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drawings/drawing6.xml" ContentType="application/vnd.openxmlformats-officedocument.drawingml.chartshapes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7.xml" ContentType="application/vnd.openxmlformats-officedocument.drawingml.chartshapes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8.xml" ContentType="application/vnd.openxmlformats-officedocument.drawingml.chartshapes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1.xml" ContentType="application/vnd.openxmlformats-officedocument.drawingml.chartshapes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2.xml" ContentType="application/vnd.openxmlformats-officedocument.drawingml.chartshapes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3.xml" ContentType="application/vnd.openxmlformats-officedocument.drawingml.chartshapes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4.xml" ContentType="application/vnd.openxmlformats-officedocument.drawingml.chartshapes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5.xml" ContentType="application/vnd.openxmlformats-officedocument.drawingml.chartshapes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6.xml" ContentType="application/vnd.openxmlformats-officedocument.drawingml.chartshapes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7.xml" ContentType="application/vnd.openxmlformats-officedocument.drawingml.chartshapes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8.xml" ContentType="application/vnd.openxmlformats-officedocument.drawingml.chartshapes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19.xml" ContentType="application/vnd.openxmlformats-officedocument.drawing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0.xml" ContentType="application/vnd.openxmlformats-officedocument.drawing+xml"/>
  <Override PartName="/xl/charts/chart3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21.xml" ContentType="application/vnd.openxmlformats-officedocument.drawing+xml"/>
  <Override PartName="/xl/charts/chart3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22.xml" ContentType="application/vnd.openxmlformats-officedocument.drawing+xml"/>
  <Override PartName="/xl/charts/chart3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23.xml" ContentType="application/vnd.openxmlformats-officedocument.drawing+xml"/>
  <Override PartName="/xl/charts/chart3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24.xml" ContentType="application/vnd.openxmlformats-officedocument.drawingml.chartshapes+xml"/>
  <Override PartName="/xl/charts/chart4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1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2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3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4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filterPrivacy="1"/>
  <xr:revisionPtr revIDLastSave="0" documentId="13_ncr:1_{12472819-D983-42EA-9323-6EF51CF14630}" xr6:coauthVersionLast="47" xr6:coauthVersionMax="47" xr10:uidLastSave="{00000000-0000-0000-0000-000000000000}"/>
  <bookViews>
    <workbookView xWindow="-120" yWindow="-120" windowWidth="29040" windowHeight="15990" tabRatio="672" activeTab="1" xr2:uid="{00000000-000D-0000-FFFF-FFFF00000000}"/>
  </bookViews>
  <sheets>
    <sheet name="Unit Change" sheetId="22" r:id="rId1"/>
    <sheet name="Mass Validation" sheetId="2" r:id="rId2"/>
    <sheet name="Multi-Propulsion Validation" sheetId="13" r:id="rId3"/>
    <sheet name="Curve validation" sheetId="14" r:id="rId4"/>
    <sheet name="0.85" sheetId="16" r:id="rId5"/>
    <sheet name="Propulsion---CFM56" sheetId="18" r:id="rId6"/>
    <sheet name="Propulsion--CF650D" sheetId="19" r:id="rId7"/>
    <sheet name="Propulsion--Garrett-FE731-2" sheetId="20" r:id="rId8"/>
    <sheet name="B737-900" sheetId="21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" i="16" l="1"/>
  <c r="W1" i="14"/>
  <c r="V1" i="16"/>
  <c r="V1" i="14"/>
  <c r="U1" i="16"/>
  <c r="U1" i="14"/>
  <c r="T13" i="14" l="1"/>
  <c r="S13" i="14"/>
  <c r="R13" i="14"/>
  <c r="Q13" i="14"/>
  <c r="P13" i="14"/>
  <c r="O13" i="14"/>
  <c r="N13" i="14"/>
  <c r="M13" i="14"/>
  <c r="L13" i="14"/>
  <c r="AG12" i="14"/>
  <c r="AF12" i="14"/>
  <c r="AE12" i="14"/>
  <c r="AC12" i="14"/>
  <c r="AD12" i="14"/>
  <c r="AB12" i="14"/>
  <c r="AA12" i="14"/>
  <c r="Z12" i="14"/>
  <c r="Y12" i="14"/>
  <c r="X12" i="14"/>
  <c r="W12" i="14"/>
  <c r="U12" i="14"/>
  <c r="V12" i="14"/>
  <c r="T12" i="14"/>
  <c r="S12" i="14"/>
  <c r="R12" i="14"/>
  <c r="Q12" i="14"/>
  <c r="P12" i="14"/>
  <c r="O12" i="14"/>
  <c r="N12" i="14"/>
  <c r="M12" i="14"/>
  <c r="L12" i="14"/>
  <c r="R321" i="13"/>
  <c r="R320" i="13"/>
  <c r="R319" i="13"/>
  <c r="Q321" i="13"/>
  <c r="Q320" i="13"/>
  <c r="Q319" i="13"/>
  <c r="O181" i="13"/>
  <c r="O180" i="13"/>
  <c r="O179" i="13"/>
  <c r="O175" i="13"/>
  <c r="O174" i="13"/>
  <c r="O173" i="13"/>
  <c r="B14" i="22"/>
  <c r="B13" i="22"/>
  <c r="C10" i="22"/>
  <c r="B10" i="22"/>
  <c r="L9" i="22"/>
  <c r="E5" i="22"/>
  <c r="C5" i="22"/>
  <c r="R2" i="22"/>
  <c r="N2" i="22"/>
  <c r="K2" i="22"/>
  <c r="I2" i="22"/>
  <c r="H2" i="22"/>
  <c r="F2" i="22"/>
  <c r="C2" i="22"/>
  <c r="N211" i="21" l="1"/>
  <c r="M211" i="21"/>
  <c r="L211" i="21"/>
  <c r="K211" i="21"/>
  <c r="I211" i="21"/>
  <c r="H211" i="21"/>
  <c r="J211" i="21" s="1"/>
  <c r="F211" i="21"/>
  <c r="N210" i="21"/>
  <c r="M210" i="21"/>
  <c r="L210" i="21"/>
  <c r="K210" i="21"/>
  <c r="I210" i="21"/>
  <c r="H210" i="21"/>
  <c r="J210" i="21" s="1"/>
  <c r="F210" i="21"/>
  <c r="D210" i="21"/>
  <c r="C210" i="21"/>
  <c r="M209" i="21"/>
  <c r="N209" i="21" s="1"/>
  <c r="L209" i="21"/>
  <c r="K209" i="21"/>
  <c r="J209" i="21"/>
  <c r="I209" i="21"/>
  <c r="H209" i="21"/>
  <c r="F209" i="21"/>
  <c r="D209" i="21"/>
  <c r="C209" i="21"/>
  <c r="M208" i="21"/>
  <c r="L208" i="21"/>
  <c r="N208" i="21" s="1"/>
  <c r="K208" i="21"/>
  <c r="J208" i="21"/>
  <c r="I208" i="21"/>
  <c r="H208" i="21"/>
  <c r="F208" i="21"/>
  <c r="D208" i="21"/>
  <c r="C208" i="21"/>
  <c r="N207" i="21"/>
  <c r="M207" i="21"/>
  <c r="L207" i="21"/>
  <c r="K207" i="21"/>
  <c r="I207" i="21"/>
  <c r="J207" i="21" s="1"/>
  <c r="H207" i="21"/>
  <c r="F207" i="21"/>
  <c r="D207" i="21"/>
  <c r="C207" i="21"/>
  <c r="N206" i="21"/>
  <c r="M206" i="21"/>
  <c r="L206" i="21"/>
  <c r="K206" i="21"/>
  <c r="I206" i="21"/>
  <c r="H206" i="21"/>
  <c r="J206" i="21" s="1"/>
  <c r="F206" i="21"/>
  <c r="D206" i="21"/>
  <c r="C206" i="21"/>
  <c r="M205" i="21"/>
  <c r="N205" i="21" s="1"/>
  <c r="L205" i="21"/>
  <c r="K205" i="21"/>
  <c r="J205" i="21"/>
  <c r="I205" i="21"/>
  <c r="H205" i="21"/>
  <c r="F205" i="21"/>
  <c r="D205" i="21"/>
  <c r="C205" i="21"/>
  <c r="M204" i="21"/>
  <c r="L204" i="21"/>
  <c r="N204" i="21" s="1"/>
  <c r="K204" i="21"/>
  <c r="J204" i="21"/>
  <c r="I204" i="21"/>
  <c r="H204" i="21"/>
  <c r="F204" i="21"/>
  <c r="D204" i="21"/>
  <c r="C204" i="21"/>
  <c r="N203" i="21"/>
  <c r="M203" i="21"/>
  <c r="L203" i="21"/>
  <c r="K203" i="21"/>
  <c r="I203" i="21"/>
  <c r="J203" i="21" s="1"/>
  <c r="H203" i="21"/>
  <c r="F203" i="21"/>
  <c r="D203" i="21"/>
  <c r="C203" i="21"/>
  <c r="N202" i="21"/>
  <c r="M202" i="21"/>
  <c r="L202" i="21"/>
  <c r="K202" i="21"/>
  <c r="I202" i="21"/>
  <c r="H202" i="21"/>
  <c r="J202" i="21" s="1"/>
  <c r="G202" i="21"/>
  <c r="F202" i="21"/>
  <c r="D202" i="21"/>
  <c r="M201" i="21"/>
  <c r="N201" i="21" s="1"/>
  <c r="L201" i="21"/>
  <c r="K201" i="21"/>
  <c r="J201" i="21"/>
  <c r="I201" i="21"/>
  <c r="H201" i="21"/>
  <c r="G201" i="21"/>
  <c r="F201" i="21"/>
  <c r="D201" i="21"/>
  <c r="N200" i="21"/>
  <c r="M200" i="21"/>
  <c r="K200" i="21"/>
  <c r="I200" i="21"/>
  <c r="F200" i="21"/>
  <c r="E200" i="21"/>
  <c r="C200" i="21"/>
  <c r="C201" i="21" s="1"/>
  <c r="C202" i="21" s="1"/>
  <c r="M194" i="21"/>
  <c r="L194" i="21"/>
  <c r="K194" i="21"/>
  <c r="J194" i="21"/>
  <c r="I194" i="21"/>
  <c r="H194" i="21"/>
  <c r="G194" i="21"/>
  <c r="F194" i="21"/>
  <c r="E194" i="21"/>
  <c r="D194" i="21"/>
  <c r="C194" i="21"/>
  <c r="M193" i="21"/>
  <c r="L193" i="21"/>
  <c r="K193" i="21"/>
  <c r="J193" i="21"/>
  <c r="I193" i="21"/>
  <c r="H193" i="21"/>
  <c r="G193" i="21"/>
  <c r="F193" i="21"/>
  <c r="E193" i="21"/>
  <c r="D193" i="21"/>
  <c r="C193" i="21"/>
  <c r="M192" i="21"/>
  <c r="L192" i="21"/>
  <c r="K192" i="21"/>
  <c r="J192" i="21"/>
  <c r="I192" i="21"/>
  <c r="H192" i="21"/>
  <c r="G192" i="21"/>
  <c r="F192" i="21"/>
  <c r="E192" i="21"/>
  <c r="D192" i="21"/>
  <c r="C192" i="21"/>
  <c r="M191" i="21"/>
  <c r="L191" i="21"/>
  <c r="K191" i="21"/>
  <c r="J191" i="21"/>
  <c r="I191" i="21"/>
  <c r="H191" i="21"/>
  <c r="G191" i="21"/>
  <c r="F191" i="21"/>
  <c r="E191" i="21"/>
  <c r="D191" i="21"/>
  <c r="C191" i="21"/>
  <c r="M190" i="21"/>
  <c r="L190" i="21"/>
  <c r="K190" i="21"/>
  <c r="J190" i="21"/>
  <c r="I190" i="21"/>
  <c r="H190" i="21"/>
  <c r="G190" i="21"/>
  <c r="F190" i="21"/>
  <c r="E190" i="21"/>
  <c r="D190" i="21"/>
  <c r="C190" i="21"/>
  <c r="M189" i="21"/>
  <c r="L189" i="21"/>
  <c r="K189" i="21"/>
  <c r="J189" i="21"/>
  <c r="I189" i="21"/>
  <c r="H189" i="21"/>
  <c r="G189" i="21"/>
  <c r="F189" i="21"/>
  <c r="E189" i="21"/>
  <c r="D189" i="21"/>
  <c r="C189" i="21"/>
  <c r="M188" i="21"/>
  <c r="L188" i="21"/>
  <c r="K188" i="21"/>
  <c r="J188" i="21"/>
  <c r="I188" i="21"/>
  <c r="H188" i="21"/>
  <c r="G188" i="21"/>
  <c r="F188" i="21"/>
  <c r="E188" i="21"/>
  <c r="D188" i="21"/>
  <c r="C188" i="21"/>
  <c r="M187" i="21"/>
  <c r="L187" i="21"/>
  <c r="K187" i="21"/>
  <c r="J187" i="21"/>
  <c r="I187" i="21"/>
  <c r="H187" i="21"/>
  <c r="G187" i="21"/>
  <c r="F187" i="21"/>
  <c r="E187" i="21"/>
  <c r="D187" i="21"/>
  <c r="C187" i="21"/>
  <c r="M186" i="21"/>
  <c r="L186" i="21"/>
  <c r="K186" i="21"/>
  <c r="J186" i="21"/>
  <c r="I186" i="21"/>
  <c r="H186" i="21"/>
  <c r="G186" i="21"/>
  <c r="F186" i="21"/>
  <c r="E186" i="21"/>
  <c r="D186" i="21"/>
  <c r="C186" i="21"/>
  <c r="M185" i="21"/>
  <c r="L185" i="21"/>
  <c r="K185" i="21"/>
  <c r="J185" i="21"/>
  <c r="I185" i="21"/>
  <c r="H185" i="21"/>
  <c r="G185" i="21"/>
  <c r="F185" i="21"/>
  <c r="E185" i="21"/>
  <c r="D185" i="21"/>
  <c r="C185" i="21"/>
  <c r="M184" i="21"/>
  <c r="L184" i="21"/>
  <c r="K184" i="21"/>
  <c r="J184" i="21"/>
  <c r="I184" i="21"/>
  <c r="H184" i="21"/>
  <c r="G184" i="21"/>
  <c r="F184" i="21"/>
  <c r="E184" i="21"/>
  <c r="D184" i="21"/>
  <c r="C184" i="21"/>
  <c r="M183" i="21"/>
  <c r="L183" i="21"/>
  <c r="K183" i="21"/>
  <c r="J183" i="21"/>
  <c r="I183" i="21"/>
  <c r="H183" i="21"/>
  <c r="G183" i="21"/>
  <c r="F183" i="21"/>
  <c r="E183" i="21"/>
  <c r="D183" i="21"/>
  <c r="C183" i="21"/>
  <c r="B64" i="21"/>
  <c r="B62" i="21"/>
  <c r="B60" i="21"/>
  <c r="B59" i="21"/>
  <c r="B57" i="21"/>
  <c r="Y25" i="21" s="1"/>
  <c r="AH56" i="21"/>
  <c r="B56" i="21"/>
  <c r="AH55" i="21"/>
  <c r="B55" i="21"/>
  <c r="AH54" i="21"/>
  <c r="B54" i="21"/>
  <c r="B63" i="21" s="1"/>
  <c r="AH51" i="21"/>
  <c r="AH52" i="21" s="1"/>
  <c r="AH50" i="21"/>
  <c r="AH49" i="21"/>
  <c r="AH48" i="21"/>
  <c r="Z48" i="21"/>
  <c r="Y48" i="21"/>
  <c r="X48" i="21"/>
  <c r="Z47" i="21"/>
  <c r="Y47" i="21"/>
  <c r="X47" i="21"/>
  <c r="Z46" i="21"/>
  <c r="Y46" i="21"/>
  <c r="X46" i="21"/>
  <c r="Z45" i="21"/>
  <c r="Y45" i="21"/>
  <c r="X45" i="21"/>
  <c r="Z44" i="21"/>
  <c r="Y44" i="21"/>
  <c r="X44" i="21"/>
  <c r="Y41" i="21"/>
  <c r="X41" i="21"/>
  <c r="Y40" i="21"/>
  <c r="Y39" i="21"/>
  <c r="Y38" i="21"/>
  <c r="Y37" i="21"/>
  <c r="X37" i="21"/>
  <c r="Y36" i="21"/>
  <c r="X36" i="21"/>
  <c r="Y35" i="21"/>
  <c r="X35" i="21"/>
  <c r="Z33" i="21"/>
  <c r="Y33" i="21"/>
  <c r="Y31" i="21" s="1"/>
  <c r="Z32" i="21"/>
  <c r="Z31" i="21" s="1"/>
  <c r="Y32" i="21"/>
  <c r="Z30" i="21"/>
  <c r="Y30" i="21"/>
  <c r="X30" i="21"/>
  <c r="X32" i="21" s="1"/>
  <c r="Y28" i="21"/>
  <c r="X28" i="21"/>
  <c r="Z27" i="21"/>
  <c r="Y27" i="21"/>
  <c r="Z26" i="21"/>
  <c r="Y26" i="21"/>
  <c r="X26" i="21"/>
  <c r="Z25" i="21"/>
  <c r="X25" i="21"/>
  <c r="Z24" i="21"/>
  <c r="X24" i="21"/>
  <c r="Z23" i="21"/>
  <c r="Y20" i="21" s="1"/>
  <c r="Y23" i="21"/>
  <c r="X23" i="21"/>
  <c r="Z22" i="21"/>
  <c r="Y22" i="21"/>
  <c r="X22" i="21"/>
  <c r="X20" i="21" s="1"/>
  <c r="P9" i="21"/>
  <c r="BP7" i="21"/>
  <c r="BL7" i="21"/>
  <c r="BK7" i="21"/>
  <c r="W6" i="21"/>
  <c r="X6" i="21" s="1"/>
  <c r="BM5" i="21"/>
  <c r="BL5" i="21"/>
  <c r="AV5" i="21"/>
  <c r="N14" i="20"/>
  <c r="M14" i="20"/>
  <c r="L14" i="20"/>
  <c r="K14" i="20"/>
  <c r="J14" i="20"/>
  <c r="I14" i="20"/>
  <c r="H14" i="20"/>
  <c r="F14" i="20"/>
  <c r="E14" i="20"/>
  <c r="N13" i="20"/>
  <c r="M13" i="20"/>
  <c r="L13" i="20"/>
  <c r="K13" i="20"/>
  <c r="J13" i="20"/>
  <c r="I13" i="20"/>
  <c r="H13" i="20"/>
  <c r="F13" i="20"/>
  <c r="E13" i="20"/>
  <c r="N12" i="20"/>
  <c r="M12" i="20"/>
  <c r="L12" i="20"/>
  <c r="K12" i="20"/>
  <c r="J12" i="20"/>
  <c r="H12" i="20"/>
  <c r="F12" i="20"/>
  <c r="I12" i="20" s="1"/>
  <c r="E12" i="20"/>
  <c r="N11" i="20"/>
  <c r="M11" i="20"/>
  <c r="L11" i="20"/>
  <c r="K11" i="20"/>
  <c r="J11" i="20"/>
  <c r="I11" i="20"/>
  <c r="H11" i="20"/>
  <c r="F11" i="20"/>
  <c r="E11" i="20"/>
  <c r="N10" i="20"/>
  <c r="M10" i="20"/>
  <c r="L10" i="20"/>
  <c r="K10" i="20"/>
  <c r="J10" i="20"/>
  <c r="I10" i="20"/>
  <c r="H10" i="20"/>
  <c r="F10" i="20"/>
  <c r="E10" i="20"/>
  <c r="N9" i="20"/>
  <c r="M9" i="20"/>
  <c r="L9" i="20"/>
  <c r="K9" i="20"/>
  <c r="J9" i="20"/>
  <c r="H9" i="20"/>
  <c r="F9" i="20"/>
  <c r="I9" i="20" s="1"/>
  <c r="E9" i="20"/>
  <c r="N8" i="20"/>
  <c r="M8" i="20"/>
  <c r="L8" i="20"/>
  <c r="K8" i="20"/>
  <c r="J8" i="20"/>
  <c r="H8" i="20"/>
  <c r="F8" i="20"/>
  <c r="I8" i="20" s="1"/>
  <c r="E8" i="20"/>
  <c r="N7" i="20"/>
  <c r="M7" i="20"/>
  <c r="L7" i="20"/>
  <c r="K7" i="20"/>
  <c r="J7" i="20"/>
  <c r="H7" i="20"/>
  <c r="F7" i="20"/>
  <c r="I7" i="20" s="1"/>
  <c r="E7" i="20"/>
  <c r="N6" i="20"/>
  <c r="M6" i="20"/>
  <c r="L6" i="20"/>
  <c r="K6" i="20"/>
  <c r="J6" i="20"/>
  <c r="I6" i="20"/>
  <c r="H6" i="20"/>
  <c r="F6" i="20"/>
  <c r="E6" i="20"/>
  <c r="N5" i="20"/>
  <c r="M5" i="20"/>
  <c r="L5" i="20"/>
  <c r="K5" i="20"/>
  <c r="J5" i="20"/>
  <c r="I5" i="20"/>
  <c r="H5" i="20"/>
  <c r="F5" i="20"/>
  <c r="E5" i="20"/>
  <c r="N4" i="20"/>
  <c r="M4" i="20"/>
  <c r="L4" i="20"/>
  <c r="K4" i="20"/>
  <c r="J4" i="20"/>
  <c r="H4" i="20"/>
  <c r="F4" i="20"/>
  <c r="I4" i="20" s="1"/>
  <c r="E4" i="20"/>
  <c r="N3" i="20"/>
  <c r="M3" i="20"/>
  <c r="L3" i="20"/>
  <c r="K3" i="20"/>
  <c r="J3" i="20"/>
  <c r="I3" i="20"/>
  <c r="H3" i="20"/>
  <c r="F3" i="20"/>
  <c r="E3" i="20"/>
  <c r="N19" i="19"/>
  <c r="M19" i="19"/>
  <c r="L19" i="19"/>
  <c r="K19" i="19"/>
  <c r="J19" i="19"/>
  <c r="I19" i="19"/>
  <c r="H19" i="19"/>
  <c r="F19" i="19"/>
  <c r="E19" i="19"/>
  <c r="N18" i="19"/>
  <c r="M18" i="19"/>
  <c r="L18" i="19"/>
  <c r="K18" i="19"/>
  <c r="J18" i="19"/>
  <c r="H18" i="19"/>
  <c r="F18" i="19"/>
  <c r="I18" i="19" s="1"/>
  <c r="E18" i="19"/>
  <c r="N17" i="19"/>
  <c r="M17" i="19"/>
  <c r="L17" i="19"/>
  <c r="K17" i="19"/>
  <c r="J17" i="19"/>
  <c r="H17" i="19"/>
  <c r="F17" i="19"/>
  <c r="I17" i="19" s="1"/>
  <c r="E17" i="19"/>
  <c r="N16" i="19"/>
  <c r="M16" i="19"/>
  <c r="L16" i="19"/>
  <c r="K16" i="19"/>
  <c r="J16" i="19"/>
  <c r="H16" i="19"/>
  <c r="F16" i="19"/>
  <c r="I16" i="19" s="1"/>
  <c r="E16" i="19"/>
  <c r="N15" i="19"/>
  <c r="M15" i="19"/>
  <c r="L15" i="19"/>
  <c r="K15" i="19"/>
  <c r="J15" i="19"/>
  <c r="I15" i="19"/>
  <c r="H15" i="19"/>
  <c r="F15" i="19"/>
  <c r="E15" i="19"/>
  <c r="N14" i="19"/>
  <c r="M14" i="19"/>
  <c r="L14" i="19"/>
  <c r="K14" i="19"/>
  <c r="J14" i="19"/>
  <c r="I14" i="19"/>
  <c r="H14" i="19"/>
  <c r="F14" i="19"/>
  <c r="E14" i="19"/>
  <c r="N13" i="19"/>
  <c r="M13" i="19"/>
  <c r="L13" i="19"/>
  <c r="K13" i="19"/>
  <c r="J13" i="19"/>
  <c r="H13" i="19"/>
  <c r="F13" i="19"/>
  <c r="I13" i="19" s="1"/>
  <c r="E13" i="19"/>
  <c r="N12" i="19"/>
  <c r="M12" i="19"/>
  <c r="L12" i="19"/>
  <c r="K12" i="19"/>
  <c r="J12" i="19"/>
  <c r="I12" i="19"/>
  <c r="H12" i="19"/>
  <c r="F12" i="19"/>
  <c r="E12" i="19"/>
  <c r="N11" i="19"/>
  <c r="M11" i="19"/>
  <c r="L11" i="19"/>
  <c r="K11" i="19"/>
  <c r="J11" i="19"/>
  <c r="I11" i="19"/>
  <c r="H11" i="19"/>
  <c r="F11" i="19"/>
  <c r="E11" i="19"/>
  <c r="N10" i="19"/>
  <c r="M10" i="19"/>
  <c r="L10" i="19"/>
  <c r="K10" i="19"/>
  <c r="J10" i="19"/>
  <c r="H10" i="19"/>
  <c r="F10" i="19"/>
  <c r="I10" i="19" s="1"/>
  <c r="E10" i="19"/>
  <c r="N9" i="19"/>
  <c r="M9" i="19"/>
  <c r="L9" i="19"/>
  <c r="K9" i="19"/>
  <c r="J9" i="19"/>
  <c r="H9" i="19"/>
  <c r="F9" i="19"/>
  <c r="I9" i="19" s="1"/>
  <c r="E9" i="19"/>
  <c r="N8" i="19"/>
  <c r="M8" i="19"/>
  <c r="L8" i="19"/>
  <c r="K8" i="19"/>
  <c r="J8" i="19"/>
  <c r="H8" i="19"/>
  <c r="F8" i="19"/>
  <c r="I8" i="19" s="1"/>
  <c r="E8" i="19"/>
  <c r="N7" i="19"/>
  <c r="M7" i="19"/>
  <c r="L7" i="19"/>
  <c r="K7" i="19"/>
  <c r="J7" i="19"/>
  <c r="I7" i="19"/>
  <c r="H7" i="19"/>
  <c r="F7" i="19"/>
  <c r="E7" i="19"/>
  <c r="N6" i="19"/>
  <c r="M6" i="19"/>
  <c r="L6" i="19"/>
  <c r="K6" i="19"/>
  <c r="J6" i="19"/>
  <c r="I6" i="19"/>
  <c r="H6" i="19"/>
  <c r="F6" i="19"/>
  <c r="E6" i="19"/>
  <c r="N5" i="19"/>
  <c r="M5" i="19"/>
  <c r="L5" i="19"/>
  <c r="K5" i="19"/>
  <c r="J5" i="19"/>
  <c r="H5" i="19"/>
  <c r="F5" i="19"/>
  <c r="I5" i="19" s="1"/>
  <c r="E5" i="19"/>
  <c r="N4" i="19"/>
  <c r="M4" i="19"/>
  <c r="L4" i="19"/>
  <c r="K4" i="19"/>
  <c r="J4" i="19"/>
  <c r="I4" i="19"/>
  <c r="H4" i="19"/>
  <c r="F4" i="19"/>
  <c r="E4" i="19"/>
  <c r="N3" i="19"/>
  <c r="M3" i="19"/>
  <c r="L3" i="19"/>
  <c r="K3" i="19"/>
  <c r="J3" i="19"/>
  <c r="I3" i="19"/>
  <c r="H3" i="19"/>
  <c r="F3" i="19"/>
  <c r="E3" i="19"/>
  <c r="N19" i="18"/>
  <c r="M19" i="18"/>
  <c r="L19" i="18"/>
  <c r="K19" i="18"/>
  <c r="J19" i="18"/>
  <c r="H19" i="18"/>
  <c r="F19" i="18"/>
  <c r="I19" i="18" s="1"/>
  <c r="E19" i="18"/>
  <c r="N18" i="18"/>
  <c r="M18" i="18"/>
  <c r="L18" i="18"/>
  <c r="K18" i="18"/>
  <c r="J18" i="18"/>
  <c r="H18" i="18"/>
  <c r="F18" i="18"/>
  <c r="I18" i="18" s="1"/>
  <c r="E18" i="18"/>
  <c r="N17" i="18"/>
  <c r="M17" i="18"/>
  <c r="L17" i="18"/>
  <c r="K17" i="18"/>
  <c r="J17" i="18"/>
  <c r="H17" i="18"/>
  <c r="F17" i="18"/>
  <c r="I17" i="18" s="1"/>
  <c r="E17" i="18"/>
  <c r="D17" i="18"/>
  <c r="N16" i="18"/>
  <c r="M16" i="18"/>
  <c r="L16" i="18"/>
  <c r="K16" i="18"/>
  <c r="J16" i="18"/>
  <c r="I16" i="18"/>
  <c r="H16" i="18"/>
  <c r="F16" i="18"/>
  <c r="E16" i="18"/>
  <c r="D16" i="18"/>
  <c r="N15" i="18"/>
  <c r="M15" i="18"/>
  <c r="L15" i="18"/>
  <c r="K15" i="18"/>
  <c r="J15" i="18"/>
  <c r="I15" i="18"/>
  <c r="H15" i="18"/>
  <c r="F15" i="18"/>
  <c r="E15" i="18"/>
  <c r="N14" i="18"/>
  <c r="M14" i="18"/>
  <c r="L14" i="18"/>
  <c r="K14" i="18"/>
  <c r="J14" i="18"/>
  <c r="I14" i="18"/>
  <c r="H14" i="18"/>
  <c r="F14" i="18"/>
  <c r="E14" i="18"/>
  <c r="B14" i="18"/>
  <c r="N13" i="18"/>
  <c r="M13" i="18"/>
  <c r="L13" i="18"/>
  <c r="K13" i="18"/>
  <c r="J13" i="18"/>
  <c r="H13" i="18"/>
  <c r="F13" i="18"/>
  <c r="I13" i="18" s="1"/>
  <c r="E13" i="18"/>
  <c r="B13" i="18"/>
  <c r="N12" i="18"/>
  <c r="M12" i="18"/>
  <c r="L12" i="18"/>
  <c r="K12" i="18"/>
  <c r="J12" i="18"/>
  <c r="I12" i="18"/>
  <c r="H12" i="18"/>
  <c r="F12" i="18"/>
  <c r="E12" i="18"/>
  <c r="N11" i="18"/>
  <c r="M11" i="18"/>
  <c r="L11" i="18"/>
  <c r="K11" i="18"/>
  <c r="J11" i="18"/>
  <c r="I11" i="18"/>
  <c r="H11" i="18"/>
  <c r="F11" i="18"/>
  <c r="E11" i="18"/>
  <c r="N10" i="18"/>
  <c r="M10" i="18"/>
  <c r="L10" i="18"/>
  <c r="K10" i="18"/>
  <c r="J10" i="18"/>
  <c r="H10" i="18"/>
  <c r="F10" i="18"/>
  <c r="I10" i="18" s="1"/>
  <c r="E10" i="18"/>
  <c r="D10" i="18"/>
  <c r="N9" i="18"/>
  <c r="M9" i="18"/>
  <c r="L9" i="18"/>
  <c r="K9" i="18"/>
  <c r="J9" i="18"/>
  <c r="I9" i="18"/>
  <c r="H9" i="18"/>
  <c r="F9" i="18"/>
  <c r="E9" i="18"/>
  <c r="D9" i="18"/>
  <c r="N8" i="18"/>
  <c r="M8" i="18"/>
  <c r="L8" i="18"/>
  <c r="K8" i="18"/>
  <c r="J8" i="18"/>
  <c r="H8" i="18"/>
  <c r="F8" i="18"/>
  <c r="I8" i="18" s="1"/>
  <c r="E8" i="18"/>
  <c r="D8" i="18"/>
  <c r="N7" i="18"/>
  <c r="M7" i="18"/>
  <c r="L7" i="18"/>
  <c r="K7" i="18"/>
  <c r="J7" i="18"/>
  <c r="I7" i="18"/>
  <c r="H7" i="18"/>
  <c r="F7" i="18"/>
  <c r="E7" i="18"/>
  <c r="D7" i="18"/>
  <c r="N6" i="18"/>
  <c r="M6" i="18"/>
  <c r="L6" i="18"/>
  <c r="K6" i="18"/>
  <c r="J6" i="18"/>
  <c r="H6" i="18"/>
  <c r="F6" i="18"/>
  <c r="I6" i="18" s="1"/>
  <c r="E6" i="18"/>
  <c r="D6" i="18"/>
  <c r="N5" i="18"/>
  <c r="M5" i="18"/>
  <c r="L5" i="18"/>
  <c r="K5" i="18"/>
  <c r="J5" i="18"/>
  <c r="I5" i="18"/>
  <c r="H5" i="18"/>
  <c r="F5" i="18"/>
  <c r="E5" i="18"/>
  <c r="D5" i="18"/>
  <c r="N4" i="18"/>
  <c r="M4" i="18"/>
  <c r="L4" i="18"/>
  <c r="K4" i="18"/>
  <c r="J4" i="18"/>
  <c r="H4" i="18"/>
  <c r="F4" i="18"/>
  <c r="I4" i="18" s="1"/>
  <c r="E4" i="18"/>
  <c r="D4" i="18"/>
  <c r="N3" i="18"/>
  <c r="M3" i="18"/>
  <c r="L3" i="18"/>
  <c r="K3" i="18"/>
  <c r="J3" i="18"/>
  <c r="I3" i="18"/>
  <c r="H3" i="18"/>
  <c r="F3" i="18"/>
  <c r="E3" i="18"/>
  <c r="D3" i="18"/>
  <c r="X18" i="21" l="1"/>
  <c r="Y18" i="21"/>
  <c r="X33" i="21"/>
  <c r="Y24" i="21"/>
  <c r="Z20" i="21" s="1"/>
  <c r="R325" i="13" l="1"/>
  <c r="S325" i="13" s="1"/>
  <c r="R329" i="13"/>
  <c r="S329" i="13" s="1"/>
  <c r="AA80" i="13"/>
  <c r="Z80" i="13"/>
  <c r="Y80" i="13"/>
  <c r="X80" i="13"/>
  <c r="W80" i="13"/>
  <c r="V80" i="13"/>
  <c r="AA15" i="13" l="1"/>
  <c r="AB15" i="13"/>
  <c r="AC15" i="13"/>
  <c r="AD15" i="13"/>
  <c r="AE15" i="13"/>
  <c r="AF15" i="13"/>
  <c r="AG15" i="13"/>
  <c r="AH15" i="13"/>
  <c r="Z15" i="13"/>
  <c r="D26" i="14"/>
  <c r="I25" i="14"/>
  <c r="I26" i="14"/>
  <c r="I27" i="14"/>
  <c r="I28" i="14"/>
  <c r="I24" i="14"/>
  <c r="D25" i="14"/>
  <c r="H25" i="14"/>
  <c r="H26" i="14"/>
  <c r="H27" i="14"/>
  <c r="H28" i="14"/>
  <c r="H29" i="14"/>
  <c r="H24" i="14"/>
  <c r="G24" i="14"/>
  <c r="G25" i="14"/>
  <c r="G26" i="14"/>
  <c r="G27" i="14"/>
  <c r="G28" i="14"/>
  <c r="G29" i="14"/>
  <c r="E28" i="14"/>
  <c r="E27" i="14"/>
  <c r="E26" i="14"/>
  <c r="E25" i="14"/>
  <c r="E24" i="14"/>
  <c r="D29" i="14"/>
  <c r="D28" i="14"/>
  <c r="D27" i="14"/>
  <c r="D24" i="14"/>
  <c r="C29" i="14"/>
  <c r="C28" i="14"/>
  <c r="C27" i="14"/>
  <c r="C26" i="14"/>
  <c r="C25" i="14"/>
  <c r="C24" i="14"/>
  <c r="B29" i="14"/>
  <c r="B28" i="14"/>
  <c r="B27" i="14"/>
  <c r="B26" i="14"/>
  <c r="B25" i="14"/>
  <c r="B24" i="14"/>
  <c r="I81" i="16" l="1"/>
  <c r="H81" i="16"/>
  <c r="G81" i="16"/>
  <c r="I80" i="16"/>
  <c r="H80" i="16"/>
  <c r="G80" i="16"/>
  <c r="I79" i="16"/>
  <c r="H79" i="16"/>
  <c r="G79" i="16"/>
  <c r="I78" i="16"/>
  <c r="H78" i="16"/>
  <c r="G78" i="16"/>
  <c r="I77" i="16"/>
  <c r="H77" i="16"/>
  <c r="G77" i="16"/>
  <c r="I76" i="16"/>
  <c r="H76" i="16"/>
  <c r="G76" i="16"/>
  <c r="I74" i="16"/>
  <c r="H74" i="16"/>
  <c r="G74" i="16"/>
  <c r="I73" i="16"/>
  <c r="H73" i="16"/>
  <c r="G73" i="16"/>
  <c r="I72" i="16"/>
  <c r="H72" i="16"/>
  <c r="G72" i="16"/>
  <c r="I71" i="16"/>
  <c r="H71" i="16"/>
  <c r="G71" i="16"/>
  <c r="I70" i="16"/>
  <c r="H70" i="16"/>
  <c r="G70" i="16"/>
  <c r="I69" i="16"/>
  <c r="H69" i="16"/>
  <c r="G69" i="16"/>
  <c r="I67" i="16"/>
  <c r="H67" i="16"/>
  <c r="G67" i="16"/>
  <c r="I66" i="16"/>
  <c r="H66" i="16"/>
  <c r="G66" i="16"/>
  <c r="I65" i="16"/>
  <c r="H65" i="16"/>
  <c r="G65" i="16"/>
  <c r="I64" i="16"/>
  <c r="H64" i="16"/>
  <c r="G64" i="16"/>
  <c r="I63" i="16"/>
  <c r="H63" i="16"/>
  <c r="G63" i="16"/>
  <c r="I62" i="16"/>
  <c r="H62" i="16"/>
  <c r="G62" i="16"/>
  <c r="I22" i="16"/>
  <c r="H22" i="16"/>
  <c r="G22" i="16"/>
  <c r="D22" i="16"/>
  <c r="C22" i="16"/>
  <c r="B22" i="16"/>
  <c r="I21" i="16"/>
  <c r="H21" i="16"/>
  <c r="G21" i="16"/>
  <c r="E21" i="16"/>
  <c r="D21" i="16"/>
  <c r="C21" i="16"/>
  <c r="B21" i="16"/>
  <c r="I20" i="16"/>
  <c r="H20" i="16"/>
  <c r="G20" i="16"/>
  <c r="E20" i="16"/>
  <c r="D20" i="16"/>
  <c r="C20" i="16"/>
  <c r="B20" i="16"/>
  <c r="I19" i="16"/>
  <c r="H19" i="16"/>
  <c r="G19" i="16"/>
  <c r="E19" i="16"/>
  <c r="D19" i="16"/>
  <c r="C19" i="16"/>
  <c r="B19" i="16"/>
  <c r="I18" i="16"/>
  <c r="H18" i="16"/>
  <c r="G18" i="16"/>
  <c r="E18" i="16"/>
  <c r="D18" i="16"/>
  <c r="C18" i="16"/>
  <c r="B18" i="16"/>
  <c r="I17" i="16"/>
  <c r="H17" i="16"/>
  <c r="G17" i="16"/>
  <c r="E17" i="16"/>
  <c r="D17" i="16"/>
  <c r="C17" i="16"/>
  <c r="B17" i="16"/>
  <c r="I15" i="16"/>
  <c r="H15" i="16"/>
  <c r="G15" i="16"/>
  <c r="D15" i="16"/>
  <c r="C15" i="16"/>
  <c r="B15" i="16"/>
  <c r="I14" i="16"/>
  <c r="H14" i="16"/>
  <c r="G14" i="16"/>
  <c r="E14" i="16"/>
  <c r="D14" i="16"/>
  <c r="C14" i="16"/>
  <c r="B14" i="16"/>
  <c r="Q13" i="16"/>
  <c r="I13" i="16"/>
  <c r="H13" i="16"/>
  <c r="G13" i="16"/>
  <c r="E13" i="16"/>
  <c r="D13" i="16"/>
  <c r="C13" i="16"/>
  <c r="B13" i="16"/>
  <c r="Q12" i="16"/>
  <c r="I12" i="16"/>
  <c r="H12" i="16"/>
  <c r="G12" i="16"/>
  <c r="E12" i="16"/>
  <c r="D12" i="16"/>
  <c r="C12" i="16"/>
  <c r="B12" i="16"/>
  <c r="I11" i="16"/>
  <c r="H11" i="16"/>
  <c r="G11" i="16"/>
  <c r="E11" i="16"/>
  <c r="D11" i="16"/>
  <c r="C11" i="16"/>
  <c r="B11" i="16"/>
  <c r="I10" i="16"/>
  <c r="H10" i="16"/>
  <c r="G10" i="16"/>
  <c r="E10" i="16"/>
  <c r="D10" i="16"/>
  <c r="C10" i="16"/>
  <c r="B10" i="16"/>
  <c r="H8" i="16"/>
  <c r="G8" i="16"/>
  <c r="D8" i="16"/>
  <c r="C8" i="16"/>
  <c r="B8" i="16"/>
  <c r="I7" i="16"/>
  <c r="H7" i="16"/>
  <c r="G7" i="16"/>
  <c r="E7" i="16"/>
  <c r="D7" i="16"/>
  <c r="C7" i="16"/>
  <c r="B7" i="16"/>
  <c r="I6" i="16"/>
  <c r="H6" i="16"/>
  <c r="G6" i="16"/>
  <c r="E6" i="16"/>
  <c r="D6" i="16"/>
  <c r="C6" i="16"/>
  <c r="B6" i="16"/>
  <c r="BG5" i="16"/>
  <c r="I5" i="16"/>
  <c r="H5" i="16"/>
  <c r="G5" i="16"/>
  <c r="E5" i="16"/>
  <c r="D5" i="16"/>
  <c r="C5" i="16"/>
  <c r="B5" i="16"/>
  <c r="I4" i="16"/>
  <c r="H4" i="16"/>
  <c r="G4" i="16"/>
  <c r="E4" i="16"/>
  <c r="D4" i="16"/>
  <c r="C4" i="16"/>
  <c r="B4" i="16"/>
  <c r="DE3" i="16"/>
  <c r="DC3" i="16"/>
  <c r="DB3" i="16"/>
  <c r="I3" i="16"/>
  <c r="H3" i="16"/>
  <c r="G3" i="16"/>
  <c r="E3" i="16"/>
  <c r="D3" i="16"/>
  <c r="C3" i="16"/>
  <c r="B3" i="16"/>
  <c r="C150" i="14"/>
  <c r="C149" i="14"/>
  <c r="C148" i="14"/>
  <c r="C147" i="14"/>
  <c r="C146" i="14"/>
  <c r="C145" i="14"/>
  <c r="I74" i="14"/>
  <c r="I73" i="14"/>
  <c r="I72" i="14"/>
  <c r="I71" i="14"/>
  <c r="I70" i="14"/>
  <c r="I69" i="14"/>
  <c r="I22" i="14"/>
  <c r="I88" i="14" s="1"/>
  <c r="H22" i="14"/>
  <c r="H88" i="14" s="1"/>
  <c r="G22" i="14"/>
  <c r="G88" i="14" s="1"/>
  <c r="D22" i="14"/>
  <c r="C22" i="14"/>
  <c r="B22" i="14"/>
  <c r="I21" i="14"/>
  <c r="I87" i="14" s="1"/>
  <c r="H21" i="14"/>
  <c r="H87" i="14" s="1"/>
  <c r="G21" i="14"/>
  <c r="G87" i="14" s="1"/>
  <c r="E21" i="14"/>
  <c r="D21" i="14"/>
  <c r="C21" i="14"/>
  <c r="B21" i="14"/>
  <c r="I20" i="14"/>
  <c r="I86" i="14" s="1"/>
  <c r="H20" i="14"/>
  <c r="H86" i="14" s="1"/>
  <c r="G20" i="14"/>
  <c r="G86" i="14" s="1"/>
  <c r="E20" i="14"/>
  <c r="D20" i="14"/>
  <c r="C20" i="14"/>
  <c r="B20" i="14"/>
  <c r="I19" i="14"/>
  <c r="I85" i="14" s="1"/>
  <c r="H19" i="14"/>
  <c r="H85" i="14" s="1"/>
  <c r="G19" i="14"/>
  <c r="G85" i="14" s="1"/>
  <c r="E19" i="14"/>
  <c r="D19" i="14"/>
  <c r="C19" i="14"/>
  <c r="B19" i="14"/>
  <c r="I18" i="14"/>
  <c r="I84" i="14" s="1"/>
  <c r="H18" i="14"/>
  <c r="H84" i="14" s="1"/>
  <c r="G18" i="14"/>
  <c r="G84" i="14" s="1"/>
  <c r="E18" i="14"/>
  <c r="D18" i="14"/>
  <c r="C18" i="14"/>
  <c r="B18" i="14"/>
  <c r="I17" i="14"/>
  <c r="I83" i="14" s="1"/>
  <c r="H17" i="14"/>
  <c r="H83" i="14" s="1"/>
  <c r="G17" i="14"/>
  <c r="G83" i="14" s="1"/>
  <c r="E17" i="14"/>
  <c r="D17" i="14"/>
  <c r="C17" i="14"/>
  <c r="B17" i="14"/>
  <c r="I15" i="14"/>
  <c r="I81" i="14" s="1"/>
  <c r="H15" i="14"/>
  <c r="H81" i="14" s="1"/>
  <c r="G15" i="14"/>
  <c r="G81" i="14" s="1"/>
  <c r="D15" i="14"/>
  <c r="C15" i="14"/>
  <c r="B15" i="14"/>
  <c r="I14" i="14"/>
  <c r="I80" i="14" s="1"/>
  <c r="H14" i="14"/>
  <c r="H80" i="14" s="1"/>
  <c r="G14" i="14"/>
  <c r="G80" i="14" s="1"/>
  <c r="E14" i="14"/>
  <c r="D14" i="14"/>
  <c r="C14" i="14"/>
  <c r="B14" i="14"/>
  <c r="I13" i="14"/>
  <c r="I79" i="14" s="1"/>
  <c r="H13" i="14"/>
  <c r="H79" i="14" s="1"/>
  <c r="G13" i="14"/>
  <c r="G79" i="14" s="1"/>
  <c r="E13" i="14"/>
  <c r="D13" i="14"/>
  <c r="C13" i="14"/>
  <c r="B13" i="14"/>
  <c r="I12" i="14"/>
  <c r="I78" i="14" s="1"/>
  <c r="H12" i="14"/>
  <c r="H78" i="14" s="1"/>
  <c r="G12" i="14"/>
  <c r="G78" i="14" s="1"/>
  <c r="E12" i="14"/>
  <c r="D12" i="14"/>
  <c r="C12" i="14"/>
  <c r="B12" i="14"/>
  <c r="I11" i="14"/>
  <c r="I77" i="14" s="1"/>
  <c r="H11" i="14"/>
  <c r="H77" i="14" s="1"/>
  <c r="G11" i="14"/>
  <c r="G77" i="14" s="1"/>
  <c r="E11" i="14"/>
  <c r="D11" i="14"/>
  <c r="C11" i="14"/>
  <c r="B11" i="14"/>
  <c r="T10" i="14"/>
  <c r="S10" i="14"/>
  <c r="R10" i="14"/>
  <c r="P10" i="14"/>
  <c r="O10" i="14"/>
  <c r="N10" i="14"/>
  <c r="I10" i="14"/>
  <c r="I76" i="14" s="1"/>
  <c r="H10" i="14"/>
  <c r="H76" i="14" s="1"/>
  <c r="G10" i="14"/>
  <c r="G76" i="14" s="1"/>
  <c r="E10" i="14"/>
  <c r="D10" i="14"/>
  <c r="C10" i="14"/>
  <c r="B10" i="14"/>
  <c r="T9" i="14"/>
  <c r="S9" i="14"/>
  <c r="R9" i="14"/>
  <c r="P9" i="14"/>
  <c r="O9" i="14"/>
  <c r="N9" i="14"/>
  <c r="T8" i="14"/>
  <c r="S8" i="14"/>
  <c r="R8" i="14"/>
  <c r="P8" i="14"/>
  <c r="H8" i="14"/>
  <c r="H74" i="14" s="1"/>
  <c r="G8" i="14"/>
  <c r="G74" i="14" s="1"/>
  <c r="B150" i="14" s="1"/>
  <c r="E150" i="14" s="1"/>
  <c r="D8" i="14"/>
  <c r="C8" i="14"/>
  <c r="B8" i="14"/>
  <c r="P7" i="14"/>
  <c r="O7" i="14"/>
  <c r="N7" i="14"/>
  <c r="I7" i="14"/>
  <c r="H7" i="14"/>
  <c r="H73" i="14" s="1"/>
  <c r="G7" i="14"/>
  <c r="G73" i="14" s="1"/>
  <c r="B149" i="14" s="1"/>
  <c r="E7" i="14"/>
  <c r="D7" i="14"/>
  <c r="C7" i="14"/>
  <c r="B7" i="14"/>
  <c r="I6" i="14"/>
  <c r="H6" i="14"/>
  <c r="H72" i="14" s="1"/>
  <c r="G6" i="14"/>
  <c r="G72" i="14" s="1"/>
  <c r="B148" i="14" s="1"/>
  <c r="E148" i="14" s="1"/>
  <c r="E6" i="14"/>
  <c r="D6" i="14"/>
  <c r="C6" i="14"/>
  <c r="B6" i="14"/>
  <c r="BG5" i="14"/>
  <c r="I5" i="14"/>
  <c r="H5" i="14"/>
  <c r="H71" i="14" s="1"/>
  <c r="G5" i="14"/>
  <c r="G71" i="14" s="1"/>
  <c r="B147" i="14" s="1"/>
  <c r="E5" i="14"/>
  <c r="D5" i="14"/>
  <c r="C5" i="14"/>
  <c r="B5" i="14"/>
  <c r="I4" i="14"/>
  <c r="H4" i="14"/>
  <c r="H70" i="14" s="1"/>
  <c r="G4" i="14"/>
  <c r="G70" i="14" s="1"/>
  <c r="B146" i="14" s="1"/>
  <c r="E146" i="14" s="1"/>
  <c r="E4" i="14"/>
  <c r="D4" i="14"/>
  <c r="C4" i="14"/>
  <c r="B4" i="14"/>
  <c r="DE3" i="14"/>
  <c r="DC3" i="14"/>
  <c r="DB3" i="14"/>
  <c r="I3" i="14"/>
  <c r="H3" i="14"/>
  <c r="H69" i="14" s="1"/>
  <c r="G3" i="14"/>
  <c r="G69" i="14" s="1"/>
  <c r="B145" i="14" s="1"/>
  <c r="E3" i="14"/>
  <c r="D3" i="14"/>
  <c r="C3" i="14"/>
  <c r="B3" i="14"/>
  <c r="R327" i="13"/>
  <c r="S327" i="13" s="1"/>
  <c r="R324" i="13"/>
  <c r="S324" i="13" s="1"/>
  <c r="R323" i="13"/>
  <c r="S323" i="13" s="1"/>
  <c r="P181" i="13"/>
  <c r="P180" i="13"/>
  <c r="P179" i="13"/>
  <c r="P175" i="13"/>
  <c r="P174" i="13"/>
  <c r="P173" i="13"/>
  <c r="N101" i="13"/>
  <c r="N100" i="13"/>
  <c r="N99" i="13"/>
  <c r="Y98" i="13"/>
  <c r="X98" i="13"/>
  <c r="W98" i="13"/>
  <c r="W99" i="13" s="1"/>
  <c r="J92" i="13" s="1"/>
  <c r="V98" i="13"/>
  <c r="U98" i="13"/>
  <c r="T98" i="13"/>
  <c r="T99" i="13" s="1"/>
  <c r="G92" i="13" s="1"/>
  <c r="S98" i="13"/>
  <c r="R98" i="13"/>
  <c r="Q98" i="13"/>
  <c r="P98" i="13"/>
  <c r="O98" i="13"/>
  <c r="O99" i="13" s="1"/>
  <c r="B92" i="13" s="1"/>
  <c r="N98" i="13"/>
  <c r="S99" i="13" s="1"/>
  <c r="F92" i="13" s="1"/>
  <c r="N97" i="13"/>
  <c r="Y96" i="13"/>
  <c r="X96" i="13"/>
  <c r="W96" i="13"/>
  <c r="V96" i="13"/>
  <c r="U96" i="13"/>
  <c r="T96" i="13"/>
  <c r="S96" i="13"/>
  <c r="R96" i="13"/>
  <c r="Q96" i="13"/>
  <c r="P96" i="13"/>
  <c r="O96" i="13"/>
  <c r="N96" i="13"/>
  <c r="N95" i="13"/>
  <c r="X95" i="13" s="1"/>
  <c r="K90" i="13" s="1"/>
  <c r="AB84" i="13" s="1"/>
  <c r="Y94" i="13"/>
  <c r="X94" i="13"/>
  <c r="W94" i="13"/>
  <c r="W95" i="13" s="1"/>
  <c r="J90" i="13" s="1"/>
  <c r="AA84" i="13" s="1"/>
  <c r="V94" i="13"/>
  <c r="U94" i="13"/>
  <c r="T94" i="13"/>
  <c r="S94" i="13"/>
  <c r="R94" i="13"/>
  <c r="Q94" i="13"/>
  <c r="P94" i="13"/>
  <c r="P95" i="13" s="1"/>
  <c r="C90" i="13" s="1"/>
  <c r="O94" i="13"/>
  <c r="O95" i="13" s="1"/>
  <c r="B90" i="13" s="1"/>
  <c r="N94" i="13"/>
  <c r="N93" i="13"/>
  <c r="Y92" i="13"/>
  <c r="X92" i="13"/>
  <c r="X93" i="13" s="1"/>
  <c r="K89" i="13" s="1"/>
  <c r="W92" i="13"/>
  <c r="V92" i="13"/>
  <c r="U92" i="13"/>
  <c r="T92" i="13"/>
  <c r="S92" i="13"/>
  <c r="R92" i="13"/>
  <c r="Q92" i="13"/>
  <c r="P92" i="13"/>
  <c r="P93" i="13" s="1"/>
  <c r="C89" i="13" s="1"/>
  <c r="W82" i="13" s="1"/>
  <c r="O92" i="13"/>
  <c r="N92" i="13"/>
  <c r="AK72" i="13"/>
  <c r="AJ72" i="13"/>
  <c r="AI72" i="13"/>
  <c r="AH72" i="13"/>
  <c r="AG72" i="13"/>
  <c r="AF72" i="13"/>
  <c r="AK70" i="13"/>
  <c r="AJ70" i="13"/>
  <c r="AI70" i="13"/>
  <c r="AH70" i="13"/>
  <c r="AG70" i="13"/>
  <c r="AF70" i="13"/>
  <c r="AK68" i="13"/>
  <c r="AJ68" i="13"/>
  <c r="AI68" i="13"/>
  <c r="AH68" i="13"/>
  <c r="AG68" i="13"/>
  <c r="AF68" i="13"/>
  <c r="AK66" i="13"/>
  <c r="AJ66" i="13"/>
  <c r="AI66" i="13"/>
  <c r="AH66" i="13"/>
  <c r="AG66" i="13"/>
  <c r="AF66" i="13"/>
  <c r="N41" i="13"/>
  <c r="AE40" i="13"/>
  <c r="AD40" i="13"/>
  <c r="AC40" i="13"/>
  <c r="AB40" i="13"/>
  <c r="AA40" i="13"/>
  <c r="Y40" i="13"/>
  <c r="X40" i="13"/>
  <c r="W40" i="13"/>
  <c r="W41" i="13" s="1"/>
  <c r="J24" i="13" s="1"/>
  <c r="AF19" i="13" s="1"/>
  <c r="V40" i="13"/>
  <c r="U40" i="13"/>
  <c r="U41" i="13" s="1"/>
  <c r="H24" i="13" s="1"/>
  <c r="T40" i="13"/>
  <c r="S40" i="13"/>
  <c r="R40" i="13"/>
  <c r="Q40" i="13"/>
  <c r="P40" i="13"/>
  <c r="O40" i="13"/>
  <c r="O41" i="13" s="1"/>
  <c r="B24" i="13" s="1"/>
  <c r="N40" i="13"/>
  <c r="N39" i="13"/>
  <c r="AE38" i="13"/>
  <c r="AD38" i="13"/>
  <c r="AC38" i="13"/>
  <c r="AB38" i="13"/>
  <c r="AA38" i="13"/>
  <c r="Y38" i="13"/>
  <c r="X38" i="13"/>
  <c r="W38" i="13"/>
  <c r="V38" i="13"/>
  <c r="U38" i="13"/>
  <c r="T38" i="13"/>
  <c r="S38" i="13"/>
  <c r="R38" i="13"/>
  <c r="Q38" i="13"/>
  <c r="P38" i="13"/>
  <c r="O38" i="13"/>
  <c r="O39" i="13" s="1"/>
  <c r="B23" i="13" s="1"/>
  <c r="Z18" i="13" s="1"/>
  <c r="N38" i="13"/>
  <c r="N37" i="13"/>
  <c r="AE36" i="13"/>
  <c r="AD36" i="13"/>
  <c r="AC36" i="13"/>
  <c r="AB36" i="13"/>
  <c r="AA36" i="13"/>
  <c r="Y36" i="13"/>
  <c r="X36" i="13"/>
  <c r="W36" i="13"/>
  <c r="V36" i="13"/>
  <c r="U36" i="13"/>
  <c r="T36" i="13"/>
  <c r="S36" i="13"/>
  <c r="R36" i="13"/>
  <c r="Q36" i="13"/>
  <c r="P36" i="13"/>
  <c r="O36" i="13"/>
  <c r="N36" i="13"/>
  <c r="N35" i="13"/>
  <c r="AE34" i="13"/>
  <c r="AD34" i="13"/>
  <c r="AC34" i="13"/>
  <c r="AB34" i="13"/>
  <c r="AA34" i="13"/>
  <c r="Y34" i="13"/>
  <c r="X34" i="13"/>
  <c r="W34" i="13"/>
  <c r="W35" i="13" s="1"/>
  <c r="J21" i="13" s="1"/>
  <c r="V34" i="13"/>
  <c r="U34" i="13"/>
  <c r="T34" i="13"/>
  <c r="S34" i="13"/>
  <c r="R34" i="13"/>
  <c r="Q34" i="13"/>
  <c r="P34" i="13"/>
  <c r="O34" i="13"/>
  <c r="O35" i="13" s="1"/>
  <c r="B21" i="13" s="1"/>
  <c r="Z16" i="13" s="1"/>
  <c r="N34" i="13"/>
  <c r="AK97" i="2"/>
  <c r="AJ97" i="2"/>
  <c r="AI97" i="2"/>
  <c r="AK96" i="2"/>
  <c r="AJ96" i="2"/>
  <c r="AI96" i="2"/>
  <c r="AH96" i="2"/>
  <c r="AK95" i="2"/>
  <c r="AJ95" i="2"/>
  <c r="AI95" i="2"/>
  <c r="AH95" i="2"/>
  <c r="AK94" i="2"/>
  <c r="AJ94" i="2"/>
  <c r="AI94" i="2"/>
  <c r="AH94" i="2"/>
  <c r="AK93" i="2"/>
  <c r="AJ93" i="2"/>
  <c r="AI93" i="2"/>
  <c r="AH93" i="2"/>
  <c r="AK92" i="2"/>
  <c r="AJ92" i="2"/>
  <c r="AI92" i="2"/>
  <c r="AH92" i="2"/>
  <c r="AK91" i="2"/>
  <c r="AJ91" i="2"/>
  <c r="AI91" i="2"/>
  <c r="AH91" i="2"/>
  <c r="AI38" i="2"/>
  <c r="AI37" i="2"/>
  <c r="AI36" i="2"/>
  <c r="AI35" i="2"/>
  <c r="AI34" i="2"/>
  <c r="AI33" i="2"/>
  <c r="AG31" i="2"/>
  <c r="AI30" i="2"/>
  <c r="AG30" i="2"/>
  <c r="AI29" i="2"/>
  <c r="AG29" i="2"/>
  <c r="AI28" i="2"/>
  <c r="AG28" i="2"/>
  <c r="AI27" i="2"/>
  <c r="AG27" i="2"/>
  <c r="AI26" i="2"/>
  <c r="AG26" i="2"/>
  <c r="AN23" i="2"/>
  <c r="AI31" i="2" s="1"/>
  <c r="AN22" i="2"/>
  <c r="AH31" i="2" s="1"/>
  <c r="AM22" i="2"/>
  <c r="AH38" i="2" s="1"/>
  <c r="AN19" i="2"/>
  <c r="AH30" i="2" s="1"/>
  <c r="AM19" i="2"/>
  <c r="AH37" i="2" s="1"/>
  <c r="AJ37" i="2" s="1"/>
  <c r="AN16" i="2"/>
  <c r="AH29" i="2" s="1"/>
  <c r="AJ29" i="2" s="1"/>
  <c r="AM16" i="2"/>
  <c r="AH36" i="2" s="1"/>
  <c r="AJ36" i="2" s="1"/>
  <c r="AJ14" i="2"/>
  <c r="AQ13" i="2"/>
  <c r="AP13" i="2"/>
  <c r="AO13" i="2"/>
  <c r="AN13" i="2"/>
  <c r="AH28" i="2" s="1"/>
  <c r="AJ28" i="2" s="1"/>
  <c r="AM13" i="2"/>
  <c r="AH35" i="2" s="1"/>
  <c r="AL13" i="2"/>
  <c r="AK13" i="2"/>
  <c r="AJ13" i="2"/>
  <c r="AI13" i="2"/>
  <c r="AH13" i="2"/>
  <c r="AR10" i="2"/>
  <c r="AP10" i="2"/>
  <c r="AO10" i="2"/>
  <c r="AN10" i="2"/>
  <c r="AM10" i="2"/>
  <c r="AL10" i="2"/>
  <c r="AK10" i="2"/>
  <c r="AJ10" i="2"/>
  <c r="AI10" i="2"/>
  <c r="AH10" i="2"/>
  <c r="AQ7" i="2"/>
  <c r="AP7" i="2"/>
  <c r="AO7" i="2"/>
  <c r="AN7" i="2"/>
  <c r="AH27" i="2" s="1"/>
  <c r="AL7" i="2"/>
  <c r="AK7" i="2"/>
  <c r="AJ7" i="2"/>
  <c r="AI7" i="2"/>
  <c r="AH7" i="2"/>
  <c r="AQ4" i="2"/>
  <c r="AP4" i="2"/>
  <c r="AO4" i="2"/>
  <c r="AN4" i="2"/>
  <c r="AH26" i="2" s="1"/>
  <c r="AM4" i="2"/>
  <c r="AH33" i="2" s="1"/>
  <c r="AL4" i="2"/>
  <c r="AK4" i="2"/>
  <c r="AJ4" i="2"/>
  <c r="AI4" i="2"/>
  <c r="AH4" i="2"/>
  <c r="AJ31" i="2" l="1"/>
  <c r="AJ35" i="2"/>
  <c r="AJ33" i="2"/>
  <c r="AJ30" i="2"/>
  <c r="AJ38" i="2"/>
  <c r="AK98" i="2"/>
  <c r="AJ26" i="2"/>
  <c r="AM7" i="2"/>
  <c r="AH34" i="2" s="1"/>
  <c r="AJ34" i="2" s="1"/>
  <c r="AJ98" i="2"/>
  <c r="AH98" i="2"/>
  <c r="AJ27" i="2"/>
  <c r="AI98" i="2"/>
  <c r="Q175" i="13"/>
  <c r="X37" i="13"/>
  <c r="K22" i="13" s="1"/>
  <c r="V37" i="13"/>
  <c r="I22" i="13" s="1"/>
  <c r="AE37" i="13"/>
  <c r="F40" i="13" s="1"/>
  <c r="T39" i="13"/>
  <c r="G23" i="13" s="1"/>
  <c r="AE18" i="13" s="1"/>
  <c r="AC39" i="13"/>
  <c r="D41" i="13" s="1"/>
  <c r="AK71" i="13"/>
  <c r="L41" i="13" s="1"/>
  <c r="O93" i="13"/>
  <c r="B89" i="13" s="1"/>
  <c r="V82" i="13" s="1"/>
  <c r="W93" i="13"/>
  <c r="J89" i="13" s="1"/>
  <c r="U99" i="13"/>
  <c r="H92" i="13" s="1"/>
  <c r="Q35" i="13"/>
  <c r="D21" i="13" s="1"/>
  <c r="AB16" i="13" s="1"/>
  <c r="Y35" i="13"/>
  <c r="L21" i="13" s="1"/>
  <c r="S35" i="13"/>
  <c r="F21" i="13" s="1"/>
  <c r="AD16" i="13" s="1"/>
  <c r="W39" i="13"/>
  <c r="J23" i="13" s="1"/>
  <c r="AH71" i="13"/>
  <c r="I41" i="13" s="1"/>
  <c r="R93" i="13"/>
  <c r="E89" i="13" s="1"/>
  <c r="P99" i="13"/>
  <c r="C92" i="13" s="1"/>
  <c r="P100" i="13" s="1"/>
  <c r="P101" i="13" s="1"/>
  <c r="C93" i="13" s="1"/>
  <c r="P39" i="13"/>
  <c r="C23" i="13" s="1"/>
  <c r="AA18" i="13" s="1"/>
  <c r="X39" i="13"/>
  <c r="K23" i="13" s="1"/>
  <c r="AD41" i="13"/>
  <c r="E42" i="13" s="1"/>
  <c r="S93" i="13"/>
  <c r="F89" i="13" s="1"/>
  <c r="Y82" i="13" s="1"/>
  <c r="S97" i="13"/>
  <c r="F91" i="13" s="1"/>
  <c r="U95" i="13"/>
  <c r="H90" i="13" s="1"/>
  <c r="Z84" i="13" s="1"/>
  <c r="AE35" i="13"/>
  <c r="F39" i="13" s="1"/>
  <c r="T37" i="13"/>
  <c r="G22" i="13" s="1"/>
  <c r="AC17" i="13" s="1"/>
  <c r="AC37" i="13"/>
  <c r="D40" i="13" s="1"/>
  <c r="R39" i="13"/>
  <c r="E23" i="13" s="1"/>
  <c r="AC18" i="13" s="1"/>
  <c r="AA39" i="13"/>
  <c r="B41" i="13" s="1"/>
  <c r="AK73" i="13"/>
  <c r="L42" i="13" s="1"/>
  <c r="AI71" i="13"/>
  <c r="J41" i="13" s="1"/>
  <c r="U93" i="13"/>
  <c r="H89" i="13" s="1"/>
  <c r="P97" i="13"/>
  <c r="C91" i="13" s="1"/>
  <c r="X97" i="13"/>
  <c r="K91" i="13" s="1"/>
  <c r="AB86" i="13" s="1"/>
  <c r="X99" i="13"/>
  <c r="K92" i="13" s="1"/>
  <c r="AH67" i="13"/>
  <c r="I39" i="13" s="1"/>
  <c r="S41" i="13"/>
  <c r="F24" i="13" s="1"/>
  <c r="AB19" i="13" s="1"/>
  <c r="AB41" i="13"/>
  <c r="C42" i="13" s="1"/>
  <c r="AH69" i="13"/>
  <c r="I40" i="13" s="1"/>
  <c r="T97" i="13"/>
  <c r="G91" i="13" s="1"/>
  <c r="Y86" i="13" s="1"/>
  <c r="P35" i="13"/>
  <c r="C21" i="13" s="1"/>
  <c r="AA16" i="13" s="1"/>
  <c r="X35" i="13"/>
  <c r="K21" i="13" s="1"/>
  <c r="U37" i="13"/>
  <c r="H22" i="13" s="1"/>
  <c r="AD17" i="13" s="1"/>
  <c r="AD37" i="13"/>
  <c r="E40" i="13" s="1"/>
  <c r="Q39" i="13"/>
  <c r="D23" i="13" s="1"/>
  <c r="AB18" i="13" s="1"/>
  <c r="Y39" i="13"/>
  <c r="L23" i="13" s="1"/>
  <c r="T41" i="13"/>
  <c r="G24" i="13" s="1"/>
  <c r="AC41" i="13"/>
  <c r="D42" i="13" s="1"/>
  <c r="AJ71" i="13"/>
  <c r="K41" i="13" s="1"/>
  <c r="AI73" i="13"/>
  <c r="J42" i="13" s="1"/>
  <c r="T93" i="13"/>
  <c r="G89" i="13" s="1"/>
  <c r="Z82" i="13" s="1"/>
  <c r="T95" i="13"/>
  <c r="G90" i="13" s="1"/>
  <c r="Y84" i="13" s="1"/>
  <c r="U97" i="13"/>
  <c r="H91" i="13" s="1"/>
  <c r="Z86" i="13" s="1"/>
  <c r="V99" i="13"/>
  <c r="I92" i="13" s="1"/>
  <c r="AJ69" i="13"/>
  <c r="K40" i="13" s="1"/>
  <c r="V97" i="13"/>
  <c r="I91" i="13" s="1"/>
  <c r="R35" i="13"/>
  <c r="E21" i="13" s="1"/>
  <c r="AC16" i="13" s="1"/>
  <c r="AA35" i="13"/>
  <c r="B39" i="13" s="1"/>
  <c r="O37" i="13"/>
  <c r="B22" i="13" s="1"/>
  <c r="Z17" i="13" s="1"/>
  <c r="W37" i="13"/>
  <c r="J22" i="13" s="1"/>
  <c r="AE17" i="13" s="1"/>
  <c r="AK69" i="13"/>
  <c r="L40" i="13" s="1"/>
  <c r="S39" i="13"/>
  <c r="F23" i="13" s="1"/>
  <c r="AD18" i="13" s="1"/>
  <c r="AB39" i="13"/>
  <c r="C41" i="13" s="1"/>
  <c r="V41" i="13"/>
  <c r="I24" i="13" s="1"/>
  <c r="AE19" i="13" s="1"/>
  <c r="AE41" i="13"/>
  <c r="F42" i="13" s="1"/>
  <c r="AI67" i="13"/>
  <c r="J39" i="13" s="1"/>
  <c r="AF73" i="13"/>
  <c r="G42" i="13" s="1"/>
  <c r="V93" i="13"/>
  <c r="I89" i="13" s="1"/>
  <c r="AA82" i="13" s="1"/>
  <c r="S95" i="13"/>
  <c r="F90" i="13" s="1"/>
  <c r="V95" i="13"/>
  <c r="I90" i="13" s="1"/>
  <c r="O97" i="13"/>
  <c r="B91" i="13" s="1"/>
  <c r="W97" i="13"/>
  <c r="J91" i="13" s="1"/>
  <c r="AA86" i="13" s="1"/>
  <c r="Q173" i="13"/>
  <c r="Q180" i="13"/>
  <c r="P37" i="13"/>
  <c r="C22" i="13" s="1"/>
  <c r="AI69" i="13"/>
  <c r="J40" i="13" s="1"/>
  <c r="T35" i="13"/>
  <c r="G21" i="13" s="1"/>
  <c r="AE16" i="13" s="1"/>
  <c r="AC35" i="13"/>
  <c r="D39" i="13" s="1"/>
  <c r="Q37" i="13"/>
  <c r="D22" i="13" s="1"/>
  <c r="AA17" i="13" s="1"/>
  <c r="Y37" i="13"/>
  <c r="L22" i="13" s="1"/>
  <c r="U39" i="13"/>
  <c r="H23" i="13" s="1"/>
  <c r="AD39" i="13"/>
  <c r="E41" i="13" s="1"/>
  <c r="P41" i="13"/>
  <c r="C24" i="13" s="1"/>
  <c r="X41" i="13"/>
  <c r="K24" i="13" s="1"/>
  <c r="AG19" i="13" s="1"/>
  <c r="AK67" i="13"/>
  <c r="L39" i="13" s="1"/>
  <c r="AF71" i="13"/>
  <c r="G41" i="13" s="1"/>
  <c r="AH73" i="13"/>
  <c r="I42" i="13" s="1"/>
  <c r="AB35" i="13"/>
  <c r="C39" i="13" s="1"/>
  <c r="AJ67" i="13"/>
  <c r="K39" i="13" s="1"/>
  <c r="AG73" i="13"/>
  <c r="H42" i="13" s="1"/>
  <c r="U35" i="13"/>
  <c r="H21" i="13" s="1"/>
  <c r="AF16" i="13" s="1"/>
  <c r="AD35" i="13"/>
  <c r="E39" i="13" s="1"/>
  <c r="R37" i="13"/>
  <c r="E22" i="13" s="1"/>
  <c r="AB17" i="13" s="1"/>
  <c r="AA37" i="13"/>
  <c r="B40" i="13" s="1"/>
  <c r="V39" i="13"/>
  <c r="I23" i="13" s="1"/>
  <c r="AE39" i="13"/>
  <c r="F41" i="13" s="1"/>
  <c r="Q41" i="13"/>
  <c r="D24" i="13" s="1"/>
  <c r="Y41" i="13"/>
  <c r="L24" i="13" s="1"/>
  <c r="AH19" i="13" s="1"/>
  <c r="AF69" i="13"/>
  <c r="G40" i="13" s="1"/>
  <c r="Q93" i="13"/>
  <c r="D89" i="13" s="1"/>
  <c r="X82" i="13" s="1"/>
  <c r="Y93" i="13"/>
  <c r="L89" i="13" s="1"/>
  <c r="S37" i="13"/>
  <c r="F22" i="13" s="1"/>
  <c r="AB37" i="13"/>
  <c r="C40" i="13" s="1"/>
  <c r="R41" i="13"/>
  <c r="E24" i="13" s="1"/>
  <c r="AA19" i="13" s="1"/>
  <c r="AA41" i="13"/>
  <c r="B42" i="13" s="1"/>
  <c r="AG69" i="13"/>
  <c r="H40" i="13" s="1"/>
  <c r="AJ73" i="13"/>
  <c r="K42" i="13" s="1"/>
  <c r="Y88" i="13"/>
  <c r="U100" i="13"/>
  <c r="U101" i="13" s="1"/>
  <c r="H93" i="13" s="1"/>
  <c r="Z90" i="13" s="1"/>
  <c r="AC19" i="13"/>
  <c r="AD19" i="13"/>
  <c r="X88" i="13"/>
  <c r="S100" i="13"/>
  <c r="S101" i="13" s="1"/>
  <c r="F93" i="13"/>
  <c r="Z88" i="13"/>
  <c r="V100" i="13"/>
  <c r="V101" i="13" s="1"/>
  <c r="I93" i="13" s="1"/>
  <c r="O100" i="13"/>
  <c r="O101" i="13" s="1"/>
  <c r="B93" i="13" s="1"/>
  <c r="AA88" i="13"/>
  <c r="W100" i="13"/>
  <c r="W101" i="13" s="1"/>
  <c r="J93" i="13" s="1"/>
  <c r="AA90" i="13" s="1"/>
  <c r="Z19" i="13"/>
  <c r="T100" i="13"/>
  <c r="T101" i="13" s="1"/>
  <c r="G93" i="13" s="1"/>
  <c r="Y90" i="13" s="1"/>
  <c r="AB88" i="13"/>
  <c r="X100" i="13"/>
  <c r="X101" i="13" s="1"/>
  <c r="K93" i="13"/>
  <c r="V35" i="13"/>
  <c r="I21" i="13" s="1"/>
  <c r="AG16" i="13" s="1"/>
  <c r="AF67" i="13"/>
  <c r="G39" i="13" s="1"/>
  <c r="Q95" i="13"/>
  <c r="D90" i="13" s="1"/>
  <c r="Y95" i="13"/>
  <c r="L90" i="13" s="1"/>
  <c r="Q97" i="13"/>
  <c r="D91" i="13" s="1"/>
  <c r="Y97" i="13"/>
  <c r="L91" i="13" s="1"/>
  <c r="AC86" i="13" s="1"/>
  <c r="Q99" i="13"/>
  <c r="D92" i="13" s="1"/>
  <c r="Y99" i="13"/>
  <c r="L92" i="13" s="1"/>
  <c r="Q179" i="13"/>
  <c r="AG67" i="13"/>
  <c r="H39" i="13" s="1"/>
  <c r="AG71" i="13"/>
  <c r="H41" i="13" s="1"/>
  <c r="R95" i="13"/>
  <c r="E90" i="13" s="1"/>
  <c r="X84" i="13" s="1"/>
  <c r="R97" i="13"/>
  <c r="E91" i="13" s="1"/>
  <c r="X86" i="13" s="1"/>
  <c r="R99" i="13"/>
  <c r="E92" i="13" s="1"/>
  <c r="Q174" i="13"/>
  <c r="Q181" i="13"/>
  <c r="D146" i="14"/>
  <c r="D148" i="14"/>
  <c r="E145" i="14"/>
  <c r="D145" i="14"/>
  <c r="E149" i="14"/>
  <c r="D149" i="14"/>
  <c r="E147" i="14"/>
  <c r="D147" i="14"/>
  <c r="D150" i="14"/>
  <c r="AC88" i="13" l="1"/>
  <c r="Y100" i="13"/>
  <c r="Y101" i="13" s="1"/>
  <c r="L93" i="13" s="1"/>
  <c r="AB90" i="13" s="1"/>
  <c r="Q100" i="13"/>
  <c r="Q101" i="13" s="1"/>
  <c r="D93" i="13" s="1"/>
  <c r="R100" i="13"/>
  <c r="R101" i="13" s="1"/>
  <c r="E93" i="13" s="1"/>
</calcChain>
</file>

<file path=xl/sharedStrings.xml><?xml version="1.0" encoding="utf-8"?>
<sst xmlns="http://schemas.openxmlformats.org/spreadsheetml/2006/main" count="31902" uniqueCount="1711">
  <si>
    <t>Structure</t>
  </si>
  <si>
    <t>System</t>
  </si>
  <si>
    <t>Propulsion</t>
  </si>
  <si>
    <t>GENUS</t>
  </si>
  <si>
    <t>OEM</t>
  </si>
  <si>
    <t>Payload</t>
  </si>
  <si>
    <t>MTOM</t>
  </si>
  <si>
    <t>Total Propulsion Mass</t>
  </si>
  <si>
    <t>Operational Items</t>
  </si>
  <si>
    <t>Fuselage</t>
  </si>
  <si>
    <t>Wing</t>
  </si>
  <si>
    <t>APU</t>
  </si>
  <si>
    <t>Crew</t>
  </si>
  <si>
    <t>Fuel</t>
  </si>
  <si>
    <t>FUEL</t>
  </si>
  <si>
    <t>Powerplant.0:Hybrid_Electric_Turbofan</t>
  </si>
  <si>
    <t>Fuel:KeroseneOxidizer:</t>
  </si>
  <si>
    <t>Air</t>
  </si>
  <si>
    <t>=</t>
  </si>
  <si>
    <t>T(N)</t>
  </si>
  <si>
    <t>SFC[kg/N/s]</t>
  </si>
  <si>
    <t>Taxi</t>
  </si>
  <si>
    <t>Takeoff</t>
  </si>
  <si>
    <t>the</t>
  </si>
  <si>
    <t>Time</t>
  </si>
  <si>
    <t>is</t>
  </si>
  <si>
    <t>Total</t>
  </si>
  <si>
    <t>Mass</t>
  </si>
  <si>
    <t>ZFM</t>
  </si>
  <si>
    <t>MLM</t>
  </si>
  <si>
    <t>X:</t>
  </si>
  <si>
    <t>Y:</t>
  </si>
  <si>
    <t>Z:</t>
  </si>
  <si>
    <t>Vertical Tail</t>
  </si>
  <si>
    <t>Horizontal Tail</t>
  </si>
  <si>
    <t>PowerPlant Structure</t>
  </si>
  <si>
    <t>Nose Landing Gear</t>
  </si>
  <si>
    <t>Main Landing Gear</t>
  </si>
  <si>
    <t>Systems</t>
  </si>
  <si>
    <t>Batt Mass</t>
  </si>
  <si>
    <t>Passenger</t>
  </si>
  <si>
    <t>Furnishings</t>
  </si>
  <si>
    <t>Fuel Tank Wing 1</t>
  </si>
  <si>
    <t>Fuel Tank Wing 2</t>
  </si>
  <si>
    <t>Fuel Tank Fuselage 1</t>
  </si>
  <si>
    <t>Fuel Tank Fuselage 2</t>
  </si>
  <si>
    <t>Fuel Mass</t>
  </si>
  <si>
    <t>MTOM:</t>
  </si>
  <si>
    <t>ZFM:</t>
  </si>
  <si>
    <t>ZEM:</t>
  </si>
  <si>
    <t>OEM:</t>
  </si>
  <si>
    <t>MLM:</t>
  </si>
  <si>
    <t>error</t>
  </si>
  <si>
    <t>(%):</t>
  </si>
  <si>
    <t>lbf</t>
  </si>
  <si>
    <t>NaN</t>
  </si>
  <si>
    <t>The optimisation result of mass breakdown module</t>
  </si>
  <si>
    <t>737-900</t>
  </si>
  <si>
    <t>Analysation of data</t>
  </si>
  <si>
    <t>737 Airplane Characteristics for Airport</t>
  </si>
  <si>
    <t>A318</t>
  </si>
  <si>
    <t>A350 AIRCRAFT CHARACTERISTICS AIRPORT AND MAINTENANCE PLANNING</t>
  </si>
  <si>
    <t>A350-1000</t>
  </si>
  <si>
    <t>SUGAR Volt</t>
  </si>
  <si>
    <t>Battery</t>
  </si>
  <si>
    <t>PAYLOAD</t>
  </si>
  <si>
    <t>MTOW</t>
  </si>
  <si>
    <t>Subsonic Ultra Green Aircraft Research Phase II - Volume I - Truss Braced Wing Design Exploration</t>
  </si>
  <si>
    <t>ZEM</t>
  </si>
  <si>
    <t>B737-900</t>
  </si>
  <si>
    <t>SUGAR VOLT</t>
  </si>
  <si>
    <t xml:space="preserve">A350  </t>
  </si>
  <si>
    <t>A318 AIRCRAFT CHARACTERISTICS AIRPORT AND MAINTENANCE PLANNING</t>
  </si>
  <si>
    <t xml:space="preserve">A318  </t>
  </si>
  <si>
    <t>Real DATA</t>
  </si>
  <si>
    <t>Thrust</t>
  </si>
  <si>
    <t>sfc</t>
  </si>
  <si>
    <t>https://ntrs.nasa.gov/archive/nasa/casi.ntrs.nasa.gov/19780022179.pdf</t>
  </si>
  <si>
    <t>https://ntrs.nasa.gov/archive/nasa/casi.ntrs.nasa.gov/19760005974.pdf</t>
  </si>
  <si>
    <t>Mach 0.78
Alt 9144m</t>
  </si>
  <si>
    <t>4572m</t>
  </si>
  <si>
    <t>10668m</t>
  </si>
  <si>
    <t>Engine Specifications
Mach 0.0
Alt 0.0</t>
  </si>
  <si>
    <t>Engine Specifications
Mach0.454
Alt 0.0</t>
  </si>
  <si>
    <t>Engine Specifications
Mach 0.75
Alt 35000ft(10668m)</t>
  </si>
  <si>
    <t>Engine Specifications
Mach 0.75
Alt 15000ft(4572m)</t>
  </si>
  <si>
    <t>GENUS_HEA
Mach 0.75
Alt 35000ft(10668m)</t>
  </si>
  <si>
    <t>GENUS_HEA
Mach 0.75
Alt 15000ft(4572m)</t>
  </si>
  <si>
    <t>GENUS_HEA
Mach0.454
Alt 0.0</t>
  </si>
  <si>
    <t>GENUS_HEA
Mach 0.0
Alt 0.0</t>
  </si>
  <si>
    <t>GENUS 0</t>
  </si>
  <si>
    <t>GENUS 1200</t>
  </si>
  <si>
    <t>GENUS 2400</t>
  </si>
  <si>
    <t>GENUS 3600</t>
  </si>
  <si>
    <t>GENUS 4800</t>
  </si>
  <si>
    <t>GENUS 6000</t>
  </si>
  <si>
    <t>GENUS 7200</t>
  </si>
  <si>
    <t>GENUS 8400</t>
  </si>
  <si>
    <t>GENUS 9600</t>
  </si>
  <si>
    <t>GENUS 10800</t>
  </si>
  <si>
    <t>GENUS 12000</t>
  </si>
  <si>
    <t>GENUS 4572</t>
  </si>
  <si>
    <t>GENUS 7620</t>
  </si>
  <si>
    <t>GENUS 10668</t>
  </si>
  <si>
    <t>GENUS 13716</t>
  </si>
  <si>
    <t>https://onlinelibrary.wiley.com/doi/pdf/10.1002/9780470117859.app4</t>
  </si>
  <si>
    <t>GENUS_HEA</t>
  </si>
  <si>
    <t>Throttle</t>
  </si>
  <si>
    <t>https://link.springer.com/content/pdf/bbm%3A978-1-4614-3532-7%2F1.pdf</t>
  </si>
  <si>
    <t>Specification</t>
  </si>
  <si>
    <t>Physical information</t>
  </si>
  <si>
    <t>https://web.archive.org/web/20081121110447/http://www.geaviation.com/engines/commercial/cf6/cf6-50.html</t>
  </si>
  <si>
    <t>https://www.geaviation.com/commercial/engines/cf6-engine</t>
  </si>
  <si>
    <t>Thrust vs SFC</t>
  </si>
  <si>
    <t>http://www.jet-engine.net/civtfspec.html</t>
  </si>
  <si>
    <t>https://apps.dtic.mil/dtic/tr/fulltext/u2/a089492.pdf</t>
  </si>
  <si>
    <t>BPR：</t>
  </si>
  <si>
    <t>PRAT_WHI_JT8D_9:   BPR=1.05; All efficiencies = 0.98;  total efficiency=0.5739490601019528; DesignPoint---Cruise;  A8/A2=0.21.</t>
  </si>
  <si>
    <t>GENUS_HEA cruise:0.75+10668</t>
  </si>
  <si>
    <t>GENUS_HEA cruise:0.78+9144</t>
  </si>
  <si>
    <t>Garrett_FE31_2：   BPR=2.66； All efficiencies = 0.98； total efficiency = 0.5645745401744715;  DesignPoint---Cruise; A8/A2=0.2.</t>
  </si>
  <si>
    <t>GECF6_50D: BPR=4.31; All efficiencies = 0.98; total efficiency=0.5743673598079772; DesignPoint---Cruise; A8/A2=0.4</t>
  </si>
  <si>
    <t>GENUS Alt2400</t>
  </si>
  <si>
    <t>GENUS Alt3600</t>
  </si>
  <si>
    <t>GENUS Alt4800</t>
  </si>
  <si>
    <t>GENUS Alt6000</t>
  </si>
  <si>
    <t>GENUS Alt7200</t>
  </si>
  <si>
    <t>GENUS Alt8400</t>
  </si>
  <si>
    <t>GENUS Alt9600</t>
  </si>
  <si>
    <t>GENUS Alt10800</t>
  </si>
  <si>
    <t>GENUS Alt12000</t>
  </si>
  <si>
    <t>Engine Data
Alt0.0</t>
  </si>
  <si>
    <t>Engine  Data
Alt15,000ft</t>
  </si>
  <si>
    <t>Engine Data
Alt15,000</t>
  </si>
  <si>
    <t>Engine  Data
Alt25,000ft</t>
  </si>
  <si>
    <t>Engine Data
Alt25,000</t>
  </si>
  <si>
    <t>Engine Data
Alt35,000ft</t>
  </si>
  <si>
    <t>Engine Data
Alt45,000ft</t>
  </si>
  <si>
    <t>Enginel Data
Alt0ft</t>
  </si>
  <si>
    <t>◘</t>
  </si>
  <si>
    <t>Engine Data
Alt 0.0ft</t>
  </si>
  <si>
    <t>Engine Data
Alt 10,000ft</t>
  </si>
  <si>
    <t>Engine Data
Alt 20,000ft</t>
  </si>
  <si>
    <t>Engine Data
Alt 30,000ft</t>
  </si>
  <si>
    <t>Engine Data
Alt 40,000ft</t>
  </si>
  <si>
    <t>Engine Data
Alt 50,000ft</t>
  </si>
  <si>
    <t>GENUS 
Alt10,000ft</t>
  </si>
  <si>
    <t>GENUS
Alt 20,000ft</t>
  </si>
  <si>
    <t>GENUS 
Alt 30,000ft</t>
  </si>
  <si>
    <t>GENUS Alt 
40,000ft</t>
  </si>
  <si>
    <t>GENUS Alt 
50,000ft</t>
  </si>
  <si>
    <t>GENUS 
Alt15,000ft</t>
  </si>
  <si>
    <t>GENUS 
Alt25,000ft</t>
  </si>
  <si>
    <t>GENUS 
Alt35,000ft</t>
  </si>
  <si>
    <t>GENUS 
Alt45,000ft</t>
  </si>
  <si>
    <t>GENUS 
Alt0ft</t>
  </si>
  <si>
    <t>Engine Data
Mach 0.0,Alt 0.0</t>
  </si>
  <si>
    <t>Engine Data
Mach 0.4,Alt 0.0</t>
  </si>
  <si>
    <t>Engine Data
Mach 0.5,Alt 25000ft</t>
  </si>
  <si>
    <t>Engine Data
Mach 0.8,Alt 25000ft</t>
  </si>
  <si>
    <t>Powerplant_Module_Name.0:Hybrid_Electric_Turbofan</t>
  </si>
  <si>
    <t>MotorMaxPowerAbility(Watt):1304975.0</t>
  </si>
  <si>
    <t>Boeing_Equivalent_Thrust(N):</t>
  </si>
  <si>
    <t>SEC[J/N/s]</t>
  </si>
  <si>
    <t>72.1"</t>
  </si>
  <si>
    <t>129"</t>
  </si>
  <si>
    <t>79.6"</t>
  </si>
  <si>
    <t xml:space="preserve"> lbf</t>
  </si>
  <si>
    <t>SLS</t>
  </si>
  <si>
    <t>TOC</t>
  </si>
  <si>
    <t>Cruise</t>
  </si>
  <si>
    <t>(lbf)</t>
  </si>
  <si>
    <t>SFC</t>
  </si>
  <si>
    <t>(lbm/lbf/hr)</t>
  </si>
  <si>
    <t>Alt 0</t>
  </si>
  <si>
    <t>Cruise condition with diferrent throttle</t>
  </si>
  <si>
    <t>MotorMaxPowerAbility(Watt):1029066.0</t>
  </si>
  <si>
    <t>Mach</t>
  </si>
  <si>
    <t>Alt</t>
  </si>
  <si>
    <t>Engine Data</t>
  </si>
  <si>
    <t>Taxi_HEA</t>
  </si>
  <si>
    <t>Initial_State_of_Charge[kg]</t>
  </si>
  <si>
    <t>Segment_Time[s]</t>
  </si>
  <si>
    <t>Segment_L_Over_D[-]</t>
  </si>
  <si>
    <t>Segment_Thrust[N]</t>
  </si>
  <si>
    <t>Segment_SFC[kg/N/s]</t>
  </si>
  <si>
    <t>Segment_SEC[J/N/s]</t>
  </si>
  <si>
    <t>Segment_SPC_E[Watt/N/s]</t>
  </si>
  <si>
    <t>Segment_SPC_Fuel[Watt/N/s]</t>
  </si>
  <si>
    <t>Segment_SPC_Total[Watt/N/s]</t>
  </si>
  <si>
    <t>Maximum_Motor_Power_Per_Engine[Watt]</t>
  </si>
  <si>
    <t>Segment_ElecHybridisation[-]</t>
  </si>
  <si>
    <t>Average_PowerHybridisation[-]</t>
  </si>
  <si>
    <t>Segment_Fuel_Usage[kg]</t>
  </si>
  <si>
    <t>Segment_Batt_Energy_Usage[J]</t>
  </si>
  <si>
    <t>Segment_Energy_Usage[J]</t>
  </si>
  <si>
    <t>Segment_Range[m]</t>
  </si>
  <si>
    <t>Segment_CO2_Emission[kg]</t>
  </si>
  <si>
    <t>Final_Mass[kg]</t>
  </si>
  <si>
    <t>Final_Mach[-]</t>
  </si>
  <si>
    <t>Final_Alt[m]</t>
  </si>
  <si>
    <t>Final_State_of_Charge[kg]</t>
  </si>
  <si>
    <t>Final_Range[kg]</t>
  </si>
  <si>
    <t>Ground_Takeoff_HEA</t>
  </si>
  <si>
    <t>Climb_1st</t>
  </si>
  <si>
    <t>Climb_2ndConstantGradient</t>
  </si>
  <si>
    <t>Climb_ConstAltRestractHLD_HEA</t>
  </si>
  <si>
    <t>Climb_LinearMachConstantRate</t>
  </si>
  <si>
    <t>Cruise_ConstMachAlt_HEA</t>
  </si>
  <si>
    <t>Descent_LinearSpeedConstRate_HEA</t>
  </si>
  <si>
    <t>Ground_Landing_HEA</t>
  </si>
  <si>
    <t>Final</t>
  </si>
  <si>
    <t>Data:</t>
  </si>
  <si>
    <t>Calculated_Fuel_Usage[kg]</t>
  </si>
  <si>
    <t>Calculated_Batt_Usage[kg]</t>
  </si>
  <si>
    <t>Calculated_Battery_Energy_Usage[J]</t>
  </si>
  <si>
    <t>Calculated_Battery_Energy_Charged[J]</t>
  </si>
  <si>
    <t>Calculated_Energy_Usage_[J]</t>
  </si>
  <si>
    <t>Calculated_Endurance_of_the_mission[s]</t>
  </si>
  <si>
    <t>Calculated_Range_of_the_mission[m]</t>
  </si>
  <si>
    <t>Calculated_CO2_Emission[kg]</t>
  </si>
  <si>
    <t>Calculated_TakeOff_Distance[m]</t>
  </si>
  <si>
    <t>Calculated_Landing_Distance[m]</t>
  </si>
  <si>
    <t>Calculated_Bat_Final_SOC[-]</t>
  </si>
  <si>
    <t>Total_Energy_Hybridisation[-]</t>
  </si>
  <si>
    <t>Errors:</t>
  </si>
  <si>
    <t>Range_Error[-]</t>
  </si>
  <si>
    <t>Fuel_Error[-]</t>
  </si>
  <si>
    <t>Batt_Error[-]</t>
  </si>
  <si>
    <t>Fuel_Volume_Error[-]</t>
  </si>
  <si>
    <t>Batt_Volume_Error[-]</t>
  </si>
  <si>
    <t>Final_SOC_Error[-]</t>
  </si>
  <si>
    <t>TakeOff_Distance_Error[-]</t>
  </si>
  <si>
    <t>Landing_Distance_Error[-]</t>
  </si>
  <si>
    <t>Max_Motor_Power_in_Each_Segment:</t>
  </si>
  <si>
    <t>Taxi_Max_E_Power_per_Engine[watt]</t>
  </si>
  <si>
    <t>Takeoff_Max_E_Power_per_Engine[watt]</t>
  </si>
  <si>
    <t>Climb_Max_E_Power_per_Engine[watt]</t>
  </si>
  <si>
    <t>Cruise_Max_E_Power_per_Engine[watt]</t>
  </si>
  <si>
    <t>Descend_Max_E_Power_per_Engine[watt]</t>
  </si>
  <si>
    <t>Flare_Max_E_Power_per_Engine[watt]</t>
  </si>
  <si>
    <t>Landing_Max_E_Power_per_Engine[watt]</t>
  </si>
  <si>
    <t>Powerplant's_Power_Data:</t>
  </si>
  <si>
    <t>Calculated_Combine_Power(J)</t>
  </si>
  <si>
    <t>Calculated_Max_GT_Power(J)</t>
  </si>
  <si>
    <t>Calculated_Max_E_Power(J)</t>
  </si>
  <si>
    <t>Combine_Power_Error(+)</t>
  </si>
  <si>
    <t>The_Error_Between_TaxiPower_and_TotalPower(+)</t>
  </si>
  <si>
    <t>Motor_Max_Power_Error(-)</t>
  </si>
  <si>
    <t>End</t>
  </si>
  <si>
    <t>hFan +2  1380</t>
  </si>
  <si>
    <t>hFan +2  7150</t>
  </si>
  <si>
    <t>Battery_SEC[J/N/s]</t>
  </si>
  <si>
    <t>SPC_E[Watt/N/s]</t>
  </si>
  <si>
    <t>SPC_Fuel[Watt/N/s]</t>
  </si>
  <si>
    <t>SPC_Total[Watt/N/s]</t>
  </si>
  <si>
    <t>HF[-]</t>
  </si>
  <si>
    <t>Thermal_Efficiency[-]</t>
  </si>
  <si>
    <t>Propulsion_Efficiency[-]</t>
  </si>
  <si>
    <t>Total_Efficiency[-]</t>
  </si>
  <si>
    <t>MotorMaxPowerAbility(Watt):6331755.0</t>
  </si>
  <si>
    <t>Performance</t>
  </si>
  <si>
    <t>results</t>
  </si>
  <si>
    <t>PayloadFront</t>
  </si>
  <si>
    <t>PayloadRear</t>
  </si>
  <si>
    <t>Estimated_MTOM[kg]:</t>
  </si>
  <si>
    <t>MTOM_error(%):</t>
  </si>
  <si>
    <t>SUGAR Volt 1380</t>
  </si>
  <si>
    <t>SUGAR Volt 1750</t>
  </si>
  <si>
    <t>SUGAR Volt 7150</t>
  </si>
  <si>
    <t>Real Data</t>
  </si>
  <si>
    <t>SUGAR Volt 1750HP</t>
  </si>
  <si>
    <t>SUGAR Volt 1380HP</t>
  </si>
  <si>
    <t>SUGAR Volt 7150HP</t>
  </si>
  <si>
    <t>core_engine_mass_(kg):</t>
  </si>
  <si>
    <t>motor_mass_(kg):</t>
  </si>
  <si>
    <t>fan_mass_(kg):</t>
  </si>
  <si>
    <t>Mass Breakdown</t>
  </si>
  <si>
    <t>Payload Mass</t>
  </si>
  <si>
    <t>Propulsion Mass</t>
  </si>
  <si>
    <t>System Mass</t>
  </si>
  <si>
    <t>Structure Mass</t>
  </si>
  <si>
    <t>Operational Mass</t>
  </si>
  <si>
    <t>round</t>
  </si>
  <si>
    <t>was:</t>
  </si>
  <si>
    <t>GOOD!</t>
  </si>
  <si>
    <t>Best</t>
  </si>
  <si>
    <t>Gene</t>
  </si>
  <si>
    <t>objective</t>
  </si>
  <si>
    <t>value</t>
  </si>
  <si>
    <t>/n!!!!!Change</t>
  </si>
  <si>
    <t>best</t>
  </si>
  <si>
    <t>:</t>
  </si>
  <si>
    <t>/n</t>
  </si>
  <si>
    <t>Updated</t>
  </si>
  <si>
    <t>j</t>
  </si>
  <si>
    <t>Current</t>
  </si>
  <si>
    <t>bestbox</t>
  </si>
  <si>
    <t>GENUS
Mach 0.8,Alt 25000ft</t>
  </si>
  <si>
    <t>GENUS
Mach 0.5,Alt 25000ft</t>
  </si>
  <si>
    <t>GENUS
Mach 0.4,Alt 0.0</t>
  </si>
  <si>
    <t>GENUS
Mach 0.0,Alt 0.0</t>
  </si>
  <si>
    <t>X1</t>
  </si>
  <si>
    <t>X2</t>
  </si>
  <si>
    <t>X3</t>
  </si>
  <si>
    <t>conventional</t>
  </si>
  <si>
    <t>Results</t>
  </si>
  <si>
    <t>Powerplant:	PP_Hybrid_Elec</t>
  </si>
  <si>
    <t>Design</t>
  </si>
  <si>
    <t>Conditions</t>
  </si>
  <si>
    <t xml:space="preserve">Altitude:	</t>
  </si>
  <si>
    <t xml:space="preserve">GTthrottle:	</t>
  </si>
  <si>
    <t xml:space="preserve">EThrottle:	</t>
  </si>
  <si>
    <t>Gas</t>
  </si>
  <si>
    <t>Turbine</t>
  </si>
  <si>
    <t>Motor</t>
  </si>
  <si>
    <t>Power:	0.0	Watt</t>
  </si>
  <si>
    <t>Generator</t>
  </si>
  <si>
    <t>Power(Charge</t>
  </si>
  <si>
    <t>Power):	0.0	Watt</t>
  </si>
  <si>
    <t>SFC_forCharge:	0.0	kg/N/s</t>
  </si>
  <si>
    <t>SEC_battery:	0.0	J/N/s</t>
  </si>
  <si>
    <t>Gax</t>
  </si>
  <si>
    <t>Max</t>
  </si>
  <si>
    <t>Power:	1500000.0	Watt</t>
  </si>
  <si>
    <t>Electric</t>
  </si>
  <si>
    <t>Powert:	0.0	Watt</t>
  </si>
  <si>
    <t>Powerplant_Module_Name.0:Hybrid_Electric</t>
  </si>
  <si>
    <t>MotorMaxPowerAbility(Watt):0.0</t>
  </si>
  <si>
    <t>E_Power0.0</t>
  </si>
  <si>
    <t>HF0.0</t>
  </si>
  <si>
    <t>Calculated_Batt_Volume[m3]0.0</t>
  </si>
  <si>
    <t>Cost</t>
  </si>
  <si>
    <t>Key_Results_about_Aircraft:</t>
  </si>
  <si>
    <t>Aircraft_Price_(Produce_+_Spare)[£]:</t>
  </si>
  <si>
    <t>Aircraft_Spare_Cost[£]:</t>
  </si>
  <si>
    <t>Airframe_Spare_Cost[£]:</t>
  </si>
  <si>
    <t>Engine_Spare_Cost[£]:</t>
  </si>
  <si>
    <t>Aircraft_Produce_Cost[£]:</t>
  </si>
  <si>
    <t>Airframe_Cost[£]:</t>
  </si>
  <si>
    <t>Engine_Cost_X2[£]:</t>
  </si>
  <si>
    <t>Key_Results_about_Energy_Usage_for_this_mission:</t>
  </si>
  <si>
    <t>Total_SAR[m/kg]:</t>
  </si>
  <si>
    <t>Total_ESAR[m/J]:</t>
  </si>
  <si>
    <t>Total_COSAR[m/£]:</t>
  </si>
  <si>
    <t>Key_Results_For_the_Operating_Cost:</t>
  </si>
  <si>
    <t>Total_Operating_Cost_of_the_Specific_Mission[£/Hr]:</t>
  </si>
  <si>
    <t>Standing_Cost[£/Year]:</t>
  </si>
  <si>
    <t>Insurance_Cost[£/Year]:</t>
  </si>
  <si>
    <t>Interest_Cost[£/Year]:</t>
  </si>
  <si>
    <t>Aircraft_Depreciate_Cost[£/Year]:</t>
  </si>
  <si>
    <t>Maintenance_Cost[£/Hr]:</t>
  </si>
  <si>
    <t>Maintenance_Engine_Cost_X2[£/Hr]:</t>
  </si>
  <si>
    <t>Maintenance_AirframeLabour_Cost[£/Hr]:</t>
  </si>
  <si>
    <t>Maintenance_AirframeMaterial_Cost[£/Hr]:</t>
  </si>
  <si>
    <t>Direct_Operational_Cost[£/Hr]:</t>
  </si>
  <si>
    <t>Energy_Cost[£/Hr]:</t>
  </si>
  <si>
    <t>Crew_Cost[£/Hr]:</t>
  </si>
  <si>
    <t>Airport_Cost[£/Hr]:</t>
  </si>
  <si>
    <t>Battery_Cost[£/Hr]:</t>
  </si>
  <si>
    <t>PAX_Cost[£/pax/meter/Hr]:</t>
  </si>
  <si>
    <t xml:space="preserve">range </t>
  </si>
  <si>
    <t xml:space="preserve">conventional </t>
  </si>
  <si>
    <t>800nm</t>
  </si>
  <si>
    <t>Mach:	0.78</t>
  </si>
  <si>
    <t>electrified</t>
  </si>
  <si>
    <t>Infinity</t>
  </si>
  <si>
    <t>Elec:</t>
  </si>
  <si>
    <t>1500KWH/KG</t>
  </si>
  <si>
    <t xml:space="preserve">electrified </t>
  </si>
  <si>
    <t>range</t>
  </si>
  <si>
    <t>a1</t>
  </si>
  <si>
    <t>900nm</t>
  </si>
  <si>
    <t>900 nm</t>
  </si>
  <si>
    <t>conv</t>
  </si>
  <si>
    <t>√</t>
  </si>
  <si>
    <t>Conv</t>
  </si>
  <si>
    <t>Reduction</t>
  </si>
  <si>
    <t>1100nm</t>
  </si>
  <si>
    <t>kwh/kg</t>
  </si>
  <si>
    <t>mission</t>
  </si>
  <si>
    <t>fuel</t>
  </si>
  <si>
    <t>Back</t>
  </si>
  <si>
    <t>BACK</t>
  </si>
  <si>
    <t>Thrust:	18199.065588582696N</t>
  </si>
  <si>
    <t>SFC_Usage:	1.3337442081163322E-5	kg/N/s</t>
  </si>
  <si>
    <t>SEC_Usage:	489.22872655160785	J/N/s</t>
  </si>
  <si>
    <t>Power:	4153277.967859663	Watt</t>
  </si>
  <si>
    <t>Fuel Tank Fuselage</t>
  </si>
  <si>
    <t>GT_Power6575522.1227528155</t>
  </si>
  <si>
    <t>GT_Power1494096.120441825</t>
  </si>
  <si>
    <t>GT_Power8511135.665736938</t>
  </si>
  <si>
    <t>back</t>
  </si>
  <si>
    <t>2400nm</t>
  </si>
  <si>
    <t>1000kwh/kg</t>
  </si>
  <si>
    <t>GT_Power8262912.4694361705</t>
  </si>
  <si>
    <t>1400 nm</t>
  </si>
  <si>
    <t>1500kwh/kg</t>
  </si>
  <si>
    <t>750kwh/kg</t>
  </si>
  <si>
    <t>1400nm</t>
  </si>
  <si>
    <t>1000kWh/kg</t>
  </si>
  <si>
    <t>Optimization</t>
  </si>
  <si>
    <t>done!</t>
  </si>
  <si>
    <t>Optimum</t>
  </si>
  <si>
    <t>inputs</t>
  </si>
  <si>
    <t>are:</t>
  </si>
  <si>
    <t>Input</t>
  </si>
  <si>
    <t>nr.</t>
  </si>
  <si>
    <t>is:</t>
  </si>
  <si>
    <t>GT_Power5963229.504714508</t>
  </si>
  <si>
    <t>GT_Power5771855.6873330735</t>
  </si>
  <si>
    <t>1800nm</t>
  </si>
  <si>
    <t>ELECTRIFIED</t>
  </si>
  <si>
    <t>800NM</t>
  </si>
  <si>
    <t>750KWH/KG</t>
  </si>
  <si>
    <t>GT_Power1.6327425043015398E7</t>
  </si>
  <si>
    <t>GT_Power1.6413891605630703E7</t>
  </si>
  <si>
    <t>GT_Power1.6490957845162656E7</t>
  </si>
  <si>
    <t>GT_Power1.657494755939156E7</t>
  </si>
  <si>
    <t>GT_Power8535861.222915133</t>
  </si>
  <si>
    <t>GT_Power7890665.299452167</t>
  </si>
  <si>
    <t>GT_Power6589521.524148498</t>
  </si>
  <si>
    <t>GT_Power1.6379596536722705E7</t>
  </si>
  <si>
    <t>GT_Power1.6329457118695267E7</t>
  </si>
  <si>
    <t>GT_Power1.6417188939563304E7</t>
  </si>
  <si>
    <t>GT_Power1.648849822939675E7</t>
  </si>
  <si>
    <t>GT_Power1.656781305363478E7</t>
  </si>
  <si>
    <t>GT_Power8533529.262685798</t>
  </si>
  <si>
    <t>GT_Power7886448.964635396</t>
  </si>
  <si>
    <t>GT_Power6586535.182930486</t>
  </si>
  <si>
    <t>GT_Power1.6377213934223853E7</t>
  </si>
  <si>
    <t>GT_Power1.6329042064352782E7</t>
  </si>
  <si>
    <t>GT_Power1.6416752278638212E7</t>
  </si>
  <si>
    <t>GT_Power1.649064760265377E7</t>
  </si>
  <si>
    <t>GT_Power1.6572673952140767E7</t>
  </si>
  <si>
    <t>GT_Power8535480.66726623</t>
  </si>
  <si>
    <t>GT_Power7762076.254105812</t>
  </si>
  <si>
    <t>GT_Power6586603.562038567</t>
  </si>
  <si>
    <t>GT_Power1.637731648677329E7</t>
  </si>
  <si>
    <t>Powert:	2346377.917	Watt</t>
  </si>
  <si>
    <t>MotorMaxPowerAbility(Watt):2346377.917</t>
  </si>
  <si>
    <t>GT_Power1.632730218395932E7</t>
  </si>
  <si>
    <t>GT_Power1.6410759161284242E7</t>
  </si>
  <si>
    <t>GT_Power1.6469284717289899E7</t>
  </si>
  <si>
    <t>GT_Power1.6536167887540277E7</t>
  </si>
  <si>
    <t>E_Power4692755.834</t>
  </si>
  <si>
    <t>HF0.4484771185523607</t>
  </si>
  <si>
    <t>GT_Power8836229.819037206</t>
  </si>
  <si>
    <t>GT_Power8454655.185067577</t>
  </si>
  <si>
    <t>GT_Power6839803.003398191</t>
  </si>
  <si>
    <t>GT_Power1.638219507416217E7</t>
  </si>
  <si>
    <t>Calculated_Batt_Volume[m3]4.1489119679330875</t>
  </si>
  <si>
    <t>Powert:	2370279.095	Watt</t>
  </si>
  <si>
    <t>MotorMaxPowerAbility(Watt):2370279.095</t>
  </si>
  <si>
    <t>GT_Power1.6328253809629932E7</t>
  </si>
  <si>
    <t>GT_Power1.6411992151069716E7</t>
  </si>
  <si>
    <t>GT_Power1.646552887969825E7</t>
  </si>
  <si>
    <t>GT_Power1.6528449572757058E7</t>
  </si>
  <si>
    <t>GT_Power5866388.790123963</t>
  </si>
  <si>
    <t>E_Power4740558.19</t>
  </si>
  <si>
    <t>HF0.44692956407561846</t>
  </si>
  <si>
    <t>GT_Power8990064.713749215</t>
  </si>
  <si>
    <t>GT_Power8608180.76114479</t>
  </si>
  <si>
    <t>GT_Power6839320.5574153755</t>
  </si>
  <si>
    <t>GT_Power1.638163726552276E7</t>
  </si>
  <si>
    <t>Calculated_Batt_Volume[m3]4.984099411230587</t>
  </si>
  <si>
    <t>Powert:	2489866.34	Watt</t>
  </si>
  <si>
    <t>MotorMaxPowerAbility(Watt):2489866.34</t>
  </si>
  <si>
    <t>GT_Power1.6326651862757394E7</t>
  </si>
  <si>
    <t>GT_Power1.6407599483529868E7</t>
  </si>
  <si>
    <t>GT_Power1.645304268854747E7</t>
  </si>
  <si>
    <t>GT_Power1.6507943396566063E7</t>
  </si>
  <si>
    <t>E_Power4979732.68</t>
  </si>
  <si>
    <t>HF0.45509822800656285</t>
  </si>
  <si>
    <t>GT_Power9147577.541108094</t>
  </si>
  <si>
    <t>GT_Power8901982.500606913</t>
  </si>
  <si>
    <t>GT_Power6968251.373952549</t>
  </si>
  <si>
    <t>GT_Power1.6380579735424211E7</t>
  </si>
  <si>
    <t>Calculated_Batt_Volume[m3]6.901421635364401</t>
  </si>
  <si>
    <t>Powert:	2781802.145	Watt</t>
  </si>
  <si>
    <t>MotorMaxPowerAbility(Watt):2781802.145</t>
  </si>
  <si>
    <t>GT_Power1.6326957637346424E7</t>
  </si>
  <si>
    <t>GT_Power1.6407054507138241E7</t>
  </si>
  <si>
    <t>GT_Power1.6443940204245917E7</t>
  </si>
  <si>
    <t>GT_Power1.649221169299011E7</t>
  </si>
  <si>
    <t>E_Power5563604.29</t>
  </si>
  <si>
    <t>HF0.486754825746549</t>
  </si>
  <si>
    <t>GT_Power9311929.476631768</t>
  </si>
  <si>
    <t>GT_Power9208396.128559284</t>
  </si>
  <si>
    <t>GT_Power7240869.5468601165</t>
  </si>
  <si>
    <t>GT_Power1.6381802899397936E7</t>
  </si>
  <si>
    <t>Calculated_Batt_Volume[m3]4.985308503584227</t>
  </si>
  <si>
    <t>√PC3</t>
  </si>
  <si>
    <t>GT_Power6359980.332570232</t>
  </si>
  <si>
    <t>again short</t>
  </si>
  <si>
    <t>Powert:	2732902.463125654	Watt</t>
  </si>
  <si>
    <t>MotorMaxPowerAbility(Watt):2732902.463125654</t>
  </si>
  <si>
    <t>GT_Power1.6326480090945229E7</t>
  </si>
  <si>
    <t>GT_Power1.6403785404801417E7</t>
  </si>
  <si>
    <t>GT_Power1.6423097884309039E7</t>
  </si>
  <si>
    <t>GT_Power1.6455131626836278E7</t>
  </si>
  <si>
    <t>GT_Power6671863.945653727</t>
  </si>
  <si>
    <t>E_Power5465804.926251308</t>
  </si>
  <si>
    <t>HF0.4504527864309611</t>
  </si>
  <si>
    <t>GT_Power9821426.461813733</t>
  </si>
  <si>
    <t>GT_Power1.0009082922179248E7</t>
  </si>
  <si>
    <t>GT_Power1.3502716440473031E7</t>
  </si>
  <si>
    <t>GT_Power1.6380365398264196E7</t>
  </si>
  <si>
    <t>Calculated_Batt_Volume[m3]7.575070148687594</t>
  </si>
  <si>
    <t>Powert:	3034232.396	Watt</t>
  </si>
  <si>
    <t>MotorMaxPowerAbility(Watt):3034232.396</t>
  </si>
  <si>
    <t>GT_Power1.632623644234839E7</t>
  </si>
  <si>
    <t>GT_Power1.6400759851329776E7</t>
  </si>
  <si>
    <t>GT_Power1.6399562747928703E7</t>
  </si>
  <si>
    <t>GT_Power1.641159655416654E7</t>
  </si>
  <si>
    <t>GT_Power7324322.917260375</t>
  </si>
  <si>
    <t>E_Power6068464.792</t>
  </si>
  <si>
    <t>HF0.4532424175615022</t>
  </si>
  <si>
    <t>GT_Power1.0368340140770923E7</t>
  </si>
  <si>
    <t>GT_Power1.1185456546912573E7</t>
  </si>
  <si>
    <t>GT_Power1.4451261826026432E7</t>
  </si>
  <si>
    <t>GT_Power1.6379374603604646E7</t>
  </si>
  <si>
    <t>Calculated_Batt_Volume[m3]11.382902895388263</t>
  </si>
  <si>
    <t>Powert:	2763696.001457711	Watt</t>
  </si>
  <si>
    <t>MotorMaxPowerAbility(Watt):2763696.001457711</t>
  </si>
  <si>
    <t>GT_Power1.6327518876838975E7</t>
  </si>
  <si>
    <t>GT_Power1.64065249174958E7</t>
  </si>
  <si>
    <t>GT_Power1.6430891973663757E7</t>
  </si>
  <si>
    <t>GT_Power1.6466480039613348E7</t>
  </si>
  <si>
    <t>E_Power5527392.002915422</t>
  </si>
  <si>
    <t>HF0.46501407147798224</t>
  </si>
  <si>
    <t>GT_Power9647005.41377382</t>
  </si>
  <si>
    <t>GT_Power9834593.256550733</t>
  </si>
  <si>
    <t>GT_Power7499294.36323349</t>
  </si>
  <si>
    <t>GT_Power1.6380442591341652E7</t>
  </si>
  <si>
    <t>Calculated_Batt_Volume[m3]7.66042380332363</t>
  </si>
  <si>
    <t>GT_Power1.632830286075433E7</t>
  </si>
  <si>
    <t>GT_Power1.6413961883366492E7</t>
  </si>
  <si>
    <t>GT_Power1.6472407800198454E7</t>
  </si>
  <si>
    <t>GT_Power1.653916797846529E7</t>
  </si>
  <si>
    <t>GT_Power9634578.985669384</t>
  </si>
  <si>
    <t>GT_Power9250914.527245497</t>
  </si>
  <si>
    <t>GT_Power6587690.676466903</t>
  </si>
  <si>
    <t>GT_Power1.6380576288760437E7</t>
  </si>
  <si>
    <t>Powert:	3073439.7295668675	Watt</t>
  </si>
  <si>
    <t>MotorMaxPowerAbility(Watt):3073439.7295668675</t>
  </si>
  <si>
    <t>GT_Power1.632579215983545E7</t>
  </si>
  <si>
    <t>GT_Power1.6401008166474927E7</t>
  </si>
  <si>
    <t>GT_Power1.6407059052225385E7</t>
  </si>
  <si>
    <t>GT_Power1.6425867121218331E7</t>
  </si>
  <si>
    <t>GT_Power6565481.79637186</t>
  </si>
  <si>
    <t>E_Power6146879.459133735</t>
  </si>
  <si>
    <t>HF0.4835679525986074</t>
  </si>
  <si>
    <t>GT_Power1.2015497446988262E7</t>
  </si>
  <si>
    <t>GT_Power1.3003267671325147E7</t>
  </si>
  <si>
    <t>GT_Power7917982.699274672</t>
  </si>
  <si>
    <t>GT_Power1.6384784556107726E7</t>
  </si>
  <si>
    <t>Calculated_Batt_Volume[m3]15.569157053002966</t>
  </si>
  <si>
    <t>Powert:	3594126.3092244766	Watt</t>
  </si>
  <si>
    <t>MotorMaxPowerAbility(Watt):3594126.3092244766</t>
  </si>
  <si>
    <t>GT_Power1.632486804635686E7</t>
  </si>
  <si>
    <t>GT_Power1.6395369455202464E7</t>
  </si>
  <si>
    <t>GT_Power1.636987196746298E7</t>
  </si>
  <si>
    <t>GT_Power1.6359011757069493E7</t>
  </si>
  <si>
    <t>E_Power7188252.618448953</t>
  </si>
  <si>
    <t>HF0.46522398651251773</t>
  </si>
  <si>
    <t>GT_Power1.1798852522550277E7</t>
  </si>
  <si>
    <t>GT_Power1.3494165651704997E7</t>
  </si>
  <si>
    <t>GT_Power1.5645031596104672E7</t>
  </si>
  <si>
    <t>GT_Power1.6379964685090017E7</t>
  </si>
  <si>
    <t>Calculated_Batt_Volume[m3]18.292685874905906</t>
  </si>
  <si>
    <t>Powert:	3546034.789379347	Watt</t>
  </si>
  <si>
    <t>MotorMaxPowerAbility(Watt):3546034.789379347</t>
  </si>
  <si>
    <t>GT_Power1.6325202432075303E7</t>
  </si>
  <si>
    <t>GT_Power1.6396975833466474E7</t>
  </si>
  <si>
    <t>GT_Power1.6379838030755239E7</t>
  </si>
  <si>
    <t>GT_Power1.637669463655319E7</t>
  </si>
  <si>
    <t>E_Power7092069.578758694</t>
  </si>
  <si>
    <t>HF0.49206477717006547</t>
  </si>
  <si>
    <t>GT_Power1.2477084163290784E7</t>
  </si>
  <si>
    <t>GT_Power1.4366672493992625E7</t>
  </si>
  <si>
    <t>GT_Power9414218.807487736</t>
  </si>
  <si>
    <t>GT_Power1.6384349593720455E7</t>
  </si>
  <si>
    <t>Calculated_Batt_Volume[m3]17.96318698562541</t>
  </si>
  <si>
    <t>Powert:	3007210.175239579	Watt</t>
  </si>
  <si>
    <t>MotorMaxPowerAbility(Watt):3007210.175239579</t>
  </si>
  <si>
    <t>GT_Power1.6325829313191429E7</t>
  </si>
  <si>
    <t>GT_Power1.6401741560449548E7</t>
  </si>
  <si>
    <t>GT_Power1.6415207142324131E7</t>
  </si>
  <si>
    <t>GT_Power1.6441131566594675E7</t>
  </si>
  <si>
    <t>E_Power6014420.350479158</t>
  </si>
  <si>
    <t>HF0.47813019396448087</t>
  </si>
  <si>
    <t>GT_Power9998573.846818976</t>
  </si>
  <si>
    <t>GT_Power1.033707577798272E7</t>
  </si>
  <si>
    <t>GT_Power1.3740861198539287E7</t>
  </si>
  <si>
    <t>GT_Power1.6379394490773622E7</t>
  </si>
  <si>
    <t>Calculated_Batt_Volume[m3]11.281529211770922</t>
  </si>
  <si>
    <t>Powert:	2679661.266	Watt</t>
  </si>
  <si>
    <t>MotorMaxPowerAbility(Watt):2679661.266</t>
  </si>
  <si>
    <t>GT_Power1.6327348685270976E7</t>
  </si>
  <si>
    <t>GT_Power1.640708866681347E7</t>
  </si>
  <si>
    <t>GT_Power1.643824950696757E7</t>
  </si>
  <si>
    <t>GT_Power1.6480651166018989E7</t>
  </si>
  <si>
    <t>GT_Power6159250.144352939</t>
  </si>
  <si>
    <t>E_Power5359322.532</t>
  </si>
  <si>
    <t>HF0.46531111536707315</t>
  </si>
  <si>
    <t>GT_Power9477573.679797502</t>
  </si>
  <si>
    <t>GT_Power9517845.5630937</t>
  </si>
  <si>
    <t>GT_Power7380794.817131419</t>
  </si>
  <si>
    <t>GT_Power1.6381238964242458E7</t>
  </si>
  <si>
    <t>Calculated_Batt_Volume[m3]5.6986822622222215</t>
  </si>
  <si>
    <t>GT_Power1.6327006679785497E7</t>
  </si>
  <si>
    <t>GT_Power1.640974358947679E7</t>
  </si>
  <si>
    <t>GT_Power1.646533562224604E7</t>
  </si>
  <si>
    <t>GT_Power1.653029783374705E7</t>
  </si>
  <si>
    <t>GT_Power8382474.594078045</t>
  </si>
  <si>
    <t>GT_Power7601166.302048836</t>
  </si>
  <si>
    <t>GT_Power6573376.030857132</t>
  </si>
  <si>
    <t>GT_Power1.636712304578873E7</t>
  </si>
  <si>
    <t xml:space="preserve">√ </t>
  </si>
  <si>
    <t>Powert:	2688435.934241319	Watt</t>
  </si>
  <si>
    <t>MotorMaxPowerAbility(Watt):2688435.934241319</t>
  </si>
  <si>
    <t>GT_Power1.6326163013365295E7</t>
  </si>
  <si>
    <t>GT_Power1.6404881717229905E7</t>
  </si>
  <si>
    <t>GT_Power1.6437489769931516E7</t>
  </si>
  <si>
    <t>GT_Power1.6481347062246973E7</t>
  </si>
  <si>
    <t>E_Power5376871.868482638</t>
  </si>
  <si>
    <t>HF0.46612451905849905</t>
  </si>
  <si>
    <t>GT_Power9308875.670782965</t>
  </si>
  <si>
    <t>GT_Power9203042.402631376</t>
  </si>
  <si>
    <t>GT_Power7237306.757661597</t>
  </si>
  <si>
    <t>GT_Power1.6379291678861972E7</t>
  </si>
  <si>
    <t>Calculated_Batt_Volume[m3]10.085649741359278</t>
  </si>
  <si>
    <t>GT_Power1.632896426431909E7</t>
  </si>
  <si>
    <t>GT_Power1.6414687210047714E7</t>
  </si>
  <si>
    <t>GT_Power1.6476806846552972E7</t>
  </si>
  <si>
    <t>GT_Power1.6547689086032845E7</t>
  </si>
  <si>
    <t>GT_Power8386259.3380832225</t>
  </si>
  <si>
    <t>GT_Power7607854.882517406</t>
  </si>
  <si>
    <t>GT_Power6458888.236497847</t>
  </si>
  <si>
    <t>GT_Power1.6370861172188565E7</t>
  </si>
  <si>
    <t>MotorMaxPowerAbility(Watt):2430090.9093166552</t>
  </si>
  <si>
    <t>Powert:	2430090.9093166552	Watt</t>
  </si>
  <si>
    <t>GT_Power1.6328046014081968E7</t>
  </si>
  <si>
    <t>GT_Power1.6410911451342605E7</t>
  </si>
  <si>
    <t>GT_Power1.6459268036453445E7</t>
  </si>
  <si>
    <t>GT_Power1.6516883232499406E7</t>
  </si>
  <si>
    <t>E_Power4860181.8186333105</t>
  </si>
  <si>
    <t>HF0.44907938779168965</t>
  </si>
  <si>
    <t>GT_Power9148489.235060949</t>
  </si>
  <si>
    <t>GT_Power8905265.10542471</t>
  </si>
  <si>
    <t>GT_Power6971872.474438277</t>
  </si>
  <si>
    <t>GT_Power1.6383207239103055E7</t>
  </si>
  <si>
    <t>Calculated_Batt_Volume[m3]4.355001629599735</t>
  </si>
  <si>
    <t>GT_Power7215806.784309868</t>
  </si>
  <si>
    <t>Powert:	2463160.15	Watt</t>
  </si>
  <si>
    <t>MotorMaxPowerAbility(Watt):2463160.15</t>
  </si>
  <si>
    <t>GT_Power1.6327185829475343E7</t>
  </si>
  <si>
    <t>GT_Power1.6408195257110428E7</t>
  </si>
  <si>
    <t>GT_Power1.6446810891242247E7</t>
  </si>
  <si>
    <t>GT_Power1.6495487901280247E7</t>
  </si>
  <si>
    <t>GT_Power6060070.219305052</t>
  </si>
  <si>
    <t>E_Power4926320.3</t>
  </si>
  <si>
    <t>HF0.4484020744887572</t>
  </si>
  <si>
    <t>GT_Power1.0556192957097705E7</t>
  </si>
  <si>
    <t>GT_Power1.0748186577706508E7</t>
  </si>
  <si>
    <t>GT_Power7109478.860421184</t>
  </si>
  <si>
    <t>GT_Power1.6386099056093398E7</t>
  </si>
  <si>
    <t>Calculated_Batt_Volume[m3]5.17940485543608</t>
  </si>
  <si>
    <t>1000nm</t>
  </si>
  <si>
    <t>GT_Power1.6329906123763029E7</t>
  </si>
  <si>
    <t>GT_Power1.6417848540873196E7</t>
  </si>
  <si>
    <t>GT_Power1.6478727174254658E7</t>
  </si>
  <si>
    <t>GT_Power1.6548662236603811E7</t>
  </si>
  <si>
    <t>GT_Power9638190.730027957</t>
  </si>
  <si>
    <t>GT_Power9257123.89559422</t>
  </si>
  <si>
    <t>GT_Power6591607.805946052</t>
  </si>
  <si>
    <t>GT_Power1.6383429695670437E7</t>
  </si>
  <si>
    <t>1200nm</t>
  </si>
  <si>
    <t>GT_Power1.6328023895220991E7</t>
  </si>
  <si>
    <t>GT_Power1.6413849969463248E7</t>
  </si>
  <si>
    <t>GT_Power1.6474639056732155E7</t>
  </si>
  <si>
    <t>GT_Power1.65442151733436E7</t>
  </si>
  <si>
    <t>GT_Power9636354.66632934</t>
  </si>
  <si>
    <t>GT_Power9253972.525826458</t>
  </si>
  <si>
    <t>GT_Power6589624.956567171</t>
  </si>
  <si>
    <t>GT_Power1.6382003451673191E7</t>
  </si>
  <si>
    <t>1300nm</t>
  </si>
  <si>
    <t>GT_Power1.6329665771316454E7</t>
  </si>
  <si>
    <t>GT_Power1.6416385584141633E7</t>
  </si>
  <si>
    <t>GT_Power1.647316134381178E7</t>
  </si>
  <si>
    <t>GT_Power1.6539821493917787E7</t>
  </si>
  <si>
    <t>GT_Power9809645.626142126</t>
  </si>
  <si>
    <t>GT_Power9426791.26605558</t>
  </si>
  <si>
    <t>GT_Power6588919.780998971</t>
  </si>
  <si>
    <t>GT_Power1.6381277453266814E7</t>
  </si>
  <si>
    <t>750 kwh/kg</t>
  </si>
  <si>
    <t>Powert:	3072721.98931919	Watt</t>
  </si>
  <si>
    <t>MotorMaxPowerAbility(Watt):3072721.98931919</t>
  </si>
  <si>
    <t>GT_Power1.6325767352833934E7</t>
  </si>
  <si>
    <t>GT_Power1.6399585773644872E7</t>
  </si>
  <si>
    <t>GT_Power1.6396146162052628E7</t>
  </si>
  <si>
    <t>GT_Power1.640574899789019E7</t>
  </si>
  <si>
    <t>E_Power6145443.97863838</t>
  </si>
  <si>
    <t>HF0.4602321808419572</t>
  </si>
  <si>
    <t>GT_Power1.036276817954997E7</t>
  </si>
  <si>
    <t>GT_Power1.1012462855821498E7</t>
  </si>
  <si>
    <t>GT_Power1.4078512397742674E7</t>
  </si>
  <si>
    <t>GT_Power1.6375452361186266E7</t>
  </si>
  <si>
    <t>Calculated_Batt_Volume[m3]21.58614730847877</t>
  </si>
  <si>
    <t>144414.26400529363,</t>
  </si>
  <si>
    <t>Powert:	3840338.935941974	Watt</t>
  </si>
  <si>
    <t>MotorMaxPowerAbility(Watt):3840338.935941974</t>
  </si>
  <si>
    <t>GT_Power1.6324141882320682E7</t>
  </si>
  <si>
    <t>GT_Power1.6392784082378116E7</t>
  </si>
  <si>
    <t>GT_Power1.635839070432385E7</t>
  </si>
  <si>
    <t>GT_Power1.6338799288441867E7</t>
  </si>
  <si>
    <t>E_Power7680677.871883948</t>
  </si>
  <si>
    <t>HF0.48174079410321785</t>
  </si>
  <si>
    <t>GT_Power1.2247230967318607E7</t>
  </si>
  <si>
    <t>GT_Power1.4520178487088267E7</t>
  </si>
  <si>
    <t>GT_Power1.6302233411514077E7</t>
  </si>
  <si>
    <t>GT_Power1.637835128630683E7</t>
  </si>
  <si>
    <t>Calculated_Batt_Volume[m3]27.07048951261377</t>
  </si>
  <si>
    <t>Data Collection</t>
  </si>
  <si>
    <t>Reference Data from the paper</t>
  </si>
  <si>
    <t>Plotter</t>
  </si>
  <si>
    <t>Relative change in block fuel</t>
  </si>
  <si>
    <t>Relative change in MTOM</t>
  </si>
  <si>
    <t>Diagrams</t>
  </si>
  <si>
    <t>Relative change in ESAR</t>
  </si>
  <si>
    <t>ESAR</t>
  </si>
  <si>
    <t>Ref 0.75kWh/kg</t>
  </si>
  <si>
    <t>Ref 1.0kWh/kg</t>
  </si>
  <si>
    <t>Ref 1.5kWh/kg</t>
  </si>
  <si>
    <t>GENUS Design 1.5kWh/kg</t>
  </si>
  <si>
    <t>GENUS Design 1.0kWh/kg</t>
  </si>
  <si>
    <t>GENUS Design 0.75kWh/kg</t>
  </si>
  <si>
    <t>Relative change</t>
  </si>
  <si>
    <t>0.85 MTOW</t>
  </si>
  <si>
    <t>0.85 Fuel</t>
  </si>
  <si>
    <t>0.85 ESAR</t>
  </si>
  <si>
    <t>IBM1</t>
  </si>
  <si>
    <t>Thrust:	17185.696679278986N</t>
  </si>
  <si>
    <t>SFC_Usage:	1.3413306126281788E-5	kg/N/s</t>
  </si>
  <si>
    <t>SEC_Usage:	680.1335224032296	J/N/s</t>
  </si>
  <si>
    <t>Power:	2426727.866206886	Watt</t>
  </si>
  <si>
    <t>GT_Power1020491.287343159</t>
  </si>
  <si>
    <t>GT_Power9383435.87621412</t>
  </si>
  <si>
    <t>GT_Power9432174.541816067</t>
  </si>
  <si>
    <t>GT_Power9470623.045938227</t>
  </si>
  <si>
    <t>GT_Power9513308.659819053</t>
  </si>
  <si>
    <t>GT_Power2685146.252541272</t>
  </si>
  <si>
    <t>GT_Power4973527.625223359</t>
  </si>
  <si>
    <t>GT_Power4957577.600555798</t>
  </si>
  <si>
    <t>GT_Power4484096.967623785</t>
  </si>
  <si>
    <t>GT_Power3255413.2219644375</t>
  </si>
  <si>
    <t>GT_Power9412238.142621774</t>
  </si>
  <si>
    <t>BPR 变</t>
  </si>
  <si>
    <t>Thrust:	25129.602579451097N</t>
  </si>
  <si>
    <t>SFC_Usage:	1.4305285640949005E-5	kg/N/s</t>
  </si>
  <si>
    <t>SEC_Usage:	524.7300520211933	J/N/s</t>
  </si>
  <si>
    <t>Power:	5387336.859895134	Watt</t>
  </si>
  <si>
    <t>GT_Power6020384.149264486</t>
  </si>
  <si>
    <t>GT_Power2.1136803285440024E7</t>
  </si>
  <si>
    <t>GT_Power2.1262094877093405E7</t>
  </si>
  <si>
    <t>GT_Power2.144573948262534E7</t>
  </si>
  <si>
    <t>GT_Power2.163184797787191E7</t>
  </si>
  <si>
    <t>GT_Power6013625.307917578</t>
  </si>
  <si>
    <t>GT_Power8647645.910846768</t>
  </si>
  <si>
    <t>GT_Power8205025.229499135</t>
  </si>
  <si>
    <t>GT_Power7346289.49126425</t>
  </si>
  <si>
    <t>GT_Power6024695.017669927</t>
  </si>
  <si>
    <t>GT_Power2.1196079341989927E7</t>
  </si>
  <si>
    <t>Cost results</t>
  </si>
  <si>
    <t xml:space="preserve">Key_Results_about_Aircraft: </t>
  </si>
  <si>
    <t>Aircraft_Price_(Produce_+_Spare)[£]: 1.9319356569703537E8</t>
  </si>
  <si>
    <t>Aircraft_Spare_Cost[£]: 1.865691581134454E7</t>
  </si>
  <si>
    <t>Airframe_Spare_Cost[£]: 1.6852039577181354E7</t>
  </si>
  <si>
    <t>Engine_Spare_Cost[£]: 1804876.2341631886</t>
  </si>
  <si>
    <t>Aircraft_Produce_Cost[£]: 1.7453664988569084E8</t>
  </si>
  <si>
    <t>Airframe_Cost[£]: 1.6852039577181354E8</t>
  </si>
  <si>
    <t>Engine_Cost_X2[£]: 6016254.1138772955</t>
  </si>
  <si>
    <t xml:space="preserve">Key_Results_about_Energy_Usage_for_this_mission: </t>
  </si>
  <si>
    <t>Total_SAR[m/kg]: 268.53334879328764</t>
  </si>
  <si>
    <t>Total_ESAR[m/J]: 6.230472129774655E-6</t>
  </si>
  <si>
    <t>Total_COSAR[m/£]: 0.015446162865607101</t>
  </si>
  <si>
    <t xml:space="preserve">Key_Results_For_the_Operating_Cost: </t>
  </si>
  <si>
    <t>Total_Operating_Cost_of_the_Specific_Mission[£/Hr]:   11723.598360476715</t>
  </si>
  <si>
    <t>Standing_Cost[£/Year]: 1.925256962098117E7</t>
  </si>
  <si>
    <t>Insurance_Cost[£/Year]: 965967.8284851769</t>
  </si>
  <si>
    <t>Interest_Cost[£/Year]: 1.043245254763991E7</t>
  </si>
  <si>
    <t>Aircraft_Depreciate_Cost[£/Year]: 7854149.2448560875</t>
  </si>
  <si>
    <t>Maintenance_Cost[£/Hr]: 1081.88</t>
  </si>
  <si>
    <t>Maintenance_Engine_Cost_X2[£/Hr]:   326.8</t>
  </si>
  <si>
    <t>Maintenance_AirframeLabour_Cost[£/Hr]:   567.6</t>
  </si>
  <si>
    <t>Maintenance_AirframeMaterial_Cost[£/Hr]:   187.48</t>
  </si>
  <si>
    <t>Direct_Operational_Cost[£/Hr]: 6057.773212624055</t>
  </si>
  <si>
    <t>Energy_Cost[£/Hr]: 3164.492009477546</t>
  </si>
  <si>
    <t>Crew_Cost[£/Hr]: 675.2934523809524</t>
  </si>
  <si>
    <t>Airport_Cost[£/Hr]: 2217.9877507655565</t>
  </si>
  <si>
    <t>Battery_Cost[£/Hr]: 0.0</t>
  </si>
  <si>
    <t>PAX_Cost[£/pax/meter/Hr]: 0.35967221140246597</t>
  </si>
  <si>
    <t xml:space="preserve">1100nm </t>
  </si>
  <si>
    <t>Error</t>
  </si>
  <si>
    <t>DOD 1</t>
  </si>
  <si>
    <t>DOD 0.8</t>
  </si>
  <si>
    <t>DOD0.8</t>
  </si>
  <si>
    <t>变BPR</t>
  </si>
  <si>
    <t>Thrust:	23053.378279011315N</t>
  </si>
  <si>
    <t>SFC_Usage:	1.3996466313499023E-5	kg/N/s</t>
  </si>
  <si>
    <t>SEC_Usage:	513.4022962653684	J/N/s</t>
  </si>
  <si>
    <t>Power:	5038051.978703217	Watt</t>
  </si>
  <si>
    <t>Powert:	2703629.461594086	Watt</t>
  </si>
  <si>
    <t>MotorMaxPowerAbility(Watt):2703629.461594086</t>
  </si>
  <si>
    <t>GT_Power6086461.123605139</t>
  </si>
  <si>
    <t>GT_Power1.9761247064294152E7</t>
  </si>
  <si>
    <t>GT_Power1.986326050592187E7</t>
  </si>
  <si>
    <t>GT_Power1.9958089591731235E7</t>
  </si>
  <si>
    <t>GT_Power2.006156918057569E7</t>
  </si>
  <si>
    <t>GT_Power5581697.931525649</t>
  </si>
  <si>
    <t>GT_Power5709319.576760531</t>
  </si>
  <si>
    <t>E_Power5407258.923188172</t>
  </si>
  <si>
    <t>HF0.48645246991936747</t>
  </si>
  <si>
    <t>GT_Power9690156.70946449</t>
  </si>
  <si>
    <t>GT_Power8729697.544538625</t>
  </si>
  <si>
    <t>GT_Power6863702.132164511</t>
  </si>
  <si>
    <t>GT_Power1.9824365250901833E7</t>
  </si>
  <si>
    <t>Calculated_Batt_Volume[m3]7.429328269613397</t>
  </si>
  <si>
    <t>ETA 0.93</t>
  </si>
  <si>
    <t>ETA1</t>
  </si>
  <si>
    <t>Thrust:	21009.53922584455N</t>
  </si>
  <si>
    <t>SFC_Usage:	1.367973651455345E-5	kg/N/s</t>
  </si>
  <si>
    <t>SEC_Usage:	501.78437768276905	J/N/s</t>
  </si>
  <si>
    <t>Power:	4680631.114293386	Watt</t>
  </si>
  <si>
    <t>Powert:	2624917.6780642886	Watt</t>
  </si>
  <si>
    <t>MotorMaxPowerAbility(Watt):2624917.6780642886</t>
  </si>
  <si>
    <t>GT_Power6340067.139657147</t>
  </si>
  <si>
    <t>GT_Power1.8360064140729167E7</t>
  </si>
  <si>
    <t>GT_Power1.8455007385981858E7</t>
  </si>
  <si>
    <t>GT_Power1.853824319984051E7</t>
  </si>
  <si>
    <t>GT_Power1.8630782360414654E7</t>
  </si>
  <si>
    <t>GT_Power5180535.621217109</t>
  </si>
  <si>
    <t>GT_Power5488699.688645352</t>
  </si>
  <si>
    <t>E_Power5249835.356128577</t>
  </si>
  <si>
    <t>HF0.48891588841699296</t>
  </si>
  <si>
    <t>GT_Power9434817.125581615</t>
  </si>
  <si>
    <t>GT_Power8396714.59979861</t>
  </si>
  <si>
    <t>GT_Power6733027.2632820755</t>
  </si>
  <si>
    <t>GT_Power1.8417810892631315E7</t>
  </si>
  <si>
    <t>Calculated_Batt_Volume[m3]6.708122955053173</t>
  </si>
  <si>
    <t>ETA .93</t>
  </si>
  <si>
    <t>Thrust:	18379.38992536591N</t>
  </si>
  <si>
    <t>SFC_Usage:	1.3249796221505318E-5	kg/N/s</t>
  </si>
  <si>
    <t>SEC_Usage:	486.0138018271312	J/N/s</t>
  </si>
  <si>
    <t>Power:	4200055.448133632	Watt</t>
  </si>
  <si>
    <t>Powert:	2655721.0886756843	Watt</t>
  </si>
  <si>
    <t>MotorMaxPowerAbility(Watt):2655721.0886756843</t>
  </si>
  <si>
    <t>GT_Power6595816.243245978</t>
  </si>
  <si>
    <t>GT_Power1.6474727722278327E7</t>
  </si>
  <si>
    <t>GT_Power1.655653275104871E7</t>
  </si>
  <si>
    <t>GT_Power1.660662485741074E7</t>
  </si>
  <si>
    <t>GT_Power1.6666111570750546E7</t>
  </si>
  <si>
    <t>GT_Power1501849.4587339628</t>
  </si>
  <si>
    <t>GT_Power5636182.751182433</t>
  </si>
  <si>
    <t>E_Power5311442.177351369</t>
  </si>
  <si>
    <t>HF0.48520395029456453</t>
  </si>
  <si>
    <t>GT_Power9066459.774742626</t>
  </si>
  <si>
    <t>GT_Power8789370.620050833</t>
  </si>
  <si>
    <t>GT_Power7112339.171085767</t>
  </si>
  <si>
    <t>GT_Power1.6529360168143205E7</t>
  </si>
  <si>
    <t>Calculated_Batt_Volume[m3]5.584311966629864</t>
  </si>
  <si>
    <t>DOD1</t>
  </si>
  <si>
    <t>Powert:	3098321.6816912345	Watt</t>
  </si>
  <si>
    <t>MotorMaxPowerAbility(Watt):3098321.6816912345</t>
  </si>
  <si>
    <t>GT_Power1.647338252674342E7</t>
  </si>
  <si>
    <t>GT_Power1.6547615041799441E7</t>
  </si>
  <si>
    <t>GT_Power1.6549794640435897E7</t>
  </si>
  <si>
    <t>GT_Power1.6565379337427806E7</t>
  </si>
  <si>
    <t>GT_Power6955327.863900485</t>
  </si>
  <si>
    <t>E_Power6196643.363382469</t>
  </si>
  <si>
    <t>HF0.47128718360589694</t>
  </si>
  <si>
    <t>GT_Power1.0267564273527797E7</t>
  </si>
  <si>
    <t>GT_Power1.0734326747745603E7</t>
  </si>
  <si>
    <t>GT_Power1.4014421211664282E7</t>
  </si>
  <si>
    <t>GT_Power1.6523340003751013E7</t>
  </si>
  <si>
    <t>Calculated_Batt_Volume[m3]21.765987441271832</t>
  </si>
  <si>
    <t>LT1</t>
  </si>
  <si>
    <t>LT2</t>
  </si>
  <si>
    <t>LT3</t>
  </si>
  <si>
    <t>Thrust:	24168.55749484226N</t>
  </si>
  <si>
    <t>SFC_Usage:	1.416377082324973E-5	kg/N/s</t>
  </si>
  <si>
    <t>SEC_Usage:	519.5391680698411	J/N/s</t>
  </si>
  <si>
    <t>Power:	5227404.95596104	Watt</t>
  </si>
  <si>
    <t>GT_Power6075276.809407957</t>
  </si>
  <si>
    <t>GT_Power2.05065349808335E7</t>
  </si>
  <si>
    <t>GT_Power2.0622215636562098E7</t>
  </si>
  <si>
    <t>GT_Power2.076183782135026E7</t>
  </si>
  <si>
    <t>GT_Power2.09107934635583E7</t>
  </si>
  <si>
    <t>GT_Power5816696.15698423</t>
  </si>
  <si>
    <t>GT_Power8793500.866665523</t>
  </si>
  <si>
    <t>GT_Power8368910.526555771</t>
  </si>
  <si>
    <t>GT_Power7394623.05292999</t>
  </si>
  <si>
    <t>GT_Power6076861.397351336</t>
  </si>
  <si>
    <t>GT_Power2.0563462566557445E7</t>
  </si>
  <si>
    <t>Thrust:	23537.705831816773N</t>
  </si>
  <si>
    <t>SFC_Usage:	1.4069579521158172E-5	kg/N/s</t>
  </si>
  <si>
    <t>SEC_Usage:	516.0841509463125	J/N/s</t>
  </si>
  <si>
    <t>Power:	5120770.287828458	Watt</t>
  </si>
  <si>
    <t>GT_Power6187405.4907556</t>
  </si>
  <si>
    <t>GT_Power2.008834333232618E7</t>
  </si>
  <si>
    <t>GT_Power2.019985566100025E7</t>
  </si>
  <si>
    <t>GT_Power2.0328579773236137E7</t>
  </si>
  <si>
    <t>GT_Power2.0465877344830938E7</t>
  </si>
  <si>
    <t>GT_Power5692338.392041521</t>
  </si>
  <si>
    <t>GT_Power9027019.22077123</t>
  </si>
  <si>
    <t>GT_Power8328531.87832838</t>
  </si>
  <si>
    <t>GT_Power7365513.706669841</t>
  </si>
  <si>
    <t>GT_Power6186945.069742448</t>
  </si>
  <si>
    <t>GT_Power2.01417437851675E7</t>
  </si>
  <si>
    <t>Thrust:	24273.112796238212N</t>
  </si>
  <si>
    <t>SFC_Usage:	1.417927089288391E-5	kg/N/s</t>
  </si>
  <si>
    <t>SEC_Usage:	520.1077238155714	J/N/s</t>
  </si>
  <si>
    <t>Power:	5244958.224746398	Watt</t>
  </si>
  <si>
    <t>GT_Power6095894.709174558</t>
  </si>
  <si>
    <t>GT_Power2.0573157503868982E7</t>
  </si>
  <si>
    <t>GT_Power2.0683632962782014E7</t>
  </si>
  <si>
    <t>GT_Power2.0804757544243626E7</t>
  </si>
  <si>
    <t>GT_Power2.093248304117161E7</t>
  </si>
  <si>
    <t>GT_Power5823923.717431818</t>
  </si>
  <si>
    <t>GT_Power9108653.377442349</t>
  </si>
  <si>
    <t>GT_Power8244501.234092023</t>
  </si>
  <si>
    <t>GT_Power7133892.543883374</t>
  </si>
  <si>
    <t>GT_Power6088457.013950627</t>
  </si>
  <si>
    <t>GT_Power2.062006785234455E7</t>
  </si>
  <si>
    <t>LT4</t>
  </si>
  <si>
    <t>Thrust:	21566.507727695513N</t>
  </si>
  <si>
    <t>SFC_Usage:	1.3767421602756015E-5	kg/N/s</t>
  </si>
  <si>
    <t>SEC_Usage:	505.00074134364615	J/N/s</t>
  </si>
  <si>
    <t>Power:	4779393.421891944	Watt</t>
  </si>
  <si>
    <t>Powert:	2448309.5279287905	Watt</t>
  </si>
  <si>
    <t>MotorMaxPowerAbility(Watt):2448309.5279287905</t>
  </si>
  <si>
    <t>GT_Power6233990.381500872</t>
  </si>
  <si>
    <t>GT_Power1.87480730264459E7</t>
  </si>
  <si>
    <t>GT_Power1.8846336019267663E7</t>
  </si>
  <si>
    <t>GT_Power1.8934924622632805E7</t>
  </si>
  <si>
    <t>GT_Power1.9031062064552434E7</t>
  </si>
  <si>
    <t>GT_Power5292231.731377767</t>
  </si>
  <si>
    <t>GT_Power5800126.19888461</t>
  </si>
  <si>
    <t>E_Power4896619.055857581</t>
  </si>
  <si>
    <t>HF0.45780624006687765</t>
  </si>
  <si>
    <t>GT_Power9330453.207869466</t>
  </si>
  <si>
    <t>GT_Power8414394.037590452</t>
  </si>
  <si>
    <t>GT_Power6742550.0796882</t>
  </si>
  <si>
    <t>GT_Power1.8806189677671496E7</t>
  </si>
  <si>
    <t>Calculated_Batt_Volume[m3]6.727732275073137</t>
  </si>
  <si>
    <t>Thrust:	27579.24691655262N</t>
  </si>
  <si>
    <t>SFC_Usage:	1.4654400069781329E-5	kg/N/s</t>
  </si>
  <si>
    <t>SEC_Usage:	537.5358663894257	J/N/s</t>
  </si>
  <si>
    <t>Power:	5782898.320085517	Watt</t>
  </si>
  <si>
    <t>Powert:	2997090.0196309956	Watt</t>
  </si>
  <si>
    <t>MotorMaxPowerAbility(Watt):2997090.0196309956</t>
  </si>
  <si>
    <t>GT_Power5732264.439824402</t>
  </si>
  <si>
    <t>GT_Power2.2683994582632586E7</t>
  </si>
  <si>
    <t>GT_Power2.279892864803015E7</t>
  </si>
  <si>
    <t>GT_Power2.2888857508814912E7</t>
  </si>
  <si>
    <t>GT_Power2.2991671722232796E7</t>
  </si>
  <si>
    <t>GT_Power6405961.65441764</t>
  </si>
  <si>
    <t>GT_Power6446949.615284305</t>
  </si>
  <si>
    <t>E_Power5994180.039261991</t>
  </si>
  <si>
    <t>HF0.48195981728093584</t>
  </si>
  <si>
    <t>GT_Power1.0604001778291056E7</t>
  </si>
  <si>
    <t>GT_Power9668215.771031182</t>
  </si>
  <si>
    <t>GT_Power1.254420530605612E7</t>
  </si>
  <si>
    <t>GT_Power2.2748335499741428E7</t>
  </si>
  <si>
    <t>Calculated_Batt_Volume[m3]20.98321089012849</t>
  </si>
  <si>
    <t>900 750</t>
  </si>
  <si>
    <t>Thrust:	24566.315964221594N</t>
  </si>
  <si>
    <t>SFC_Usage:	1.4222572883374225E-5	kg/N/s</t>
  </si>
  <si>
    <t>SEC_Usage:	521.6960776795141	J/N/s</t>
  </si>
  <si>
    <t>Power:	5294002.031446014	Watt</t>
  </si>
  <si>
    <t>Powert:	2769379.3998599374	Watt</t>
  </si>
  <si>
    <t>MotorMaxPowerAbility(Watt):2769379.3998599374</t>
  </si>
  <si>
    <t>GT_Power5915258.938842992</t>
  </si>
  <si>
    <t>GT_Power2.076716444114799E7</t>
  </si>
  <si>
    <t>GT_Power2.0874298842293985E7</t>
  </si>
  <si>
    <t>GT_Power2.0962293421722084E7</t>
  </si>
  <si>
    <t>GT_Power2.1062364291811913E7</t>
  </si>
  <si>
    <t>GT_Power5863648.427645953</t>
  </si>
  <si>
    <t>GT_Power6107583.824845973</t>
  </si>
  <si>
    <t>E_Power5538758.799719875</t>
  </si>
  <si>
    <t>HF0.4757347522214217</t>
  </si>
  <si>
    <t>GT_Power1.0181209737772029E7</t>
  </si>
  <si>
    <t>GT_Power9170551.69428739</t>
  </si>
  <si>
    <t>GT_Power1.1643926242766354E7</t>
  </si>
  <si>
    <t>GT_Power2.0827897641539104E7</t>
  </si>
  <si>
    <t>Calculated_Batt_Volume[m3]13.962701394753807</t>
  </si>
  <si>
    <t>800 1000</t>
  </si>
  <si>
    <t>737-900 conventional</t>
  </si>
  <si>
    <t>800 750</t>
  </si>
  <si>
    <t>Thrust:	22098.167641464166N</t>
  </si>
  <si>
    <t>SFC_Usage:	1.3850141975583118E-5	kg/N/s</t>
  </si>
  <si>
    <t>SEC_Usage:	508.0349950192616	J/N/s</t>
  </si>
  <si>
    <t>Power:	4872708.821496915	Watt</t>
  </si>
  <si>
    <t>Powert:	2465124.2710357006	Watt</t>
  </si>
  <si>
    <t>MotorMaxPowerAbility(Watt):2465124.2710357006</t>
  </si>
  <si>
    <t>GT_Power6117352.125380227</t>
  </si>
  <si>
    <t>GT_Power1.9113548925056852E7</t>
  </si>
  <si>
    <t>GT_Power1.9214402584931675E7</t>
  </si>
  <si>
    <t>GT_Power1.9311143985027082E7</t>
  </si>
  <si>
    <t>GT_Power1.9414748445593428E7</t>
  </si>
  <si>
    <t>GT_Power5399727.921533179</t>
  </si>
  <si>
    <t>GT_Power5616780.704938751</t>
  </si>
  <si>
    <t>E_Power4930248.542071401</t>
  </si>
  <si>
    <t>HF0.4674537660421314</t>
  </si>
  <si>
    <t>GT_Power9212336.42045054</t>
  </si>
  <si>
    <t>GT_Power8283286.767387414</t>
  </si>
  <si>
    <t>GT_Power6755793.506946411</t>
  </si>
  <si>
    <t>GT_Power1.917489622853212E7</t>
  </si>
  <si>
    <t>Calculated_Batt_Volume[m3]4.358881626204104</t>
  </si>
  <si>
    <t>Thrust:	22305.532818204327N</t>
  </si>
  <si>
    <t>SFC_Usage:	1.3882153802069137E-5	kg/N/s</t>
  </si>
  <si>
    <t>SEC_Usage:	509.20921605887645	J/N/s</t>
  </si>
  <si>
    <t>Power:	4908853.843811839	Watt</t>
  </si>
  <si>
    <t>Powert:	2466492.9044455662	Watt</t>
  </si>
  <si>
    <t>MotorMaxPowerAbility(Watt):2466492.9044455662</t>
  </si>
  <si>
    <t>GT_Power6163155.853266745</t>
  </si>
  <si>
    <t>GT_Power1.9255865469562456E7</t>
  </si>
  <si>
    <t>GT_Power1.935679945674959E7</t>
  </si>
  <si>
    <t>GT_Power1.9449129273267873E7</t>
  </si>
  <si>
    <t>GT_Power1.954984372531881E7</t>
  </si>
  <si>
    <t>GT_Power5438146.083222507</t>
  </si>
  <si>
    <t>GT_Power5856431.907712077</t>
  </si>
  <si>
    <t>E_Power4932985.8088911325</t>
  </si>
  <si>
    <t>HF0.45720593441294305</t>
  </si>
  <si>
    <t>GT_Power9585852.042024918</t>
  </si>
  <si>
    <t>GT_Power8647396.844255831</t>
  </si>
  <si>
    <t>GT_Power6806539.581961926</t>
  </si>
  <si>
    <t>GT_Power1.9317271358584195E7</t>
  </si>
  <si>
    <t>Calculated_Batt_Volume[m3]4.361301670943183</t>
  </si>
  <si>
    <t>Thrust:	24209.907782047376N</t>
  </si>
  <si>
    <t>SFC_Usage:	1.4169904620005043E-5	kg/N/s</t>
  </si>
  <si>
    <t>SEC_Usage:	519.7641609550786	J/N/s</t>
  </si>
  <si>
    <t>Power:	5234351.108147185	Watt</t>
  </si>
  <si>
    <t>GT_Power6083435.559691756</t>
  </si>
  <si>
    <t>GT_Power2.0536945345960826E7</t>
  </si>
  <si>
    <t>GT_Power2.0658992955323152E7</t>
  </si>
  <si>
    <t>GT_Power2.0835304525436312E7</t>
  </si>
  <si>
    <t>GT_Power2.1013770044315882E7</t>
  </si>
  <si>
    <t>GT_Power5840833.721198419</t>
  </si>
  <si>
    <t>GT_Power8533518.61512547</t>
  </si>
  <si>
    <t>GT_Power8250852.203428984</t>
  </si>
  <si>
    <t>GT_Power7413254.965115769</t>
  </si>
  <si>
    <t>GT_Power6091094.785742363</t>
  </si>
  <si>
    <t>GT_Power2.059666937635707E7</t>
  </si>
  <si>
    <t>Thrust:	20669.097564127256N</t>
  </si>
  <si>
    <t>SFC_Usage:	1.36256046159242E-5	kg/N/s</t>
  </si>
  <si>
    <t>SEC_Usage:	499.79877357134717	J/N/s</t>
  </si>
  <si>
    <t>Power:	4619750.812375608	Watt</t>
  </si>
  <si>
    <t>Powert:	2361025.506	Watt</t>
  </si>
  <si>
    <t>MotorMaxPowerAbility(Watt):2361025.506</t>
  </si>
  <si>
    <t>GT_Power6256803.493450179</t>
  </si>
  <si>
    <t>GT_Power1.8122060884131312E7</t>
  </si>
  <si>
    <t>GT_Power1.8217816429663256E7</t>
  </si>
  <si>
    <t>GT_Power1.8304670832728446E7</t>
  </si>
  <si>
    <t>GT_Power1.8398885220308706E7</t>
  </si>
  <si>
    <t>GT_Power5114786.370076799</t>
  </si>
  <si>
    <t>GT_Power5605584.23055527</t>
  </si>
  <si>
    <t>E_Power4722051.012</t>
  </si>
  <si>
    <t>HF0.4572639066392083</t>
  </si>
  <si>
    <t>GT_Power9173919.687687743</t>
  </si>
  <si>
    <t>GT_Power8288355.996751986</t>
  </si>
  <si>
    <t>GT_Power6764378.573355638</t>
  </si>
  <si>
    <t>GT_Power1.8179328340649262E7</t>
  </si>
  <si>
    <t>Calculated_Batt_Volume[m3]4.174812125304656</t>
  </si>
  <si>
    <t>Thrust:	24255.6955920321N</t>
  </si>
  <si>
    <t>SFC_Usage:	1.4176690991132366E-5	kg/N/s</t>
  </si>
  <si>
    <t>SEC_Usage:	520.0130908236638	J/N/s</t>
  </si>
  <si>
    <t>Power:	5242036.49301843	Watt</t>
  </si>
  <si>
    <t>Powert:	2575003.102411866	Watt</t>
  </si>
  <si>
    <t>MotorMaxPowerAbility(Watt):2575003.102411866</t>
  </si>
  <si>
    <t>GT_Power6092462.794320492</t>
  </si>
  <si>
    <t>GT_Power2.0563246294624366E7</t>
  </si>
  <si>
    <t>GT_Power2.0671647094514884E7</t>
  </si>
  <si>
    <t>GT_Power2.0772090934970796E7</t>
  </si>
  <si>
    <t>GT_Power2.0883035061602406E7</t>
  </si>
  <si>
    <t>GT_Power5812031.990363175</t>
  </si>
  <si>
    <t>GT_Power5941832.673052513</t>
  </si>
  <si>
    <t>E_Power5150006.204823732</t>
  </si>
  <si>
    <t>HF0.4643458735351803</t>
  </si>
  <si>
    <t>GT_Power9761661.119284859</t>
  </si>
  <si>
    <t>GT_Power8767258.308919974</t>
  </si>
  <si>
    <t>GT_Power6758139.828703424</t>
  </si>
  <si>
    <t>GT_Power2.0626898743584074E7</t>
  </si>
  <si>
    <t>Calculated_Batt_Volume[m3]7.07587471391554</t>
  </si>
  <si>
    <t>Thrust:	24138.432590905308N</t>
  </si>
  <si>
    <t>SFC_Usage:	1.4159299100611169E-5	kg/N/s</t>
  </si>
  <si>
    <t>SEC_Usage:	519.3751414777373	J/N/s</t>
  </si>
  <si>
    <t>Power:	5222341.132234922	Watt</t>
  </si>
  <si>
    <t>GT_Power6069329.097990462</t>
  </si>
  <si>
    <t>GT_Power2.0487368353797354E7</t>
  </si>
  <si>
    <t>GT_Power2.060610545179993E7</t>
  </si>
  <si>
    <t>GT_Power2.0777074847658172E7</t>
  </si>
  <si>
    <t>GT_Power2.0950214400222667E7</t>
  </si>
  <si>
    <t>GT_Power5823630.758170935</t>
  </si>
  <si>
    <t>GT_Power8647709.536150655</t>
  </si>
  <si>
    <t>GT_Power8364781.008204607</t>
  </si>
  <si>
    <t>GT_Power7394583.026962356</t>
  </si>
  <si>
    <t>GT_Power6199109.44218838</t>
  </si>
  <si>
    <t>GT_Power2.0548373719710384E7</t>
  </si>
  <si>
    <t>Thrust:	24468.106131686844N</t>
  </si>
  <si>
    <t>SFC_Usage:	1.420809554533454E-5	kg/N/s</t>
  </si>
  <si>
    <t>SEC_Usage:	521.1650365990797	J/N/s</t>
  </si>
  <si>
    <t>Power:	5277604.159722513	Watt</t>
  </si>
  <si>
    <t>Powert:	2465319.0371174566	Watt</t>
  </si>
  <si>
    <t>MotorMaxPowerAbility(Watt):2465319.0371174566</t>
  </si>
  <si>
    <t>GT_Power5896733.751250478</t>
  </si>
  <si>
    <t>GT_Power2.070346779383658E7</t>
  </si>
  <si>
    <t>GT_Power2.081645125739602E7</t>
  </si>
  <si>
    <t>GT_Power2.093441569219538E7</t>
  </si>
  <si>
    <t>GT_Power2.1062736524856105E7</t>
  </si>
  <si>
    <t>GT_Power5861220.398569199</t>
  </si>
  <si>
    <t>GT_Power5777729.151751113</t>
  </si>
  <si>
    <t>E_Power4930638.074234913</t>
  </si>
  <si>
    <t>HF0.46048816222381184</t>
  </si>
  <si>
    <t>GT_Power9203845.751288246</t>
  </si>
  <si>
    <t>GT_Power8352727.54492191</t>
  </si>
  <si>
    <t>GT_Power6665427.343355004</t>
  </si>
  <si>
    <t>GT_Power2.076777146739476E7</t>
  </si>
  <si>
    <t>Calculated_Batt_Volume[m3]5.1839444508085215</t>
  </si>
  <si>
    <t>inal</t>
  </si>
  <si>
    <t>Thrust:	23984.152586812914N</t>
  </si>
  <si>
    <t>SFC_Usage:	1.4136357106443894E-5	kg/N/s</t>
  </si>
  <si>
    <t>SEC_Usage:	518.5336096065803	J/N/s</t>
  </si>
  <si>
    <t>Power:	5196363.2481714515	Watt</t>
  </si>
  <si>
    <t>GT_Power6038818.255971866</t>
  </si>
  <si>
    <t>GT_Power2.03855452352224E7</t>
  </si>
  <si>
    <t>GT_Power2.0502586514740124E7</t>
  </si>
  <si>
    <t>GT_Power2.065952943299874E7</t>
  </si>
  <si>
    <t>GT_Power2.0818646742341407E7</t>
  </si>
  <si>
    <t>GT_Power5787942.85065905</t>
  </si>
  <si>
    <t>GT_Power8741215.843584407</t>
  </si>
  <si>
    <t>GT_Power8321316.818343012</t>
  </si>
  <si>
    <t>GT_Power7354506.212214727</t>
  </si>
  <si>
    <t>GT_Power6165848.864945158</t>
  </si>
  <si>
    <t>GT_Power2.0444115326605767E7</t>
  </si>
  <si>
    <t>Thrust:	23351.32006752506N</t>
  </si>
  <si>
    <t>SFC_Usage:	1.4041526659255552E-5	kg/N/s</t>
  </si>
  <si>
    <t>SEC_Usage:	515.0551480969483	J/N/s</t>
  </si>
  <si>
    <t>Power:	5089025.5212230235	Watt</t>
  </si>
  <si>
    <t>Powert:	2544963.477968385	Watt</t>
  </si>
  <si>
    <t>MotorMaxPowerAbility(Watt):2544963.477968385</t>
  </si>
  <si>
    <t>GT_Power6148662.887761639</t>
  </si>
  <si>
    <t>GT_Power1.9963984819525316E7</t>
  </si>
  <si>
    <t>GT_Power2.006963000283813E7</t>
  </si>
  <si>
    <t>GT_Power2.016393926714433E7</t>
  </si>
  <si>
    <t>GT_Power2.0267155477073297E7</t>
  </si>
  <si>
    <t>GT_Power5639143.533319123</t>
  </si>
  <si>
    <t>GT_Power5969775.030383416</t>
  </si>
  <si>
    <t>E_Power5089926.95593677</t>
  </si>
  <si>
    <t>HF0.4602623389168795</t>
  </si>
  <si>
    <t>GT_Power9789456.601701833</t>
  </si>
  <si>
    <t>GT_Power8820249.965442881</t>
  </si>
  <si>
    <t>GT_Power6815062.949711001</t>
  </si>
  <si>
    <t>GT_Power2.0025901635957457E7</t>
  </si>
  <si>
    <t>Calculated_Batt_Volume[m3]5.351416632287171</t>
  </si>
  <si>
    <t>Thrust:	25542.418452734037N</t>
  </si>
  <si>
    <t>SFC_Usage:	1.4365170569851843E-5	kg/N/s</t>
  </si>
  <si>
    <t>SEC_Usage:	526.9266821792463	J/N/s</t>
  </si>
  <si>
    <t>Power:	5455265.871699842	Watt</t>
  </si>
  <si>
    <t>Powert:	2735117.5198218664	Watt</t>
  </si>
  <si>
    <t>MotorMaxPowerAbility(Watt):2735117.5198218664</t>
  </si>
  <si>
    <t>GT_Power5858948.717229609</t>
  </si>
  <si>
    <t>GT_Power2.1399741171143834E7</t>
  </si>
  <si>
    <t>GT_Power2.1511394779481493E7</t>
  </si>
  <si>
    <t>GT_Power2.161080177954553E7</t>
  </si>
  <si>
    <t>GT_Power2.171998667974866E7</t>
  </si>
  <si>
    <t>GT_Power6046878.386945615</t>
  </si>
  <si>
    <t>GT_Power6184228.716611021</t>
  </si>
  <si>
    <t>E_Power5470235.039643733</t>
  </si>
  <si>
    <t>HF0.46940785151869735</t>
  </si>
  <si>
    <t>GT_Power1.016060868128773E7</t>
  </si>
  <si>
    <t>GT_Power9279920.142221268</t>
  </si>
  <si>
    <t>GT_Power1.2242653875647124E7</t>
  </si>
  <si>
    <t>GT_Power2.1466306781775504E7</t>
  </si>
  <si>
    <t>Calculated_Batt_Volume[m3]7.515854594492581</t>
  </si>
  <si>
    <t>Thrust:	25306.275416464134N</t>
  </si>
  <si>
    <t>SFC_Usage:	1.4330968528025948E-5	kg/N/s</t>
  </si>
  <si>
    <t>SEC_Usage:	525.6721221769518	J/N/s</t>
  </si>
  <si>
    <t>Power:	5416472.776133395	Watt</t>
  </si>
  <si>
    <t>Powert:	2735196.4626949276	Watt</t>
  </si>
  <si>
    <t>MotorMaxPowerAbility(Watt):2735196.4626949276</t>
  </si>
  <si>
    <t>GT_Power5816753.637444709</t>
  </si>
  <si>
    <t>GT_Power2.1247234087104253E7</t>
  </si>
  <si>
    <t>GT_Power2.135710116660268E7</t>
  </si>
  <si>
    <t>GT_Power2.1451741398169663E7</t>
  </si>
  <si>
    <t>GT_Power2.155608786323659E7</t>
  </si>
  <si>
    <t>GT_Power6001108.781799268</t>
  </si>
  <si>
    <t>GT_Power6249103.670546844</t>
  </si>
  <si>
    <t>E_Power5470392.925389855</t>
  </si>
  <si>
    <t>HF0.4669348538529004</t>
  </si>
  <si>
    <t>GT_Power1.0086470154334148E7</t>
  </si>
  <si>
    <t>GT_Power9210582.111398082</t>
  </si>
  <si>
    <t>GT_Power1.2152299638693482E7</t>
  </si>
  <si>
    <t>GT_Power2.1311932231074773E7</t>
  </si>
  <si>
    <t>Calculated_Batt_Volume[m3]10.195714412913004</t>
  </si>
  <si>
    <t>Thrust:	22466.8095107601N</t>
  </si>
  <si>
    <t>SFC_Usage:	1.3906955015687812E-5	kg/N/s</t>
  </si>
  <si>
    <t>SEC_Usage:	510.1189456818253	J/N/s</t>
  </si>
  <si>
    <t>Power:	4936868.686894738	Watt</t>
  </si>
  <si>
    <t>Powert:	2714011.4499369795	Watt</t>
  </si>
  <si>
    <t>MotorMaxPowerAbility(Watt):2714011.4499369795</t>
  </si>
  <si>
    <t>GT_Power6198660.603851634</t>
  </si>
  <si>
    <t>GT_Power1.9366689639477648E7</t>
  </si>
  <si>
    <t>GT_Power1.9467534883747116E7</t>
  </si>
  <si>
    <t>GT_Power1.9550625268116035E7</t>
  </si>
  <si>
    <t>GT_Power1.9644565651937492E7</t>
  </si>
  <si>
    <t>GT_Power5465679.574435542</t>
  </si>
  <si>
    <t>GT_Power5790532.421760091</t>
  </si>
  <si>
    <t>E_Power5428022.899873959</t>
  </si>
  <si>
    <t>HF0.48388134086551166</t>
  </si>
  <si>
    <t>GT_Power9638213.39439622</t>
  </si>
  <si>
    <t>GT_Power8692557.105216954</t>
  </si>
  <si>
    <t>GT_Power6861287.656421203</t>
  </si>
  <si>
    <t>GT_Power1.942472735112244E7</t>
  </si>
  <si>
    <t>Calculated_Batt_Volume[m3]10.11674518972922</t>
  </si>
  <si>
    <t>DOD=0.8</t>
  </si>
  <si>
    <t>DOD=1</t>
  </si>
  <si>
    <t>C</t>
  </si>
  <si>
    <t>D</t>
  </si>
  <si>
    <t>E</t>
  </si>
  <si>
    <t>Thrust:	30749.417697074015N</t>
  </si>
  <si>
    <t>SFC_Usage:	1.508557647271379E-5	kg/N/s</t>
  </si>
  <si>
    <t>SEC_Usage:	553.3517838076292	J/N/s</t>
  </si>
  <si>
    <t>Power:	6269049.486303794	Watt</t>
  </si>
  <si>
    <t>Powert:	3128335.2693815893	Watt</t>
  </si>
  <si>
    <t>MotorMaxPowerAbility(Watt):3128335.2693815893</t>
  </si>
  <si>
    <t>GT_Power5492704.722235863</t>
  </si>
  <si>
    <t>GT_Power2.459035359666483E7</t>
  </si>
  <si>
    <t>GT_Power2.4715648164612956E7</t>
  </si>
  <si>
    <t>GT_Power2.48259543241101E7</t>
  </si>
  <si>
    <t>GT_Power2.4949079669365194E7</t>
  </si>
  <si>
    <t>GT_Power6955005.245760032</t>
  </si>
  <si>
    <t>GT_Power6751612.174053439</t>
  </si>
  <si>
    <t>E_Power6256670.5387631785</t>
  </si>
  <si>
    <t>HF0.48113498468399274</t>
  </si>
  <si>
    <t>GT_Power1.1130981341304716E7</t>
  </si>
  <si>
    <t>GT_Power1.0123554351477433E7</t>
  </si>
  <si>
    <t>GT_Power1.3609780661379524E7</t>
  </si>
  <si>
    <t>GT_Power2.4664543140339926E7</t>
  </si>
  <si>
    <t>Calculated_Batt_Volume[m3]15.772490844432868</t>
  </si>
  <si>
    <t>Deviation</t>
  </si>
  <si>
    <t>PLOT</t>
  </si>
  <si>
    <t>Powerplant.0:Hybrid_Electric</t>
  </si>
  <si>
    <t>MotorMaxPowerAbility(Watt):5331755.0</t>
  </si>
  <si>
    <t>GTthrottleFromGUI</t>
  </si>
  <si>
    <t>EthrottleFromGUI</t>
  </si>
  <si>
    <t>Thermal</t>
  </si>
  <si>
    <t>efficiency</t>
  </si>
  <si>
    <t>Propulsive</t>
  </si>
  <si>
    <t>Entrance</t>
  </si>
  <si>
    <t xml:space="preserve">motor </t>
  </si>
  <si>
    <t>task NO.</t>
  </si>
  <si>
    <t>BPR</t>
  </si>
  <si>
    <t>FAN D</t>
  </si>
  <si>
    <t>SSL T</t>
  </si>
  <si>
    <t>SSL SFC</t>
  </si>
  <si>
    <t>SSL SEC</t>
  </si>
  <si>
    <t>SSL eSEC</t>
  </si>
  <si>
    <t>SSL fSEC</t>
  </si>
  <si>
    <t>SSL fSPC</t>
  </si>
  <si>
    <t>SSL eSPC</t>
  </si>
  <si>
    <t>SSL SPC</t>
  </si>
  <si>
    <t>Hp</t>
  </si>
  <si>
    <r>
      <t xml:space="preserve">Energy </t>
    </r>
    <r>
      <rPr>
        <sz val="11"/>
        <color theme="1"/>
        <rFont val="Arial"/>
        <family val="2"/>
      </rPr>
      <t>ƞ</t>
    </r>
  </si>
  <si>
    <t>Core D</t>
  </si>
  <si>
    <t>TASK 1</t>
  </si>
  <si>
    <t>TASK 2</t>
  </si>
  <si>
    <t>TASK 3</t>
  </si>
  <si>
    <t>TASK 4</t>
  </si>
  <si>
    <t>TASK 5</t>
  </si>
  <si>
    <t>TASK 6</t>
  </si>
  <si>
    <t>TASK 7</t>
  </si>
  <si>
    <t>TASK 8</t>
  </si>
  <si>
    <t>TASK 13</t>
  </si>
  <si>
    <t>TASK 14</t>
  </si>
  <si>
    <t>TASK 16</t>
  </si>
  <si>
    <t>TASK 17</t>
  </si>
  <si>
    <t>TASK 15</t>
  </si>
  <si>
    <t>TASK 9</t>
  </si>
  <si>
    <t>TASK 10</t>
  </si>
  <si>
    <t>TASK 11</t>
  </si>
  <si>
    <t>TASK 12</t>
  </si>
  <si>
    <t>TASK1</t>
  </si>
  <si>
    <t>TASK2</t>
  </si>
  <si>
    <t>TASK3</t>
  </si>
  <si>
    <t>TASK4</t>
  </si>
  <si>
    <t>TASK5</t>
  </si>
  <si>
    <t>TASK6</t>
  </si>
  <si>
    <t>TASK7</t>
  </si>
  <si>
    <t>TASK8</t>
  </si>
  <si>
    <t>TASK9</t>
  </si>
  <si>
    <t>TASK10</t>
  </si>
  <si>
    <t>Task11</t>
  </si>
  <si>
    <t>Task12</t>
  </si>
  <si>
    <t>Task13</t>
  </si>
  <si>
    <t>Task14</t>
  </si>
  <si>
    <t>Task15</t>
  </si>
  <si>
    <t>Task16</t>
  </si>
  <si>
    <t>Task17</t>
  </si>
  <si>
    <t>Powerplant:	PP_Hybrid_Elec_Turbofan</t>
  </si>
  <si>
    <t>Mach:	0.79</t>
  </si>
  <si>
    <t>Thrust:	52319.61666435686N</t>
  </si>
  <si>
    <t>Thrust:	17382.315039946872N</t>
  </si>
  <si>
    <t>Thrust:	33280.34780532395N</t>
  </si>
  <si>
    <t>Thrust:	25787.711903807798N</t>
  </si>
  <si>
    <t>Thrust:	9438.244886898698N</t>
  </si>
  <si>
    <t>Thrust:	13018.530996150384N</t>
  </si>
  <si>
    <t>Thrust:	5065.966951626213N</t>
  </si>
  <si>
    <t>Thrust:	4609.371852968749N</t>
  </si>
  <si>
    <t>Thrust:	2636.546939394405N</t>
  </si>
  <si>
    <t>Thrust:	2204.3236426344747N</t>
  </si>
  <si>
    <t>Thrust:	3267.853671686962N</t>
  </si>
  <si>
    <t>Thrust:	2703.8790186558426N</t>
  </si>
  <si>
    <t>Thrust:	2669.878856310318N</t>
  </si>
  <si>
    <t>SFC_Usage:	7.3569941226570465E-6	kg/N/s</t>
  </si>
  <si>
    <t>SFC_Usage:	1.7896439828637103E-5	kg/N/s</t>
  </si>
  <si>
    <t>SFC_Usage:	7.2857413190873994E-6	kg/N/s</t>
  </si>
  <si>
    <t>SFC_Usage:	7.249676776166151E-6	kg/N/s</t>
  </si>
  <si>
    <t>SFC_Usage:	1.4447451502038084E-5	kg/N/s</t>
  </si>
  <si>
    <t>SFC_Usage:	7.192680815638741E-6	kg/N/s</t>
  </si>
  <si>
    <t>SFC_Usage:	1.1547984002932594E-5	kg/N/s</t>
  </si>
  <si>
    <t>SFC_Usage:	8.405162158436549E-6	kg/N/s</t>
  </si>
  <si>
    <t>SFC_Usage:	1.1109616617928377E-5	kg/N/s</t>
  </si>
  <si>
    <t>SFC_Usage:	1.3287987809647324E-5	kg/N/s</t>
  </si>
  <si>
    <t>SFC_Usage:	1.017713812596433E-5	kg/N/s</t>
  </si>
  <si>
    <t>SFC_Usage:	1.1111610106865403E-5	kg/N/s</t>
  </si>
  <si>
    <t>SFC_Usage:	1.1111122926543003E-5	kg/N/s</t>
  </si>
  <si>
    <t>SEC_Usage:	317.0864466865187	J/N/s</t>
  </si>
  <si>
    <t>SEC_Usage:	843.2487269510258	J/N/s</t>
  </si>
  <si>
    <t>SEC_Usage:	389.13485809636364	J/N/s</t>
  </si>
  <si>
    <t>SEC_Usage:	457.87916640036946	J/N/s</t>
  </si>
  <si>
    <t>SEC_Usage:	1152.4446711635874	J/N/s</t>
  </si>
  <si>
    <t>SEC_Usage:	790.0894315218603	J/N/s</t>
  </si>
  <si>
    <t>SEC_Usage:	1978.1857234452762	J/N/s</t>
  </si>
  <si>
    <t>SEC_Usage:	2260.5688698350164	J/N/s</t>
  </si>
  <si>
    <t>SEC_Usage:	4271.664213156541	J/N/s</t>
  </si>
  <si>
    <t>SEC_Usage:	5676.318561082242	J/N/s</t>
  </si>
  <si>
    <t>SEC_Usage:	5219.874147387499	J/N/s</t>
  </si>
  <si>
    <t>SEC_Usage:	6810.453291412563	J/N/s</t>
  </si>
  <si>
    <t>SEC_Usage:	3307.49015958971	J/N/s</t>
  </si>
  <si>
    <t>SEC_Usage:	4061.726022029846	J/N/s</t>
  </si>
  <si>
    <t>SEC_Usage:	5038.367775271437	J/N/s</t>
  </si>
  <si>
    <t>SEC_Usage:	4136.592809252725	J/N/s</t>
  </si>
  <si>
    <t>SEC_Usage:	5020.646920110025	J/N/s</t>
  </si>
  <si>
    <t>Power:	6035012.0967007475	Watt</t>
  </si>
  <si>
    <t>Power:	1795126.9470494308	Watt</t>
  </si>
  <si>
    <t>Power:	5522015.863050596	Watt</t>
  </si>
  <si>
    <t>Power:	5121632.400594793	Watt</t>
  </si>
  <si>
    <t>Power:	1405993.8182667934	Watt</t>
  </si>
  <si>
    <t>Power:	3890040.2484881803	Watt</t>
  </si>
  <si>
    <t>Power:	940800.3549847391	Watt</t>
  </si>
  <si>
    <t>Power:	2063387.99187707	Watt</t>
  </si>
  <si>
    <t>Power:	304661.8104501277	Watt</t>
  </si>
  <si>
    <t>Power:	1487608.8849922176	Watt</t>
  </si>
  <si>
    <t>Power:	329539.16623821505	Watt</t>
  </si>
  <si>
    <t>Power:	316984.0572788006	Watt</t>
  </si>
  <si>
    <t>SEC_battery:	71.91217033676664	J/N/s</t>
  </si>
  <si>
    <t>SEC_battery:	75.11940724369677	J/N/s</t>
  </si>
  <si>
    <t>SEC_battery:	145.41809734760832	J/N/s</t>
  </si>
  <si>
    <t>SEC_battery:	529.759511425746	J/N/s</t>
  </si>
  <si>
    <t>SEC_battery:	480.0848883678306	J/N/s</t>
  </si>
  <si>
    <t>SEC_battery:	1480.467612918881	J/N/s</t>
  </si>
  <si>
    <t>SEC_battery:	1898.3063808064007	J/N/s</t>
  </si>
  <si>
    <t>SEC_battery:	3792.8397369238287	J/N/s</t>
  </si>
  <si>
    <t>SEC_battery:	5103.6062864864425	J/N/s</t>
  </si>
  <si>
    <t>SEC_battery:	4741.049671154786	J/N/s</t>
  </si>
  <si>
    <t>SEC_battery:	6237.7410168167635	J/N/s</t>
  </si>
  <si>
    <t>SEC_battery:	2868.8555063606473	J/N/s</t>
  </si>
  <si>
    <t>SEC_battery:	3582.815626423947	J/N/s</t>
  </si>
  <si>
    <t>SEC_battery:	4465.655500675637	J/N/s</t>
  </si>
  <si>
    <t>SEC_battery:	3657.703411118721	J/N/s</t>
  </si>
  <si>
    <t>SEC_battery:	4447.934645514226	J/N/s</t>
  </si>
  <si>
    <t>Powert:	1000000.0	Watt</t>
  </si>
  <si>
    <t>Powert:	2000000.0	Watt</t>
  </si>
  <si>
    <t>Powert:	3000000.0	Watt</t>
  </si>
  <si>
    <t>Powert:	4000000.0	Watt</t>
  </si>
  <si>
    <t>Powert:	5000000.0	Watt</t>
  </si>
  <si>
    <t>Powert:	6000000.0	Watt</t>
  </si>
  <si>
    <t>Powert:	7000000.0	Watt</t>
  </si>
  <si>
    <t>Powert:	8000000.0	Watt</t>
  </si>
  <si>
    <t>Powert:	9000000.0	Watt</t>
  </si>
  <si>
    <t>Powert:	1.0E7	Watt</t>
  </si>
  <si>
    <t>Powert:	1.1E7	Watt</t>
  </si>
  <si>
    <t>Powert:	7500000.0	Watt</t>
  </si>
  <si>
    <t>Powert:	7750000.0	Watt</t>
  </si>
  <si>
    <t>Powert:	7875000.0	Watt</t>
  </si>
  <si>
    <t>Powert:	7812500.0	Watt</t>
  </si>
  <si>
    <t>Powert:	7843750.0	Watt</t>
  </si>
  <si>
    <t>MotorMaxPowerAbility(Watt):2000000.0</t>
  </si>
  <si>
    <t>MotorMaxPowerAbility(Watt):9000000.0</t>
  </si>
  <si>
    <t>MotorMaxPowerAbility(Watt):7500000.0</t>
  </si>
  <si>
    <t>Mach:	0.8</t>
  </si>
  <si>
    <t>Thrust:	114443.6673369305N</t>
  </si>
  <si>
    <t>Thrust:	72737.03423958088N</t>
  </si>
  <si>
    <t>Thrust:	70817.13626768933N</t>
  </si>
  <si>
    <t>Thrust:	95495.13933542874N</t>
  </si>
  <si>
    <t>Thrust:	63678.64909464838N</t>
  </si>
  <si>
    <t>Thrust:	20418.81332892303N</t>
  </si>
  <si>
    <t>Thrust:	58834.82925041928N</t>
  </si>
  <si>
    <t>Thrust:	69131.96668576059N</t>
  </si>
  <si>
    <t>Thrust:	34625.05328581593N</t>
  </si>
  <si>
    <t>Thrust:	24859.250745159858N</t>
  </si>
  <si>
    <t>Thrust:	59804.465912517655N</t>
  </si>
  <si>
    <t>Thrust:	41756.25175091566N</t>
  </si>
  <si>
    <t>Thrust:	26692.45727806281N</t>
  </si>
  <si>
    <t>Thrust:	25571.634643158817N</t>
  </si>
  <si>
    <t>SFC_Usage:	9.804335685272354E-6	kg/N/s</t>
  </si>
  <si>
    <t>SFC_Usage:	1.429757483539339E-5	kg/N/s</t>
  </si>
  <si>
    <t>SFC_Usage:	1.4142613687532821E-5	kg/N/s</t>
  </si>
  <si>
    <t>SFC_Usage:	9.73309675259245E-6	kg/N/s</t>
  </si>
  <si>
    <t>SFC_Usage:	1.355565372622493E-5	kg/N/s</t>
  </si>
  <si>
    <t>SFC_Usage:	1.2144776587310003E-5	kg/N/s</t>
  </si>
  <si>
    <t>SFC_Usage:	1.31466666243702E-5	kg/N/s</t>
  </si>
  <si>
    <t>SFC_Usage:	9.682738010500735E-6	kg/N/s</t>
  </si>
  <si>
    <t>SFC_Usage:	1.096151162623109E-5	kg/N/s</t>
  </si>
  <si>
    <t>SFC_Usage:	9.975438463528126E-6	kg/N/s</t>
  </si>
  <si>
    <t>SFC_Usage:	9.701525666197378E-6	kg/N/s</t>
  </si>
  <si>
    <t>SFC_Usage:	1.1637034312881106E-5	kg/N/s</t>
  </si>
  <si>
    <t>SFC_Usage:	1.0714094666324148E-5	kg/N/s</t>
  </si>
  <si>
    <t>SFC_Usage:	1.0050409746430997E-5	kg/N/s</t>
  </si>
  <si>
    <t>SEC_Usage:	422.5668680352385	J/N/s</t>
  </si>
  <si>
    <t>SEC_Usage:	633.4106687951493	J/N/s</t>
  </si>
  <si>
    <t>SEC_Usage:	644.8488399358014	J/N/s</t>
  </si>
  <si>
    <t>SEC_Usage:	458.76548441900644	J/N/s</t>
  </si>
  <si>
    <t>SEC_Usage:	662.7679292447662	J/N/s</t>
  </si>
  <si>
    <t>SEC_Usage:	2666.0717317973854	J/N/s</t>
  </si>
  <si>
    <t>SEC_Usage:	694.096843814091	J/N/s</t>
  </si>
  <si>
    <t>SEC_Usage:	561.9768908964244	J/N/s</t>
  </si>
  <si>
    <t>SEC_Usage:	1013.9565632179081	J/N/s</t>
  </si>
  <si>
    <t>SEC_Usage:	2359.981465956768	J/N/s</t>
  </si>
  <si>
    <t>SEC_Usage:	1938.434167106652	J/N/s</t>
  </si>
  <si>
    <t>SEC_Usage:	627.1502471757898	J/N/s</t>
  </si>
  <si>
    <t>SEC_Usage:	860.7838243519666	J/N/s</t>
  </si>
  <si>
    <t>SEC_Usage:	1281.297383142934	J/N/s</t>
  </si>
  <si>
    <t>SEC_Usage:	2053.8912001161502	J/N/s</t>
  </si>
  <si>
    <t>SEC_Usage:	1349.715553283137	J/N/s</t>
  </si>
  <si>
    <t>Power:	2.5373624148543574E7	Watt</t>
  </si>
  <si>
    <t>Power:	1.0330696870432831E7	Watt</t>
  </si>
  <si>
    <t>Power:	1.0169599180303924E7	Watt</t>
  </si>
  <si>
    <t>Power:	2.3456962244524788E7	Watt</t>
  </si>
  <si>
    <t>Power:	9525470.391816923	Watt</t>
  </si>
  <si>
    <t>Power:	1.1072564595000412E7	Watt</t>
  </si>
  <si>
    <t>Power:	9046572.568143995	Watt</t>
  </si>
  <si>
    <t>Power:	2.0054340855831016E7	Watt</t>
  </si>
  <si>
    <t>Power:	6111373.871324243	Watt</t>
  </si>
  <si>
    <t>Power:	4648238.47476174	Watt</t>
  </si>
  <si>
    <t>Power:	1.859958993276516E7	Watt</t>
  </si>
  <si>
    <t>Power:	7074603.007864078	Watt</t>
  </si>
  <si>
    <t>Power:	1.2169228940400528E7	Watt</t>
  </si>
  <si>
    <t>Power:	4760769.801405658	Watt</t>
  </si>
  <si>
    <t>SEC_battery:	17.185193389694117	J/N/s</t>
  </si>
  <si>
    <t>SEC_battery:	35.302190003136815	J/N/s</t>
  </si>
  <si>
    <t>SEC_battery:	39.26901438227179	J/N/s</t>
  </si>
  <si>
    <t>SEC_battery:	78.51925364447163	J/N/s</t>
  </si>
  <si>
    <t>SEC_battery:	2142.6318608843244	J/N/s</t>
  </si>
  <si>
    <t>SEC_battery:	127.4755123037355	J/N/s</t>
  </si>
  <si>
    <t>SEC_battery:	144.65088264384272	J/N/s</t>
  </si>
  <si>
    <t>SEC_battery:	541.5154121273481	J/N/s</t>
  </si>
  <si>
    <t>SEC_battery:	1836.5415950437066	J/N/s</t>
  </si>
  <si>
    <t>SEC_battery:	1508.4927693285897	J/N/s</t>
  </si>
  <si>
    <t>SEC_battery:	209.0144909626829	J/N/s</t>
  </si>
  <si>
    <t>SEC_battery:	359.22764546679093	J/N/s</t>
  </si>
  <si>
    <t>SEC_battery:	819.5199030243634	J/N/s</t>
  </si>
  <si>
    <t>SEC_battery:	1530.4513292030888	J/N/s</t>
  </si>
  <si>
    <t>SEC_battery:	916.5428932119612	J/N/s</t>
  </si>
  <si>
    <t>Powert:	3.5E7	Watt</t>
  </si>
  <si>
    <t>Powert:	1.5E7	Watt</t>
  </si>
  <si>
    <t>Powert:	3.0E7	Watt</t>
  </si>
  <si>
    <t>Powert:	1.2E7	Watt</t>
  </si>
  <si>
    <t>Powert:	1.75E7	Watt</t>
  </si>
  <si>
    <t>Powert:	2.5E7	Watt</t>
  </si>
  <si>
    <t>Powert:	1.875E7	Watt</t>
  </si>
  <si>
    <t>MotorMaxPowerAbility(Watt):3.5E7</t>
  </si>
  <si>
    <r>
      <t xml:space="preserve">Thermal </t>
    </r>
    <r>
      <rPr>
        <sz val="11"/>
        <color theme="1"/>
        <rFont val="Arial"/>
        <family val="2"/>
      </rPr>
      <t>ƞ</t>
    </r>
  </si>
  <si>
    <t>Thrust:	3717.02098880492N</t>
  </si>
  <si>
    <t>Thrust:	2001.4054833753794N</t>
  </si>
  <si>
    <t>Thrust:	2899.392534682261N</t>
  </si>
  <si>
    <t>Thrust:	1429.407491982793N</t>
  </si>
  <si>
    <t>Thrust:	1708.201812594581N</t>
  </si>
  <si>
    <t>Thrust:	1001.4957000280659N</t>
  </si>
  <si>
    <t>Thrust:	944.9598089180618N</t>
  </si>
  <si>
    <t>Thrust:	583.4448590095428N</t>
  </si>
  <si>
    <t>Thrust:	745.0464061854027N</t>
  </si>
  <si>
    <t>SFC_Usage:	1.7749958171449927E-5	kg/N/s</t>
  </si>
  <si>
    <t>SFC_Usage:	1.492478664934943E-5	kg/N/s</t>
  </si>
  <si>
    <t>SFC_Usage:	8.411500876640429E-6	kg/N/s</t>
  </si>
  <si>
    <t>SFC_Usage:	1.3443399098535957E-5	kg/N/s</t>
  </si>
  <si>
    <t>SFC_Usage:	8.77724576884017E-6	kg/N/s</t>
  </si>
  <si>
    <t>SFC_Usage:	1.2856022354097003E-5	kg/N/s</t>
  </si>
  <si>
    <t>SFC_Usage:	1.2245909560115297E-5	kg/N/s</t>
  </si>
  <si>
    <t>SFC_Usage:	1.7850952850800165E-5	kg/N/s</t>
  </si>
  <si>
    <t>SFC_Usage:	1.397905765701975E-5	kg/N/s</t>
  </si>
  <si>
    <t>SEC_Usage:	765.0231971894918	J/N/s</t>
  </si>
  <si>
    <t>SEC_Usage:	955.538852028019	J/N/s</t>
  </si>
  <si>
    <t>SEC_Usage:	621.210562271072	J/N/s</t>
  </si>
  <si>
    <t>SEC_Usage:	1191.5522486245554	J/N/s</t>
  </si>
  <si>
    <t>SEC_Usage:	963.7102157650602	J/N/s</t>
  </si>
  <si>
    <t>SEC_Usage:	1677.4144139297086	J/N/s</t>
  </si>
  <si>
    <t>SEC_Usage:	1850.6062841234243	J/N/s</t>
  </si>
  <si>
    <t>SEC_Usage:	3126.0683563818975	J/N/s</t>
  </si>
  <si>
    <t>SEC_Usage:	2615.7947951479064	J/N/s</t>
  </si>
  <si>
    <t>SEC_Usage:	3554.5578633841537	J/N/s</t>
  </si>
  <si>
    <t>SEC_Usage:	2951.344363502966	J/N/s</t>
  </si>
  <si>
    <t>SEC_Usage:	3983.0473703864104	J/N/s</t>
  </si>
  <si>
    <t>Power:	314571.6329188878	Watt</t>
  </si>
  <si>
    <t>Power:	281930.11166652606	Watt</t>
  </si>
  <si>
    <t>Power:	706570.99139873	Watt</t>
  </si>
  <si>
    <t>Power:	243356.91691546055	Watt</t>
  </si>
  <si>
    <t>Power:	584914.6848052306	Watt</t>
  </si>
  <si>
    <t>Power:	185344.3371942494	Watt</t>
  </si>
  <si>
    <t>Power:	414638.7160043873	Watt</t>
  </si>
  <si>
    <t>Power:	115452.99610236923	Watt</t>
  </si>
  <si>
    <t>SEC_battery:	312.2805474410586	J/N/s</t>
  </si>
  <si>
    <t>SEC_battery:	258.6748744878696	J/N/s</t>
  </si>
  <si>
    <t>SEC_battery:	612.1417474776556	J/N/s</t>
  </si>
  <si>
    <t>SEC_battery:	585.4109231280488	J/N/s</t>
  </si>
  <si>
    <t>SEC_battery:	1123.3198504681277	J/N/s</t>
  </si>
  <si>
    <t>SEC_battery:	1322.807582082455	J/N/s</t>
  </si>
  <si>
    <t>SEC_battery:	2356.6922885124104	J/N/s</t>
  </si>
  <si>
    <t>SEC_battery:	2013.2974101303553	J/N/s</t>
  </si>
  <si>
    <t>SEC_battery:	2785.1817955146666	J/N/s</t>
  </si>
  <si>
    <t>SEC_battery:	2348.8469784854146	J/N/s</t>
  </si>
  <si>
    <t>SEC_battery:	3213.671302516923	J/N/s</t>
  </si>
  <si>
    <t>Powert:	500000.0	Watt</t>
  </si>
  <si>
    <t>Powert:	600000.0	Watt</t>
  </si>
  <si>
    <t>Powert:	700000.0	Watt</t>
  </si>
  <si>
    <t>Powert:	800000.0	Watt</t>
  </si>
  <si>
    <t>Powert:	900000.0	Watt</t>
  </si>
  <si>
    <t>Powert:	1100000.0	Watt</t>
  </si>
  <si>
    <t>Powert:	1200000.0	Watt</t>
  </si>
  <si>
    <t>Powert:	1300000.0	Watt</t>
  </si>
  <si>
    <t>Powert:	1400000.0	Watt</t>
  </si>
  <si>
    <t>Powert:	1500000.0	Watt</t>
  </si>
  <si>
    <t>Electrified  2060</t>
  </si>
  <si>
    <t>PLOTTING</t>
  </si>
  <si>
    <t>Electrified 2020</t>
  </si>
  <si>
    <t>Near field pollution</t>
  </si>
  <si>
    <t xml:space="preserve">Powerplant </t>
  </si>
  <si>
    <t>B737-900 in GENUS</t>
  </si>
  <si>
    <t>MotorMaxPowerAbility(Watt):3000000.0</t>
  </si>
  <si>
    <t>Thrust:	10204.381661574213N</t>
  </si>
  <si>
    <t>SFC_Usage:	1.1975491649864017E-5	kg/N/s</t>
  </si>
  <si>
    <t>SEC_Usage:	607.2278707166342	J/N/s</t>
  </si>
  <si>
    <t>Power:	1912138.530208382	Watt</t>
  </si>
  <si>
    <t>Battery Mass</t>
  </si>
  <si>
    <t>Hybridised B737-900 Hi-Tech</t>
  </si>
  <si>
    <t>Hybridised B737-900   C-Tech</t>
  </si>
  <si>
    <t>Kerosene Energy</t>
  </si>
  <si>
    <t>Electrical Energy</t>
  </si>
  <si>
    <t>Energy</t>
  </si>
  <si>
    <t>Energy Hybridisation</t>
  </si>
  <si>
    <t>Hybridised B737-900 C-Tech</t>
  </si>
  <si>
    <t>SAR</t>
  </si>
  <si>
    <t>COSAR</t>
  </si>
  <si>
    <t>flight operational cost</t>
  </si>
  <si>
    <t>GT_Power1483159.5075454537</t>
  </si>
  <si>
    <t>GT_Power0.0</t>
  </si>
  <si>
    <t>E_Power3300000.0000000005</t>
  </si>
  <si>
    <t>HF1.0</t>
  </si>
  <si>
    <t>E_Power2520000.0</t>
  </si>
  <si>
    <t>Structural Mass</t>
  </si>
  <si>
    <t>GT_Power1.2642074848601572E7</t>
  </si>
  <si>
    <t>GT_Power1.1493203098901566E7</t>
  </si>
  <si>
    <t>E_Power6000000.0</t>
  </si>
  <si>
    <t>HF0.3429932203787699</t>
  </si>
  <si>
    <t>GT_Power9012927.049398407</t>
  </si>
  <si>
    <t>HF0.39965829417288656</t>
  </si>
  <si>
    <t>GT_Power1.2716276152497763E7</t>
  </si>
  <si>
    <t>GT_Power1.1550340060280282E7</t>
  </si>
  <si>
    <t>HF0.3418737659408015</t>
  </si>
  <si>
    <t>Hi-Tech 0m</t>
  </si>
  <si>
    <t>GT_Power9057742.587194823</t>
  </si>
  <si>
    <t>Hi-Tech 1,400m</t>
  </si>
  <si>
    <t>Hi-Tech 2,800m</t>
  </si>
  <si>
    <t>HF0.3984661587120223</t>
  </si>
  <si>
    <t>Hi-Tech 4,200m</t>
  </si>
  <si>
    <t>Hi-Tech 5,600m</t>
  </si>
  <si>
    <t>Hi-Tech 7,000m</t>
  </si>
  <si>
    <t>Hi-Tech 8,400m</t>
  </si>
  <si>
    <t>Hi-Tech 9,800m</t>
  </si>
  <si>
    <t>Hi-Tech 11,200m</t>
  </si>
  <si>
    <t>Hi-Tech 12,600m</t>
  </si>
  <si>
    <t>Hi-Tech 14,000m</t>
  </si>
  <si>
    <t>0m</t>
  </si>
  <si>
    <t>1,400m</t>
  </si>
  <si>
    <t>2,800m</t>
  </si>
  <si>
    <t>4,200m</t>
  </si>
  <si>
    <t>5,600m</t>
  </si>
  <si>
    <t>7,000m</t>
  </si>
  <si>
    <t>8,400m</t>
  </si>
  <si>
    <t>9,800m</t>
  </si>
  <si>
    <t>11,200m</t>
  </si>
  <si>
    <t>12,600m</t>
  </si>
  <si>
    <t>14,000m</t>
  </si>
  <si>
    <t>GT_Power1.2765834632650763E7</t>
  </si>
  <si>
    <t>GT_Power1.1562561612884756E7</t>
  </si>
  <si>
    <t>HF0.34163584708100936</t>
  </si>
  <si>
    <t>GT_Power9068504.006025508</t>
  </si>
  <si>
    <t>HF0.39818157697842793</t>
  </si>
  <si>
    <t>C-Tech 0m</t>
  </si>
  <si>
    <t>C-Tech 1,400m</t>
  </si>
  <si>
    <t>C-Tech 2,800m</t>
  </si>
  <si>
    <t>C-Tech 4,200m</t>
  </si>
  <si>
    <t>C-Tech 5,600m</t>
  </si>
  <si>
    <t>C-Tech 7,000m</t>
  </si>
  <si>
    <t>C-Tech 8,400m</t>
  </si>
  <si>
    <t>C-Tech 9,800m</t>
  </si>
  <si>
    <t>C-Tech 11,200m</t>
  </si>
  <si>
    <t>C-Tech 12,600m</t>
  </si>
  <si>
    <t>C-Tech 14,000m</t>
  </si>
  <si>
    <t>GT_Power1.282126541143249E7</t>
  </si>
  <si>
    <t>GT_Power1.1581252134592779E7</t>
  </si>
  <si>
    <t>HF0.34127282867340847</t>
  </si>
  <si>
    <t>GT_Power9083813.191419274</t>
  </si>
  <si>
    <t>HF0.3977776010499293</t>
  </si>
  <si>
    <t>Power</t>
  </si>
  <si>
    <t>ESPC</t>
  </si>
  <si>
    <t>FSPC</t>
  </si>
  <si>
    <t>Hight</t>
  </si>
  <si>
    <t>Range</t>
  </si>
  <si>
    <t>SOC</t>
  </si>
  <si>
    <t>PH</t>
  </si>
  <si>
    <t>EF</t>
  </si>
  <si>
    <t>eEnergy</t>
  </si>
  <si>
    <t>fEnergy</t>
  </si>
  <si>
    <t>Climb to 35ft</t>
  </si>
  <si>
    <t>GT_Power3798389.520338934</t>
  </si>
  <si>
    <t>Climb to 400ft</t>
  </si>
  <si>
    <t>GT_Power3422660.982865274</t>
  </si>
  <si>
    <t>Landing Gear Retraction</t>
  </si>
  <si>
    <t>Climb to Cruise</t>
  </si>
  <si>
    <t>HF0.6484657397385143</t>
  </si>
  <si>
    <t>Descend</t>
  </si>
  <si>
    <t>Approach</t>
  </si>
  <si>
    <t>GT_Power2678775.0057955016</t>
  </si>
  <si>
    <t>Flare</t>
  </si>
  <si>
    <t>Landing</t>
  </si>
  <si>
    <t>HF0.700473607399478</t>
  </si>
  <si>
    <t>GT_Power6159626.46842636</t>
  </si>
  <si>
    <t>GT_Power5603302.031126694</t>
  </si>
  <si>
    <t>HF0.5170941843885963</t>
  </si>
  <si>
    <t>GT_Power4394312.413715685</t>
  </si>
  <si>
    <t>HF0.5772387591585928</t>
  </si>
  <si>
    <t>GT_Power5344793.7863682415</t>
  </si>
  <si>
    <t>GT_Power8115401.708887271</t>
  </si>
  <si>
    <t>HF0.4389754779342619</t>
  </si>
  <si>
    <t>GT_Power6249986.646538768</t>
  </si>
  <si>
    <t>HF0.5013037840844583</t>
  </si>
  <si>
    <t>GT_Power5777862.471482468</t>
  </si>
  <si>
    <t>GT_Power8573390.659803012</t>
  </si>
  <si>
    <t>HF0.4200575708301959</t>
  </si>
  <si>
    <t>GT_Power5546210.718996523</t>
  </si>
  <si>
    <t>HF0.5465116438117155</t>
  </si>
  <si>
    <t>GT_Power3741553.5723956856</t>
  </si>
  <si>
    <t>GT_Power2416949.833531877</t>
  </si>
  <si>
    <t>HF0.7128474889253362</t>
  </si>
  <si>
    <t>GT_Power1388864.7021164622</t>
  </si>
  <si>
    <t>E_Power5700000.0</t>
  </si>
  <si>
    <t>HF0.8417740353847427</t>
  </si>
  <si>
    <t>GT_Power1.2683092545578906E7</t>
  </si>
  <si>
    <t>GT_Power1.1527351255371721E7</t>
  </si>
  <si>
    <t>HF0.3423301080300244</t>
  </si>
  <si>
    <t>GT_Power9039726.820900742</t>
  </si>
  <si>
    <t>HF0.3989510659462177</t>
  </si>
  <si>
    <t>Calculated_Batt_Volume[m3]71.74871521860926</t>
  </si>
  <si>
    <t>Calculated_Batt_Volume[m3]11.43194033825753</t>
  </si>
  <si>
    <t>lb</t>
  </si>
  <si>
    <t>lb/lbf</t>
  </si>
  <si>
    <t>lb/lbf/Hr</t>
  </si>
  <si>
    <t>hp/lb</t>
  </si>
  <si>
    <t>HP</t>
  </si>
  <si>
    <t>kg</t>
  </si>
  <si>
    <t>n</t>
  </si>
  <si>
    <t>kg/n</t>
  </si>
  <si>
    <t>kg/n/s</t>
  </si>
  <si>
    <t>watt/kg</t>
  </si>
  <si>
    <t>WATT</t>
  </si>
  <si>
    <t>inch</t>
  </si>
  <si>
    <t>kg/n*hr</t>
  </si>
  <si>
    <t>lb/ft3</t>
  </si>
  <si>
    <t>km/h</t>
  </si>
  <si>
    <t>J/kg</t>
  </si>
  <si>
    <t>m</t>
  </si>
  <si>
    <t>kg/n*s</t>
  </si>
  <si>
    <t>kg/m3</t>
  </si>
  <si>
    <t>m/s</t>
  </si>
  <si>
    <t>WH/kg</t>
  </si>
  <si>
    <t>nm</t>
  </si>
  <si>
    <t>TOGW</t>
  </si>
  <si>
    <t xml:space="preserve">balanced </t>
  </si>
  <si>
    <t>core shutdown</t>
  </si>
  <si>
    <t>kwh/ft3</t>
  </si>
  <si>
    <t>ft</t>
  </si>
  <si>
    <t>J/m3</t>
  </si>
  <si>
    <t>MOTOR</t>
  </si>
  <si>
    <t>MW</t>
  </si>
  <si>
    <t>W</t>
  </si>
  <si>
    <t>L/D</t>
  </si>
  <si>
    <t>Hybridised B737-900 Tech-2050</t>
  </si>
  <si>
    <t>Hybridised B737-900 Tech-2035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</si>
</sst>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E+00"/>
    <numFmt numFmtId="165" formatCode="0.0%"/>
    <numFmt numFmtId="166" formatCode="0.0000000000000"/>
    <numFmt numFmtId="167" formatCode="0.000000000"/>
  </numFmts>
  <fonts count="12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36"/>
      <color theme="1"/>
      <name val="Calibri"/>
      <family val="2"/>
      <scheme val="minor"/>
    </font>
    <font>
      <sz val="11"/>
      <color theme="1"/>
      <name val="Arial"/>
      <family val="2"/>
    </font>
    <font>
      <sz val="11"/>
      <name val="Calibri"/>
      <family val="2"/>
      <scheme val="minor"/>
    </font>
    <font>
      <sz val="11"/>
      <color rgb="FF222222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75">
    <xf numFmtId="0" fontId="0" fillId="0" borderId="0" xfId="0"/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Border="1"/>
    <xf numFmtId="0" fontId="0" fillId="0" borderId="8" xfId="0" applyBorder="1"/>
    <xf numFmtId="0" fontId="0" fillId="0" borderId="6" xfId="0" applyBorder="1"/>
    <xf numFmtId="11" fontId="0" fillId="0" borderId="0" xfId="0" applyNumberFormat="1"/>
    <xf numFmtId="0" fontId="0" fillId="0" borderId="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/>
    <xf numFmtId="0" fontId="0" fillId="0" borderId="3" xfId="0" applyBorder="1"/>
    <xf numFmtId="0" fontId="0" fillId="0" borderId="7" xfId="0" applyBorder="1"/>
    <xf numFmtId="11" fontId="0" fillId="0" borderId="8" xfId="0" applyNumberFormat="1" applyBorder="1"/>
    <xf numFmtId="0" fontId="0" fillId="0" borderId="4" xfId="0" applyBorder="1"/>
    <xf numFmtId="11" fontId="0" fillId="0" borderId="6" xfId="0" applyNumberFormat="1" applyBorder="1"/>
    <xf numFmtId="11" fontId="0" fillId="0" borderId="0" xfId="0" applyNumberFormat="1" applyBorder="1"/>
    <xf numFmtId="0" fontId="0" fillId="0" borderId="5" xfId="0" applyBorder="1"/>
    <xf numFmtId="11" fontId="0" fillId="0" borderId="5" xfId="0" applyNumberFormat="1" applyBorder="1"/>
    <xf numFmtId="0" fontId="0" fillId="0" borderId="0" xfId="0" applyFill="1" applyBorder="1"/>
    <xf numFmtId="0" fontId="0" fillId="0" borderId="0" xfId="0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2" xfId="0" applyBorder="1"/>
    <xf numFmtId="0" fontId="0" fillId="0" borderId="8" xfId="0" applyFill="1" applyBorder="1"/>
    <xf numFmtId="0" fontId="0" fillId="0" borderId="4" xfId="0" applyBorder="1" applyAlignment="1">
      <alignment horizontal="center" vertical="center" wrapText="1"/>
    </xf>
    <xf numFmtId="0" fontId="0" fillId="0" borderId="7" xfId="0" applyFill="1" applyBorder="1"/>
    <xf numFmtId="0" fontId="0" fillId="0" borderId="4" xfId="0" applyFill="1" applyBorder="1"/>
    <xf numFmtId="0" fontId="0" fillId="0" borderId="0" xfId="0" applyNumberFormat="1" applyBorder="1"/>
    <xf numFmtId="0" fontId="0" fillId="0" borderId="8" xfId="0" applyNumberFormat="1" applyBorder="1"/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3" fontId="0" fillId="0" borderId="0" xfId="0" applyNumberFormat="1"/>
    <xf numFmtId="0" fontId="0" fillId="0" borderId="0" xfId="0" applyNumberFormat="1"/>
    <xf numFmtId="0" fontId="0" fillId="0" borderId="5" xfId="0" applyNumberFormat="1" applyBorder="1"/>
    <xf numFmtId="0" fontId="0" fillId="8" borderId="7" xfId="0" applyFill="1" applyBorder="1"/>
    <xf numFmtId="0" fontId="0" fillId="0" borderId="6" xfId="0" applyNumberFormat="1" applyBorder="1"/>
    <xf numFmtId="0" fontId="0" fillId="0" borderId="0" xfId="0" applyAlignment="1">
      <alignment horizontal="center"/>
    </xf>
    <xf numFmtId="0" fontId="5" fillId="0" borderId="0" xfId="1"/>
    <xf numFmtId="0" fontId="0" fillId="0" borderId="0" xfId="0" applyAlignment="1">
      <alignment vertical="center"/>
    </xf>
    <xf numFmtId="11" fontId="0" fillId="0" borderId="0" xfId="0" applyNumberFormat="1" applyAlignment="1">
      <alignment horizontal="left" vertical="center"/>
    </xf>
    <xf numFmtId="0" fontId="5" fillId="0" borderId="0" xfId="1" applyAlignment="1">
      <alignment horizontal="left" vertical="center"/>
    </xf>
    <xf numFmtId="0" fontId="0" fillId="0" borderId="0" xfId="0" applyAlignment="1">
      <alignment horizontal="center" wrapText="1"/>
    </xf>
    <xf numFmtId="0" fontId="0" fillId="0" borderId="0" xfId="0" applyFill="1" applyAlignment="1">
      <alignment horizontal="center"/>
    </xf>
    <xf numFmtId="2" fontId="0" fillId="0" borderId="0" xfId="0" applyNumberFormat="1" applyBorder="1"/>
    <xf numFmtId="3" fontId="0" fillId="0" borderId="2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3" xfId="0" applyFill="1" applyBorder="1"/>
    <xf numFmtId="0" fontId="0" fillId="9" borderId="0" xfId="0" applyFill="1"/>
    <xf numFmtId="0" fontId="0" fillId="3" borderId="0" xfId="0" applyFill="1"/>
    <xf numFmtId="20" fontId="0" fillId="9" borderId="0" xfId="0" applyNumberFormat="1" applyFill="1"/>
    <xf numFmtId="0" fontId="0" fillId="0" borderId="9" xfId="0" applyBorder="1"/>
    <xf numFmtId="0" fontId="0" fillId="0" borderId="10" xfId="0" applyBorder="1"/>
    <xf numFmtId="0" fontId="0" fillId="0" borderId="2" xfId="0" applyFill="1" applyBorder="1"/>
    <xf numFmtId="10" fontId="0" fillId="0" borderId="0" xfId="0" applyNumberFormat="1" applyBorder="1"/>
    <xf numFmtId="10" fontId="0" fillId="0" borderId="8" xfId="0" applyNumberFormat="1" applyBorder="1"/>
    <xf numFmtId="0" fontId="5" fillId="2" borderId="0" xfId="1" applyFill="1" applyBorder="1"/>
    <xf numFmtId="0" fontId="0" fillId="2" borderId="0" xfId="0" applyFill="1" applyBorder="1"/>
    <xf numFmtId="0" fontId="5" fillId="2" borderId="5" xfId="1" applyFill="1" applyBorder="1"/>
    <xf numFmtId="0" fontId="0" fillId="2" borderId="8" xfId="0" applyFill="1" applyBorder="1"/>
    <xf numFmtId="0" fontId="0" fillId="0" borderId="5" xfId="0" applyFill="1" applyBorder="1"/>
    <xf numFmtId="0" fontId="5" fillId="10" borderId="0" xfId="1" applyFill="1" applyBorder="1"/>
    <xf numFmtId="0" fontId="5" fillId="10" borderId="5" xfId="1" applyFill="1" applyBorder="1"/>
    <xf numFmtId="0" fontId="5" fillId="10" borderId="8" xfId="1" applyFill="1" applyBorder="1"/>
    <xf numFmtId="0" fontId="5" fillId="2" borderId="0" xfId="1" applyFill="1"/>
    <xf numFmtId="0" fontId="5" fillId="10" borderId="6" xfId="1" applyFill="1" applyBorder="1"/>
    <xf numFmtId="0" fontId="0" fillId="9" borderId="8" xfId="0" applyFill="1" applyBorder="1"/>
    <xf numFmtId="10" fontId="0" fillId="0" borderId="5" xfId="0" applyNumberFormat="1" applyBorder="1"/>
    <xf numFmtId="10" fontId="0" fillId="0" borderId="6" xfId="0" applyNumberFormat="1" applyBorder="1"/>
    <xf numFmtId="0" fontId="0" fillId="9" borderId="14" xfId="0" applyFill="1" applyBorder="1"/>
    <xf numFmtId="0" fontId="0" fillId="9" borderId="11" xfId="0" applyFill="1" applyBorder="1"/>
    <xf numFmtId="0" fontId="0" fillId="0" borderId="6" xfId="0" applyFill="1" applyBorder="1"/>
    <xf numFmtId="10" fontId="0" fillId="0" borderId="0" xfId="0" applyNumberFormat="1" applyFill="1" applyBorder="1"/>
    <xf numFmtId="0" fontId="0" fillId="0" borderId="1" xfId="0" applyFill="1" applyBorder="1"/>
    <xf numFmtId="0" fontId="0" fillId="0" borderId="0" xfId="0" applyFill="1"/>
    <xf numFmtId="0" fontId="0" fillId="9" borderId="9" xfId="0" applyFill="1" applyBorder="1"/>
    <xf numFmtId="0" fontId="0" fillId="9" borderId="13" xfId="0" applyFill="1" applyBorder="1"/>
    <xf numFmtId="0" fontId="0" fillId="9" borderId="10" xfId="0" applyFill="1" applyBorder="1"/>
    <xf numFmtId="11" fontId="0" fillId="0" borderId="8" xfId="0" applyNumberFormat="1" applyFill="1" applyBorder="1"/>
    <xf numFmtId="11" fontId="0" fillId="0" borderId="0" xfId="0" applyNumberFormat="1" applyFill="1" applyBorder="1"/>
    <xf numFmtId="11" fontId="0" fillId="0" borderId="6" xfId="0" applyNumberFormat="1" applyFill="1" applyBorder="1"/>
    <xf numFmtId="11" fontId="0" fillId="0" borderId="5" xfId="0" applyNumberFormat="1" applyFill="1" applyBorder="1"/>
    <xf numFmtId="0" fontId="0" fillId="10" borderId="14" xfId="0" applyFill="1" applyBorder="1"/>
    <xf numFmtId="0" fontId="0" fillId="10" borderId="11" xfId="0" applyFill="1" applyBorder="1"/>
    <xf numFmtId="0" fontId="5" fillId="0" borderId="0" xfId="1" applyFill="1" applyBorder="1"/>
    <xf numFmtId="0" fontId="0" fillId="0" borderId="7" xfId="0" applyBorder="1" applyAlignment="1"/>
    <xf numFmtId="0" fontId="0" fillId="0" borderId="0" xfId="0" applyAlignment="1"/>
    <xf numFmtId="0" fontId="5" fillId="12" borderId="5" xfId="1" applyFill="1" applyBorder="1"/>
    <xf numFmtId="10" fontId="0" fillId="0" borderId="0" xfId="0" applyNumberFormat="1"/>
    <xf numFmtId="0" fontId="0" fillId="0" borderId="2" xfId="0" applyBorder="1" applyAlignment="1">
      <alignment wrapText="1"/>
    </xf>
    <xf numFmtId="0" fontId="5" fillId="0" borderId="8" xfId="1" applyFill="1" applyBorder="1"/>
    <xf numFmtId="0" fontId="0" fillId="9" borderId="7" xfId="0" applyFill="1" applyBorder="1"/>
    <xf numFmtId="0" fontId="0" fillId="9" borderId="1" xfId="0" applyFill="1" applyBorder="1"/>
    <xf numFmtId="0" fontId="0" fillId="2" borderId="0" xfId="0" applyFill="1"/>
    <xf numFmtId="10" fontId="0" fillId="5" borderId="0" xfId="0" applyNumberFormat="1" applyFill="1"/>
    <xf numFmtId="10" fontId="0" fillId="13" borderId="0" xfId="0" applyNumberFormat="1" applyFill="1" applyBorder="1"/>
    <xf numFmtId="0" fontId="0" fillId="9" borderId="2" xfId="0" applyFill="1" applyBorder="1"/>
    <xf numFmtId="0" fontId="0" fillId="9" borderId="3" xfId="0" applyFill="1" applyBorder="1"/>
    <xf numFmtId="0" fontId="0" fillId="9" borderId="4" xfId="0" applyFill="1" applyBorder="1"/>
    <xf numFmtId="0" fontId="0" fillId="9" borderId="5" xfId="0" applyFill="1" applyBorder="1"/>
    <xf numFmtId="0" fontId="0" fillId="9" borderId="6" xfId="0" applyFill="1" applyBorder="1"/>
    <xf numFmtId="11" fontId="0" fillId="0" borderId="3" xfId="0" applyNumberFormat="1" applyFill="1" applyBorder="1"/>
    <xf numFmtId="11" fontId="0" fillId="0" borderId="7" xfId="0" applyNumberFormat="1" applyFill="1" applyBorder="1"/>
    <xf numFmtId="11" fontId="0" fillId="0" borderId="4" xfId="0" applyNumberFormat="1" applyFill="1" applyBorder="1"/>
    <xf numFmtId="0" fontId="0" fillId="0" borderId="12" xfId="0" applyBorder="1"/>
    <xf numFmtId="0" fontId="0" fillId="0" borderId="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0" fontId="0" fillId="14" borderId="0" xfId="0" applyNumberFormat="1" applyFill="1"/>
    <xf numFmtId="10" fontId="0" fillId="0" borderId="1" xfId="0" applyNumberFormat="1" applyBorder="1"/>
    <xf numFmtId="10" fontId="0" fillId="0" borderId="2" xfId="0" applyNumberFormat="1" applyBorder="1"/>
    <xf numFmtId="10" fontId="0" fillId="0" borderId="3" xfId="0" applyNumberFormat="1" applyBorder="1"/>
    <xf numFmtId="10" fontId="0" fillId="0" borderId="7" xfId="0" applyNumberFormat="1" applyBorder="1"/>
    <xf numFmtId="11" fontId="0" fillId="0" borderId="7" xfId="0" applyNumberFormat="1" applyBorder="1"/>
    <xf numFmtId="0" fontId="0" fillId="0" borderId="7" xfId="0" applyBorder="1" applyAlignment="1">
      <alignment wrapText="1"/>
    </xf>
    <xf numFmtId="0" fontId="0" fillId="0" borderId="0" xfId="0" applyBorder="1" applyAlignment="1">
      <alignment wrapText="1"/>
    </xf>
    <xf numFmtId="0" fontId="5" fillId="0" borderId="0" xfId="1" quotePrefix="1" applyBorder="1" applyAlignment="1">
      <alignment wrapText="1"/>
    </xf>
    <xf numFmtId="0" fontId="1" fillId="3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7" xfId="0" applyBorder="1" applyAlignment="1">
      <alignment horizontal="left" vertical="center"/>
    </xf>
    <xf numFmtId="0" fontId="0" fillId="0" borderId="7" xfId="0" applyBorder="1" applyAlignment="1">
      <alignment horizontal="left" vertical="center" wrapText="1"/>
    </xf>
    <xf numFmtId="3" fontId="0" fillId="0" borderId="0" xfId="0" applyNumberFormat="1" applyBorder="1"/>
    <xf numFmtId="164" fontId="0" fillId="0" borderId="0" xfId="0" applyNumberFormat="1"/>
    <xf numFmtId="9" fontId="0" fillId="0" borderId="0" xfId="0" applyNumberFormat="1"/>
    <xf numFmtId="0" fontId="0" fillId="7" borderId="0" xfId="0" applyFill="1"/>
    <xf numFmtId="0" fontId="0" fillId="7" borderId="0" xfId="0" applyFill="1" applyAlignment="1">
      <alignment horizontal="center"/>
    </xf>
    <xf numFmtId="0" fontId="10" fillId="7" borderId="0" xfId="0" applyFont="1" applyFill="1" applyAlignment="1">
      <alignment horizontal="center"/>
    </xf>
    <xf numFmtId="0" fontId="0" fillId="12" borderId="14" xfId="0" applyFill="1" applyBorder="1"/>
    <xf numFmtId="3" fontId="0" fillId="12" borderId="11" xfId="0" applyNumberFormat="1" applyFill="1" applyBorder="1"/>
    <xf numFmtId="3" fontId="0" fillId="12" borderId="15" xfId="0" applyNumberFormat="1" applyFill="1" applyBorder="1"/>
    <xf numFmtId="0" fontId="0" fillId="6" borderId="14" xfId="0" applyFill="1" applyBorder="1"/>
    <xf numFmtId="0" fontId="0" fillId="4" borderId="0" xfId="0" applyFill="1"/>
    <xf numFmtId="0" fontId="0" fillId="6" borderId="1" xfId="0" applyFill="1" applyBorder="1"/>
    <xf numFmtId="0" fontId="0" fillId="6" borderId="2" xfId="0" applyFill="1" applyBorder="1"/>
    <xf numFmtId="0" fontId="0" fillId="6" borderId="12" xfId="0" applyFill="1" applyBorder="1"/>
    <xf numFmtId="0" fontId="0" fillId="6" borderId="13" xfId="0" applyFill="1" applyBorder="1"/>
    <xf numFmtId="0" fontId="0" fillId="4" borderId="13" xfId="0" applyFill="1" applyBorder="1"/>
    <xf numFmtId="0" fontId="0" fillId="4" borderId="1" xfId="0" applyFill="1" applyBorder="1"/>
    <xf numFmtId="0" fontId="0" fillId="4" borderId="2" xfId="0" applyFill="1" applyBorder="1"/>
    <xf numFmtId="0" fontId="0" fillId="4" borderId="3" xfId="0" applyFill="1" applyBorder="1"/>
    <xf numFmtId="0" fontId="0" fillId="6" borderId="8" xfId="0" applyFill="1" applyBorder="1"/>
    <xf numFmtId="0" fontId="7" fillId="4" borderId="1" xfId="0" applyFont="1" applyFill="1" applyBorder="1"/>
    <xf numFmtId="0" fontId="7" fillId="4" borderId="2" xfId="0" applyFont="1" applyFill="1" applyBorder="1"/>
    <xf numFmtId="0" fontId="7" fillId="4" borderId="3" xfId="0" applyFont="1" applyFill="1" applyBorder="1"/>
    <xf numFmtId="0" fontId="0" fillId="6" borderId="11" xfId="0" applyFill="1" applyBorder="1"/>
    <xf numFmtId="0" fontId="0" fillId="4" borderId="7" xfId="0" applyFill="1" applyBorder="1"/>
    <xf numFmtId="0" fontId="0" fillId="4" borderId="8" xfId="0" applyFill="1" applyBorder="1"/>
    <xf numFmtId="0" fontId="7" fillId="4" borderId="7" xfId="0" applyFont="1" applyFill="1" applyBorder="1"/>
    <xf numFmtId="0" fontId="7" fillId="4" borderId="0" xfId="0" applyFont="1" applyFill="1"/>
    <xf numFmtId="0" fontId="7" fillId="4" borderId="8" xfId="0" applyFont="1" applyFill="1" applyBorder="1"/>
    <xf numFmtId="0" fontId="7" fillId="0" borderId="8" xfId="0" applyFont="1" applyBorder="1"/>
    <xf numFmtId="0" fontId="7" fillId="0" borderId="6" xfId="0" applyFont="1" applyBorder="1"/>
    <xf numFmtId="0" fontId="0" fillId="4" borderId="4" xfId="0" applyFill="1" applyBorder="1"/>
    <xf numFmtId="0" fontId="0" fillId="4" borderId="5" xfId="0" applyFill="1" applyBorder="1"/>
    <xf numFmtId="0" fontId="0" fillId="4" borderId="6" xfId="0" applyFill="1" applyBorder="1"/>
    <xf numFmtId="0" fontId="0" fillId="0" borderId="16" xfId="0" applyBorder="1"/>
    <xf numFmtId="1" fontId="0" fillId="0" borderId="0" xfId="0" applyNumberFormat="1"/>
    <xf numFmtId="0" fontId="7" fillId="4" borderId="4" xfId="0" applyFont="1" applyFill="1" applyBorder="1"/>
    <xf numFmtId="0" fontId="7" fillId="4" borderId="5" xfId="0" applyFont="1" applyFill="1" applyBorder="1"/>
    <xf numFmtId="0" fontId="0" fillId="2" borderId="1" xfId="0" applyFill="1" applyBorder="1"/>
    <xf numFmtId="0" fontId="0" fillId="2" borderId="3" xfId="0" applyFill="1" applyBorder="1"/>
    <xf numFmtId="0" fontId="0" fillId="2" borderId="7" xfId="0" applyFill="1" applyBorder="1"/>
    <xf numFmtId="0" fontId="0" fillId="15" borderId="2" xfId="0" applyFill="1" applyBorder="1"/>
    <xf numFmtId="1" fontId="0" fillId="4" borderId="8" xfId="0" applyNumberFormat="1" applyFill="1" applyBorder="1"/>
    <xf numFmtId="1" fontId="0" fillId="4" borderId="0" xfId="0" applyNumberFormat="1" applyFill="1"/>
    <xf numFmtId="1" fontId="0" fillId="15" borderId="0" xfId="0" applyNumberFormat="1" applyFill="1"/>
    <xf numFmtId="0" fontId="0" fillId="15" borderId="0" xfId="0" applyFill="1"/>
    <xf numFmtId="11" fontId="0" fillId="2" borderId="8" xfId="0" applyNumberFormat="1" applyFill="1" applyBorder="1"/>
    <xf numFmtId="11" fontId="0" fillId="4" borderId="8" xfId="0" applyNumberFormat="1" applyFill="1" applyBorder="1"/>
    <xf numFmtId="11" fontId="0" fillId="4" borderId="0" xfId="0" applyNumberFormat="1" applyFill="1"/>
    <xf numFmtId="11" fontId="0" fillId="15" borderId="0" xfId="0" applyNumberFormat="1" applyFill="1"/>
    <xf numFmtId="9" fontId="0" fillId="4" borderId="6" xfId="0" applyNumberFormat="1" applyFill="1" applyBorder="1"/>
    <xf numFmtId="9" fontId="0" fillId="4" borderId="5" xfId="0" applyNumberFormat="1" applyFill="1" applyBorder="1"/>
    <xf numFmtId="9" fontId="0" fillId="15" borderId="5" xfId="0" applyNumberFormat="1" applyFill="1" applyBorder="1"/>
    <xf numFmtId="3" fontId="0" fillId="0" borderId="7" xfId="0" applyNumberFormat="1" applyBorder="1"/>
    <xf numFmtId="165" fontId="0" fillId="0" borderId="0" xfId="0" applyNumberFormat="1"/>
    <xf numFmtId="0" fontId="0" fillId="2" borderId="4" xfId="0" applyFill="1" applyBorder="1"/>
    <xf numFmtId="0" fontId="0" fillId="2" borderId="6" xfId="0" applyFill="1" applyBorder="1"/>
    <xf numFmtId="0" fontId="0" fillId="16" borderId="0" xfId="0" applyFill="1" applyBorder="1"/>
    <xf numFmtId="0" fontId="0" fillId="16" borderId="8" xfId="0" applyFill="1" applyBorder="1"/>
    <xf numFmtId="0" fontId="10" fillId="16" borderId="0" xfId="0" applyFont="1" applyFill="1" applyBorder="1"/>
    <xf numFmtId="0" fontId="10" fillId="16" borderId="5" xfId="0" applyFont="1" applyFill="1" applyBorder="1"/>
    <xf numFmtId="10" fontId="10" fillId="16" borderId="0" xfId="0" applyNumberFormat="1" applyFont="1" applyFill="1"/>
    <xf numFmtId="4" fontId="0" fillId="0" borderId="0" xfId="0" applyNumberFormat="1"/>
    <xf numFmtId="166" fontId="0" fillId="0" borderId="0" xfId="0" applyNumberFormat="1"/>
    <xf numFmtId="167" fontId="0" fillId="0" borderId="0" xfId="0" applyNumberFormat="1"/>
    <xf numFmtId="0" fontId="11" fillId="0" borderId="0" xfId="0" applyFont="1"/>
    <xf numFmtId="0" fontId="1" fillId="2" borderId="9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4" fillId="5" borderId="4" xfId="0" applyFont="1" applyFill="1" applyBorder="1" applyAlignment="1">
      <alignment horizontal="center"/>
    </xf>
    <xf numFmtId="0" fontId="4" fillId="5" borderId="5" xfId="0" applyFont="1" applyFill="1" applyBorder="1" applyAlignment="1">
      <alignment horizontal="center"/>
    </xf>
    <xf numFmtId="0" fontId="4" fillId="5" borderId="6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3" fillId="3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11" borderId="0" xfId="0" applyFill="1" applyBorder="1" applyAlignment="1">
      <alignment horizontal="center"/>
    </xf>
    <xf numFmtId="0" fontId="0" fillId="11" borderId="5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11" borderId="8" xfId="0" applyFill="1" applyBorder="1" applyAlignment="1">
      <alignment horizontal="center"/>
    </xf>
    <xf numFmtId="0" fontId="0" fillId="11" borderId="9" xfId="0" applyFill="1" applyBorder="1" applyAlignment="1">
      <alignment horizontal="center"/>
    </xf>
    <xf numFmtId="0" fontId="0" fillId="11" borderId="13" xfId="0" applyFill="1" applyBorder="1" applyAlignment="1">
      <alignment horizontal="center"/>
    </xf>
    <xf numFmtId="0" fontId="0" fillId="11" borderId="10" xfId="0" applyFill="1" applyBorder="1" applyAlignment="1">
      <alignment horizontal="center"/>
    </xf>
    <xf numFmtId="0" fontId="0" fillId="6" borderId="1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wrapText="1"/>
    </xf>
    <xf numFmtId="0" fontId="0" fillId="0" borderId="2" xfId="0" applyFill="1" applyBorder="1" applyAlignment="1">
      <alignment horizontal="center"/>
    </xf>
    <xf numFmtId="0" fontId="0" fillId="6" borderId="3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11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10" fillId="7" borderId="0" xfId="0" applyFont="1" applyFill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3" xfId="0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7" fillId="4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2">
    <cellStyle name="常规" xfId="0" builtinId="0"/>
    <cellStyle name="超链接" xfId="1" builtinId="8"/>
  </cellStyles>
  <dxfs count="0"/>
  <tableStyles count="0" defaultTableStyle="TableStyleMedium2" defaultPivotStyle="PivotStyleLight16"/>
  <colors>
    <mruColors>
      <color rgb="FFFFE699"/>
      <color rgb="FF000000"/>
      <color rgb="FFED7D31"/>
      <color rgb="FF5B9B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Mass Breakdown</a:t>
            </a:r>
            <a:endParaRPr lang="zh-C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80631614829392"/>
          <c:y val="0.27916635514624411"/>
          <c:w val="0.73449447109652111"/>
          <c:h val="0.617362261872052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'Mass Validation'!$AG$92</c:f>
              <c:strCache>
                <c:ptCount val="1"/>
                <c:pt idx="0">
                  <c:v>Propulsion Mass</c:v>
                </c:pt>
              </c:strCache>
            </c:strRef>
          </c:tx>
          <c:spPr>
            <a:pattFill prst="lgCheck">
              <a:fgClr>
                <a:srgbClr val="7030A0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'Mass Validation'!$AH$90:$AK$90</c:f>
              <c:strCache>
                <c:ptCount val="4"/>
                <c:pt idx="0">
                  <c:v>B737-900</c:v>
                </c:pt>
                <c:pt idx="1">
                  <c:v>SUGAR Volt 1380</c:v>
                </c:pt>
                <c:pt idx="2">
                  <c:v>SUGAR Volt 1750</c:v>
                </c:pt>
                <c:pt idx="3">
                  <c:v>SUGAR Volt 7150</c:v>
                </c:pt>
              </c:strCache>
            </c:strRef>
          </c:cat>
          <c:val>
            <c:numRef>
              <c:f>'Mass Validation'!$AH$92:$AK$92</c:f>
              <c:numCache>
                <c:formatCode>General</c:formatCode>
                <c:ptCount val="4"/>
                <c:pt idx="0">
                  <c:v>7730.2526386591098</c:v>
                </c:pt>
                <c:pt idx="1">
                  <c:v>6382.9258706103301</c:v>
                </c:pt>
                <c:pt idx="2">
                  <c:v>5935.0047474658204</c:v>
                </c:pt>
                <c:pt idx="3">
                  <c:v>8613.8175061345992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64-4CFE-A190-D11F6251A488}"/>
            </c:ext>
          </c:extLst>
        </c:ser>
        <c:ser>
          <c:idx val="2"/>
          <c:order val="1"/>
          <c:tx>
            <c:strRef>
              <c:f>'Mass Validation'!$AG$93</c:f>
              <c:strCache>
                <c:ptCount val="1"/>
                <c:pt idx="0">
                  <c:v>System Mass</c:v>
                </c:pt>
              </c:strCache>
            </c:strRef>
          </c:tx>
          <c:spPr>
            <a:pattFill prst="plaid">
              <a:fgClr>
                <a:schemeClr val="bg2">
                  <a:lumMod val="50000"/>
                </a:schemeClr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'Mass Validation'!$AH$90:$AK$90</c:f>
              <c:strCache>
                <c:ptCount val="4"/>
                <c:pt idx="0">
                  <c:v>B737-900</c:v>
                </c:pt>
                <c:pt idx="1">
                  <c:v>SUGAR Volt 1380</c:v>
                </c:pt>
                <c:pt idx="2">
                  <c:v>SUGAR Volt 1750</c:v>
                </c:pt>
                <c:pt idx="3">
                  <c:v>SUGAR Volt 7150</c:v>
                </c:pt>
              </c:strCache>
            </c:strRef>
          </c:cat>
          <c:val>
            <c:numRef>
              <c:f>'Mass Validation'!$AH$93:$AK$93</c:f>
              <c:numCache>
                <c:formatCode>General</c:formatCode>
                <c:ptCount val="4"/>
                <c:pt idx="0">
                  <c:v>4987.6144116731202</c:v>
                </c:pt>
                <c:pt idx="1">
                  <c:v>4271.8833370746297</c:v>
                </c:pt>
                <c:pt idx="2">
                  <c:v>4476.2972777383302</c:v>
                </c:pt>
                <c:pt idx="3">
                  <c:v>5312.98814332643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64-4CFE-A190-D11F6251A488}"/>
            </c:ext>
          </c:extLst>
        </c:ser>
        <c:ser>
          <c:idx val="3"/>
          <c:order val="2"/>
          <c:tx>
            <c:strRef>
              <c:f>'Mass Validation'!$AG$94</c:f>
              <c:strCache>
                <c:ptCount val="1"/>
                <c:pt idx="0">
                  <c:v>Structure Mass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'Mass Validation'!$AH$90:$AK$90</c:f>
              <c:strCache>
                <c:ptCount val="4"/>
                <c:pt idx="0">
                  <c:v>B737-900</c:v>
                </c:pt>
                <c:pt idx="1">
                  <c:v>SUGAR Volt 1380</c:v>
                </c:pt>
                <c:pt idx="2">
                  <c:v>SUGAR Volt 1750</c:v>
                </c:pt>
                <c:pt idx="3">
                  <c:v>SUGAR Volt 7150</c:v>
                </c:pt>
              </c:strCache>
            </c:strRef>
          </c:cat>
          <c:val>
            <c:numRef>
              <c:f>'Mass Validation'!$AH$94:$AK$94</c:f>
              <c:numCache>
                <c:formatCode>General</c:formatCode>
                <c:ptCount val="4"/>
                <c:pt idx="0">
                  <c:v>20585.283769400539</c:v>
                </c:pt>
                <c:pt idx="1">
                  <c:v>19860.404591836745</c:v>
                </c:pt>
                <c:pt idx="2">
                  <c:v>22219.446472787458</c:v>
                </c:pt>
                <c:pt idx="3">
                  <c:v>25419.817017687979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64-4CFE-A190-D11F6251A488}"/>
            </c:ext>
          </c:extLst>
        </c:ser>
        <c:ser>
          <c:idx val="4"/>
          <c:order val="3"/>
          <c:tx>
            <c:strRef>
              <c:f>'Mass Validation'!$AG$95</c:f>
              <c:strCache>
                <c:ptCount val="1"/>
                <c:pt idx="0">
                  <c:v>Operational Mass</c:v>
                </c:pt>
              </c:strCache>
            </c:strRef>
          </c:tx>
          <c:spPr>
            <a:pattFill prst="pct90">
              <a:fgClr>
                <a:schemeClr val="tx1">
                  <a:lumMod val="65000"/>
                  <a:lumOff val="35000"/>
                </a:schemeClr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'Mass Validation'!$AH$90:$AK$90</c:f>
              <c:strCache>
                <c:ptCount val="4"/>
                <c:pt idx="0">
                  <c:v>B737-900</c:v>
                </c:pt>
                <c:pt idx="1">
                  <c:v>SUGAR Volt 1380</c:v>
                </c:pt>
                <c:pt idx="2">
                  <c:v>SUGAR Volt 1750</c:v>
                </c:pt>
                <c:pt idx="3">
                  <c:v>SUGAR Volt 7150</c:v>
                </c:pt>
              </c:strCache>
            </c:strRef>
          </c:cat>
          <c:val>
            <c:numRef>
              <c:f>'Mass Validation'!$AH$95:$AK$95</c:f>
              <c:numCache>
                <c:formatCode>General</c:formatCode>
                <c:ptCount val="4"/>
                <c:pt idx="0">
                  <c:v>5243.1189979368519</c:v>
                </c:pt>
                <c:pt idx="1">
                  <c:v>4217.9721479023665</c:v>
                </c:pt>
                <c:pt idx="2">
                  <c:v>4517.8216855075098</c:v>
                </c:pt>
                <c:pt idx="3">
                  <c:v>5561.9037817954895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64-4CFE-A190-D11F6251A488}"/>
            </c:ext>
          </c:extLst>
        </c:ser>
        <c:ser>
          <c:idx val="0"/>
          <c:order val="4"/>
          <c:tx>
            <c:strRef>
              <c:f>'Mass Validation'!$AG$91</c:f>
              <c:strCache>
                <c:ptCount val="1"/>
                <c:pt idx="0">
                  <c:v>Payload Mass</c:v>
                </c:pt>
              </c:strCache>
            </c:strRef>
          </c:tx>
          <c:spPr>
            <a:pattFill prst="horzBrick">
              <a:fgClr>
                <a:schemeClr val="accent5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'Mass Validation'!$AH$90:$AK$90</c:f>
              <c:strCache>
                <c:ptCount val="4"/>
                <c:pt idx="0">
                  <c:v>B737-900</c:v>
                </c:pt>
                <c:pt idx="1">
                  <c:v>SUGAR Volt 1380</c:v>
                </c:pt>
                <c:pt idx="2">
                  <c:v>SUGAR Volt 1750</c:v>
                </c:pt>
                <c:pt idx="3">
                  <c:v>SUGAR Volt 7150</c:v>
                </c:pt>
              </c:strCache>
            </c:strRef>
          </c:cat>
          <c:val>
            <c:numRef>
              <c:f>'Mass Validation'!$AH$91:$AK$91</c:f>
              <c:numCache>
                <c:formatCode>General</c:formatCode>
                <c:ptCount val="4"/>
                <c:pt idx="0">
                  <c:v>23625</c:v>
                </c:pt>
                <c:pt idx="1">
                  <c:v>19250</c:v>
                </c:pt>
                <c:pt idx="2">
                  <c:v>19250</c:v>
                </c:pt>
                <c:pt idx="3">
                  <c:v>19250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64-4CFE-A190-D11F6251A488}"/>
            </c:ext>
          </c:extLst>
        </c:ser>
        <c:ser>
          <c:idx val="5"/>
          <c:order val="5"/>
          <c:tx>
            <c:strRef>
              <c:f>'Mass Validation'!$AG$96</c:f>
              <c:strCache>
                <c:ptCount val="1"/>
                <c:pt idx="0">
                  <c:v>Fuel Mass</c:v>
                </c:pt>
              </c:strCache>
            </c:strRef>
          </c:tx>
          <c:spPr>
            <a:pattFill prst="wd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'Mass Validation'!$AH$90:$AK$90</c:f>
              <c:strCache>
                <c:ptCount val="4"/>
                <c:pt idx="0">
                  <c:v>B737-900</c:v>
                </c:pt>
                <c:pt idx="1">
                  <c:v>SUGAR Volt 1380</c:v>
                </c:pt>
                <c:pt idx="2">
                  <c:v>SUGAR Volt 1750</c:v>
                </c:pt>
                <c:pt idx="3">
                  <c:v>SUGAR Volt 7150</c:v>
                </c:pt>
              </c:strCache>
            </c:strRef>
          </c:cat>
          <c:val>
            <c:numRef>
              <c:f>'Mass Validation'!$AH$96:$AK$96</c:f>
              <c:numCache>
                <c:formatCode>General</c:formatCode>
                <c:ptCount val="4"/>
                <c:pt idx="0">
                  <c:v>14314.872293583099</c:v>
                </c:pt>
                <c:pt idx="1">
                  <c:v>3365.3688945184399</c:v>
                </c:pt>
                <c:pt idx="2">
                  <c:v>3311.8141219774998</c:v>
                </c:pt>
                <c:pt idx="3">
                  <c:v>3652.3445395497602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64-4CFE-A190-D11F6251A488}"/>
            </c:ext>
          </c:extLst>
        </c:ser>
        <c:ser>
          <c:idx val="6"/>
          <c:order val="6"/>
          <c:tx>
            <c:strRef>
              <c:f>'Mass Validation'!$AG$97</c:f>
              <c:strCache>
                <c:ptCount val="1"/>
                <c:pt idx="0">
                  <c:v>Batt Mass</c:v>
                </c:pt>
              </c:strCache>
            </c:strRef>
          </c:tx>
          <c:spPr>
            <a:pattFill prst="wdUpDiag">
              <a:fgClr>
                <a:schemeClr val="accent6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'Mass Validation'!$AH$90:$AK$90</c:f>
              <c:strCache>
                <c:ptCount val="4"/>
                <c:pt idx="0">
                  <c:v>B737-900</c:v>
                </c:pt>
                <c:pt idx="1">
                  <c:v>SUGAR Volt 1380</c:v>
                </c:pt>
                <c:pt idx="2">
                  <c:v>SUGAR Volt 1750</c:v>
                </c:pt>
                <c:pt idx="3">
                  <c:v>SUGAR Volt 7150</c:v>
                </c:pt>
              </c:strCache>
            </c:strRef>
          </c:cat>
          <c:val>
            <c:numRef>
              <c:f>'Mass Validation'!$AH$97:$AK$97</c:f>
              <c:numCache>
                <c:formatCode>General</c:formatCode>
                <c:ptCount val="4"/>
                <c:pt idx="0">
                  <c:v>0</c:v>
                </c:pt>
                <c:pt idx="1">
                  <c:v>9163.7268883214492</c:v>
                </c:pt>
                <c:pt idx="2">
                  <c:v>9707.0917827756002</c:v>
                </c:pt>
                <c:pt idx="3">
                  <c:v>16065.701166819699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64-4CFE-A190-D11F6251A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4994287"/>
        <c:axId val="1533391967"/>
      </c:barChart>
      <c:catAx>
        <c:axId val="150499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3391967"/>
        <c:crosses val="autoZero"/>
        <c:auto val="1"/>
        <c:lblAlgn val="ctr"/>
        <c:lblOffset val="100"/>
        <c:noMultiLvlLbl val="0"/>
      </c:catAx>
      <c:valAx>
        <c:axId val="1533391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Mass Proportion [%]</a:t>
                </a:r>
                <a:endParaRPr lang="zh-C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4994287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7.8319436775855442E-2"/>
          <c:y val="9.4334093558899587E-2"/>
          <c:w val="0.91612007828764053"/>
          <c:h val="0.130339064614698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37719702143181"/>
          <c:y val="5.3230428002673975E-2"/>
          <c:w val="0.8624329577430665"/>
          <c:h val="0.63812625534484246"/>
        </c:manualLayout>
      </c:layout>
      <c:scatterChart>
        <c:scatterStyle val="lineMarker"/>
        <c:varyColors val="0"/>
        <c:ser>
          <c:idx val="12"/>
          <c:order val="12"/>
          <c:tx>
            <c:strRef>
              <c:f>'Multi-Propulsion Validation'!$N$14:$N$15</c:f>
              <c:strCache>
                <c:ptCount val="1"/>
                <c:pt idx="0">
                  <c:v>Enginel Data
Alt0ft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9"/>
            <c:spPr>
              <a:noFill/>
              <a:ln w="25400">
                <a:solidFill>
                  <a:srgbClr val="FF0000"/>
                </a:solidFill>
              </a:ln>
              <a:effectLst/>
            </c:spPr>
          </c:marker>
          <c:xVal>
            <c:numRef>
              <c:f>'Multi-Propulsion Validation'!$O$14:$W$14</c:f>
              <c:numCache>
                <c:formatCode>General</c:formatCode>
                <c:ptCount val="9"/>
                <c:pt idx="0">
                  <c:v>0</c:v>
                </c:pt>
                <c:pt idx="1">
                  <c:v>0.165854</c:v>
                </c:pt>
                <c:pt idx="2">
                  <c:v>0.24390200000000001</c:v>
                </c:pt>
                <c:pt idx="3">
                  <c:v>0.33170699999999997</c:v>
                </c:pt>
                <c:pt idx="4">
                  <c:v>0.43414599999999998</c:v>
                </c:pt>
                <c:pt idx="5">
                  <c:v>0.54634099999999997</c:v>
                </c:pt>
                <c:pt idx="6">
                  <c:v>0.70731699999999997</c:v>
                </c:pt>
                <c:pt idx="7">
                  <c:v>0.85040700000000002</c:v>
                </c:pt>
                <c:pt idx="8">
                  <c:v>0.98373999999999995</c:v>
                </c:pt>
              </c:numCache>
              <c:extLst xmlns:c15="http://schemas.microsoft.com/office/drawing/2012/chart"/>
            </c:numRef>
          </c:xVal>
          <c:yVal>
            <c:numRef>
              <c:f>'Multi-Propulsion Validation'!$O$15:$W$15</c:f>
              <c:numCache>
                <c:formatCode>General</c:formatCode>
                <c:ptCount val="9"/>
                <c:pt idx="0">
                  <c:v>51599.4</c:v>
                </c:pt>
                <c:pt idx="1">
                  <c:v>44533.1</c:v>
                </c:pt>
                <c:pt idx="2">
                  <c:v>42225.5</c:v>
                </c:pt>
                <c:pt idx="3">
                  <c:v>40166.400000000001</c:v>
                </c:pt>
                <c:pt idx="4">
                  <c:v>38234.5</c:v>
                </c:pt>
                <c:pt idx="5">
                  <c:v>36673.699999999997</c:v>
                </c:pt>
                <c:pt idx="6">
                  <c:v>35127.800000000003</c:v>
                </c:pt>
                <c:pt idx="7">
                  <c:v>33944.6</c:v>
                </c:pt>
                <c:pt idx="8">
                  <c:v>33494.699999999997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B3D8-4775-8411-841557CEB312}"/>
            </c:ext>
          </c:extLst>
        </c:ser>
        <c:ser>
          <c:idx val="13"/>
          <c:order val="13"/>
          <c:tx>
            <c:strRef>
              <c:f>'Multi-Propulsion Validation'!$N$16:$N$17</c:f>
              <c:strCache>
                <c:ptCount val="1"/>
                <c:pt idx="0">
                  <c:v>Engine  Data
Alt15,000ft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9"/>
            <c:spPr>
              <a:solidFill>
                <a:sysClr val="window" lastClr="FFFFFF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'Multi-Propulsion Validation'!$O$16:$V$16</c:f>
              <c:numCache>
                <c:formatCode>General</c:formatCode>
                <c:ptCount val="8"/>
                <c:pt idx="0">
                  <c:v>0</c:v>
                </c:pt>
                <c:pt idx="1">
                  <c:v>0.13170699999999999</c:v>
                </c:pt>
                <c:pt idx="2">
                  <c:v>0.273171</c:v>
                </c:pt>
                <c:pt idx="3">
                  <c:v>0.40162599999999998</c:v>
                </c:pt>
                <c:pt idx="4">
                  <c:v>0.55122000000000004</c:v>
                </c:pt>
                <c:pt idx="5">
                  <c:v>0.70243900000000004</c:v>
                </c:pt>
                <c:pt idx="6">
                  <c:v>0.88455300000000003</c:v>
                </c:pt>
                <c:pt idx="7">
                  <c:v>0.98699199999999998</c:v>
                </c:pt>
              </c:numCache>
              <c:extLst xmlns:c15="http://schemas.microsoft.com/office/drawing/2012/chart"/>
            </c:numRef>
          </c:xVal>
          <c:yVal>
            <c:numRef>
              <c:f>'Multi-Propulsion Validation'!$O$17:$V$17</c:f>
              <c:numCache>
                <c:formatCode>General</c:formatCode>
                <c:ptCount val="8"/>
                <c:pt idx="0">
                  <c:v>36751.5</c:v>
                </c:pt>
                <c:pt idx="1">
                  <c:v>33724.199999999997</c:v>
                </c:pt>
                <c:pt idx="2">
                  <c:v>31558.799999999999</c:v>
                </c:pt>
                <c:pt idx="3">
                  <c:v>30125.7</c:v>
                </c:pt>
                <c:pt idx="4">
                  <c:v>28821.8</c:v>
                </c:pt>
                <c:pt idx="5">
                  <c:v>27886.5</c:v>
                </c:pt>
                <c:pt idx="6">
                  <c:v>26960.7</c:v>
                </c:pt>
                <c:pt idx="7">
                  <c:v>26624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3D8-4775-8411-841557CEB312}"/>
            </c:ext>
          </c:extLst>
        </c:ser>
        <c:ser>
          <c:idx val="14"/>
          <c:order val="14"/>
          <c:tx>
            <c:strRef>
              <c:f>'Multi-Propulsion Validation'!$N$18:$N$19</c:f>
              <c:strCache>
                <c:ptCount val="1"/>
                <c:pt idx="0">
                  <c:v>Engine  Data
Alt25,000ft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9"/>
            <c:spPr>
              <a:noFill/>
              <a:ln w="28575">
                <a:solidFill>
                  <a:schemeClr val="accent6"/>
                </a:solidFill>
              </a:ln>
              <a:effectLst/>
            </c:spPr>
          </c:marker>
          <c:xVal>
            <c:numRef>
              <c:f>'Multi-Propulsion Validation'!$O$18:$T$18</c:f>
              <c:numCache>
                <c:formatCode>General</c:formatCode>
                <c:ptCount val="6"/>
                <c:pt idx="0">
                  <c:v>0</c:v>
                </c:pt>
                <c:pt idx="1">
                  <c:v>0.13333300000000001</c:v>
                </c:pt>
                <c:pt idx="2">
                  <c:v>0.28292699999999998</c:v>
                </c:pt>
                <c:pt idx="3">
                  <c:v>0.40650399999999998</c:v>
                </c:pt>
                <c:pt idx="4">
                  <c:v>0.57560999999999996</c:v>
                </c:pt>
                <c:pt idx="5">
                  <c:v>0.743089</c:v>
                </c:pt>
              </c:numCache>
              <c:extLst xmlns:c15="http://schemas.microsoft.com/office/drawing/2012/chart"/>
            </c:numRef>
          </c:xVal>
          <c:yVal>
            <c:numRef>
              <c:f>'Multi-Propulsion Validation'!$O$19:$T$19</c:f>
              <c:numCache>
                <c:formatCode>General</c:formatCode>
                <c:ptCount val="6"/>
                <c:pt idx="0">
                  <c:v>25830.400000000001</c:v>
                </c:pt>
                <c:pt idx="1">
                  <c:v>23417.1</c:v>
                </c:pt>
                <c:pt idx="2">
                  <c:v>22358.6</c:v>
                </c:pt>
                <c:pt idx="3">
                  <c:v>22028.400000000001</c:v>
                </c:pt>
                <c:pt idx="4">
                  <c:v>22325.599999999999</c:v>
                </c:pt>
                <c:pt idx="5">
                  <c:v>23113.3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B3D8-4775-8411-841557CEB312}"/>
            </c:ext>
          </c:extLst>
        </c:ser>
        <c:ser>
          <c:idx val="17"/>
          <c:order val="15"/>
          <c:tx>
            <c:strRef>
              <c:f>'Multi-Propulsion Validation'!$N$20:$N$21</c:f>
              <c:strCache>
                <c:ptCount val="1"/>
                <c:pt idx="0">
                  <c:v>Engine Data
Alt35,000ft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9"/>
            <c:spPr>
              <a:noFill/>
              <a:ln w="25400">
                <a:solidFill>
                  <a:schemeClr val="accent4"/>
                </a:solidFill>
              </a:ln>
              <a:effectLst/>
            </c:spPr>
          </c:marker>
          <c:xVal>
            <c:numRef>
              <c:f>'Multi-Propulsion Validation'!$O$20:$T$20</c:f>
              <c:numCache>
                <c:formatCode>General</c:formatCode>
                <c:ptCount val="6"/>
                <c:pt idx="0">
                  <c:v>0.20325199999999999</c:v>
                </c:pt>
                <c:pt idx="1">
                  <c:v>0.33008100000000001</c:v>
                </c:pt>
                <c:pt idx="2">
                  <c:v>0.46178900000000001</c:v>
                </c:pt>
                <c:pt idx="3">
                  <c:v>0.59512200000000004</c:v>
                </c:pt>
                <c:pt idx="4">
                  <c:v>0.82276400000000005</c:v>
                </c:pt>
                <c:pt idx="5">
                  <c:v>0.98536599999999996</c:v>
                </c:pt>
              </c:numCache>
              <c:extLst xmlns:c15="http://schemas.microsoft.com/office/drawing/2012/chart"/>
            </c:numRef>
          </c:xVal>
          <c:yVal>
            <c:numRef>
              <c:f>'Multi-Propulsion Validation'!$O$21:$T$21</c:f>
              <c:numCache>
                <c:formatCode>General</c:formatCode>
                <c:ptCount val="6"/>
                <c:pt idx="0">
                  <c:v>15339.7</c:v>
                </c:pt>
                <c:pt idx="1">
                  <c:v>15010.5</c:v>
                </c:pt>
                <c:pt idx="2">
                  <c:v>14928.2</c:v>
                </c:pt>
                <c:pt idx="3">
                  <c:v>15337.2</c:v>
                </c:pt>
                <c:pt idx="4">
                  <c:v>16511.400000000001</c:v>
                </c:pt>
                <c:pt idx="5">
                  <c:v>18033.8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3D8-4775-8411-841557CEB312}"/>
            </c:ext>
          </c:extLst>
        </c:ser>
        <c:ser>
          <c:idx val="20"/>
          <c:order val="16"/>
          <c:tx>
            <c:strRef>
              <c:f>'Multi-Propulsion Validation'!$N$22:$N$23</c:f>
              <c:strCache>
                <c:ptCount val="1"/>
                <c:pt idx="0">
                  <c:v>Engine Data
Alt45,000ft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9"/>
            <c:spPr>
              <a:noFill/>
              <a:ln w="25400">
                <a:solidFill>
                  <a:schemeClr val="accent1"/>
                </a:solidFill>
              </a:ln>
              <a:effectLst/>
            </c:spPr>
          </c:marker>
          <c:xVal>
            <c:numRef>
              <c:f>'Multi-Propulsion Validation'!$O$22:$X$22</c:f>
              <c:numCache>
                <c:formatCode>General</c:formatCode>
                <c:ptCount val="10"/>
                <c:pt idx="0">
                  <c:v>0.20325199999999999</c:v>
                </c:pt>
                <c:pt idx="1">
                  <c:v>0.28943099999999999</c:v>
                </c:pt>
                <c:pt idx="2">
                  <c:v>0.37561</c:v>
                </c:pt>
                <c:pt idx="3">
                  <c:v>0.44552799999999998</c:v>
                </c:pt>
                <c:pt idx="4">
                  <c:v>0.52845500000000001</c:v>
                </c:pt>
                <c:pt idx="5">
                  <c:v>0.61626000000000003</c:v>
                </c:pt>
                <c:pt idx="6">
                  <c:v>0.70731699999999997</c:v>
                </c:pt>
                <c:pt idx="7">
                  <c:v>0.80813000000000001</c:v>
                </c:pt>
                <c:pt idx="8" formatCode="0.00E+00">
                  <c:v>0.925203</c:v>
                </c:pt>
                <c:pt idx="9" formatCode="0.00E+00">
                  <c:v>0.99349600000000005</c:v>
                </c:pt>
              </c:numCache>
            </c:numRef>
          </c:xVal>
          <c:yVal>
            <c:numRef>
              <c:f>'Multi-Propulsion Validation'!$O$23:$X$23</c:f>
              <c:numCache>
                <c:formatCode>General</c:formatCode>
                <c:ptCount val="10"/>
                <c:pt idx="0">
                  <c:v>9695.0499999999993</c:v>
                </c:pt>
                <c:pt idx="1">
                  <c:v>9476.07</c:v>
                </c:pt>
                <c:pt idx="2">
                  <c:v>9379.7999999999993</c:v>
                </c:pt>
                <c:pt idx="3">
                  <c:v>9278.5400000000009</c:v>
                </c:pt>
                <c:pt idx="4">
                  <c:v>9303.98</c:v>
                </c:pt>
                <c:pt idx="5">
                  <c:v>9453.6200000000008</c:v>
                </c:pt>
                <c:pt idx="6">
                  <c:v>9726.9699999999993</c:v>
                </c:pt>
                <c:pt idx="7">
                  <c:v>10126</c:v>
                </c:pt>
                <c:pt idx="8">
                  <c:v>10652.8</c:v>
                </c:pt>
                <c:pt idx="9">
                  <c:v>11041.9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3D8-4775-8411-841557CEB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4151016"/>
        <c:axId val="764150360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'Multi-Propulsion Validation'!$A$11</c15:sqref>
                        </c15:formulaRef>
                      </c:ext>
                    </c:extLst>
                    <c:strCache>
                      <c:ptCount val="1"/>
                      <c:pt idx="0">
                        <c:v>◘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'Multi-Propulsion Validation'!$B$9:$L$9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'Multi-Propulsion Validation'!$B$11:$L$11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44805.158370416299</c:v>
                      </c:pt>
                      <c:pt idx="1">
                        <c:v>42663.688514501999</c:v>
                      </c:pt>
                      <c:pt idx="2">
                        <c:v>40935.853933614897</c:v>
                      </c:pt>
                      <c:pt idx="3">
                        <c:v>39585.757373618901</c:v>
                      </c:pt>
                      <c:pt idx="4">
                        <c:v>38581.281245367602</c:v>
                      </c:pt>
                      <c:pt idx="5">
                        <c:v>37894.235528248697</c:v>
                      </c:pt>
                      <c:pt idx="6">
                        <c:v>37500.513264053501</c:v>
                      </c:pt>
                      <c:pt idx="7">
                        <c:v>37431.183365218902</c:v>
                      </c:pt>
                      <c:pt idx="8">
                        <c:v>37655.191988735503</c:v>
                      </c:pt>
                      <c:pt idx="9">
                        <c:v>38140.930714649898</c:v>
                      </c:pt>
                      <c:pt idx="10" formatCode="0.00E+00">
                        <c:v>38881.386192410297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A-B3D8-4775-8411-841557CEB312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Validation'!$A$12</c15:sqref>
                        </c15:formulaRef>
                      </c:ext>
                    </c:extLst>
                    <c:strCache>
                      <c:ptCount val="1"/>
                      <c:pt idx="0">
                        <c:v>GENUS Alt2400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Validation'!$B$9:$L$9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Validation'!$B$12:$L$12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40941.488345557998</c:v>
                      </c:pt>
                      <c:pt idx="1">
                        <c:v>39031.772462125897</c:v>
                      </c:pt>
                      <c:pt idx="2">
                        <c:v>37491.367635720897</c:v>
                      </c:pt>
                      <c:pt idx="3">
                        <c:v>36288.768018862502</c:v>
                      </c:pt>
                      <c:pt idx="4">
                        <c:v>35395.842608032399</c:v>
                      </c:pt>
                      <c:pt idx="5">
                        <c:v>34787.938354862199</c:v>
                      </c:pt>
                      <c:pt idx="6">
                        <c:v>34443.998337734702</c:v>
                      </c:pt>
                      <c:pt idx="7">
                        <c:v>34402.288533699299</c:v>
                      </c:pt>
                      <c:pt idx="8">
                        <c:v>34613.1562830111</c:v>
                      </c:pt>
                      <c:pt idx="9">
                        <c:v>35060.475135339701</c:v>
                      </c:pt>
                      <c:pt idx="10" formatCode="0.00E+00">
                        <c:v>35738.246306207096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B3D8-4775-8411-841557CEB312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Validation'!$A$13</c15:sqref>
                        </c15:formulaRef>
                      </c:ext>
                    </c:extLst>
                    <c:strCache>
                      <c:ptCount val="1"/>
                      <c:pt idx="0">
                        <c:v>GENUS Alt3600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Validation'!$B$9:$L$9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Validation'!$B$13:$L$13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37329.542944558001</c:v>
                      </c:pt>
                      <c:pt idx="1">
                        <c:v>35631.008087612703</c:v>
                      </c:pt>
                      <c:pt idx="2">
                        <c:v>34261.340885874102</c:v>
                      </c:pt>
                      <c:pt idx="3">
                        <c:v>33192.974972885298</c:v>
                      </c:pt>
                      <c:pt idx="4">
                        <c:v>32401.346909509899</c:v>
                      </c:pt>
                      <c:pt idx="5">
                        <c:v>31864.963695900002</c:v>
                      </c:pt>
                      <c:pt idx="6">
                        <c:v>31569.751703944301</c:v>
                      </c:pt>
                      <c:pt idx="7">
                        <c:v>31546.2918099173</c:v>
                      </c:pt>
                      <c:pt idx="8">
                        <c:v>31743.762571459101</c:v>
                      </c:pt>
                      <c:pt idx="9">
                        <c:v>32154.251483674099</c:v>
                      </c:pt>
                      <c:pt idx="10" formatCode="0.00E+00">
                        <c:v>32772.645623292097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B3D8-4775-8411-841557CEB312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Validation'!$A$14</c15:sqref>
                        </c15:formulaRef>
                      </c:ext>
                    </c:extLst>
                    <c:strCache>
                      <c:ptCount val="1"/>
                      <c:pt idx="0">
                        <c:v>GENUS Alt4800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Validation'!$B$9:$L$9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Validation'!$B$14:$L$14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33958.395168399002</c:v>
                      </c:pt>
                      <c:pt idx="1">
                        <c:v>32451.895898147199</c:v>
                      </c:pt>
                      <c:pt idx="2">
                        <c:v>31237.435704576201</c:v>
                      </c:pt>
                      <c:pt idx="3">
                        <c:v>30290.973528902501</c:v>
                      </c:pt>
                      <c:pt idx="4">
                        <c:v>29591.130547246001</c:v>
                      </c:pt>
                      <c:pt idx="5">
                        <c:v>29119.229845873098</c:v>
                      </c:pt>
                      <c:pt idx="6">
                        <c:v>28872.363081999702</c:v>
                      </c:pt>
                      <c:pt idx="7">
                        <c:v>28858.184775789101</c:v>
                      </c:pt>
                      <c:pt idx="8">
                        <c:v>29042.158877146099</c:v>
                      </c:pt>
                      <c:pt idx="9">
                        <c:v>29417.477433836899</c:v>
                      </c:pt>
                      <c:pt idx="10">
                        <c:v>29979.798335171399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B3D8-4775-8411-841557CEB312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Validation'!$A$15</c15:sqref>
                        </c15:formulaRef>
                      </c:ext>
                    </c:extLst>
                    <c:strCache>
                      <c:ptCount val="1"/>
                      <c:pt idx="0">
                        <c:v>GENUS Alt6000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Validation'!$B$9:$L$9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Validation'!$B$15:$L$15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30817.323937783502</c:v>
                      </c:pt>
                      <c:pt idx="1">
                        <c:v>29485.070630609702</c:v>
                      </c:pt>
                      <c:pt idx="2">
                        <c:v>28411.3902536319</c:v>
                      </c:pt>
                      <c:pt idx="3">
                        <c:v>27575.388191302402</c:v>
                      </c:pt>
                      <c:pt idx="4">
                        <c:v>26958.520924081098</c:v>
                      </c:pt>
                      <c:pt idx="5">
                        <c:v>26544.614368791001</c:v>
                      </c:pt>
                      <c:pt idx="6">
                        <c:v>26339.5065233348</c:v>
                      </c:pt>
                      <c:pt idx="7">
                        <c:v>26332.841994771101</c:v>
                      </c:pt>
                      <c:pt idx="8">
                        <c:v>26503.359385548702</c:v>
                      </c:pt>
                      <c:pt idx="9">
                        <c:v>26845.2211830448</c:v>
                      </c:pt>
                      <c:pt idx="10">
                        <c:v>27354.7535649727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B3D8-4775-8411-841557CEB312}"/>
                  </c:ext>
                </c:extLst>
              </c15:ser>
            </c15:filteredScatterSeries>
            <c15:filteredScatte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Validation'!$A$16</c15:sqref>
                        </c15:formulaRef>
                      </c:ext>
                    </c:extLst>
                    <c:strCache>
                      <c:ptCount val="1"/>
                      <c:pt idx="0">
                        <c:v>GENUS Alt7200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Validation'!$B$9:$L$9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Validation'!$B$16:$L$16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27895.820528143799</c:v>
                      </c:pt>
                      <c:pt idx="1">
                        <c:v>26721.309920565</c:v>
                      </c:pt>
                      <c:pt idx="2">
                        <c:v>25775.029230871802</c:v>
                      </c:pt>
                      <c:pt idx="3">
                        <c:v>25038.884404043802</c:v>
                      </c:pt>
                      <c:pt idx="4">
                        <c:v>24496.849240515199</c:v>
                      </c:pt>
                      <c:pt idx="5">
                        <c:v>24134.967797932499</c:v>
                      </c:pt>
                      <c:pt idx="6">
                        <c:v>23965.734672682898</c:v>
                      </c:pt>
                      <c:pt idx="7">
                        <c:v>23965.037584325401</c:v>
                      </c:pt>
                      <c:pt idx="8">
                        <c:v>24122.2617758825</c:v>
                      </c:pt>
                      <c:pt idx="9">
                        <c:v>24432.419672533299</c:v>
                      </c:pt>
                      <c:pt idx="10">
                        <c:v>24892.414674698699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B3D8-4775-8411-841557CEB312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Validation'!$A$17</c15:sqref>
                        </c15:formulaRef>
                      </c:ext>
                    </c:extLst>
                    <c:strCache>
                      <c:ptCount val="1"/>
                      <c:pt idx="0">
                        <c:v>GENUS Alt8400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Validation'!$B$9:$L$9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Validation'!$B$17:$L$17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25183.594515292101</c:v>
                      </c:pt>
                      <c:pt idx="1">
                        <c:v>24151.5424569684</c:v>
                      </c:pt>
                      <c:pt idx="2">
                        <c:v>23320.273741889399</c:v>
                      </c:pt>
                      <c:pt idx="3">
                        <c:v>22674.179759505601</c:v>
                      </c:pt>
                      <c:pt idx="4">
                        <c:v>22199.462778401801</c:v>
                      </c:pt>
                      <c:pt idx="5">
                        <c:v>21887.896420448102</c:v>
                      </c:pt>
                      <c:pt idx="6">
                        <c:v>21745.533635329099</c:v>
                      </c:pt>
                      <c:pt idx="7">
                        <c:v>21749.461308264799</c:v>
                      </c:pt>
                      <c:pt idx="8">
                        <c:v>21893.6640787057</c:v>
                      </c:pt>
                      <c:pt idx="9">
                        <c:v>22173.896333148899</c:v>
                      </c:pt>
                      <c:pt idx="10">
                        <c:v>22587.5580851823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B3D8-4775-8411-841557CEB312}"/>
                  </c:ext>
                </c:extLst>
              </c15:ser>
            </c15:filteredScatterSeries>
            <c15:filteredScatte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Validation'!$A$18</c15:sqref>
                        </c15:formulaRef>
                      </c:ext>
                    </c:extLst>
                    <c:strCache>
                      <c:ptCount val="1"/>
                      <c:pt idx="0">
                        <c:v>GENUS Alt9600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Validation'!$B$9:$L$9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Validation'!$B$18:$L$18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22670.579248865</c:v>
                      </c:pt>
                      <c:pt idx="1">
                        <c:v>21766.855639176101</c:v>
                      </c:pt>
                      <c:pt idx="2">
                        <c:v>21039.150664077999</c:v>
                      </c:pt>
                      <c:pt idx="3">
                        <c:v>20474.0547011895</c:v>
                      </c:pt>
                      <c:pt idx="4">
                        <c:v>20059.736687209599</c:v>
                      </c:pt>
                      <c:pt idx="5">
                        <c:v>19795.2192770974</c:v>
                      </c:pt>
                      <c:pt idx="6">
                        <c:v>19673.337876302499</c:v>
                      </c:pt>
                      <c:pt idx="7">
                        <c:v>19680.734192659402</c:v>
                      </c:pt>
                      <c:pt idx="8">
                        <c:v>19812.281061474201</c:v>
                      </c:pt>
                      <c:pt idx="9">
                        <c:v>20064.378355535198</c:v>
                      </c:pt>
                      <c:pt idx="10">
                        <c:v>20434.851607362099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B3D8-4775-8411-841557CEB312}"/>
                  </c:ext>
                </c:extLst>
              </c15:ser>
            </c15:filteredScatterSeries>
            <c15:filteredScatte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Validation'!$A$19</c15:sqref>
                        </c15:formulaRef>
                      </c:ext>
                    </c:extLst>
                    <c:strCache>
                      <c:ptCount val="1"/>
                      <c:pt idx="0">
                        <c:v>GENUS Alt10800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Validation'!$B$9:$L$9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Validation'!$B$19:$L$19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20346.936869663899</c:v>
                      </c:pt>
                      <c:pt idx="1">
                        <c:v>19558.5027518264</c:v>
                      </c:pt>
                      <c:pt idx="2">
                        <c:v>18923.801517309399</c:v>
                      </c:pt>
                      <c:pt idx="3">
                        <c:v>18431.362732858001</c:v>
                      </c:pt>
                      <c:pt idx="4">
                        <c:v>18071.085283325199</c:v>
                      </c:pt>
                      <c:pt idx="5">
                        <c:v>17847.475099716699</c:v>
                      </c:pt>
                      <c:pt idx="6">
                        <c:v>17743.544638864802</c:v>
                      </c:pt>
                      <c:pt idx="7">
                        <c:v>17753.423668711599</c:v>
                      </c:pt>
                      <c:pt idx="8">
                        <c:v>17872.760143535899</c:v>
                      </c:pt>
                      <c:pt idx="9">
                        <c:v>18098.5134847669</c:v>
                      </c:pt>
                      <c:pt idx="10">
                        <c:v>18428.872283398901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B3D8-4775-8411-841557CEB312}"/>
                  </c:ext>
                </c:extLst>
              </c15:ser>
            </c15:filteredScatterSeries>
            <c15:filteredScatte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Validation'!$A$20</c15:sqref>
                        </c15:formulaRef>
                      </c:ext>
                    </c:extLst>
                    <c:strCache>
                      <c:ptCount val="1"/>
                      <c:pt idx="0">
                        <c:v>GENUS Alt12000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Validation'!$B$9:$L$9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Validation'!$B$20:$L$20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16975.333815726</c:v>
                      </c:pt>
                      <c:pt idx="1">
                        <c:v>16320.8840287438</c:v>
                      </c:pt>
                      <c:pt idx="2">
                        <c:v>15794.066343374699</c:v>
                      </c:pt>
                      <c:pt idx="3">
                        <c:v>15385.393412117101</c:v>
                      </c:pt>
                      <c:pt idx="4">
                        <c:v>15087.212991806</c:v>
                      </c:pt>
                      <c:pt idx="5">
                        <c:v>14901.945115131401</c:v>
                      </c:pt>
                      <c:pt idx="6">
                        <c:v>14816.0264015045</c:v>
                      </c:pt>
                      <c:pt idx="7">
                        <c:v>14824.7265892662</c:v>
                      </c:pt>
                      <c:pt idx="8">
                        <c:v>14924.450848947001</c:v>
                      </c:pt>
                      <c:pt idx="9">
                        <c:v>15112.6898143201</c:v>
                      </c:pt>
                      <c:pt idx="10">
                        <c:v>15387.9521520505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B3D8-4775-8411-841557CEB312}"/>
                  </c:ext>
                </c:extLst>
              </c15:ser>
            </c15:filteredScatterSeries>
            <c15:filteredScatterSeries>
              <c15:ser>
                <c:idx val="11"/>
                <c:order val="11"/>
                <c:tx>
                  <c:v>Real Data</c:v>
                </c:tx>
                <c:spPr>
                  <a:ln w="19050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Validation'!$O$10:$S$10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0.1</c:v>
                      </c:pt>
                      <c:pt idx="2">
                        <c:v>0.2</c:v>
                      </c:pt>
                      <c:pt idx="3">
                        <c:v>0.3</c:v>
                      </c:pt>
                      <c:pt idx="4">
                        <c:v>0.4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Validation'!$O$11:$S$11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64384.3</c:v>
                      </c:pt>
                      <c:pt idx="1">
                        <c:v>60104.800000000003</c:v>
                      </c:pt>
                      <c:pt idx="2">
                        <c:v>56762.7</c:v>
                      </c:pt>
                      <c:pt idx="3">
                        <c:v>53706</c:v>
                      </c:pt>
                      <c:pt idx="4">
                        <c:v>50934.5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B3D8-4775-8411-841557CEB312}"/>
                  </c:ext>
                </c:extLst>
              </c15:ser>
            </c15:filteredScatterSeries>
            <c15:filteredScatterSeries>
              <c15:ser>
                <c:idx val="21"/>
                <c:order val="21"/>
                <c:tx>
                  <c:v>EngineSim 0m</c:v>
                </c:tx>
                <c:spPr>
                  <a:ln w="19050" cap="rnd">
                    <a:solidFill>
                      <a:srgbClr val="FF0000"/>
                    </a:solidFill>
                    <a:prstDash val="sysDot"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80000"/>
                      </a:schemeClr>
                    </a:solidFill>
                    <a:ln w="9525">
                      <a:solidFill>
                        <a:schemeClr val="accent4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Validation'!$AB$9:$AD$9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Validation'!$AB$12:$AD$12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B3D8-4775-8411-841557CEB312}"/>
                  </c:ext>
                </c:extLst>
              </c15:ser>
            </c15:filteredScatterSeries>
            <c15:filteredScatterSeries>
              <c15:ser>
                <c:idx val="22"/>
                <c:order val="22"/>
                <c:tx>
                  <c:v>EngineSim 4572m</c:v>
                </c:tx>
                <c:spPr>
                  <a:ln w="19050" cap="rnd">
                    <a:solidFill>
                      <a:schemeClr val="accent2"/>
                    </a:solidFill>
                    <a:prstDash val="sysDot"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80000"/>
                      </a:schemeClr>
                    </a:solidFill>
                    <a:ln w="9525">
                      <a:solidFill>
                        <a:schemeClr val="accent5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Validation'!$AB$9:$AD$9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Validation'!$AB$11:$AD$11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B3D8-4775-8411-841557CEB312}"/>
                  </c:ext>
                </c:extLst>
              </c15:ser>
            </c15:filteredScatterSeries>
            <c15:filteredScatterSeries>
              <c15:ser>
                <c:idx val="23"/>
                <c:order val="23"/>
                <c:tx>
                  <c:v>EngineSim 10668m</c:v>
                </c:tx>
                <c:spPr>
                  <a:ln w="19050" cap="rnd">
                    <a:solidFill>
                      <a:schemeClr val="accent4"/>
                    </a:solidFill>
                    <a:prstDash val="sysDot"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80000"/>
                      </a:schemeClr>
                    </a:solidFill>
                    <a:ln w="9525">
                      <a:solidFill>
                        <a:schemeClr val="accent6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Validation'!$AB$9:$AD$9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Validation'!$AB$10:$AD$10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B3D8-4775-8411-841557CEB312}"/>
                  </c:ext>
                </c:extLst>
              </c15:ser>
            </c15:filteredScatterSeries>
          </c:ext>
        </c:extLst>
      </c:scatterChart>
      <c:scatterChart>
        <c:scatterStyle val="smoothMarker"/>
        <c:varyColors val="0"/>
        <c:ser>
          <c:idx val="0"/>
          <c:order val="0"/>
          <c:tx>
            <c:strRef>
              <c:f>'Multi-Propulsion Validation'!$A$10</c:f>
              <c:strCache>
                <c:ptCount val="1"/>
                <c:pt idx="0">
                  <c:v>GENUS 
Alt0ft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'Multi-Propulsion Validation'!$B$9:$L$9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  <c:extLst xmlns:c15="http://schemas.microsoft.com/office/drawing/2012/chart"/>
            </c:numRef>
          </c:xVal>
          <c:yVal>
            <c:numRef>
              <c:f>'Multi-Propulsion Validation'!$B$10:$L$10</c:f>
              <c:numCache>
                <c:formatCode>General</c:formatCode>
                <c:ptCount val="11"/>
                <c:pt idx="0">
                  <c:v>48931.678995209397</c:v>
                </c:pt>
                <c:pt idx="1">
                  <c:v>46536.380766284303</c:v>
                </c:pt>
                <c:pt idx="2">
                  <c:v>44603.202966357501</c:v>
                </c:pt>
                <c:pt idx="3">
                  <c:v>43091.364692894102</c:v>
                </c:pt>
                <c:pt idx="4">
                  <c:v>41964.304116779203</c:v>
                </c:pt>
                <c:pt idx="5">
                  <c:v>41189.881987771398</c:v>
                </c:pt>
                <c:pt idx="6">
                  <c:v>40740.582104998699</c:v>
                </c:pt>
                <c:pt idx="7">
                  <c:v>40637.850647541702</c:v>
                </c:pt>
                <c:pt idx="8">
                  <c:v>40874.570021043597</c:v>
                </c:pt>
                <c:pt idx="9">
                  <c:v>41400.2323739485</c:v>
                </c:pt>
                <c:pt idx="10" formatCode="0.00E+00">
                  <c:v>42206.666228738999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B3D8-4775-8411-841557CEB312}"/>
            </c:ext>
          </c:extLst>
        </c:ser>
        <c:ser>
          <c:idx val="15"/>
          <c:order val="17"/>
          <c:tx>
            <c:strRef>
              <c:f>'Multi-Propulsion Validation'!$A$21</c:f>
              <c:strCache>
                <c:ptCount val="1"/>
                <c:pt idx="0">
                  <c:v>GENUS 
Alt15,000ft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'Multi-Propulsion Validation'!$B$9:$L$9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  <c:extLst xmlns:c15="http://schemas.microsoft.com/office/drawing/2012/chart"/>
            </c:numRef>
          </c:xVal>
          <c:yVal>
            <c:numRef>
              <c:f>'Multi-Propulsion Validation'!$B$21:$L$21</c:f>
              <c:numCache>
                <c:formatCode>General</c:formatCode>
                <c:ptCount val="11"/>
                <c:pt idx="0">
                  <c:v>34598.913245869211</c:v>
                </c:pt>
                <c:pt idx="1">
                  <c:v>33055.927214145646</c:v>
                </c:pt>
                <c:pt idx="2">
                  <c:v>31811.977689022802</c:v>
                </c:pt>
                <c:pt idx="3">
                  <c:v>30842.353803259233</c:v>
                </c:pt>
                <c:pt idx="4">
                  <c:v>30125.071656076143</c:v>
                </c:pt>
                <c:pt idx="5">
                  <c:v>29640.919277378209</c:v>
                </c:pt>
                <c:pt idx="6">
                  <c:v>29384.866920169174</c:v>
                </c:pt>
                <c:pt idx="7">
                  <c:v>29368.92511227346</c:v>
                </c:pt>
                <c:pt idx="8">
                  <c:v>29555.46357906557</c:v>
                </c:pt>
                <c:pt idx="9">
                  <c:v>29937.464503305968</c:v>
                </c:pt>
                <c:pt idx="10">
                  <c:v>30510.439319914331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6-B3D8-4775-8411-841557CEB312}"/>
            </c:ext>
          </c:extLst>
        </c:ser>
        <c:ser>
          <c:idx val="16"/>
          <c:order val="18"/>
          <c:tx>
            <c:strRef>
              <c:f>'Multi-Propulsion Validation'!$A$22</c:f>
              <c:strCache>
                <c:ptCount val="1"/>
                <c:pt idx="0">
                  <c:v>GENUS 
Alt25,000ft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6"/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'Multi-Propulsion Validation'!$B$9:$L$9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  <c:extLst xmlns:c15="http://schemas.microsoft.com/office/drawing/2012/chart"/>
            </c:numRef>
          </c:xVal>
          <c:yVal>
            <c:numRef>
              <c:f>'Multi-Propulsion Validation'!$B$22:$L$22</c:f>
              <c:numCache>
                <c:formatCode>General</c:formatCode>
                <c:ptCount val="11"/>
                <c:pt idx="0">
                  <c:v>26946.541423645704</c:v>
                </c:pt>
                <c:pt idx="1">
                  <c:v>25821.891308306189</c:v>
                </c:pt>
                <c:pt idx="2">
                  <c:v>24915.864809727962</c:v>
                </c:pt>
                <c:pt idx="3">
                  <c:v>24211.23777845543</c:v>
                </c:pt>
                <c:pt idx="4">
                  <c:v>23692.763978775511</c:v>
                </c:pt>
                <c:pt idx="5">
                  <c:v>23348.492815812959</c:v>
                </c:pt>
                <c:pt idx="6">
                  <c:v>23188.66430960907</c:v>
                </c:pt>
                <c:pt idx="7">
                  <c:v>23189.58588770419</c:v>
                </c:pt>
                <c:pt idx="8">
                  <c:v>23342.25258187062</c:v>
                </c:pt>
                <c:pt idx="9">
                  <c:v>23641.936503748759</c:v>
                </c:pt>
                <c:pt idx="10">
                  <c:v>24085.714868367959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7-B3D8-4775-8411-841557CEB312}"/>
            </c:ext>
          </c:extLst>
        </c:ser>
        <c:ser>
          <c:idx val="18"/>
          <c:order val="19"/>
          <c:tx>
            <c:strRef>
              <c:f>'Multi-Propulsion Validation'!$A$23</c:f>
              <c:strCache>
                <c:ptCount val="1"/>
                <c:pt idx="0">
                  <c:v>GENUS 
Alt35,000ft</c:v>
                </c:pt>
              </c:strCache>
              <c:extLst xmlns:c15="http://schemas.microsoft.com/office/drawing/2012/chart"/>
            </c:strRef>
          </c:tx>
          <c:spPr>
            <a:ln w="28575" cap="rnd" cmpd="sng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'Multi-Propulsion Validation'!$B$9:$L$9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  <c:extLst xmlns:c15="http://schemas.microsoft.com/office/drawing/2012/chart"/>
            </c:numRef>
          </c:xVal>
          <c:yVal>
            <c:numRef>
              <c:f>'Multi-Propulsion Validation'!$B$23:$L$23</c:f>
              <c:numCache>
                <c:formatCode>General</c:formatCode>
                <c:ptCount val="11"/>
                <c:pt idx="0">
                  <c:v>20602.53753137602</c:v>
                </c:pt>
                <c:pt idx="1">
                  <c:v>19801.421569434868</c:v>
                </c:pt>
                <c:pt idx="2">
                  <c:v>19156.489923453944</c:v>
                </c:pt>
                <c:pt idx="3">
                  <c:v>18656.058849374465</c:v>
                </c:pt>
                <c:pt idx="4">
                  <c:v>18289.836937752483</c:v>
                </c:pt>
                <c:pt idx="5">
                  <c:v>18061.726959228577</c:v>
                </c:pt>
                <c:pt idx="6">
                  <c:v>17955.82189498295</c:v>
                </c:pt>
                <c:pt idx="7">
                  <c:v>17965.427826345858</c:v>
                </c:pt>
                <c:pt idx="8">
                  <c:v>18086.107444509111</c:v>
                </c:pt>
                <c:pt idx="9">
                  <c:v>18314.758620551413</c:v>
                </c:pt>
                <c:pt idx="10">
                  <c:v>18649.530009034854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8-B3D8-4775-8411-841557CEB312}"/>
            </c:ext>
          </c:extLst>
        </c:ser>
        <c:ser>
          <c:idx val="19"/>
          <c:order val="20"/>
          <c:tx>
            <c:strRef>
              <c:f>'Multi-Propulsion Validation'!$A$24</c:f>
              <c:strCache>
                <c:ptCount val="1"/>
                <c:pt idx="0">
                  <c:v>GENUS 
Alt45,000ft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'Multi-Propulsion Validation'!$B$9:$L$9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'Multi-Propulsion Validation'!$B$24:$L$24</c:f>
              <c:numCache>
                <c:formatCode>General</c:formatCode>
                <c:ptCount val="11"/>
                <c:pt idx="0">
                  <c:v>12153.941448594804</c:v>
                </c:pt>
                <c:pt idx="1">
                  <c:v>11691.089254735682</c:v>
                </c:pt>
                <c:pt idx="2">
                  <c:v>11318.545044648079</c:v>
                </c:pt>
                <c:pt idx="3">
                  <c:v>11029.657283457615</c:v>
                </c:pt>
                <c:pt idx="4">
                  <c:v>10820.275614933546</c:v>
                </c:pt>
                <c:pt idx="5">
                  <c:v>10689.837237174423</c:v>
                </c:pt>
                <c:pt idx="6">
                  <c:v>10629.675322079267</c:v>
                </c:pt>
                <c:pt idx="7">
                  <c:v>10636.689765659279</c:v>
                </c:pt>
                <c:pt idx="8">
                  <c:v>10708.368557684877</c:v>
                </c:pt>
                <c:pt idx="9">
                  <c:v>10842.961965581177</c:v>
                </c:pt>
                <c:pt idx="10">
                  <c:v>11039.436364222287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B3D8-4775-8411-841557CEB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4151016"/>
        <c:axId val="764150360"/>
      </c:scatterChart>
      <c:valAx>
        <c:axId val="764151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600" baseline="0">
                    <a:solidFill>
                      <a:sysClr val="windowText" lastClr="000000"/>
                    </a:solidFill>
                  </a:rPr>
                  <a:t>Mach number</a:t>
                </a:r>
                <a:endParaRPr lang="en-GB" sz="1300" baseline="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3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5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150360"/>
        <c:crosses val="autoZero"/>
        <c:crossBetween val="midCat"/>
      </c:valAx>
      <c:valAx>
        <c:axId val="7641503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3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600" baseline="0">
                    <a:solidFill>
                      <a:sysClr val="windowText" lastClr="000000"/>
                    </a:solidFill>
                  </a:rPr>
                  <a:t>Thrust  [N]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3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151016"/>
        <c:crosses val="autoZero"/>
        <c:crossBetween val="midCat"/>
      </c:valAx>
      <c:spPr>
        <a:noFill/>
        <a:ln w="28575" cap="flat">
          <a:noFill/>
          <a:round/>
        </a:ln>
        <a:effectLst/>
      </c:spPr>
    </c:plotArea>
    <c:legend>
      <c:legendPos val="b"/>
      <c:layout>
        <c:manualLayout>
          <c:xMode val="edge"/>
          <c:yMode val="edge"/>
          <c:x val="1.3693611626084718E-2"/>
          <c:y val="0.80207157561450693"/>
          <c:w val="0.97036761662253568"/>
          <c:h val="0.18327080063040488"/>
        </c:manualLayout>
      </c:layout>
      <c:overlay val="0"/>
      <c:spPr>
        <a:noFill/>
        <a:ln w="28575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616129305950697"/>
          <c:y val="0.11274218831915521"/>
          <c:w val="0.73107165276551278"/>
          <c:h val="0.75326546009044282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'Multi-Propulsion Validation'!$O$172</c:f>
              <c:strCache>
                <c:ptCount val="1"/>
                <c:pt idx="0">
                  <c:v>Engine Data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'Multi-Propulsion Validation'!$N$173:$N$175</c:f>
              <c:strCache>
                <c:ptCount val="3"/>
                <c:pt idx="0">
                  <c:v>SLS</c:v>
                </c:pt>
                <c:pt idx="1">
                  <c:v>Cruise</c:v>
                </c:pt>
                <c:pt idx="2">
                  <c:v>TOC</c:v>
                </c:pt>
              </c:strCache>
            </c:strRef>
          </c:cat>
          <c:val>
            <c:numRef>
              <c:f>'Multi-Propulsion Validation'!$O$173:$O$175</c:f>
              <c:numCache>
                <c:formatCode>General</c:formatCode>
                <c:ptCount val="3"/>
                <c:pt idx="0">
                  <c:v>77372.338680000001</c:v>
                </c:pt>
                <c:pt idx="1">
                  <c:v>14714.71176</c:v>
                </c:pt>
                <c:pt idx="2">
                  <c:v>12366.051600000001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D1-4E7A-A4AC-055FE6536438}"/>
            </c:ext>
          </c:extLst>
        </c:ser>
        <c:ser>
          <c:idx val="1"/>
          <c:order val="3"/>
          <c:tx>
            <c:strRef>
              <c:f>'Multi-Propulsion Validation'!$P$172</c:f>
              <c:strCache>
                <c:ptCount val="1"/>
                <c:pt idx="0">
                  <c:v>GENUS</c:v>
                </c:pt>
              </c:strCache>
            </c:strRef>
          </c:tx>
          <c:spPr>
            <a:pattFill prst="wdDnDiag">
              <a:fgClr>
                <a:srgbClr val="00B050"/>
              </a:fgClr>
              <a:bgClr>
                <a:schemeClr val="bg1"/>
              </a:bgClr>
            </a:patt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'Multi-Propulsion Validation'!$N$173:$N$175</c:f>
              <c:strCache>
                <c:ptCount val="3"/>
                <c:pt idx="0">
                  <c:v>SLS</c:v>
                </c:pt>
                <c:pt idx="1">
                  <c:v>Cruise</c:v>
                </c:pt>
                <c:pt idx="2">
                  <c:v>TOC</c:v>
                </c:pt>
              </c:strCache>
            </c:strRef>
          </c:cat>
          <c:val>
            <c:numRef>
              <c:f>'Multi-Propulsion Validation'!$P$173:$P$175</c:f>
              <c:numCache>
                <c:formatCode>General</c:formatCode>
                <c:ptCount val="3"/>
                <c:pt idx="0">
                  <c:v>76415.901326195293</c:v>
                </c:pt>
                <c:pt idx="1">
                  <c:v>17172.186688562</c:v>
                </c:pt>
                <c:pt idx="2">
                  <c:v>11051.478069809849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D1-4E7A-A4AC-055FE6536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0943968"/>
        <c:axId val="620944624"/>
        <c:extLst>
          <c:ext xmlns:c15="http://schemas.microsoft.com/office/drawing/2012/chart" uri="{02D57815-91ED-43cb-92C2-25804820EDAC}">
            <c15:filteredBar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'Multi-Propulsion Validation'!$O$172</c15:sqref>
                        </c15:formulaRef>
                      </c:ext>
                    </c:extLst>
                    <c:strCache>
                      <c:ptCount val="1"/>
                      <c:pt idx="0">
                        <c:v>Engine Data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'Multi-Propulsion Validation'!$N$173:$N$175</c15:sqref>
                        </c15:formulaRef>
                      </c:ext>
                    </c:extLst>
                    <c:strCache>
                      <c:ptCount val="3"/>
                      <c:pt idx="0">
                        <c:v>SLS</c:v>
                      </c:pt>
                      <c:pt idx="1">
                        <c:v>Cruise</c:v>
                      </c:pt>
                      <c:pt idx="2">
                        <c:v>TOC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'Multi-Propulsion Validation'!$O$173:$O$175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77372.338680000001</c:v>
                      </c:pt>
                      <c:pt idx="1">
                        <c:v>14714.71176</c:v>
                      </c:pt>
                      <c:pt idx="2">
                        <c:v>12366.051600000001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C3D1-4E7A-A4AC-055FE6536438}"/>
                  </c:ext>
                </c:extLst>
              </c15:ser>
            </c15:filteredBarSeries>
            <c15:filteredBarSeries>
              <c15:ser>
                <c:idx val="3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Validation'!$P$172</c15:sqref>
                        </c15:formulaRef>
                      </c:ext>
                    </c:extLst>
                    <c:strCache>
                      <c:ptCount val="1"/>
                      <c:pt idx="0">
                        <c:v>GENUS</c:v>
                      </c:pt>
                    </c:strCache>
                  </c:strRef>
                </c:tx>
                <c:spPr>
                  <a:solidFill>
                    <a:srgbClr val="00B050"/>
                  </a:solidFill>
                  <a:ln>
                    <a:solidFill>
                      <a:schemeClr val="accent6"/>
                    </a:solidFill>
                  </a:ln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Validation'!$N$173:$N$175</c15:sqref>
                        </c15:formulaRef>
                      </c:ext>
                    </c:extLst>
                    <c:strCache>
                      <c:ptCount val="3"/>
                      <c:pt idx="0">
                        <c:v>SLS</c:v>
                      </c:pt>
                      <c:pt idx="1">
                        <c:v>Cruise</c:v>
                      </c:pt>
                      <c:pt idx="2">
                        <c:v>TOC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Validation'!$P$173:$P$175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76415.901326195293</c:v>
                      </c:pt>
                      <c:pt idx="1">
                        <c:v>17172.186688562</c:v>
                      </c:pt>
                      <c:pt idx="2">
                        <c:v>11051.478069809849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3D1-4E7A-A4AC-055FE6536438}"/>
                  </c:ext>
                </c:extLst>
              </c15:ser>
            </c15:filteredBarSeries>
          </c:ext>
        </c:extLst>
      </c:barChart>
      <c:catAx>
        <c:axId val="62094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20944624"/>
        <c:crosses val="autoZero"/>
        <c:auto val="1"/>
        <c:lblAlgn val="ctr"/>
        <c:lblOffset val="100"/>
        <c:noMultiLvlLbl val="0"/>
      </c:catAx>
      <c:valAx>
        <c:axId val="620944624"/>
        <c:scaling>
          <c:orientation val="minMax"/>
          <c:max val="9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Thrust [N]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20943968"/>
        <c:crosses val="autoZero"/>
        <c:crossBetween val="between"/>
      </c:valAx>
      <c:spPr>
        <a:noFill/>
        <a:ln w="28575">
          <a:noFill/>
        </a:ln>
        <a:effectLst/>
      </c:spPr>
    </c:plotArea>
    <c:legend>
      <c:legendPos val="t"/>
      <c:layout>
        <c:manualLayout>
          <c:xMode val="edge"/>
          <c:yMode val="edge"/>
          <c:x val="0.68810880516895945"/>
          <c:y val="0.11043609317286268"/>
          <c:w val="0.25842485242769808"/>
          <c:h val="0.1731771996223266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ln>
      <a:solidFill>
        <a:schemeClr val="bg2">
          <a:lumMod val="90000"/>
        </a:schemeClr>
      </a:solidFill>
    </a:ln>
  </c:spPr>
  <c:txPr>
    <a:bodyPr/>
    <a:lstStyle/>
    <a:p>
      <a:pPr>
        <a:defRPr sz="1400" b="1" i="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632505567753941"/>
          <c:y val="8.6309140707216486E-2"/>
          <c:w val="0.73559880143497069"/>
          <c:h val="0.812343553814342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'Multi-Propulsion Validation'!$O$178</c:f>
              <c:strCache>
                <c:ptCount val="1"/>
                <c:pt idx="0">
                  <c:v>Engine Data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'Multi-Propulsion Validation'!$N$179:$N$181</c:f>
              <c:strCache>
                <c:ptCount val="3"/>
                <c:pt idx="0">
                  <c:v>SLS</c:v>
                </c:pt>
                <c:pt idx="1">
                  <c:v>Cruise</c:v>
                </c:pt>
                <c:pt idx="2">
                  <c:v>TOC</c:v>
                </c:pt>
              </c:strCache>
            </c:strRef>
          </c:cat>
          <c:val>
            <c:numRef>
              <c:f>'Multi-Propulsion Validation'!$O$179:$O$181</c:f>
              <c:numCache>
                <c:formatCode>General</c:formatCode>
                <c:ptCount val="3"/>
                <c:pt idx="0">
                  <c:v>4.5603954440702626E-6</c:v>
                </c:pt>
                <c:pt idx="1">
                  <c:v>8.4976312622427248E-6</c:v>
                </c:pt>
                <c:pt idx="2">
                  <c:v>7.7045190111000711E-6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5-4DBE-B51B-288E708DF00F}"/>
            </c:ext>
          </c:extLst>
        </c:ser>
        <c:ser>
          <c:idx val="1"/>
          <c:order val="1"/>
          <c:tx>
            <c:strRef>
              <c:f>'Multi-Propulsion Validation'!$P$178</c:f>
              <c:strCache>
                <c:ptCount val="1"/>
                <c:pt idx="0">
                  <c:v>GENUS</c:v>
                </c:pt>
              </c:strCache>
            </c:strRef>
          </c:tx>
          <c:spPr>
            <a:pattFill prst="wdDnDiag">
              <a:fgClr>
                <a:schemeClr val="accent6"/>
              </a:fgClr>
              <a:bgClr>
                <a:schemeClr val="bg1"/>
              </a:bgClr>
            </a:patt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'Multi-Propulsion Validation'!$N$179:$N$181</c:f>
              <c:strCache>
                <c:ptCount val="3"/>
                <c:pt idx="0">
                  <c:v>SLS</c:v>
                </c:pt>
                <c:pt idx="1">
                  <c:v>Cruise</c:v>
                </c:pt>
                <c:pt idx="2">
                  <c:v>TOC</c:v>
                </c:pt>
              </c:strCache>
            </c:strRef>
          </c:cat>
          <c:val>
            <c:numRef>
              <c:f>'Multi-Propulsion Validation'!$P$179:$P$181</c:f>
              <c:numCache>
                <c:formatCode>0.00E+00</c:formatCode>
                <c:ptCount val="3"/>
                <c:pt idx="0">
                  <c:v>4.6829009944670198E-6</c:v>
                </c:pt>
                <c:pt idx="1">
                  <c:v>7.49810346838954E-6</c:v>
                </c:pt>
                <c:pt idx="2">
                  <c:v>7.1704910719538799E-6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5-4DBE-B51B-288E708DF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51926752"/>
        <c:axId val="743230520"/>
      </c:barChart>
      <c:catAx>
        <c:axId val="75192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3230520"/>
        <c:crosses val="autoZero"/>
        <c:auto val="1"/>
        <c:lblAlgn val="ctr"/>
        <c:lblOffset val="100"/>
        <c:noMultiLvlLbl val="0"/>
      </c:catAx>
      <c:valAx>
        <c:axId val="743230520"/>
        <c:scaling>
          <c:orientation val="minMax"/>
          <c:max val="1.0000000000000004E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SFC [Kg/N/s]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926752"/>
        <c:crosses val="autoZero"/>
        <c:crossBetween val="between"/>
        <c:majorUnit val="3.0000000000000009E-6"/>
      </c:valAx>
      <c:spPr>
        <a:noFill/>
        <a:ln w="28575">
          <a:noFill/>
        </a:ln>
        <a:effectLst/>
      </c:spPr>
    </c:plotArea>
    <c:legend>
      <c:legendPos val="r"/>
      <c:layout>
        <c:manualLayout>
          <c:xMode val="edge"/>
          <c:yMode val="edge"/>
          <c:x val="0.2358247231274366"/>
          <c:y val="9.0014646464646464E-2"/>
          <c:w val="0.24138827342791511"/>
          <c:h val="0.169745181640945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 i="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792475522898539"/>
          <c:y val="8.2694276730889457E-2"/>
          <c:w val="0.71137673124988254"/>
          <c:h val="0.750966213689066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'Multi-Propulsion Validation'!$Q$322</c:f>
              <c:strCache>
                <c:ptCount val="1"/>
                <c:pt idx="0">
                  <c:v>Engine Data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'Multi-Propulsion Validation'!$P$323:$P$325</c:f>
              <c:strCache>
                <c:ptCount val="3"/>
                <c:pt idx="0">
                  <c:v>SLS</c:v>
                </c:pt>
                <c:pt idx="1">
                  <c:v>Cruise</c:v>
                </c:pt>
                <c:pt idx="2">
                  <c:v>TOC</c:v>
                </c:pt>
              </c:strCache>
            </c:strRef>
          </c:cat>
          <c:val>
            <c:numRef>
              <c:f>'Multi-Propulsion Validation'!$Q$323:$Q$325</c:f>
              <c:numCache>
                <c:formatCode>General</c:formatCode>
                <c:ptCount val="3"/>
                <c:pt idx="0">
                  <c:v>102273.47424</c:v>
                </c:pt>
                <c:pt idx="1">
                  <c:v>19171.8282</c:v>
                </c:pt>
                <c:pt idx="2">
                  <c:v>15991.350899999999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9-4FB3-BDF9-5AA560ECFA1F}"/>
            </c:ext>
          </c:extLst>
        </c:ser>
        <c:ser>
          <c:idx val="1"/>
          <c:order val="1"/>
          <c:tx>
            <c:strRef>
              <c:f>'Multi-Propulsion Validation'!$R$322</c:f>
              <c:strCache>
                <c:ptCount val="1"/>
                <c:pt idx="0">
                  <c:v>GENUS</c:v>
                </c:pt>
              </c:strCache>
            </c:strRef>
          </c:tx>
          <c:spPr>
            <a:pattFill prst="wdDnDiag">
              <a:fgClr>
                <a:schemeClr val="accent6"/>
              </a:fgClr>
              <a:bgClr>
                <a:schemeClr val="bg1"/>
              </a:bgClr>
            </a:patt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'Multi-Propulsion Validation'!$P$323:$P$325</c:f>
              <c:strCache>
                <c:ptCount val="3"/>
                <c:pt idx="0">
                  <c:v>SLS</c:v>
                </c:pt>
                <c:pt idx="1">
                  <c:v>Cruise</c:v>
                </c:pt>
                <c:pt idx="2">
                  <c:v>TOC</c:v>
                </c:pt>
              </c:strCache>
            </c:strRef>
          </c:cat>
          <c:val>
            <c:numRef>
              <c:f>'Multi-Propulsion Validation'!$R$323:$R$325</c:f>
              <c:numCache>
                <c:formatCode>General</c:formatCode>
                <c:ptCount val="3"/>
                <c:pt idx="0">
                  <c:v>101973.835241529</c:v>
                </c:pt>
                <c:pt idx="1">
                  <c:v>20044.617852058451</c:v>
                </c:pt>
                <c:pt idx="2">
                  <c:v>17140.2311960691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9-4FB3-BDF9-5AA560ECF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3946392"/>
        <c:axId val="743944424"/>
      </c:barChart>
      <c:catAx>
        <c:axId val="743946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3944424"/>
        <c:crosses val="autoZero"/>
        <c:auto val="1"/>
        <c:lblAlgn val="ctr"/>
        <c:lblOffset val="100"/>
        <c:noMultiLvlLbl val="0"/>
      </c:catAx>
      <c:valAx>
        <c:axId val="743944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Thrust [N]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3946392"/>
        <c:crosses val="autoZero"/>
        <c:crossBetween val="between"/>
      </c:valAx>
      <c:spPr>
        <a:noFill/>
        <a:ln w="28575">
          <a:noFill/>
        </a:ln>
        <a:effectLst/>
      </c:spPr>
    </c:plotArea>
    <c:legend>
      <c:legendPos val="b"/>
      <c:layout>
        <c:manualLayout>
          <c:xMode val="edge"/>
          <c:yMode val="edge"/>
          <c:x val="0.69578877889235424"/>
          <c:y val="9.1010745669023313E-2"/>
          <c:w val="0.26612886036000105"/>
          <c:h val="0.181297619030942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 i="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955673898881619"/>
          <c:y val="8.3769243713762667E-2"/>
          <c:w val="0.7598163934852209"/>
          <c:h val="0.74649537013164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'Multi-Propulsion Validation'!$Q$326</c:f>
              <c:strCache>
                <c:ptCount val="1"/>
                <c:pt idx="0">
                  <c:v>Engine Data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'Multi-Propulsion Validation'!$P$327:$P$329</c:f>
              <c:strCache>
                <c:ptCount val="3"/>
                <c:pt idx="0">
                  <c:v>SLS</c:v>
                </c:pt>
                <c:pt idx="1">
                  <c:v>Cruise</c:v>
                </c:pt>
                <c:pt idx="2">
                  <c:v>TOC</c:v>
                </c:pt>
              </c:strCache>
            </c:strRef>
          </c:cat>
          <c:val>
            <c:numRef>
              <c:f>'Multi-Propulsion Validation'!$Q$327:$Q$329</c:f>
              <c:numCache>
                <c:formatCode>General</c:formatCode>
                <c:ptCount val="3"/>
                <c:pt idx="0">
                  <c:v>3.2007744421114265E-6</c:v>
                </c:pt>
                <c:pt idx="1">
                  <c:v>0</c:v>
                </c:pt>
                <c:pt idx="2">
                  <c:v>2.2660350032647266E-6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20-4EFC-8FCB-8DA7B4D1D402}"/>
            </c:ext>
          </c:extLst>
        </c:ser>
        <c:ser>
          <c:idx val="1"/>
          <c:order val="1"/>
          <c:tx>
            <c:strRef>
              <c:f>'Multi-Propulsion Validation'!$R$326</c:f>
              <c:strCache>
                <c:ptCount val="1"/>
                <c:pt idx="0">
                  <c:v>GENUS</c:v>
                </c:pt>
              </c:strCache>
            </c:strRef>
          </c:tx>
          <c:spPr>
            <a:pattFill prst="wdDnDiag">
              <a:fgClr>
                <a:schemeClr val="accent6"/>
              </a:fgClr>
              <a:bgClr>
                <a:schemeClr val="bg1"/>
              </a:bgClr>
            </a:patt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'Multi-Propulsion Validation'!$P$327:$P$329</c:f>
              <c:strCache>
                <c:ptCount val="3"/>
                <c:pt idx="0">
                  <c:v>SLS</c:v>
                </c:pt>
                <c:pt idx="1">
                  <c:v>Cruise</c:v>
                </c:pt>
                <c:pt idx="2">
                  <c:v>TOC</c:v>
                </c:pt>
              </c:strCache>
            </c:strRef>
          </c:cat>
          <c:val>
            <c:numRef>
              <c:f>'Multi-Propulsion Validation'!$R$327:$R$329</c:f>
              <c:numCache>
                <c:formatCode>General</c:formatCode>
                <c:ptCount val="3"/>
                <c:pt idx="0" formatCode="0.00E+00">
                  <c:v>3.7041530916084901E-6</c:v>
                </c:pt>
                <c:pt idx="1">
                  <c:v>0</c:v>
                </c:pt>
                <c:pt idx="2" formatCode="0.00E+00">
                  <c:v>2.4527389991350602E-6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20-4EFC-8FCB-8DA7B4D1D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3929008"/>
        <c:axId val="743928680"/>
      </c:barChart>
      <c:catAx>
        <c:axId val="74392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3928680"/>
        <c:crosses val="autoZero"/>
        <c:auto val="1"/>
        <c:lblAlgn val="ctr"/>
        <c:lblOffset val="100"/>
        <c:noMultiLvlLbl val="0"/>
      </c:catAx>
      <c:valAx>
        <c:axId val="743928680"/>
        <c:scaling>
          <c:orientation val="minMax"/>
          <c:max val="5.0000000000000021E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SFC [Kg/N/s]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3929008"/>
        <c:crosses val="autoZero"/>
        <c:crossBetween val="between"/>
      </c:valAx>
      <c:spPr>
        <a:noFill/>
        <a:ln w="28575">
          <a:noFill/>
        </a:ln>
        <a:effectLst/>
      </c:spPr>
    </c:plotArea>
    <c:legend>
      <c:legendPos val="b"/>
      <c:layout>
        <c:manualLayout>
          <c:xMode val="edge"/>
          <c:yMode val="edge"/>
          <c:x val="0.65901999589430693"/>
          <c:y val="8.7681431661866135E-2"/>
          <c:w val="0.30255461370579578"/>
          <c:h val="0.177465483390388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 i="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307175121087633E-2"/>
          <c:y val="5.4420869027091909E-2"/>
          <c:w val="0.86393638888888891"/>
          <c:h val="0.77258361111111107"/>
        </c:manualLayout>
      </c:layout>
      <c:scatterChart>
        <c:scatterStyle val="lineMarker"/>
        <c:varyColors val="0"/>
        <c:ser>
          <c:idx val="15"/>
          <c:order val="0"/>
          <c:tx>
            <c:v>DOD=1 (0.75kWh/kg)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DOD=1 (0.75kWh/kg)</c:name>
            <c:spPr>
              <a:ln w="38100" cap="rnd">
                <a:solidFill>
                  <a:schemeClr val="accent6"/>
                </a:solidFill>
                <a:prstDash val="dash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'0.85'!$F$62:$F$64</c:f>
              <c:numCache>
                <c:formatCode>General</c:formatCode>
                <c:ptCount val="3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</c:numCache>
            </c:numRef>
          </c:xVal>
          <c:yVal>
            <c:numRef>
              <c:f>'0.85'!$I$62:$I$64</c:f>
              <c:numCache>
                <c:formatCode>General</c:formatCode>
                <c:ptCount val="3"/>
                <c:pt idx="0">
                  <c:v>-4.921004326253926</c:v>
                </c:pt>
                <c:pt idx="1">
                  <c:v>-3.865241991002534</c:v>
                </c:pt>
                <c:pt idx="2">
                  <c:v>0.66593300547162937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58C-47FF-9CA2-6BF7CCFA6882}"/>
            </c:ext>
          </c:extLst>
        </c:ser>
        <c:ser>
          <c:idx val="14"/>
          <c:order val="1"/>
          <c:tx>
            <c:v>DOD=1 (1.0kWh/kg)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DOD=1(1.0kWh/kg)</c:name>
            <c:spPr>
              <a:ln w="38100" cap="rnd">
                <a:solidFill>
                  <a:schemeClr val="accent2"/>
                </a:solidFill>
                <a:prstDash val="sysDash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'0.85'!$F$62:$F$66</c:f>
              <c:numCache>
                <c:formatCode>General</c:formatCode>
                <c:ptCount val="5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</c:numCache>
            </c:numRef>
          </c:xVal>
          <c:yVal>
            <c:numRef>
              <c:f>'0.85'!$H$62:$H$66</c:f>
              <c:numCache>
                <c:formatCode>General</c:formatCode>
                <c:ptCount val="5"/>
                <c:pt idx="0">
                  <c:v>-9.2180442885843004</c:v>
                </c:pt>
                <c:pt idx="1">
                  <c:v>-7.5518111335123344</c:v>
                </c:pt>
                <c:pt idx="2">
                  <c:v>-6.3896520920195581</c:v>
                </c:pt>
                <c:pt idx="3">
                  <c:v>-5.4467344080415119</c:v>
                </c:pt>
                <c:pt idx="4">
                  <c:v>8.7221588145944615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58C-47FF-9CA2-6BF7CCFA6882}"/>
            </c:ext>
          </c:extLst>
        </c:ser>
        <c:ser>
          <c:idx val="13"/>
          <c:order val="2"/>
          <c:tx>
            <c:v>DOD=1 (1.5kWh/kg)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DOD=1(1.5kWh/kg)</c:name>
            <c:spPr>
              <a:ln w="38100" cap="rnd">
                <a:solidFill>
                  <a:schemeClr val="accent5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'0.85'!$F$62:$F$67</c:f>
              <c:numCache>
                <c:formatCode>General</c:formatCode>
                <c:ptCount val="6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  <c:pt idx="5">
                  <c:v>2400</c:v>
                </c:pt>
              </c:numCache>
            </c:numRef>
          </c:xVal>
          <c:yVal>
            <c:numRef>
              <c:f>'0.85'!$G$62:$G$67</c:f>
              <c:numCache>
                <c:formatCode>General</c:formatCode>
                <c:ptCount val="6"/>
                <c:pt idx="0">
                  <c:v>-14.041123089649558</c:v>
                </c:pt>
                <c:pt idx="1">
                  <c:v>-19.851797595448481</c:v>
                </c:pt>
                <c:pt idx="2">
                  <c:v>-16.232603995626167</c:v>
                </c:pt>
                <c:pt idx="3">
                  <c:v>-16.302368967339834</c:v>
                </c:pt>
                <c:pt idx="4">
                  <c:v>-11.943213052873825</c:v>
                </c:pt>
                <c:pt idx="5">
                  <c:v>-8.2563321086025496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946-4C06-A377-C3A850C2755B}"/>
            </c:ext>
          </c:extLst>
        </c:ser>
        <c:ser>
          <c:idx val="5"/>
          <c:order val="6"/>
          <c:tx>
            <c:strRef>
              <c:f>'Curve validation'!$I$68</c:f>
              <c:strCache>
                <c:ptCount val="1"/>
                <c:pt idx="0">
                  <c:v>GENUS Design 0.75kWh/kg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DOD=0.8 (0.75kWh/kg)</c:name>
            <c:spPr>
              <a:ln w="3810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validation'!$F$69:$F$71</c:f>
              <c:numCache>
                <c:formatCode>General</c:formatCode>
                <c:ptCount val="3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</c:numCache>
            </c:numRef>
          </c:xVal>
          <c:yVal>
            <c:numRef>
              <c:f>'Curve validation'!$I$69:$I$71</c:f>
              <c:numCache>
                <c:formatCode>General</c:formatCode>
                <c:ptCount val="3"/>
                <c:pt idx="0">
                  <c:v>-3.6384977583286715</c:v>
                </c:pt>
                <c:pt idx="1">
                  <c:v>-2.4195869927028739</c:v>
                </c:pt>
                <c:pt idx="2">
                  <c:v>0.15614013727575124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FAD4-4293-A0B9-A5AC2E231858}"/>
            </c:ext>
          </c:extLst>
        </c:ser>
        <c:ser>
          <c:idx val="4"/>
          <c:order val="7"/>
          <c:tx>
            <c:strRef>
              <c:f>'Curve validation'!$H$68</c:f>
              <c:strCache>
                <c:ptCount val="1"/>
                <c:pt idx="0">
                  <c:v>GENUS Design 1.0kWh/kg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DOD=0.8 (kWh/kg)</c:name>
            <c:spPr>
              <a:ln w="38100" cap="rnd" cmpd="dbl">
                <a:solidFill>
                  <a:schemeClr val="accent2"/>
                </a:solidFill>
                <a:prstDash val="lgDash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validation'!$F$69:$F$73</c:f>
              <c:numCache>
                <c:formatCode>General</c:formatCode>
                <c:ptCount val="5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</c:numCache>
              <c:extLst xmlns:c15="http://schemas.microsoft.com/office/drawing/2012/chart"/>
            </c:numRef>
          </c:xVal>
          <c:yVal>
            <c:numRef>
              <c:f>'Curve validation'!$H$69:$H$73</c:f>
              <c:numCache>
                <c:formatCode>General</c:formatCode>
                <c:ptCount val="5"/>
                <c:pt idx="0">
                  <c:v>-7.0961852042618165</c:v>
                </c:pt>
                <c:pt idx="1">
                  <c:v>-7.826805118536881</c:v>
                </c:pt>
                <c:pt idx="2">
                  <c:v>-3.3629614818976306</c:v>
                </c:pt>
                <c:pt idx="3">
                  <c:v>-3.294120656572213</c:v>
                </c:pt>
                <c:pt idx="4">
                  <c:v>7.3244142924469857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AD4-4293-A0B9-A5AC2E231858}"/>
            </c:ext>
          </c:extLst>
        </c:ser>
        <c:ser>
          <c:idx val="3"/>
          <c:order val="8"/>
          <c:tx>
            <c:strRef>
              <c:f>'Curve validation'!$G$68</c:f>
              <c:strCache>
                <c:ptCount val="1"/>
                <c:pt idx="0">
                  <c:v>GENUS Design 1.5kWh/kg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DOD=0.8 (1.5kWh/kg)</c:name>
            <c:spPr>
              <a:ln w="53975" cap="rnd" cmpd="tri">
                <a:solidFill>
                  <a:schemeClr val="accent5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validation'!$F$69:$F$74</c:f>
              <c:numCache>
                <c:formatCode>General</c:formatCode>
                <c:ptCount val="6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  <c:pt idx="5">
                  <c:v>2400</c:v>
                </c:pt>
              </c:numCache>
              <c:extLst xmlns:c15="http://schemas.microsoft.com/office/drawing/2012/chart"/>
            </c:numRef>
          </c:xVal>
          <c:yVal>
            <c:numRef>
              <c:f>'Curve validation'!$G$69:$G$74</c:f>
              <c:numCache>
                <c:formatCode>General</c:formatCode>
                <c:ptCount val="6"/>
                <c:pt idx="0">
                  <c:v>-10.418049208283389</c:v>
                </c:pt>
                <c:pt idx="1">
                  <c:v>-10.868895296872063</c:v>
                </c:pt>
                <c:pt idx="2">
                  <c:v>-10.552635677024307</c:v>
                </c:pt>
                <c:pt idx="3">
                  <c:v>-10.713962636721739</c:v>
                </c:pt>
                <c:pt idx="4">
                  <c:v>-6.8401467353080987</c:v>
                </c:pt>
                <c:pt idx="5">
                  <c:v>-1.200412239182012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8241-404E-B3E2-13B6C7530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9155520"/>
        <c:axId val="1759389344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3"/>
                <c:tx>
                  <c:strRef>
                    <c:extLst>
                      <c:ext uri="{02D57815-91ED-43cb-92C2-25804820EDAC}">
                        <c15:formulaRef>
                          <c15:sqref>'Curve validation'!$E$31</c15:sqref>
                        </c15:formulaRef>
                      </c:ext>
                    </c:extLst>
                    <c:strCache>
                      <c:ptCount val="1"/>
                      <c:pt idx="0">
                        <c:v>Ref 0.75kWh/kg</c:v>
                      </c:pt>
                    </c:strCache>
                  </c:strRef>
                </c:tx>
                <c:spPr>
                  <a:ln w="2540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'Curve validation'!$D$32:$D$38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803.95600000000002</c:v>
                      </c:pt>
                      <c:pt idx="1">
                        <c:v>862</c:v>
                      </c:pt>
                      <c:pt idx="2">
                        <c:v>917.5</c:v>
                      </c:pt>
                      <c:pt idx="3">
                        <c:v>997</c:v>
                      </c:pt>
                      <c:pt idx="4">
                        <c:v>1067.5</c:v>
                      </c:pt>
                      <c:pt idx="5">
                        <c:v>1132.8</c:v>
                      </c:pt>
                      <c:pt idx="6">
                        <c:v>1208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'Curve validation'!$E$32:$E$38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-9.07</c:v>
                      </c:pt>
                      <c:pt idx="1">
                        <c:v>-8.4450000000000003</c:v>
                      </c:pt>
                      <c:pt idx="2">
                        <c:v>-7.5339999999999998</c:v>
                      </c:pt>
                      <c:pt idx="3">
                        <c:v>-5.9</c:v>
                      </c:pt>
                      <c:pt idx="4">
                        <c:v>-4.2229999999999999</c:v>
                      </c:pt>
                      <c:pt idx="5">
                        <c:v>-2.2549999999999999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8241-404E-B3E2-13B6C7530C97}"/>
                  </c:ext>
                </c:extLst>
              </c15:ser>
            </c15:filteredScatterSeries>
            <c15:filteredScatterSeries>
              <c15:ser>
                <c:idx val="1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validation'!$G$31</c15:sqref>
                        </c15:formulaRef>
                      </c:ext>
                    </c:extLst>
                    <c:strCache>
                      <c:ptCount val="1"/>
                      <c:pt idx="0">
                        <c:v>Ref 1.0kWh/kg</c:v>
                      </c:pt>
                    </c:strCache>
                  </c:strRef>
                </c:tx>
                <c:spPr>
                  <a:ln w="2540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validation'!$F$32:$F$43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766.26</c:v>
                      </c:pt>
                      <c:pt idx="1">
                        <c:v>834.8</c:v>
                      </c:pt>
                      <c:pt idx="2">
                        <c:v>902.4</c:v>
                      </c:pt>
                      <c:pt idx="3">
                        <c:v>984.5</c:v>
                      </c:pt>
                      <c:pt idx="4">
                        <c:v>1073.9000000000001</c:v>
                      </c:pt>
                      <c:pt idx="5">
                        <c:v>1151</c:v>
                      </c:pt>
                      <c:pt idx="6">
                        <c:v>1243</c:v>
                      </c:pt>
                      <c:pt idx="7">
                        <c:v>1325.3</c:v>
                      </c:pt>
                      <c:pt idx="8">
                        <c:v>1448.6</c:v>
                      </c:pt>
                      <c:pt idx="9">
                        <c:v>1499.4</c:v>
                      </c:pt>
                      <c:pt idx="10">
                        <c:v>1569.6</c:v>
                      </c:pt>
                      <c:pt idx="11">
                        <c:v>1632.6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validation'!$G$32:$G$43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-13.82</c:v>
                      </c:pt>
                      <c:pt idx="1">
                        <c:v>-14.1555</c:v>
                      </c:pt>
                      <c:pt idx="2">
                        <c:v>-14.0115</c:v>
                      </c:pt>
                      <c:pt idx="3">
                        <c:v>-13.77</c:v>
                      </c:pt>
                      <c:pt idx="4">
                        <c:v>-12.86</c:v>
                      </c:pt>
                      <c:pt idx="5">
                        <c:v>-11.9</c:v>
                      </c:pt>
                      <c:pt idx="6">
                        <c:v>-10.413</c:v>
                      </c:pt>
                      <c:pt idx="7">
                        <c:v>-8.7330000000000005</c:v>
                      </c:pt>
                      <c:pt idx="8">
                        <c:v>-6.19</c:v>
                      </c:pt>
                      <c:pt idx="9">
                        <c:v>-4.8464499999999999</c:v>
                      </c:pt>
                      <c:pt idx="10">
                        <c:v>-2.59</c:v>
                      </c:pt>
                      <c:pt idx="11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8241-404E-B3E2-13B6C7530C97}"/>
                  </c:ext>
                </c:extLst>
              </c15:ser>
            </c15:filteredScatterSeries>
            <c15:filteredScatterSeries>
              <c15:ser>
                <c:idx val="2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validation'!$I$31</c15:sqref>
                        </c15:formulaRef>
                      </c:ext>
                    </c:extLst>
                    <c:strCache>
                      <c:ptCount val="1"/>
                      <c:pt idx="0">
                        <c:v>Ref 1.5kWh/kg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validation'!$H$32:$H$45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798.3</c:v>
                      </c:pt>
                      <c:pt idx="1">
                        <c:v>902</c:v>
                      </c:pt>
                      <c:pt idx="2">
                        <c:v>1012.85</c:v>
                      </c:pt>
                      <c:pt idx="3">
                        <c:v>1097.3</c:v>
                      </c:pt>
                      <c:pt idx="4">
                        <c:v>1234.9000000000001</c:v>
                      </c:pt>
                      <c:pt idx="5">
                        <c:v>1360.4</c:v>
                      </c:pt>
                      <c:pt idx="6">
                        <c:v>1512.56</c:v>
                      </c:pt>
                      <c:pt idx="7">
                        <c:v>1676.85</c:v>
                      </c:pt>
                      <c:pt idx="8">
                        <c:v>1838.7</c:v>
                      </c:pt>
                      <c:pt idx="9">
                        <c:v>1978.9</c:v>
                      </c:pt>
                      <c:pt idx="10">
                        <c:v>2090.13</c:v>
                      </c:pt>
                      <c:pt idx="11">
                        <c:v>2194</c:v>
                      </c:pt>
                      <c:pt idx="12">
                        <c:v>2303</c:v>
                      </c:pt>
                      <c:pt idx="13">
                        <c:v>2400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validation'!$I$32:$I$45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-17.8</c:v>
                      </c:pt>
                      <c:pt idx="1">
                        <c:v>-18.899999999999999</c:v>
                      </c:pt>
                      <c:pt idx="2">
                        <c:v>-20.057600000000001</c:v>
                      </c:pt>
                      <c:pt idx="3">
                        <c:v>-20.297499999999999</c:v>
                      </c:pt>
                      <c:pt idx="4">
                        <c:v>-20.057600000000001</c:v>
                      </c:pt>
                      <c:pt idx="5">
                        <c:v>-19.433800000000002</c:v>
                      </c:pt>
                      <c:pt idx="6">
                        <c:v>-18.329999999999998</c:v>
                      </c:pt>
                      <c:pt idx="7">
                        <c:v>-16.46</c:v>
                      </c:pt>
                      <c:pt idx="8">
                        <c:v>-14.44</c:v>
                      </c:pt>
                      <c:pt idx="9">
                        <c:v>-12.62</c:v>
                      </c:pt>
                      <c:pt idx="10">
                        <c:v>-10.0768</c:v>
                      </c:pt>
                      <c:pt idx="11">
                        <c:v>-7.63</c:v>
                      </c:pt>
                      <c:pt idx="12">
                        <c:v>-4.22</c:v>
                      </c:pt>
                      <c:pt idx="13">
                        <c:v>-1.05566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8241-404E-B3E2-13B6C7530C97}"/>
                  </c:ext>
                </c:extLst>
              </c15:ser>
            </c15:filteredScatterSeries>
            <c15:filteredScatterSeries>
              <c15:ser>
                <c:idx val="6"/>
                <c:order val="9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validation'!$G$68:$H$68</c15:sqref>
                        </c15:formulaRef>
                      </c:ext>
                    </c:extLst>
                    <c:strCache>
                      <c:ptCount val="2"/>
                      <c:pt idx="0">
                        <c:v>GENUS Design 1.5kWh/kg</c:v>
                      </c:pt>
                      <c:pt idx="1">
                        <c:v>GENUS Design 1.0kWh/kg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validation'!$I$68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792-4C69-A3BA-4678DC75DF14}"/>
                  </c:ext>
                </c:extLst>
              </c15:ser>
            </c15:filteredScatterSeries>
            <c15:filteredScatterSeries>
              <c15:ser>
                <c:idx val="7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validation'!$S$6</c15:sqref>
                        </c15:formulaRef>
                      </c:ext>
                    </c:extLst>
                    <c:strCache>
                      <c:ptCount val="1"/>
                      <c:pt idx="0">
                        <c:v>0.85 Fuel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validation'!$M$1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900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validation'!$S$8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-18.461552838763733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321-4D41-BDF9-55B631B1DD21}"/>
                  </c:ext>
                </c:extLst>
              </c15:ser>
            </c15:filteredScatterSeries>
            <c15:filteredScatterSeries>
              <c15:ser>
                <c:idx val="8"/>
                <c:order val="11"/>
                <c:tx>
                  <c:v>ChangeBPR,DOD1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Lit>
                    <c:formatCode>General</c:formatCode>
                    <c:ptCount val="1"/>
                    <c:pt idx="0">
                      <c:v>900</c:v>
                    </c:pt>
                  </c:numLit>
                </c:xVal>
                <c:yVal>
                  <c:numLit>
                    <c:formatCode>General</c:formatCode>
                    <c:ptCount val="1"/>
                    <c:pt idx="0">
                      <c:v>-10.716269406700281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B637-4418-84B3-4870AF070D4F}"/>
                  </c:ext>
                </c:extLst>
              </c15:ser>
            </c15:filteredScatterSeries>
            <c15:filteredScatterSeries>
              <c15:ser>
                <c:idx val="9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validation'!$K$9</c15:sqref>
                        </c15:formulaRef>
                      </c:ext>
                    </c:extLst>
                    <c:strCache>
                      <c:ptCount val="1"/>
                      <c:pt idx="0">
                        <c:v>DOD 0.8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triangle"/>
                  <c:size val="11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1"/>
                    <c:pt idx="0">
                      <c:v>1100</c:v>
                    </c:pt>
                  </c:numLit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validation'!$S$9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-11.763147582885185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637-4418-84B3-4870AF070D4F}"/>
                  </c:ext>
                </c:extLst>
              </c15:ser>
            </c15:filteredScatterSeries>
            <c15:filteredScatterSeries>
              <c15:ser>
                <c:idx val="10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validation'!$K$8</c15:sqref>
                        </c15:formulaRef>
                      </c:ext>
                    </c:extLst>
                    <c:strCache>
                      <c:ptCount val="1"/>
                      <c:pt idx="0">
                        <c:v>DOD 1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dPt>
                  <c:idx val="0"/>
                  <c:marker>
                    <c:symbol val="none"/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7-93FB-45B0-B9C2-B5C97D32F4D3}"/>
                    </c:ext>
                  </c:extLst>
                </c:dPt>
                <c:xVal>
                  <c:numLit>
                    <c:formatCode>General</c:formatCode>
                    <c:ptCount val="1"/>
                    <c:pt idx="0">
                      <c:v>1100</c:v>
                    </c:pt>
                  </c:numLit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validation'!$S$8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-18.461552838763733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B637-4418-84B3-4870AF070D4F}"/>
                  </c:ext>
                </c:extLst>
              </c15:ser>
            </c15:filteredScatterSeries>
            <c15:filteredScatterSeries>
              <c15:ser>
                <c:idx val="11"/>
                <c:order val="14"/>
                <c:tx>
                  <c:v>DOD1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dPt>
                  <c:idx val="0"/>
                  <c:marker>
                    <c:symbol val="circle"/>
                    <c:size val="9"/>
                    <c:spPr>
                      <a:solidFill>
                        <a:schemeClr val="accent6">
                          <a:lumMod val="60000"/>
                        </a:schemeClr>
                      </a:solidFill>
                      <a:ln w="9525">
                        <a:solidFill>
                          <a:schemeClr val="accent2"/>
                        </a:solidFill>
                      </a:ln>
                      <a:effectLst/>
                    </c:spPr>
                  </c:marker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5-9BA2-4C65-9F0C-D943A90CB655}"/>
                    </c:ext>
                  </c:extLst>
                </c:dPt>
                <c:xVal>
                  <c:numLit>
                    <c:formatCode>General</c:formatCode>
                    <c:ptCount val="1"/>
                    <c:pt idx="0">
                      <c:v>2400</c:v>
                    </c:pt>
                  </c:numLit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validation'!$S$11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BA2-4C65-9F0C-D943A90CB655}"/>
                  </c:ext>
                </c:extLst>
              </c15:ser>
            </c15:filteredScatterSeries>
            <c15:filteredScatterSeries>
              <c15:ser>
                <c:idx val="12"/>
                <c:order val="15"/>
                <c:tx>
                  <c:v>DOD 1 SERIES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Lit>
                    <c:formatCode>General</c:formatCode>
                    <c:ptCount val="6"/>
                    <c:pt idx="0">
                      <c:v>800</c:v>
                    </c:pt>
                    <c:pt idx="1">
                      <c:v>900</c:v>
                    </c:pt>
                    <c:pt idx="2">
                      <c:v>1100</c:v>
                    </c:pt>
                    <c:pt idx="3">
                      <c:v>1400</c:v>
                    </c:pt>
                    <c:pt idx="4">
                      <c:v>1800</c:v>
                    </c:pt>
                    <c:pt idx="5">
                      <c:v>2400</c:v>
                    </c:pt>
                  </c:numLit>
                </c:xVal>
                <c:yVal>
                  <c:numLit>
                    <c:formatCode>General</c:formatCode>
                    <c:ptCount val="6"/>
                    <c:pt idx="0">
                      <c:v>-4.9327736555694388</c:v>
                    </c:pt>
                    <c:pt idx="1">
                      <c:v>-10.716269406700281</c:v>
                    </c:pt>
                    <c:pt idx="2">
                      <c:v>-6.1493316972695169</c:v>
                    </c:pt>
                    <c:pt idx="3">
                      <c:v>-10.713962636721739</c:v>
                    </c:pt>
                    <c:pt idx="4">
                      <c:v>-9.9435576579187904E-2</c:v>
                    </c:pt>
                    <c:pt idx="5">
                      <c:v>6.6569518522070155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5BE-4105-A1EF-A481EF299E8E}"/>
                  </c:ext>
                </c:extLst>
              </c15:ser>
            </c15:filteredScatterSeries>
          </c:ext>
        </c:extLst>
      </c:scatterChart>
      <c:valAx>
        <c:axId val="1799155520"/>
        <c:scaling>
          <c:orientation val="minMax"/>
          <c:min val="8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Design Range [nm]</a:t>
                </a:r>
                <a:endParaRPr lang="zh-CN"/>
              </a:p>
            </c:rich>
          </c:tx>
          <c:layout>
            <c:manualLayout>
              <c:xMode val="edge"/>
              <c:yMode val="edge"/>
              <c:x val="0.43768708333333334"/>
              <c:y val="0.913783611111111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389344"/>
        <c:crossesAt val="5"/>
        <c:crossBetween val="midCat"/>
      </c:valAx>
      <c:valAx>
        <c:axId val="1759389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Relative change in block fuel [%]</a:t>
                </a:r>
              </a:p>
            </c:rich>
          </c:tx>
          <c:layout>
            <c:manualLayout>
              <c:xMode val="edge"/>
              <c:yMode val="edge"/>
              <c:x val="1.0742292306662128E-2"/>
              <c:y val="0.204146846920771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9155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2">
          <a:lumMod val="90000"/>
        </a:schemeClr>
      </a:solidFill>
      <a:round/>
    </a:ln>
    <a:effectLst/>
  </c:spPr>
  <c:txPr>
    <a:bodyPr/>
    <a:lstStyle/>
    <a:p>
      <a:pPr>
        <a:defRPr sz="140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26805046315773"/>
          <c:y val="9.6381944444444451E-2"/>
          <c:w val="0.82559832949778178"/>
          <c:h val="0.70379666666666651"/>
        </c:manualLayout>
      </c:layout>
      <c:scatterChart>
        <c:scatterStyle val="smoothMarker"/>
        <c:varyColors val="0"/>
        <c:ser>
          <c:idx val="3"/>
          <c:order val="3"/>
          <c:tx>
            <c:strRef>
              <c:f>'Curve validation'!$G$75</c:f>
              <c:strCache>
                <c:ptCount val="1"/>
                <c:pt idx="0">
                  <c:v>GENUS Design 1.5kWh/kg</c:v>
                </c:pt>
              </c:strCache>
              <c:extLst xmlns:c15="http://schemas.microsoft.com/office/drawing/2012/chart"/>
            </c:strRef>
          </c:tx>
          <c:spPr>
            <a:ln w="19050" cap="rnd">
              <a:noFill/>
              <a:prstDash val="sysDash"/>
              <a:round/>
            </a:ln>
            <a:effectLst/>
          </c:spPr>
          <c:marker>
            <c:symbol val="none"/>
          </c:marker>
          <c:trendline>
            <c:spPr>
              <a:ln w="38100" cap="rnd">
                <a:solidFill>
                  <a:schemeClr val="accent5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validation'!$F$76:$F$81</c:f>
              <c:numCache>
                <c:formatCode>General</c:formatCode>
                <c:ptCount val="6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  <c:pt idx="5">
                  <c:v>2400</c:v>
                </c:pt>
              </c:numCache>
              <c:extLst xmlns:c15="http://schemas.microsoft.com/office/drawing/2012/chart"/>
            </c:numRef>
          </c:xVal>
          <c:yVal>
            <c:numRef>
              <c:f>'Curve validation'!$G$76:$G$81</c:f>
              <c:numCache>
                <c:formatCode>General</c:formatCode>
                <c:ptCount val="6"/>
                <c:pt idx="0">
                  <c:v>12.555085240181787</c:v>
                </c:pt>
                <c:pt idx="1">
                  <c:v>14.687333582732013</c:v>
                </c:pt>
                <c:pt idx="2">
                  <c:v>19.6843106841138</c:v>
                </c:pt>
                <c:pt idx="3">
                  <c:v>27.634831342039583</c:v>
                </c:pt>
                <c:pt idx="4">
                  <c:v>43.221620171328738</c:v>
                </c:pt>
                <c:pt idx="5">
                  <c:v>55.968377905890932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3-4766-4A27-9E38-0F0DFE7A5924}"/>
            </c:ext>
          </c:extLst>
        </c:ser>
        <c:ser>
          <c:idx val="4"/>
          <c:order val="4"/>
          <c:tx>
            <c:strRef>
              <c:f>'Curve validation'!$H$75</c:f>
              <c:strCache>
                <c:ptCount val="1"/>
                <c:pt idx="0">
                  <c:v>GENUS Design 1.0kWh/kg</c:v>
                </c:pt>
              </c:strCache>
              <c:extLst xmlns:c15="http://schemas.microsoft.com/office/drawing/2012/chart"/>
            </c:strRef>
          </c:tx>
          <c:spPr>
            <a:ln w="19050" cap="rnd">
              <a:noFill/>
              <a:prstDash val="sysDash"/>
              <a:round/>
            </a:ln>
            <a:effectLst/>
          </c:spPr>
          <c:marker>
            <c:symbol val="none"/>
          </c:marker>
          <c:trendline>
            <c:spPr>
              <a:ln w="3810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validation'!$F$76:$F$80</c:f>
              <c:numCache>
                <c:formatCode>General</c:formatCode>
                <c:ptCount val="5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</c:numCache>
              <c:extLst xmlns:c15="http://schemas.microsoft.com/office/drawing/2012/chart"/>
            </c:numRef>
          </c:xVal>
          <c:yVal>
            <c:numRef>
              <c:f>'Curve validation'!$H$76:$H$80</c:f>
              <c:numCache>
                <c:formatCode>General</c:formatCode>
                <c:ptCount val="5"/>
                <c:pt idx="0">
                  <c:v>19.889176144771053</c:v>
                </c:pt>
                <c:pt idx="1">
                  <c:v>23.147855884667862</c:v>
                </c:pt>
                <c:pt idx="2">
                  <c:v>34.047688035570353</c:v>
                </c:pt>
                <c:pt idx="3">
                  <c:v>47.694300889773409</c:v>
                </c:pt>
                <c:pt idx="4">
                  <c:v>76.846321425916457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4766-4A27-9E38-0F0DFE7A5924}"/>
            </c:ext>
          </c:extLst>
        </c:ser>
        <c:ser>
          <c:idx val="5"/>
          <c:order val="5"/>
          <c:tx>
            <c:strRef>
              <c:f>'Curve validation'!$I$75</c:f>
              <c:strCache>
                <c:ptCount val="1"/>
                <c:pt idx="0">
                  <c:v>GENUS Design 0.75kWh/kg</c:v>
                </c:pt>
              </c:strCache>
              <c:extLst xmlns:c15="http://schemas.microsoft.com/office/drawing/2012/chart"/>
            </c:strRef>
          </c:tx>
          <c:spPr>
            <a:ln w="19050" cap="rnd">
              <a:noFill/>
              <a:prstDash val="sysDash"/>
              <a:round/>
            </a:ln>
            <a:effectLst/>
          </c:spPr>
          <c:marker>
            <c:symbol val="none"/>
          </c:marker>
          <c:trendline>
            <c:spPr>
              <a:ln w="38100" cap="rnd">
                <a:solidFill>
                  <a:schemeClr val="accent6"/>
                </a:solidFill>
                <a:prstDash val="dash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validation'!$F$76:$F$79</c:f>
              <c:numCache>
                <c:formatCode>General</c:formatCode>
                <c:ptCount val="4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</c:numCache>
              <c:extLst xmlns:c15="http://schemas.microsoft.com/office/drawing/2012/chart"/>
            </c:numRef>
          </c:xVal>
          <c:yVal>
            <c:numRef>
              <c:f>'Curve validation'!$I$76:$I$79</c:f>
              <c:numCache>
                <c:formatCode>General</c:formatCode>
                <c:ptCount val="4"/>
                <c:pt idx="0">
                  <c:v>30.288054623343097</c:v>
                </c:pt>
                <c:pt idx="1">
                  <c:v>34.146455809890227</c:v>
                </c:pt>
                <c:pt idx="2">
                  <c:v>44.531545126117813</c:v>
                </c:pt>
                <c:pt idx="3">
                  <c:v>66.369643672413858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4766-4A27-9E38-0F0DFE7A5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5288336"/>
        <c:axId val="1069347712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'Curve validation'!$E$46</c15:sqref>
                        </c15:formulaRef>
                      </c:ext>
                    </c:extLst>
                    <c:strCache>
                      <c:ptCount val="1"/>
                      <c:pt idx="0">
                        <c:v>Ref 0.75kWh/kg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prstDash val="dashDot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'Curve validation'!$D$47:$D$53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802.4</c:v>
                      </c:pt>
                      <c:pt idx="1">
                        <c:v>860.3</c:v>
                      </c:pt>
                      <c:pt idx="2">
                        <c:v>935.14</c:v>
                      </c:pt>
                      <c:pt idx="3">
                        <c:v>1007.54</c:v>
                      </c:pt>
                      <c:pt idx="4">
                        <c:v>1106.5</c:v>
                      </c:pt>
                      <c:pt idx="5">
                        <c:v>1210.3</c:v>
                      </c:pt>
                      <c:pt idx="6">
                        <c:v>1297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'Curve validation'!$E$47:$E$53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34.9</c:v>
                      </c:pt>
                      <c:pt idx="1">
                        <c:v>39.06</c:v>
                      </c:pt>
                      <c:pt idx="2">
                        <c:v>44.57</c:v>
                      </c:pt>
                      <c:pt idx="3">
                        <c:v>50.42</c:v>
                      </c:pt>
                      <c:pt idx="4">
                        <c:v>59.71</c:v>
                      </c:pt>
                      <c:pt idx="5">
                        <c:v>70.2</c:v>
                      </c:pt>
                      <c:pt idx="6">
                        <c:v>80.88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4766-4A27-9E38-0F0DFE7A5924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validation'!$G$46</c15:sqref>
                        </c15:formulaRef>
                      </c:ext>
                    </c:extLst>
                    <c:strCache>
                      <c:ptCount val="1"/>
                      <c:pt idx="0">
                        <c:v>Ref 1.0kWh/kg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validation'!$F$47:$F$56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802.4</c:v>
                      </c:pt>
                      <c:pt idx="1">
                        <c:v>901.36</c:v>
                      </c:pt>
                      <c:pt idx="2">
                        <c:v>990.65</c:v>
                      </c:pt>
                      <c:pt idx="3">
                        <c:v>1097</c:v>
                      </c:pt>
                      <c:pt idx="4">
                        <c:v>1200.5999999999999</c:v>
                      </c:pt>
                      <c:pt idx="5">
                        <c:v>1302</c:v>
                      </c:pt>
                      <c:pt idx="6">
                        <c:v>1393.7</c:v>
                      </c:pt>
                      <c:pt idx="7">
                        <c:v>1502.26</c:v>
                      </c:pt>
                      <c:pt idx="8">
                        <c:v>1613.3</c:v>
                      </c:pt>
                      <c:pt idx="9">
                        <c:v>1685.7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validation'!$G$47:$G$56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25.81</c:v>
                      </c:pt>
                      <c:pt idx="1">
                        <c:v>29.94</c:v>
                      </c:pt>
                      <c:pt idx="2">
                        <c:v>34.409999999999997</c:v>
                      </c:pt>
                      <c:pt idx="3">
                        <c:v>40.44</c:v>
                      </c:pt>
                      <c:pt idx="4">
                        <c:v>45.77</c:v>
                      </c:pt>
                      <c:pt idx="5">
                        <c:v>52.14</c:v>
                      </c:pt>
                      <c:pt idx="6">
                        <c:v>58.336500000000001</c:v>
                      </c:pt>
                      <c:pt idx="7">
                        <c:v>67.11</c:v>
                      </c:pt>
                      <c:pt idx="8">
                        <c:v>76.75</c:v>
                      </c:pt>
                      <c:pt idx="9">
                        <c:v>85.18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4766-4A27-9E38-0F0DFE7A5924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validation'!$I$46</c15:sqref>
                        </c15:formulaRef>
                      </c:ext>
                    </c:extLst>
                    <c:strCache>
                      <c:ptCount val="1"/>
                      <c:pt idx="0">
                        <c:v>Ref 1.5kWh/kg</c:v>
                      </c:pt>
                    </c:strCache>
                  </c:strRef>
                </c:tx>
                <c:spPr>
                  <a:ln w="3810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validation'!$H$47:$H$55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800</c:v>
                      </c:pt>
                      <c:pt idx="1">
                        <c:v>995.5</c:v>
                      </c:pt>
                      <c:pt idx="2">
                        <c:v>1169</c:v>
                      </c:pt>
                      <c:pt idx="3">
                        <c:v>1461</c:v>
                      </c:pt>
                      <c:pt idx="4">
                        <c:v>1647</c:v>
                      </c:pt>
                      <c:pt idx="5">
                        <c:v>1842.5</c:v>
                      </c:pt>
                      <c:pt idx="6">
                        <c:v>2059.6999999999998</c:v>
                      </c:pt>
                      <c:pt idx="7">
                        <c:v>2233.5</c:v>
                      </c:pt>
                      <c:pt idx="8">
                        <c:v>2397.6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validation'!$I$47:$I$55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17.38</c:v>
                      </c:pt>
                      <c:pt idx="1">
                        <c:v>22.199000000000002</c:v>
                      </c:pt>
                      <c:pt idx="2">
                        <c:v>26.844999999999999</c:v>
                      </c:pt>
                      <c:pt idx="3">
                        <c:v>36.14</c:v>
                      </c:pt>
                      <c:pt idx="4">
                        <c:v>42.677</c:v>
                      </c:pt>
                      <c:pt idx="5">
                        <c:v>50.6</c:v>
                      </c:pt>
                      <c:pt idx="6">
                        <c:v>60.9</c:v>
                      </c:pt>
                      <c:pt idx="7">
                        <c:v>71.099999999999994</c:v>
                      </c:pt>
                      <c:pt idx="8">
                        <c:v>82.6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4766-4A27-9E38-0F0DFE7A5924}"/>
                  </c:ext>
                </c:extLst>
              </c15:ser>
            </c15:filteredScatterSeries>
            <c15:filteredScatterSeries>
              <c15:ser>
                <c:idx val="6"/>
                <c:order val="6"/>
                <c:tx>
                  <c:v>New MTOW</c:v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square"/>
                  <c:size val="9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1"/>
                    <c:pt idx="0">
                      <c:v>1100</c:v>
                    </c:pt>
                  </c:numLit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validation'!$R$10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16.720977792862151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39C-4456-B315-695AA35458AC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validation'!$K$8</c15:sqref>
                        </c15:formulaRef>
                      </c:ext>
                    </c:extLst>
                    <c:strCache>
                      <c:ptCount val="1"/>
                      <c:pt idx="0">
                        <c:v>DOD 1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square"/>
                  <c:size val="12"/>
                  <c:spPr>
                    <a:solidFill>
                      <a:schemeClr val="accent2"/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1"/>
                    <c:pt idx="0">
                      <c:v>1100</c:v>
                    </c:pt>
                  </c:numLit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validation'!$R$8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17.885906717663993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081-45BD-BC2A-37E2A0887DD6}"/>
                  </c:ext>
                </c:extLst>
              </c15:ser>
            </c15:filteredScatterSeries>
            <c15:filteredScatte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validation'!$K$9</c15:sqref>
                        </c15:formulaRef>
                      </c:ext>
                    </c:extLst>
                    <c:strCache>
                      <c:ptCount val="1"/>
                      <c:pt idx="0">
                        <c:v>DOD 0.8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triangle"/>
                  <c:size val="9"/>
                  <c:spPr>
                    <a:solidFill>
                      <a:schemeClr val="accent2"/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1"/>
                    <c:pt idx="0">
                      <c:v>1100</c:v>
                    </c:pt>
                  </c:numLit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validation'!$R$9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26.393443757387491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081-45BD-BC2A-37E2A0887DD6}"/>
                  </c:ext>
                </c:extLst>
              </c15:ser>
            </c15:filteredScatterSeries>
          </c:ext>
        </c:extLst>
      </c:scatterChart>
      <c:valAx>
        <c:axId val="1125288336"/>
        <c:scaling>
          <c:orientation val="minMax"/>
          <c:max val="2400"/>
          <c:min val="8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altLang="zh-CN" sz="1200" baseline="0"/>
                  <a:t>Design Range [nm]</a:t>
                </a:r>
                <a:endParaRPr lang="zh-CN" altLang="en-US" sz="1200" baseline="0"/>
              </a:p>
            </c:rich>
          </c:tx>
          <c:layout>
            <c:manualLayout>
              <c:xMode val="edge"/>
              <c:yMode val="edge"/>
              <c:x val="0.4242626859142607"/>
              <c:y val="0.892569262175561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347712"/>
        <c:crossesAt val="0"/>
        <c:crossBetween val="midCat"/>
      </c:valAx>
      <c:valAx>
        <c:axId val="106934771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altLang="zh-CN" sz="1200" baseline="0"/>
                  <a:t>Relative change in MTOW [%]</a:t>
                </a:r>
                <a:endParaRPr lang="zh-CN" altLang="en-US" sz="1200" baseline="0"/>
              </a:p>
            </c:rich>
          </c:tx>
          <c:layout>
            <c:manualLayout>
              <c:xMode val="edge"/>
              <c:yMode val="edge"/>
              <c:x val="2.3111838557120006E-2"/>
              <c:y val="0.234871101019839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5288336"/>
        <c:crossesAt val="80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325947219130955E-2"/>
          <c:y val="8.3950277777777776E-2"/>
          <c:w val="0.86891693666438297"/>
          <c:h val="0.70526"/>
        </c:manualLayout>
      </c:layout>
      <c:scatterChart>
        <c:scatterStyle val="smooth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799155520"/>
        <c:axId val="1759389344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'Curve validation'!$E$57</c15:sqref>
                        </c15:formulaRef>
                      </c:ext>
                    </c:extLst>
                    <c:strCache>
                      <c:ptCount val="1"/>
                      <c:pt idx="0">
                        <c:v>Ref 0.75kWh/kg</c:v>
                      </c:pt>
                    </c:strCache>
                  </c:strRef>
                </c:tx>
                <c:spPr>
                  <a:ln w="25400" cap="rnd">
                    <a:solidFill>
                      <a:schemeClr val="accent6"/>
                    </a:solidFill>
                    <a:prstDash val="dashDot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'Curve validation'!$D$58:$D$62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804.95399999999995</c:v>
                      </c:pt>
                      <c:pt idx="1">
                        <c:v>901.55</c:v>
                      </c:pt>
                      <c:pt idx="2">
                        <c:v>990.71199999999999</c:v>
                      </c:pt>
                      <c:pt idx="3">
                        <c:v>1097.21</c:v>
                      </c:pt>
                      <c:pt idx="4">
                        <c:v>1295.3599999999999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'Curve validation'!$E$58:$E$62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-8.0399999999999991</c:v>
                      </c:pt>
                      <c:pt idx="1">
                        <c:v>-10.7157</c:v>
                      </c:pt>
                      <c:pt idx="2">
                        <c:v>-13.598000000000001</c:v>
                      </c:pt>
                      <c:pt idx="3">
                        <c:v>-17.303999999999998</c:v>
                      </c:pt>
                      <c:pt idx="4">
                        <c:v>-25.127500000000001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6-D3FE-4902-8C25-8F7246326912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validation'!$G$57</c15:sqref>
                        </c15:formulaRef>
                      </c:ext>
                    </c:extLst>
                    <c:strCache>
                      <c:ptCount val="1"/>
                      <c:pt idx="0">
                        <c:v>Ref 1.0kWh/kg</c:v>
                      </c:pt>
                    </c:strCache>
                  </c:strRef>
                </c:tx>
                <c:spPr>
                  <a:ln w="25400" cap="rnd">
                    <a:solidFill>
                      <a:schemeClr val="accent2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validation'!$F$58:$F$65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804.95399999999995</c:v>
                      </c:pt>
                      <c:pt idx="1">
                        <c:v>965.94399999999996</c:v>
                      </c:pt>
                      <c:pt idx="2">
                        <c:v>1072.45</c:v>
                      </c:pt>
                      <c:pt idx="3">
                        <c:v>1226.01</c:v>
                      </c:pt>
                      <c:pt idx="4">
                        <c:v>1458.82</c:v>
                      </c:pt>
                      <c:pt idx="5">
                        <c:v>1567.8</c:v>
                      </c:pt>
                      <c:pt idx="6">
                        <c:v>1639.63</c:v>
                      </c:pt>
                      <c:pt idx="7">
                        <c:v>1694.12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validation'!$G$58:$G$65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-2.8235299999999999</c:v>
                      </c:pt>
                      <c:pt idx="1">
                        <c:v>-5.43</c:v>
                      </c:pt>
                      <c:pt idx="2">
                        <c:v>-7.8333000000000004</c:v>
                      </c:pt>
                      <c:pt idx="3">
                        <c:v>-11.607799999999999</c:v>
                      </c:pt>
                      <c:pt idx="4">
                        <c:v>-18.058800000000002</c:v>
                      </c:pt>
                      <c:pt idx="5">
                        <c:v>-21.284300000000002</c:v>
                      </c:pt>
                      <c:pt idx="6">
                        <c:v>-24.235299999999999</c:v>
                      </c:pt>
                      <c:pt idx="7">
                        <c:v>-26.5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3FE-4902-8C25-8F7246326912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validation'!$I$57</c15:sqref>
                        </c15:formulaRef>
                      </c:ext>
                    </c:extLst>
                    <c:strCache>
                      <c:ptCount val="1"/>
                      <c:pt idx="0">
                        <c:v>Ref 1.5kWh/kg</c:v>
                      </c:pt>
                    </c:strCache>
                  </c:strRef>
                </c:tx>
                <c:spPr>
                  <a:ln w="2540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validation'!$H$58:$H$66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804.95399999999995</c:v>
                      </c:pt>
                      <c:pt idx="1">
                        <c:v>983.28200000000004</c:v>
                      </c:pt>
                      <c:pt idx="2">
                        <c:v>1109.5999999999999</c:v>
                      </c:pt>
                      <c:pt idx="3">
                        <c:v>1354.8</c:v>
                      </c:pt>
                      <c:pt idx="4">
                        <c:v>1600</c:v>
                      </c:pt>
                      <c:pt idx="5">
                        <c:v>1813</c:v>
                      </c:pt>
                      <c:pt idx="6">
                        <c:v>2008.67</c:v>
                      </c:pt>
                      <c:pt idx="7">
                        <c:v>2211.7600000000002</c:v>
                      </c:pt>
                      <c:pt idx="8">
                        <c:v>2395.0500000000002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validation'!$I$58:$I$66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1.9803900000000001</c:v>
                      </c:pt>
                      <c:pt idx="1">
                        <c:v>1.2941199999999999</c:v>
                      </c:pt>
                      <c:pt idx="2">
                        <c:v>0.264706</c:v>
                      </c:pt>
                      <c:pt idx="3">
                        <c:v>-3.03</c:v>
                      </c:pt>
                      <c:pt idx="4">
                        <c:v>-7.3529999999999998</c:v>
                      </c:pt>
                      <c:pt idx="5">
                        <c:v>-11.6</c:v>
                      </c:pt>
                      <c:pt idx="6">
                        <c:v>-15.176500000000001</c:v>
                      </c:pt>
                      <c:pt idx="7">
                        <c:v>-20.529399999999999</c:v>
                      </c:pt>
                      <c:pt idx="8">
                        <c:v>-25.745100000000001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3FE-4902-8C25-8F7246326912}"/>
                  </c:ext>
                </c:extLst>
              </c15:ser>
            </c15:filteredScatterSeries>
          </c:ext>
        </c:extLst>
      </c:scatterChart>
      <c:scatterChart>
        <c:scatterStyle val="lineMarker"/>
        <c:varyColors val="0"/>
        <c:ser>
          <c:idx val="5"/>
          <c:order val="3"/>
          <c:tx>
            <c:strRef>
              <c:f>'Curve validation'!$I$82</c:f>
              <c:strCache>
                <c:ptCount val="1"/>
                <c:pt idx="0">
                  <c:v>GENUS Design 0.75kWh/kg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38100" cap="rnd">
                <a:solidFill>
                  <a:schemeClr val="accent6"/>
                </a:solidFill>
                <a:prstDash val="dash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validation'!$F$83:$F$86</c:f>
              <c:numCache>
                <c:formatCode>General</c:formatCode>
                <c:ptCount val="4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</c:numCache>
              <c:extLst xmlns:c15="http://schemas.microsoft.com/office/drawing/2012/chart"/>
            </c:numRef>
          </c:xVal>
          <c:yVal>
            <c:numRef>
              <c:f>'Curve validation'!$I$83:$I$86</c:f>
              <c:numCache>
                <c:formatCode>General</c:formatCode>
                <c:ptCount val="4"/>
                <c:pt idx="0">
                  <c:v>-6.9185851767568032</c:v>
                </c:pt>
                <c:pt idx="1">
                  <c:v>-8.6296764171420115</c:v>
                </c:pt>
                <c:pt idx="2">
                  <c:v>-12.415569178926274</c:v>
                </c:pt>
                <c:pt idx="3">
                  <c:v>-20.114176802631516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D3FE-4902-8C25-8F7246326912}"/>
            </c:ext>
          </c:extLst>
        </c:ser>
        <c:ser>
          <c:idx val="4"/>
          <c:order val="4"/>
          <c:tx>
            <c:strRef>
              <c:f>'Curve validation'!$H$82</c:f>
              <c:strCache>
                <c:ptCount val="1"/>
                <c:pt idx="0">
                  <c:v>GENUS Design 1.0kWh/kg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3810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validation'!$F$83:$F$88</c:f>
              <c:numCache>
                <c:formatCode>General</c:formatCode>
                <c:ptCount val="6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  <c:pt idx="5">
                  <c:v>2400</c:v>
                </c:pt>
              </c:numCache>
              <c:extLst xmlns:c15="http://schemas.microsoft.com/office/drawing/2012/chart"/>
            </c:numRef>
          </c:xVal>
          <c:yVal>
            <c:numRef>
              <c:f>'Curve validation'!$H$83:$H$88</c:f>
              <c:numCache>
                <c:formatCode>General</c:formatCode>
                <c:ptCount val="6"/>
                <c:pt idx="0">
                  <c:v>-2.3510292788646381</c:v>
                </c:pt>
                <c:pt idx="1">
                  <c:v>-3.5759181137351694</c:v>
                </c:pt>
                <c:pt idx="2">
                  <c:v>-9.7276190236410596</c:v>
                </c:pt>
                <c:pt idx="3">
                  <c:v>-12.937735306163638</c:v>
                </c:pt>
                <c:pt idx="4">
                  <c:v>-23.523509442964144</c:v>
                </c:pt>
                <c:pt idx="5">
                  <c:v>-31.473324532203083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D3FE-4902-8C25-8F7246326912}"/>
            </c:ext>
          </c:extLst>
        </c:ser>
        <c:ser>
          <c:idx val="3"/>
          <c:order val="5"/>
          <c:tx>
            <c:strRef>
              <c:f>'Curve validation'!$G$82</c:f>
              <c:strCache>
                <c:ptCount val="1"/>
                <c:pt idx="0">
                  <c:v>GENUS Design 1.5kWh/kg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38100" cap="rnd">
                <a:solidFill>
                  <a:schemeClr val="accent5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validation'!$F$83:$F$88</c:f>
              <c:numCache>
                <c:formatCode>General</c:formatCode>
                <c:ptCount val="6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  <c:pt idx="5">
                  <c:v>2400</c:v>
                </c:pt>
              </c:numCache>
              <c:extLst xmlns:c15="http://schemas.microsoft.com/office/drawing/2012/chart"/>
            </c:numRef>
          </c:xVal>
          <c:yVal>
            <c:numRef>
              <c:f>'Curve validation'!$G$83:$G$88</c:f>
              <c:numCache>
                <c:formatCode>General</c:formatCode>
                <c:ptCount val="6"/>
                <c:pt idx="0">
                  <c:v>0.59478634121159157</c:v>
                </c:pt>
                <c:pt idx="1">
                  <c:v>-6.3925296243659793E-2</c:v>
                </c:pt>
                <c:pt idx="2">
                  <c:v>-1.9541377965864914</c:v>
                </c:pt>
                <c:pt idx="3">
                  <c:v>-5.0944890625046151</c:v>
                </c:pt>
                <c:pt idx="4">
                  <c:v>-11.755574492007048</c:v>
                </c:pt>
                <c:pt idx="5">
                  <c:v>-17.550179316289224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D3FE-4902-8C25-8F7246326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9155520"/>
        <c:axId val="1759389344"/>
        <c:extLst/>
      </c:scatterChart>
      <c:valAx>
        <c:axId val="1799155520"/>
        <c:scaling>
          <c:orientation val="minMax"/>
          <c:max val="2400"/>
          <c:min val="8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GB"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Design Range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GB"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389344"/>
        <c:crossesAt val="-40"/>
        <c:crossBetween val="midCat"/>
      </c:valAx>
      <c:valAx>
        <c:axId val="1759389344"/>
        <c:scaling>
          <c:orientation val="minMax"/>
          <c:max val="10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>
                  <a:defRPr lang="en-GB"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Relative change in ESAR [%]</a:t>
                </a:r>
              </a:p>
            </c:rich>
          </c:tx>
          <c:layout>
            <c:manualLayout>
              <c:xMode val="edge"/>
              <c:yMode val="edge"/>
              <c:x val="2.0511281963464953E-2"/>
              <c:y val="0.23638172111137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>
                <a:defRPr lang="en-GB"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9155520"/>
        <c:crossesAt val="800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549407537650026"/>
          <c:y val="0.10817479695112807"/>
          <c:w val="0.75515115740740746"/>
          <c:h val="0.710358692247025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'Curve validation'!$E$31</c:f>
              <c:strCache>
                <c:ptCount val="1"/>
                <c:pt idx="0">
                  <c:v>Ref 0.75kWh/kg</c:v>
                </c:pt>
              </c:strCache>
              <c:extLst xmlns:c15="http://schemas.microsoft.com/office/drawing/2012/chart"/>
            </c:strRef>
          </c:tx>
          <c:spPr>
            <a:ln w="25400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'Curve validation'!$D$32:$D$38</c:f>
              <c:numCache>
                <c:formatCode>General</c:formatCode>
                <c:ptCount val="7"/>
                <c:pt idx="0">
                  <c:v>803.95600000000002</c:v>
                </c:pt>
                <c:pt idx="1">
                  <c:v>862</c:v>
                </c:pt>
                <c:pt idx="2">
                  <c:v>917.5</c:v>
                </c:pt>
                <c:pt idx="3">
                  <c:v>997</c:v>
                </c:pt>
                <c:pt idx="4">
                  <c:v>1067.5</c:v>
                </c:pt>
                <c:pt idx="5">
                  <c:v>1132.8</c:v>
                </c:pt>
                <c:pt idx="6">
                  <c:v>1208</c:v>
                </c:pt>
              </c:numCache>
              <c:extLst xmlns:c15="http://schemas.microsoft.com/office/drawing/2012/chart"/>
            </c:numRef>
          </c:xVal>
          <c:yVal>
            <c:numRef>
              <c:f>'Curve validation'!$E$32:$E$38</c:f>
              <c:numCache>
                <c:formatCode>General</c:formatCode>
                <c:ptCount val="7"/>
                <c:pt idx="0">
                  <c:v>-9.07</c:v>
                </c:pt>
                <c:pt idx="1">
                  <c:v>-8.4450000000000003</c:v>
                </c:pt>
                <c:pt idx="2">
                  <c:v>-7.5339999999999998</c:v>
                </c:pt>
                <c:pt idx="3">
                  <c:v>-5.9</c:v>
                </c:pt>
                <c:pt idx="4">
                  <c:v>-4.2229999999999999</c:v>
                </c:pt>
                <c:pt idx="5">
                  <c:v>-2.2549999999999999</c:v>
                </c:pt>
                <c:pt idx="6">
                  <c:v>0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2924-4A62-9A11-789287B0860F}"/>
            </c:ext>
          </c:extLst>
        </c:ser>
        <c:ser>
          <c:idx val="1"/>
          <c:order val="1"/>
          <c:tx>
            <c:strRef>
              <c:f>'Curve validation'!$G$31</c:f>
              <c:strCache>
                <c:ptCount val="1"/>
                <c:pt idx="0">
                  <c:v>Ref 1.0kWh/kg</c:v>
                </c:pt>
              </c:strCache>
              <c:extLst xmlns:c15="http://schemas.microsoft.com/office/drawing/2012/chart"/>
            </c:strRef>
          </c:tx>
          <c:spPr>
            <a:ln w="2540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'Curve validation'!$F$32:$F$43</c:f>
              <c:numCache>
                <c:formatCode>General</c:formatCode>
                <c:ptCount val="12"/>
                <c:pt idx="0">
                  <c:v>766.26</c:v>
                </c:pt>
                <c:pt idx="1">
                  <c:v>834.8</c:v>
                </c:pt>
                <c:pt idx="2">
                  <c:v>902.4</c:v>
                </c:pt>
                <c:pt idx="3">
                  <c:v>984.5</c:v>
                </c:pt>
                <c:pt idx="4">
                  <c:v>1073.9000000000001</c:v>
                </c:pt>
                <c:pt idx="5">
                  <c:v>1151</c:v>
                </c:pt>
                <c:pt idx="6">
                  <c:v>1243</c:v>
                </c:pt>
                <c:pt idx="7">
                  <c:v>1325.3</c:v>
                </c:pt>
                <c:pt idx="8">
                  <c:v>1448.6</c:v>
                </c:pt>
                <c:pt idx="9">
                  <c:v>1499.4</c:v>
                </c:pt>
                <c:pt idx="10">
                  <c:v>1569.6</c:v>
                </c:pt>
                <c:pt idx="11">
                  <c:v>1632.6</c:v>
                </c:pt>
              </c:numCache>
              <c:extLst xmlns:c15="http://schemas.microsoft.com/office/drawing/2012/chart"/>
            </c:numRef>
          </c:xVal>
          <c:yVal>
            <c:numRef>
              <c:f>'Curve validation'!$G$32:$G$43</c:f>
              <c:numCache>
                <c:formatCode>General</c:formatCode>
                <c:ptCount val="12"/>
                <c:pt idx="0">
                  <c:v>-13.82</c:v>
                </c:pt>
                <c:pt idx="1">
                  <c:v>-14.1555</c:v>
                </c:pt>
                <c:pt idx="2">
                  <c:v>-14.0115</c:v>
                </c:pt>
                <c:pt idx="3">
                  <c:v>-13.77</c:v>
                </c:pt>
                <c:pt idx="4">
                  <c:v>-12.86</c:v>
                </c:pt>
                <c:pt idx="5">
                  <c:v>-11.9</c:v>
                </c:pt>
                <c:pt idx="6">
                  <c:v>-10.413</c:v>
                </c:pt>
                <c:pt idx="7">
                  <c:v>-8.7330000000000005</c:v>
                </c:pt>
                <c:pt idx="8">
                  <c:v>-6.19</c:v>
                </c:pt>
                <c:pt idx="9">
                  <c:v>-4.8464499999999999</c:v>
                </c:pt>
                <c:pt idx="10">
                  <c:v>-2.59</c:v>
                </c:pt>
                <c:pt idx="11">
                  <c:v>0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2924-4A62-9A11-789287B0860F}"/>
            </c:ext>
          </c:extLst>
        </c:ser>
        <c:ser>
          <c:idx val="2"/>
          <c:order val="2"/>
          <c:tx>
            <c:strRef>
              <c:f>'Curve validation'!$I$31</c:f>
              <c:strCache>
                <c:ptCount val="1"/>
                <c:pt idx="0">
                  <c:v>Ref 1.5kWh/kg</c:v>
                </c:pt>
              </c:strCache>
              <c:extLst xmlns:c15="http://schemas.microsoft.com/office/drawing/2012/chart"/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'Curve validation'!$H$32:$H$45</c:f>
              <c:numCache>
                <c:formatCode>General</c:formatCode>
                <c:ptCount val="14"/>
                <c:pt idx="0">
                  <c:v>798.3</c:v>
                </c:pt>
                <c:pt idx="1">
                  <c:v>902</c:v>
                </c:pt>
                <c:pt idx="2">
                  <c:v>1012.85</c:v>
                </c:pt>
                <c:pt idx="3">
                  <c:v>1097.3</c:v>
                </c:pt>
                <c:pt idx="4">
                  <c:v>1234.9000000000001</c:v>
                </c:pt>
                <c:pt idx="5">
                  <c:v>1360.4</c:v>
                </c:pt>
                <c:pt idx="6">
                  <c:v>1512.56</c:v>
                </c:pt>
                <c:pt idx="7">
                  <c:v>1676.85</c:v>
                </c:pt>
                <c:pt idx="8">
                  <c:v>1838.7</c:v>
                </c:pt>
                <c:pt idx="9">
                  <c:v>1978.9</c:v>
                </c:pt>
                <c:pt idx="10">
                  <c:v>2090.13</c:v>
                </c:pt>
                <c:pt idx="11">
                  <c:v>2194</c:v>
                </c:pt>
                <c:pt idx="12">
                  <c:v>2303</c:v>
                </c:pt>
                <c:pt idx="13">
                  <c:v>2400</c:v>
                </c:pt>
              </c:numCache>
              <c:extLst xmlns:c15="http://schemas.microsoft.com/office/drawing/2012/chart"/>
            </c:numRef>
          </c:xVal>
          <c:yVal>
            <c:numRef>
              <c:f>'Curve validation'!$I$32:$I$45</c:f>
              <c:numCache>
                <c:formatCode>General</c:formatCode>
                <c:ptCount val="14"/>
                <c:pt idx="0">
                  <c:v>-17.8</c:v>
                </c:pt>
                <c:pt idx="1">
                  <c:v>-18.899999999999999</c:v>
                </c:pt>
                <c:pt idx="2">
                  <c:v>-20.057600000000001</c:v>
                </c:pt>
                <c:pt idx="3">
                  <c:v>-20.297499999999999</c:v>
                </c:pt>
                <c:pt idx="4">
                  <c:v>-20.057600000000001</c:v>
                </c:pt>
                <c:pt idx="5">
                  <c:v>-19.433800000000002</c:v>
                </c:pt>
                <c:pt idx="6">
                  <c:v>-18.329999999999998</c:v>
                </c:pt>
                <c:pt idx="7">
                  <c:v>-16.46</c:v>
                </c:pt>
                <c:pt idx="8">
                  <c:v>-14.44</c:v>
                </c:pt>
                <c:pt idx="9">
                  <c:v>-12.62</c:v>
                </c:pt>
                <c:pt idx="10">
                  <c:v>-10.0768</c:v>
                </c:pt>
                <c:pt idx="11">
                  <c:v>-7.63</c:v>
                </c:pt>
                <c:pt idx="12">
                  <c:v>-4.22</c:v>
                </c:pt>
                <c:pt idx="13">
                  <c:v>-1.05566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924-4A62-9A11-789287B0860F}"/>
            </c:ext>
          </c:extLst>
        </c:ser>
        <c:ser>
          <c:idx val="3"/>
          <c:order val="3"/>
          <c:tx>
            <c:strRef>
              <c:f>'Curve validation'!$G$68</c:f>
              <c:strCache>
                <c:ptCount val="1"/>
                <c:pt idx="0">
                  <c:v>GENUS Design 1.5kWh/kg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38100" cap="rnd">
                <a:solidFill>
                  <a:schemeClr val="accent5"/>
                </a:solidFill>
                <a:prstDash val="dash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validation'!$F$69:$F$74</c:f>
              <c:numCache>
                <c:formatCode>General</c:formatCode>
                <c:ptCount val="6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  <c:pt idx="5">
                  <c:v>2400</c:v>
                </c:pt>
              </c:numCache>
              <c:extLst xmlns:c15="http://schemas.microsoft.com/office/drawing/2012/chart"/>
            </c:numRef>
          </c:xVal>
          <c:yVal>
            <c:numRef>
              <c:f>'Curve validation'!$G$69:$G$74</c:f>
              <c:numCache>
                <c:formatCode>General</c:formatCode>
                <c:ptCount val="6"/>
                <c:pt idx="0">
                  <c:v>-10.418049208283389</c:v>
                </c:pt>
                <c:pt idx="1">
                  <c:v>-10.868895296872063</c:v>
                </c:pt>
                <c:pt idx="2">
                  <c:v>-10.552635677024307</c:v>
                </c:pt>
                <c:pt idx="3">
                  <c:v>-10.713962636721739</c:v>
                </c:pt>
                <c:pt idx="4">
                  <c:v>-6.8401467353080987</c:v>
                </c:pt>
                <c:pt idx="5">
                  <c:v>-1.200412239182012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924-4A62-9A11-789287B0860F}"/>
            </c:ext>
          </c:extLst>
        </c:ser>
        <c:ser>
          <c:idx val="4"/>
          <c:order val="4"/>
          <c:tx>
            <c:strRef>
              <c:f>'Curve validation'!$H$68</c:f>
              <c:strCache>
                <c:ptCount val="1"/>
                <c:pt idx="0">
                  <c:v>GENUS Design 1.0kWh/kg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3810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validation'!$F$69:$F$73</c:f>
              <c:numCache>
                <c:formatCode>General</c:formatCode>
                <c:ptCount val="5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</c:numCache>
              <c:extLst xmlns:c15="http://schemas.microsoft.com/office/drawing/2012/chart"/>
            </c:numRef>
          </c:xVal>
          <c:yVal>
            <c:numRef>
              <c:f>'Curve validation'!$H$69:$H$73</c:f>
              <c:numCache>
                <c:formatCode>General</c:formatCode>
                <c:ptCount val="5"/>
                <c:pt idx="0">
                  <c:v>-7.0961852042618165</c:v>
                </c:pt>
                <c:pt idx="1">
                  <c:v>-7.826805118536881</c:v>
                </c:pt>
                <c:pt idx="2">
                  <c:v>-3.3629614818976306</c:v>
                </c:pt>
                <c:pt idx="3">
                  <c:v>-3.294120656572213</c:v>
                </c:pt>
                <c:pt idx="4">
                  <c:v>7.3244142924469857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2924-4A62-9A11-789287B0860F}"/>
            </c:ext>
          </c:extLst>
        </c:ser>
        <c:ser>
          <c:idx val="5"/>
          <c:order val="5"/>
          <c:tx>
            <c:strRef>
              <c:f>'Curve validation'!$I$68</c:f>
              <c:strCache>
                <c:ptCount val="1"/>
                <c:pt idx="0">
                  <c:v>GENUS Design 0.75kWh/kg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prstDash val="sysDash"/>
              <a:round/>
            </a:ln>
            <a:effectLst/>
          </c:spPr>
          <c:marker>
            <c:symbol val="none"/>
          </c:marker>
          <c:trendline>
            <c:spPr>
              <a:ln w="38100" cap="rnd">
                <a:solidFill>
                  <a:schemeClr val="accent6"/>
                </a:solidFill>
                <a:prstDash val="dash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validation'!$F$69:$F$72</c:f>
              <c:numCache>
                <c:formatCode>General</c:formatCode>
                <c:ptCount val="4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</c:numCache>
              <c:extLst xmlns:c15="http://schemas.microsoft.com/office/drawing/2012/chart"/>
            </c:numRef>
          </c:xVal>
          <c:yVal>
            <c:numRef>
              <c:f>'Curve validation'!$I$69:$I$72</c:f>
              <c:numCache>
                <c:formatCode>General</c:formatCode>
                <c:ptCount val="4"/>
                <c:pt idx="0">
                  <c:v>-3.6384977583286715</c:v>
                </c:pt>
                <c:pt idx="1">
                  <c:v>-2.4195869927028739</c:v>
                </c:pt>
                <c:pt idx="2">
                  <c:v>0.15614013727575124</c:v>
                </c:pt>
                <c:pt idx="3">
                  <c:v>6.6997158325515187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2924-4A62-9A11-789287B0860F}"/>
            </c:ext>
          </c:extLst>
        </c:ser>
        <c:ser>
          <c:idx val="6"/>
          <c:order val="6"/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strRef>
              <c:f>'Curve validation'!$G$68:$H$68</c:f>
              <c:strCache>
                <c:ptCount val="2"/>
                <c:pt idx="0">
                  <c:v>GENUS Design 1.5kWh/kg</c:v>
                </c:pt>
                <c:pt idx="1">
                  <c:v>GENUS Design 1.0kWh/kg</c:v>
                </c:pt>
              </c:strCache>
              <c:extLst xmlns:c15="http://schemas.microsoft.com/office/drawing/2012/chart"/>
            </c:strRef>
          </c:xVal>
          <c:yVal>
            <c:numRef>
              <c:f>'Curve validation'!$I$68</c:f>
              <c:numCache>
                <c:formatCode>General</c:formatCode>
                <c:ptCount val="1"/>
                <c:pt idx="0">
                  <c:v>0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2924-4A62-9A11-789287B0860F}"/>
            </c:ext>
          </c:extLst>
        </c:ser>
        <c:ser>
          <c:idx val="7"/>
          <c:order val="7"/>
          <c:tx>
            <c:strRef>
              <c:f>'Curve validation'!$S$6</c:f>
              <c:strCache>
                <c:ptCount val="1"/>
                <c:pt idx="0">
                  <c:v>0.85 Fuel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'Curve validation'!$M$1</c:f>
              <c:numCache>
                <c:formatCode>General</c:formatCode>
                <c:ptCount val="1"/>
                <c:pt idx="0">
                  <c:v>900</c:v>
                </c:pt>
              </c:numCache>
              <c:extLst xmlns:c15="http://schemas.microsoft.com/office/drawing/2012/chart"/>
            </c:numRef>
          </c:xVal>
          <c:yVal>
            <c:numRef>
              <c:f>'Curve validation'!$S$8</c:f>
              <c:numCache>
                <c:formatCode>General</c:formatCode>
                <c:ptCount val="1"/>
                <c:pt idx="0">
                  <c:v>-18.461552838763733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A-2924-4A62-9A11-789287B0860F}"/>
            </c:ext>
          </c:extLst>
        </c:ser>
        <c:ser>
          <c:idx val="8"/>
          <c:order val="8"/>
          <c:tx>
            <c:v>ChangeBPR,DOD1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1"/>
              <c:pt idx="0">
                <c:v>900</c:v>
              </c:pt>
            </c:numLit>
          </c:xVal>
          <c:yVal>
            <c:numLit>
              <c:formatCode>General</c:formatCode>
              <c:ptCount val="1"/>
              <c:pt idx="0">
                <c:v>-10.716269406700281</c:v>
              </c:pt>
            </c:numLit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2924-4A62-9A11-789287B08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9155520"/>
        <c:axId val="1759389344"/>
        <c:extLst>
          <c:ext xmlns:c15="http://schemas.microsoft.com/office/drawing/2012/chart" uri="{02D57815-91ED-43cb-92C2-25804820EDAC}">
            <c15:filteredScatterSeries>
              <c15:ser>
                <c:idx val="9"/>
                <c:order val="9"/>
                <c:tx>
                  <c:strRef>
                    <c:extLst>
                      <c:ext uri="{02D57815-91ED-43cb-92C2-25804820EDAC}">
                        <c15:formulaRef>
                          <c15:sqref>'Curve validation'!$K$9</c15:sqref>
                        </c15:formulaRef>
                      </c:ext>
                    </c:extLst>
                    <c:strCache>
                      <c:ptCount val="1"/>
                      <c:pt idx="0">
                        <c:v>DOD 0.8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Lit>
                    <c:formatCode>General</c:formatCode>
                    <c:ptCount val="1"/>
                    <c:pt idx="0">
                      <c:v>1100</c:v>
                    </c:pt>
                  </c:numLit>
                </c:xVal>
                <c:yVal>
                  <c:numRef>
                    <c:extLst>
                      <c:ext uri="{02D57815-91ED-43cb-92C2-25804820EDAC}">
                        <c15:formulaRef>
                          <c15:sqref>'Curve validation'!$S$9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-11.763147582885185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C-2924-4A62-9A11-789287B0860F}"/>
                  </c:ext>
                </c:extLst>
              </c15:ser>
            </c15:filteredScatterSeries>
            <c15:filteredScatte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validation'!$K$8</c15:sqref>
                        </c15:formulaRef>
                      </c:ext>
                    </c:extLst>
                    <c:strCache>
                      <c:ptCount val="1"/>
                      <c:pt idx="0">
                        <c:v>DOD 1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Lit>
                    <c:formatCode>General</c:formatCode>
                    <c:ptCount val="1"/>
                    <c:pt idx="0">
                      <c:v>1100</c:v>
                    </c:pt>
                  </c:numLit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validation'!$S$8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-18.461552838763733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2924-4A62-9A11-789287B0860F}"/>
                  </c:ext>
                </c:extLst>
              </c15:ser>
            </c15:filteredScatterSeries>
            <c15:filteredScatterSeries>
              <c15:ser>
                <c:idx val="11"/>
                <c:order val="11"/>
                <c:tx>
                  <c:v>DOD1</c:v>
                </c:tx>
                <c:spPr>
                  <a:ln w="19050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dPt>
                  <c:idx val="0"/>
                  <c:marker>
                    <c:symbol val="circle"/>
                    <c:size val="9"/>
                    <c:spPr>
                      <a:solidFill>
                        <a:schemeClr val="accent6">
                          <a:lumMod val="60000"/>
                        </a:schemeClr>
                      </a:solidFill>
                      <a:ln w="9525">
                        <a:solidFill>
                          <a:schemeClr val="accent2"/>
                        </a:solidFill>
                      </a:ln>
                      <a:effectLst/>
                    </c:spPr>
                  </c:marker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E-2924-4A62-9A11-789287B0860F}"/>
                    </c:ext>
                  </c:extLst>
                </c:dPt>
                <c:xVal>
                  <c:numLit>
                    <c:formatCode>General</c:formatCode>
                    <c:ptCount val="1"/>
                    <c:pt idx="0">
                      <c:v>2400</c:v>
                    </c:pt>
                  </c:numLit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validation'!$S$11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2924-4A62-9A11-789287B0860F}"/>
                  </c:ext>
                </c:extLst>
              </c15:ser>
            </c15:filteredScatterSeries>
            <c15:filteredScatterSeries>
              <c15:ser>
                <c:idx val="12"/>
                <c:order val="12"/>
                <c:tx>
                  <c:v>DOD 1 SERIES</c:v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Lit>
                    <c:formatCode>General</c:formatCode>
                    <c:ptCount val="6"/>
                    <c:pt idx="0">
                      <c:v>800</c:v>
                    </c:pt>
                    <c:pt idx="1">
                      <c:v>900</c:v>
                    </c:pt>
                    <c:pt idx="2">
                      <c:v>1100</c:v>
                    </c:pt>
                    <c:pt idx="3">
                      <c:v>1400</c:v>
                    </c:pt>
                    <c:pt idx="4">
                      <c:v>1800</c:v>
                    </c:pt>
                    <c:pt idx="5">
                      <c:v>2400</c:v>
                    </c:pt>
                  </c:numLit>
                </c:xVal>
                <c:yVal>
                  <c:numLit>
                    <c:formatCode>General</c:formatCode>
                    <c:ptCount val="6"/>
                    <c:pt idx="0">
                      <c:v>-4.9327736555694388</c:v>
                    </c:pt>
                    <c:pt idx="1">
                      <c:v>-10.716269406700281</c:v>
                    </c:pt>
                    <c:pt idx="2">
                      <c:v>-6.1493316972695169</c:v>
                    </c:pt>
                    <c:pt idx="3">
                      <c:v>-10.713962636721739</c:v>
                    </c:pt>
                    <c:pt idx="4">
                      <c:v>-9.9435576579187904E-2</c:v>
                    </c:pt>
                    <c:pt idx="5">
                      <c:v>6.6569518522070155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2924-4A62-9A11-789287B0860F}"/>
                  </c:ext>
                </c:extLst>
              </c15:ser>
            </c15:filteredScatterSeries>
            <c15:filteredScatte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'0.85'!$G$61</c15:sqref>
                        </c15:formulaRef>
                      </c:ext>
                    </c:extLst>
                    <c:strCache>
                      <c:ptCount val="1"/>
                      <c:pt idx="0">
                        <c:v>GENUS Design 1.5kWh/kg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none"/>
                </c:marker>
                <c:trendline>
                  <c:spPr>
                    <a:ln w="38100" cap="rnd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  <c:trendlineType val="poly"/>
                  <c:order val="2"/>
                  <c:dispRSqr val="0"/>
                  <c:dispEq val="0"/>
                </c:trendline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'0.85'!$F$62:$F$67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800</c:v>
                      </c:pt>
                      <c:pt idx="1">
                        <c:v>900</c:v>
                      </c:pt>
                      <c:pt idx="2">
                        <c:v>1100</c:v>
                      </c:pt>
                      <c:pt idx="3">
                        <c:v>1400</c:v>
                      </c:pt>
                      <c:pt idx="4">
                        <c:v>1800</c:v>
                      </c:pt>
                      <c:pt idx="5">
                        <c:v>2400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'0.85'!$G$62:$G$67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-14.041123089649558</c:v>
                      </c:pt>
                      <c:pt idx="1">
                        <c:v>-19.851797595448481</c:v>
                      </c:pt>
                      <c:pt idx="2">
                        <c:v>-16.232603995626167</c:v>
                      </c:pt>
                      <c:pt idx="3">
                        <c:v>-16.302368967339834</c:v>
                      </c:pt>
                      <c:pt idx="4">
                        <c:v>-11.943213052873825</c:v>
                      </c:pt>
                      <c:pt idx="5">
                        <c:v>-8.2563321086025496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924-4A62-9A11-789287B0860F}"/>
                  </c:ext>
                </c:extLst>
              </c15:ser>
            </c15:filteredScatterSeries>
          </c:ext>
        </c:extLst>
      </c:scatterChart>
      <c:valAx>
        <c:axId val="1799155520"/>
        <c:scaling>
          <c:orientation val="minMax"/>
          <c:max val="2400"/>
          <c:min val="8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Design Range [nm]</a:t>
                </a:r>
                <a:endParaRPr lang="zh-C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389344"/>
        <c:crossesAt val="-30"/>
        <c:crossBetween val="midCat"/>
        <c:majorUnit val="400"/>
      </c:valAx>
      <c:valAx>
        <c:axId val="1759389344"/>
        <c:scaling>
          <c:orientation val="minMax"/>
          <c:max val="25"/>
          <c:min val="-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Relative change in block fuel [%]</a:t>
                </a:r>
              </a:p>
            </c:rich>
          </c:tx>
          <c:layout>
            <c:manualLayout>
              <c:xMode val="edge"/>
              <c:yMode val="edge"/>
              <c:x val="1.0742334488666939E-2"/>
              <c:y val="0.12287245129935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9155520"/>
        <c:crossesAt val="80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3175" cap="flat" cmpd="sng" algn="ctr">
      <a:solidFill>
        <a:schemeClr val="bg2">
          <a:lumMod val="90000"/>
        </a:schemeClr>
      </a:solidFill>
      <a:round/>
    </a:ln>
    <a:effectLst/>
  </c:spPr>
  <c:txPr>
    <a:bodyPr/>
    <a:lstStyle/>
    <a:p>
      <a:pPr>
        <a:defRPr sz="140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03298393433305"/>
          <c:y val="0.12115239584880355"/>
          <c:w val="0.77181202668137816"/>
          <c:h val="0.6790260649784044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'Curve validation'!$E$46</c:f>
              <c:strCache>
                <c:ptCount val="1"/>
                <c:pt idx="0">
                  <c:v>Ref 0.75kWh/kg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'Curve validation'!$D$47:$D$53</c:f>
              <c:numCache>
                <c:formatCode>General</c:formatCode>
                <c:ptCount val="7"/>
                <c:pt idx="0">
                  <c:v>802.4</c:v>
                </c:pt>
                <c:pt idx="1">
                  <c:v>860.3</c:v>
                </c:pt>
                <c:pt idx="2">
                  <c:v>935.14</c:v>
                </c:pt>
                <c:pt idx="3">
                  <c:v>1007.54</c:v>
                </c:pt>
                <c:pt idx="4">
                  <c:v>1106.5</c:v>
                </c:pt>
                <c:pt idx="5">
                  <c:v>1210.3</c:v>
                </c:pt>
                <c:pt idx="6">
                  <c:v>1297</c:v>
                </c:pt>
              </c:numCache>
              <c:extLst xmlns:c15="http://schemas.microsoft.com/office/drawing/2012/chart"/>
            </c:numRef>
          </c:xVal>
          <c:yVal>
            <c:numRef>
              <c:f>'Curve validation'!$E$47:$E$53</c:f>
              <c:numCache>
                <c:formatCode>General</c:formatCode>
                <c:ptCount val="7"/>
                <c:pt idx="0">
                  <c:v>34.9</c:v>
                </c:pt>
                <c:pt idx="1">
                  <c:v>39.06</c:v>
                </c:pt>
                <c:pt idx="2">
                  <c:v>44.57</c:v>
                </c:pt>
                <c:pt idx="3">
                  <c:v>50.42</c:v>
                </c:pt>
                <c:pt idx="4">
                  <c:v>59.71</c:v>
                </c:pt>
                <c:pt idx="5">
                  <c:v>70.2</c:v>
                </c:pt>
                <c:pt idx="6">
                  <c:v>80.88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6-A25E-4BC2-9423-2DEB14B55201}"/>
            </c:ext>
          </c:extLst>
        </c:ser>
        <c:ser>
          <c:idx val="1"/>
          <c:order val="1"/>
          <c:tx>
            <c:strRef>
              <c:f>'Curve validation'!$G$46</c:f>
              <c:strCache>
                <c:ptCount val="1"/>
                <c:pt idx="0">
                  <c:v>Ref 1.0kWh/kg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'Curve validation'!$F$47:$F$56</c:f>
              <c:numCache>
                <c:formatCode>General</c:formatCode>
                <c:ptCount val="10"/>
                <c:pt idx="0">
                  <c:v>802.4</c:v>
                </c:pt>
                <c:pt idx="1">
                  <c:v>901.36</c:v>
                </c:pt>
                <c:pt idx="2">
                  <c:v>990.65</c:v>
                </c:pt>
                <c:pt idx="3">
                  <c:v>1097</c:v>
                </c:pt>
                <c:pt idx="4">
                  <c:v>1200.5999999999999</c:v>
                </c:pt>
                <c:pt idx="5">
                  <c:v>1302</c:v>
                </c:pt>
                <c:pt idx="6">
                  <c:v>1393.7</c:v>
                </c:pt>
                <c:pt idx="7">
                  <c:v>1502.26</c:v>
                </c:pt>
                <c:pt idx="8">
                  <c:v>1613.3</c:v>
                </c:pt>
                <c:pt idx="9">
                  <c:v>1685.7</c:v>
                </c:pt>
              </c:numCache>
              <c:extLst xmlns:c15="http://schemas.microsoft.com/office/drawing/2012/chart"/>
            </c:numRef>
          </c:xVal>
          <c:yVal>
            <c:numRef>
              <c:f>'Curve validation'!$G$47:$G$56</c:f>
              <c:numCache>
                <c:formatCode>General</c:formatCode>
                <c:ptCount val="10"/>
                <c:pt idx="0">
                  <c:v>25.81</c:v>
                </c:pt>
                <c:pt idx="1">
                  <c:v>29.94</c:v>
                </c:pt>
                <c:pt idx="2">
                  <c:v>34.409999999999997</c:v>
                </c:pt>
                <c:pt idx="3">
                  <c:v>40.44</c:v>
                </c:pt>
                <c:pt idx="4">
                  <c:v>45.77</c:v>
                </c:pt>
                <c:pt idx="5">
                  <c:v>52.14</c:v>
                </c:pt>
                <c:pt idx="6">
                  <c:v>58.336500000000001</c:v>
                </c:pt>
                <c:pt idx="7">
                  <c:v>67.11</c:v>
                </c:pt>
                <c:pt idx="8">
                  <c:v>76.75</c:v>
                </c:pt>
                <c:pt idx="9">
                  <c:v>85.18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7-A25E-4BC2-9423-2DEB14B55201}"/>
            </c:ext>
          </c:extLst>
        </c:ser>
        <c:ser>
          <c:idx val="2"/>
          <c:order val="2"/>
          <c:tx>
            <c:strRef>
              <c:f>'Curve validation'!$I$46</c:f>
              <c:strCache>
                <c:ptCount val="1"/>
                <c:pt idx="0">
                  <c:v>Ref 1.5kWh/kg</c:v>
                </c:pt>
              </c:strCache>
              <c:extLst xmlns:c15="http://schemas.microsoft.com/office/drawing/2012/chart"/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'Curve validation'!$H$47:$H$55</c:f>
              <c:numCache>
                <c:formatCode>General</c:formatCode>
                <c:ptCount val="9"/>
                <c:pt idx="0">
                  <c:v>800</c:v>
                </c:pt>
                <c:pt idx="1">
                  <c:v>995.5</c:v>
                </c:pt>
                <c:pt idx="2">
                  <c:v>1169</c:v>
                </c:pt>
                <c:pt idx="3">
                  <c:v>1461</c:v>
                </c:pt>
                <c:pt idx="4">
                  <c:v>1647</c:v>
                </c:pt>
                <c:pt idx="5">
                  <c:v>1842.5</c:v>
                </c:pt>
                <c:pt idx="6">
                  <c:v>2059.6999999999998</c:v>
                </c:pt>
                <c:pt idx="7">
                  <c:v>2233.5</c:v>
                </c:pt>
                <c:pt idx="8">
                  <c:v>2397.6</c:v>
                </c:pt>
              </c:numCache>
              <c:extLst xmlns:c15="http://schemas.microsoft.com/office/drawing/2012/chart"/>
            </c:numRef>
          </c:xVal>
          <c:yVal>
            <c:numRef>
              <c:f>'Curve validation'!$I$47:$I$55</c:f>
              <c:numCache>
                <c:formatCode>General</c:formatCode>
                <c:ptCount val="9"/>
                <c:pt idx="0">
                  <c:v>17.38</c:v>
                </c:pt>
                <c:pt idx="1">
                  <c:v>22.199000000000002</c:v>
                </c:pt>
                <c:pt idx="2">
                  <c:v>26.844999999999999</c:v>
                </c:pt>
                <c:pt idx="3">
                  <c:v>36.14</c:v>
                </c:pt>
                <c:pt idx="4">
                  <c:v>42.677</c:v>
                </c:pt>
                <c:pt idx="5">
                  <c:v>50.6</c:v>
                </c:pt>
                <c:pt idx="6">
                  <c:v>60.9</c:v>
                </c:pt>
                <c:pt idx="7">
                  <c:v>71.099999999999994</c:v>
                </c:pt>
                <c:pt idx="8">
                  <c:v>82.6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8-A25E-4BC2-9423-2DEB14B55201}"/>
            </c:ext>
          </c:extLst>
        </c:ser>
        <c:ser>
          <c:idx val="3"/>
          <c:order val="3"/>
          <c:tx>
            <c:strRef>
              <c:f>'Curve validation'!$G$75</c:f>
              <c:strCache>
                <c:ptCount val="1"/>
                <c:pt idx="0">
                  <c:v>GENUS Design 1.5kWh/kg</c:v>
                </c:pt>
              </c:strCache>
              <c:extLst xmlns:c15="http://schemas.microsoft.com/office/drawing/2012/chart"/>
            </c:strRef>
          </c:tx>
          <c:spPr>
            <a:ln w="19050" cap="rnd">
              <a:noFill/>
              <a:prstDash val="sysDash"/>
              <a:round/>
            </a:ln>
            <a:effectLst/>
          </c:spPr>
          <c:marker>
            <c:symbol val="none"/>
          </c:marker>
          <c:trendline>
            <c:spPr>
              <a:ln w="38100" cap="rnd">
                <a:solidFill>
                  <a:schemeClr val="accent5"/>
                </a:solidFill>
                <a:prstDash val="dash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validation'!$F$76:$F$81</c:f>
              <c:numCache>
                <c:formatCode>General</c:formatCode>
                <c:ptCount val="6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  <c:pt idx="5">
                  <c:v>2400</c:v>
                </c:pt>
              </c:numCache>
              <c:extLst xmlns:c15="http://schemas.microsoft.com/office/drawing/2012/chart"/>
            </c:numRef>
          </c:xVal>
          <c:yVal>
            <c:numRef>
              <c:f>'Curve validation'!$G$76:$G$81</c:f>
              <c:numCache>
                <c:formatCode>General</c:formatCode>
                <c:ptCount val="6"/>
                <c:pt idx="0">
                  <c:v>12.555085240181787</c:v>
                </c:pt>
                <c:pt idx="1">
                  <c:v>14.687333582732013</c:v>
                </c:pt>
                <c:pt idx="2">
                  <c:v>19.6843106841138</c:v>
                </c:pt>
                <c:pt idx="3">
                  <c:v>27.634831342039583</c:v>
                </c:pt>
                <c:pt idx="4">
                  <c:v>43.221620171328738</c:v>
                </c:pt>
                <c:pt idx="5">
                  <c:v>55.968377905890932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A25E-4BC2-9423-2DEB14B55201}"/>
            </c:ext>
          </c:extLst>
        </c:ser>
        <c:ser>
          <c:idx val="4"/>
          <c:order val="4"/>
          <c:tx>
            <c:strRef>
              <c:f>'Curve validation'!$H$75</c:f>
              <c:strCache>
                <c:ptCount val="1"/>
                <c:pt idx="0">
                  <c:v>GENUS Design 1.0kWh/kg</c:v>
                </c:pt>
              </c:strCache>
              <c:extLst xmlns:c15="http://schemas.microsoft.com/office/drawing/2012/chart"/>
            </c:strRef>
          </c:tx>
          <c:spPr>
            <a:ln w="19050" cap="rnd">
              <a:noFill/>
              <a:prstDash val="sysDash"/>
              <a:round/>
            </a:ln>
            <a:effectLst/>
          </c:spPr>
          <c:marker>
            <c:symbol val="none"/>
          </c:marker>
          <c:trendline>
            <c:spPr>
              <a:ln w="3810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validation'!$F$76:$F$80</c:f>
              <c:numCache>
                <c:formatCode>General</c:formatCode>
                <c:ptCount val="5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</c:numCache>
              <c:extLst xmlns:c15="http://schemas.microsoft.com/office/drawing/2012/chart"/>
            </c:numRef>
          </c:xVal>
          <c:yVal>
            <c:numRef>
              <c:f>'Curve validation'!$H$76:$H$80</c:f>
              <c:numCache>
                <c:formatCode>General</c:formatCode>
                <c:ptCount val="5"/>
                <c:pt idx="0">
                  <c:v>19.889176144771053</c:v>
                </c:pt>
                <c:pt idx="1">
                  <c:v>23.147855884667862</c:v>
                </c:pt>
                <c:pt idx="2">
                  <c:v>34.047688035570353</c:v>
                </c:pt>
                <c:pt idx="3">
                  <c:v>47.694300889773409</c:v>
                </c:pt>
                <c:pt idx="4">
                  <c:v>76.846321425916457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3-A25E-4BC2-9423-2DEB14B55201}"/>
            </c:ext>
          </c:extLst>
        </c:ser>
        <c:ser>
          <c:idx val="5"/>
          <c:order val="5"/>
          <c:tx>
            <c:strRef>
              <c:f>'Curve validation'!$I$75</c:f>
              <c:strCache>
                <c:ptCount val="1"/>
                <c:pt idx="0">
                  <c:v>GENUS Design 0.75kWh/kg</c:v>
                </c:pt>
              </c:strCache>
              <c:extLst xmlns:c15="http://schemas.microsoft.com/office/drawing/2012/chart"/>
            </c:strRef>
          </c:tx>
          <c:spPr>
            <a:ln w="19050" cap="rnd">
              <a:noFill/>
              <a:prstDash val="sysDash"/>
              <a:round/>
            </a:ln>
            <a:effectLst/>
          </c:spPr>
          <c:marker>
            <c:symbol val="none"/>
          </c:marker>
          <c:trendline>
            <c:spPr>
              <a:ln w="38100" cap="rnd">
                <a:solidFill>
                  <a:schemeClr val="accent6"/>
                </a:solidFill>
                <a:prstDash val="dash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validation'!$F$76:$F$79</c:f>
              <c:numCache>
                <c:formatCode>General</c:formatCode>
                <c:ptCount val="4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</c:numCache>
              <c:extLst xmlns:c15="http://schemas.microsoft.com/office/drawing/2012/chart"/>
            </c:numRef>
          </c:xVal>
          <c:yVal>
            <c:numRef>
              <c:f>'Curve validation'!$I$76:$I$79</c:f>
              <c:numCache>
                <c:formatCode>General</c:formatCode>
                <c:ptCount val="4"/>
                <c:pt idx="0">
                  <c:v>30.288054623343097</c:v>
                </c:pt>
                <c:pt idx="1">
                  <c:v>34.146455809890227</c:v>
                </c:pt>
                <c:pt idx="2">
                  <c:v>44.531545126117813</c:v>
                </c:pt>
                <c:pt idx="3">
                  <c:v>66.369643672413858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A25E-4BC2-9423-2DEB14B55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5288336"/>
        <c:axId val="1069347712"/>
        <c:extLst>
          <c:ext xmlns:c15="http://schemas.microsoft.com/office/drawing/2012/chart" uri="{02D57815-91ED-43cb-92C2-25804820EDAC}">
            <c15:filteredScatterSeries>
              <c15:ser>
                <c:idx val="6"/>
                <c:order val="6"/>
                <c:tx>
                  <c:v>New MTOW</c:v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square"/>
                  <c:size val="9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1"/>
                    <c:pt idx="0">
                      <c:v>1100</c:v>
                    </c:pt>
                  </c:numLit>
                </c:xVal>
                <c:yVal>
                  <c:numRef>
                    <c:extLst>
                      <c:ext uri="{02D57815-91ED-43cb-92C2-25804820EDAC}">
                        <c15:formulaRef>
                          <c15:sqref>'Curve validation'!$R$10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16.720977792862151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9-A25E-4BC2-9423-2DEB14B55201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validation'!$K$8</c15:sqref>
                        </c15:formulaRef>
                      </c:ext>
                    </c:extLst>
                    <c:strCache>
                      <c:ptCount val="1"/>
                      <c:pt idx="0">
                        <c:v>DOD 1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square"/>
                  <c:size val="12"/>
                  <c:spPr>
                    <a:solidFill>
                      <a:schemeClr val="accent2"/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1"/>
                    <c:pt idx="0">
                      <c:v>1100</c:v>
                    </c:pt>
                  </c:numLit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validation'!$R$8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17.885906717663993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A25E-4BC2-9423-2DEB14B55201}"/>
                  </c:ext>
                </c:extLst>
              </c15:ser>
            </c15:filteredScatterSeries>
            <c15:filteredScatte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validation'!$K$9</c15:sqref>
                        </c15:formulaRef>
                      </c:ext>
                    </c:extLst>
                    <c:strCache>
                      <c:ptCount val="1"/>
                      <c:pt idx="0">
                        <c:v>DOD 0.8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triangle"/>
                  <c:size val="9"/>
                  <c:spPr>
                    <a:solidFill>
                      <a:schemeClr val="accent2"/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1"/>
                    <c:pt idx="0">
                      <c:v>1100</c:v>
                    </c:pt>
                  </c:numLit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validation'!$R$9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26.393443757387491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A25E-4BC2-9423-2DEB14B55201}"/>
                  </c:ext>
                </c:extLst>
              </c15:ser>
            </c15:filteredScatterSeries>
          </c:ext>
        </c:extLst>
      </c:scatterChart>
      <c:valAx>
        <c:axId val="1125288336"/>
        <c:scaling>
          <c:orientation val="minMax"/>
          <c:max val="2400"/>
          <c:min val="8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Design Range [nm]</a:t>
                </a:r>
                <a:endParaRPr lang="zh-CN"/>
              </a:p>
            </c:rich>
          </c:tx>
          <c:layout>
            <c:manualLayout>
              <c:xMode val="edge"/>
              <c:yMode val="edge"/>
              <c:x val="0.4242626859142607"/>
              <c:y val="0.892569262175561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347712"/>
        <c:crossesAt val="0"/>
        <c:crossBetween val="midCat"/>
        <c:majorUnit val="400"/>
      </c:valAx>
      <c:valAx>
        <c:axId val="1069347712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Relative change in MTOM [%]</a:t>
                </a:r>
                <a:endParaRPr lang="zh-CN"/>
              </a:p>
            </c:rich>
          </c:tx>
          <c:layout>
            <c:manualLayout>
              <c:xMode val="edge"/>
              <c:yMode val="edge"/>
              <c:x val="1.1473839586178425E-2"/>
              <c:y val="0.145793225136628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5288336"/>
        <c:crossesAt val="80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2">
          <a:lumMod val="90000"/>
        </a:schemeClr>
      </a:solidFill>
      <a:round/>
    </a:ln>
    <a:effectLst/>
  </c:spPr>
  <c:txPr>
    <a:bodyPr/>
    <a:lstStyle/>
    <a:p>
      <a:pPr>
        <a:defRPr sz="140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2908421284436"/>
          <c:y val="3.8447864705757069E-2"/>
          <c:w val="0.76684389273958609"/>
          <c:h val="0.756553549920561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'Mass Validation'!$AH$25</c:f>
              <c:strCache>
                <c:ptCount val="1"/>
                <c:pt idx="0">
                  <c:v>GENUS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'Mass Validation'!$AG$26:$AG$31</c:f>
              <c:strCache>
                <c:ptCount val="6"/>
                <c:pt idx="0">
                  <c:v>A318  </c:v>
                </c:pt>
                <c:pt idx="1">
                  <c:v>B737-900</c:v>
                </c:pt>
                <c:pt idx="2">
                  <c:v>A350  </c:v>
                </c:pt>
                <c:pt idx="3">
                  <c:v>SUGAR Volt 1380HP</c:v>
                </c:pt>
                <c:pt idx="4">
                  <c:v>SUGAR Volt 1750HP</c:v>
                </c:pt>
                <c:pt idx="5">
                  <c:v>SUGAR Volt 7150HP</c:v>
                </c:pt>
              </c:strCache>
            </c:strRef>
          </c:cat>
          <c:val>
            <c:numRef>
              <c:f>'Mass Validation'!$AH$26:$AH$31</c:f>
              <c:numCache>
                <c:formatCode>General</c:formatCode>
                <c:ptCount val="6"/>
                <c:pt idx="0" formatCode="#,##0">
                  <c:v>65000.854389629298</c:v>
                </c:pt>
                <c:pt idx="1">
                  <c:v>72720.445715780806</c:v>
                </c:pt>
                <c:pt idx="2">
                  <c:v>310609.75167127501</c:v>
                </c:pt>
                <c:pt idx="3">
                  <c:v>61237.798214726601</c:v>
                </c:pt>
                <c:pt idx="4">
                  <c:v>60882.304825509797</c:v>
                </c:pt>
                <c:pt idx="5">
                  <c:v>85848.684091403295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8-4832-9921-A2DD8DBA1F55}"/>
            </c:ext>
          </c:extLst>
        </c:ser>
        <c:ser>
          <c:idx val="1"/>
          <c:order val="1"/>
          <c:tx>
            <c:strRef>
              <c:f>'Mass Validation'!$AI$25</c:f>
              <c:strCache>
                <c:ptCount val="1"/>
                <c:pt idx="0">
                  <c:v>Real Data</c:v>
                </c:pt>
              </c:strCache>
            </c:strRef>
          </c:tx>
          <c:spPr>
            <a:pattFill prst="wd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  <a:effectLst/>
          </c:spPr>
          <c:invertIfNegative val="0"/>
          <c:cat>
            <c:strRef>
              <c:f>'Mass Validation'!$AG$26:$AG$31</c:f>
              <c:strCache>
                <c:ptCount val="6"/>
                <c:pt idx="0">
                  <c:v>A318  </c:v>
                </c:pt>
                <c:pt idx="1">
                  <c:v>B737-900</c:v>
                </c:pt>
                <c:pt idx="2">
                  <c:v>A350  </c:v>
                </c:pt>
                <c:pt idx="3">
                  <c:v>SUGAR Volt 1380HP</c:v>
                </c:pt>
                <c:pt idx="4">
                  <c:v>SUGAR Volt 1750HP</c:v>
                </c:pt>
                <c:pt idx="5">
                  <c:v>SUGAR Volt 7150HP</c:v>
                </c:pt>
              </c:strCache>
            </c:strRef>
          </c:cat>
          <c:val>
            <c:numRef>
              <c:f>'Mass Validation'!$AI$26:$AI$31</c:f>
              <c:numCache>
                <c:formatCode>General</c:formatCode>
                <c:ptCount val="6"/>
                <c:pt idx="0">
                  <c:v>68000</c:v>
                </c:pt>
                <c:pt idx="1">
                  <c:v>79000</c:v>
                </c:pt>
                <c:pt idx="2">
                  <c:v>316000</c:v>
                </c:pt>
                <c:pt idx="3">
                  <c:v>63775.035199999998</c:v>
                </c:pt>
                <c:pt idx="4">
                  <c:v>63775.035199999998</c:v>
                </c:pt>
                <c:pt idx="5">
                  <c:v>86182.48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58-4832-9921-A2DD8DBA1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50405656"/>
        <c:axId val="750411232"/>
      </c:barChart>
      <c:catAx>
        <c:axId val="750405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0411232"/>
        <c:crosses val="autoZero"/>
        <c:auto val="1"/>
        <c:lblAlgn val="ctr"/>
        <c:lblOffset val="100"/>
        <c:noMultiLvlLbl val="0"/>
      </c:catAx>
      <c:valAx>
        <c:axId val="75041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MTOM [Kg]</a:t>
                </a:r>
              </a:p>
            </c:rich>
          </c:tx>
          <c:layout>
            <c:manualLayout>
              <c:xMode val="edge"/>
              <c:yMode val="edge"/>
              <c:x val="2.5330991028706566E-2"/>
              <c:y val="0.308781040137435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0405656"/>
        <c:crosses val="autoZero"/>
        <c:crossBetween val="between"/>
      </c:valAx>
      <c:spPr>
        <a:noFill/>
        <a:ln w="28575">
          <a:noFill/>
        </a:ln>
        <a:effectLst/>
      </c:spPr>
    </c:plotArea>
    <c:legend>
      <c:legendPos val="b"/>
      <c:layout>
        <c:manualLayout>
          <c:xMode val="edge"/>
          <c:yMode val="edge"/>
          <c:x val="0.75562739163992854"/>
          <c:y val="3.8352373460642519E-2"/>
          <c:w val="0.13782239720034994"/>
          <c:h val="0.207755176436278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>
          <a:lumMod val="90000"/>
        </a:schemeClr>
      </a:solidFill>
      <a:round/>
    </a:ln>
    <a:effectLst/>
  </c:spPr>
  <c:txPr>
    <a:bodyPr/>
    <a:lstStyle/>
    <a:p>
      <a:pPr>
        <a:defRPr sz="140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22106481481481"/>
          <c:y val="9.1283250912098407E-2"/>
          <c:w val="0.76142407407407398"/>
          <c:h val="0.6979271936242423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'Curve validation'!$E$57</c:f>
              <c:strCache>
                <c:ptCount val="1"/>
                <c:pt idx="0">
                  <c:v>Ref 0.75kWh/kg</c:v>
                </c:pt>
              </c:strCache>
              <c:extLst xmlns:c15="http://schemas.microsoft.com/office/drawing/2012/chart"/>
            </c:strRef>
          </c:tx>
          <c:spPr>
            <a:ln w="25400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'Curve validation'!$D$58:$D$62</c:f>
              <c:numCache>
                <c:formatCode>General</c:formatCode>
                <c:ptCount val="5"/>
                <c:pt idx="0">
                  <c:v>804.95399999999995</c:v>
                </c:pt>
                <c:pt idx="1">
                  <c:v>901.55</c:v>
                </c:pt>
                <c:pt idx="2">
                  <c:v>990.71199999999999</c:v>
                </c:pt>
                <c:pt idx="3">
                  <c:v>1097.21</c:v>
                </c:pt>
                <c:pt idx="4">
                  <c:v>1295.3599999999999</c:v>
                </c:pt>
              </c:numCache>
              <c:extLst xmlns:c15="http://schemas.microsoft.com/office/drawing/2012/chart"/>
            </c:numRef>
          </c:xVal>
          <c:yVal>
            <c:numRef>
              <c:f>'Curve validation'!$E$58:$E$62</c:f>
              <c:numCache>
                <c:formatCode>General</c:formatCode>
                <c:ptCount val="5"/>
                <c:pt idx="0">
                  <c:v>-8.0399999999999991</c:v>
                </c:pt>
                <c:pt idx="1">
                  <c:v>-10.7157</c:v>
                </c:pt>
                <c:pt idx="2">
                  <c:v>-13.598000000000001</c:v>
                </c:pt>
                <c:pt idx="3">
                  <c:v>-17.303999999999998</c:v>
                </c:pt>
                <c:pt idx="4">
                  <c:v>-25.127500000000001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6-0CC3-469F-8793-779E85E9DA14}"/>
            </c:ext>
          </c:extLst>
        </c:ser>
        <c:ser>
          <c:idx val="1"/>
          <c:order val="1"/>
          <c:tx>
            <c:strRef>
              <c:f>'Curve validation'!$G$57</c:f>
              <c:strCache>
                <c:ptCount val="1"/>
                <c:pt idx="0">
                  <c:v>Ref 1.0kWh/kg</c:v>
                </c:pt>
              </c:strCache>
              <c:extLst xmlns:c15="http://schemas.microsoft.com/office/drawing/2012/chart"/>
            </c:strRef>
          </c:tx>
          <c:spPr>
            <a:ln w="2540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'Curve validation'!$F$58:$F$65</c:f>
              <c:numCache>
                <c:formatCode>General</c:formatCode>
                <c:ptCount val="8"/>
                <c:pt idx="0">
                  <c:v>804.95399999999995</c:v>
                </c:pt>
                <c:pt idx="1">
                  <c:v>965.94399999999996</c:v>
                </c:pt>
                <c:pt idx="2">
                  <c:v>1072.45</c:v>
                </c:pt>
                <c:pt idx="3">
                  <c:v>1226.01</c:v>
                </c:pt>
                <c:pt idx="4">
                  <c:v>1458.82</c:v>
                </c:pt>
                <c:pt idx="5">
                  <c:v>1567.8</c:v>
                </c:pt>
                <c:pt idx="6">
                  <c:v>1639.63</c:v>
                </c:pt>
                <c:pt idx="7">
                  <c:v>1694.12</c:v>
                </c:pt>
              </c:numCache>
              <c:extLst xmlns:c15="http://schemas.microsoft.com/office/drawing/2012/chart"/>
            </c:numRef>
          </c:xVal>
          <c:yVal>
            <c:numRef>
              <c:f>'Curve validation'!$G$58:$G$65</c:f>
              <c:numCache>
                <c:formatCode>General</c:formatCode>
                <c:ptCount val="8"/>
                <c:pt idx="0">
                  <c:v>-2.8235299999999999</c:v>
                </c:pt>
                <c:pt idx="1">
                  <c:v>-5.43</c:v>
                </c:pt>
                <c:pt idx="2">
                  <c:v>-7.8333000000000004</c:v>
                </c:pt>
                <c:pt idx="3">
                  <c:v>-11.607799999999999</c:v>
                </c:pt>
                <c:pt idx="4">
                  <c:v>-18.058800000000002</c:v>
                </c:pt>
                <c:pt idx="5">
                  <c:v>-21.284300000000002</c:v>
                </c:pt>
                <c:pt idx="6">
                  <c:v>-24.235299999999999</c:v>
                </c:pt>
                <c:pt idx="7">
                  <c:v>-26.5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7-0CC3-469F-8793-779E85E9DA14}"/>
            </c:ext>
          </c:extLst>
        </c:ser>
        <c:ser>
          <c:idx val="2"/>
          <c:order val="2"/>
          <c:tx>
            <c:strRef>
              <c:f>'Curve validation'!$I$57</c:f>
              <c:strCache>
                <c:ptCount val="1"/>
                <c:pt idx="0">
                  <c:v>Ref 1.5kWh/kg</c:v>
                </c:pt>
              </c:strCache>
              <c:extLst xmlns:c15="http://schemas.microsoft.com/office/drawing/2012/chart"/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'Curve validation'!$H$58:$H$66</c:f>
              <c:numCache>
                <c:formatCode>General</c:formatCode>
                <c:ptCount val="9"/>
                <c:pt idx="0">
                  <c:v>804.95399999999995</c:v>
                </c:pt>
                <c:pt idx="1">
                  <c:v>983.28200000000004</c:v>
                </c:pt>
                <c:pt idx="2">
                  <c:v>1109.5999999999999</c:v>
                </c:pt>
                <c:pt idx="3">
                  <c:v>1354.8</c:v>
                </c:pt>
                <c:pt idx="4">
                  <c:v>1600</c:v>
                </c:pt>
                <c:pt idx="5">
                  <c:v>1813</c:v>
                </c:pt>
                <c:pt idx="6">
                  <c:v>2008.67</c:v>
                </c:pt>
                <c:pt idx="7">
                  <c:v>2211.7600000000002</c:v>
                </c:pt>
                <c:pt idx="8">
                  <c:v>2395.0500000000002</c:v>
                </c:pt>
              </c:numCache>
              <c:extLst xmlns:c15="http://schemas.microsoft.com/office/drawing/2012/chart"/>
            </c:numRef>
          </c:xVal>
          <c:yVal>
            <c:numRef>
              <c:f>'Curve validation'!$I$58:$I$66</c:f>
              <c:numCache>
                <c:formatCode>General</c:formatCode>
                <c:ptCount val="9"/>
                <c:pt idx="0">
                  <c:v>1.9803900000000001</c:v>
                </c:pt>
                <c:pt idx="1">
                  <c:v>1.2941199999999999</c:v>
                </c:pt>
                <c:pt idx="2">
                  <c:v>0.264706</c:v>
                </c:pt>
                <c:pt idx="3">
                  <c:v>-3.03</c:v>
                </c:pt>
                <c:pt idx="4">
                  <c:v>-7.3529999999999998</c:v>
                </c:pt>
                <c:pt idx="5">
                  <c:v>-11.6</c:v>
                </c:pt>
                <c:pt idx="6">
                  <c:v>-15.176500000000001</c:v>
                </c:pt>
                <c:pt idx="7">
                  <c:v>-20.529399999999999</c:v>
                </c:pt>
                <c:pt idx="8">
                  <c:v>-25.745100000000001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8-0CC3-469F-8793-779E85E9D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9155520"/>
        <c:axId val="1759389344"/>
        <c:extLst/>
      </c:scatterChart>
      <c:scatterChart>
        <c:scatterStyle val="lineMarker"/>
        <c:varyColors val="0"/>
        <c:ser>
          <c:idx val="5"/>
          <c:order val="3"/>
          <c:tx>
            <c:strRef>
              <c:f>'Curve validation'!$I$82</c:f>
              <c:strCache>
                <c:ptCount val="1"/>
                <c:pt idx="0">
                  <c:v>GENUS Design 0.75kWh/kg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38100" cap="rnd">
                <a:solidFill>
                  <a:schemeClr val="accent6"/>
                </a:solidFill>
                <a:prstDash val="dash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validation'!$F$83:$F$86</c:f>
              <c:numCache>
                <c:formatCode>General</c:formatCode>
                <c:ptCount val="4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</c:numCache>
              <c:extLst xmlns:c15="http://schemas.microsoft.com/office/drawing/2012/chart"/>
            </c:numRef>
          </c:xVal>
          <c:yVal>
            <c:numRef>
              <c:f>'Curve validation'!$I$83:$I$86</c:f>
              <c:numCache>
                <c:formatCode>General</c:formatCode>
                <c:ptCount val="4"/>
                <c:pt idx="0">
                  <c:v>-6.9185851767568032</c:v>
                </c:pt>
                <c:pt idx="1">
                  <c:v>-8.6296764171420115</c:v>
                </c:pt>
                <c:pt idx="2">
                  <c:v>-12.415569178926274</c:v>
                </c:pt>
                <c:pt idx="3">
                  <c:v>-20.114176802631516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0CC3-469F-8793-779E85E9DA14}"/>
            </c:ext>
          </c:extLst>
        </c:ser>
        <c:ser>
          <c:idx val="4"/>
          <c:order val="4"/>
          <c:tx>
            <c:strRef>
              <c:f>'Curve validation'!$H$82</c:f>
              <c:strCache>
                <c:ptCount val="1"/>
                <c:pt idx="0">
                  <c:v>GENUS Design 1.0kWh/kg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3810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validation'!$F$83:$F$88</c:f>
              <c:numCache>
                <c:formatCode>General</c:formatCode>
                <c:ptCount val="6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  <c:pt idx="5">
                  <c:v>2400</c:v>
                </c:pt>
              </c:numCache>
              <c:extLst xmlns:c15="http://schemas.microsoft.com/office/drawing/2012/chart"/>
            </c:numRef>
          </c:xVal>
          <c:yVal>
            <c:numRef>
              <c:f>'Curve validation'!$H$83:$H$88</c:f>
              <c:numCache>
                <c:formatCode>General</c:formatCode>
                <c:ptCount val="6"/>
                <c:pt idx="0">
                  <c:v>-2.3510292788646381</c:v>
                </c:pt>
                <c:pt idx="1">
                  <c:v>-3.5759181137351694</c:v>
                </c:pt>
                <c:pt idx="2">
                  <c:v>-9.7276190236410596</c:v>
                </c:pt>
                <c:pt idx="3">
                  <c:v>-12.937735306163638</c:v>
                </c:pt>
                <c:pt idx="4">
                  <c:v>-23.523509442964144</c:v>
                </c:pt>
                <c:pt idx="5">
                  <c:v>-31.473324532203083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CC3-469F-8793-779E85E9DA14}"/>
            </c:ext>
          </c:extLst>
        </c:ser>
        <c:ser>
          <c:idx val="3"/>
          <c:order val="5"/>
          <c:tx>
            <c:strRef>
              <c:f>'Curve validation'!$G$82</c:f>
              <c:strCache>
                <c:ptCount val="1"/>
                <c:pt idx="0">
                  <c:v>GENUS Design 1.5kWh/kg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38100" cap="rnd">
                <a:solidFill>
                  <a:schemeClr val="accent5"/>
                </a:solidFill>
                <a:prstDash val="dash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validation'!$F$83:$F$88</c:f>
              <c:numCache>
                <c:formatCode>General</c:formatCode>
                <c:ptCount val="6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  <c:pt idx="5">
                  <c:v>2400</c:v>
                </c:pt>
              </c:numCache>
              <c:extLst xmlns:c15="http://schemas.microsoft.com/office/drawing/2012/chart"/>
            </c:numRef>
          </c:xVal>
          <c:yVal>
            <c:numRef>
              <c:f>'Curve validation'!$G$83:$G$88</c:f>
              <c:numCache>
                <c:formatCode>General</c:formatCode>
                <c:ptCount val="6"/>
                <c:pt idx="0">
                  <c:v>0.59478634121159157</c:v>
                </c:pt>
                <c:pt idx="1">
                  <c:v>-6.3925296243659793E-2</c:v>
                </c:pt>
                <c:pt idx="2">
                  <c:v>-1.9541377965864914</c:v>
                </c:pt>
                <c:pt idx="3">
                  <c:v>-5.0944890625046151</c:v>
                </c:pt>
                <c:pt idx="4">
                  <c:v>-11.755574492007048</c:v>
                </c:pt>
                <c:pt idx="5">
                  <c:v>-17.550179316289224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0CC3-469F-8793-779E85E9D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9155520"/>
        <c:axId val="1759389344"/>
        <c:extLst/>
      </c:scatterChart>
      <c:valAx>
        <c:axId val="1799155520"/>
        <c:scaling>
          <c:orientation val="minMax"/>
          <c:max val="2400"/>
          <c:min val="8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US"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Design Range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389344"/>
        <c:crossesAt val="-40"/>
        <c:crossBetween val="midCat"/>
        <c:majorUnit val="400"/>
      </c:valAx>
      <c:valAx>
        <c:axId val="1759389344"/>
        <c:scaling>
          <c:orientation val="minMax"/>
          <c:max val="15"/>
          <c:min val="-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>
                  <a:defRPr lang="en-US"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Relative change in ESAR [%]</a:t>
                </a:r>
              </a:p>
            </c:rich>
          </c:tx>
          <c:layout>
            <c:manualLayout>
              <c:xMode val="edge"/>
              <c:yMode val="edge"/>
              <c:x val="1.1773900564076727E-2"/>
              <c:y val="0.185883028729571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9155520"/>
        <c:crossesAt val="800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2">
          <a:lumMod val="90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Reference-plotting</a:t>
            </a:r>
            <a:endParaRPr lang="zh-C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074895884267142"/>
          <c:y val="0.13193333333333335"/>
          <c:w val="0.76160648148148147"/>
          <c:h val="0.686600277777777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'Curve validation'!$E$31</c:f>
              <c:strCache>
                <c:ptCount val="1"/>
                <c:pt idx="0">
                  <c:v>Ref 0.75kWh/kg</c:v>
                </c:pt>
              </c:strCache>
              <c:extLst xmlns:c15="http://schemas.microsoft.com/office/drawing/2012/chart"/>
            </c:strRef>
          </c:tx>
          <c:spPr>
            <a:ln w="25400" cap="rnd">
              <a:solidFill>
                <a:schemeClr val="accent6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'Curve validation'!$D$32:$D$38</c:f>
              <c:numCache>
                <c:formatCode>General</c:formatCode>
                <c:ptCount val="7"/>
                <c:pt idx="0">
                  <c:v>803.95600000000002</c:v>
                </c:pt>
                <c:pt idx="1">
                  <c:v>862</c:v>
                </c:pt>
                <c:pt idx="2">
                  <c:v>917.5</c:v>
                </c:pt>
                <c:pt idx="3">
                  <c:v>997</c:v>
                </c:pt>
                <c:pt idx="4">
                  <c:v>1067.5</c:v>
                </c:pt>
                <c:pt idx="5">
                  <c:v>1132.8</c:v>
                </c:pt>
                <c:pt idx="6">
                  <c:v>1208</c:v>
                </c:pt>
              </c:numCache>
              <c:extLst xmlns:c15="http://schemas.microsoft.com/office/drawing/2012/chart"/>
            </c:numRef>
          </c:xVal>
          <c:yVal>
            <c:numRef>
              <c:f>'Curve validation'!$E$32:$E$38</c:f>
              <c:numCache>
                <c:formatCode>General</c:formatCode>
                <c:ptCount val="7"/>
                <c:pt idx="0">
                  <c:v>-9.07</c:v>
                </c:pt>
                <c:pt idx="1">
                  <c:v>-8.4450000000000003</c:v>
                </c:pt>
                <c:pt idx="2">
                  <c:v>-7.5339999999999998</c:v>
                </c:pt>
                <c:pt idx="3">
                  <c:v>-5.9</c:v>
                </c:pt>
                <c:pt idx="4">
                  <c:v>-4.2229999999999999</c:v>
                </c:pt>
                <c:pt idx="5">
                  <c:v>-2.2549999999999999</c:v>
                </c:pt>
                <c:pt idx="6">
                  <c:v>0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FCE2-4618-8F3E-B008728B78BE}"/>
            </c:ext>
          </c:extLst>
        </c:ser>
        <c:ser>
          <c:idx val="1"/>
          <c:order val="1"/>
          <c:tx>
            <c:strRef>
              <c:f>'Curve validation'!$G$31</c:f>
              <c:strCache>
                <c:ptCount val="1"/>
                <c:pt idx="0">
                  <c:v>Ref 1.0kWh/kg</c:v>
                </c:pt>
              </c:strCache>
              <c:extLst xmlns:c15="http://schemas.microsoft.com/office/drawing/2012/chart"/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'Curve validation'!$F$32:$F$43</c:f>
              <c:numCache>
                <c:formatCode>General</c:formatCode>
                <c:ptCount val="12"/>
                <c:pt idx="0">
                  <c:v>766.26</c:v>
                </c:pt>
                <c:pt idx="1">
                  <c:v>834.8</c:v>
                </c:pt>
                <c:pt idx="2">
                  <c:v>902.4</c:v>
                </c:pt>
                <c:pt idx="3">
                  <c:v>984.5</c:v>
                </c:pt>
                <c:pt idx="4">
                  <c:v>1073.9000000000001</c:v>
                </c:pt>
                <c:pt idx="5">
                  <c:v>1151</c:v>
                </c:pt>
                <c:pt idx="6">
                  <c:v>1243</c:v>
                </c:pt>
                <c:pt idx="7">
                  <c:v>1325.3</c:v>
                </c:pt>
                <c:pt idx="8">
                  <c:v>1448.6</c:v>
                </c:pt>
                <c:pt idx="9">
                  <c:v>1499.4</c:v>
                </c:pt>
                <c:pt idx="10">
                  <c:v>1569.6</c:v>
                </c:pt>
                <c:pt idx="11">
                  <c:v>1632.6</c:v>
                </c:pt>
              </c:numCache>
              <c:extLst xmlns:c15="http://schemas.microsoft.com/office/drawing/2012/chart"/>
            </c:numRef>
          </c:xVal>
          <c:yVal>
            <c:numRef>
              <c:f>'Curve validation'!$G$32:$G$43</c:f>
              <c:numCache>
                <c:formatCode>General</c:formatCode>
                <c:ptCount val="12"/>
                <c:pt idx="0">
                  <c:v>-13.82</c:v>
                </c:pt>
                <c:pt idx="1">
                  <c:v>-14.1555</c:v>
                </c:pt>
                <c:pt idx="2">
                  <c:v>-14.0115</c:v>
                </c:pt>
                <c:pt idx="3">
                  <c:v>-13.77</c:v>
                </c:pt>
                <c:pt idx="4">
                  <c:v>-12.86</c:v>
                </c:pt>
                <c:pt idx="5">
                  <c:v>-11.9</c:v>
                </c:pt>
                <c:pt idx="6">
                  <c:v>-10.413</c:v>
                </c:pt>
                <c:pt idx="7">
                  <c:v>-8.7330000000000005</c:v>
                </c:pt>
                <c:pt idx="8">
                  <c:v>-6.19</c:v>
                </c:pt>
                <c:pt idx="9">
                  <c:v>-4.8464499999999999</c:v>
                </c:pt>
                <c:pt idx="10">
                  <c:v>-2.59</c:v>
                </c:pt>
                <c:pt idx="11">
                  <c:v>0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A-FCE2-4618-8F3E-B008728B78BE}"/>
            </c:ext>
          </c:extLst>
        </c:ser>
        <c:ser>
          <c:idx val="2"/>
          <c:order val="2"/>
          <c:tx>
            <c:strRef>
              <c:f>'Curve validation'!$I$31</c:f>
              <c:strCache>
                <c:ptCount val="1"/>
                <c:pt idx="0">
                  <c:v>Ref 1.5kWh/kg</c:v>
                </c:pt>
              </c:strCache>
              <c:extLst xmlns:c15="http://schemas.microsoft.com/office/drawing/2012/chart"/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'Curve validation'!$H$32:$H$45</c:f>
              <c:numCache>
                <c:formatCode>General</c:formatCode>
                <c:ptCount val="14"/>
                <c:pt idx="0">
                  <c:v>798.3</c:v>
                </c:pt>
                <c:pt idx="1">
                  <c:v>902</c:v>
                </c:pt>
                <c:pt idx="2">
                  <c:v>1012.85</c:v>
                </c:pt>
                <c:pt idx="3">
                  <c:v>1097.3</c:v>
                </c:pt>
                <c:pt idx="4">
                  <c:v>1234.9000000000001</c:v>
                </c:pt>
                <c:pt idx="5">
                  <c:v>1360.4</c:v>
                </c:pt>
                <c:pt idx="6">
                  <c:v>1512.56</c:v>
                </c:pt>
                <c:pt idx="7">
                  <c:v>1676.85</c:v>
                </c:pt>
                <c:pt idx="8">
                  <c:v>1838.7</c:v>
                </c:pt>
                <c:pt idx="9">
                  <c:v>1978.9</c:v>
                </c:pt>
                <c:pt idx="10">
                  <c:v>2090.13</c:v>
                </c:pt>
                <c:pt idx="11">
                  <c:v>2194</c:v>
                </c:pt>
                <c:pt idx="12">
                  <c:v>2303</c:v>
                </c:pt>
                <c:pt idx="13">
                  <c:v>2400</c:v>
                </c:pt>
              </c:numCache>
              <c:extLst xmlns:c15="http://schemas.microsoft.com/office/drawing/2012/chart"/>
            </c:numRef>
          </c:xVal>
          <c:yVal>
            <c:numRef>
              <c:f>'Curve validation'!$I$32:$I$45</c:f>
              <c:numCache>
                <c:formatCode>General</c:formatCode>
                <c:ptCount val="14"/>
                <c:pt idx="0">
                  <c:v>-17.8</c:v>
                </c:pt>
                <c:pt idx="1">
                  <c:v>-18.899999999999999</c:v>
                </c:pt>
                <c:pt idx="2">
                  <c:v>-20.057600000000001</c:v>
                </c:pt>
                <c:pt idx="3">
                  <c:v>-20.297499999999999</c:v>
                </c:pt>
                <c:pt idx="4">
                  <c:v>-20.057600000000001</c:v>
                </c:pt>
                <c:pt idx="5">
                  <c:v>-19.433800000000002</c:v>
                </c:pt>
                <c:pt idx="6">
                  <c:v>-18.329999999999998</c:v>
                </c:pt>
                <c:pt idx="7">
                  <c:v>-16.46</c:v>
                </c:pt>
                <c:pt idx="8">
                  <c:v>-14.44</c:v>
                </c:pt>
                <c:pt idx="9">
                  <c:v>-12.62</c:v>
                </c:pt>
                <c:pt idx="10">
                  <c:v>-10.0768</c:v>
                </c:pt>
                <c:pt idx="11">
                  <c:v>-7.63</c:v>
                </c:pt>
                <c:pt idx="12">
                  <c:v>-4.22</c:v>
                </c:pt>
                <c:pt idx="13">
                  <c:v>-1.05566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FCE2-4618-8F3E-B008728B7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9155520"/>
        <c:axId val="1759389344"/>
        <c:extLst>
          <c:ext xmlns:c15="http://schemas.microsoft.com/office/drawing/2012/chart" uri="{02D57815-91ED-43cb-92C2-25804820EDAC}">
            <c15:filteredScatte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'Curve validation'!$G$68</c15:sqref>
                        </c15:formulaRef>
                      </c:ext>
                    </c:extLst>
                    <c:strCache>
                      <c:ptCount val="1"/>
                      <c:pt idx="0">
                        <c:v>GENUS Design 1.5kWh/kg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square"/>
                  <c:size val="8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'Curve validation'!$F$69:$F$74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800</c:v>
                      </c:pt>
                      <c:pt idx="1">
                        <c:v>900</c:v>
                      </c:pt>
                      <c:pt idx="2">
                        <c:v>1100</c:v>
                      </c:pt>
                      <c:pt idx="3">
                        <c:v>1400</c:v>
                      </c:pt>
                      <c:pt idx="4">
                        <c:v>1800</c:v>
                      </c:pt>
                      <c:pt idx="5">
                        <c:v>2400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'Curve validation'!$G$69:$G$74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-10.418049208283389</c:v>
                      </c:pt>
                      <c:pt idx="1">
                        <c:v>-10.868895296872063</c:v>
                      </c:pt>
                      <c:pt idx="2">
                        <c:v>-10.552635677024307</c:v>
                      </c:pt>
                      <c:pt idx="3">
                        <c:v>-10.713962636721739</c:v>
                      </c:pt>
                      <c:pt idx="4">
                        <c:v>-6.8401467353080987</c:v>
                      </c:pt>
                      <c:pt idx="5">
                        <c:v>-1.200412239182012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FCE2-4618-8F3E-B008728B78BE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validation'!$H$68</c15:sqref>
                        </c15:formulaRef>
                      </c:ext>
                    </c:extLst>
                    <c:strCache>
                      <c:ptCount val="1"/>
                      <c:pt idx="0">
                        <c:v>GENUS Design 1.0kWh/kg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validation'!$F$69:$F$73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800</c:v>
                      </c:pt>
                      <c:pt idx="1">
                        <c:v>900</c:v>
                      </c:pt>
                      <c:pt idx="2">
                        <c:v>1100</c:v>
                      </c:pt>
                      <c:pt idx="3">
                        <c:v>1400</c:v>
                      </c:pt>
                      <c:pt idx="4">
                        <c:v>1800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validation'!$H$69:$H$73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-7.0961852042618165</c:v>
                      </c:pt>
                      <c:pt idx="1">
                        <c:v>-7.826805118536881</c:v>
                      </c:pt>
                      <c:pt idx="2">
                        <c:v>-3.3629614818976306</c:v>
                      </c:pt>
                      <c:pt idx="3">
                        <c:v>-3.294120656572213</c:v>
                      </c:pt>
                      <c:pt idx="4">
                        <c:v>7.3244142924469857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CE2-4618-8F3E-B008728B78BE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validation'!$I$68</c15:sqref>
                        </c15:formulaRef>
                      </c:ext>
                    </c:extLst>
                    <c:strCache>
                      <c:ptCount val="1"/>
                      <c:pt idx="0">
                        <c:v>GENUS Design 0.75kWh/kg</c:v>
                      </c:pt>
                    </c:strCache>
                  </c:strRef>
                </c:tx>
                <c:spPr>
                  <a:ln w="25400" cap="rnd">
                    <a:noFill/>
                    <a:prstDash val="sysDash"/>
                    <a:round/>
                  </a:ln>
                  <a:effectLst/>
                </c:spPr>
                <c:marker>
                  <c:symbol val="triangle"/>
                  <c:size val="8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validation'!$F$69:$F$72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800</c:v>
                      </c:pt>
                      <c:pt idx="1">
                        <c:v>900</c:v>
                      </c:pt>
                      <c:pt idx="2">
                        <c:v>1100</c:v>
                      </c:pt>
                      <c:pt idx="3">
                        <c:v>1400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validation'!$I$69:$I$72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-3.6384977583286715</c:v>
                      </c:pt>
                      <c:pt idx="1">
                        <c:v>-2.4195869927028739</c:v>
                      </c:pt>
                      <c:pt idx="2">
                        <c:v>0.15614013727575124</c:v>
                      </c:pt>
                      <c:pt idx="3">
                        <c:v>6.6997158325515187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CE2-4618-8F3E-B008728B78BE}"/>
                  </c:ext>
                </c:extLst>
              </c15:ser>
            </c15:filteredScatterSeries>
            <c15:filteredScatterSeries>
              <c15:ser>
                <c:idx val="6"/>
                <c:order val="6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validation'!$G$68:$H$68</c15:sqref>
                        </c15:formulaRef>
                      </c:ext>
                    </c:extLst>
                    <c:strCache>
                      <c:ptCount val="2"/>
                      <c:pt idx="0">
                        <c:v>GENUS Design 1.5kWh/kg</c:v>
                      </c:pt>
                      <c:pt idx="1">
                        <c:v>GENUS Design 1.0kWh/kg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validation'!$I$68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FCE2-4618-8F3E-B008728B78BE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validation'!$S$6</c15:sqref>
                        </c15:formulaRef>
                      </c:ext>
                    </c:extLst>
                    <c:strCache>
                      <c:ptCount val="1"/>
                      <c:pt idx="0">
                        <c:v>0.85 Fuel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validation'!$M$1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900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validation'!$S$8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-18.461552838763733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FCE2-4618-8F3E-B008728B78BE}"/>
                  </c:ext>
                </c:extLst>
              </c15:ser>
            </c15:filteredScatterSeries>
            <c15:filteredScatterSeries>
              <c15:ser>
                <c:idx val="8"/>
                <c:order val="8"/>
                <c:tx>
                  <c:v>ChangeBPR,DOD1</c:v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Lit>
                    <c:formatCode>General</c:formatCode>
                    <c:ptCount val="1"/>
                    <c:pt idx="0">
                      <c:v>900</c:v>
                    </c:pt>
                  </c:numLit>
                </c:xVal>
                <c:yVal>
                  <c:numLit>
                    <c:formatCode>General</c:formatCode>
                    <c:ptCount val="1"/>
                    <c:pt idx="0">
                      <c:v>-10.716269406700281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FCE2-4618-8F3E-B008728B78BE}"/>
                  </c:ext>
                </c:extLst>
              </c15:ser>
            </c15:filteredScatterSeries>
            <c15:filteredScatte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validation'!$K$9</c15:sqref>
                        </c15:formulaRef>
                      </c:ext>
                    </c:extLst>
                    <c:strCache>
                      <c:ptCount val="1"/>
                      <c:pt idx="0">
                        <c:v>DOD 0.8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Lit>
                    <c:formatCode>General</c:formatCode>
                    <c:ptCount val="1"/>
                    <c:pt idx="0">
                      <c:v>1100</c:v>
                    </c:pt>
                  </c:numLit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validation'!$S$9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-11.763147582885185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FCE2-4618-8F3E-B008728B78BE}"/>
                  </c:ext>
                </c:extLst>
              </c15:ser>
            </c15:filteredScatterSeries>
            <c15:filteredScatte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validation'!$K$8</c15:sqref>
                        </c15:formulaRef>
                      </c:ext>
                    </c:extLst>
                    <c:strCache>
                      <c:ptCount val="1"/>
                      <c:pt idx="0">
                        <c:v>DOD 1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Lit>
                    <c:formatCode>General</c:formatCode>
                    <c:ptCount val="1"/>
                    <c:pt idx="0">
                      <c:v>1100</c:v>
                    </c:pt>
                  </c:numLit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validation'!$S$8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-18.461552838763733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FCE2-4618-8F3E-B008728B78BE}"/>
                  </c:ext>
                </c:extLst>
              </c15:ser>
            </c15:filteredScatterSeries>
            <c15:filteredScatterSeries>
              <c15:ser>
                <c:idx val="11"/>
                <c:order val="11"/>
                <c:tx>
                  <c:v>DOD1</c:v>
                </c:tx>
                <c:spPr>
                  <a:ln w="19050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dPt>
                  <c:idx val="0"/>
                  <c:marker>
                    <c:symbol val="circle"/>
                    <c:size val="9"/>
                    <c:spPr>
                      <a:solidFill>
                        <a:schemeClr val="accent6">
                          <a:lumMod val="60000"/>
                        </a:schemeClr>
                      </a:solidFill>
                      <a:ln w="9525">
                        <a:solidFill>
                          <a:schemeClr val="accent2"/>
                        </a:solidFill>
                      </a:ln>
                      <a:effectLst/>
                    </c:spPr>
                  </c:marker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E-FCE2-4618-8F3E-B008728B78BE}"/>
                    </c:ext>
                  </c:extLst>
                </c:dPt>
                <c:xVal>
                  <c:numLit>
                    <c:formatCode>General</c:formatCode>
                    <c:ptCount val="1"/>
                    <c:pt idx="0">
                      <c:v>2400</c:v>
                    </c:pt>
                  </c:numLit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validation'!$S$11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FCE2-4618-8F3E-B008728B78BE}"/>
                  </c:ext>
                </c:extLst>
              </c15:ser>
            </c15:filteredScatterSeries>
            <c15:filteredScatterSeries>
              <c15:ser>
                <c:idx val="12"/>
                <c:order val="12"/>
                <c:tx>
                  <c:v>DOD 1 SERIES</c:v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Lit>
                    <c:formatCode>General</c:formatCode>
                    <c:ptCount val="6"/>
                    <c:pt idx="0">
                      <c:v>800</c:v>
                    </c:pt>
                    <c:pt idx="1">
                      <c:v>900</c:v>
                    </c:pt>
                    <c:pt idx="2">
                      <c:v>1100</c:v>
                    </c:pt>
                    <c:pt idx="3">
                      <c:v>1400</c:v>
                    </c:pt>
                    <c:pt idx="4">
                      <c:v>1800</c:v>
                    </c:pt>
                    <c:pt idx="5">
                      <c:v>2400</c:v>
                    </c:pt>
                  </c:numLit>
                </c:xVal>
                <c:yVal>
                  <c:numLit>
                    <c:formatCode>General</c:formatCode>
                    <c:ptCount val="6"/>
                    <c:pt idx="0">
                      <c:v>-4.9327736555694388</c:v>
                    </c:pt>
                    <c:pt idx="1">
                      <c:v>-10.716269406700281</c:v>
                    </c:pt>
                    <c:pt idx="2">
                      <c:v>-6.1493316972695169</c:v>
                    </c:pt>
                    <c:pt idx="3">
                      <c:v>-10.713962636721739</c:v>
                    </c:pt>
                    <c:pt idx="4">
                      <c:v>-9.9435576579187904E-2</c:v>
                    </c:pt>
                    <c:pt idx="5">
                      <c:v>6.6569518522070155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FCE2-4618-8F3E-B008728B78BE}"/>
                  </c:ext>
                </c:extLst>
              </c15:ser>
            </c15:filteredScatterSeries>
            <c15:filteredScatte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'0.85'!$G$61</c15:sqref>
                        </c15:formulaRef>
                      </c:ext>
                    </c:extLst>
                    <c:strCache>
                      <c:ptCount val="1"/>
                      <c:pt idx="0">
                        <c:v>GENUS Design 1.5kWh/kg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none"/>
                </c:marker>
                <c:trendline>
                  <c:spPr>
                    <a:ln w="38100" cap="rnd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  <c:trendlineType val="poly"/>
                  <c:order val="2"/>
                  <c:dispRSqr val="0"/>
                  <c:dispEq val="0"/>
                </c:trendline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'0.85'!$F$62:$F$67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800</c:v>
                      </c:pt>
                      <c:pt idx="1">
                        <c:v>900</c:v>
                      </c:pt>
                      <c:pt idx="2">
                        <c:v>1100</c:v>
                      </c:pt>
                      <c:pt idx="3">
                        <c:v>1400</c:v>
                      </c:pt>
                      <c:pt idx="4">
                        <c:v>1800</c:v>
                      </c:pt>
                      <c:pt idx="5">
                        <c:v>2400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'0.85'!$G$62:$G$67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-14.041123089649558</c:v>
                      </c:pt>
                      <c:pt idx="1">
                        <c:v>-19.851797595448481</c:v>
                      </c:pt>
                      <c:pt idx="2">
                        <c:v>-16.232603995626167</c:v>
                      </c:pt>
                      <c:pt idx="3">
                        <c:v>-16.302368967339834</c:v>
                      </c:pt>
                      <c:pt idx="4">
                        <c:v>-11.943213052873825</c:v>
                      </c:pt>
                      <c:pt idx="5">
                        <c:v>-8.2563321086025496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FCE2-4618-8F3E-B008728B78BE}"/>
                  </c:ext>
                </c:extLst>
              </c15:ser>
            </c15:filteredScatterSeries>
          </c:ext>
        </c:extLst>
      </c:scatterChart>
      <c:valAx>
        <c:axId val="1799155520"/>
        <c:scaling>
          <c:orientation val="minMax"/>
          <c:max val="2400"/>
          <c:min val="8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Design Range [nm]</a:t>
                </a:r>
                <a:endParaRPr lang="zh-C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389344"/>
        <c:crossesAt val="-30"/>
        <c:crossBetween val="midCat"/>
        <c:majorUnit val="400"/>
      </c:valAx>
      <c:valAx>
        <c:axId val="1759389344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Relative change in block fuel [%]</a:t>
                </a:r>
              </a:p>
            </c:rich>
          </c:tx>
          <c:layout>
            <c:manualLayout>
              <c:xMode val="edge"/>
              <c:yMode val="edge"/>
              <c:x val="1.0742383112175218E-2"/>
              <c:y val="0.161813611111111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9155520"/>
        <c:crossesAt val="80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2">
          <a:lumMod val="90000"/>
        </a:schemeClr>
      </a:solidFill>
      <a:round/>
    </a:ln>
    <a:effectLst/>
  </c:spPr>
  <c:txPr>
    <a:bodyPr/>
    <a:lstStyle/>
    <a:p>
      <a:pPr>
        <a:defRPr sz="140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750123533708"/>
          <c:y val="0.14386097086701372"/>
          <c:w val="0.77006650678898292"/>
          <c:h val="0.70291504701152863"/>
        </c:manualLayout>
      </c:layout>
      <c:areaChart>
        <c:grouping val="standard"/>
        <c:varyColors val="0"/>
        <c:ser>
          <c:idx val="2"/>
          <c:order val="2"/>
          <c:tx>
            <c:strRef>
              <c:f>'Curve validation'!$D$144</c:f>
              <c:strCache>
                <c:ptCount val="1"/>
                <c:pt idx="0">
                  <c:v>C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  <a:effectLst/>
          </c:spPr>
          <c:cat>
            <c:numRef>
              <c:f>'Curve validation'!$A$145:$A$150</c:f>
              <c:numCache>
                <c:formatCode>General</c:formatCode>
                <c:ptCount val="6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  <c:pt idx="5">
                  <c:v>2400</c:v>
                </c:pt>
              </c:numCache>
            </c:numRef>
          </c:cat>
          <c:val>
            <c:numRef>
              <c:f>'Curve validation'!$D$145:$D$150</c:f>
              <c:numCache>
                <c:formatCode>General</c:formatCode>
                <c:ptCount val="6"/>
                <c:pt idx="0">
                  <c:v>-24.459172297932945</c:v>
                </c:pt>
                <c:pt idx="1">
                  <c:v>-30.720692892320542</c:v>
                </c:pt>
                <c:pt idx="2">
                  <c:v>-26.785239672650476</c:v>
                </c:pt>
                <c:pt idx="3">
                  <c:v>-27.016331604061573</c:v>
                </c:pt>
                <c:pt idx="4">
                  <c:v>-18.783359788181922</c:v>
                </c:pt>
                <c:pt idx="5">
                  <c:v>-9.4567443477845607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A0-4BAD-A5AB-13E986C99677}"/>
            </c:ext>
          </c:extLst>
        </c:ser>
        <c:ser>
          <c:idx val="3"/>
          <c:order val="3"/>
          <c:tx>
            <c:strRef>
              <c:f>'Curve validation'!$E$144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bg1"/>
              </a:solidFill>
            </a:ln>
            <a:effectLst/>
          </c:spPr>
          <c:cat>
            <c:numRef>
              <c:f>'Curve validation'!$A$145:$A$150</c:f>
              <c:numCache>
                <c:formatCode>General</c:formatCode>
                <c:ptCount val="6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  <c:pt idx="5">
                  <c:v>2400</c:v>
                </c:pt>
              </c:numCache>
            </c:numRef>
          </c:cat>
          <c:val>
            <c:numRef>
              <c:f>'Curve validation'!$E$145:$E$150</c:f>
              <c:numCache>
                <c:formatCode>General</c:formatCode>
                <c:ptCount val="6"/>
                <c:pt idx="0">
                  <c:v>-10.418049208283389</c:v>
                </c:pt>
                <c:pt idx="1">
                  <c:v>-10.868895296872063</c:v>
                </c:pt>
                <c:pt idx="2">
                  <c:v>-10.552635677024307</c:v>
                </c:pt>
                <c:pt idx="3">
                  <c:v>-10.713962636721739</c:v>
                </c:pt>
                <c:pt idx="4">
                  <c:v>-6.8401467353080987</c:v>
                </c:pt>
                <c:pt idx="5">
                  <c:v>-1.200412239182012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A0-4BAD-A5AB-13E986C99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661087"/>
        <c:axId val="42459967"/>
      </c:areaChart>
      <c:lineChart>
        <c:grouping val="stacked"/>
        <c:varyColors val="0"/>
        <c:ser>
          <c:idx val="0"/>
          <c:order val="0"/>
          <c:tx>
            <c:strRef>
              <c:f>'Curve validation'!$B$144</c:f>
              <c:strCache>
                <c:ptCount val="1"/>
                <c:pt idx="0">
                  <c:v>DOD=0.8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'Curve validation'!$A$145:$A$150</c:f>
              <c:numCache>
                <c:formatCode>General</c:formatCode>
                <c:ptCount val="6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  <c:pt idx="5">
                  <c:v>2400</c:v>
                </c:pt>
              </c:numCache>
            </c:numRef>
          </c:cat>
          <c:val>
            <c:numRef>
              <c:f>'Curve validation'!$B$145:$B$150</c:f>
              <c:numCache>
                <c:formatCode>General</c:formatCode>
                <c:ptCount val="6"/>
                <c:pt idx="0">
                  <c:v>-10.418049208283389</c:v>
                </c:pt>
                <c:pt idx="1">
                  <c:v>-10.868895296872063</c:v>
                </c:pt>
                <c:pt idx="2">
                  <c:v>-10.552635677024307</c:v>
                </c:pt>
                <c:pt idx="3">
                  <c:v>-10.713962636721739</c:v>
                </c:pt>
                <c:pt idx="4">
                  <c:v>-6.8401467353080987</c:v>
                </c:pt>
                <c:pt idx="5">
                  <c:v>-1.200412239182012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0-4BAD-A5AB-13E986C99677}"/>
            </c:ext>
          </c:extLst>
        </c:ser>
        <c:ser>
          <c:idx val="1"/>
          <c:order val="1"/>
          <c:tx>
            <c:strRef>
              <c:f>'Curve validation'!$C$144</c:f>
              <c:strCache>
                <c:ptCount val="1"/>
                <c:pt idx="0">
                  <c:v>DOD=1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'Curve validation'!$A$145:$A$150</c:f>
              <c:numCache>
                <c:formatCode>General</c:formatCode>
                <c:ptCount val="6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  <c:pt idx="5">
                  <c:v>2400</c:v>
                </c:pt>
              </c:numCache>
            </c:numRef>
          </c:cat>
          <c:val>
            <c:numRef>
              <c:f>'Curve validation'!$C$145:$C$150</c:f>
              <c:numCache>
                <c:formatCode>General</c:formatCode>
                <c:ptCount val="6"/>
                <c:pt idx="0">
                  <c:v>-14.041123089649558</c:v>
                </c:pt>
                <c:pt idx="1">
                  <c:v>-19.851797595448481</c:v>
                </c:pt>
                <c:pt idx="2">
                  <c:v>-16.232603995626167</c:v>
                </c:pt>
                <c:pt idx="3">
                  <c:v>-16.302368967339834</c:v>
                </c:pt>
                <c:pt idx="4">
                  <c:v>-11.943213052873825</c:v>
                </c:pt>
                <c:pt idx="5">
                  <c:v>-8.2563321086025496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A0-4BAD-A5AB-13E986C99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661087"/>
        <c:axId val="42459967"/>
      </c:lineChart>
      <c:lineChart>
        <c:grouping val="stacked"/>
        <c:varyColors val="0"/>
        <c:ser>
          <c:idx val="4"/>
          <c:order val="4"/>
          <c:tx>
            <c:strRef>
              <c:f>'Curve validation'!$I$31</c:f>
              <c:strCache>
                <c:ptCount val="1"/>
                <c:pt idx="0">
                  <c:v>Ref 1.5kWh/kg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'Curve validation'!$H$32:$H$45</c:f>
              <c:numCache>
                <c:formatCode>General</c:formatCode>
                <c:ptCount val="14"/>
                <c:pt idx="0">
                  <c:v>798.3</c:v>
                </c:pt>
                <c:pt idx="1">
                  <c:v>902</c:v>
                </c:pt>
                <c:pt idx="2">
                  <c:v>1012.85</c:v>
                </c:pt>
                <c:pt idx="3">
                  <c:v>1097.3</c:v>
                </c:pt>
                <c:pt idx="4">
                  <c:v>1234.9000000000001</c:v>
                </c:pt>
                <c:pt idx="5">
                  <c:v>1360.4</c:v>
                </c:pt>
                <c:pt idx="6">
                  <c:v>1512.56</c:v>
                </c:pt>
                <c:pt idx="7">
                  <c:v>1676.85</c:v>
                </c:pt>
                <c:pt idx="8">
                  <c:v>1838.7</c:v>
                </c:pt>
                <c:pt idx="9">
                  <c:v>1978.9</c:v>
                </c:pt>
                <c:pt idx="10">
                  <c:v>2090.13</c:v>
                </c:pt>
                <c:pt idx="11">
                  <c:v>2194</c:v>
                </c:pt>
                <c:pt idx="12">
                  <c:v>2303</c:v>
                </c:pt>
                <c:pt idx="13">
                  <c:v>2400</c:v>
                </c:pt>
              </c:numCache>
            </c:numRef>
          </c:cat>
          <c:val>
            <c:numRef>
              <c:f>'Curve validation'!$I$32:$I$45</c:f>
              <c:numCache>
                <c:formatCode>General</c:formatCode>
                <c:ptCount val="14"/>
                <c:pt idx="0">
                  <c:v>-17.8</c:v>
                </c:pt>
                <c:pt idx="1">
                  <c:v>-18.899999999999999</c:v>
                </c:pt>
                <c:pt idx="2">
                  <c:v>-20.057600000000001</c:v>
                </c:pt>
                <c:pt idx="3">
                  <c:v>-20.297499999999999</c:v>
                </c:pt>
                <c:pt idx="4">
                  <c:v>-20.057600000000001</c:v>
                </c:pt>
                <c:pt idx="5">
                  <c:v>-19.433800000000002</c:v>
                </c:pt>
                <c:pt idx="6">
                  <c:v>-18.329999999999998</c:v>
                </c:pt>
                <c:pt idx="7">
                  <c:v>-16.46</c:v>
                </c:pt>
                <c:pt idx="8">
                  <c:v>-14.44</c:v>
                </c:pt>
                <c:pt idx="9">
                  <c:v>-12.62</c:v>
                </c:pt>
                <c:pt idx="10">
                  <c:v>-10.0768</c:v>
                </c:pt>
                <c:pt idx="11">
                  <c:v>-7.63</c:v>
                </c:pt>
                <c:pt idx="12">
                  <c:v>-4.22</c:v>
                </c:pt>
                <c:pt idx="13">
                  <c:v>-1.05566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0A0-4BAD-A5AB-13E986C99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6840767"/>
        <c:axId val="42425439"/>
      </c:lineChart>
      <c:catAx>
        <c:axId val="1636610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 sz="1400" baseline="0">
                    <a:solidFill>
                      <a:schemeClr val="tx1"/>
                    </a:solidFill>
                  </a:rPr>
                  <a:t>Range [nm]</a:t>
                </a:r>
              </a:p>
            </c:rich>
          </c:tx>
          <c:layout>
            <c:manualLayout>
              <c:xMode val="edge"/>
              <c:yMode val="edge"/>
              <c:x val="0.44873351093541874"/>
              <c:y val="0.872994480341120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59967"/>
        <c:crosses val="autoZero"/>
        <c:auto val="1"/>
        <c:lblAlgn val="ctr"/>
        <c:lblOffset val="100"/>
        <c:noMultiLvlLbl val="0"/>
      </c:catAx>
      <c:valAx>
        <c:axId val="4245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 sz="1400" baseline="0">
                    <a:solidFill>
                      <a:schemeClr val="tx1"/>
                    </a:solidFill>
                  </a:rPr>
                  <a:t>Relative change in block fuel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661087"/>
        <c:crosses val="autoZero"/>
        <c:crossBetween val="midCat"/>
      </c:valAx>
      <c:valAx>
        <c:axId val="42425439"/>
        <c:scaling>
          <c:orientation val="minMax"/>
          <c:min val="-35"/>
        </c:scaling>
        <c:delete val="0"/>
        <c:axPos val="l"/>
        <c:numFmt formatCode="General" sourceLinked="1"/>
        <c:majorTickMark val="out"/>
        <c:minorTickMark val="none"/>
        <c:tickLblPos val="high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6840767"/>
        <c:crossesAt val="16"/>
        <c:crossBetween val="midCat"/>
      </c:valAx>
      <c:catAx>
        <c:axId val="14768407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1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25439"/>
        <c:crossesAt val="-35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Reference-plotting</a:t>
            </a:r>
            <a:endParaRPr lang="zh-C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103298393433305"/>
          <c:y val="0.15988194444444445"/>
          <c:w val="0.77181202668137816"/>
          <c:h val="0.6402966666666665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'Curve validation'!$E$46</c:f>
              <c:strCache>
                <c:ptCount val="1"/>
                <c:pt idx="0">
                  <c:v>Ref 0.75kWh/kg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6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'Curve validation'!$D$47:$D$53</c:f>
              <c:numCache>
                <c:formatCode>General</c:formatCode>
                <c:ptCount val="7"/>
                <c:pt idx="0">
                  <c:v>802.4</c:v>
                </c:pt>
                <c:pt idx="1">
                  <c:v>860.3</c:v>
                </c:pt>
                <c:pt idx="2">
                  <c:v>935.14</c:v>
                </c:pt>
                <c:pt idx="3">
                  <c:v>1007.54</c:v>
                </c:pt>
                <c:pt idx="4">
                  <c:v>1106.5</c:v>
                </c:pt>
                <c:pt idx="5">
                  <c:v>1210.3</c:v>
                </c:pt>
                <c:pt idx="6">
                  <c:v>1297</c:v>
                </c:pt>
              </c:numCache>
              <c:extLst xmlns:c15="http://schemas.microsoft.com/office/drawing/2012/chart"/>
            </c:numRef>
          </c:xVal>
          <c:yVal>
            <c:numRef>
              <c:f>'Curve validation'!$E$47:$E$53</c:f>
              <c:numCache>
                <c:formatCode>General</c:formatCode>
                <c:ptCount val="7"/>
                <c:pt idx="0">
                  <c:v>34.9</c:v>
                </c:pt>
                <c:pt idx="1">
                  <c:v>39.06</c:v>
                </c:pt>
                <c:pt idx="2">
                  <c:v>44.57</c:v>
                </c:pt>
                <c:pt idx="3">
                  <c:v>50.42</c:v>
                </c:pt>
                <c:pt idx="4">
                  <c:v>59.71</c:v>
                </c:pt>
                <c:pt idx="5">
                  <c:v>70.2</c:v>
                </c:pt>
                <c:pt idx="6">
                  <c:v>80.88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6-D16C-48C7-91C4-D8E0D14B29D2}"/>
            </c:ext>
          </c:extLst>
        </c:ser>
        <c:ser>
          <c:idx val="1"/>
          <c:order val="1"/>
          <c:tx>
            <c:strRef>
              <c:f>'Curve validation'!$G$46</c:f>
              <c:strCache>
                <c:ptCount val="1"/>
                <c:pt idx="0">
                  <c:v>Ref 1.0kWh/kg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'Curve validation'!$F$47:$F$56</c:f>
              <c:numCache>
                <c:formatCode>General</c:formatCode>
                <c:ptCount val="10"/>
                <c:pt idx="0">
                  <c:v>802.4</c:v>
                </c:pt>
                <c:pt idx="1">
                  <c:v>901.36</c:v>
                </c:pt>
                <c:pt idx="2">
                  <c:v>990.65</c:v>
                </c:pt>
                <c:pt idx="3">
                  <c:v>1097</c:v>
                </c:pt>
                <c:pt idx="4">
                  <c:v>1200.5999999999999</c:v>
                </c:pt>
                <c:pt idx="5">
                  <c:v>1302</c:v>
                </c:pt>
                <c:pt idx="6">
                  <c:v>1393.7</c:v>
                </c:pt>
                <c:pt idx="7">
                  <c:v>1502.26</c:v>
                </c:pt>
                <c:pt idx="8">
                  <c:v>1613.3</c:v>
                </c:pt>
                <c:pt idx="9">
                  <c:v>1685.7</c:v>
                </c:pt>
              </c:numCache>
              <c:extLst xmlns:c15="http://schemas.microsoft.com/office/drawing/2012/chart"/>
            </c:numRef>
          </c:xVal>
          <c:yVal>
            <c:numRef>
              <c:f>'Curve validation'!$G$47:$G$56</c:f>
              <c:numCache>
                <c:formatCode>General</c:formatCode>
                <c:ptCount val="10"/>
                <c:pt idx="0">
                  <c:v>25.81</c:v>
                </c:pt>
                <c:pt idx="1">
                  <c:v>29.94</c:v>
                </c:pt>
                <c:pt idx="2">
                  <c:v>34.409999999999997</c:v>
                </c:pt>
                <c:pt idx="3">
                  <c:v>40.44</c:v>
                </c:pt>
                <c:pt idx="4">
                  <c:v>45.77</c:v>
                </c:pt>
                <c:pt idx="5">
                  <c:v>52.14</c:v>
                </c:pt>
                <c:pt idx="6">
                  <c:v>58.336500000000001</c:v>
                </c:pt>
                <c:pt idx="7">
                  <c:v>67.11</c:v>
                </c:pt>
                <c:pt idx="8">
                  <c:v>76.75</c:v>
                </c:pt>
                <c:pt idx="9">
                  <c:v>85.18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7-D16C-48C7-91C4-D8E0D14B29D2}"/>
            </c:ext>
          </c:extLst>
        </c:ser>
        <c:ser>
          <c:idx val="2"/>
          <c:order val="2"/>
          <c:tx>
            <c:strRef>
              <c:f>'Curve validation'!$I$46</c:f>
              <c:strCache>
                <c:ptCount val="1"/>
                <c:pt idx="0">
                  <c:v>Ref 1.5kWh/kg</c:v>
                </c:pt>
              </c:strCache>
              <c:extLst xmlns:c15="http://schemas.microsoft.com/office/drawing/2012/chart"/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'Curve validation'!$H$47:$H$55</c:f>
              <c:numCache>
                <c:formatCode>General</c:formatCode>
                <c:ptCount val="9"/>
                <c:pt idx="0">
                  <c:v>800</c:v>
                </c:pt>
                <c:pt idx="1">
                  <c:v>995.5</c:v>
                </c:pt>
                <c:pt idx="2">
                  <c:v>1169</c:v>
                </c:pt>
                <c:pt idx="3">
                  <c:v>1461</c:v>
                </c:pt>
                <c:pt idx="4">
                  <c:v>1647</c:v>
                </c:pt>
                <c:pt idx="5">
                  <c:v>1842.5</c:v>
                </c:pt>
                <c:pt idx="6">
                  <c:v>2059.6999999999998</c:v>
                </c:pt>
                <c:pt idx="7">
                  <c:v>2233.5</c:v>
                </c:pt>
                <c:pt idx="8">
                  <c:v>2397.6</c:v>
                </c:pt>
              </c:numCache>
              <c:extLst xmlns:c15="http://schemas.microsoft.com/office/drawing/2012/chart"/>
            </c:numRef>
          </c:xVal>
          <c:yVal>
            <c:numRef>
              <c:f>'Curve validation'!$I$47:$I$55</c:f>
              <c:numCache>
                <c:formatCode>General</c:formatCode>
                <c:ptCount val="9"/>
                <c:pt idx="0">
                  <c:v>17.38</c:v>
                </c:pt>
                <c:pt idx="1">
                  <c:v>22.199000000000002</c:v>
                </c:pt>
                <c:pt idx="2">
                  <c:v>26.844999999999999</c:v>
                </c:pt>
                <c:pt idx="3">
                  <c:v>36.14</c:v>
                </c:pt>
                <c:pt idx="4">
                  <c:v>42.677</c:v>
                </c:pt>
                <c:pt idx="5">
                  <c:v>50.6</c:v>
                </c:pt>
                <c:pt idx="6">
                  <c:v>60.9</c:v>
                </c:pt>
                <c:pt idx="7">
                  <c:v>71.099999999999994</c:v>
                </c:pt>
                <c:pt idx="8">
                  <c:v>82.6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8-D16C-48C7-91C4-D8E0D14B2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5288336"/>
        <c:axId val="1069347712"/>
        <c:extLst>
          <c:ext xmlns:c15="http://schemas.microsoft.com/office/drawing/2012/chart" uri="{02D57815-91ED-43cb-92C2-25804820EDAC}">
            <c15:filteredScatte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'Curve validation'!$G$75</c15:sqref>
                        </c15:formulaRef>
                      </c:ext>
                    </c:extLst>
                    <c:strCache>
                      <c:ptCount val="1"/>
                      <c:pt idx="0">
                        <c:v>GENUS Design 1.5kWh/kg</c:v>
                      </c:pt>
                    </c:strCache>
                  </c:strRef>
                </c:tx>
                <c:spPr>
                  <a:ln w="19050" cap="rnd">
                    <a:noFill/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trendline>
                  <c:spPr>
                    <a:ln w="38100" cap="rnd">
                      <a:solidFill>
                        <a:schemeClr val="accent5"/>
                      </a:solidFill>
                      <a:prstDash val="solid"/>
                    </a:ln>
                    <a:effectLst/>
                  </c:spPr>
                  <c:trendlineType val="poly"/>
                  <c:order val="2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'Curve validation'!$F$76:$F$81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800</c:v>
                      </c:pt>
                      <c:pt idx="1">
                        <c:v>900</c:v>
                      </c:pt>
                      <c:pt idx="2">
                        <c:v>1100</c:v>
                      </c:pt>
                      <c:pt idx="3">
                        <c:v>1400</c:v>
                      </c:pt>
                      <c:pt idx="4">
                        <c:v>1800</c:v>
                      </c:pt>
                      <c:pt idx="5">
                        <c:v>2400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'Curve validation'!$G$76:$G$81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12.555085240181787</c:v>
                      </c:pt>
                      <c:pt idx="1">
                        <c:v>14.687333582732013</c:v>
                      </c:pt>
                      <c:pt idx="2">
                        <c:v>19.6843106841138</c:v>
                      </c:pt>
                      <c:pt idx="3">
                        <c:v>27.634831342039583</c:v>
                      </c:pt>
                      <c:pt idx="4">
                        <c:v>43.221620171328738</c:v>
                      </c:pt>
                      <c:pt idx="5">
                        <c:v>55.968377905890932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D16C-48C7-91C4-D8E0D14B29D2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validation'!$H$75</c15:sqref>
                        </c15:formulaRef>
                      </c:ext>
                    </c:extLst>
                    <c:strCache>
                      <c:ptCount val="1"/>
                      <c:pt idx="0">
                        <c:v>GENUS Design 1.0kWh/kg</c:v>
                      </c:pt>
                    </c:strCache>
                  </c:strRef>
                </c:tx>
                <c:spPr>
                  <a:ln w="19050" cap="rnd">
                    <a:noFill/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trendline>
                  <c:spPr>
                    <a:ln w="38100" cap="rnd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  <c:trendlineType val="poly"/>
                  <c:order val="2"/>
                  <c:dispRSqr val="0"/>
                  <c:dispEq val="0"/>
                </c:trendline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validation'!$F$76:$F$80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800</c:v>
                      </c:pt>
                      <c:pt idx="1">
                        <c:v>900</c:v>
                      </c:pt>
                      <c:pt idx="2">
                        <c:v>1100</c:v>
                      </c:pt>
                      <c:pt idx="3">
                        <c:v>1400</c:v>
                      </c:pt>
                      <c:pt idx="4">
                        <c:v>1800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validation'!$H$76:$H$80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19.889176144771053</c:v>
                      </c:pt>
                      <c:pt idx="1">
                        <c:v>23.147855884667862</c:v>
                      </c:pt>
                      <c:pt idx="2">
                        <c:v>34.047688035570353</c:v>
                      </c:pt>
                      <c:pt idx="3">
                        <c:v>47.694300889773409</c:v>
                      </c:pt>
                      <c:pt idx="4">
                        <c:v>76.846321425916457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16C-48C7-91C4-D8E0D14B29D2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validation'!$I$75</c15:sqref>
                        </c15:formulaRef>
                      </c:ext>
                    </c:extLst>
                    <c:strCache>
                      <c:ptCount val="1"/>
                      <c:pt idx="0">
                        <c:v>GENUS Design 0.75kWh/kg</c:v>
                      </c:pt>
                    </c:strCache>
                  </c:strRef>
                </c:tx>
                <c:spPr>
                  <a:ln w="19050" cap="rnd">
                    <a:noFill/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trendline>
                  <c:spPr>
                    <a:ln w="38100" cap="rnd">
                      <a:solidFill>
                        <a:schemeClr val="accent6"/>
                      </a:solidFill>
                      <a:prstDash val="dashDot"/>
                    </a:ln>
                    <a:effectLst/>
                  </c:spPr>
                  <c:trendlineType val="poly"/>
                  <c:order val="2"/>
                  <c:dispRSqr val="0"/>
                  <c:dispEq val="0"/>
                </c:trendline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validation'!$F$76:$F$79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800</c:v>
                      </c:pt>
                      <c:pt idx="1">
                        <c:v>900</c:v>
                      </c:pt>
                      <c:pt idx="2">
                        <c:v>1100</c:v>
                      </c:pt>
                      <c:pt idx="3">
                        <c:v>1400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validation'!$I$76:$I$79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30.288054623343097</c:v>
                      </c:pt>
                      <c:pt idx="1">
                        <c:v>34.146455809890227</c:v>
                      </c:pt>
                      <c:pt idx="2">
                        <c:v>44.531545126117813</c:v>
                      </c:pt>
                      <c:pt idx="3">
                        <c:v>66.369643672413858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16C-48C7-91C4-D8E0D14B29D2}"/>
                  </c:ext>
                </c:extLst>
              </c15:ser>
            </c15:filteredScatterSeries>
            <c15:filteredScatterSeries>
              <c15:ser>
                <c:idx val="6"/>
                <c:order val="6"/>
                <c:tx>
                  <c:v>New MTOW</c:v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square"/>
                  <c:size val="9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1"/>
                    <c:pt idx="0">
                      <c:v>1100</c:v>
                    </c:pt>
                  </c:numLit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validation'!$R$10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16.720977792862151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16C-48C7-91C4-D8E0D14B29D2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validation'!$K$8</c15:sqref>
                        </c15:formulaRef>
                      </c:ext>
                    </c:extLst>
                    <c:strCache>
                      <c:ptCount val="1"/>
                      <c:pt idx="0">
                        <c:v>DOD 1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square"/>
                  <c:size val="12"/>
                  <c:spPr>
                    <a:solidFill>
                      <a:schemeClr val="accent2"/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1"/>
                    <c:pt idx="0">
                      <c:v>1100</c:v>
                    </c:pt>
                  </c:numLit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validation'!$R$8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17.885906717663993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D16C-48C7-91C4-D8E0D14B29D2}"/>
                  </c:ext>
                </c:extLst>
              </c15:ser>
            </c15:filteredScatterSeries>
            <c15:filteredScatte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validation'!$K$9</c15:sqref>
                        </c15:formulaRef>
                      </c:ext>
                    </c:extLst>
                    <c:strCache>
                      <c:ptCount val="1"/>
                      <c:pt idx="0">
                        <c:v>DOD 0.8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triangle"/>
                  <c:size val="9"/>
                  <c:spPr>
                    <a:solidFill>
                      <a:schemeClr val="accent2"/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1"/>
                    <c:pt idx="0">
                      <c:v>1100</c:v>
                    </c:pt>
                  </c:numLit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validation'!$R$9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26.393443757387491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16C-48C7-91C4-D8E0D14B29D2}"/>
                  </c:ext>
                </c:extLst>
              </c15:ser>
            </c15:filteredScatterSeries>
          </c:ext>
        </c:extLst>
      </c:scatterChart>
      <c:valAx>
        <c:axId val="1125288336"/>
        <c:scaling>
          <c:orientation val="minMax"/>
          <c:max val="2400"/>
          <c:min val="8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Design Range [nm]</a:t>
                </a:r>
                <a:endParaRPr lang="zh-CN"/>
              </a:p>
            </c:rich>
          </c:tx>
          <c:layout>
            <c:manualLayout>
              <c:xMode val="edge"/>
              <c:yMode val="edge"/>
              <c:x val="0.4242626859142607"/>
              <c:y val="0.892569262175561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347712"/>
        <c:crossesAt val="0"/>
        <c:crossBetween val="midCat"/>
        <c:majorUnit val="400"/>
      </c:valAx>
      <c:valAx>
        <c:axId val="106934771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Relative change in MTOM [%]</a:t>
                </a:r>
                <a:endParaRPr lang="zh-CN"/>
              </a:p>
            </c:rich>
          </c:tx>
          <c:layout>
            <c:manualLayout>
              <c:xMode val="edge"/>
              <c:yMode val="edge"/>
              <c:x val="2.3111838557120006E-2"/>
              <c:y val="0.234871101019839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5288336"/>
        <c:crossesAt val="80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2">
          <a:lumMod val="90000"/>
        </a:schemeClr>
      </a:solidFill>
      <a:round/>
    </a:ln>
    <a:effectLst/>
  </c:spPr>
  <c:txPr>
    <a:bodyPr/>
    <a:lstStyle/>
    <a:p>
      <a:pPr>
        <a:defRPr sz="140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8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Reference-plotting</a:t>
            </a:r>
            <a:endParaRPr lang="zh-C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8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979976851851852"/>
          <c:y val="0.1509780555555556"/>
          <c:w val="0.74084537037037035"/>
          <c:h val="0.63823222222222231"/>
        </c:manualLayout>
      </c:layout>
      <c:scatterChart>
        <c:scatterStyle val="smooth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799155520"/>
        <c:axId val="1759389344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'Curve validation'!$E$57</c15:sqref>
                        </c15:formulaRef>
                      </c:ext>
                    </c:extLst>
                    <c:strCache>
                      <c:ptCount val="1"/>
                      <c:pt idx="0">
                        <c:v>Ref 0.75kWh/kg</c:v>
                      </c:pt>
                    </c:strCache>
                  </c:strRef>
                </c:tx>
                <c:spPr>
                  <a:ln w="25400" cap="rnd">
                    <a:solidFill>
                      <a:schemeClr val="accent6"/>
                    </a:solidFill>
                    <a:prstDash val="dashDot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'Curve validation'!$D$58:$D$62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804.95399999999995</c:v>
                      </c:pt>
                      <c:pt idx="1">
                        <c:v>901.55</c:v>
                      </c:pt>
                      <c:pt idx="2">
                        <c:v>990.71199999999999</c:v>
                      </c:pt>
                      <c:pt idx="3">
                        <c:v>1097.21</c:v>
                      </c:pt>
                      <c:pt idx="4">
                        <c:v>1295.3599999999999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'Curve validation'!$E$58:$E$62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-8.0399999999999991</c:v>
                      </c:pt>
                      <c:pt idx="1">
                        <c:v>-10.7157</c:v>
                      </c:pt>
                      <c:pt idx="2">
                        <c:v>-13.598000000000001</c:v>
                      </c:pt>
                      <c:pt idx="3">
                        <c:v>-17.303999999999998</c:v>
                      </c:pt>
                      <c:pt idx="4">
                        <c:v>-25.127500000000001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6-33B1-4B09-86A7-2B65174212FF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validation'!$G$57</c15:sqref>
                        </c15:formulaRef>
                      </c:ext>
                    </c:extLst>
                    <c:strCache>
                      <c:ptCount val="1"/>
                      <c:pt idx="0">
                        <c:v>Ref 1.0kWh/kg</c:v>
                      </c:pt>
                    </c:strCache>
                  </c:strRef>
                </c:tx>
                <c:spPr>
                  <a:ln w="25400" cap="rnd">
                    <a:solidFill>
                      <a:schemeClr val="accent2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validation'!$F$58:$F$65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804.95399999999995</c:v>
                      </c:pt>
                      <c:pt idx="1">
                        <c:v>965.94399999999996</c:v>
                      </c:pt>
                      <c:pt idx="2">
                        <c:v>1072.45</c:v>
                      </c:pt>
                      <c:pt idx="3">
                        <c:v>1226.01</c:v>
                      </c:pt>
                      <c:pt idx="4">
                        <c:v>1458.82</c:v>
                      </c:pt>
                      <c:pt idx="5">
                        <c:v>1567.8</c:v>
                      </c:pt>
                      <c:pt idx="6">
                        <c:v>1639.63</c:v>
                      </c:pt>
                      <c:pt idx="7">
                        <c:v>1694.12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validation'!$G$58:$G$65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-2.8235299999999999</c:v>
                      </c:pt>
                      <c:pt idx="1">
                        <c:v>-5.43</c:v>
                      </c:pt>
                      <c:pt idx="2">
                        <c:v>-7.8333000000000004</c:v>
                      </c:pt>
                      <c:pt idx="3">
                        <c:v>-11.607799999999999</c:v>
                      </c:pt>
                      <c:pt idx="4">
                        <c:v>-18.058800000000002</c:v>
                      </c:pt>
                      <c:pt idx="5">
                        <c:v>-21.284300000000002</c:v>
                      </c:pt>
                      <c:pt idx="6">
                        <c:v>-24.235299999999999</c:v>
                      </c:pt>
                      <c:pt idx="7">
                        <c:v>-26.5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3B1-4B09-86A7-2B65174212FF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validation'!$I$57</c15:sqref>
                        </c15:formulaRef>
                      </c:ext>
                    </c:extLst>
                    <c:strCache>
                      <c:ptCount val="1"/>
                      <c:pt idx="0">
                        <c:v>Ref 1.5kWh/kg</c:v>
                      </c:pt>
                    </c:strCache>
                  </c:strRef>
                </c:tx>
                <c:spPr>
                  <a:ln w="2540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validation'!$H$58:$H$66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804.95399999999995</c:v>
                      </c:pt>
                      <c:pt idx="1">
                        <c:v>983.28200000000004</c:v>
                      </c:pt>
                      <c:pt idx="2">
                        <c:v>1109.5999999999999</c:v>
                      </c:pt>
                      <c:pt idx="3">
                        <c:v>1354.8</c:v>
                      </c:pt>
                      <c:pt idx="4">
                        <c:v>1600</c:v>
                      </c:pt>
                      <c:pt idx="5">
                        <c:v>1813</c:v>
                      </c:pt>
                      <c:pt idx="6">
                        <c:v>2008.67</c:v>
                      </c:pt>
                      <c:pt idx="7">
                        <c:v>2211.7600000000002</c:v>
                      </c:pt>
                      <c:pt idx="8">
                        <c:v>2395.0500000000002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validation'!$I$58:$I$66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1.9803900000000001</c:v>
                      </c:pt>
                      <c:pt idx="1">
                        <c:v>1.2941199999999999</c:v>
                      </c:pt>
                      <c:pt idx="2">
                        <c:v>0.264706</c:v>
                      </c:pt>
                      <c:pt idx="3">
                        <c:v>-3.03</c:v>
                      </c:pt>
                      <c:pt idx="4">
                        <c:v>-7.3529999999999998</c:v>
                      </c:pt>
                      <c:pt idx="5">
                        <c:v>-11.6</c:v>
                      </c:pt>
                      <c:pt idx="6">
                        <c:v>-15.176500000000001</c:v>
                      </c:pt>
                      <c:pt idx="7">
                        <c:v>-20.529399999999999</c:v>
                      </c:pt>
                      <c:pt idx="8">
                        <c:v>-25.745100000000001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3B1-4B09-86A7-2B65174212FF}"/>
                  </c:ext>
                </c:extLst>
              </c15:ser>
            </c15:filteredScatterSeries>
          </c:ext>
        </c:extLst>
      </c:scatterChart>
      <c:scatterChart>
        <c:scatterStyle val="lineMarker"/>
        <c:varyColors val="0"/>
        <c:ser>
          <c:idx val="5"/>
          <c:order val="3"/>
          <c:tx>
            <c:strRef>
              <c:f>'Curve validation'!$I$82</c:f>
              <c:strCache>
                <c:ptCount val="1"/>
                <c:pt idx="0">
                  <c:v>GENUS Design 0.75kWh/kg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38100" cap="rnd">
                <a:solidFill>
                  <a:schemeClr val="accent6"/>
                </a:solidFill>
                <a:prstDash val="dash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validation'!$F$83:$F$86</c:f>
              <c:numCache>
                <c:formatCode>General</c:formatCode>
                <c:ptCount val="4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</c:numCache>
              <c:extLst xmlns:c15="http://schemas.microsoft.com/office/drawing/2012/chart"/>
            </c:numRef>
          </c:xVal>
          <c:yVal>
            <c:numRef>
              <c:f>'Curve validation'!$I$83:$I$86</c:f>
              <c:numCache>
                <c:formatCode>General</c:formatCode>
                <c:ptCount val="4"/>
                <c:pt idx="0">
                  <c:v>-6.9185851767568032</c:v>
                </c:pt>
                <c:pt idx="1">
                  <c:v>-8.6296764171420115</c:v>
                </c:pt>
                <c:pt idx="2">
                  <c:v>-12.415569178926274</c:v>
                </c:pt>
                <c:pt idx="3">
                  <c:v>-20.114176802631516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33B1-4B09-86A7-2B65174212FF}"/>
            </c:ext>
          </c:extLst>
        </c:ser>
        <c:ser>
          <c:idx val="4"/>
          <c:order val="4"/>
          <c:tx>
            <c:strRef>
              <c:f>'Curve validation'!$H$82</c:f>
              <c:strCache>
                <c:ptCount val="1"/>
                <c:pt idx="0">
                  <c:v>GENUS Design 1.0kWh/kg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3810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validation'!$F$83:$F$88</c:f>
              <c:numCache>
                <c:formatCode>General</c:formatCode>
                <c:ptCount val="6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  <c:pt idx="5">
                  <c:v>2400</c:v>
                </c:pt>
              </c:numCache>
              <c:extLst xmlns:c15="http://schemas.microsoft.com/office/drawing/2012/chart"/>
            </c:numRef>
          </c:xVal>
          <c:yVal>
            <c:numRef>
              <c:f>'Curve validation'!$H$83:$H$88</c:f>
              <c:numCache>
                <c:formatCode>General</c:formatCode>
                <c:ptCount val="6"/>
                <c:pt idx="0">
                  <c:v>-2.3510292788646381</c:v>
                </c:pt>
                <c:pt idx="1">
                  <c:v>-3.5759181137351694</c:v>
                </c:pt>
                <c:pt idx="2">
                  <c:v>-9.7276190236410596</c:v>
                </c:pt>
                <c:pt idx="3">
                  <c:v>-12.937735306163638</c:v>
                </c:pt>
                <c:pt idx="4">
                  <c:v>-23.523509442964144</c:v>
                </c:pt>
                <c:pt idx="5">
                  <c:v>-31.473324532203083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33B1-4B09-86A7-2B65174212FF}"/>
            </c:ext>
          </c:extLst>
        </c:ser>
        <c:ser>
          <c:idx val="3"/>
          <c:order val="5"/>
          <c:tx>
            <c:strRef>
              <c:f>'Curve validation'!$G$82</c:f>
              <c:strCache>
                <c:ptCount val="1"/>
                <c:pt idx="0">
                  <c:v>GENUS Design 1.5kWh/kg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38100" cap="rnd">
                <a:solidFill>
                  <a:schemeClr val="accent5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validation'!$F$83:$F$88</c:f>
              <c:numCache>
                <c:formatCode>General</c:formatCode>
                <c:ptCount val="6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  <c:pt idx="5">
                  <c:v>2400</c:v>
                </c:pt>
              </c:numCache>
              <c:extLst xmlns:c15="http://schemas.microsoft.com/office/drawing/2012/chart"/>
            </c:numRef>
          </c:xVal>
          <c:yVal>
            <c:numRef>
              <c:f>'Curve validation'!$G$83:$G$88</c:f>
              <c:numCache>
                <c:formatCode>General</c:formatCode>
                <c:ptCount val="6"/>
                <c:pt idx="0">
                  <c:v>0.59478634121159157</c:v>
                </c:pt>
                <c:pt idx="1">
                  <c:v>-6.3925296243659793E-2</c:v>
                </c:pt>
                <c:pt idx="2">
                  <c:v>-1.9541377965864914</c:v>
                </c:pt>
                <c:pt idx="3">
                  <c:v>-5.0944890625046151</c:v>
                </c:pt>
                <c:pt idx="4">
                  <c:v>-11.755574492007048</c:v>
                </c:pt>
                <c:pt idx="5">
                  <c:v>-17.550179316289224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33B1-4B09-86A7-2B6517421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9155520"/>
        <c:axId val="1759389344"/>
        <c:extLst/>
      </c:scatterChart>
      <c:valAx>
        <c:axId val="1799155520"/>
        <c:scaling>
          <c:orientation val="minMax"/>
          <c:max val="2400"/>
          <c:min val="8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lang="en-US"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Design Range [nm]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389344"/>
        <c:crossesAt val="-40"/>
        <c:crossBetween val="midCat"/>
        <c:majorUnit val="400"/>
      </c:valAx>
      <c:valAx>
        <c:axId val="1759389344"/>
        <c:scaling>
          <c:orientation val="minMax"/>
          <c:max val="10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>
                  <a:defRPr lang="en-US"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Relative change in ESAR [%]</a:t>
                </a:r>
              </a:p>
            </c:rich>
          </c:tx>
          <c:layout>
            <c:manualLayout>
              <c:xMode val="edge"/>
              <c:yMode val="edge"/>
              <c:x val="2.0511281963464953E-2"/>
              <c:y val="0.23638172111137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9155520"/>
        <c:crossesAt val="800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5066076426122"/>
          <c:y val="0.10723888888888888"/>
          <c:w val="0.86393638888888891"/>
          <c:h val="0.74657249999999997"/>
        </c:manualLayout>
      </c:layout>
      <c:scatterChart>
        <c:scatterStyle val="lineMarker"/>
        <c:varyColors val="0"/>
        <c:ser>
          <c:idx val="5"/>
          <c:order val="6"/>
          <c:tx>
            <c:strRef>
              <c:f>'Curve validation'!$I$68</c:f>
              <c:strCache>
                <c:ptCount val="1"/>
                <c:pt idx="0">
                  <c:v>GENUS Design 0.75kWh/kg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DOD=0.8 (0.75kWh/kg)</c:name>
            <c:spPr>
              <a:ln w="3810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validation'!$F$69:$F$71</c:f>
              <c:numCache>
                <c:formatCode>General</c:formatCode>
                <c:ptCount val="3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</c:numCache>
            </c:numRef>
          </c:xVal>
          <c:yVal>
            <c:numRef>
              <c:f>'Curve validation'!$I$69:$I$71</c:f>
              <c:numCache>
                <c:formatCode>General</c:formatCode>
                <c:ptCount val="3"/>
                <c:pt idx="0">
                  <c:v>-3.6384977583286715</c:v>
                </c:pt>
                <c:pt idx="1">
                  <c:v>-2.4195869927028739</c:v>
                </c:pt>
                <c:pt idx="2">
                  <c:v>0.15614013727575124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9280-451B-923A-D6E82515783D}"/>
            </c:ext>
          </c:extLst>
        </c:ser>
        <c:ser>
          <c:idx val="4"/>
          <c:order val="7"/>
          <c:tx>
            <c:strRef>
              <c:f>'Curve validation'!$H$68</c:f>
              <c:strCache>
                <c:ptCount val="1"/>
                <c:pt idx="0">
                  <c:v>GENUS Design 1.0kWh/kg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DOD=0.8 (kWh/kg)</c:name>
            <c:spPr>
              <a:ln w="3810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validation'!$F$69:$F$73</c:f>
              <c:numCache>
                <c:formatCode>General</c:formatCode>
                <c:ptCount val="5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</c:numCache>
              <c:extLst xmlns:c15="http://schemas.microsoft.com/office/drawing/2012/chart"/>
            </c:numRef>
          </c:xVal>
          <c:yVal>
            <c:numRef>
              <c:f>'Curve validation'!$H$69:$H$73</c:f>
              <c:numCache>
                <c:formatCode>General</c:formatCode>
                <c:ptCount val="5"/>
                <c:pt idx="0">
                  <c:v>-7.0961852042618165</c:v>
                </c:pt>
                <c:pt idx="1">
                  <c:v>-7.826805118536881</c:v>
                </c:pt>
                <c:pt idx="2">
                  <c:v>-3.3629614818976306</c:v>
                </c:pt>
                <c:pt idx="3">
                  <c:v>-3.294120656572213</c:v>
                </c:pt>
                <c:pt idx="4">
                  <c:v>7.3244142924469857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9280-451B-923A-D6E82515783D}"/>
            </c:ext>
          </c:extLst>
        </c:ser>
        <c:ser>
          <c:idx val="3"/>
          <c:order val="8"/>
          <c:tx>
            <c:strRef>
              <c:f>'Curve validation'!$G$68</c:f>
              <c:strCache>
                <c:ptCount val="1"/>
                <c:pt idx="0">
                  <c:v>GENUS Design 1.5kWh/kg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DOD=0.8 (1.5kWh/kg)</c:name>
            <c:spPr>
              <a:ln w="3810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validation'!$F$69:$F$74</c:f>
              <c:numCache>
                <c:formatCode>General</c:formatCode>
                <c:ptCount val="6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  <c:pt idx="5">
                  <c:v>2400</c:v>
                </c:pt>
              </c:numCache>
              <c:extLst xmlns:c15="http://schemas.microsoft.com/office/drawing/2012/chart"/>
            </c:numRef>
          </c:xVal>
          <c:yVal>
            <c:numRef>
              <c:f>'Curve validation'!$G$69:$G$74</c:f>
              <c:numCache>
                <c:formatCode>General</c:formatCode>
                <c:ptCount val="6"/>
                <c:pt idx="0">
                  <c:v>-10.418049208283389</c:v>
                </c:pt>
                <c:pt idx="1">
                  <c:v>-10.868895296872063</c:v>
                </c:pt>
                <c:pt idx="2">
                  <c:v>-10.552635677024307</c:v>
                </c:pt>
                <c:pt idx="3">
                  <c:v>-10.713962636721739</c:v>
                </c:pt>
                <c:pt idx="4">
                  <c:v>-6.8401467353080987</c:v>
                </c:pt>
                <c:pt idx="5">
                  <c:v>-1.200412239182012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9280-451B-923A-D6E825157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9155520"/>
        <c:axId val="1759389344"/>
        <c:extLst>
          <c:ext xmlns:c15="http://schemas.microsoft.com/office/drawing/2012/chart" uri="{02D57815-91ED-43cb-92C2-25804820EDAC}">
            <c15:filteredScatterSeries>
              <c15:ser>
                <c:idx val="15"/>
                <c:order val="0"/>
                <c:tx>
                  <c:v>DOD=1 (0.75kWh/kg)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trendline>
                  <c:name>DOD=1 (0.75kWh/kg)</c:name>
                  <c:spPr>
                    <a:ln w="38100" cap="rnd">
                      <a:solidFill>
                        <a:schemeClr val="accent6">
                          <a:lumMod val="75000"/>
                        </a:schemeClr>
                      </a:solidFill>
                      <a:prstDash val="lgDash"/>
                    </a:ln>
                    <a:effectLst/>
                  </c:spPr>
                  <c:trendlineType val="poly"/>
                  <c:order val="2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'0.85'!$F$62:$F$64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800</c:v>
                      </c:pt>
                      <c:pt idx="1">
                        <c:v>900</c:v>
                      </c:pt>
                      <c:pt idx="2">
                        <c:v>1100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'0.85'!$I$62:$I$64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-4.921004326253926</c:v>
                      </c:pt>
                      <c:pt idx="1">
                        <c:v>-3.865241991002534</c:v>
                      </c:pt>
                      <c:pt idx="2">
                        <c:v>0.66593300547162937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9280-451B-923A-D6E82515783D}"/>
                  </c:ext>
                </c:extLst>
              </c15:ser>
            </c15:filteredScatterSeries>
            <c15:filteredScatterSeries>
              <c15:ser>
                <c:idx val="14"/>
                <c:order val="1"/>
                <c:tx>
                  <c:v>DOD=1 (1.0kWh/kg)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trendline>
                  <c:name>DOD=1(1.0kWh/kg)</c:name>
                  <c:spPr>
                    <a:ln w="38100" cap="rnd">
                      <a:solidFill>
                        <a:schemeClr val="accent2"/>
                      </a:solidFill>
                      <a:prstDash val="lgDash"/>
                    </a:ln>
                    <a:effectLst/>
                  </c:spPr>
                  <c:trendlineType val="poly"/>
                  <c:order val="2"/>
                  <c:dispRSqr val="0"/>
                  <c:dispEq val="0"/>
                </c:trendline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'0.85'!$F$62:$F$66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800</c:v>
                      </c:pt>
                      <c:pt idx="1">
                        <c:v>900</c:v>
                      </c:pt>
                      <c:pt idx="2">
                        <c:v>1100</c:v>
                      </c:pt>
                      <c:pt idx="3">
                        <c:v>1400</c:v>
                      </c:pt>
                      <c:pt idx="4">
                        <c:v>1800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'0.85'!$H$62:$H$66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-9.2180442885843004</c:v>
                      </c:pt>
                      <c:pt idx="1">
                        <c:v>-7.5518111335123344</c:v>
                      </c:pt>
                      <c:pt idx="2">
                        <c:v>-6.3896520920195581</c:v>
                      </c:pt>
                      <c:pt idx="3">
                        <c:v>-5.4467344080415119</c:v>
                      </c:pt>
                      <c:pt idx="4">
                        <c:v>8.7221588145944615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280-451B-923A-D6E82515783D}"/>
                  </c:ext>
                </c:extLst>
              </c15:ser>
            </c15:filteredScatterSeries>
            <c15:filteredScatterSeries>
              <c15:ser>
                <c:idx val="13"/>
                <c:order val="2"/>
                <c:tx>
                  <c:v>DOD=1 (1.5kWh/kg)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trendline>
                  <c:name>DOD=1(1.5kWh/kg)</c:name>
                  <c:spPr>
                    <a:ln w="38100" cap="rnd">
                      <a:solidFill>
                        <a:schemeClr val="accent5"/>
                      </a:solidFill>
                      <a:prstDash val="lgDash"/>
                    </a:ln>
                    <a:effectLst/>
                  </c:spPr>
                  <c:trendlineType val="poly"/>
                  <c:order val="2"/>
                  <c:dispRSqr val="0"/>
                  <c:dispEq val="0"/>
                </c:trendline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'0.85'!$F$62:$F$67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800</c:v>
                      </c:pt>
                      <c:pt idx="1">
                        <c:v>900</c:v>
                      </c:pt>
                      <c:pt idx="2">
                        <c:v>1100</c:v>
                      </c:pt>
                      <c:pt idx="3">
                        <c:v>1400</c:v>
                      </c:pt>
                      <c:pt idx="4">
                        <c:v>1800</c:v>
                      </c:pt>
                      <c:pt idx="5">
                        <c:v>2400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'0.85'!$G$62:$G$67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-14.041123089649558</c:v>
                      </c:pt>
                      <c:pt idx="1">
                        <c:v>-19.851797595448481</c:v>
                      </c:pt>
                      <c:pt idx="2">
                        <c:v>-16.232603995626167</c:v>
                      </c:pt>
                      <c:pt idx="3">
                        <c:v>-16.302368967339834</c:v>
                      </c:pt>
                      <c:pt idx="4">
                        <c:v>-11.943213052873825</c:v>
                      </c:pt>
                      <c:pt idx="5">
                        <c:v>-8.2563321086025496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280-451B-923A-D6E82515783D}"/>
                  </c:ext>
                </c:extLst>
              </c15:ser>
            </c15:filteredScatterSeries>
            <c15:filteredScatter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validation'!$E$31</c15:sqref>
                        </c15:formulaRef>
                      </c:ext>
                    </c:extLst>
                    <c:strCache>
                      <c:ptCount val="1"/>
                      <c:pt idx="0">
                        <c:v>Ref 0.75kWh/kg</c:v>
                      </c:pt>
                    </c:strCache>
                  </c:strRef>
                </c:tx>
                <c:spPr>
                  <a:ln w="2540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validation'!$D$32:$D$38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803.95600000000002</c:v>
                      </c:pt>
                      <c:pt idx="1">
                        <c:v>862</c:v>
                      </c:pt>
                      <c:pt idx="2">
                        <c:v>917.5</c:v>
                      </c:pt>
                      <c:pt idx="3">
                        <c:v>997</c:v>
                      </c:pt>
                      <c:pt idx="4">
                        <c:v>1067.5</c:v>
                      </c:pt>
                      <c:pt idx="5">
                        <c:v>1132.8</c:v>
                      </c:pt>
                      <c:pt idx="6">
                        <c:v>1208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validation'!$E$32:$E$38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-9.07</c:v>
                      </c:pt>
                      <c:pt idx="1">
                        <c:v>-8.4450000000000003</c:v>
                      </c:pt>
                      <c:pt idx="2">
                        <c:v>-7.5339999999999998</c:v>
                      </c:pt>
                      <c:pt idx="3">
                        <c:v>-5.9</c:v>
                      </c:pt>
                      <c:pt idx="4">
                        <c:v>-4.2229999999999999</c:v>
                      </c:pt>
                      <c:pt idx="5">
                        <c:v>-2.2549999999999999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9280-451B-923A-D6E82515783D}"/>
                  </c:ext>
                </c:extLst>
              </c15:ser>
            </c15:filteredScatterSeries>
            <c15:filteredScatterSeries>
              <c15:ser>
                <c:idx val="1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validation'!$G$31</c15:sqref>
                        </c15:formulaRef>
                      </c:ext>
                    </c:extLst>
                    <c:strCache>
                      <c:ptCount val="1"/>
                      <c:pt idx="0">
                        <c:v>Ref 1.0kWh/kg</c:v>
                      </c:pt>
                    </c:strCache>
                  </c:strRef>
                </c:tx>
                <c:spPr>
                  <a:ln w="2540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validation'!$F$32:$F$43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766.26</c:v>
                      </c:pt>
                      <c:pt idx="1">
                        <c:v>834.8</c:v>
                      </c:pt>
                      <c:pt idx="2">
                        <c:v>902.4</c:v>
                      </c:pt>
                      <c:pt idx="3">
                        <c:v>984.5</c:v>
                      </c:pt>
                      <c:pt idx="4">
                        <c:v>1073.9000000000001</c:v>
                      </c:pt>
                      <c:pt idx="5">
                        <c:v>1151</c:v>
                      </c:pt>
                      <c:pt idx="6">
                        <c:v>1243</c:v>
                      </c:pt>
                      <c:pt idx="7">
                        <c:v>1325.3</c:v>
                      </c:pt>
                      <c:pt idx="8">
                        <c:v>1448.6</c:v>
                      </c:pt>
                      <c:pt idx="9">
                        <c:v>1499.4</c:v>
                      </c:pt>
                      <c:pt idx="10">
                        <c:v>1569.6</c:v>
                      </c:pt>
                      <c:pt idx="11">
                        <c:v>1632.6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validation'!$G$32:$G$43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-13.82</c:v>
                      </c:pt>
                      <c:pt idx="1">
                        <c:v>-14.1555</c:v>
                      </c:pt>
                      <c:pt idx="2">
                        <c:v>-14.0115</c:v>
                      </c:pt>
                      <c:pt idx="3">
                        <c:v>-13.77</c:v>
                      </c:pt>
                      <c:pt idx="4">
                        <c:v>-12.86</c:v>
                      </c:pt>
                      <c:pt idx="5">
                        <c:v>-11.9</c:v>
                      </c:pt>
                      <c:pt idx="6">
                        <c:v>-10.413</c:v>
                      </c:pt>
                      <c:pt idx="7">
                        <c:v>-8.7330000000000005</c:v>
                      </c:pt>
                      <c:pt idx="8">
                        <c:v>-6.19</c:v>
                      </c:pt>
                      <c:pt idx="9">
                        <c:v>-4.8464499999999999</c:v>
                      </c:pt>
                      <c:pt idx="10">
                        <c:v>-2.59</c:v>
                      </c:pt>
                      <c:pt idx="11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9280-451B-923A-D6E82515783D}"/>
                  </c:ext>
                </c:extLst>
              </c15:ser>
            </c15:filteredScatterSeries>
            <c15:filteredScatterSeries>
              <c15:ser>
                <c:idx val="2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validation'!$I$31</c15:sqref>
                        </c15:formulaRef>
                      </c:ext>
                    </c:extLst>
                    <c:strCache>
                      <c:ptCount val="1"/>
                      <c:pt idx="0">
                        <c:v>Ref 1.5kWh/kg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validation'!$H$32:$H$45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798.3</c:v>
                      </c:pt>
                      <c:pt idx="1">
                        <c:v>902</c:v>
                      </c:pt>
                      <c:pt idx="2">
                        <c:v>1012.85</c:v>
                      </c:pt>
                      <c:pt idx="3">
                        <c:v>1097.3</c:v>
                      </c:pt>
                      <c:pt idx="4">
                        <c:v>1234.9000000000001</c:v>
                      </c:pt>
                      <c:pt idx="5">
                        <c:v>1360.4</c:v>
                      </c:pt>
                      <c:pt idx="6">
                        <c:v>1512.56</c:v>
                      </c:pt>
                      <c:pt idx="7">
                        <c:v>1676.85</c:v>
                      </c:pt>
                      <c:pt idx="8">
                        <c:v>1838.7</c:v>
                      </c:pt>
                      <c:pt idx="9">
                        <c:v>1978.9</c:v>
                      </c:pt>
                      <c:pt idx="10">
                        <c:v>2090.13</c:v>
                      </c:pt>
                      <c:pt idx="11">
                        <c:v>2194</c:v>
                      </c:pt>
                      <c:pt idx="12">
                        <c:v>2303</c:v>
                      </c:pt>
                      <c:pt idx="13">
                        <c:v>2400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validation'!$I$32:$I$45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-17.8</c:v>
                      </c:pt>
                      <c:pt idx="1">
                        <c:v>-18.899999999999999</c:v>
                      </c:pt>
                      <c:pt idx="2">
                        <c:v>-20.057600000000001</c:v>
                      </c:pt>
                      <c:pt idx="3">
                        <c:v>-20.297499999999999</c:v>
                      </c:pt>
                      <c:pt idx="4">
                        <c:v>-20.057600000000001</c:v>
                      </c:pt>
                      <c:pt idx="5">
                        <c:v>-19.433800000000002</c:v>
                      </c:pt>
                      <c:pt idx="6">
                        <c:v>-18.329999999999998</c:v>
                      </c:pt>
                      <c:pt idx="7">
                        <c:v>-16.46</c:v>
                      </c:pt>
                      <c:pt idx="8">
                        <c:v>-14.44</c:v>
                      </c:pt>
                      <c:pt idx="9">
                        <c:v>-12.62</c:v>
                      </c:pt>
                      <c:pt idx="10">
                        <c:v>-10.0768</c:v>
                      </c:pt>
                      <c:pt idx="11">
                        <c:v>-7.63</c:v>
                      </c:pt>
                      <c:pt idx="12">
                        <c:v>-4.22</c:v>
                      </c:pt>
                      <c:pt idx="13">
                        <c:v>-1.05566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9280-451B-923A-D6E82515783D}"/>
                  </c:ext>
                </c:extLst>
              </c15:ser>
            </c15:filteredScatterSeries>
            <c15:filteredScatterSeries>
              <c15:ser>
                <c:idx val="6"/>
                <c:order val="9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validation'!$G$68:$H$68</c15:sqref>
                        </c15:formulaRef>
                      </c:ext>
                    </c:extLst>
                    <c:strCache>
                      <c:ptCount val="2"/>
                      <c:pt idx="0">
                        <c:v>GENUS Design 1.5kWh/kg</c:v>
                      </c:pt>
                      <c:pt idx="1">
                        <c:v>GENUS Design 1.0kWh/kg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validation'!$I$68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9280-451B-923A-D6E82515783D}"/>
                  </c:ext>
                </c:extLst>
              </c15:ser>
            </c15:filteredScatterSeries>
            <c15:filteredScatterSeries>
              <c15:ser>
                <c:idx val="7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validation'!$S$6</c15:sqref>
                        </c15:formulaRef>
                      </c:ext>
                    </c:extLst>
                    <c:strCache>
                      <c:ptCount val="1"/>
                      <c:pt idx="0">
                        <c:v>0.85 Fuel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validation'!$M$1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900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validation'!$S$8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-18.461552838763733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9280-451B-923A-D6E82515783D}"/>
                  </c:ext>
                </c:extLst>
              </c15:ser>
            </c15:filteredScatterSeries>
            <c15:filteredScatterSeries>
              <c15:ser>
                <c:idx val="8"/>
                <c:order val="11"/>
                <c:tx>
                  <c:v>ChangeBPR,DOD1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Lit>
                    <c:formatCode>General</c:formatCode>
                    <c:ptCount val="1"/>
                    <c:pt idx="0">
                      <c:v>900</c:v>
                    </c:pt>
                  </c:numLit>
                </c:xVal>
                <c:yVal>
                  <c:numLit>
                    <c:formatCode>General</c:formatCode>
                    <c:ptCount val="1"/>
                    <c:pt idx="0">
                      <c:v>-10.716269406700281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9280-451B-923A-D6E82515783D}"/>
                  </c:ext>
                </c:extLst>
              </c15:ser>
            </c15:filteredScatterSeries>
            <c15:filteredScatterSeries>
              <c15:ser>
                <c:idx val="9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validation'!$K$9</c15:sqref>
                        </c15:formulaRef>
                      </c:ext>
                    </c:extLst>
                    <c:strCache>
                      <c:ptCount val="1"/>
                      <c:pt idx="0">
                        <c:v>DOD 0.8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triangle"/>
                  <c:size val="11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1"/>
                    <c:pt idx="0">
                      <c:v>1100</c:v>
                    </c:pt>
                  </c:numLit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validation'!$S$9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-11.763147582885185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9280-451B-923A-D6E82515783D}"/>
                  </c:ext>
                </c:extLst>
              </c15:ser>
            </c15:filteredScatterSeries>
            <c15:filteredScatterSeries>
              <c15:ser>
                <c:idx val="10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validation'!$K$8</c15:sqref>
                        </c15:formulaRef>
                      </c:ext>
                    </c:extLst>
                    <c:strCache>
                      <c:ptCount val="1"/>
                      <c:pt idx="0">
                        <c:v>DOD 1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dPt>
                  <c:idx val="0"/>
                  <c:marker>
                    <c:symbol val="none"/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4-9280-451B-923A-D6E82515783D}"/>
                    </c:ext>
                  </c:extLst>
                </c:dPt>
                <c:xVal>
                  <c:numLit>
                    <c:formatCode>General</c:formatCode>
                    <c:ptCount val="1"/>
                    <c:pt idx="0">
                      <c:v>1100</c:v>
                    </c:pt>
                  </c:numLit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validation'!$S$8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-18.461552838763733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9280-451B-923A-D6E82515783D}"/>
                  </c:ext>
                </c:extLst>
              </c15:ser>
            </c15:filteredScatterSeries>
            <c15:filteredScatterSeries>
              <c15:ser>
                <c:idx val="11"/>
                <c:order val="14"/>
                <c:tx>
                  <c:v>DOD1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dPt>
                  <c:idx val="0"/>
                  <c:marker>
                    <c:symbol val="circle"/>
                    <c:size val="9"/>
                    <c:spPr>
                      <a:solidFill>
                        <a:schemeClr val="accent6">
                          <a:lumMod val="60000"/>
                        </a:schemeClr>
                      </a:solidFill>
                      <a:ln w="9525">
                        <a:solidFill>
                          <a:schemeClr val="accent2"/>
                        </a:solidFill>
                      </a:ln>
                      <a:effectLst/>
                    </c:spPr>
                  </c:marker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6-9280-451B-923A-D6E82515783D}"/>
                    </c:ext>
                  </c:extLst>
                </c:dPt>
                <c:xVal>
                  <c:numLit>
                    <c:formatCode>General</c:formatCode>
                    <c:ptCount val="1"/>
                    <c:pt idx="0">
                      <c:v>2400</c:v>
                    </c:pt>
                  </c:numLit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validation'!$S$11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9280-451B-923A-D6E82515783D}"/>
                  </c:ext>
                </c:extLst>
              </c15:ser>
            </c15:filteredScatterSeries>
            <c15:filteredScatterSeries>
              <c15:ser>
                <c:idx val="12"/>
                <c:order val="15"/>
                <c:tx>
                  <c:v>DOD 1 SERIES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xVal>
                  <c:numLit>
                    <c:formatCode>General</c:formatCode>
                    <c:ptCount val="6"/>
                    <c:pt idx="0">
                      <c:v>800</c:v>
                    </c:pt>
                    <c:pt idx="1">
                      <c:v>900</c:v>
                    </c:pt>
                    <c:pt idx="2">
                      <c:v>1100</c:v>
                    </c:pt>
                    <c:pt idx="3">
                      <c:v>1400</c:v>
                    </c:pt>
                    <c:pt idx="4">
                      <c:v>1800</c:v>
                    </c:pt>
                    <c:pt idx="5">
                      <c:v>2400</c:v>
                    </c:pt>
                  </c:numLit>
                </c:xVal>
                <c:yVal>
                  <c:numLit>
                    <c:formatCode>General</c:formatCode>
                    <c:ptCount val="6"/>
                    <c:pt idx="0">
                      <c:v>-4.9327736555694388</c:v>
                    </c:pt>
                    <c:pt idx="1">
                      <c:v>-10.716269406700281</c:v>
                    </c:pt>
                    <c:pt idx="2">
                      <c:v>-6.1493316972695169</c:v>
                    </c:pt>
                    <c:pt idx="3">
                      <c:v>-10.713962636721739</c:v>
                    </c:pt>
                    <c:pt idx="4">
                      <c:v>-9.9435576579187904E-2</c:v>
                    </c:pt>
                    <c:pt idx="5">
                      <c:v>6.6569518522070155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9280-451B-923A-D6E82515783D}"/>
                  </c:ext>
                </c:extLst>
              </c15:ser>
            </c15:filteredScatterSeries>
          </c:ext>
        </c:extLst>
      </c:scatterChart>
      <c:valAx>
        <c:axId val="1799155520"/>
        <c:scaling>
          <c:orientation val="minMax"/>
          <c:min val="8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altLang="zh-CN" sz="1400" baseline="0">
                    <a:solidFill>
                      <a:schemeClr val="tx1"/>
                    </a:solidFill>
                  </a:rPr>
                  <a:t>Design Range [nm]</a:t>
                </a:r>
                <a:endParaRPr lang="zh-CN" altLang="en-US" sz="1400" baseline="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43768708333333334"/>
              <c:y val="0.889089166666666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389344"/>
        <c:crossesAt val="5"/>
        <c:crossBetween val="midCat"/>
      </c:valAx>
      <c:valAx>
        <c:axId val="1759389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altLang="zh-CN" sz="1400" baseline="0">
                    <a:solidFill>
                      <a:schemeClr val="tx1"/>
                    </a:solidFill>
                  </a:rPr>
                  <a:t>Relative change in block fuel [%]</a:t>
                </a:r>
              </a:p>
            </c:rich>
          </c:tx>
          <c:layout>
            <c:manualLayout>
              <c:xMode val="edge"/>
              <c:yMode val="edge"/>
              <c:x val="1.0742292306662128E-2"/>
              <c:y val="0.204146846920771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9155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'Curve validation'!$G$23</c:f>
              <c:strCache>
                <c:ptCount val="1"/>
                <c:pt idx="0">
                  <c:v>1500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38100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validation'!$F$24:$F$29</c:f>
              <c:numCache>
                <c:formatCode>General</c:formatCode>
                <c:ptCount val="6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  <c:pt idx="5">
                  <c:v>2400</c:v>
                </c:pt>
              </c:numCache>
            </c:numRef>
          </c:xVal>
          <c:yVal>
            <c:numRef>
              <c:f>'Curve validation'!$G$24:$G$29</c:f>
              <c:numCache>
                <c:formatCode>0.00%</c:formatCode>
                <c:ptCount val="6"/>
                <c:pt idx="0">
                  <c:v>-3.3686999620893276E-2</c:v>
                </c:pt>
                <c:pt idx="1">
                  <c:v>-3.5266096065626543E-2</c:v>
                </c:pt>
                <c:pt idx="2">
                  <c:v>-3.7038899044808206E-2</c:v>
                </c:pt>
                <c:pt idx="3">
                  <c:v>-3.0588583348976326E-2</c:v>
                </c:pt>
                <c:pt idx="4">
                  <c:v>-6.9387733198821603E-3</c:v>
                </c:pt>
                <c:pt idx="5">
                  <c:v>3.2242892908234365E-2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021-4F5B-953A-FA7D65B173AF}"/>
            </c:ext>
          </c:extLst>
        </c:ser>
        <c:ser>
          <c:idx val="1"/>
          <c:order val="1"/>
          <c:tx>
            <c:strRef>
              <c:f>'Curve validation'!$H$23</c:f>
              <c:strCache>
                <c:ptCount val="1"/>
                <c:pt idx="0">
                  <c:v>1000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8100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validation'!$F$24:$F$29</c:f>
              <c:numCache>
                <c:formatCode>General</c:formatCode>
                <c:ptCount val="6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  <c:pt idx="5">
                  <c:v>2400</c:v>
                </c:pt>
              </c:numCache>
            </c:numRef>
          </c:xVal>
          <c:yVal>
            <c:numRef>
              <c:f>'Curve validation'!$H$24:$H$29</c:f>
              <c:numCache>
                <c:formatCode>0.00%</c:formatCode>
                <c:ptCount val="6"/>
                <c:pt idx="0">
                  <c:v>-2.221315153892341E-2</c:v>
                </c:pt>
                <c:pt idx="1">
                  <c:v>-1.9487755880998287E-2</c:v>
                </c:pt>
                <c:pt idx="2">
                  <c:v>2.0747401555402667E-3</c:v>
                </c:pt>
                <c:pt idx="3">
                  <c:v>1.4603051147675261E-2</c:v>
                </c:pt>
                <c:pt idx="4">
                  <c:v>8.1091445058515926E-2</c:v>
                </c:pt>
                <c:pt idx="5">
                  <c:v>0.15880340751088692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021-4F5B-953A-FA7D65B173AF}"/>
            </c:ext>
          </c:extLst>
        </c:ser>
        <c:ser>
          <c:idx val="2"/>
          <c:order val="2"/>
          <c:tx>
            <c:strRef>
              <c:f>'Curve validation'!$I$23</c:f>
              <c:strCache>
                <c:ptCount val="1"/>
                <c:pt idx="0">
                  <c:v>750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38100">
                <a:solidFill>
                  <a:schemeClr val="accent6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validation'!$F$24:$F$28</c:f>
              <c:numCache>
                <c:formatCode>General</c:formatCode>
                <c:ptCount val="5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</c:numCache>
            </c:numRef>
          </c:xVal>
          <c:yVal>
            <c:numRef>
              <c:f>'Curve validation'!$I$24:$I$28</c:f>
              <c:numCache>
                <c:formatCode>0.00%</c:formatCode>
                <c:ptCount val="5"/>
                <c:pt idx="0">
                  <c:v>-2.7521165784099872E-3</c:v>
                </c:pt>
                <c:pt idx="1">
                  <c:v>4.8659156004882791E-3</c:v>
                </c:pt>
                <c:pt idx="2">
                  <c:v>2.2217386322521949E-2</c:v>
                </c:pt>
                <c:pt idx="3">
                  <c:v>7.0576106898786781E-2</c:v>
                </c:pt>
                <c:pt idx="4">
                  <c:v>0.15013429519527133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021-4F5B-953A-FA7D65B17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500143"/>
        <c:axId val="1786691551"/>
      </c:scatterChart>
      <c:valAx>
        <c:axId val="1778500143"/>
        <c:scaling>
          <c:orientation val="minMax"/>
          <c:min val="8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altLang="zh-CN" sz="1400" baseline="0"/>
                  <a:t>Range [nm] </a:t>
                </a:r>
                <a:endParaRPr lang="zh-CN" altLang="en-US" sz="1400" baseline="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6691551"/>
        <c:crossesAt val="-10"/>
        <c:crossBetween val="midCat"/>
      </c:valAx>
      <c:valAx>
        <c:axId val="1786691551"/>
        <c:scaling>
          <c:orientation val="minMax"/>
          <c:max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altLang="zh-CN" sz="1400" baseline="0"/>
                  <a:t>Relative change in DOC [%]</a:t>
                </a:r>
                <a:endParaRPr lang="zh-CN" altLang="en-US" sz="1400" baseline="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5001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5066076426122"/>
          <c:y val="0.24482220457610507"/>
          <c:w val="0.86061590610209793"/>
          <c:h val="0.57371138063997462"/>
        </c:manualLayout>
      </c:layout>
      <c:scatterChart>
        <c:scatterStyle val="lineMarker"/>
        <c:varyColors val="0"/>
        <c:ser>
          <c:idx val="3"/>
          <c:order val="3"/>
          <c:tx>
            <c:strRef>
              <c:f>'Curve validation'!$G$68</c:f>
              <c:strCache>
                <c:ptCount val="1"/>
                <c:pt idx="0">
                  <c:v>GENUS Design 1.5kWh/kg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6"/>
            <c:spPr>
              <a:solidFill>
                <a:schemeClr val="accent5"/>
              </a:solidFill>
              <a:ln w="28575">
                <a:solidFill>
                  <a:schemeClr val="accent5"/>
                </a:solidFill>
              </a:ln>
              <a:effectLst/>
            </c:spPr>
          </c:marker>
          <c:trendline>
            <c:spPr>
              <a:ln w="28575" cap="rnd">
                <a:solidFill>
                  <a:schemeClr val="accent5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validation'!$F$69:$F$74</c:f>
              <c:numCache>
                <c:formatCode>General</c:formatCode>
                <c:ptCount val="6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  <c:pt idx="5">
                  <c:v>2400</c:v>
                </c:pt>
              </c:numCache>
              <c:extLst xmlns:c15="http://schemas.microsoft.com/office/drawing/2012/chart"/>
            </c:numRef>
          </c:xVal>
          <c:yVal>
            <c:numRef>
              <c:f>'Curve validation'!$G$69:$G$74</c:f>
              <c:numCache>
                <c:formatCode>General</c:formatCode>
                <c:ptCount val="6"/>
                <c:pt idx="0">
                  <c:v>-10.418049208283389</c:v>
                </c:pt>
                <c:pt idx="1">
                  <c:v>-10.868895296872063</c:v>
                </c:pt>
                <c:pt idx="2">
                  <c:v>-10.552635677024307</c:v>
                </c:pt>
                <c:pt idx="3">
                  <c:v>-10.713962636721739</c:v>
                </c:pt>
                <c:pt idx="4">
                  <c:v>-6.8401467353080987</c:v>
                </c:pt>
                <c:pt idx="5">
                  <c:v>-1.200412239182012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5AB8-4C52-80B1-E492F3574DF3}"/>
            </c:ext>
          </c:extLst>
        </c:ser>
        <c:ser>
          <c:idx val="4"/>
          <c:order val="4"/>
          <c:tx>
            <c:strRef>
              <c:f>'Curve validation'!$H$68</c:f>
              <c:strCache>
                <c:ptCount val="1"/>
                <c:pt idx="0">
                  <c:v>GENUS Design 1.0kWh/kg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28575">
                <a:solidFill>
                  <a:schemeClr val="accent2"/>
                </a:solidFill>
              </a:ln>
              <a:effectLst/>
            </c:spPr>
          </c:marker>
          <c:trendline>
            <c:spPr>
              <a:ln w="28575" cap="rnd">
                <a:solidFill>
                  <a:schemeClr val="accent2"/>
                </a:solidFill>
                <a:prstDash val="lgDash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validation'!$F$69:$F$73</c:f>
              <c:numCache>
                <c:formatCode>General</c:formatCode>
                <c:ptCount val="5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</c:numCache>
              <c:extLst xmlns:c15="http://schemas.microsoft.com/office/drawing/2012/chart"/>
            </c:numRef>
          </c:xVal>
          <c:yVal>
            <c:numRef>
              <c:f>'Curve validation'!$H$69:$H$73</c:f>
              <c:numCache>
                <c:formatCode>General</c:formatCode>
                <c:ptCount val="5"/>
                <c:pt idx="0">
                  <c:v>-7.0961852042618165</c:v>
                </c:pt>
                <c:pt idx="1">
                  <c:v>-7.826805118536881</c:v>
                </c:pt>
                <c:pt idx="2">
                  <c:v>-3.3629614818976306</c:v>
                </c:pt>
                <c:pt idx="3">
                  <c:v>-3.294120656572213</c:v>
                </c:pt>
                <c:pt idx="4">
                  <c:v>7.3244142924469857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5AB8-4C52-80B1-E492F3574DF3}"/>
            </c:ext>
          </c:extLst>
        </c:ser>
        <c:ser>
          <c:idx val="5"/>
          <c:order val="5"/>
          <c:tx>
            <c:strRef>
              <c:f>'Curve validation'!$I$68</c:f>
              <c:strCache>
                <c:ptCount val="1"/>
                <c:pt idx="0">
                  <c:v>GENUS Design 0.75kWh/kg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prstDash val="sysDash"/>
              <a:round/>
            </a:ln>
            <a:effectLst/>
          </c:spPr>
          <c:marker>
            <c:symbol val="triangle"/>
            <c:size val="9"/>
            <c:spPr>
              <a:solidFill>
                <a:schemeClr val="accent6"/>
              </a:solidFill>
              <a:ln w="28575">
                <a:noFill/>
                <a:prstDash val="sysDash"/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validation'!$F$69:$F$72</c:f>
              <c:numCache>
                <c:formatCode>General</c:formatCode>
                <c:ptCount val="4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</c:numCache>
              <c:extLst xmlns:c15="http://schemas.microsoft.com/office/drawing/2012/chart"/>
            </c:numRef>
          </c:xVal>
          <c:yVal>
            <c:numRef>
              <c:f>'Curve validation'!$I$69:$I$72</c:f>
              <c:numCache>
                <c:formatCode>General</c:formatCode>
                <c:ptCount val="4"/>
                <c:pt idx="0">
                  <c:v>-3.6384977583286715</c:v>
                </c:pt>
                <c:pt idx="1">
                  <c:v>-2.4195869927028739</c:v>
                </c:pt>
                <c:pt idx="2">
                  <c:v>0.15614013727575124</c:v>
                </c:pt>
                <c:pt idx="3">
                  <c:v>6.6997158325515187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5AB8-4C52-80B1-E492F3574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9155520"/>
        <c:axId val="1759389344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'Curve validation'!$E$31</c15:sqref>
                        </c15:formulaRef>
                      </c:ext>
                    </c:extLst>
                    <c:strCache>
                      <c:ptCount val="1"/>
                      <c:pt idx="0">
                        <c:v>Ref 0.75kWh/kg</c:v>
                      </c:pt>
                    </c:strCache>
                  </c:strRef>
                </c:tx>
                <c:spPr>
                  <a:ln w="2540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'Curve validation'!$D$32:$D$38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803.95600000000002</c:v>
                      </c:pt>
                      <c:pt idx="1">
                        <c:v>862</c:v>
                      </c:pt>
                      <c:pt idx="2">
                        <c:v>917.5</c:v>
                      </c:pt>
                      <c:pt idx="3">
                        <c:v>997</c:v>
                      </c:pt>
                      <c:pt idx="4">
                        <c:v>1067.5</c:v>
                      </c:pt>
                      <c:pt idx="5">
                        <c:v>1132.8</c:v>
                      </c:pt>
                      <c:pt idx="6">
                        <c:v>1208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'Curve validation'!$E$32:$E$38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-9.07</c:v>
                      </c:pt>
                      <c:pt idx="1">
                        <c:v>-8.4450000000000003</c:v>
                      </c:pt>
                      <c:pt idx="2">
                        <c:v>-7.5339999999999998</c:v>
                      </c:pt>
                      <c:pt idx="3">
                        <c:v>-5.9</c:v>
                      </c:pt>
                      <c:pt idx="4">
                        <c:v>-4.2229999999999999</c:v>
                      </c:pt>
                      <c:pt idx="5">
                        <c:v>-2.2549999999999999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6-5AB8-4C52-80B1-E492F3574DF3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validation'!$G$31</c15:sqref>
                        </c15:formulaRef>
                      </c:ext>
                    </c:extLst>
                    <c:strCache>
                      <c:ptCount val="1"/>
                      <c:pt idx="0">
                        <c:v>Ref 1.0kWh/kg</c:v>
                      </c:pt>
                    </c:strCache>
                  </c:strRef>
                </c:tx>
                <c:spPr>
                  <a:ln w="2540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validation'!$F$32:$F$43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766.26</c:v>
                      </c:pt>
                      <c:pt idx="1">
                        <c:v>834.8</c:v>
                      </c:pt>
                      <c:pt idx="2">
                        <c:v>902.4</c:v>
                      </c:pt>
                      <c:pt idx="3">
                        <c:v>984.5</c:v>
                      </c:pt>
                      <c:pt idx="4">
                        <c:v>1073.9000000000001</c:v>
                      </c:pt>
                      <c:pt idx="5">
                        <c:v>1151</c:v>
                      </c:pt>
                      <c:pt idx="6">
                        <c:v>1243</c:v>
                      </c:pt>
                      <c:pt idx="7">
                        <c:v>1325.3</c:v>
                      </c:pt>
                      <c:pt idx="8">
                        <c:v>1448.6</c:v>
                      </c:pt>
                      <c:pt idx="9">
                        <c:v>1499.4</c:v>
                      </c:pt>
                      <c:pt idx="10">
                        <c:v>1569.6</c:v>
                      </c:pt>
                      <c:pt idx="11">
                        <c:v>1632.6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validation'!$G$32:$G$43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-13.82</c:v>
                      </c:pt>
                      <c:pt idx="1">
                        <c:v>-14.1555</c:v>
                      </c:pt>
                      <c:pt idx="2">
                        <c:v>-14.0115</c:v>
                      </c:pt>
                      <c:pt idx="3">
                        <c:v>-13.77</c:v>
                      </c:pt>
                      <c:pt idx="4">
                        <c:v>-12.86</c:v>
                      </c:pt>
                      <c:pt idx="5">
                        <c:v>-11.9</c:v>
                      </c:pt>
                      <c:pt idx="6">
                        <c:v>-10.413</c:v>
                      </c:pt>
                      <c:pt idx="7">
                        <c:v>-8.7330000000000005</c:v>
                      </c:pt>
                      <c:pt idx="8">
                        <c:v>-6.19</c:v>
                      </c:pt>
                      <c:pt idx="9">
                        <c:v>-4.8464499999999999</c:v>
                      </c:pt>
                      <c:pt idx="10">
                        <c:v>-2.59</c:v>
                      </c:pt>
                      <c:pt idx="11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AB8-4C52-80B1-E492F3574DF3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validation'!$I$31</c15:sqref>
                        </c15:formulaRef>
                      </c:ext>
                    </c:extLst>
                    <c:strCache>
                      <c:ptCount val="1"/>
                      <c:pt idx="0">
                        <c:v>Ref 1.5kWh/kg</c:v>
                      </c:pt>
                    </c:strCache>
                  </c:strRef>
                </c:tx>
                <c:spPr>
                  <a:ln w="2540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validation'!$H$32:$H$45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798.3</c:v>
                      </c:pt>
                      <c:pt idx="1">
                        <c:v>902</c:v>
                      </c:pt>
                      <c:pt idx="2">
                        <c:v>1012.85</c:v>
                      </c:pt>
                      <c:pt idx="3">
                        <c:v>1097.3</c:v>
                      </c:pt>
                      <c:pt idx="4">
                        <c:v>1234.9000000000001</c:v>
                      </c:pt>
                      <c:pt idx="5">
                        <c:v>1360.4</c:v>
                      </c:pt>
                      <c:pt idx="6">
                        <c:v>1512.56</c:v>
                      </c:pt>
                      <c:pt idx="7">
                        <c:v>1676.85</c:v>
                      </c:pt>
                      <c:pt idx="8">
                        <c:v>1838.7</c:v>
                      </c:pt>
                      <c:pt idx="9">
                        <c:v>1978.9</c:v>
                      </c:pt>
                      <c:pt idx="10">
                        <c:v>2090.13</c:v>
                      </c:pt>
                      <c:pt idx="11">
                        <c:v>2194</c:v>
                      </c:pt>
                      <c:pt idx="12">
                        <c:v>2303</c:v>
                      </c:pt>
                      <c:pt idx="13">
                        <c:v>2400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validation'!$I$32:$I$45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-17.8</c:v>
                      </c:pt>
                      <c:pt idx="1">
                        <c:v>-18.899999999999999</c:v>
                      </c:pt>
                      <c:pt idx="2">
                        <c:v>-20.057600000000001</c:v>
                      </c:pt>
                      <c:pt idx="3">
                        <c:v>-20.297499999999999</c:v>
                      </c:pt>
                      <c:pt idx="4">
                        <c:v>-20.057600000000001</c:v>
                      </c:pt>
                      <c:pt idx="5">
                        <c:v>-19.433800000000002</c:v>
                      </c:pt>
                      <c:pt idx="6">
                        <c:v>-18.329999999999998</c:v>
                      </c:pt>
                      <c:pt idx="7">
                        <c:v>-16.46</c:v>
                      </c:pt>
                      <c:pt idx="8">
                        <c:v>-14.44</c:v>
                      </c:pt>
                      <c:pt idx="9">
                        <c:v>-12.62</c:v>
                      </c:pt>
                      <c:pt idx="10">
                        <c:v>-10.0768</c:v>
                      </c:pt>
                      <c:pt idx="11">
                        <c:v>-7.63</c:v>
                      </c:pt>
                      <c:pt idx="12">
                        <c:v>-4.22</c:v>
                      </c:pt>
                      <c:pt idx="13">
                        <c:v>-1.05566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5AB8-4C52-80B1-E492F3574DF3}"/>
                  </c:ext>
                </c:extLst>
              </c15:ser>
            </c15:filteredScatterSeries>
            <c15:filteredScatterSeries>
              <c15:ser>
                <c:idx val="6"/>
                <c:order val="6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validation'!$G$68:$H$68</c15:sqref>
                        </c15:formulaRef>
                      </c:ext>
                    </c:extLst>
                    <c:strCache>
                      <c:ptCount val="2"/>
                      <c:pt idx="0">
                        <c:v>GENUS Design 1.5kWh/kg</c:v>
                      </c:pt>
                      <c:pt idx="1">
                        <c:v>GENUS Design 1.0kWh/kg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validation'!$I$68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5AB8-4C52-80B1-E492F3574DF3}"/>
                  </c:ext>
                </c:extLst>
              </c15:ser>
            </c15:filteredScatterSeries>
          </c:ext>
        </c:extLst>
      </c:scatterChart>
      <c:valAx>
        <c:axId val="1799155520"/>
        <c:scaling>
          <c:orientation val="minMax"/>
          <c:max val="2400"/>
          <c:min val="8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altLang="zh-CN" sz="1200" baseline="0"/>
                  <a:t>Design Range [nm]</a:t>
                </a:r>
                <a:endParaRPr lang="zh-CN" altLang="en-US" sz="1200" baseline="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389344"/>
        <c:crossesAt val="-30"/>
        <c:crossBetween val="midCat"/>
      </c:valAx>
      <c:valAx>
        <c:axId val="1759389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altLang="zh-CN" sz="1200" baseline="0"/>
                  <a:t>Relative change in block fuel [%]</a:t>
                </a:r>
              </a:p>
            </c:rich>
          </c:tx>
          <c:layout>
            <c:manualLayout>
              <c:xMode val="edge"/>
              <c:yMode val="edge"/>
              <c:x val="1.0742292306662128E-2"/>
              <c:y val="0.204146846920771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9155520"/>
        <c:crossesAt val="800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4.1034468103191814E-2"/>
          <c:y val="2.4481443312989723E-2"/>
          <c:w val="0.95314965673769814"/>
          <c:h val="0.19969746370883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26799965237964"/>
          <c:y val="0.28552462088824765"/>
          <c:w val="0.82559832949778178"/>
          <c:h val="0.47756308074111437"/>
        </c:manualLayout>
      </c:layout>
      <c:scatterChart>
        <c:scatterStyle val="smoothMarker"/>
        <c:varyColors val="0"/>
        <c:ser>
          <c:idx val="3"/>
          <c:order val="3"/>
          <c:tx>
            <c:strRef>
              <c:f>'Curve validation'!$G$75</c:f>
              <c:strCache>
                <c:ptCount val="1"/>
                <c:pt idx="0">
                  <c:v>GENUS Design 1.5kWh/kg</c:v>
                </c:pt>
              </c:strCache>
            </c:strRef>
          </c:tx>
          <c:spPr>
            <a:ln w="19050" cap="rnd">
              <a:noFill/>
              <a:prstDash val="sysDash"/>
              <a:round/>
            </a:ln>
            <a:effectLst/>
          </c:spPr>
          <c:marker>
            <c:symbol val="x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sysDash"/>
              </a:ln>
              <a:effectLst/>
            </c:spPr>
          </c:marker>
          <c:trendline>
            <c:spPr>
              <a:ln w="28575" cap="rnd">
                <a:solidFill>
                  <a:schemeClr val="accent5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validation'!$F$76:$F$81</c:f>
              <c:numCache>
                <c:formatCode>General</c:formatCode>
                <c:ptCount val="6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  <c:pt idx="5">
                  <c:v>2400</c:v>
                </c:pt>
              </c:numCache>
            </c:numRef>
          </c:xVal>
          <c:yVal>
            <c:numRef>
              <c:f>'Curve validation'!$G$76:$G$81</c:f>
              <c:numCache>
                <c:formatCode>General</c:formatCode>
                <c:ptCount val="6"/>
                <c:pt idx="0">
                  <c:v>12.555085240181787</c:v>
                </c:pt>
                <c:pt idx="1">
                  <c:v>14.687333582732013</c:v>
                </c:pt>
                <c:pt idx="2">
                  <c:v>19.6843106841138</c:v>
                </c:pt>
                <c:pt idx="3">
                  <c:v>27.634831342039583</c:v>
                </c:pt>
                <c:pt idx="4">
                  <c:v>43.221620171328738</c:v>
                </c:pt>
                <c:pt idx="5">
                  <c:v>55.968377905890932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812-4B16-8357-46DD2F72CE01}"/>
            </c:ext>
          </c:extLst>
        </c:ser>
        <c:ser>
          <c:idx val="4"/>
          <c:order val="4"/>
          <c:tx>
            <c:strRef>
              <c:f>'Curve validation'!$H$75</c:f>
              <c:strCache>
                <c:ptCount val="1"/>
                <c:pt idx="0">
                  <c:v>GENUS Design 1.0kWh/kg</c:v>
                </c:pt>
              </c:strCache>
            </c:strRef>
          </c:tx>
          <c:spPr>
            <a:ln w="19050" cap="rnd">
              <a:noFill/>
              <a:prstDash val="sysDash"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ash"/>
              </a:ln>
              <a:effectLst/>
            </c:spPr>
          </c:marker>
          <c:trendline>
            <c:spPr>
              <a:ln w="28575" cap="rnd">
                <a:solidFill>
                  <a:schemeClr val="accent2"/>
                </a:solidFill>
                <a:prstDash val="lgDash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validation'!$F$76:$F$80</c:f>
              <c:numCache>
                <c:formatCode>General</c:formatCode>
                <c:ptCount val="5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</c:numCache>
            </c:numRef>
          </c:xVal>
          <c:yVal>
            <c:numRef>
              <c:f>'Curve validation'!$H$76:$H$80</c:f>
              <c:numCache>
                <c:formatCode>General</c:formatCode>
                <c:ptCount val="5"/>
                <c:pt idx="0">
                  <c:v>19.889176144771053</c:v>
                </c:pt>
                <c:pt idx="1">
                  <c:v>23.147855884667862</c:v>
                </c:pt>
                <c:pt idx="2">
                  <c:v>34.047688035570353</c:v>
                </c:pt>
                <c:pt idx="3">
                  <c:v>47.694300889773409</c:v>
                </c:pt>
                <c:pt idx="4">
                  <c:v>76.846321425916457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812-4B16-8357-46DD2F72CE01}"/>
            </c:ext>
          </c:extLst>
        </c:ser>
        <c:ser>
          <c:idx val="5"/>
          <c:order val="5"/>
          <c:tx>
            <c:strRef>
              <c:f>'Curve validation'!$I$75</c:f>
              <c:strCache>
                <c:ptCount val="1"/>
                <c:pt idx="0">
                  <c:v>GENUS Design 0.75kWh/kg</c:v>
                </c:pt>
              </c:strCache>
            </c:strRef>
          </c:tx>
          <c:spPr>
            <a:ln w="19050" cap="rnd">
              <a:noFill/>
              <a:prstDash val="sysDash"/>
              <a:round/>
            </a:ln>
            <a:effectLst/>
          </c:spPr>
          <c:marker>
            <c:symbol val="triangle"/>
            <c:size val="8"/>
            <c:spPr>
              <a:solidFill>
                <a:schemeClr val="accent6"/>
              </a:solidFill>
              <a:ln w="9525">
                <a:solidFill>
                  <a:schemeClr val="accent6"/>
                </a:solidFill>
                <a:prstDash val="sysDash"/>
              </a:ln>
              <a:effectLst/>
            </c:spPr>
          </c:marker>
          <c:trendline>
            <c:spPr>
              <a:ln w="28575" cap="rnd">
                <a:solidFill>
                  <a:schemeClr val="accent6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'Curve validation'!$F$76:$F$79</c:f>
              <c:numCache>
                <c:formatCode>General</c:formatCode>
                <c:ptCount val="4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</c:numCache>
            </c:numRef>
          </c:xVal>
          <c:yVal>
            <c:numRef>
              <c:f>'Curve validation'!$I$76:$I$79</c:f>
              <c:numCache>
                <c:formatCode>General</c:formatCode>
                <c:ptCount val="4"/>
                <c:pt idx="0">
                  <c:v>30.288054623343097</c:v>
                </c:pt>
                <c:pt idx="1">
                  <c:v>34.146455809890227</c:v>
                </c:pt>
                <c:pt idx="2">
                  <c:v>44.531545126117813</c:v>
                </c:pt>
                <c:pt idx="3">
                  <c:v>66.369643672413858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812-4B16-8357-46DD2F72C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5288336"/>
        <c:axId val="1069347712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'Curve validation'!$E$46</c15:sqref>
                        </c15:formulaRef>
                      </c:ext>
                    </c:extLst>
                    <c:strCache>
                      <c:ptCount val="1"/>
                      <c:pt idx="0">
                        <c:v>Ref 0.75kWh/kg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'Curve validation'!$D$47:$D$53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802.4</c:v>
                      </c:pt>
                      <c:pt idx="1">
                        <c:v>860.3</c:v>
                      </c:pt>
                      <c:pt idx="2">
                        <c:v>935.14</c:v>
                      </c:pt>
                      <c:pt idx="3">
                        <c:v>1007.54</c:v>
                      </c:pt>
                      <c:pt idx="4">
                        <c:v>1106.5</c:v>
                      </c:pt>
                      <c:pt idx="5">
                        <c:v>1210.3</c:v>
                      </c:pt>
                      <c:pt idx="6">
                        <c:v>1297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'Curve validation'!$E$47:$E$53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34.9</c:v>
                      </c:pt>
                      <c:pt idx="1">
                        <c:v>39.06</c:v>
                      </c:pt>
                      <c:pt idx="2">
                        <c:v>44.57</c:v>
                      </c:pt>
                      <c:pt idx="3">
                        <c:v>50.42</c:v>
                      </c:pt>
                      <c:pt idx="4">
                        <c:v>59.71</c:v>
                      </c:pt>
                      <c:pt idx="5">
                        <c:v>70.2</c:v>
                      </c:pt>
                      <c:pt idx="6">
                        <c:v>80.88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6-7812-4B16-8357-46DD2F72CE01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validation'!$G$46</c15:sqref>
                        </c15:formulaRef>
                      </c:ext>
                    </c:extLst>
                    <c:strCache>
                      <c:ptCount val="1"/>
                      <c:pt idx="0">
                        <c:v>Ref 1.0kWh/kg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validation'!$F$47:$F$56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802.4</c:v>
                      </c:pt>
                      <c:pt idx="1">
                        <c:v>901.36</c:v>
                      </c:pt>
                      <c:pt idx="2">
                        <c:v>990.65</c:v>
                      </c:pt>
                      <c:pt idx="3">
                        <c:v>1097</c:v>
                      </c:pt>
                      <c:pt idx="4">
                        <c:v>1200.5999999999999</c:v>
                      </c:pt>
                      <c:pt idx="5">
                        <c:v>1302</c:v>
                      </c:pt>
                      <c:pt idx="6">
                        <c:v>1393.7</c:v>
                      </c:pt>
                      <c:pt idx="7">
                        <c:v>1502.26</c:v>
                      </c:pt>
                      <c:pt idx="8">
                        <c:v>1613.3</c:v>
                      </c:pt>
                      <c:pt idx="9">
                        <c:v>1685.7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validation'!$G$47:$G$56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25.81</c:v>
                      </c:pt>
                      <c:pt idx="1">
                        <c:v>29.94</c:v>
                      </c:pt>
                      <c:pt idx="2">
                        <c:v>34.409999999999997</c:v>
                      </c:pt>
                      <c:pt idx="3">
                        <c:v>40.44</c:v>
                      </c:pt>
                      <c:pt idx="4">
                        <c:v>45.77</c:v>
                      </c:pt>
                      <c:pt idx="5">
                        <c:v>52.14</c:v>
                      </c:pt>
                      <c:pt idx="6">
                        <c:v>58.336500000000001</c:v>
                      </c:pt>
                      <c:pt idx="7">
                        <c:v>67.11</c:v>
                      </c:pt>
                      <c:pt idx="8">
                        <c:v>76.75</c:v>
                      </c:pt>
                      <c:pt idx="9">
                        <c:v>85.18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7812-4B16-8357-46DD2F72CE01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validation'!$I$46</c15:sqref>
                        </c15:formulaRef>
                      </c:ext>
                    </c:extLst>
                    <c:strCache>
                      <c:ptCount val="1"/>
                      <c:pt idx="0">
                        <c:v>Ref 1.5kWh/kg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validation'!$H$47:$H$55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800</c:v>
                      </c:pt>
                      <c:pt idx="1">
                        <c:v>995.5</c:v>
                      </c:pt>
                      <c:pt idx="2">
                        <c:v>1169</c:v>
                      </c:pt>
                      <c:pt idx="3">
                        <c:v>1461</c:v>
                      </c:pt>
                      <c:pt idx="4">
                        <c:v>1647</c:v>
                      </c:pt>
                      <c:pt idx="5">
                        <c:v>1842.5</c:v>
                      </c:pt>
                      <c:pt idx="6">
                        <c:v>2059.6999999999998</c:v>
                      </c:pt>
                      <c:pt idx="7">
                        <c:v>2233.5</c:v>
                      </c:pt>
                      <c:pt idx="8">
                        <c:v>2397.6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validation'!$I$47:$I$55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17.38</c:v>
                      </c:pt>
                      <c:pt idx="1">
                        <c:v>22.199000000000002</c:v>
                      </c:pt>
                      <c:pt idx="2">
                        <c:v>26.844999999999999</c:v>
                      </c:pt>
                      <c:pt idx="3">
                        <c:v>36.14</c:v>
                      </c:pt>
                      <c:pt idx="4">
                        <c:v>42.677</c:v>
                      </c:pt>
                      <c:pt idx="5">
                        <c:v>50.6</c:v>
                      </c:pt>
                      <c:pt idx="6">
                        <c:v>60.9</c:v>
                      </c:pt>
                      <c:pt idx="7">
                        <c:v>71.099999999999994</c:v>
                      </c:pt>
                      <c:pt idx="8">
                        <c:v>82.6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7812-4B16-8357-46DD2F72CE01}"/>
                  </c:ext>
                </c:extLst>
              </c15:ser>
            </c15:filteredScatterSeries>
          </c:ext>
        </c:extLst>
      </c:scatterChart>
      <c:valAx>
        <c:axId val="1125288336"/>
        <c:scaling>
          <c:orientation val="minMax"/>
          <c:max val="2400"/>
          <c:min val="8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altLang="zh-CN" sz="1200" baseline="0"/>
                  <a:t>Design Range [nm]</a:t>
                </a:r>
                <a:endParaRPr lang="zh-CN" altLang="en-US" sz="1200" baseline="0"/>
              </a:p>
            </c:rich>
          </c:tx>
          <c:layout>
            <c:manualLayout>
              <c:xMode val="edge"/>
              <c:yMode val="edge"/>
              <c:x val="0.4242626859142607"/>
              <c:y val="0.892569262175561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347712"/>
        <c:crossesAt val="0"/>
        <c:crossBetween val="midCat"/>
      </c:valAx>
      <c:valAx>
        <c:axId val="106934771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altLang="zh-CN" sz="1200" baseline="0"/>
                  <a:t>Relative change in MTOW [%]</a:t>
                </a:r>
                <a:endParaRPr lang="zh-CN" altLang="en-US" sz="1200" baseline="0"/>
              </a:p>
            </c:rich>
          </c:tx>
          <c:layout>
            <c:manualLayout>
              <c:xMode val="edge"/>
              <c:yMode val="edge"/>
              <c:x val="1.7358490336803312E-2"/>
              <c:y val="0.110907642559510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5288336"/>
        <c:crossesAt val="800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705442061368563E-2"/>
          <c:y val="3.2740200067542774E-2"/>
          <c:w val="0.96829452825723428"/>
          <c:h val="0.251010778486337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325947219130955E-2"/>
          <c:y val="0.24270030497708092"/>
          <c:w val="0.86891693666438297"/>
          <c:h val="0.546510032770364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'Curve validation'!$E$57</c:f>
              <c:strCache>
                <c:ptCount val="1"/>
                <c:pt idx="0">
                  <c:v>Ref 0.75kWh/kg</c:v>
                </c:pt>
              </c:strCache>
              <c:extLst xmlns:c15="http://schemas.microsoft.com/office/drawing/2012/chart"/>
            </c:strRef>
          </c:tx>
          <c:spPr>
            <a:ln w="2540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'Curve validation'!$D$58:$D$62</c:f>
              <c:numCache>
                <c:formatCode>General</c:formatCode>
                <c:ptCount val="5"/>
                <c:pt idx="0">
                  <c:v>804.95399999999995</c:v>
                </c:pt>
                <c:pt idx="1">
                  <c:v>901.55</c:v>
                </c:pt>
                <c:pt idx="2">
                  <c:v>990.71199999999999</c:v>
                </c:pt>
                <c:pt idx="3">
                  <c:v>1097.21</c:v>
                </c:pt>
                <c:pt idx="4">
                  <c:v>1295.3599999999999</c:v>
                </c:pt>
              </c:numCache>
              <c:extLst xmlns:c15="http://schemas.microsoft.com/office/drawing/2012/chart"/>
            </c:numRef>
          </c:xVal>
          <c:yVal>
            <c:numRef>
              <c:f>'Curve validation'!$E$58:$E$62</c:f>
              <c:numCache>
                <c:formatCode>General</c:formatCode>
                <c:ptCount val="5"/>
                <c:pt idx="0">
                  <c:v>-8.0399999999999991</c:v>
                </c:pt>
                <c:pt idx="1">
                  <c:v>-10.7157</c:v>
                </c:pt>
                <c:pt idx="2">
                  <c:v>-13.598000000000001</c:v>
                </c:pt>
                <c:pt idx="3">
                  <c:v>-17.303999999999998</c:v>
                </c:pt>
                <c:pt idx="4">
                  <c:v>-25.127500000000001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14C5-411D-A98E-7952FC39946A}"/>
            </c:ext>
          </c:extLst>
        </c:ser>
        <c:ser>
          <c:idx val="1"/>
          <c:order val="1"/>
          <c:tx>
            <c:strRef>
              <c:f>'Curve validation'!$G$57</c:f>
              <c:strCache>
                <c:ptCount val="1"/>
                <c:pt idx="0">
                  <c:v>Ref 1.0kWh/kg</c:v>
                </c:pt>
              </c:strCache>
              <c:extLst xmlns:c15="http://schemas.microsoft.com/office/drawing/2012/chart"/>
            </c:strRef>
          </c:tx>
          <c:spPr>
            <a:ln w="25400" cap="rnd">
              <a:solidFill>
                <a:schemeClr val="accent2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'Curve validation'!$F$58:$F$65</c:f>
              <c:numCache>
                <c:formatCode>General</c:formatCode>
                <c:ptCount val="8"/>
                <c:pt idx="0">
                  <c:v>804.95399999999995</c:v>
                </c:pt>
                <c:pt idx="1">
                  <c:v>965.94399999999996</c:v>
                </c:pt>
                <c:pt idx="2">
                  <c:v>1072.45</c:v>
                </c:pt>
                <c:pt idx="3">
                  <c:v>1226.01</c:v>
                </c:pt>
                <c:pt idx="4">
                  <c:v>1458.82</c:v>
                </c:pt>
                <c:pt idx="5">
                  <c:v>1567.8</c:v>
                </c:pt>
                <c:pt idx="6">
                  <c:v>1639.63</c:v>
                </c:pt>
                <c:pt idx="7">
                  <c:v>1694.12</c:v>
                </c:pt>
              </c:numCache>
              <c:extLst xmlns:c15="http://schemas.microsoft.com/office/drawing/2012/chart"/>
            </c:numRef>
          </c:xVal>
          <c:yVal>
            <c:numRef>
              <c:f>'Curve validation'!$G$58:$G$65</c:f>
              <c:numCache>
                <c:formatCode>General</c:formatCode>
                <c:ptCount val="8"/>
                <c:pt idx="0">
                  <c:v>-2.8235299999999999</c:v>
                </c:pt>
                <c:pt idx="1">
                  <c:v>-5.43</c:v>
                </c:pt>
                <c:pt idx="2">
                  <c:v>-7.8333000000000004</c:v>
                </c:pt>
                <c:pt idx="3">
                  <c:v>-11.607799999999999</c:v>
                </c:pt>
                <c:pt idx="4">
                  <c:v>-18.058800000000002</c:v>
                </c:pt>
                <c:pt idx="5">
                  <c:v>-21.284300000000002</c:v>
                </c:pt>
                <c:pt idx="6">
                  <c:v>-24.235299999999999</c:v>
                </c:pt>
                <c:pt idx="7">
                  <c:v>-26.5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14C5-411D-A98E-7952FC39946A}"/>
            </c:ext>
          </c:extLst>
        </c:ser>
        <c:ser>
          <c:idx val="2"/>
          <c:order val="2"/>
          <c:tx>
            <c:strRef>
              <c:f>'Curve validation'!$I$57</c:f>
              <c:strCache>
                <c:ptCount val="1"/>
                <c:pt idx="0">
                  <c:v>Ref 1.5kWh/kg</c:v>
                </c:pt>
              </c:strCache>
              <c:extLst xmlns:c15="http://schemas.microsoft.com/office/drawing/2012/chart"/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'Curve validation'!$H$58:$H$66</c:f>
              <c:numCache>
                <c:formatCode>General</c:formatCode>
                <c:ptCount val="9"/>
                <c:pt idx="0">
                  <c:v>804.95399999999995</c:v>
                </c:pt>
                <c:pt idx="1">
                  <c:v>983.28200000000004</c:v>
                </c:pt>
                <c:pt idx="2">
                  <c:v>1109.5999999999999</c:v>
                </c:pt>
                <c:pt idx="3">
                  <c:v>1354.8</c:v>
                </c:pt>
                <c:pt idx="4">
                  <c:v>1600</c:v>
                </c:pt>
                <c:pt idx="5">
                  <c:v>1813</c:v>
                </c:pt>
                <c:pt idx="6">
                  <c:v>2008.67</c:v>
                </c:pt>
                <c:pt idx="7">
                  <c:v>2211.7600000000002</c:v>
                </c:pt>
                <c:pt idx="8">
                  <c:v>2395.0500000000002</c:v>
                </c:pt>
              </c:numCache>
              <c:extLst xmlns:c15="http://schemas.microsoft.com/office/drawing/2012/chart"/>
            </c:numRef>
          </c:xVal>
          <c:yVal>
            <c:numRef>
              <c:f>'Curve validation'!$I$58:$I$66</c:f>
              <c:numCache>
                <c:formatCode>General</c:formatCode>
                <c:ptCount val="9"/>
                <c:pt idx="0">
                  <c:v>1.9803900000000001</c:v>
                </c:pt>
                <c:pt idx="1">
                  <c:v>1.2941199999999999</c:v>
                </c:pt>
                <c:pt idx="2">
                  <c:v>0.264706</c:v>
                </c:pt>
                <c:pt idx="3">
                  <c:v>-3.03</c:v>
                </c:pt>
                <c:pt idx="4">
                  <c:v>-7.3529999999999998</c:v>
                </c:pt>
                <c:pt idx="5">
                  <c:v>-11.6</c:v>
                </c:pt>
                <c:pt idx="6">
                  <c:v>-15.176500000000001</c:v>
                </c:pt>
                <c:pt idx="7">
                  <c:v>-20.529399999999999</c:v>
                </c:pt>
                <c:pt idx="8">
                  <c:v>-25.745100000000001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14C5-411D-A98E-7952FC399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9155520"/>
        <c:axId val="1759389344"/>
        <c:extLst/>
      </c:scatterChar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799155520"/>
        <c:axId val="1759389344"/>
        <c:extLst>
          <c:ext xmlns:c15="http://schemas.microsoft.com/office/drawing/2012/chart" uri="{02D57815-91ED-43cb-92C2-25804820EDAC}">
            <c15:filteredScatte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'Curve validation'!$G$82</c15:sqref>
                        </c15:formulaRef>
                      </c:ext>
                    </c:extLst>
                    <c:strCache>
                      <c:ptCount val="1"/>
                      <c:pt idx="0">
                        <c:v>GENUS Design 1.5kWh/kg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square"/>
                  <c:size val="8"/>
                  <c:spPr>
                    <a:solidFill>
                      <a:schemeClr val="accent5"/>
                    </a:solidFill>
                    <a:ln w="28575">
                      <a:solidFill>
                        <a:schemeClr val="accent5"/>
                      </a:solidFill>
                    </a:ln>
                    <a:effectLst/>
                  </c:spPr>
                </c:marker>
                <c:trendline>
                  <c:spPr>
                    <a:ln w="28575" cap="rnd">
                      <a:solidFill>
                        <a:schemeClr val="accent5"/>
                      </a:solidFill>
                      <a:prstDash val="solid"/>
                    </a:ln>
                    <a:effectLst/>
                  </c:spPr>
                  <c:trendlineType val="poly"/>
                  <c:order val="2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'Curve validation'!$F$83:$F$88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800</c:v>
                      </c:pt>
                      <c:pt idx="1">
                        <c:v>900</c:v>
                      </c:pt>
                      <c:pt idx="2">
                        <c:v>1100</c:v>
                      </c:pt>
                      <c:pt idx="3">
                        <c:v>1400</c:v>
                      </c:pt>
                      <c:pt idx="4">
                        <c:v>1800</c:v>
                      </c:pt>
                      <c:pt idx="5">
                        <c:v>2400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'Curve validation'!$G$83:$G$88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0.59478634121159157</c:v>
                      </c:pt>
                      <c:pt idx="1">
                        <c:v>-6.3925296243659793E-2</c:v>
                      </c:pt>
                      <c:pt idx="2">
                        <c:v>-1.9541377965864914</c:v>
                      </c:pt>
                      <c:pt idx="3">
                        <c:v>-5.0944890625046151</c:v>
                      </c:pt>
                      <c:pt idx="4">
                        <c:v>-11.755574492007048</c:v>
                      </c:pt>
                      <c:pt idx="5">
                        <c:v>-17.550179316289224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4-14C5-411D-A98E-7952FC39946A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validation'!$H$82</c15:sqref>
                        </c15:formulaRef>
                      </c:ext>
                    </c:extLst>
                    <c:strCache>
                      <c:ptCount val="1"/>
                      <c:pt idx="0">
                        <c:v>GENUS Design 1.0kWh/kg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2"/>
                    </a:solidFill>
                    <a:ln w="28575">
                      <a:solidFill>
                        <a:schemeClr val="accent2"/>
                      </a:solidFill>
                    </a:ln>
                    <a:effectLst/>
                  </c:spPr>
                </c:marker>
                <c:trendline>
                  <c:spPr>
                    <a:ln w="28575" cap="rnd">
                      <a:solidFill>
                        <a:schemeClr val="accent2"/>
                      </a:solidFill>
                      <a:prstDash val="lgDash"/>
                    </a:ln>
                    <a:effectLst/>
                  </c:spPr>
                  <c:trendlineType val="poly"/>
                  <c:order val="2"/>
                  <c:dispRSqr val="0"/>
                  <c:dispEq val="0"/>
                </c:trendline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validation'!$F$83:$F$88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800</c:v>
                      </c:pt>
                      <c:pt idx="1">
                        <c:v>900</c:v>
                      </c:pt>
                      <c:pt idx="2">
                        <c:v>1100</c:v>
                      </c:pt>
                      <c:pt idx="3">
                        <c:v>1400</c:v>
                      </c:pt>
                      <c:pt idx="4">
                        <c:v>1800</c:v>
                      </c:pt>
                      <c:pt idx="5">
                        <c:v>2400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validation'!$H$83:$H$88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-2.3510292788646381</c:v>
                      </c:pt>
                      <c:pt idx="1">
                        <c:v>-3.5759181137351694</c:v>
                      </c:pt>
                      <c:pt idx="2">
                        <c:v>-9.7276190236410596</c:v>
                      </c:pt>
                      <c:pt idx="3">
                        <c:v>-12.937735306163638</c:v>
                      </c:pt>
                      <c:pt idx="4">
                        <c:v>-23.523509442964144</c:v>
                      </c:pt>
                      <c:pt idx="5">
                        <c:v>-31.473324532203083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14C5-411D-A98E-7952FC39946A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validation'!$I$82</c15:sqref>
                        </c15:formulaRef>
                      </c:ext>
                    </c:extLst>
                    <c:strCache>
                      <c:ptCount val="1"/>
                      <c:pt idx="0">
                        <c:v>GENUS Design 0.75kWh/kg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triangle"/>
                  <c:size val="8"/>
                  <c:spPr>
                    <a:solidFill>
                      <a:schemeClr val="accent6"/>
                    </a:solidFill>
                    <a:ln w="28575">
                      <a:solidFill>
                        <a:schemeClr val="accent6"/>
                      </a:solidFill>
                    </a:ln>
                    <a:effectLst/>
                  </c:spPr>
                </c:marker>
                <c:trendline>
                  <c:spPr>
                    <a:ln w="28575" cap="rnd">
                      <a:solidFill>
                        <a:schemeClr val="accent6"/>
                      </a:solidFill>
                      <a:prstDash val="sysDot"/>
                    </a:ln>
                    <a:effectLst/>
                  </c:spPr>
                  <c:trendlineType val="poly"/>
                  <c:order val="2"/>
                  <c:dispRSqr val="0"/>
                  <c:dispEq val="0"/>
                </c:trendline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validation'!$F$83:$F$86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800</c:v>
                      </c:pt>
                      <c:pt idx="1">
                        <c:v>900</c:v>
                      </c:pt>
                      <c:pt idx="2">
                        <c:v>1100</c:v>
                      </c:pt>
                      <c:pt idx="3">
                        <c:v>1400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validation'!$I$83:$I$86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-6.9185851767568032</c:v>
                      </c:pt>
                      <c:pt idx="1">
                        <c:v>-8.6296764171420115</c:v>
                      </c:pt>
                      <c:pt idx="2">
                        <c:v>-12.415569178926274</c:v>
                      </c:pt>
                      <c:pt idx="3">
                        <c:v>-20.114176802631516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14C5-411D-A98E-7952FC39946A}"/>
                  </c:ext>
                </c:extLst>
              </c15:ser>
            </c15:filteredScatterSeries>
          </c:ext>
        </c:extLst>
      </c:scatterChart>
      <c:valAx>
        <c:axId val="1799155520"/>
        <c:scaling>
          <c:orientation val="minMax"/>
          <c:max val="2400"/>
          <c:min val="8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altLang="zh-CN" sz="1200" baseline="0"/>
                  <a:t>Design Range [nm]</a:t>
                </a:r>
                <a:endParaRPr lang="zh-CN" altLang="en-US" sz="1200" baseline="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389344"/>
        <c:crossesAt val="-40"/>
        <c:crossBetween val="midCat"/>
      </c:valAx>
      <c:valAx>
        <c:axId val="1759389344"/>
        <c:scaling>
          <c:orientation val="minMax"/>
          <c:max val="5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altLang="zh-CN" sz="1200" baseline="0"/>
                  <a:t>Relative change in ESAR [%]</a:t>
                </a:r>
              </a:p>
            </c:rich>
          </c:tx>
          <c:layout>
            <c:manualLayout>
              <c:xMode val="edge"/>
              <c:yMode val="edge"/>
              <c:x val="2.0511281963464953E-2"/>
              <c:y val="0.23638172111137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9155520"/>
        <c:crossesAt val="800"/>
        <c:crossBetween val="midCat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4632281084193345E-3"/>
          <c:y val="2.8482967970117554E-2"/>
          <c:w val="0.99514709408843405"/>
          <c:h val="0.227273152036625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2908421284436"/>
          <c:y val="3.8447864705757069E-2"/>
          <c:w val="0.76684389273958609"/>
          <c:h val="0.756553549920561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'Mass Validation'!$AH$32</c:f>
              <c:strCache>
                <c:ptCount val="1"/>
                <c:pt idx="0">
                  <c:v>GENUS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'Mass Validation'!$AG$33:$AG$38</c:f>
              <c:strCache>
                <c:ptCount val="6"/>
                <c:pt idx="0">
                  <c:v>A318  </c:v>
                </c:pt>
                <c:pt idx="1">
                  <c:v>B737-900</c:v>
                </c:pt>
                <c:pt idx="2">
                  <c:v>A350  </c:v>
                </c:pt>
                <c:pt idx="3">
                  <c:v>SUGAR Volt 1380HP</c:v>
                </c:pt>
                <c:pt idx="4">
                  <c:v>SUGAR Volt 1750HP</c:v>
                </c:pt>
                <c:pt idx="5">
                  <c:v>SUGAR Volt 7150HP</c:v>
                </c:pt>
              </c:strCache>
            </c:strRef>
          </c:cat>
          <c:val>
            <c:numRef>
              <c:f>'Mass Validation'!$AH$33:$AH$38</c:f>
              <c:numCache>
                <c:formatCode>General</c:formatCode>
                <c:ptCount val="6"/>
                <c:pt idx="0">
                  <c:v>31751.854389629301</c:v>
                </c:pt>
                <c:pt idx="1">
                  <c:v>49095.445715780748</c:v>
                </c:pt>
                <c:pt idx="2">
                  <c:v>145368.75167127501</c:v>
                </c:pt>
                <c:pt idx="3">
                  <c:v>32308.0915971266</c:v>
                </c:pt>
                <c:pt idx="4">
                  <c:v>34488.209825509803</c:v>
                </c:pt>
                <c:pt idx="5">
                  <c:v>44329.131259403301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59-410A-806C-882CE849BE26}"/>
            </c:ext>
          </c:extLst>
        </c:ser>
        <c:ser>
          <c:idx val="1"/>
          <c:order val="1"/>
          <c:tx>
            <c:strRef>
              <c:f>'Mass Validation'!$AI$32</c:f>
              <c:strCache>
                <c:ptCount val="1"/>
                <c:pt idx="0">
                  <c:v>Real Data</c:v>
                </c:pt>
              </c:strCache>
            </c:strRef>
          </c:tx>
          <c:spPr>
            <a:pattFill prst="wd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  <a:effectLst/>
          </c:spPr>
          <c:invertIfNegative val="0"/>
          <c:cat>
            <c:strRef>
              <c:f>'Mass Validation'!$AG$33:$AG$38</c:f>
              <c:strCache>
                <c:ptCount val="6"/>
                <c:pt idx="0">
                  <c:v>A318  </c:v>
                </c:pt>
                <c:pt idx="1">
                  <c:v>B737-900</c:v>
                </c:pt>
                <c:pt idx="2">
                  <c:v>A350  </c:v>
                </c:pt>
                <c:pt idx="3">
                  <c:v>SUGAR Volt 1380HP</c:v>
                </c:pt>
                <c:pt idx="4">
                  <c:v>SUGAR Volt 1750HP</c:v>
                </c:pt>
                <c:pt idx="5">
                  <c:v>SUGAR Volt 7150HP</c:v>
                </c:pt>
              </c:strCache>
            </c:strRef>
          </c:cat>
          <c:val>
            <c:numRef>
              <c:f>'Mass Validation'!$AI$33:$AI$38</c:f>
              <c:numCache>
                <c:formatCode>General</c:formatCode>
                <c:ptCount val="6"/>
                <c:pt idx="0">
                  <c:v>42600</c:v>
                </c:pt>
                <c:pt idx="1">
                  <c:v>42900</c:v>
                </c:pt>
                <c:pt idx="2">
                  <c:v>155000</c:v>
                </c:pt>
                <c:pt idx="3">
                  <c:v>38237.8056</c:v>
                </c:pt>
                <c:pt idx="4">
                  <c:v>38011.009599999998</c:v>
                </c:pt>
                <c:pt idx="5">
                  <c:v>46538.539199999999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59-410A-806C-882CE849B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50405656"/>
        <c:axId val="750411232"/>
      </c:barChart>
      <c:catAx>
        <c:axId val="750405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0411232"/>
        <c:crosses val="autoZero"/>
        <c:auto val="1"/>
        <c:lblAlgn val="ctr"/>
        <c:lblOffset val="100"/>
        <c:noMultiLvlLbl val="0"/>
      </c:catAx>
      <c:valAx>
        <c:axId val="75041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OEM [Kg]</a:t>
                </a:r>
              </a:p>
            </c:rich>
          </c:tx>
          <c:layout>
            <c:manualLayout>
              <c:xMode val="edge"/>
              <c:yMode val="edge"/>
              <c:x val="2.3818882444249418E-2"/>
              <c:y val="0.236467968874212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0405656"/>
        <c:crosses val="autoZero"/>
        <c:crossBetween val="between"/>
      </c:valAx>
      <c:spPr>
        <a:noFill/>
        <a:ln w="28575">
          <a:noFill/>
        </a:ln>
        <a:effectLst/>
      </c:spPr>
    </c:plotArea>
    <c:legend>
      <c:legendPos val="b"/>
      <c:layout>
        <c:manualLayout>
          <c:xMode val="edge"/>
          <c:yMode val="edge"/>
          <c:x val="0.75562739163992854"/>
          <c:y val="3.8352373460642519E-2"/>
          <c:w val="0.13782239720034994"/>
          <c:h val="0.207755176436278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>
          <a:lumMod val="90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5066076426122"/>
          <c:y val="0.24482220457610507"/>
          <c:w val="0.86061590610209793"/>
          <c:h val="0.57371138063997462"/>
        </c:manualLayout>
      </c:layout>
      <c:scatterChart>
        <c:scatterStyle val="lineMarker"/>
        <c:varyColors val="0"/>
        <c:ser>
          <c:idx val="1"/>
          <c:order val="1"/>
          <c:tx>
            <c:strRef>
              <c:f>'0.85'!$G$24</c:f>
              <c:strCache>
                <c:ptCount val="1"/>
                <c:pt idx="0">
                  <c:v>Ref 1.0kWh/kg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'0.85'!$F$25:$F$36</c:f>
              <c:numCache>
                <c:formatCode>General</c:formatCode>
                <c:ptCount val="12"/>
                <c:pt idx="0">
                  <c:v>766.26</c:v>
                </c:pt>
                <c:pt idx="1">
                  <c:v>834.8</c:v>
                </c:pt>
                <c:pt idx="2">
                  <c:v>902.4</c:v>
                </c:pt>
                <c:pt idx="3">
                  <c:v>984.5</c:v>
                </c:pt>
                <c:pt idx="4">
                  <c:v>1073.9000000000001</c:v>
                </c:pt>
                <c:pt idx="5">
                  <c:v>1151</c:v>
                </c:pt>
                <c:pt idx="6">
                  <c:v>1243</c:v>
                </c:pt>
                <c:pt idx="7">
                  <c:v>1325.3</c:v>
                </c:pt>
                <c:pt idx="8">
                  <c:v>1448.6</c:v>
                </c:pt>
                <c:pt idx="9">
                  <c:v>1499.4</c:v>
                </c:pt>
                <c:pt idx="10">
                  <c:v>1569.6</c:v>
                </c:pt>
                <c:pt idx="11">
                  <c:v>1632.6</c:v>
                </c:pt>
              </c:numCache>
            </c:numRef>
          </c:xVal>
          <c:yVal>
            <c:numRef>
              <c:f>'0.85'!$G$25:$G$36</c:f>
              <c:numCache>
                <c:formatCode>General</c:formatCode>
                <c:ptCount val="12"/>
                <c:pt idx="0">
                  <c:v>-13.82</c:v>
                </c:pt>
                <c:pt idx="1">
                  <c:v>-14.1555</c:v>
                </c:pt>
                <c:pt idx="2">
                  <c:v>-14.0115</c:v>
                </c:pt>
                <c:pt idx="3">
                  <c:v>-13.77</c:v>
                </c:pt>
                <c:pt idx="4">
                  <c:v>-12.86</c:v>
                </c:pt>
                <c:pt idx="5">
                  <c:v>-11.9</c:v>
                </c:pt>
                <c:pt idx="6">
                  <c:v>-10.413</c:v>
                </c:pt>
                <c:pt idx="7">
                  <c:v>-8.7330000000000005</c:v>
                </c:pt>
                <c:pt idx="8">
                  <c:v>-6.19</c:v>
                </c:pt>
                <c:pt idx="9">
                  <c:v>-4.8464499999999999</c:v>
                </c:pt>
                <c:pt idx="10">
                  <c:v>-2.59</c:v>
                </c:pt>
                <c:pt idx="11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00DF-495C-9B3F-F07ED224A0FF}"/>
            </c:ext>
          </c:extLst>
        </c:ser>
        <c:ser>
          <c:idx val="4"/>
          <c:order val="4"/>
          <c:tx>
            <c:strRef>
              <c:f>'0.85'!$H$61</c:f>
              <c:strCache>
                <c:ptCount val="1"/>
                <c:pt idx="0">
                  <c:v>GENUS Design 1.0kWh/kg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2857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'0.85'!$F$62:$F$66</c:f>
              <c:numCache>
                <c:formatCode>General</c:formatCode>
                <c:ptCount val="5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</c:numCache>
            </c:numRef>
          </c:xVal>
          <c:yVal>
            <c:numRef>
              <c:f>'0.85'!$H$62:$H$66</c:f>
              <c:numCache>
                <c:formatCode>General</c:formatCode>
                <c:ptCount val="5"/>
                <c:pt idx="0">
                  <c:v>-9.2180442885843004</c:v>
                </c:pt>
                <c:pt idx="1">
                  <c:v>-7.5518111335123344</c:v>
                </c:pt>
                <c:pt idx="2">
                  <c:v>-6.3896520920195581</c:v>
                </c:pt>
                <c:pt idx="3">
                  <c:v>-5.4467344080415119</c:v>
                </c:pt>
                <c:pt idx="4">
                  <c:v>8.7221588145944615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00DF-495C-9B3F-F07ED224A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9155520"/>
        <c:axId val="1759389344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'0.85'!$E$24</c15:sqref>
                        </c15:formulaRef>
                      </c:ext>
                    </c:extLst>
                    <c:strCache>
                      <c:ptCount val="1"/>
                      <c:pt idx="0">
                        <c:v>Ref 0.75kWh/kg</c:v>
                      </c:pt>
                    </c:strCache>
                  </c:strRef>
                </c:tx>
                <c:spPr>
                  <a:ln w="25400" cap="rnd">
                    <a:solidFill>
                      <a:schemeClr val="accent6"/>
                    </a:solidFill>
                    <a:prstDash val="dashDot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'0.85'!$D$25:$D$31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803.95600000000002</c:v>
                      </c:pt>
                      <c:pt idx="1">
                        <c:v>862</c:v>
                      </c:pt>
                      <c:pt idx="2">
                        <c:v>917.5</c:v>
                      </c:pt>
                      <c:pt idx="3">
                        <c:v>997</c:v>
                      </c:pt>
                      <c:pt idx="4">
                        <c:v>1067.5</c:v>
                      </c:pt>
                      <c:pt idx="5">
                        <c:v>1132.8</c:v>
                      </c:pt>
                      <c:pt idx="6">
                        <c:v>1208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'0.85'!$E$25:$E$31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-9.07</c:v>
                      </c:pt>
                      <c:pt idx="1">
                        <c:v>-8.4450000000000003</c:v>
                      </c:pt>
                      <c:pt idx="2">
                        <c:v>-7.5339999999999998</c:v>
                      </c:pt>
                      <c:pt idx="3">
                        <c:v>-5.9</c:v>
                      </c:pt>
                      <c:pt idx="4">
                        <c:v>-4.2229999999999999</c:v>
                      </c:pt>
                      <c:pt idx="5">
                        <c:v>-2.2549999999999999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00DF-495C-9B3F-F07ED224A0FF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'0.85'!$I$24</c15:sqref>
                        </c15:formulaRef>
                      </c:ext>
                    </c:extLst>
                    <c:strCache>
                      <c:ptCount val="1"/>
                      <c:pt idx="0">
                        <c:v>Ref 1.5kWh/kg</c:v>
                      </c:pt>
                    </c:strCache>
                  </c:strRef>
                </c:tx>
                <c:spPr>
                  <a:ln w="2540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'0.85'!$H$25:$H$38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798.3</c:v>
                      </c:pt>
                      <c:pt idx="1">
                        <c:v>902</c:v>
                      </c:pt>
                      <c:pt idx="2">
                        <c:v>1012.85</c:v>
                      </c:pt>
                      <c:pt idx="3">
                        <c:v>1097.3</c:v>
                      </c:pt>
                      <c:pt idx="4">
                        <c:v>1234.9000000000001</c:v>
                      </c:pt>
                      <c:pt idx="5">
                        <c:v>1360.4</c:v>
                      </c:pt>
                      <c:pt idx="6">
                        <c:v>1512.56</c:v>
                      </c:pt>
                      <c:pt idx="7">
                        <c:v>1676.85</c:v>
                      </c:pt>
                      <c:pt idx="8">
                        <c:v>1838.7</c:v>
                      </c:pt>
                      <c:pt idx="9">
                        <c:v>1978.9</c:v>
                      </c:pt>
                      <c:pt idx="10">
                        <c:v>2090.13</c:v>
                      </c:pt>
                      <c:pt idx="11">
                        <c:v>2194</c:v>
                      </c:pt>
                      <c:pt idx="12">
                        <c:v>2303</c:v>
                      </c:pt>
                      <c:pt idx="13">
                        <c:v>2400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'0.85'!$I$25:$I$38</c15:sqref>
                        </c15:formulaRef>
                      </c:ext>
                    </c:extLst>
                    <c:numCache>
                      <c:formatCode>General</c:formatCode>
                      <c:ptCount val="14"/>
                      <c:pt idx="0">
                        <c:v>-17.8</c:v>
                      </c:pt>
                      <c:pt idx="1">
                        <c:v>-18.899999999999999</c:v>
                      </c:pt>
                      <c:pt idx="2">
                        <c:v>-20.057600000000001</c:v>
                      </c:pt>
                      <c:pt idx="3">
                        <c:v>-20.297499999999999</c:v>
                      </c:pt>
                      <c:pt idx="4">
                        <c:v>-20.057600000000001</c:v>
                      </c:pt>
                      <c:pt idx="5">
                        <c:v>-19.433800000000002</c:v>
                      </c:pt>
                      <c:pt idx="6">
                        <c:v>-18.329999999999998</c:v>
                      </c:pt>
                      <c:pt idx="7">
                        <c:v>-16.46</c:v>
                      </c:pt>
                      <c:pt idx="8">
                        <c:v>-14.44</c:v>
                      </c:pt>
                      <c:pt idx="9">
                        <c:v>-12.62</c:v>
                      </c:pt>
                      <c:pt idx="10">
                        <c:v>-10.0768</c:v>
                      </c:pt>
                      <c:pt idx="11">
                        <c:v>-7.63</c:v>
                      </c:pt>
                      <c:pt idx="12">
                        <c:v>-4.22</c:v>
                      </c:pt>
                      <c:pt idx="13">
                        <c:v>-1.05566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0DF-495C-9B3F-F07ED224A0FF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'0.85'!$G$61</c15:sqref>
                        </c15:formulaRef>
                      </c:ext>
                    </c:extLst>
                    <c:strCache>
                      <c:ptCount val="1"/>
                      <c:pt idx="0">
                        <c:v>GENUS Design 1.5kWh/kg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square"/>
                  <c:size val="6"/>
                  <c:spPr>
                    <a:solidFill>
                      <a:schemeClr val="accent5"/>
                    </a:solidFill>
                    <a:ln w="28575">
                      <a:solidFill>
                        <a:schemeClr val="accent5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'0.85'!$F$62:$F$67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800</c:v>
                      </c:pt>
                      <c:pt idx="1">
                        <c:v>900</c:v>
                      </c:pt>
                      <c:pt idx="2">
                        <c:v>1100</c:v>
                      </c:pt>
                      <c:pt idx="3">
                        <c:v>1400</c:v>
                      </c:pt>
                      <c:pt idx="4">
                        <c:v>1800</c:v>
                      </c:pt>
                      <c:pt idx="5">
                        <c:v>2400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'0.85'!$G$62:$G$67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-14.041123089649558</c:v>
                      </c:pt>
                      <c:pt idx="1">
                        <c:v>-19.851797595448481</c:v>
                      </c:pt>
                      <c:pt idx="2">
                        <c:v>-16.232603995626167</c:v>
                      </c:pt>
                      <c:pt idx="3">
                        <c:v>-16.302368967339834</c:v>
                      </c:pt>
                      <c:pt idx="4">
                        <c:v>-11.943213052873825</c:v>
                      </c:pt>
                      <c:pt idx="5">
                        <c:v>-8.2563321086025496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0DF-495C-9B3F-F07ED224A0FF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'0.85'!$I$61</c15:sqref>
                        </c15:formulaRef>
                      </c:ext>
                    </c:extLst>
                    <c:strCache>
                      <c:ptCount val="1"/>
                      <c:pt idx="0">
                        <c:v>GENUS Design 0.75kWh/kg</c:v>
                      </c:pt>
                    </c:strCache>
                  </c:strRef>
                </c:tx>
                <c:spPr>
                  <a:ln w="25400" cap="rnd">
                    <a:noFill/>
                    <a:prstDash val="sysDash"/>
                    <a:round/>
                  </a:ln>
                  <a:effectLst/>
                </c:spPr>
                <c:marker>
                  <c:symbol val="triangle"/>
                  <c:size val="9"/>
                  <c:spPr>
                    <a:solidFill>
                      <a:schemeClr val="accent6"/>
                    </a:solidFill>
                    <a:ln w="28575">
                      <a:noFill/>
                      <a:prstDash val="sysDash"/>
                    </a:ln>
                    <a:effectLst/>
                  </c:spPr>
                </c:marker>
                <c:trendline>
                  <c:spPr>
                    <a:ln w="19050" cap="rnd">
                      <a:solidFill>
                        <a:schemeClr val="accent6"/>
                      </a:solidFill>
                      <a:prstDash val="sysDot"/>
                    </a:ln>
                    <a:effectLst/>
                  </c:spPr>
                  <c:trendlineType val="poly"/>
                  <c:order val="2"/>
                  <c:dispRSqr val="0"/>
                  <c:dispEq val="0"/>
                </c:trendline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'0.85'!$F$62:$F$64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800</c:v>
                      </c:pt>
                      <c:pt idx="1">
                        <c:v>900</c:v>
                      </c:pt>
                      <c:pt idx="2">
                        <c:v>1100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'0.85'!$I$62:$I$64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-4.921004326253926</c:v>
                      </c:pt>
                      <c:pt idx="1">
                        <c:v>-3.865241991002534</c:v>
                      </c:pt>
                      <c:pt idx="2">
                        <c:v>0.66593300547162937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0DF-495C-9B3F-F07ED224A0FF}"/>
                  </c:ext>
                </c:extLst>
              </c15:ser>
            </c15:filteredScatterSeries>
            <c15:filteredScatterSeries>
              <c15:ser>
                <c:idx val="6"/>
                <c:order val="6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validation'!$G$68:$H$68</c15:sqref>
                        </c15:formulaRef>
                      </c:ext>
                    </c:extLst>
                    <c:strCache>
                      <c:ptCount val="2"/>
                      <c:pt idx="0">
                        <c:v>GENUS Design 1.5kWh/kg</c:v>
                      </c:pt>
                      <c:pt idx="1">
                        <c:v>GENUS Design 1.0kWh/kg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validation'!$I$68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00DF-495C-9B3F-F07ED224A0FF}"/>
                  </c:ext>
                </c:extLst>
              </c15:ser>
            </c15:filteredScatterSeries>
          </c:ext>
        </c:extLst>
      </c:scatterChart>
      <c:valAx>
        <c:axId val="1799155520"/>
        <c:scaling>
          <c:orientation val="minMax"/>
          <c:max val="2400"/>
          <c:min val="8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altLang="zh-CN" sz="1200" baseline="0"/>
                  <a:t>Design Range [nm]</a:t>
                </a:r>
                <a:endParaRPr lang="zh-CN" altLang="en-US" sz="1200" baseline="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389344"/>
        <c:crossesAt val="-30"/>
        <c:crossBetween val="midCat"/>
      </c:valAx>
      <c:valAx>
        <c:axId val="1759389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altLang="zh-CN" sz="1200" baseline="0"/>
                  <a:t>Relative change in block fuel [%]</a:t>
                </a:r>
              </a:p>
            </c:rich>
          </c:tx>
          <c:layout>
            <c:manualLayout>
              <c:xMode val="edge"/>
              <c:yMode val="edge"/>
              <c:x val="1.0742292306662128E-2"/>
              <c:y val="0.204146846920771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9155520"/>
        <c:crossesAt val="800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4.1034468103191814E-2"/>
          <c:y val="2.4481443312989723E-2"/>
          <c:w val="0.95314965673769814"/>
          <c:h val="0.19969746370883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26799965237964"/>
          <c:y val="0.28552462088824765"/>
          <c:w val="0.82559832949778178"/>
          <c:h val="0.47756308074111437"/>
        </c:manualLayout>
      </c:layout>
      <c:scatterChart>
        <c:scatterStyle val="smoothMarker"/>
        <c:varyColors val="0"/>
        <c:ser>
          <c:idx val="2"/>
          <c:order val="2"/>
          <c:tx>
            <c:strRef>
              <c:f>'Curve validation'!$I$46</c:f>
              <c:strCache>
                <c:ptCount val="1"/>
                <c:pt idx="0">
                  <c:v>Ref 1.5kWh/kg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'Curve validation'!$H$47:$H$55</c:f>
              <c:numCache>
                <c:formatCode>General</c:formatCode>
                <c:ptCount val="9"/>
                <c:pt idx="0">
                  <c:v>800</c:v>
                </c:pt>
                <c:pt idx="1">
                  <c:v>995.5</c:v>
                </c:pt>
                <c:pt idx="2">
                  <c:v>1169</c:v>
                </c:pt>
                <c:pt idx="3">
                  <c:v>1461</c:v>
                </c:pt>
                <c:pt idx="4">
                  <c:v>1647</c:v>
                </c:pt>
                <c:pt idx="5">
                  <c:v>1842.5</c:v>
                </c:pt>
                <c:pt idx="6">
                  <c:v>2059.6999999999998</c:v>
                </c:pt>
                <c:pt idx="7">
                  <c:v>2233.5</c:v>
                </c:pt>
                <c:pt idx="8">
                  <c:v>2397.6</c:v>
                </c:pt>
              </c:numCache>
              <c:extLst xmlns:c15="http://schemas.microsoft.com/office/drawing/2012/chart"/>
            </c:numRef>
          </c:xVal>
          <c:yVal>
            <c:numRef>
              <c:f>'Curve validation'!$I$47:$I$55</c:f>
              <c:numCache>
                <c:formatCode>General</c:formatCode>
                <c:ptCount val="9"/>
                <c:pt idx="0">
                  <c:v>17.38</c:v>
                </c:pt>
                <c:pt idx="1">
                  <c:v>22.199000000000002</c:v>
                </c:pt>
                <c:pt idx="2">
                  <c:v>26.844999999999999</c:v>
                </c:pt>
                <c:pt idx="3">
                  <c:v>36.14</c:v>
                </c:pt>
                <c:pt idx="4">
                  <c:v>42.677</c:v>
                </c:pt>
                <c:pt idx="5">
                  <c:v>50.6</c:v>
                </c:pt>
                <c:pt idx="6">
                  <c:v>60.9</c:v>
                </c:pt>
                <c:pt idx="7">
                  <c:v>71.099999999999994</c:v>
                </c:pt>
                <c:pt idx="8">
                  <c:v>82.6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BD06-4260-B5B9-AEEF0A951062}"/>
            </c:ext>
          </c:extLst>
        </c:ser>
        <c:ser>
          <c:idx val="3"/>
          <c:order val="3"/>
          <c:tx>
            <c:strRef>
              <c:f>'0.85'!$G$68</c:f>
              <c:strCache>
                <c:ptCount val="1"/>
                <c:pt idx="0">
                  <c:v>GENUS Design 1.5kWh/kg</c:v>
                </c:pt>
              </c:strCache>
            </c:strRef>
          </c:tx>
          <c:spPr>
            <a:ln w="19050" cap="rnd">
              <a:noFill/>
              <a:prstDash val="sysDash"/>
              <a:round/>
            </a:ln>
            <a:effectLst/>
          </c:spPr>
          <c:marker>
            <c:symbol val="x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sysDash"/>
              </a:ln>
              <a:effectLst/>
            </c:spPr>
          </c:marker>
          <c:xVal>
            <c:numRef>
              <c:f>'0.85'!$F$69:$F$74</c:f>
              <c:numCache>
                <c:formatCode>General</c:formatCode>
                <c:ptCount val="6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  <c:pt idx="5">
                  <c:v>2400</c:v>
                </c:pt>
              </c:numCache>
            </c:numRef>
          </c:xVal>
          <c:yVal>
            <c:numRef>
              <c:f>'0.85'!$G$69:$G$74</c:f>
              <c:numCache>
                <c:formatCode>General</c:formatCode>
                <c:ptCount val="6"/>
                <c:pt idx="0">
                  <c:v>8.9543669966899611</c:v>
                </c:pt>
                <c:pt idx="1">
                  <c:v>14.230279050378988</c:v>
                </c:pt>
                <c:pt idx="2">
                  <c:v>13.310361431491105</c:v>
                </c:pt>
                <c:pt idx="3">
                  <c:v>19.826677388853334</c:v>
                </c:pt>
                <c:pt idx="4">
                  <c:v>29.114487079565542</c:v>
                </c:pt>
                <c:pt idx="5">
                  <c:v>40.933104597290423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D06-4260-B5B9-AEEF0A951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5288336"/>
        <c:axId val="1069347712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'Curve validation'!$E$46</c15:sqref>
                        </c15:formulaRef>
                      </c:ext>
                    </c:extLst>
                    <c:strCache>
                      <c:ptCount val="1"/>
                      <c:pt idx="0">
                        <c:v>Ref 0.75kWh/kg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'Curve validation'!$D$47:$D$53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802.4</c:v>
                      </c:pt>
                      <c:pt idx="1">
                        <c:v>860.3</c:v>
                      </c:pt>
                      <c:pt idx="2">
                        <c:v>935.14</c:v>
                      </c:pt>
                      <c:pt idx="3">
                        <c:v>1007.54</c:v>
                      </c:pt>
                      <c:pt idx="4">
                        <c:v>1106.5</c:v>
                      </c:pt>
                      <c:pt idx="5">
                        <c:v>1210.3</c:v>
                      </c:pt>
                      <c:pt idx="6">
                        <c:v>1297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'Curve validation'!$E$47:$E$53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34.9</c:v>
                      </c:pt>
                      <c:pt idx="1">
                        <c:v>39.06</c:v>
                      </c:pt>
                      <c:pt idx="2">
                        <c:v>44.57</c:v>
                      </c:pt>
                      <c:pt idx="3">
                        <c:v>50.42</c:v>
                      </c:pt>
                      <c:pt idx="4">
                        <c:v>59.71</c:v>
                      </c:pt>
                      <c:pt idx="5">
                        <c:v>70.2</c:v>
                      </c:pt>
                      <c:pt idx="6">
                        <c:v>80.88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BD06-4260-B5B9-AEEF0A951062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validation'!$G$46</c15:sqref>
                        </c15:formulaRef>
                      </c:ext>
                    </c:extLst>
                    <c:strCache>
                      <c:ptCount val="1"/>
                      <c:pt idx="0">
                        <c:v>Ref 1.0kWh/kg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validation'!$F$47:$F$56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802.4</c:v>
                      </c:pt>
                      <c:pt idx="1">
                        <c:v>901.36</c:v>
                      </c:pt>
                      <c:pt idx="2">
                        <c:v>990.65</c:v>
                      </c:pt>
                      <c:pt idx="3">
                        <c:v>1097</c:v>
                      </c:pt>
                      <c:pt idx="4">
                        <c:v>1200.5999999999999</c:v>
                      </c:pt>
                      <c:pt idx="5">
                        <c:v>1302</c:v>
                      </c:pt>
                      <c:pt idx="6">
                        <c:v>1393.7</c:v>
                      </c:pt>
                      <c:pt idx="7">
                        <c:v>1502.26</c:v>
                      </c:pt>
                      <c:pt idx="8">
                        <c:v>1613.3</c:v>
                      </c:pt>
                      <c:pt idx="9">
                        <c:v>1685.7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validation'!$G$47:$G$56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25.81</c:v>
                      </c:pt>
                      <c:pt idx="1">
                        <c:v>29.94</c:v>
                      </c:pt>
                      <c:pt idx="2">
                        <c:v>34.409999999999997</c:v>
                      </c:pt>
                      <c:pt idx="3">
                        <c:v>40.44</c:v>
                      </c:pt>
                      <c:pt idx="4">
                        <c:v>45.77</c:v>
                      </c:pt>
                      <c:pt idx="5">
                        <c:v>52.14</c:v>
                      </c:pt>
                      <c:pt idx="6">
                        <c:v>58.336500000000001</c:v>
                      </c:pt>
                      <c:pt idx="7">
                        <c:v>67.11</c:v>
                      </c:pt>
                      <c:pt idx="8">
                        <c:v>76.75</c:v>
                      </c:pt>
                      <c:pt idx="9">
                        <c:v>85.18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BD06-4260-B5B9-AEEF0A951062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validation'!$H$75</c15:sqref>
                        </c15:formulaRef>
                      </c:ext>
                    </c:extLst>
                    <c:strCache>
                      <c:ptCount val="1"/>
                      <c:pt idx="0">
                        <c:v>GENUS Design 1.0kWh/kg</c:v>
                      </c:pt>
                    </c:strCache>
                  </c:strRef>
                </c:tx>
                <c:spPr>
                  <a:ln w="19050" cap="rnd">
                    <a:noFill/>
                    <a:prstDash val="sysDash"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ash"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validation'!$F$76:$F$80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800</c:v>
                      </c:pt>
                      <c:pt idx="1">
                        <c:v>900</c:v>
                      </c:pt>
                      <c:pt idx="2">
                        <c:v>1100</c:v>
                      </c:pt>
                      <c:pt idx="3">
                        <c:v>1400</c:v>
                      </c:pt>
                      <c:pt idx="4">
                        <c:v>1800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validation'!$H$76:$H$80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19.889176144771053</c:v>
                      </c:pt>
                      <c:pt idx="1">
                        <c:v>23.147855884667862</c:v>
                      </c:pt>
                      <c:pt idx="2">
                        <c:v>34.047688035570353</c:v>
                      </c:pt>
                      <c:pt idx="3">
                        <c:v>47.694300889773409</c:v>
                      </c:pt>
                      <c:pt idx="4">
                        <c:v>76.846321425916457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D06-4260-B5B9-AEEF0A951062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validation'!$I$75</c15:sqref>
                        </c15:formulaRef>
                      </c:ext>
                    </c:extLst>
                    <c:strCache>
                      <c:ptCount val="1"/>
                      <c:pt idx="0">
                        <c:v>GENUS Design 0.75kWh/kg</c:v>
                      </c:pt>
                    </c:strCache>
                  </c:strRef>
                </c:tx>
                <c:spPr>
                  <a:ln w="19050" cap="rnd">
                    <a:noFill/>
                    <a:prstDash val="sysDash"/>
                    <a:round/>
                  </a:ln>
                  <a:effectLst/>
                </c:spPr>
                <c:marker>
                  <c:symbol val="triangle"/>
                  <c:size val="8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  <a:prstDash val="sysDash"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validation'!$F$76:$F$79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800</c:v>
                      </c:pt>
                      <c:pt idx="1">
                        <c:v>900</c:v>
                      </c:pt>
                      <c:pt idx="2">
                        <c:v>1100</c:v>
                      </c:pt>
                      <c:pt idx="3">
                        <c:v>1400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'Curve validation'!$I$76:$I$79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30.288054623343097</c:v>
                      </c:pt>
                      <c:pt idx="1">
                        <c:v>34.146455809890227</c:v>
                      </c:pt>
                      <c:pt idx="2">
                        <c:v>44.531545126117813</c:v>
                      </c:pt>
                      <c:pt idx="3">
                        <c:v>66.369643672413858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D06-4260-B5B9-AEEF0A951062}"/>
                  </c:ext>
                </c:extLst>
              </c15:ser>
            </c15:filteredScatterSeries>
          </c:ext>
        </c:extLst>
      </c:scatterChart>
      <c:valAx>
        <c:axId val="1125288336"/>
        <c:scaling>
          <c:orientation val="minMax"/>
          <c:max val="2400"/>
          <c:min val="8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altLang="zh-CN" sz="1200" baseline="0"/>
                  <a:t>Design Range [nm]</a:t>
                </a:r>
                <a:endParaRPr lang="zh-CN" altLang="en-US" sz="1200" baseline="0"/>
              </a:p>
            </c:rich>
          </c:tx>
          <c:layout>
            <c:manualLayout>
              <c:xMode val="edge"/>
              <c:yMode val="edge"/>
              <c:x val="0.4242626859142607"/>
              <c:y val="0.892569262175561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347712"/>
        <c:crossesAt val="0"/>
        <c:crossBetween val="midCat"/>
      </c:valAx>
      <c:valAx>
        <c:axId val="106934771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altLang="zh-CN" sz="1200" baseline="0"/>
                  <a:t>Relative change in MTOW [%]</a:t>
                </a:r>
                <a:endParaRPr lang="zh-CN" altLang="en-US" sz="1200" baseline="0"/>
              </a:p>
            </c:rich>
          </c:tx>
          <c:layout>
            <c:manualLayout>
              <c:xMode val="edge"/>
              <c:yMode val="edge"/>
              <c:x val="1.7358490336803312E-2"/>
              <c:y val="0.110907642559510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5288336"/>
        <c:crossesAt val="800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705442061368563E-2"/>
          <c:y val="3.2740200067542774E-2"/>
          <c:w val="0.96829452825723428"/>
          <c:h val="0.251010778486337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325947219130955E-2"/>
          <c:y val="0.24270030497708092"/>
          <c:w val="0.86891693666438297"/>
          <c:h val="0.546510032770364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'Curve validation'!$E$57</c:f>
              <c:strCache>
                <c:ptCount val="1"/>
                <c:pt idx="0">
                  <c:v>Ref 0.75kWh/kg</c:v>
                </c:pt>
              </c:strCache>
              <c:extLst xmlns:c15="http://schemas.microsoft.com/office/drawing/2012/chart"/>
            </c:strRef>
          </c:tx>
          <c:spPr>
            <a:ln w="2540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'Curve validation'!$D$58:$D$62</c:f>
              <c:numCache>
                <c:formatCode>General</c:formatCode>
                <c:ptCount val="5"/>
                <c:pt idx="0">
                  <c:v>804.95399999999995</c:v>
                </c:pt>
                <c:pt idx="1">
                  <c:v>901.55</c:v>
                </c:pt>
                <c:pt idx="2">
                  <c:v>990.71199999999999</c:v>
                </c:pt>
                <c:pt idx="3">
                  <c:v>1097.21</c:v>
                </c:pt>
                <c:pt idx="4">
                  <c:v>1295.3599999999999</c:v>
                </c:pt>
              </c:numCache>
              <c:extLst xmlns:c15="http://schemas.microsoft.com/office/drawing/2012/chart"/>
            </c:numRef>
          </c:xVal>
          <c:yVal>
            <c:numRef>
              <c:f>'Curve validation'!$E$58:$E$62</c:f>
              <c:numCache>
                <c:formatCode>General</c:formatCode>
                <c:ptCount val="5"/>
                <c:pt idx="0">
                  <c:v>-8.0399999999999991</c:v>
                </c:pt>
                <c:pt idx="1">
                  <c:v>-10.7157</c:v>
                </c:pt>
                <c:pt idx="2">
                  <c:v>-13.598000000000001</c:v>
                </c:pt>
                <c:pt idx="3">
                  <c:v>-17.303999999999998</c:v>
                </c:pt>
                <c:pt idx="4">
                  <c:v>-25.127500000000001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6953-47EC-9938-02BFCBA7B873}"/>
            </c:ext>
          </c:extLst>
        </c:ser>
        <c:ser>
          <c:idx val="1"/>
          <c:order val="1"/>
          <c:tx>
            <c:strRef>
              <c:f>'Curve validation'!$G$57</c:f>
              <c:strCache>
                <c:ptCount val="1"/>
                <c:pt idx="0">
                  <c:v>Ref 1.0kWh/kg</c:v>
                </c:pt>
              </c:strCache>
              <c:extLst xmlns:c15="http://schemas.microsoft.com/office/drawing/2012/chart"/>
            </c:strRef>
          </c:tx>
          <c:spPr>
            <a:ln w="25400" cap="rnd">
              <a:solidFill>
                <a:schemeClr val="accent2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'Curve validation'!$F$58:$F$65</c:f>
              <c:numCache>
                <c:formatCode>General</c:formatCode>
                <c:ptCount val="8"/>
                <c:pt idx="0">
                  <c:v>804.95399999999995</c:v>
                </c:pt>
                <c:pt idx="1">
                  <c:v>965.94399999999996</c:v>
                </c:pt>
                <c:pt idx="2">
                  <c:v>1072.45</c:v>
                </c:pt>
                <c:pt idx="3">
                  <c:v>1226.01</c:v>
                </c:pt>
                <c:pt idx="4">
                  <c:v>1458.82</c:v>
                </c:pt>
                <c:pt idx="5">
                  <c:v>1567.8</c:v>
                </c:pt>
                <c:pt idx="6">
                  <c:v>1639.63</c:v>
                </c:pt>
                <c:pt idx="7">
                  <c:v>1694.12</c:v>
                </c:pt>
              </c:numCache>
              <c:extLst xmlns:c15="http://schemas.microsoft.com/office/drawing/2012/chart"/>
            </c:numRef>
          </c:xVal>
          <c:yVal>
            <c:numRef>
              <c:f>'Curve validation'!$G$58:$G$65</c:f>
              <c:numCache>
                <c:formatCode>General</c:formatCode>
                <c:ptCount val="8"/>
                <c:pt idx="0">
                  <c:v>-2.8235299999999999</c:v>
                </c:pt>
                <c:pt idx="1">
                  <c:v>-5.43</c:v>
                </c:pt>
                <c:pt idx="2">
                  <c:v>-7.8333000000000004</c:v>
                </c:pt>
                <c:pt idx="3">
                  <c:v>-11.607799999999999</c:v>
                </c:pt>
                <c:pt idx="4">
                  <c:v>-18.058800000000002</c:v>
                </c:pt>
                <c:pt idx="5">
                  <c:v>-21.284300000000002</c:v>
                </c:pt>
                <c:pt idx="6">
                  <c:v>-24.235299999999999</c:v>
                </c:pt>
                <c:pt idx="7">
                  <c:v>-26.5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6953-47EC-9938-02BFCBA7B873}"/>
            </c:ext>
          </c:extLst>
        </c:ser>
        <c:ser>
          <c:idx val="2"/>
          <c:order val="2"/>
          <c:tx>
            <c:strRef>
              <c:f>'Curve validation'!$I$57</c:f>
              <c:strCache>
                <c:ptCount val="1"/>
                <c:pt idx="0">
                  <c:v>Ref 1.5kWh/kg</c:v>
                </c:pt>
              </c:strCache>
              <c:extLst xmlns:c15="http://schemas.microsoft.com/office/drawing/2012/chart"/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'Curve validation'!$H$58:$H$66</c:f>
              <c:numCache>
                <c:formatCode>General</c:formatCode>
                <c:ptCount val="9"/>
                <c:pt idx="0">
                  <c:v>804.95399999999995</c:v>
                </c:pt>
                <c:pt idx="1">
                  <c:v>983.28200000000004</c:v>
                </c:pt>
                <c:pt idx="2">
                  <c:v>1109.5999999999999</c:v>
                </c:pt>
                <c:pt idx="3">
                  <c:v>1354.8</c:v>
                </c:pt>
                <c:pt idx="4">
                  <c:v>1600</c:v>
                </c:pt>
                <c:pt idx="5">
                  <c:v>1813</c:v>
                </c:pt>
                <c:pt idx="6">
                  <c:v>2008.67</c:v>
                </c:pt>
                <c:pt idx="7">
                  <c:v>2211.7600000000002</c:v>
                </c:pt>
                <c:pt idx="8">
                  <c:v>2395.0500000000002</c:v>
                </c:pt>
              </c:numCache>
              <c:extLst xmlns:c15="http://schemas.microsoft.com/office/drawing/2012/chart"/>
            </c:numRef>
          </c:xVal>
          <c:yVal>
            <c:numRef>
              <c:f>'Curve validation'!$I$58:$I$66</c:f>
              <c:numCache>
                <c:formatCode>General</c:formatCode>
                <c:ptCount val="9"/>
                <c:pt idx="0">
                  <c:v>1.9803900000000001</c:v>
                </c:pt>
                <c:pt idx="1">
                  <c:v>1.2941199999999999</c:v>
                </c:pt>
                <c:pt idx="2">
                  <c:v>0.264706</c:v>
                </c:pt>
                <c:pt idx="3">
                  <c:v>-3.03</c:v>
                </c:pt>
                <c:pt idx="4">
                  <c:v>-7.3529999999999998</c:v>
                </c:pt>
                <c:pt idx="5">
                  <c:v>-11.6</c:v>
                </c:pt>
                <c:pt idx="6">
                  <c:v>-15.176500000000001</c:v>
                </c:pt>
                <c:pt idx="7">
                  <c:v>-20.529399999999999</c:v>
                </c:pt>
                <c:pt idx="8">
                  <c:v>-25.745100000000001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6953-47EC-9938-02BFCBA7B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9155520"/>
        <c:axId val="1759389344"/>
        <c:extLst/>
      </c:scatterChart>
      <c:scatterChart>
        <c:scatterStyle val="lineMarker"/>
        <c:varyColors val="0"/>
        <c:ser>
          <c:idx val="3"/>
          <c:order val="3"/>
          <c:tx>
            <c:strRef>
              <c:f>'0.85'!$G$75</c:f>
              <c:strCache>
                <c:ptCount val="1"/>
                <c:pt idx="0">
                  <c:v>GENUS Design 1.5kWh/kg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8"/>
            <c:spPr>
              <a:solidFill>
                <a:schemeClr val="accent5"/>
              </a:solidFill>
              <a:ln w="28575">
                <a:solidFill>
                  <a:schemeClr val="accent5"/>
                </a:solidFill>
              </a:ln>
              <a:effectLst/>
            </c:spPr>
          </c:marker>
          <c:xVal>
            <c:numRef>
              <c:f>'0.85'!$F$76:$F$81</c:f>
              <c:numCache>
                <c:formatCode>General</c:formatCode>
                <c:ptCount val="6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  <c:pt idx="5">
                  <c:v>2400</c:v>
                </c:pt>
              </c:numCache>
            </c:numRef>
          </c:xVal>
          <c:yVal>
            <c:numRef>
              <c:f>'0.85'!$G$76:$G$81</c:f>
              <c:numCache>
                <c:formatCode>General</c:formatCode>
                <c:ptCount val="6"/>
                <c:pt idx="0">
                  <c:v>5.8515250790330358</c:v>
                </c:pt>
                <c:pt idx="1">
                  <c:v>9.9875009811296565</c:v>
                </c:pt>
                <c:pt idx="2">
                  <c:v>4.8387447964801167</c:v>
                </c:pt>
                <c:pt idx="3">
                  <c:v>2.0328619333124442</c:v>
                </c:pt>
                <c:pt idx="4">
                  <c:v>-4.05485275626702</c:v>
                </c:pt>
                <c:pt idx="5">
                  <c:v>-9.4313137990339779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6953-47EC-9938-02BFCBA7B873}"/>
            </c:ext>
          </c:extLst>
        </c:ser>
        <c:ser>
          <c:idx val="4"/>
          <c:order val="4"/>
          <c:tx>
            <c:strRef>
              <c:f>'Curve validation'!$H$82</c:f>
              <c:strCache>
                <c:ptCount val="1"/>
                <c:pt idx="0">
                  <c:v>GENUS Design 1.0kWh/kg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8575">
                <a:solidFill>
                  <a:schemeClr val="accent2"/>
                </a:solidFill>
              </a:ln>
              <a:effectLst/>
            </c:spPr>
          </c:marker>
          <c:xVal>
            <c:numRef>
              <c:f>'Curve validation'!$F$83:$F$88</c:f>
              <c:numCache>
                <c:formatCode>General</c:formatCode>
                <c:ptCount val="6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  <c:pt idx="4">
                  <c:v>1800</c:v>
                </c:pt>
                <c:pt idx="5">
                  <c:v>2400</c:v>
                </c:pt>
              </c:numCache>
              <c:extLst xmlns:c15="http://schemas.microsoft.com/office/drawing/2012/chart"/>
            </c:numRef>
          </c:xVal>
          <c:yVal>
            <c:numRef>
              <c:f>'Curve validation'!$H$83:$H$88</c:f>
              <c:numCache>
                <c:formatCode>General</c:formatCode>
                <c:ptCount val="6"/>
                <c:pt idx="0">
                  <c:v>-2.3510292788646381</c:v>
                </c:pt>
                <c:pt idx="1">
                  <c:v>-3.5759181137351694</c:v>
                </c:pt>
                <c:pt idx="2">
                  <c:v>-9.7276190236410596</c:v>
                </c:pt>
                <c:pt idx="3">
                  <c:v>-12.937735306163638</c:v>
                </c:pt>
                <c:pt idx="4">
                  <c:v>-23.523509442964144</c:v>
                </c:pt>
                <c:pt idx="5">
                  <c:v>-31.473324532203083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6953-47EC-9938-02BFCBA7B873}"/>
            </c:ext>
          </c:extLst>
        </c:ser>
        <c:ser>
          <c:idx val="5"/>
          <c:order val="5"/>
          <c:tx>
            <c:strRef>
              <c:f>'Curve validation'!$I$82</c:f>
              <c:strCache>
                <c:ptCount val="1"/>
                <c:pt idx="0">
                  <c:v>GENUS Design 0.75kWh/kg</c:v>
                </c:pt>
              </c:strCache>
              <c:extLst xmlns:c15="http://schemas.microsoft.com/office/drawing/2012/chart"/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chemeClr val="accent6"/>
              </a:solidFill>
              <a:ln w="28575">
                <a:solidFill>
                  <a:schemeClr val="accent6"/>
                </a:solidFill>
              </a:ln>
              <a:effectLst/>
            </c:spPr>
          </c:marker>
          <c:xVal>
            <c:numRef>
              <c:f>'Curve validation'!$F$83:$F$86</c:f>
              <c:numCache>
                <c:formatCode>General</c:formatCode>
                <c:ptCount val="4"/>
                <c:pt idx="0">
                  <c:v>800</c:v>
                </c:pt>
                <c:pt idx="1">
                  <c:v>900</c:v>
                </c:pt>
                <c:pt idx="2">
                  <c:v>1100</c:v>
                </c:pt>
                <c:pt idx="3">
                  <c:v>1400</c:v>
                </c:pt>
              </c:numCache>
              <c:extLst xmlns:c15="http://schemas.microsoft.com/office/drawing/2012/chart"/>
            </c:numRef>
          </c:xVal>
          <c:yVal>
            <c:numRef>
              <c:f>'Curve validation'!$I$83:$I$86</c:f>
              <c:numCache>
                <c:formatCode>General</c:formatCode>
                <c:ptCount val="4"/>
                <c:pt idx="0">
                  <c:v>-6.9185851767568032</c:v>
                </c:pt>
                <c:pt idx="1">
                  <c:v>-8.6296764171420115</c:v>
                </c:pt>
                <c:pt idx="2">
                  <c:v>-12.415569178926274</c:v>
                </c:pt>
                <c:pt idx="3">
                  <c:v>-20.114176802631516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6953-47EC-9938-02BFCBA7B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9155520"/>
        <c:axId val="1759389344"/>
        <c:extLst/>
      </c:scatterChart>
      <c:valAx>
        <c:axId val="1799155520"/>
        <c:scaling>
          <c:orientation val="minMax"/>
          <c:max val="2400"/>
          <c:min val="8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altLang="zh-CN" sz="1200" baseline="0"/>
                  <a:t>Design Range [nm]</a:t>
                </a:r>
                <a:endParaRPr lang="zh-CN" altLang="en-US" sz="1200" baseline="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389344"/>
        <c:crossesAt val="-40"/>
        <c:crossBetween val="midCat"/>
      </c:valAx>
      <c:valAx>
        <c:axId val="1759389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altLang="zh-CN" sz="1200" baseline="0"/>
                  <a:t>Relative change in ESAR [%]</a:t>
                </a:r>
              </a:p>
            </c:rich>
          </c:tx>
          <c:layout>
            <c:manualLayout>
              <c:xMode val="edge"/>
              <c:yMode val="edge"/>
              <c:x val="2.0511281963464953E-2"/>
              <c:y val="0.23638172111137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9155520"/>
        <c:crossesAt val="800"/>
        <c:crossBetween val="midCat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4632281084193345E-3"/>
          <c:y val="2.8482967970117554E-2"/>
          <c:w val="0.99514709408843405"/>
          <c:h val="0.227273152036625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696059027777782"/>
          <c:y val="0.15413417679866717"/>
          <c:w val="0.64973489583333344"/>
          <c:h val="0.57191445046220668"/>
        </c:manualLayout>
      </c:layout>
      <c:areaChart>
        <c:grouping val="stacked"/>
        <c:varyColors val="0"/>
        <c:ser>
          <c:idx val="6"/>
          <c:order val="5"/>
          <c:tx>
            <c:strRef>
              <c:f>'Propulsion---CFM56'!$I$2</c:f>
              <c:strCache>
                <c:ptCount val="1"/>
                <c:pt idx="0">
                  <c:v>SSL fSEC</c:v>
                </c:pt>
              </c:strCache>
            </c:strRef>
          </c:tx>
          <c:spPr>
            <a:pattFill prst="wdDnDiag">
              <a:fgClr>
                <a:schemeClr val="accent2"/>
              </a:fgClr>
              <a:bgClr>
                <a:schemeClr val="bg1"/>
              </a:bgClr>
            </a:pattFill>
            <a:ln w="25400">
              <a:solidFill>
                <a:schemeClr val="accent2"/>
              </a:solidFill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'Propulsion---CFM56'!$B$3:$B$19</c15:sqref>
                  </c15:fullRef>
                </c:ext>
              </c:extLst>
              <c:f>('Propulsion---CFM56'!$B$3:$B$10,'Propulsion---CFM56'!$B$16:$B$19)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 formatCode="#,##0.00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'Propulsion---CFM56'!$I$3:$I$19</c15:sqref>
                  </c15:fullRef>
                </c:ext>
              </c:extLst>
              <c:f>('Propulsion---CFM56'!$I$3:$I$10,'Propulsion---CFM56'!$I$16:$I$19)</c:f>
              <c:numCache>
                <c:formatCode>General</c:formatCode>
                <c:ptCount val="12"/>
                <c:pt idx="0" formatCode="0.E+00">
                  <c:v>503.61687777961311</c:v>
                </c:pt>
                <c:pt idx="1">
                  <c:v>473.63450131694304</c:v>
                </c:pt>
                <c:pt idx="2">
                  <c:v>428.85481995591829</c:v>
                </c:pt>
                <c:pt idx="3">
                  <c:v>380.58812962506073</c:v>
                </c:pt>
                <c:pt idx="4">
                  <c:v>326.29128172958036</c:v>
                </c:pt>
                <c:pt idx="5">
                  <c:v>271.71967405523401</c:v>
                </c:pt>
                <c:pt idx="6">
                  <c:v>219.0153853576293</c:v>
                </c:pt>
                <c:pt idx="7">
                  <c:v>189.75857413059336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089F-405F-A0FD-C91E797F8E84}"/>
            </c:ext>
          </c:extLst>
        </c:ser>
        <c:ser>
          <c:idx val="5"/>
          <c:order val="6"/>
          <c:tx>
            <c:strRef>
              <c:f>'Propulsion---CFM56'!$H$2</c:f>
              <c:strCache>
                <c:ptCount val="1"/>
                <c:pt idx="0">
                  <c:v>SSL eSEC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  <a:prstDash val="sysDash"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'Propulsion---CFM56'!$B$3:$B$19</c15:sqref>
                  </c15:fullRef>
                </c:ext>
              </c:extLst>
              <c:f>('Propulsion---CFM56'!$B$3:$B$10,'Propulsion---CFM56'!$B$16:$B$19)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 formatCode="#,##0.00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'Propulsion---CFM56'!$H$3:$H$19</c15:sqref>
                  </c15:fullRef>
                </c:ext>
              </c:extLst>
              <c:f>('Propulsion---CFM56'!$H$3:$H$10,'Propulsion---CFM56'!$H$16:$H$19)</c:f>
              <c:numCache>
                <c:formatCode>General</c:formatCode>
                <c:ptCount val="12"/>
                <c:pt idx="0">
                  <c:v>0</c:v>
                </c:pt>
                <c:pt idx="1">
                  <c:v>12.8548996932431</c:v>
                </c:pt>
                <c:pt idx="2">
                  <c:v>25.838113678960099</c:v>
                </c:pt>
                <c:pt idx="3">
                  <c:v>38.534271155146399</c:v>
                </c:pt>
                <c:pt idx="4">
                  <c:v>51.348658719233697</c:v>
                </c:pt>
                <c:pt idx="5">
                  <c:v>64.175980461679899</c:v>
                </c:pt>
                <c:pt idx="6">
                  <c:v>77.111327174453805</c:v>
                </c:pt>
                <c:pt idx="7">
                  <c:v>89.997081544424304</c:v>
                </c:pt>
                <c:pt idx="8">
                  <c:v>159.06092681101001</c:v>
                </c:pt>
                <c:pt idx="9">
                  <c:v>159.06092681101001</c:v>
                </c:pt>
                <c:pt idx="10">
                  <c:v>159.06092681101001</c:v>
                </c:pt>
                <c:pt idx="11">
                  <c:v>159.06092681101001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9F-405F-A0FD-C91E797F8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727984"/>
        <c:axId val="633727000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'Propulsion---CFM56'!$C$2</c15:sqref>
                        </c15:formulaRef>
                      </c:ext>
                    </c:extLst>
                    <c:strCache>
                      <c:ptCount val="1"/>
                      <c:pt idx="0">
                        <c:v>BPR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ullRef>
                          <c15:sqref>'Propulsion---CFM56'!$B$3:$B$19</c15:sqref>
                        </c15:fullRef>
                        <c15:formulaRef>
                          <c15:sqref>('Propulsion---CFM56'!$B$3:$B$10,'Propulsion---CFM56'!$B$16:$B$19)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 formatCode="#,##0.00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'Propulsion---CFM56'!$C$3:$C$19</c15:sqref>
                        </c15:fullRef>
                        <c15:formulaRef>
                          <c15:sqref>('Propulsion---CFM56'!$C$3:$C$10,'Propulsion---CFM56'!$C$16:$C$19)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5.0999999999999996</c:v>
                      </c:pt>
                      <c:pt idx="1">
                        <c:v>6.1</c:v>
                      </c:pt>
                      <c:pt idx="2">
                        <c:v>7.4</c:v>
                      </c:pt>
                      <c:pt idx="3">
                        <c:v>8.9</c:v>
                      </c:pt>
                      <c:pt idx="4">
                        <c:v>10.9</c:v>
                      </c:pt>
                      <c:pt idx="5">
                        <c:v>13.5</c:v>
                      </c:pt>
                      <c:pt idx="6">
                        <c:v>17</c:v>
                      </c:pt>
                      <c:pt idx="7">
                        <c:v>20.2</c:v>
                      </c:pt>
                      <c:pt idx="8">
                        <c:v>22.4</c:v>
                      </c:pt>
                      <c:pt idx="9">
                        <c:v>22.4</c:v>
                      </c:pt>
                      <c:pt idx="10">
                        <c:v>22.4</c:v>
                      </c:pt>
                      <c:pt idx="11">
                        <c:v>22.4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089F-405F-A0FD-C91E797F8E84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'Propulsion---CFM56'!$D$2</c15:sqref>
                        </c15:formulaRef>
                      </c:ext>
                    </c:extLst>
                    <c:strCache>
                      <c:ptCount val="1"/>
                      <c:pt idx="0">
                        <c:v>FAN D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'Propulsion---CFM56'!$B$3:$B$19</c15:sqref>
                        </c15:fullRef>
                        <c15:formulaRef>
                          <c15:sqref>('Propulsion---CFM56'!$B$3:$B$10,'Propulsion---CFM56'!$B$16:$B$19)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 formatCode="#,##0.00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'Propulsion---CFM56'!$D$3:$D$19</c15:sqref>
                        </c15:fullRef>
                        <c15:formulaRef>
                          <c15:sqref>('Propulsion---CFM56'!$D$3:$D$10,'Propulsion---CFM56'!$D$16:$D$19)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1.55</c:v>
                      </c:pt>
                      <c:pt idx="1">
                        <c:v>1.55</c:v>
                      </c:pt>
                      <c:pt idx="2">
                        <c:v>1.55</c:v>
                      </c:pt>
                      <c:pt idx="3">
                        <c:v>1.55</c:v>
                      </c:pt>
                      <c:pt idx="4">
                        <c:v>1.55</c:v>
                      </c:pt>
                      <c:pt idx="5">
                        <c:v>1.55</c:v>
                      </c:pt>
                      <c:pt idx="6">
                        <c:v>1.55</c:v>
                      </c:pt>
                      <c:pt idx="7">
                        <c:v>1.55</c:v>
                      </c:pt>
                      <c:pt idx="8">
                        <c:v>1.55</c:v>
                      </c:pt>
                      <c:pt idx="9">
                        <c:v>1.55</c:v>
                      </c:pt>
                      <c:pt idx="10">
                        <c:v>1.55</c:v>
                      </c:pt>
                      <c:pt idx="11">
                        <c:v>1.55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89F-405F-A0FD-C91E797F8E84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'Propulsion---CFM56'!$E$2</c15:sqref>
                        </c15:formulaRef>
                      </c:ext>
                    </c:extLst>
                    <c:strCache>
                      <c:ptCount val="1"/>
                      <c:pt idx="0">
                        <c:v>SSL T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'Propulsion---CFM56'!$B$3:$B$19</c15:sqref>
                        </c15:fullRef>
                        <c15:formulaRef>
                          <c15:sqref>('Propulsion---CFM56'!$B$3:$B$10,'Propulsion---CFM56'!$B$16:$B$19)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 formatCode="#,##0.00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'Propulsion---CFM56'!$E$3:$E$19</c15:sqref>
                        </c15:fullRef>
                        <c15:formulaRef>
                          <c15:sqref>('Propulsion---CFM56'!$E$3:$E$10,'Propulsion---CFM56'!$E$16:$E$19)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97405.187725780095</c:v>
                      </c:pt>
                      <c:pt idx="1">
                        <c:v>97239.187378259405</c:v>
                      </c:pt>
                      <c:pt idx="2">
                        <c:v>96756.289219198501</c:v>
                      </c:pt>
                      <c:pt idx="3">
                        <c:v>97315.970630449301</c:v>
                      </c:pt>
                      <c:pt idx="4">
                        <c:v>97373.526879040801</c:v>
                      </c:pt>
                      <c:pt idx="5">
                        <c:v>97388.461462336898</c:v>
                      </c:pt>
                      <c:pt idx="6">
                        <c:v>97261.975313072602</c:v>
                      </c:pt>
                      <c:pt idx="7">
                        <c:v>97225.374977085507</c:v>
                      </c:pt>
                      <c:pt idx="8">
                        <c:v>62868.991150048998</c:v>
                      </c:pt>
                      <c:pt idx="9">
                        <c:v>70727.615043805097</c:v>
                      </c:pt>
                      <c:pt idx="10">
                        <c:v>78586.238937561298</c:v>
                      </c:pt>
                      <c:pt idx="11">
                        <c:v>86444.862831317398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089F-405F-A0FD-C91E797F8E84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'Propulsion---CFM56'!$J$2</c15:sqref>
                        </c15:formulaRef>
                      </c:ext>
                    </c:extLst>
                    <c:strCache>
                      <c:ptCount val="1"/>
                      <c:pt idx="0">
                        <c:v>SSL fSPC</c:v>
                      </c:pt>
                    </c:strCache>
                  </c:strRef>
                </c:tx>
                <c:spPr>
                  <a:pattFill prst="wdDnDiag">
                    <a:fgClr>
                      <a:schemeClr val="accent2">
                        <a:lumMod val="75000"/>
                      </a:schemeClr>
                    </a:fgClr>
                    <a:bgClr>
                      <a:schemeClr val="bg1"/>
                    </a:bgClr>
                  </a:pattFill>
                  <a:ln>
                    <a:solidFill>
                      <a:schemeClr val="accent2">
                        <a:lumMod val="75000"/>
                      </a:schemeClr>
                    </a:solidFill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'Propulsion---CFM56'!$B$3:$B$19</c15:sqref>
                        </c15:fullRef>
                        <c15:formulaRef>
                          <c15:sqref>('Propulsion---CFM56'!$B$3:$B$10,'Propulsion---CFM56'!$B$16:$B$19)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 formatCode="#,##0.00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'Propulsion---CFM56'!$J$3:$J$19</c15:sqref>
                        </c15:fullRef>
                        <c15:formulaRef>
                          <c15:sqref>('Propulsion---CFM56'!$J$3:$J$10,'Propulsion---CFM56'!$J$16:$J$19)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503.616877779616</c:v>
                      </c:pt>
                      <c:pt idx="1">
                        <c:v>473.63450131694299</c:v>
                      </c:pt>
                      <c:pt idx="2">
                        <c:v>428.854819955918</c:v>
                      </c:pt>
                      <c:pt idx="3">
                        <c:v>380.58812962505999</c:v>
                      </c:pt>
                      <c:pt idx="4">
                        <c:v>326.29128172958002</c:v>
                      </c:pt>
                      <c:pt idx="5">
                        <c:v>271.71967405523401</c:v>
                      </c:pt>
                      <c:pt idx="6">
                        <c:v>219.01538535762899</c:v>
                      </c:pt>
                      <c:pt idx="7">
                        <c:v>189.75857413059299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89F-405F-A0FD-C91E797F8E84}"/>
                  </c:ext>
                </c:extLst>
              </c15:ser>
            </c15:filteredAreaSeries>
            <c15:filteredArea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'Propulsion---CFM56'!$K$2</c15:sqref>
                        </c15:formulaRef>
                      </c:ext>
                    </c:extLst>
                    <c:strCache>
                      <c:ptCount val="1"/>
                      <c:pt idx="0">
                        <c:v>SSL eSPC</c:v>
                      </c:pt>
                    </c:strCache>
                  </c:strRef>
                </c:tx>
                <c:spPr>
                  <a:pattFill prst="dkHorz">
                    <a:fgClr>
                      <a:schemeClr val="accent6"/>
                    </a:fgClr>
                    <a:bgClr>
                      <a:schemeClr val="bg1"/>
                    </a:bgClr>
                  </a:pattFill>
                  <a:ln>
                    <a:solidFill>
                      <a:schemeClr val="accent6"/>
                    </a:solidFill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'Propulsion---CFM56'!$B$3:$B$19</c15:sqref>
                        </c15:fullRef>
                        <c15:formulaRef>
                          <c15:sqref>('Propulsion---CFM56'!$B$3:$B$10,'Propulsion---CFM56'!$B$16:$B$19)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 formatCode="#,##0.00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'Propulsion---CFM56'!$K$3:$K$19</c15:sqref>
                        </c15:fullRef>
                        <c15:formulaRef>
                          <c15:sqref>('Propulsion---CFM56'!$K$3:$K$10,'Propulsion---CFM56'!$K$16:$K$19)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12.8548996932431</c:v>
                      </c:pt>
                      <c:pt idx="2">
                        <c:v>25.838113678960099</c:v>
                      </c:pt>
                      <c:pt idx="3">
                        <c:v>38.534271155146399</c:v>
                      </c:pt>
                      <c:pt idx="4">
                        <c:v>51.348658719233697</c:v>
                      </c:pt>
                      <c:pt idx="5">
                        <c:v>64.175980461679899</c:v>
                      </c:pt>
                      <c:pt idx="6">
                        <c:v>77.111327174453805</c:v>
                      </c:pt>
                      <c:pt idx="7">
                        <c:v>89.997081544424304</c:v>
                      </c:pt>
                      <c:pt idx="8">
                        <c:v>159.06092681101001</c:v>
                      </c:pt>
                      <c:pt idx="9">
                        <c:v>159.06092681101001</c:v>
                      </c:pt>
                      <c:pt idx="10">
                        <c:v>159.06092681101001</c:v>
                      </c:pt>
                      <c:pt idx="11">
                        <c:v>159.06092681101001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89F-405F-A0FD-C91E797F8E84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'Propulsion---CFM56'!$L$2</c15:sqref>
                        </c15:formulaRef>
                      </c:ext>
                    </c:extLst>
                    <c:strCache>
                      <c:ptCount val="1"/>
                      <c:pt idx="0">
                        <c:v>SSL SPC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 w="28575">
                    <a:solidFill>
                      <a:sysClr val="windowText" lastClr="000000"/>
                    </a:solidFill>
                    <a:prstDash val="solid"/>
                  </a:ln>
                  <a:effectLst/>
                </c:spP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'Propulsion---CFM56'!$B$3:$B$19</c15:sqref>
                        </c15:fullRef>
                        <c15:formulaRef>
                          <c15:sqref>('Propulsion---CFM56'!$B$3:$B$10,'Propulsion---CFM56'!$B$16:$B$19)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 formatCode="#,##0.00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'Propulsion---CFM56'!$L$3:$L$19</c15:sqref>
                        </c15:fullRef>
                        <c15:formulaRef>
                          <c15:sqref>('Propulsion---CFM56'!$L$3:$L$10,'Propulsion---CFM56'!$L$16:$L$19)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503.616877779616</c:v>
                      </c:pt>
                      <c:pt idx="1">
                        <c:v>486.48940101018599</c:v>
                      </c:pt>
                      <c:pt idx="2">
                        <c:v>454.69293363487799</c:v>
                      </c:pt>
                      <c:pt idx="3">
                        <c:v>419.12240078020699</c:v>
                      </c:pt>
                      <c:pt idx="4">
                        <c:v>377.639940448814</c:v>
                      </c:pt>
                      <c:pt idx="5">
                        <c:v>335.895654516913</c:v>
                      </c:pt>
                      <c:pt idx="6">
                        <c:v>296.12671253208299</c:v>
                      </c:pt>
                      <c:pt idx="7">
                        <c:v>279.75565567501798</c:v>
                      </c:pt>
                      <c:pt idx="8">
                        <c:v>159.06092681101001</c:v>
                      </c:pt>
                      <c:pt idx="9">
                        <c:v>159.06092681101001</c:v>
                      </c:pt>
                      <c:pt idx="10">
                        <c:v>159.06092681101001</c:v>
                      </c:pt>
                      <c:pt idx="11">
                        <c:v>159.06092681101001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089F-405F-A0FD-C91E797F8E84}"/>
                  </c:ext>
                </c:extLst>
              </c15:ser>
            </c15:filteredAreaSeries>
          </c:ext>
        </c:extLst>
      </c:areaChart>
      <c:lineChart>
        <c:grouping val="standard"/>
        <c:varyColors val="0"/>
        <c:ser>
          <c:idx val="4"/>
          <c:order val="3"/>
          <c:tx>
            <c:strRef>
              <c:f>'Propulsion---CFM56'!$G$2</c:f>
              <c:strCache>
                <c:ptCount val="1"/>
                <c:pt idx="0">
                  <c:v>SSL SEC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'Propulsion---CFM56'!$B$3:$B$19</c15:sqref>
                  </c15:fullRef>
                </c:ext>
              </c:extLst>
              <c:f>('Propulsion---CFM56'!$B$3:$B$10,'Propulsion---CFM56'!$B$16:$B$19)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 formatCode="#,##0.00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'Propulsion---CFM56'!$G$3:$G$19</c15:sqref>
                  </c15:fullRef>
                </c:ext>
              </c:extLst>
              <c:f>('Propulsion---CFM56'!$G$3:$G$10,'Propulsion---CFM56'!$G$16:$G$19)</c:f>
              <c:numCache>
                <c:formatCode>General</c:formatCode>
                <c:ptCount val="12"/>
                <c:pt idx="0">
                  <c:v>503.616877779616</c:v>
                </c:pt>
                <c:pt idx="1">
                  <c:v>486.48940101018599</c:v>
                </c:pt>
                <c:pt idx="2">
                  <c:v>454.69293363487799</c:v>
                </c:pt>
                <c:pt idx="3">
                  <c:v>419.12240078020699</c:v>
                </c:pt>
                <c:pt idx="4">
                  <c:v>377.639940448814</c:v>
                </c:pt>
                <c:pt idx="5">
                  <c:v>335.895654516913</c:v>
                </c:pt>
                <c:pt idx="6">
                  <c:v>296.12671253208299</c:v>
                </c:pt>
                <c:pt idx="7">
                  <c:v>279.75565567501798</c:v>
                </c:pt>
                <c:pt idx="8">
                  <c:v>159.06092681101001</c:v>
                </c:pt>
                <c:pt idx="9">
                  <c:v>159.06092681101001</c:v>
                </c:pt>
                <c:pt idx="10">
                  <c:v>159.06092681101001</c:v>
                </c:pt>
                <c:pt idx="11">
                  <c:v>159.06092681101001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9F-405F-A0FD-C91E797F8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3727984"/>
        <c:axId val="633727000"/>
      </c:lineChart>
      <c:lineChart>
        <c:grouping val="standard"/>
        <c:varyColors val="0"/>
        <c:ser>
          <c:idx val="10"/>
          <c:order val="10"/>
          <c:tx>
            <c:strRef>
              <c:f>'Propulsion---CFM56'!$M$2</c:f>
              <c:strCache>
                <c:ptCount val="1"/>
                <c:pt idx="0">
                  <c:v>Hp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'Propulsion---CFM56'!$B$3:$B$19</c15:sqref>
                  </c15:fullRef>
                </c:ext>
              </c:extLst>
              <c:f>('Propulsion---CFM56'!$B$3:$B$10,'Propulsion---CFM56'!$B$16:$B$19)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 formatCode="#,##0.00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'Propulsion---CFM56'!$M$3:$M$19</c15:sqref>
                  </c15:fullRef>
                </c:ext>
              </c:extLst>
              <c:f>('Propulsion---CFM56'!$M$3:$M$10,'Propulsion---CFM56'!$M$16:$M$19)</c:f>
              <c:numCache>
                <c:formatCode>0%</c:formatCode>
                <c:ptCount val="12"/>
                <c:pt idx="0">
                  <c:v>0</c:v>
                </c:pt>
                <c:pt idx="1">
                  <c:v>0.138568728746609</c:v>
                </c:pt>
                <c:pt idx="2">
                  <c:v>0.25396109289251401</c:v>
                </c:pt>
                <c:pt idx="3">
                  <c:v>0.35517766553102698</c:v>
                </c:pt>
                <c:pt idx="4">
                  <c:v>0.451415784509614</c:v>
                </c:pt>
                <c:pt idx="5">
                  <c:v>0.547521633709947</c:v>
                </c:pt>
                <c:pt idx="6">
                  <c:v>0.64871278658003595</c:v>
                </c:pt>
                <c:pt idx="7">
                  <c:v>0.76194724289159999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89F-405F-A0FD-C91E797F8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988672"/>
        <c:axId val="922984080"/>
        <c:extLst>
          <c:ext xmlns:c15="http://schemas.microsoft.com/office/drawing/2012/chart" uri="{02D57815-91ED-43cb-92C2-25804820EDAC}">
            <c15:filteredLineSeries>
              <c15:ser>
                <c:idx val="3"/>
                <c:order val="4"/>
                <c:tx>
                  <c:strRef>
                    <c:extLst>
                      <c:ext uri="{02D57815-91ED-43cb-92C2-25804820EDAC}">
                        <c15:formulaRef>
                          <c15:sqref>'Propulsion---CFM56'!$F$2</c15:sqref>
                        </c15:formulaRef>
                      </c:ext>
                    </c:extLst>
                    <c:strCache>
                      <c:ptCount val="1"/>
                      <c:pt idx="0">
                        <c:v>SSL SFC</c:v>
                      </c:pt>
                    </c:strCache>
                  </c:strRef>
                </c:tx>
                <c:spPr>
                  <a:ln w="38100" cap="rnd">
                    <a:solidFill>
                      <a:schemeClr val="accent5"/>
                    </a:solidFill>
                    <a:prstDash val="dash"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ullRef>
                          <c15:sqref>'Propulsion---CFM56'!$B$3:$B$19</c15:sqref>
                        </c15:fullRef>
                        <c15:formulaRef>
                          <c15:sqref>('Propulsion---CFM56'!$B$3:$B$10,'Propulsion---CFM56'!$B$16:$B$19)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 formatCode="#,##0.00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'Propulsion---CFM56'!$F$3:$F$19</c15:sqref>
                        </c15:fullRef>
                        <c15:formulaRef>
                          <c15:sqref>('Propulsion---CFM56'!$F$3:$F$10,'Propulsion---CFM56'!$F$16:$F$19)</c15:sqref>
                        </c15:formulaRef>
                      </c:ext>
                    </c:extLst>
                    <c:numCache>
                      <c:formatCode>0.E+00</c:formatCode>
                      <c:ptCount val="12"/>
                      <c:pt idx="0">
                        <c:v>1.16848463521952E-5</c:v>
                      </c:pt>
                      <c:pt idx="1">
                        <c:v>1.09891995665184E-5</c:v>
                      </c:pt>
                      <c:pt idx="2">
                        <c:v>9.9502278412046005E-6</c:v>
                      </c:pt>
                      <c:pt idx="3">
                        <c:v>8.8303510353842393E-6</c:v>
                      </c:pt>
                      <c:pt idx="4">
                        <c:v>7.5705633811967599E-6</c:v>
                      </c:pt>
                      <c:pt idx="5">
                        <c:v>6.30440079014464E-6</c:v>
                      </c:pt>
                      <c:pt idx="6">
                        <c:v>5.0815634653742299E-6</c:v>
                      </c:pt>
                      <c:pt idx="7">
                        <c:v>4.4027511399209598E-6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089F-405F-A0FD-C91E797F8E84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'Propulsion---CFM56'!$N$2</c15:sqref>
                        </c15:formulaRef>
                      </c:ext>
                    </c:extLst>
                    <c:strCache>
                      <c:ptCount val="1"/>
                      <c:pt idx="0">
                        <c:v>Energy ƞ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prstDash val="lgDashDot"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'Propulsion---CFM56'!$B$3:$B$19</c15:sqref>
                        </c15:fullRef>
                        <c15:formulaRef>
                          <c15:sqref>('Propulsion---CFM56'!$B$3:$B$10,'Propulsion---CFM56'!$B$16:$B$19)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 formatCode="#,##0.00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'Propulsion---CFM56'!$N$3:$N$19</c15:sqref>
                        </c15:fullRef>
                        <c15:formulaRef>
                          <c15:sqref>('Propulsion---CFM56'!$N$3:$N$10,'Propulsion---CFM56'!$N$16:$N$19)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0.69681160787552199</c:v>
                      </c:pt>
                      <c:pt idx="1">
                        <c:v>0.69666420809707497</c:v>
                      </c:pt>
                      <c:pt idx="2">
                        <c:v>0.69635719168419896</c:v>
                      </c:pt>
                      <c:pt idx="3">
                        <c:v>0.69612522264580701</c:v>
                      </c:pt>
                      <c:pt idx="4">
                        <c:v>0.69586033458153596</c:v>
                      </c:pt>
                      <c:pt idx="5">
                        <c:v>0.695713019495798</c:v>
                      </c:pt>
                      <c:pt idx="6">
                        <c:v>0.69576003150217602</c:v>
                      </c:pt>
                      <c:pt idx="7">
                        <c:v>0.66652435617742201</c:v>
                      </c:pt>
                      <c:pt idx="8">
                        <c:v>0.74399999999999999</c:v>
                      </c:pt>
                      <c:pt idx="9">
                        <c:v>0.743999999999999</c:v>
                      </c:pt>
                      <c:pt idx="10">
                        <c:v>0.74399999999999999</c:v>
                      </c:pt>
                      <c:pt idx="11">
                        <c:v>0.74399999999999999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089F-405F-A0FD-C91E797F8E84}"/>
                  </c:ext>
                </c:extLst>
              </c15:ser>
            </c15:filteredLineSeries>
          </c:ext>
        </c:extLst>
      </c:lineChart>
      <c:catAx>
        <c:axId val="633727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Installed Power of Embedded Motor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27000"/>
        <c:crosses val="autoZero"/>
        <c:auto val="0"/>
        <c:lblAlgn val="ctr"/>
        <c:lblOffset val="100"/>
        <c:noMultiLvlLbl val="0"/>
      </c:catAx>
      <c:valAx>
        <c:axId val="633727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Specific Energy Consumption [Joule/N/s]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27984"/>
        <c:crosses val="autoZero"/>
        <c:crossBetween val="between"/>
      </c:valAx>
      <c:valAx>
        <c:axId val="922984080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DoH</a:t>
                </a:r>
                <a:r>
                  <a:rPr lang="en-US"/>
                  <a:t> [%]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2988672"/>
        <c:crosses val="max"/>
        <c:crossBetween val="between"/>
      </c:valAx>
      <c:catAx>
        <c:axId val="92298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2984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642549986854382E-2"/>
          <c:y val="3.943280291454946E-2"/>
          <c:w val="0.77602982679440835"/>
          <c:h val="9.44181135542685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>
          <a:lumMod val="90000"/>
        </a:schemeClr>
      </a:solidFill>
      <a:round/>
    </a:ln>
    <a:effectLst/>
  </c:spPr>
  <c:txPr>
    <a:bodyPr/>
    <a:lstStyle/>
    <a:p>
      <a:pPr>
        <a:defRPr sz="140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313052640571828"/>
          <c:y val="0.15029600466608339"/>
          <c:w val="0.64163569553805777"/>
          <c:h val="0.58395312500000007"/>
        </c:manualLayout>
      </c:layout>
      <c:barChart>
        <c:barDir val="col"/>
        <c:grouping val="stacked"/>
        <c:varyColors val="0"/>
        <c:ser>
          <c:idx val="6"/>
          <c:order val="6"/>
          <c:tx>
            <c:strRef>
              <c:f>'Propulsion---CFM56'!$J$2</c:f>
              <c:strCache>
                <c:ptCount val="1"/>
                <c:pt idx="0">
                  <c:v>SSL fSPC</c:v>
                </c:pt>
              </c:strCache>
            </c:strRef>
          </c:tx>
          <c:spPr>
            <a:pattFill prst="wd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  <a:effectLst/>
          </c:spPr>
          <c:invertIfNegative val="0"/>
          <c:cat>
            <c:numRef>
              <c:f>'Propulsion---CFM56'!$B$3:$B$19</c:f>
              <c:numCache>
                <c:formatCode>#,##0</c:formatCode>
                <c:ptCount val="17"/>
                <c:pt idx="0" formatCode="General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 formatCode="#,##0.00">
                  <c:v>7.5</c:v>
                </c:pt>
                <c:pt idx="9" formatCode="#,##0.00">
                  <c:v>7.75</c:v>
                </c:pt>
                <c:pt idx="10" formatCode="#,##0.00">
                  <c:v>7.8125</c:v>
                </c:pt>
                <c:pt idx="11" formatCode="#,##0.00">
                  <c:v>7.84375</c:v>
                </c:pt>
                <c:pt idx="12" formatCode="#,##0.00">
                  <c:v>7.875</c:v>
                </c:pt>
                <c:pt idx="13" formatCode="#,##0.00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</c:numCache>
            </c:numRef>
          </c:cat>
          <c:val>
            <c:numRef>
              <c:f>'Propulsion---CFM56'!$J$3:$J$19</c:f>
              <c:numCache>
                <c:formatCode>General</c:formatCode>
                <c:ptCount val="17"/>
                <c:pt idx="0">
                  <c:v>503.616877779616</c:v>
                </c:pt>
                <c:pt idx="1">
                  <c:v>473.63450131694299</c:v>
                </c:pt>
                <c:pt idx="2">
                  <c:v>428.854819955918</c:v>
                </c:pt>
                <c:pt idx="3">
                  <c:v>380.58812962505999</c:v>
                </c:pt>
                <c:pt idx="4">
                  <c:v>326.29128172958002</c:v>
                </c:pt>
                <c:pt idx="5">
                  <c:v>271.71967405523401</c:v>
                </c:pt>
                <c:pt idx="6">
                  <c:v>219.01538535762899</c:v>
                </c:pt>
                <c:pt idx="7">
                  <c:v>189.75857413059299</c:v>
                </c:pt>
                <c:pt idx="8">
                  <c:v>184.36889677633599</c:v>
                </c:pt>
                <c:pt idx="9">
                  <c:v>181.26703321760399</c:v>
                </c:pt>
                <c:pt idx="10">
                  <c:v>181.07251634323899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6-49A1-8F88-6E3BA40AC2E1}"/>
            </c:ext>
          </c:extLst>
        </c:ser>
        <c:ser>
          <c:idx val="7"/>
          <c:order val="7"/>
          <c:tx>
            <c:strRef>
              <c:f>'Propulsion---CFM56'!$K$2</c:f>
              <c:strCache>
                <c:ptCount val="1"/>
                <c:pt idx="0">
                  <c:v>SSL eSPC</c:v>
                </c:pt>
              </c:strCache>
            </c:strRef>
          </c:tx>
          <c:spPr>
            <a:pattFill prst="dkHorz">
              <a:fgClr>
                <a:schemeClr val="accent6"/>
              </a:fgClr>
              <a:bgClr>
                <a:schemeClr val="bg1"/>
              </a:bgClr>
            </a:pattFill>
            <a:ln>
              <a:solidFill>
                <a:schemeClr val="accent6"/>
              </a:solidFill>
            </a:ln>
            <a:effectLst/>
          </c:spPr>
          <c:invertIfNegative val="0"/>
          <c:cat>
            <c:numRef>
              <c:f>'Propulsion---CFM56'!$B$3:$B$19</c:f>
              <c:numCache>
                <c:formatCode>#,##0</c:formatCode>
                <c:ptCount val="17"/>
                <c:pt idx="0" formatCode="General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 formatCode="#,##0.00">
                  <c:v>7.5</c:v>
                </c:pt>
                <c:pt idx="9" formatCode="#,##0.00">
                  <c:v>7.75</c:v>
                </c:pt>
                <c:pt idx="10" formatCode="#,##0.00">
                  <c:v>7.8125</c:v>
                </c:pt>
                <c:pt idx="11" formatCode="#,##0.00">
                  <c:v>7.84375</c:v>
                </c:pt>
                <c:pt idx="12" formatCode="#,##0.00">
                  <c:v>7.875</c:v>
                </c:pt>
                <c:pt idx="13" formatCode="#,##0.00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</c:numCache>
            </c:numRef>
          </c:cat>
          <c:val>
            <c:numRef>
              <c:f>'Propulsion---CFM56'!$K$3:$K$19</c:f>
              <c:numCache>
                <c:formatCode>General</c:formatCode>
                <c:ptCount val="17"/>
                <c:pt idx="0">
                  <c:v>0</c:v>
                </c:pt>
                <c:pt idx="1">
                  <c:v>12.8548996932431</c:v>
                </c:pt>
                <c:pt idx="2">
                  <c:v>25.838113678960099</c:v>
                </c:pt>
                <c:pt idx="3">
                  <c:v>38.534271155146399</c:v>
                </c:pt>
                <c:pt idx="4">
                  <c:v>51.348658719233697</c:v>
                </c:pt>
                <c:pt idx="5">
                  <c:v>64.175980461679899</c:v>
                </c:pt>
                <c:pt idx="6">
                  <c:v>77.111327174453805</c:v>
                </c:pt>
                <c:pt idx="7">
                  <c:v>89.997081544424304</c:v>
                </c:pt>
                <c:pt idx="8">
                  <c:v>96.322471758861496</c:v>
                </c:pt>
                <c:pt idx="9">
                  <c:v>99.852815835395106</c:v>
                </c:pt>
                <c:pt idx="10">
                  <c:v>100.40289713575601</c:v>
                </c:pt>
                <c:pt idx="11">
                  <c:v>159.06092681101001</c:v>
                </c:pt>
                <c:pt idx="12">
                  <c:v>159.06092681101001</c:v>
                </c:pt>
                <c:pt idx="13">
                  <c:v>159.06092681101001</c:v>
                </c:pt>
                <c:pt idx="14">
                  <c:v>159.06092681101001</c:v>
                </c:pt>
                <c:pt idx="15">
                  <c:v>159.06092681101001</c:v>
                </c:pt>
                <c:pt idx="16">
                  <c:v>159.06092681101001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56-49A1-8F88-6E3BA40AC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4777072"/>
        <c:axId val="85478002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'Propulsion---CFM56'!$C$2</c15:sqref>
                        </c15:formulaRef>
                      </c:ext>
                    </c:extLst>
                    <c:strCache>
                      <c:ptCount val="1"/>
                      <c:pt idx="0">
                        <c:v>BPR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'Propulsion---CFM56'!$B$3:$B$19</c15:sqref>
                        </c15:formulaRef>
                      </c:ext>
                    </c:extLst>
                    <c:numCache>
                      <c:formatCode>#,##0</c:formatCode>
                      <c:ptCount val="17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 formatCode="#,##0.00">
                        <c:v>7.5</c:v>
                      </c:pt>
                      <c:pt idx="9" formatCode="#,##0.00">
                        <c:v>7.75</c:v>
                      </c:pt>
                      <c:pt idx="10" formatCode="#,##0.00">
                        <c:v>7.8125</c:v>
                      </c:pt>
                      <c:pt idx="11" formatCode="#,##0.00">
                        <c:v>7.84375</c:v>
                      </c:pt>
                      <c:pt idx="12" formatCode="#,##0.00">
                        <c:v>7.875</c:v>
                      </c:pt>
                      <c:pt idx="13" formatCode="#,##0.00">
                        <c:v>8</c:v>
                      </c:pt>
                      <c:pt idx="14">
                        <c:v>9</c:v>
                      </c:pt>
                      <c:pt idx="15">
                        <c:v>10</c:v>
                      </c:pt>
                      <c:pt idx="16">
                        <c:v>11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'Propulsion---CFM56'!$C$3:$C$19</c15:sqref>
                        </c15:formulaRef>
                      </c:ext>
                    </c:extLst>
                    <c:numCache>
                      <c:formatCode>General</c:formatCode>
                      <c:ptCount val="17"/>
                      <c:pt idx="0">
                        <c:v>5.0999999999999996</c:v>
                      </c:pt>
                      <c:pt idx="1">
                        <c:v>6.1</c:v>
                      </c:pt>
                      <c:pt idx="2">
                        <c:v>7.4</c:v>
                      </c:pt>
                      <c:pt idx="3">
                        <c:v>8.9</c:v>
                      </c:pt>
                      <c:pt idx="4">
                        <c:v>10.9</c:v>
                      </c:pt>
                      <c:pt idx="5">
                        <c:v>13.5</c:v>
                      </c:pt>
                      <c:pt idx="6">
                        <c:v>17</c:v>
                      </c:pt>
                      <c:pt idx="7">
                        <c:v>20.2</c:v>
                      </c:pt>
                      <c:pt idx="8">
                        <c:v>21.4</c:v>
                      </c:pt>
                      <c:pt idx="9">
                        <c:v>22.2</c:v>
                      </c:pt>
                      <c:pt idx="10">
                        <c:v>22.3</c:v>
                      </c:pt>
                      <c:pt idx="11">
                        <c:v>22.4</c:v>
                      </c:pt>
                      <c:pt idx="12">
                        <c:v>22.4</c:v>
                      </c:pt>
                      <c:pt idx="13">
                        <c:v>22.4</c:v>
                      </c:pt>
                      <c:pt idx="14">
                        <c:v>22.4</c:v>
                      </c:pt>
                      <c:pt idx="15">
                        <c:v>22.4</c:v>
                      </c:pt>
                      <c:pt idx="16">
                        <c:v>22.4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4C56-49A1-8F88-6E3BA40AC2E1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'Propulsion---CFM56'!$D$2</c15:sqref>
                        </c15:formulaRef>
                      </c:ext>
                    </c:extLst>
                    <c:strCache>
                      <c:ptCount val="1"/>
                      <c:pt idx="0">
                        <c:v>FAN D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'Propulsion---CFM56'!$B$3:$B$19</c15:sqref>
                        </c15:formulaRef>
                      </c:ext>
                    </c:extLst>
                    <c:numCache>
                      <c:formatCode>#,##0</c:formatCode>
                      <c:ptCount val="17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 formatCode="#,##0.00">
                        <c:v>7.5</c:v>
                      </c:pt>
                      <c:pt idx="9" formatCode="#,##0.00">
                        <c:v>7.75</c:v>
                      </c:pt>
                      <c:pt idx="10" formatCode="#,##0.00">
                        <c:v>7.8125</c:v>
                      </c:pt>
                      <c:pt idx="11" formatCode="#,##0.00">
                        <c:v>7.84375</c:v>
                      </c:pt>
                      <c:pt idx="12" formatCode="#,##0.00">
                        <c:v>7.875</c:v>
                      </c:pt>
                      <c:pt idx="13" formatCode="#,##0.00">
                        <c:v>8</c:v>
                      </c:pt>
                      <c:pt idx="14">
                        <c:v>9</c:v>
                      </c:pt>
                      <c:pt idx="15">
                        <c:v>10</c:v>
                      </c:pt>
                      <c:pt idx="16">
                        <c:v>11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'Propulsion---CFM56'!$D$3:$D$19</c15:sqref>
                        </c15:formulaRef>
                      </c:ext>
                    </c:extLst>
                    <c:numCache>
                      <c:formatCode>General</c:formatCode>
                      <c:ptCount val="17"/>
                      <c:pt idx="0">
                        <c:v>1.55</c:v>
                      </c:pt>
                      <c:pt idx="1">
                        <c:v>1.55</c:v>
                      </c:pt>
                      <c:pt idx="2">
                        <c:v>1.55</c:v>
                      </c:pt>
                      <c:pt idx="3">
                        <c:v>1.55</c:v>
                      </c:pt>
                      <c:pt idx="4">
                        <c:v>1.55</c:v>
                      </c:pt>
                      <c:pt idx="5">
                        <c:v>1.55</c:v>
                      </c:pt>
                      <c:pt idx="6">
                        <c:v>1.55</c:v>
                      </c:pt>
                      <c:pt idx="7">
                        <c:v>1.55</c:v>
                      </c:pt>
                      <c:pt idx="8">
                        <c:v>1.55</c:v>
                      </c:pt>
                      <c:pt idx="9">
                        <c:v>1.55</c:v>
                      </c:pt>
                      <c:pt idx="10">
                        <c:v>1.55</c:v>
                      </c:pt>
                      <c:pt idx="11">
                        <c:v>1.55</c:v>
                      </c:pt>
                      <c:pt idx="12">
                        <c:v>1.55</c:v>
                      </c:pt>
                      <c:pt idx="13">
                        <c:v>1.55</c:v>
                      </c:pt>
                      <c:pt idx="14">
                        <c:v>1.55</c:v>
                      </c:pt>
                      <c:pt idx="15">
                        <c:v>1.55</c:v>
                      </c:pt>
                      <c:pt idx="16">
                        <c:v>1.55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4C56-49A1-8F88-6E3BA40AC2E1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'Propulsion---CFM56'!$F$2</c15:sqref>
                        </c15:formulaRef>
                      </c:ext>
                    </c:extLst>
                    <c:strCache>
                      <c:ptCount val="1"/>
                      <c:pt idx="0">
                        <c:v>SSL SFC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'Propulsion---CFM56'!$B$3:$B$19</c15:sqref>
                        </c15:formulaRef>
                      </c:ext>
                    </c:extLst>
                    <c:numCache>
                      <c:formatCode>#,##0</c:formatCode>
                      <c:ptCount val="17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 formatCode="#,##0.00">
                        <c:v>7.5</c:v>
                      </c:pt>
                      <c:pt idx="9" formatCode="#,##0.00">
                        <c:v>7.75</c:v>
                      </c:pt>
                      <c:pt idx="10" formatCode="#,##0.00">
                        <c:v>7.8125</c:v>
                      </c:pt>
                      <c:pt idx="11" formatCode="#,##0.00">
                        <c:v>7.84375</c:v>
                      </c:pt>
                      <c:pt idx="12" formatCode="#,##0.00">
                        <c:v>7.875</c:v>
                      </c:pt>
                      <c:pt idx="13" formatCode="#,##0.00">
                        <c:v>8</c:v>
                      </c:pt>
                      <c:pt idx="14">
                        <c:v>9</c:v>
                      </c:pt>
                      <c:pt idx="15">
                        <c:v>10</c:v>
                      </c:pt>
                      <c:pt idx="16">
                        <c:v>11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'Propulsion---CFM56'!$F$3:$F$19</c15:sqref>
                        </c15:formulaRef>
                      </c:ext>
                    </c:extLst>
                    <c:numCache>
                      <c:formatCode>0.E+00</c:formatCode>
                      <c:ptCount val="17"/>
                      <c:pt idx="0">
                        <c:v>1.16848463521952E-5</c:v>
                      </c:pt>
                      <c:pt idx="1">
                        <c:v>1.09891995665184E-5</c:v>
                      </c:pt>
                      <c:pt idx="2">
                        <c:v>9.9502278412046005E-6</c:v>
                      </c:pt>
                      <c:pt idx="3">
                        <c:v>8.8303510353842393E-6</c:v>
                      </c:pt>
                      <c:pt idx="4">
                        <c:v>7.5705633811967599E-6</c:v>
                      </c:pt>
                      <c:pt idx="5">
                        <c:v>6.30440079014464E-6</c:v>
                      </c:pt>
                      <c:pt idx="6">
                        <c:v>5.0815634653742299E-6</c:v>
                      </c:pt>
                      <c:pt idx="7">
                        <c:v>4.4027511399209598E-6</c:v>
                      </c:pt>
                      <c:pt idx="8">
                        <c:v>4.2777006212607101E-6</c:v>
                      </c:pt>
                      <c:pt idx="9">
                        <c:v>4.20573162917876E-6</c:v>
                      </c:pt>
                      <c:pt idx="10">
                        <c:v>4.2012184766412804E-6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4C56-49A1-8F88-6E3BA40AC2E1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'Propulsion---CFM56'!$G$2</c15:sqref>
                        </c15:formulaRef>
                      </c:ext>
                    </c:extLst>
                    <c:strCache>
                      <c:ptCount val="1"/>
                      <c:pt idx="0">
                        <c:v>SSL SEC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'Propulsion---CFM56'!$B$3:$B$19</c15:sqref>
                        </c15:formulaRef>
                      </c:ext>
                    </c:extLst>
                    <c:numCache>
                      <c:formatCode>#,##0</c:formatCode>
                      <c:ptCount val="17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 formatCode="#,##0.00">
                        <c:v>7.5</c:v>
                      </c:pt>
                      <c:pt idx="9" formatCode="#,##0.00">
                        <c:v>7.75</c:v>
                      </c:pt>
                      <c:pt idx="10" formatCode="#,##0.00">
                        <c:v>7.8125</c:v>
                      </c:pt>
                      <c:pt idx="11" formatCode="#,##0.00">
                        <c:v>7.84375</c:v>
                      </c:pt>
                      <c:pt idx="12" formatCode="#,##0.00">
                        <c:v>7.875</c:v>
                      </c:pt>
                      <c:pt idx="13" formatCode="#,##0.00">
                        <c:v>8</c:v>
                      </c:pt>
                      <c:pt idx="14">
                        <c:v>9</c:v>
                      </c:pt>
                      <c:pt idx="15">
                        <c:v>10</c:v>
                      </c:pt>
                      <c:pt idx="16">
                        <c:v>11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'Propulsion---CFM56'!$G$3:$G$19</c15:sqref>
                        </c15:formulaRef>
                      </c:ext>
                    </c:extLst>
                    <c:numCache>
                      <c:formatCode>General</c:formatCode>
                      <c:ptCount val="17"/>
                      <c:pt idx="0">
                        <c:v>503.616877779616</c:v>
                      </c:pt>
                      <c:pt idx="1">
                        <c:v>486.48940101018599</c:v>
                      </c:pt>
                      <c:pt idx="2">
                        <c:v>454.69293363487799</c:v>
                      </c:pt>
                      <c:pt idx="3">
                        <c:v>419.12240078020699</c:v>
                      </c:pt>
                      <c:pt idx="4">
                        <c:v>377.639940448814</c:v>
                      </c:pt>
                      <c:pt idx="5">
                        <c:v>335.895654516913</c:v>
                      </c:pt>
                      <c:pt idx="6">
                        <c:v>296.12671253208299</c:v>
                      </c:pt>
                      <c:pt idx="7">
                        <c:v>279.75565567501798</c:v>
                      </c:pt>
                      <c:pt idx="8">
                        <c:v>280.69136853519802</c:v>
                      </c:pt>
                      <c:pt idx="9">
                        <c:v>281.11984905299897</c:v>
                      </c:pt>
                      <c:pt idx="10">
                        <c:v>281.47541347899499</c:v>
                      </c:pt>
                      <c:pt idx="11">
                        <c:v>159.06092681101001</c:v>
                      </c:pt>
                      <c:pt idx="12">
                        <c:v>159.06092681101001</c:v>
                      </c:pt>
                      <c:pt idx="13">
                        <c:v>159.06092681101001</c:v>
                      </c:pt>
                      <c:pt idx="14">
                        <c:v>159.06092681101001</c:v>
                      </c:pt>
                      <c:pt idx="15">
                        <c:v>159.06092681101001</c:v>
                      </c:pt>
                      <c:pt idx="16">
                        <c:v>159.06092681101001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4C56-49A1-8F88-6E3BA40AC2E1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'Propulsion---CFM56'!$H$2</c15:sqref>
                        </c15:formulaRef>
                      </c:ext>
                    </c:extLst>
                    <c:strCache>
                      <c:ptCount val="1"/>
                      <c:pt idx="0">
                        <c:v>SSL eSEC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'Propulsion---CFM56'!$B$3:$B$19</c15:sqref>
                        </c15:formulaRef>
                      </c:ext>
                    </c:extLst>
                    <c:numCache>
                      <c:formatCode>#,##0</c:formatCode>
                      <c:ptCount val="17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 formatCode="#,##0.00">
                        <c:v>7.5</c:v>
                      </c:pt>
                      <c:pt idx="9" formatCode="#,##0.00">
                        <c:v>7.75</c:v>
                      </c:pt>
                      <c:pt idx="10" formatCode="#,##0.00">
                        <c:v>7.8125</c:v>
                      </c:pt>
                      <c:pt idx="11" formatCode="#,##0.00">
                        <c:v>7.84375</c:v>
                      </c:pt>
                      <c:pt idx="12" formatCode="#,##0.00">
                        <c:v>7.875</c:v>
                      </c:pt>
                      <c:pt idx="13" formatCode="#,##0.00">
                        <c:v>8</c:v>
                      </c:pt>
                      <c:pt idx="14">
                        <c:v>9</c:v>
                      </c:pt>
                      <c:pt idx="15">
                        <c:v>10</c:v>
                      </c:pt>
                      <c:pt idx="16">
                        <c:v>11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'Propulsion---CFM56'!$H$3:$H$19</c15:sqref>
                        </c15:formulaRef>
                      </c:ext>
                    </c:extLst>
                    <c:numCache>
                      <c:formatCode>General</c:formatCode>
                      <c:ptCount val="17"/>
                      <c:pt idx="0">
                        <c:v>0</c:v>
                      </c:pt>
                      <c:pt idx="1">
                        <c:v>12.8548996932431</c:v>
                      </c:pt>
                      <c:pt idx="2">
                        <c:v>25.838113678960099</c:v>
                      </c:pt>
                      <c:pt idx="3">
                        <c:v>38.534271155146399</c:v>
                      </c:pt>
                      <c:pt idx="4">
                        <c:v>51.348658719233697</c:v>
                      </c:pt>
                      <c:pt idx="5">
                        <c:v>64.175980461679899</c:v>
                      </c:pt>
                      <c:pt idx="6">
                        <c:v>77.111327174453805</c:v>
                      </c:pt>
                      <c:pt idx="7">
                        <c:v>89.997081544424304</c:v>
                      </c:pt>
                      <c:pt idx="8">
                        <c:v>96.322471758861496</c:v>
                      </c:pt>
                      <c:pt idx="9">
                        <c:v>99.852815835395106</c:v>
                      </c:pt>
                      <c:pt idx="10">
                        <c:v>100.40289713575601</c:v>
                      </c:pt>
                      <c:pt idx="11">
                        <c:v>159.06092681101001</c:v>
                      </c:pt>
                      <c:pt idx="12">
                        <c:v>159.06092681101001</c:v>
                      </c:pt>
                      <c:pt idx="13">
                        <c:v>159.06092681101001</c:v>
                      </c:pt>
                      <c:pt idx="14">
                        <c:v>159.06092681101001</c:v>
                      </c:pt>
                      <c:pt idx="15">
                        <c:v>159.06092681101001</c:v>
                      </c:pt>
                      <c:pt idx="16">
                        <c:v>159.06092681101001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4C56-49A1-8F88-6E3BA40AC2E1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'Propulsion---CFM56'!$N$2</c15:sqref>
                        </c15:formulaRef>
                      </c:ext>
                    </c:extLst>
                    <c:strCache>
                      <c:ptCount val="1"/>
                      <c:pt idx="0">
                        <c:v>Energy ƞ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'Propulsion---CFM56'!$B$3:$B$19</c15:sqref>
                        </c15:formulaRef>
                      </c:ext>
                    </c:extLst>
                    <c:numCache>
                      <c:formatCode>#,##0</c:formatCode>
                      <c:ptCount val="17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 formatCode="#,##0.00">
                        <c:v>7.5</c:v>
                      </c:pt>
                      <c:pt idx="9" formatCode="#,##0.00">
                        <c:v>7.75</c:v>
                      </c:pt>
                      <c:pt idx="10" formatCode="#,##0.00">
                        <c:v>7.8125</c:v>
                      </c:pt>
                      <c:pt idx="11" formatCode="#,##0.00">
                        <c:v>7.84375</c:v>
                      </c:pt>
                      <c:pt idx="12" formatCode="#,##0.00">
                        <c:v>7.875</c:v>
                      </c:pt>
                      <c:pt idx="13" formatCode="#,##0.00">
                        <c:v>8</c:v>
                      </c:pt>
                      <c:pt idx="14">
                        <c:v>9</c:v>
                      </c:pt>
                      <c:pt idx="15">
                        <c:v>10</c:v>
                      </c:pt>
                      <c:pt idx="16">
                        <c:v>11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'Propulsion---CFM56'!$N$3:$N$19</c15:sqref>
                        </c15:formulaRef>
                      </c:ext>
                    </c:extLst>
                    <c:numCache>
                      <c:formatCode>General</c:formatCode>
                      <c:ptCount val="17"/>
                      <c:pt idx="0">
                        <c:v>0.69681160787552199</c:v>
                      </c:pt>
                      <c:pt idx="1">
                        <c:v>0.69666420809707497</c:v>
                      </c:pt>
                      <c:pt idx="2">
                        <c:v>0.69635719168419896</c:v>
                      </c:pt>
                      <c:pt idx="3">
                        <c:v>0.69612522264580701</c:v>
                      </c:pt>
                      <c:pt idx="4">
                        <c:v>0.69586033458153596</c:v>
                      </c:pt>
                      <c:pt idx="5">
                        <c:v>0.695713019495798</c:v>
                      </c:pt>
                      <c:pt idx="6">
                        <c:v>0.69576003150217602</c:v>
                      </c:pt>
                      <c:pt idx="7">
                        <c:v>0.66652435617742201</c:v>
                      </c:pt>
                      <c:pt idx="8">
                        <c:v>0.625818057628174</c:v>
                      </c:pt>
                      <c:pt idx="9">
                        <c:v>0.59201607834315295</c:v>
                      </c:pt>
                      <c:pt idx="10">
                        <c:v>0.58732352220871897</c:v>
                      </c:pt>
                      <c:pt idx="11">
                        <c:v>0.743999999999999</c:v>
                      </c:pt>
                      <c:pt idx="12">
                        <c:v>0.74399999999999999</c:v>
                      </c:pt>
                      <c:pt idx="13">
                        <c:v>0.74399999999999999</c:v>
                      </c:pt>
                      <c:pt idx="14">
                        <c:v>0.743999999999999</c:v>
                      </c:pt>
                      <c:pt idx="15">
                        <c:v>0.74399999999999999</c:v>
                      </c:pt>
                      <c:pt idx="16">
                        <c:v>0.74399999999999999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4C56-49A1-8F88-6E3BA40AC2E1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ser>
          <c:idx val="8"/>
          <c:order val="8"/>
          <c:tx>
            <c:strRef>
              <c:f>'Propulsion---CFM56'!$L$2</c:f>
              <c:strCache>
                <c:ptCount val="1"/>
                <c:pt idx="0">
                  <c:v>SSL SPC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'Propulsion---CFM56'!$B$3:$B$19</c:f>
              <c:numCache>
                <c:formatCode>#,##0</c:formatCode>
                <c:ptCount val="17"/>
                <c:pt idx="0" formatCode="General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 formatCode="#,##0.00">
                  <c:v>7.5</c:v>
                </c:pt>
                <c:pt idx="9" formatCode="#,##0.00">
                  <c:v>7.75</c:v>
                </c:pt>
                <c:pt idx="10" formatCode="#,##0.00">
                  <c:v>7.8125</c:v>
                </c:pt>
                <c:pt idx="11" formatCode="#,##0.00">
                  <c:v>7.84375</c:v>
                </c:pt>
                <c:pt idx="12" formatCode="#,##0.00">
                  <c:v>7.875</c:v>
                </c:pt>
                <c:pt idx="13" formatCode="#,##0.00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</c:numCache>
            </c:numRef>
          </c:cat>
          <c:val>
            <c:numRef>
              <c:f>'Propulsion---CFM56'!$L$3:$L$19</c:f>
              <c:numCache>
                <c:formatCode>General</c:formatCode>
                <c:ptCount val="17"/>
                <c:pt idx="0">
                  <c:v>503.616877779616</c:v>
                </c:pt>
                <c:pt idx="1">
                  <c:v>486.48940101018599</c:v>
                </c:pt>
                <c:pt idx="2">
                  <c:v>454.69293363487799</c:v>
                </c:pt>
                <c:pt idx="3">
                  <c:v>419.12240078020699</c:v>
                </c:pt>
                <c:pt idx="4">
                  <c:v>377.639940448814</c:v>
                </c:pt>
                <c:pt idx="5">
                  <c:v>335.895654516913</c:v>
                </c:pt>
                <c:pt idx="6">
                  <c:v>296.12671253208299</c:v>
                </c:pt>
                <c:pt idx="7">
                  <c:v>279.75565567501798</c:v>
                </c:pt>
                <c:pt idx="8">
                  <c:v>280.69136853519802</c:v>
                </c:pt>
                <c:pt idx="9">
                  <c:v>281.11984905299897</c:v>
                </c:pt>
                <c:pt idx="10">
                  <c:v>281.47541347899499</c:v>
                </c:pt>
                <c:pt idx="11">
                  <c:v>159.06092681101001</c:v>
                </c:pt>
                <c:pt idx="12">
                  <c:v>159.06092681101001</c:v>
                </c:pt>
                <c:pt idx="13">
                  <c:v>159.06092681101001</c:v>
                </c:pt>
                <c:pt idx="14">
                  <c:v>159.06092681101001</c:v>
                </c:pt>
                <c:pt idx="15">
                  <c:v>159.06092681101001</c:v>
                </c:pt>
                <c:pt idx="16">
                  <c:v>159.06092681101001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56-49A1-8F88-6E3BA40AC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4777072"/>
        <c:axId val="854780024"/>
      </c:lineChart>
      <c:lineChart>
        <c:grouping val="stacked"/>
        <c:varyColors val="0"/>
        <c:ser>
          <c:idx val="2"/>
          <c:order val="2"/>
          <c:tx>
            <c:strRef>
              <c:f>'Propulsion---CFM56'!$E$2</c:f>
              <c:strCache>
                <c:ptCount val="1"/>
                <c:pt idx="0">
                  <c:v>SSL T</c:v>
                </c:pt>
              </c:strCache>
            </c:strRef>
          </c:tx>
          <c:spPr>
            <a:ln w="28575" cap="rnd">
              <a:solidFill>
                <a:srgbClr val="C59EE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'Propulsion---CFM56'!$B$3:$B$19</c:f>
              <c:numCache>
                <c:formatCode>#,##0</c:formatCode>
                <c:ptCount val="17"/>
                <c:pt idx="0" formatCode="General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 formatCode="#,##0.00">
                  <c:v>7.5</c:v>
                </c:pt>
                <c:pt idx="9" formatCode="#,##0.00">
                  <c:v>7.75</c:v>
                </c:pt>
                <c:pt idx="10" formatCode="#,##0.00">
                  <c:v>7.8125</c:v>
                </c:pt>
                <c:pt idx="11" formatCode="#,##0.00">
                  <c:v>7.84375</c:v>
                </c:pt>
                <c:pt idx="12" formatCode="#,##0.00">
                  <c:v>7.875</c:v>
                </c:pt>
                <c:pt idx="13" formatCode="#,##0.00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</c:numCache>
            </c:numRef>
          </c:cat>
          <c:val>
            <c:numRef>
              <c:f>'Propulsion---CFM56'!$E$3:$E$19</c:f>
              <c:numCache>
                <c:formatCode>General</c:formatCode>
                <c:ptCount val="17"/>
                <c:pt idx="0">
                  <c:v>97405.187725780095</c:v>
                </c:pt>
                <c:pt idx="1">
                  <c:v>97239.187378259405</c:v>
                </c:pt>
                <c:pt idx="2">
                  <c:v>96756.289219198501</c:v>
                </c:pt>
                <c:pt idx="3">
                  <c:v>97315.970630449301</c:v>
                </c:pt>
                <c:pt idx="4">
                  <c:v>97373.526879040801</c:v>
                </c:pt>
                <c:pt idx="5">
                  <c:v>97388.461462336898</c:v>
                </c:pt>
                <c:pt idx="6">
                  <c:v>97261.975313072602</c:v>
                </c:pt>
                <c:pt idx="7">
                  <c:v>97225.374977085507</c:v>
                </c:pt>
                <c:pt idx="8">
                  <c:v>97329.312971430307</c:v>
                </c:pt>
                <c:pt idx="9">
                  <c:v>97017.794830839804</c:v>
                </c:pt>
                <c:pt idx="10">
                  <c:v>97264.374620542803</c:v>
                </c:pt>
                <c:pt idx="11">
                  <c:v>61641.081166649601</c:v>
                </c:pt>
                <c:pt idx="12">
                  <c:v>61886.663163329496</c:v>
                </c:pt>
                <c:pt idx="13">
                  <c:v>62868.991150048998</c:v>
                </c:pt>
                <c:pt idx="14">
                  <c:v>70727.615043805097</c:v>
                </c:pt>
                <c:pt idx="15">
                  <c:v>78586.238937561298</c:v>
                </c:pt>
                <c:pt idx="16">
                  <c:v>86444.862831317398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4C56-49A1-8F88-6E3BA40AC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1192304"/>
        <c:axId val="821191320"/>
        <c:extLst>
          <c:ext xmlns:c15="http://schemas.microsoft.com/office/drawing/2012/chart" uri="{02D57815-91ED-43cb-92C2-25804820EDAC}">
            <c15:filteredLineSeries>
              <c15:ser>
                <c:idx val="9"/>
                <c:order val="9"/>
                <c:tx>
                  <c:strRef>
                    <c:extLst>
                      <c:ext uri="{02D57815-91ED-43cb-92C2-25804820EDAC}">
                        <c15:formulaRef>
                          <c15:sqref>'Propulsion---CFM56'!$M$2</c15:sqref>
                        </c15:formulaRef>
                      </c:ext>
                    </c:extLst>
                    <c:strCache>
                      <c:ptCount val="1"/>
                      <c:pt idx="0">
                        <c:v>Hp</c:v>
                      </c:pt>
                    </c:strCache>
                  </c:strRef>
                </c:tx>
                <c:spPr>
                  <a:ln w="28575" cap="rnd">
                    <a:solidFill>
                      <a:srgbClr val="7030A0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'Propulsion---CFM56'!$B$3:$B$19</c15:sqref>
                        </c15:formulaRef>
                      </c:ext>
                    </c:extLst>
                    <c:numCache>
                      <c:formatCode>#,##0</c:formatCode>
                      <c:ptCount val="17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 formatCode="#,##0.00">
                        <c:v>7.5</c:v>
                      </c:pt>
                      <c:pt idx="9" formatCode="#,##0.00">
                        <c:v>7.75</c:v>
                      </c:pt>
                      <c:pt idx="10" formatCode="#,##0.00">
                        <c:v>7.8125</c:v>
                      </c:pt>
                      <c:pt idx="11" formatCode="#,##0.00">
                        <c:v>7.84375</c:v>
                      </c:pt>
                      <c:pt idx="12" formatCode="#,##0.00">
                        <c:v>7.875</c:v>
                      </c:pt>
                      <c:pt idx="13" formatCode="#,##0.00">
                        <c:v>8</c:v>
                      </c:pt>
                      <c:pt idx="14">
                        <c:v>9</c:v>
                      </c:pt>
                      <c:pt idx="15">
                        <c:v>10</c:v>
                      </c:pt>
                      <c:pt idx="16">
                        <c:v>11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'Propulsion---CFM56'!$M$3:$M$19</c15:sqref>
                        </c15:formulaRef>
                      </c:ext>
                    </c:extLst>
                    <c:numCache>
                      <c:formatCode>0%</c:formatCode>
                      <c:ptCount val="17"/>
                      <c:pt idx="0">
                        <c:v>0</c:v>
                      </c:pt>
                      <c:pt idx="1">
                        <c:v>0.138568728746609</c:v>
                      </c:pt>
                      <c:pt idx="2">
                        <c:v>0.25396109289251401</c:v>
                      </c:pt>
                      <c:pt idx="3">
                        <c:v>0.35517766553102698</c:v>
                      </c:pt>
                      <c:pt idx="4">
                        <c:v>0.451415784509614</c:v>
                      </c:pt>
                      <c:pt idx="5">
                        <c:v>0.547521633709947</c:v>
                      </c:pt>
                      <c:pt idx="6">
                        <c:v>0.64871278658003595</c:v>
                      </c:pt>
                      <c:pt idx="7">
                        <c:v>0.76194724289159999</c:v>
                      </c:pt>
                      <c:pt idx="8">
                        <c:v>0.826663962393408</c:v>
                      </c:pt>
                      <c:pt idx="9">
                        <c:v>0.86542743326236005</c:v>
                      </c:pt>
                      <c:pt idx="10">
                        <c:v>0.87061637788266799</c:v>
                      </c:pt>
                      <c:pt idx="11">
                        <c:v>1</c:v>
                      </c:pt>
                      <c:pt idx="12">
                        <c:v>1</c:v>
                      </c:pt>
                      <c:pt idx="13">
                        <c:v>1</c:v>
                      </c:pt>
                      <c:pt idx="14">
                        <c:v>1</c:v>
                      </c:pt>
                      <c:pt idx="15">
                        <c:v>1</c:v>
                      </c:pt>
                      <c:pt idx="16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9-4C56-49A1-8F88-6E3BA40AC2E1}"/>
                  </c:ext>
                </c:extLst>
              </c15:ser>
            </c15:filteredLineSeries>
          </c:ext>
        </c:extLst>
      </c:lineChart>
      <c:catAx>
        <c:axId val="854777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 b="0" i="0" baseline="0">
                    <a:effectLst/>
                  </a:rPr>
                  <a:t>Installed Power of Embedded Motor [MW]</a:t>
                </a:r>
                <a:endParaRPr lang="en-GB" sz="1400" baseline="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4780024"/>
        <c:crosses val="autoZero"/>
        <c:auto val="0"/>
        <c:lblAlgn val="ctr"/>
        <c:lblOffset val="100"/>
        <c:noMultiLvlLbl val="0"/>
      </c:catAx>
      <c:valAx>
        <c:axId val="854780024"/>
        <c:scaling>
          <c:orientation val="minMax"/>
          <c:max val="6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Specific Power Consumption [Watt/N]</a:t>
                </a:r>
              </a:p>
            </c:rich>
          </c:tx>
          <c:layout>
            <c:manualLayout>
              <c:xMode val="edge"/>
              <c:yMode val="edge"/>
              <c:x val="1.2055455093429777E-2"/>
              <c:y val="0.122518226888305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4777072"/>
        <c:crosses val="autoZero"/>
        <c:crossBetween val="between"/>
      </c:valAx>
      <c:valAx>
        <c:axId val="821191320"/>
        <c:scaling>
          <c:orientation val="minMax"/>
          <c:max val="1200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Thrust [N]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1192304"/>
        <c:crosses val="max"/>
        <c:crossBetween val="between"/>
      </c:valAx>
      <c:catAx>
        <c:axId val="821192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1191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>
          <a:lumMod val="90000"/>
        </a:schemeClr>
      </a:solidFill>
      <a:round/>
    </a:ln>
    <a:effectLst/>
  </c:spPr>
  <c:txPr>
    <a:bodyPr/>
    <a:lstStyle/>
    <a:p>
      <a:pPr>
        <a:defRPr sz="140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313052640571828"/>
          <c:y val="0.15029600466608339"/>
          <c:w val="0.62667730891678897"/>
          <c:h val="0.56993582228520367"/>
        </c:manualLayout>
      </c:layout>
      <c:barChart>
        <c:barDir val="col"/>
        <c:grouping val="stacked"/>
        <c:varyColors val="0"/>
        <c:ser>
          <c:idx val="6"/>
          <c:order val="6"/>
          <c:tx>
            <c:strRef>
              <c:f>'Propulsion--CF650D'!$J$2</c:f>
              <c:strCache>
                <c:ptCount val="1"/>
                <c:pt idx="0">
                  <c:v>SSL fSPC</c:v>
                </c:pt>
              </c:strCache>
            </c:strRef>
          </c:tx>
          <c:spPr>
            <a:pattFill prst="wd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  <a:effectLst/>
          </c:spPr>
          <c:invertIfNegative val="0"/>
          <c:cat>
            <c:numRef>
              <c:f>'Propulsion--CF650D'!$B$3:$B$18</c:f>
              <c:numCache>
                <c:formatCode>#,##0</c:formatCode>
                <c:ptCount val="16"/>
                <c:pt idx="0" formatCode="General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15</c:v>
                </c:pt>
                <c:pt idx="10">
                  <c:v>17.5</c:v>
                </c:pt>
                <c:pt idx="11">
                  <c:v>18.75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35</c:v>
                </c:pt>
              </c:numCache>
            </c:numRef>
          </c:cat>
          <c:val>
            <c:numRef>
              <c:f>'Propulsion--CF650D'!$J$3:$J$18</c:f>
              <c:numCache>
                <c:formatCode>General</c:formatCode>
                <c:ptCount val="16"/>
                <c:pt idx="0">
                  <c:v>318.26452627588401</c:v>
                </c:pt>
                <c:pt idx="1">
                  <c:v>310.56146504984599</c:v>
                </c:pt>
                <c:pt idx="2">
                  <c:v>306.45848628875098</c:v>
                </c:pt>
                <c:pt idx="3">
                  <c:v>298.69300225623101</c:v>
                </c:pt>
                <c:pt idx="4">
                  <c:v>290.985388512599</c:v>
                </c:pt>
                <c:pt idx="5">
                  <c:v>279.22811524444103</c:v>
                </c:pt>
                <c:pt idx="6">
                  <c:v>264.43004653878103</c:v>
                </c:pt>
                <c:pt idx="7">
                  <c:v>250.30582136208301</c:v>
                </c:pt>
                <c:pt idx="8">
                  <c:v>234.06502968252201</c:v>
                </c:pt>
                <c:pt idx="9">
                  <c:v>213.34267233142299</c:v>
                </c:pt>
                <c:pt idx="10">
                  <c:v>193.67581477885901</c:v>
                </c:pt>
                <c:pt idx="11">
                  <c:v>187.57044022897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5-4008-81EA-DE44DD2B9D51}"/>
            </c:ext>
          </c:extLst>
        </c:ser>
        <c:ser>
          <c:idx val="7"/>
          <c:order val="7"/>
          <c:tx>
            <c:strRef>
              <c:f>'Propulsion--CF650D'!$K$2</c:f>
              <c:strCache>
                <c:ptCount val="1"/>
                <c:pt idx="0">
                  <c:v>SSL eSPC</c:v>
                </c:pt>
              </c:strCache>
            </c:strRef>
          </c:tx>
          <c:spPr>
            <a:pattFill prst="dkHorz">
              <a:fgClr>
                <a:schemeClr val="accent6"/>
              </a:fgClr>
              <a:bgClr>
                <a:schemeClr val="bg1"/>
              </a:bgClr>
            </a:pattFill>
            <a:ln>
              <a:solidFill>
                <a:schemeClr val="accent6"/>
              </a:solidFill>
            </a:ln>
            <a:effectLst/>
          </c:spPr>
          <c:invertIfNegative val="0"/>
          <c:cat>
            <c:numRef>
              <c:f>'Propulsion--CF650D'!$B$3:$B$18</c:f>
              <c:numCache>
                <c:formatCode>#,##0</c:formatCode>
                <c:ptCount val="16"/>
                <c:pt idx="0" formatCode="General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15</c:v>
                </c:pt>
                <c:pt idx="10">
                  <c:v>17.5</c:v>
                </c:pt>
                <c:pt idx="11">
                  <c:v>18.75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35</c:v>
                </c:pt>
              </c:numCache>
            </c:numRef>
          </c:cat>
          <c:val>
            <c:numRef>
              <c:f>'Propulsion--CF650D'!$K$3:$K$18</c:f>
              <c:numCache>
                <c:formatCode>General</c:formatCode>
                <c:ptCount val="16"/>
                <c:pt idx="0">
                  <c:v>0</c:v>
                </c:pt>
                <c:pt idx="1">
                  <c:v>5.5690516777253301</c:v>
                </c:pt>
                <c:pt idx="2">
                  <c:v>10.992382380118899</c:v>
                </c:pt>
                <c:pt idx="3">
                  <c:v>16.653644326399998</c:v>
                </c:pt>
                <c:pt idx="4">
                  <c:v>22.3768862420172</c:v>
                </c:pt>
                <c:pt idx="5">
                  <c:v>33.189849101421899</c:v>
                </c:pt>
                <c:pt idx="6">
                  <c:v>44.424185136052003</c:v>
                </c:pt>
                <c:pt idx="7">
                  <c:v>55.368751641190599</c:v>
                </c:pt>
                <c:pt idx="8">
                  <c:v>66.863690996480202</c:v>
                </c:pt>
                <c:pt idx="9">
                  <c:v>82.644185849897994</c:v>
                </c:pt>
                <c:pt idx="10">
                  <c:v>97.186341527573703</c:v>
                </c:pt>
                <c:pt idx="11">
                  <c:v>103.300215927868</c:v>
                </c:pt>
                <c:pt idx="12">
                  <c:v>214.22545862457</c:v>
                </c:pt>
                <c:pt idx="13">
                  <c:v>214.22545862457</c:v>
                </c:pt>
                <c:pt idx="14">
                  <c:v>214.22545862457</c:v>
                </c:pt>
                <c:pt idx="15">
                  <c:v>214.22545862457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75-4008-81EA-DE44DD2B9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4777072"/>
        <c:axId val="85478002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'Propulsion--CF650D'!$C$2</c15:sqref>
                        </c15:formulaRef>
                      </c:ext>
                    </c:extLst>
                    <c:strCache>
                      <c:ptCount val="1"/>
                      <c:pt idx="0">
                        <c:v>BPR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'Propulsion--CF650D'!$B$3:$B$18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6</c:v>
                      </c:pt>
                      <c:pt idx="6">
                        <c:v>8</c:v>
                      </c:pt>
                      <c:pt idx="7">
                        <c:v>10</c:v>
                      </c:pt>
                      <c:pt idx="8">
                        <c:v>12</c:v>
                      </c:pt>
                      <c:pt idx="9">
                        <c:v>15</c:v>
                      </c:pt>
                      <c:pt idx="10">
                        <c:v>17.5</c:v>
                      </c:pt>
                      <c:pt idx="11">
                        <c:v>18.75</c:v>
                      </c:pt>
                      <c:pt idx="12">
                        <c:v>20</c:v>
                      </c:pt>
                      <c:pt idx="13">
                        <c:v>25</c:v>
                      </c:pt>
                      <c:pt idx="14">
                        <c:v>30</c:v>
                      </c:pt>
                      <c:pt idx="15">
                        <c:v>35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'Propulsion--CF650D'!$C$3:$C$18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4.3099999999999996</c:v>
                      </c:pt>
                      <c:pt idx="1">
                        <c:v>4.51</c:v>
                      </c:pt>
                      <c:pt idx="2">
                        <c:v>4.6100000000000003</c:v>
                      </c:pt>
                      <c:pt idx="3">
                        <c:v>4.8099999999999996</c:v>
                      </c:pt>
                      <c:pt idx="4">
                        <c:v>5.01</c:v>
                      </c:pt>
                      <c:pt idx="5">
                        <c:v>5.31</c:v>
                      </c:pt>
                      <c:pt idx="6">
                        <c:v>5.71</c:v>
                      </c:pt>
                      <c:pt idx="7">
                        <c:v>6.11</c:v>
                      </c:pt>
                      <c:pt idx="8">
                        <c:v>6.61</c:v>
                      </c:pt>
                      <c:pt idx="9">
                        <c:v>7.31</c:v>
                      </c:pt>
                      <c:pt idx="10">
                        <c:v>8.11</c:v>
                      </c:pt>
                      <c:pt idx="11">
                        <c:v>8.41</c:v>
                      </c:pt>
                      <c:pt idx="12">
                        <c:v>8.51</c:v>
                      </c:pt>
                      <c:pt idx="13">
                        <c:v>8.51</c:v>
                      </c:pt>
                      <c:pt idx="14">
                        <c:v>8.51</c:v>
                      </c:pt>
                      <c:pt idx="15">
                        <c:v>8.51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F775-4008-81EA-DE44DD2B9D51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'Propulsion--CF650D'!$D$2</c15:sqref>
                        </c15:formulaRef>
                      </c:ext>
                    </c:extLst>
                    <c:strCache>
                      <c:ptCount val="1"/>
                      <c:pt idx="0">
                        <c:v>FAN D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'Propulsion--CF650D'!$B$3:$B$18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6</c:v>
                      </c:pt>
                      <c:pt idx="6">
                        <c:v>8</c:v>
                      </c:pt>
                      <c:pt idx="7">
                        <c:v>10</c:v>
                      </c:pt>
                      <c:pt idx="8">
                        <c:v>12</c:v>
                      </c:pt>
                      <c:pt idx="9">
                        <c:v>15</c:v>
                      </c:pt>
                      <c:pt idx="10">
                        <c:v>17.5</c:v>
                      </c:pt>
                      <c:pt idx="11">
                        <c:v>18.75</c:v>
                      </c:pt>
                      <c:pt idx="12">
                        <c:v>20</c:v>
                      </c:pt>
                      <c:pt idx="13">
                        <c:v>25</c:v>
                      </c:pt>
                      <c:pt idx="14">
                        <c:v>30</c:v>
                      </c:pt>
                      <c:pt idx="15">
                        <c:v>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'Propulsion--CF650D'!$D$3:$D$18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2.1949999999999998</c:v>
                      </c:pt>
                      <c:pt idx="1">
                        <c:v>2.1949999999999998</c:v>
                      </c:pt>
                      <c:pt idx="2">
                        <c:v>2.1949999999999998</c:v>
                      </c:pt>
                      <c:pt idx="3">
                        <c:v>2.1949999999999998</c:v>
                      </c:pt>
                      <c:pt idx="4">
                        <c:v>2.1949999999999998</c:v>
                      </c:pt>
                      <c:pt idx="5">
                        <c:v>2.1949999999999998</c:v>
                      </c:pt>
                      <c:pt idx="6">
                        <c:v>2.1949999999999998</c:v>
                      </c:pt>
                      <c:pt idx="7">
                        <c:v>2.1949999999999998</c:v>
                      </c:pt>
                      <c:pt idx="8">
                        <c:v>2.1949999999999998</c:v>
                      </c:pt>
                      <c:pt idx="9">
                        <c:v>2.1949999999999998</c:v>
                      </c:pt>
                      <c:pt idx="10">
                        <c:v>2.1949999999999998</c:v>
                      </c:pt>
                      <c:pt idx="11">
                        <c:v>2.1949999999999998</c:v>
                      </c:pt>
                      <c:pt idx="12">
                        <c:v>2.1949999999999998</c:v>
                      </c:pt>
                      <c:pt idx="13">
                        <c:v>2.1949999999999998</c:v>
                      </c:pt>
                      <c:pt idx="14">
                        <c:v>2.1949999999999998</c:v>
                      </c:pt>
                      <c:pt idx="15">
                        <c:v>2.1949999999999998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775-4008-81EA-DE44DD2B9D51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'Propulsion--CF650D'!$F$2</c15:sqref>
                        </c15:formulaRef>
                      </c:ext>
                    </c:extLst>
                    <c:strCache>
                      <c:ptCount val="1"/>
                      <c:pt idx="0">
                        <c:v>SSL SFC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'Propulsion--CF650D'!$B$3:$B$18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6</c:v>
                      </c:pt>
                      <c:pt idx="6">
                        <c:v>8</c:v>
                      </c:pt>
                      <c:pt idx="7">
                        <c:v>10</c:v>
                      </c:pt>
                      <c:pt idx="8">
                        <c:v>12</c:v>
                      </c:pt>
                      <c:pt idx="9">
                        <c:v>15</c:v>
                      </c:pt>
                      <c:pt idx="10">
                        <c:v>17.5</c:v>
                      </c:pt>
                      <c:pt idx="11">
                        <c:v>18.75</c:v>
                      </c:pt>
                      <c:pt idx="12">
                        <c:v>20</c:v>
                      </c:pt>
                      <c:pt idx="13">
                        <c:v>25</c:v>
                      </c:pt>
                      <c:pt idx="14">
                        <c:v>30</c:v>
                      </c:pt>
                      <c:pt idx="15">
                        <c:v>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'Propulsion--CF650D'!$F$3:$F$18</c15:sqref>
                        </c15:formulaRef>
                      </c:ext>
                    </c:extLst>
                    <c:numCache>
                      <c:formatCode>0.E+00</c:formatCode>
                      <c:ptCount val="16"/>
                      <c:pt idx="0">
                        <c:v>7.3843277558209797E-6</c:v>
                      </c:pt>
                      <c:pt idx="1">
                        <c:v>7.2056024373514301E-6</c:v>
                      </c:pt>
                      <c:pt idx="2">
                        <c:v>7.1104057143561696E-6</c:v>
                      </c:pt>
                      <c:pt idx="3">
                        <c:v>6.9302320709102299E-6</c:v>
                      </c:pt>
                      <c:pt idx="4">
                        <c:v>6.7514011255823504E-6</c:v>
                      </c:pt>
                      <c:pt idx="5">
                        <c:v>6.4786105625160498E-6</c:v>
                      </c:pt>
                      <c:pt idx="6">
                        <c:v>6.13526790113181E-6</c:v>
                      </c:pt>
                      <c:pt idx="7">
                        <c:v>5.8075596603731602E-6</c:v>
                      </c:pt>
                      <c:pt idx="8">
                        <c:v>5.43074314808637E-6</c:v>
                      </c:pt>
                      <c:pt idx="9">
                        <c:v>4.9499459937685199E-6</c:v>
                      </c:pt>
                      <c:pt idx="10">
                        <c:v>4.4936383939410598E-6</c:v>
                      </c:pt>
                      <c:pt idx="11">
                        <c:v>4.3519823719018704E-6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F775-4008-81EA-DE44DD2B9D51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'Propulsion--CF650D'!$G$2</c15:sqref>
                        </c15:formulaRef>
                      </c:ext>
                    </c:extLst>
                    <c:strCache>
                      <c:ptCount val="1"/>
                      <c:pt idx="0">
                        <c:v>SSL SEC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'Propulsion--CF650D'!$B$3:$B$18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6</c:v>
                      </c:pt>
                      <c:pt idx="6">
                        <c:v>8</c:v>
                      </c:pt>
                      <c:pt idx="7">
                        <c:v>10</c:v>
                      </c:pt>
                      <c:pt idx="8">
                        <c:v>12</c:v>
                      </c:pt>
                      <c:pt idx="9">
                        <c:v>15</c:v>
                      </c:pt>
                      <c:pt idx="10">
                        <c:v>17.5</c:v>
                      </c:pt>
                      <c:pt idx="11">
                        <c:v>18.75</c:v>
                      </c:pt>
                      <c:pt idx="12">
                        <c:v>20</c:v>
                      </c:pt>
                      <c:pt idx="13">
                        <c:v>25</c:v>
                      </c:pt>
                      <c:pt idx="14">
                        <c:v>30</c:v>
                      </c:pt>
                      <c:pt idx="15">
                        <c:v>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'Propulsion--CF650D'!$G$3:$G$18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318.26452627588401</c:v>
                      </c:pt>
                      <c:pt idx="1">
                        <c:v>316.130516727572</c:v>
                      </c:pt>
                      <c:pt idx="2">
                        <c:v>317.45086866886999</c:v>
                      </c:pt>
                      <c:pt idx="3">
                        <c:v>315.34664658263102</c:v>
                      </c:pt>
                      <c:pt idx="4">
                        <c:v>313.36227475461601</c:v>
                      </c:pt>
                      <c:pt idx="5">
                        <c:v>312.41796434586303</c:v>
                      </c:pt>
                      <c:pt idx="6">
                        <c:v>308.85423167483299</c:v>
                      </c:pt>
                      <c:pt idx="7">
                        <c:v>305.674573003273</c:v>
                      </c:pt>
                      <c:pt idx="8">
                        <c:v>300.92872067900299</c:v>
                      </c:pt>
                      <c:pt idx="9">
                        <c:v>295.986858181321</c:v>
                      </c:pt>
                      <c:pt idx="10">
                        <c:v>290.86215630643301</c:v>
                      </c:pt>
                      <c:pt idx="11">
                        <c:v>290.870656156839</c:v>
                      </c:pt>
                      <c:pt idx="12">
                        <c:v>214.22545862457</c:v>
                      </c:pt>
                      <c:pt idx="13">
                        <c:v>214.22545862457</c:v>
                      </c:pt>
                      <c:pt idx="14">
                        <c:v>214.22545862457</c:v>
                      </c:pt>
                      <c:pt idx="15">
                        <c:v>214.22545862457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F775-4008-81EA-DE44DD2B9D51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'Propulsion--CF650D'!$H$2</c15:sqref>
                        </c15:formulaRef>
                      </c:ext>
                    </c:extLst>
                    <c:strCache>
                      <c:ptCount val="1"/>
                      <c:pt idx="0">
                        <c:v>SSL eSEC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'Propulsion--CF650D'!$B$3:$B$18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6</c:v>
                      </c:pt>
                      <c:pt idx="6">
                        <c:v>8</c:v>
                      </c:pt>
                      <c:pt idx="7">
                        <c:v>10</c:v>
                      </c:pt>
                      <c:pt idx="8">
                        <c:v>12</c:v>
                      </c:pt>
                      <c:pt idx="9">
                        <c:v>15</c:v>
                      </c:pt>
                      <c:pt idx="10">
                        <c:v>17.5</c:v>
                      </c:pt>
                      <c:pt idx="11">
                        <c:v>18.75</c:v>
                      </c:pt>
                      <c:pt idx="12">
                        <c:v>20</c:v>
                      </c:pt>
                      <c:pt idx="13">
                        <c:v>25</c:v>
                      </c:pt>
                      <c:pt idx="14">
                        <c:v>30</c:v>
                      </c:pt>
                      <c:pt idx="15">
                        <c:v>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'Propulsion--CF650D'!$H$3:$H$18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0</c:v>
                      </c:pt>
                      <c:pt idx="1">
                        <c:v>5.5690516777253301</c:v>
                      </c:pt>
                      <c:pt idx="2">
                        <c:v>10.992382380118899</c:v>
                      </c:pt>
                      <c:pt idx="3">
                        <c:v>16.653644326399998</c:v>
                      </c:pt>
                      <c:pt idx="4">
                        <c:v>22.3768862420172</c:v>
                      </c:pt>
                      <c:pt idx="5">
                        <c:v>33.189849101421899</c:v>
                      </c:pt>
                      <c:pt idx="6">
                        <c:v>44.424185136052003</c:v>
                      </c:pt>
                      <c:pt idx="7">
                        <c:v>55.368751641190599</c:v>
                      </c:pt>
                      <c:pt idx="8">
                        <c:v>66.863690996480202</c:v>
                      </c:pt>
                      <c:pt idx="9">
                        <c:v>82.644185849897994</c:v>
                      </c:pt>
                      <c:pt idx="10">
                        <c:v>97.186341527573703</c:v>
                      </c:pt>
                      <c:pt idx="11">
                        <c:v>103.300215927868</c:v>
                      </c:pt>
                      <c:pt idx="12">
                        <c:v>214.22545862457</c:v>
                      </c:pt>
                      <c:pt idx="13">
                        <c:v>214.22545862457</c:v>
                      </c:pt>
                      <c:pt idx="14">
                        <c:v>214.22545862457</c:v>
                      </c:pt>
                      <c:pt idx="15">
                        <c:v>214.22545862457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F775-4008-81EA-DE44DD2B9D51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'Propulsion--CF650D'!$N$2</c15:sqref>
                        </c15:formulaRef>
                      </c:ext>
                    </c:extLst>
                    <c:strCache>
                      <c:ptCount val="1"/>
                      <c:pt idx="0">
                        <c:v>Energy ƞ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'Propulsion--CF650D'!$B$3:$B$18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6</c:v>
                      </c:pt>
                      <c:pt idx="6">
                        <c:v>8</c:v>
                      </c:pt>
                      <c:pt idx="7">
                        <c:v>10</c:v>
                      </c:pt>
                      <c:pt idx="8">
                        <c:v>12</c:v>
                      </c:pt>
                      <c:pt idx="9">
                        <c:v>15</c:v>
                      </c:pt>
                      <c:pt idx="10">
                        <c:v>17.5</c:v>
                      </c:pt>
                      <c:pt idx="11">
                        <c:v>18.75</c:v>
                      </c:pt>
                      <c:pt idx="12">
                        <c:v>20</c:v>
                      </c:pt>
                      <c:pt idx="13">
                        <c:v>25</c:v>
                      </c:pt>
                      <c:pt idx="14">
                        <c:v>30</c:v>
                      </c:pt>
                      <c:pt idx="15">
                        <c:v>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'Propulsion--CF650D'!$N$3:$N$18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0.66976427486049905</c:v>
                      </c:pt>
                      <c:pt idx="1">
                        <c:v>0.67022209454417103</c:v>
                      </c:pt>
                      <c:pt idx="2">
                        <c:v>0.67107934895602595</c:v>
                      </c:pt>
                      <c:pt idx="3">
                        <c:v>0.67162278976088596</c:v>
                      </c:pt>
                      <c:pt idx="4">
                        <c:v>0.67222290898720305</c:v>
                      </c:pt>
                      <c:pt idx="5">
                        <c:v>0.67371583232699295</c:v>
                      </c:pt>
                      <c:pt idx="6">
                        <c:v>0.67511750664355596</c:v>
                      </c:pt>
                      <c:pt idx="7">
                        <c:v>0.67660062255516995</c:v>
                      </c:pt>
                      <c:pt idx="8">
                        <c:v>0.67813476903708803</c:v>
                      </c:pt>
                      <c:pt idx="9">
                        <c:v>0.68048869244280397</c:v>
                      </c:pt>
                      <c:pt idx="10">
                        <c:v>0.68259070932634003</c:v>
                      </c:pt>
                      <c:pt idx="11">
                        <c:v>0.68349754913019101</c:v>
                      </c:pt>
                      <c:pt idx="12">
                        <c:v>0.74399999999999999</c:v>
                      </c:pt>
                      <c:pt idx="13">
                        <c:v>0.74399999999999999</c:v>
                      </c:pt>
                      <c:pt idx="14">
                        <c:v>0.74399999999999999</c:v>
                      </c:pt>
                      <c:pt idx="15">
                        <c:v>0.74399999999999999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F775-4008-81EA-DE44DD2B9D51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8"/>
          <c:order val="8"/>
          <c:tx>
            <c:strRef>
              <c:f>'Propulsion--CF650D'!$L$2</c:f>
              <c:strCache>
                <c:ptCount val="1"/>
                <c:pt idx="0">
                  <c:v>SSL SPC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'Propulsion--CF650D'!$B$3:$B$18</c:f>
              <c:numCache>
                <c:formatCode>#,##0</c:formatCode>
                <c:ptCount val="16"/>
                <c:pt idx="0" formatCode="General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15</c:v>
                </c:pt>
                <c:pt idx="10">
                  <c:v>17.5</c:v>
                </c:pt>
                <c:pt idx="11">
                  <c:v>18.75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35</c:v>
                </c:pt>
              </c:numCache>
            </c:numRef>
          </c:cat>
          <c:val>
            <c:numRef>
              <c:f>'Propulsion--CF650D'!$L$3:$L$18</c:f>
              <c:numCache>
                <c:formatCode>General</c:formatCode>
                <c:ptCount val="16"/>
                <c:pt idx="0">
                  <c:v>318.26452627588401</c:v>
                </c:pt>
                <c:pt idx="1">
                  <c:v>316.130516727572</c:v>
                </c:pt>
                <c:pt idx="2">
                  <c:v>317.45086866886999</c:v>
                </c:pt>
                <c:pt idx="3">
                  <c:v>315.34664658263102</c:v>
                </c:pt>
                <c:pt idx="4">
                  <c:v>313.36227475461601</c:v>
                </c:pt>
                <c:pt idx="5">
                  <c:v>312.41796434586303</c:v>
                </c:pt>
                <c:pt idx="6">
                  <c:v>308.85423167483299</c:v>
                </c:pt>
                <c:pt idx="7">
                  <c:v>305.674573003273</c:v>
                </c:pt>
                <c:pt idx="8">
                  <c:v>300.92872067900299</c:v>
                </c:pt>
                <c:pt idx="9">
                  <c:v>295.986858181321</c:v>
                </c:pt>
                <c:pt idx="10">
                  <c:v>290.86215630643301</c:v>
                </c:pt>
                <c:pt idx="11">
                  <c:v>290.870656156839</c:v>
                </c:pt>
                <c:pt idx="12">
                  <c:v>214.22545862457</c:v>
                </c:pt>
                <c:pt idx="13">
                  <c:v>214.22545862457</c:v>
                </c:pt>
                <c:pt idx="14">
                  <c:v>214.22545862457</c:v>
                </c:pt>
                <c:pt idx="15">
                  <c:v>214.22545862457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75-4008-81EA-DE44DD2B9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4777072"/>
        <c:axId val="854780024"/>
      </c:lineChart>
      <c:lineChart>
        <c:grouping val="standard"/>
        <c:varyColors val="0"/>
        <c:ser>
          <c:idx val="2"/>
          <c:order val="2"/>
          <c:tx>
            <c:strRef>
              <c:f>'Propulsion--CF650D'!$E$2</c:f>
              <c:strCache>
                <c:ptCount val="1"/>
                <c:pt idx="0">
                  <c:v>SSL T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'Propulsion--CF650D'!$B$3:$B$18</c:f>
              <c:numCache>
                <c:formatCode>#,##0</c:formatCode>
                <c:ptCount val="16"/>
                <c:pt idx="0" formatCode="General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15</c:v>
                </c:pt>
                <c:pt idx="10">
                  <c:v>17.5</c:v>
                </c:pt>
                <c:pt idx="11">
                  <c:v>18.75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35</c:v>
                </c:pt>
              </c:numCache>
            </c:numRef>
          </c:cat>
          <c:val>
            <c:numRef>
              <c:f>'Propulsion--CF650D'!$E$3:$E$18</c:f>
              <c:numCache>
                <c:formatCode>General</c:formatCode>
                <c:ptCount val="16"/>
                <c:pt idx="0">
                  <c:v>227552.17697342299</c:v>
                </c:pt>
                <c:pt idx="1">
                  <c:v>224454.73167355399</c:v>
                </c:pt>
                <c:pt idx="2">
                  <c:v>227430.22518226301</c:v>
                </c:pt>
                <c:pt idx="3">
                  <c:v>225175.93906189801</c:v>
                </c:pt>
                <c:pt idx="4">
                  <c:v>223444.85045517399</c:v>
                </c:pt>
                <c:pt idx="5">
                  <c:v>225972.70560289099</c:v>
                </c:pt>
                <c:pt idx="6">
                  <c:v>225102.60952169</c:v>
                </c:pt>
                <c:pt idx="7">
                  <c:v>225759.10833252</c:v>
                </c:pt>
                <c:pt idx="8">
                  <c:v>224337.00228707999</c:v>
                </c:pt>
                <c:pt idx="9">
                  <c:v>226876.21406367901</c:v>
                </c:pt>
                <c:pt idx="10">
                  <c:v>225083.06883630899</c:v>
                </c:pt>
                <c:pt idx="11">
                  <c:v>226887.231449407</c:v>
                </c:pt>
                <c:pt idx="12">
                  <c:v>175049.22263099701</c:v>
                </c:pt>
                <c:pt idx="13">
                  <c:v>145874.35219249799</c:v>
                </c:pt>
                <c:pt idx="14">
                  <c:v>175049.22263099701</c:v>
                </c:pt>
                <c:pt idx="15">
                  <c:v>204224.093069497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F775-4008-81EA-DE44DD2B9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1192304"/>
        <c:axId val="821191320"/>
        <c:extLst>
          <c:ext xmlns:c15="http://schemas.microsoft.com/office/drawing/2012/chart" uri="{02D57815-91ED-43cb-92C2-25804820EDAC}">
            <c15:filteredLineSeries>
              <c15:ser>
                <c:idx val="9"/>
                <c:order val="9"/>
                <c:tx>
                  <c:strRef>
                    <c:extLst>
                      <c:ext uri="{02D57815-91ED-43cb-92C2-25804820EDAC}">
                        <c15:formulaRef>
                          <c15:sqref>'Propulsion--CF650D'!$M$2</c15:sqref>
                        </c15:formulaRef>
                      </c:ext>
                    </c:extLst>
                    <c:strCache>
                      <c:ptCount val="1"/>
                      <c:pt idx="0">
                        <c:v>Hp</c:v>
                      </c:pt>
                    </c:strCache>
                  </c:strRef>
                </c:tx>
                <c:spPr>
                  <a:ln w="28575" cap="rnd">
                    <a:solidFill>
                      <a:srgbClr val="7030A0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'Propulsion--CF650D'!$B$3:$B$18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6</c:v>
                      </c:pt>
                      <c:pt idx="6">
                        <c:v>8</c:v>
                      </c:pt>
                      <c:pt idx="7">
                        <c:v>10</c:v>
                      </c:pt>
                      <c:pt idx="8">
                        <c:v>12</c:v>
                      </c:pt>
                      <c:pt idx="9">
                        <c:v>15</c:v>
                      </c:pt>
                      <c:pt idx="10">
                        <c:v>17.5</c:v>
                      </c:pt>
                      <c:pt idx="11">
                        <c:v>18.75</c:v>
                      </c:pt>
                      <c:pt idx="12">
                        <c:v>20</c:v>
                      </c:pt>
                      <c:pt idx="13">
                        <c:v>25</c:v>
                      </c:pt>
                      <c:pt idx="14">
                        <c:v>30</c:v>
                      </c:pt>
                      <c:pt idx="15">
                        <c:v>35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'Propulsion--CF650D'!$M$3:$M$18</c15:sqref>
                        </c15:formulaRef>
                      </c:ext>
                    </c:extLst>
                    <c:numCache>
                      <c:formatCode>0%</c:formatCode>
                      <c:ptCount val="16"/>
                      <c:pt idx="0">
                        <c:v>0</c:v>
                      </c:pt>
                      <c:pt idx="1">
                        <c:v>3.6948224753033797E-2</c:v>
                      </c:pt>
                      <c:pt idx="2">
                        <c:v>7.2310078922810897E-2</c:v>
                      </c:pt>
                      <c:pt idx="3">
                        <c:v>0.107746711787624</c:v>
                      </c:pt>
                      <c:pt idx="4">
                        <c:v>0.14270637240286099</c:v>
                      </c:pt>
                      <c:pt idx="5">
                        <c:v>0.208188005827557</c:v>
                      </c:pt>
                      <c:pt idx="6">
                        <c:v>0.27365893477303699</c:v>
                      </c:pt>
                      <c:pt idx="7">
                        <c:v>0.33680722130798701</c:v>
                      </c:pt>
                      <c:pt idx="8">
                        <c:v>0.40218306324501901</c:v>
                      </c:pt>
                      <c:pt idx="9">
                        <c:v>0.49336529082084601</c:v>
                      </c:pt>
                      <c:pt idx="10">
                        <c:v>0.57628661151331895</c:v>
                      </c:pt>
                      <c:pt idx="11">
                        <c:v>0.61007773464468895</c:v>
                      </c:pt>
                      <c:pt idx="12">
                        <c:v>1</c:v>
                      </c:pt>
                      <c:pt idx="13">
                        <c:v>1</c:v>
                      </c:pt>
                      <c:pt idx="14">
                        <c:v>1</c:v>
                      </c:pt>
                      <c:pt idx="15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9-F775-4008-81EA-DE44DD2B9D51}"/>
                  </c:ext>
                </c:extLst>
              </c15:ser>
            </c15:filteredLineSeries>
          </c:ext>
        </c:extLst>
      </c:lineChart>
      <c:catAx>
        <c:axId val="854777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 b="0" i="0" baseline="0">
                    <a:effectLst/>
                  </a:rPr>
                  <a:t>Installed Power of Embedded Motor [MW]</a:t>
                </a:r>
                <a:endParaRPr lang="en-GB" sz="1400" baseline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24930566920471842"/>
              <c:y val="0.843725843229448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4780024"/>
        <c:crosses val="autoZero"/>
        <c:auto val="1"/>
        <c:lblAlgn val="ctr"/>
        <c:lblOffset val="100"/>
        <c:noMultiLvlLbl val="0"/>
      </c:catAx>
      <c:valAx>
        <c:axId val="854780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Specific Power Consumption [Watt/N]</a:t>
                </a:r>
              </a:p>
            </c:rich>
          </c:tx>
          <c:layout>
            <c:manualLayout>
              <c:xMode val="edge"/>
              <c:yMode val="edge"/>
              <c:x val="1.2055455093429777E-2"/>
              <c:y val="0.122518226888305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4777072"/>
        <c:crosses val="autoZero"/>
        <c:crossBetween val="between"/>
      </c:valAx>
      <c:valAx>
        <c:axId val="821191320"/>
        <c:scaling>
          <c:orientation val="minMax"/>
          <c:max val="300000"/>
          <c:min val="100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Thrust [N]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1192304"/>
        <c:crosses val="max"/>
        <c:crossBetween val="between"/>
      </c:valAx>
      <c:catAx>
        <c:axId val="821192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1191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711684773580519"/>
          <c:y val="0.15413417679866717"/>
          <c:w val="0.62768632369545463"/>
          <c:h val="0.57191445046220668"/>
        </c:manualLayout>
      </c:layout>
      <c:areaChart>
        <c:grouping val="stacked"/>
        <c:varyColors val="0"/>
        <c:ser>
          <c:idx val="6"/>
          <c:order val="5"/>
          <c:tx>
            <c:strRef>
              <c:f>'Propulsion--CF650D'!$I$2</c:f>
              <c:strCache>
                <c:ptCount val="1"/>
                <c:pt idx="0">
                  <c:v>SSL fSEC</c:v>
                </c:pt>
              </c:strCache>
            </c:strRef>
          </c:tx>
          <c:spPr>
            <a:pattFill prst="wdDnDiag">
              <a:fgClr>
                <a:schemeClr val="accent2"/>
              </a:fgClr>
              <a:bgClr>
                <a:schemeClr val="bg1"/>
              </a:bgClr>
            </a:pattFill>
            <a:ln w="25400">
              <a:solidFill>
                <a:schemeClr val="accent2"/>
              </a:solidFill>
            </a:ln>
            <a:effectLst/>
          </c:spPr>
          <c:cat>
            <c:numRef>
              <c:f>'Propulsion--CF650D'!$B$3:$B$18</c:f>
              <c:numCache>
                <c:formatCode>#,##0</c:formatCode>
                <c:ptCount val="16"/>
                <c:pt idx="0" formatCode="General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15</c:v>
                </c:pt>
                <c:pt idx="10">
                  <c:v>17.5</c:v>
                </c:pt>
                <c:pt idx="11">
                  <c:v>18.75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35</c:v>
                </c:pt>
              </c:numCache>
            </c:numRef>
          </c:cat>
          <c:val>
            <c:numRef>
              <c:f>'Propulsion--CF650D'!$I$3:$I$18</c:f>
              <c:numCache>
                <c:formatCode>General</c:formatCode>
                <c:ptCount val="16"/>
                <c:pt idx="0">
                  <c:v>318.26452627588424</c:v>
                </c:pt>
                <c:pt idx="1">
                  <c:v>310.56146504984662</c:v>
                </c:pt>
                <c:pt idx="2">
                  <c:v>306.45848628875092</c:v>
                </c:pt>
                <c:pt idx="3">
                  <c:v>298.6930022562309</c:v>
                </c:pt>
                <c:pt idx="4">
                  <c:v>290.98538851259929</c:v>
                </c:pt>
                <c:pt idx="5">
                  <c:v>279.22811524444177</c:v>
                </c:pt>
                <c:pt idx="6">
                  <c:v>264.43004653878103</c:v>
                </c:pt>
                <c:pt idx="7">
                  <c:v>250.30582136208321</c:v>
                </c:pt>
                <c:pt idx="8">
                  <c:v>234.06502968252255</c:v>
                </c:pt>
                <c:pt idx="9">
                  <c:v>213.34267233142322</c:v>
                </c:pt>
                <c:pt idx="10">
                  <c:v>193.67581477885969</c:v>
                </c:pt>
                <c:pt idx="11">
                  <c:v>187.57044022897063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23C7-4D8A-A778-5F13401F3564}"/>
            </c:ext>
          </c:extLst>
        </c:ser>
        <c:ser>
          <c:idx val="5"/>
          <c:order val="6"/>
          <c:tx>
            <c:strRef>
              <c:f>'Propulsion--CF650D'!$H$2</c:f>
              <c:strCache>
                <c:ptCount val="1"/>
                <c:pt idx="0">
                  <c:v>SSL eSEC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  <a:prstDash val="sysDash"/>
            </a:ln>
            <a:effectLst/>
          </c:spPr>
          <c:cat>
            <c:numRef>
              <c:f>'Propulsion--CF650D'!$B$3:$B$18</c:f>
              <c:numCache>
                <c:formatCode>#,##0</c:formatCode>
                <c:ptCount val="16"/>
                <c:pt idx="0" formatCode="General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15</c:v>
                </c:pt>
                <c:pt idx="10">
                  <c:v>17.5</c:v>
                </c:pt>
                <c:pt idx="11">
                  <c:v>18.75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35</c:v>
                </c:pt>
              </c:numCache>
            </c:numRef>
          </c:cat>
          <c:val>
            <c:numRef>
              <c:f>'Propulsion--CF650D'!$H$3:$H$18</c:f>
              <c:numCache>
                <c:formatCode>General</c:formatCode>
                <c:ptCount val="16"/>
                <c:pt idx="0">
                  <c:v>0</c:v>
                </c:pt>
                <c:pt idx="1">
                  <c:v>5.5690516777253301</c:v>
                </c:pt>
                <c:pt idx="2">
                  <c:v>10.992382380118899</c:v>
                </c:pt>
                <c:pt idx="3">
                  <c:v>16.653644326399998</c:v>
                </c:pt>
                <c:pt idx="4">
                  <c:v>22.3768862420172</c:v>
                </c:pt>
                <c:pt idx="5">
                  <c:v>33.189849101421899</c:v>
                </c:pt>
                <c:pt idx="6">
                  <c:v>44.424185136052003</c:v>
                </c:pt>
                <c:pt idx="7">
                  <c:v>55.368751641190599</c:v>
                </c:pt>
                <c:pt idx="8">
                  <c:v>66.863690996480202</c:v>
                </c:pt>
                <c:pt idx="9">
                  <c:v>82.644185849897994</c:v>
                </c:pt>
                <c:pt idx="10">
                  <c:v>97.186341527573703</c:v>
                </c:pt>
                <c:pt idx="11">
                  <c:v>103.300215927868</c:v>
                </c:pt>
                <c:pt idx="12">
                  <c:v>214.22545862457</c:v>
                </c:pt>
                <c:pt idx="13">
                  <c:v>214.22545862457</c:v>
                </c:pt>
                <c:pt idx="14">
                  <c:v>214.22545862457</c:v>
                </c:pt>
                <c:pt idx="15">
                  <c:v>214.22545862457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C7-4D8A-A778-5F13401F3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727984"/>
        <c:axId val="633727000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'Propulsion--CF650D'!$C$2</c15:sqref>
                        </c15:formulaRef>
                      </c:ext>
                    </c:extLst>
                    <c:strCache>
                      <c:ptCount val="1"/>
                      <c:pt idx="0">
                        <c:v>BPR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'Propulsion--CF650D'!$B$3:$B$18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6</c:v>
                      </c:pt>
                      <c:pt idx="6">
                        <c:v>8</c:v>
                      </c:pt>
                      <c:pt idx="7">
                        <c:v>10</c:v>
                      </c:pt>
                      <c:pt idx="8">
                        <c:v>12</c:v>
                      </c:pt>
                      <c:pt idx="9">
                        <c:v>15</c:v>
                      </c:pt>
                      <c:pt idx="10">
                        <c:v>17.5</c:v>
                      </c:pt>
                      <c:pt idx="11">
                        <c:v>18.75</c:v>
                      </c:pt>
                      <c:pt idx="12">
                        <c:v>20</c:v>
                      </c:pt>
                      <c:pt idx="13">
                        <c:v>25</c:v>
                      </c:pt>
                      <c:pt idx="14">
                        <c:v>30</c:v>
                      </c:pt>
                      <c:pt idx="15">
                        <c:v>35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'Propulsion--CF650D'!$C$3:$C$18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4.3099999999999996</c:v>
                      </c:pt>
                      <c:pt idx="1">
                        <c:v>4.51</c:v>
                      </c:pt>
                      <c:pt idx="2">
                        <c:v>4.6100000000000003</c:v>
                      </c:pt>
                      <c:pt idx="3">
                        <c:v>4.8099999999999996</c:v>
                      </c:pt>
                      <c:pt idx="4">
                        <c:v>5.01</c:v>
                      </c:pt>
                      <c:pt idx="5">
                        <c:v>5.31</c:v>
                      </c:pt>
                      <c:pt idx="6">
                        <c:v>5.71</c:v>
                      </c:pt>
                      <c:pt idx="7">
                        <c:v>6.11</c:v>
                      </c:pt>
                      <c:pt idx="8">
                        <c:v>6.61</c:v>
                      </c:pt>
                      <c:pt idx="9">
                        <c:v>7.31</c:v>
                      </c:pt>
                      <c:pt idx="10">
                        <c:v>8.11</c:v>
                      </c:pt>
                      <c:pt idx="11">
                        <c:v>8.41</c:v>
                      </c:pt>
                      <c:pt idx="12">
                        <c:v>8.51</c:v>
                      </c:pt>
                      <c:pt idx="13">
                        <c:v>8.51</c:v>
                      </c:pt>
                      <c:pt idx="14">
                        <c:v>8.51</c:v>
                      </c:pt>
                      <c:pt idx="15">
                        <c:v>8.51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23C7-4D8A-A778-5F13401F3564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'Propulsion--CF650D'!$D$2</c15:sqref>
                        </c15:formulaRef>
                      </c:ext>
                    </c:extLst>
                    <c:strCache>
                      <c:ptCount val="1"/>
                      <c:pt idx="0">
                        <c:v>FAN D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'Propulsion--CF650D'!$B$3:$B$18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6</c:v>
                      </c:pt>
                      <c:pt idx="6">
                        <c:v>8</c:v>
                      </c:pt>
                      <c:pt idx="7">
                        <c:v>10</c:v>
                      </c:pt>
                      <c:pt idx="8">
                        <c:v>12</c:v>
                      </c:pt>
                      <c:pt idx="9">
                        <c:v>15</c:v>
                      </c:pt>
                      <c:pt idx="10">
                        <c:v>17.5</c:v>
                      </c:pt>
                      <c:pt idx="11">
                        <c:v>18.75</c:v>
                      </c:pt>
                      <c:pt idx="12">
                        <c:v>20</c:v>
                      </c:pt>
                      <c:pt idx="13">
                        <c:v>25</c:v>
                      </c:pt>
                      <c:pt idx="14">
                        <c:v>30</c:v>
                      </c:pt>
                      <c:pt idx="15">
                        <c:v>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'Propulsion--CF650D'!$D$3:$D$18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2.1949999999999998</c:v>
                      </c:pt>
                      <c:pt idx="1">
                        <c:v>2.1949999999999998</c:v>
                      </c:pt>
                      <c:pt idx="2">
                        <c:v>2.1949999999999998</c:v>
                      </c:pt>
                      <c:pt idx="3">
                        <c:v>2.1949999999999998</c:v>
                      </c:pt>
                      <c:pt idx="4">
                        <c:v>2.1949999999999998</c:v>
                      </c:pt>
                      <c:pt idx="5">
                        <c:v>2.1949999999999998</c:v>
                      </c:pt>
                      <c:pt idx="6">
                        <c:v>2.1949999999999998</c:v>
                      </c:pt>
                      <c:pt idx="7">
                        <c:v>2.1949999999999998</c:v>
                      </c:pt>
                      <c:pt idx="8">
                        <c:v>2.1949999999999998</c:v>
                      </c:pt>
                      <c:pt idx="9">
                        <c:v>2.1949999999999998</c:v>
                      </c:pt>
                      <c:pt idx="10">
                        <c:v>2.1949999999999998</c:v>
                      </c:pt>
                      <c:pt idx="11">
                        <c:v>2.1949999999999998</c:v>
                      </c:pt>
                      <c:pt idx="12">
                        <c:v>2.1949999999999998</c:v>
                      </c:pt>
                      <c:pt idx="13">
                        <c:v>2.1949999999999998</c:v>
                      </c:pt>
                      <c:pt idx="14">
                        <c:v>2.1949999999999998</c:v>
                      </c:pt>
                      <c:pt idx="15">
                        <c:v>2.1949999999999998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3C7-4D8A-A778-5F13401F3564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'Propulsion--CF650D'!$E$2</c15:sqref>
                        </c15:formulaRef>
                      </c:ext>
                    </c:extLst>
                    <c:strCache>
                      <c:ptCount val="1"/>
                      <c:pt idx="0">
                        <c:v>SSL T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'Propulsion--CF650D'!$B$3:$B$18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6</c:v>
                      </c:pt>
                      <c:pt idx="6">
                        <c:v>8</c:v>
                      </c:pt>
                      <c:pt idx="7">
                        <c:v>10</c:v>
                      </c:pt>
                      <c:pt idx="8">
                        <c:v>12</c:v>
                      </c:pt>
                      <c:pt idx="9">
                        <c:v>15</c:v>
                      </c:pt>
                      <c:pt idx="10">
                        <c:v>17.5</c:v>
                      </c:pt>
                      <c:pt idx="11">
                        <c:v>18.75</c:v>
                      </c:pt>
                      <c:pt idx="12">
                        <c:v>20</c:v>
                      </c:pt>
                      <c:pt idx="13">
                        <c:v>25</c:v>
                      </c:pt>
                      <c:pt idx="14">
                        <c:v>30</c:v>
                      </c:pt>
                      <c:pt idx="15">
                        <c:v>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'Propulsion--CF650D'!$E$3:$E$18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227552.17697342299</c:v>
                      </c:pt>
                      <c:pt idx="1">
                        <c:v>224454.73167355399</c:v>
                      </c:pt>
                      <c:pt idx="2">
                        <c:v>227430.22518226301</c:v>
                      </c:pt>
                      <c:pt idx="3">
                        <c:v>225175.93906189801</c:v>
                      </c:pt>
                      <c:pt idx="4">
                        <c:v>223444.85045517399</c:v>
                      </c:pt>
                      <c:pt idx="5">
                        <c:v>225972.70560289099</c:v>
                      </c:pt>
                      <c:pt idx="6">
                        <c:v>225102.60952169</c:v>
                      </c:pt>
                      <c:pt idx="7">
                        <c:v>225759.10833252</c:v>
                      </c:pt>
                      <c:pt idx="8">
                        <c:v>224337.00228707999</c:v>
                      </c:pt>
                      <c:pt idx="9">
                        <c:v>226876.21406367901</c:v>
                      </c:pt>
                      <c:pt idx="10">
                        <c:v>225083.06883630899</c:v>
                      </c:pt>
                      <c:pt idx="11">
                        <c:v>226887.231449407</c:v>
                      </c:pt>
                      <c:pt idx="12">
                        <c:v>175049.22263099701</c:v>
                      </c:pt>
                      <c:pt idx="13">
                        <c:v>145874.35219249799</c:v>
                      </c:pt>
                      <c:pt idx="14">
                        <c:v>175049.22263099701</c:v>
                      </c:pt>
                      <c:pt idx="15">
                        <c:v>204224.093069497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23C7-4D8A-A778-5F13401F3564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'Propulsion--CF650D'!$J$2</c15:sqref>
                        </c15:formulaRef>
                      </c:ext>
                    </c:extLst>
                    <c:strCache>
                      <c:ptCount val="1"/>
                      <c:pt idx="0">
                        <c:v>SSL fSPC</c:v>
                      </c:pt>
                    </c:strCache>
                  </c:strRef>
                </c:tx>
                <c:spPr>
                  <a:pattFill prst="wdDnDiag">
                    <a:fgClr>
                      <a:schemeClr val="accent2">
                        <a:lumMod val="75000"/>
                      </a:schemeClr>
                    </a:fgClr>
                    <a:bgClr>
                      <a:schemeClr val="bg1"/>
                    </a:bgClr>
                  </a:pattFill>
                  <a:ln>
                    <a:solidFill>
                      <a:schemeClr val="accent2">
                        <a:lumMod val="75000"/>
                      </a:schemeClr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'Propulsion--CF650D'!$B$3:$B$18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6</c:v>
                      </c:pt>
                      <c:pt idx="6">
                        <c:v>8</c:v>
                      </c:pt>
                      <c:pt idx="7">
                        <c:v>10</c:v>
                      </c:pt>
                      <c:pt idx="8">
                        <c:v>12</c:v>
                      </c:pt>
                      <c:pt idx="9">
                        <c:v>15</c:v>
                      </c:pt>
                      <c:pt idx="10">
                        <c:v>17.5</c:v>
                      </c:pt>
                      <c:pt idx="11">
                        <c:v>18.75</c:v>
                      </c:pt>
                      <c:pt idx="12">
                        <c:v>20</c:v>
                      </c:pt>
                      <c:pt idx="13">
                        <c:v>25</c:v>
                      </c:pt>
                      <c:pt idx="14">
                        <c:v>30</c:v>
                      </c:pt>
                      <c:pt idx="15">
                        <c:v>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'Propulsion--CF650D'!$J$3:$J$18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318.26452627588401</c:v>
                      </c:pt>
                      <c:pt idx="1">
                        <c:v>310.56146504984599</c:v>
                      </c:pt>
                      <c:pt idx="2">
                        <c:v>306.45848628875098</c:v>
                      </c:pt>
                      <c:pt idx="3">
                        <c:v>298.69300225623101</c:v>
                      </c:pt>
                      <c:pt idx="4">
                        <c:v>290.985388512599</c:v>
                      </c:pt>
                      <c:pt idx="5">
                        <c:v>279.22811524444103</c:v>
                      </c:pt>
                      <c:pt idx="6">
                        <c:v>264.43004653878103</c:v>
                      </c:pt>
                      <c:pt idx="7">
                        <c:v>250.30582136208301</c:v>
                      </c:pt>
                      <c:pt idx="8">
                        <c:v>234.06502968252201</c:v>
                      </c:pt>
                      <c:pt idx="9">
                        <c:v>213.34267233142299</c:v>
                      </c:pt>
                      <c:pt idx="10">
                        <c:v>193.67581477885901</c:v>
                      </c:pt>
                      <c:pt idx="11">
                        <c:v>187.57044022897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23C7-4D8A-A778-5F13401F3564}"/>
                  </c:ext>
                </c:extLst>
              </c15:ser>
            </c15:filteredAreaSeries>
            <c15:filteredArea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'Propulsion--CF650D'!$K$2</c15:sqref>
                        </c15:formulaRef>
                      </c:ext>
                    </c:extLst>
                    <c:strCache>
                      <c:ptCount val="1"/>
                      <c:pt idx="0">
                        <c:v>SSL eSPC</c:v>
                      </c:pt>
                    </c:strCache>
                  </c:strRef>
                </c:tx>
                <c:spPr>
                  <a:pattFill prst="dkHorz">
                    <a:fgClr>
                      <a:schemeClr val="accent6"/>
                    </a:fgClr>
                    <a:bgClr>
                      <a:schemeClr val="bg1"/>
                    </a:bgClr>
                  </a:pattFill>
                  <a:ln>
                    <a:solidFill>
                      <a:schemeClr val="accent6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'Propulsion--CF650D'!$B$3:$B$18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6</c:v>
                      </c:pt>
                      <c:pt idx="6">
                        <c:v>8</c:v>
                      </c:pt>
                      <c:pt idx="7">
                        <c:v>10</c:v>
                      </c:pt>
                      <c:pt idx="8">
                        <c:v>12</c:v>
                      </c:pt>
                      <c:pt idx="9">
                        <c:v>15</c:v>
                      </c:pt>
                      <c:pt idx="10">
                        <c:v>17.5</c:v>
                      </c:pt>
                      <c:pt idx="11">
                        <c:v>18.75</c:v>
                      </c:pt>
                      <c:pt idx="12">
                        <c:v>20</c:v>
                      </c:pt>
                      <c:pt idx="13">
                        <c:v>25</c:v>
                      </c:pt>
                      <c:pt idx="14">
                        <c:v>30</c:v>
                      </c:pt>
                      <c:pt idx="15">
                        <c:v>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'Propulsion--CF650D'!$K$3:$K$18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0</c:v>
                      </c:pt>
                      <c:pt idx="1">
                        <c:v>5.5690516777253301</c:v>
                      </c:pt>
                      <c:pt idx="2">
                        <c:v>10.992382380118899</c:v>
                      </c:pt>
                      <c:pt idx="3">
                        <c:v>16.653644326399998</c:v>
                      </c:pt>
                      <c:pt idx="4">
                        <c:v>22.3768862420172</c:v>
                      </c:pt>
                      <c:pt idx="5">
                        <c:v>33.189849101421899</c:v>
                      </c:pt>
                      <c:pt idx="6">
                        <c:v>44.424185136052003</c:v>
                      </c:pt>
                      <c:pt idx="7">
                        <c:v>55.368751641190599</c:v>
                      </c:pt>
                      <c:pt idx="8">
                        <c:v>66.863690996480202</c:v>
                      </c:pt>
                      <c:pt idx="9">
                        <c:v>82.644185849897994</c:v>
                      </c:pt>
                      <c:pt idx="10">
                        <c:v>97.186341527573703</c:v>
                      </c:pt>
                      <c:pt idx="11">
                        <c:v>103.300215927868</c:v>
                      </c:pt>
                      <c:pt idx="12">
                        <c:v>214.22545862457</c:v>
                      </c:pt>
                      <c:pt idx="13">
                        <c:v>214.22545862457</c:v>
                      </c:pt>
                      <c:pt idx="14">
                        <c:v>214.22545862457</c:v>
                      </c:pt>
                      <c:pt idx="15">
                        <c:v>214.22545862457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23C7-4D8A-A778-5F13401F3564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'Propulsion--CF650D'!$L$2</c15:sqref>
                        </c15:formulaRef>
                      </c:ext>
                    </c:extLst>
                    <c:strCache>
                      <c:ptCount val="1"/>
                      <c:pt idx="0">
                        <c:v>SSL SPC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 w="28575">
                    <a:solidFill>
                      <a:sysClr val="windowText" lastClr="000000"/>
                    </a:solidFill>
                    <a:prstDash val="solid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'Propulsion--CF650D'!$B$3:$B$18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6</c:v>
                      </c:pt>
                      <c:pt idx="6">
                        <c:v>8</c:v>
                      </c:pt>
                      <c:pt idx="7">
                        <c:v>10</c:v>
                      </c:pt>
                      <c:pt idx="8">
                        <c:v>12</c:v>
                      </c:pt>
                      <c:pt idx="9">
                        <c:v>15</c:v>
                      </c:pt>
                      <c:pt idx="10">
                        <c:v>17.5</c:v>
                      </c:pt>
                      <c:pt idx="11">
                        <c:v>18.75</c:v>
                      </c:pt>
                      <c:pt idx="12">
                        <c:v>20</c:v>
                      </c:pt>
                      <c:pt idx="13">
                        <c:v>25</c:v>
                      </c:pt>
                      <c:pt idx="14">
                        <c:v>30</c:v>
                      </c:pt>
                      <c:pt idx="15">
                        <c:v>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'Propulsion--CF650D'!$L$3:$L$18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318.26452627588401</c:v>
                      </c:pt>
                      <c:pt idx="1">
                        <c:v>316.130516727572</c:v>
                      </c:pt>
                      <c:pt idx="2">
                        <c:v>317.45086866886999</c:v>
                      </c:pt>
                      <c:pt idx="3">
                        <c:v>315.34664658263102</c:v>
                      </c:pt>
                      <c:pt idx="4">
                        <c:v>313.36227475461601</c:v>
                      </c:pt>
                      <c:pt idx="5">
                        <c:v>312.41796434586303</c:v>
                      </c:pt>
                      <c:pt idx="6">
                        <c:v>308.85423167483299</c:v>
                      </c:pt>
                      <c:pt idx="7">
                        <c:v>305.674573003273</c:v>
                      </c:pt>
                      <c:pt idx="8">
                        <c:v>300.92872067900299</c:v>
                      </c:pt>
                      <c:pt idx="9">
                        <c:v>295.986858181321</c:v>
                      </c:pt>
                      <c:pt idx="10">
                        <c:v>290.86215630643301</c:v>
                      </c:pt>
                      <c:pt idx="11">
                        <c:v>290.870656156839</c:v>
                      </c:pt>
                      <c:pt idx="12">
                        <c:v>214.22545862457</c:v>
                      </c:pt>
                      <c:pt idx="13">
                        <c:v>214.22545862457</c:v>
                      </c:pt>
                      <c:pt idx="14">
                        <c:v>214.22545862457</c:v>
                      </c:pt>
                      <c:pt idx="15">
                        <c:v>214.22545862457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23C7-4D8A-A778-5F13401F3564}"/>
                  </c:ext>
                </c:extLst>
              </c15:ser>
            </c15:filteredAreaSeries>
          </c:ext>
        </c:extLst>
      </c:areaChart>
      <c:lineChart>
        <c:grouping val="standard"/>
        <c:varyColors val="0"/>
        <c:ser>
          <c:idx val="4"/>
          <c:order val="4"/>
          <c:tx>
            <c:strRef>
              <c:f>'Propulsion--CF650D'!$G$2</c:f>
              <c:strCache>
                <c:ptCount val="1"/>
                <c:pt idx="0">
                  <c:v>SSL SEC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'Propulsion--CF650D'!$B$3:$B$18</c:f>
              <c:numCache>
                <c:formatCode>#,##0</c:formatCode>
                <c:ptCount val="16"/>
                <c:pt idx="0" formatCode="General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15</c:v>
                </c:pt>
                <c:pt idx="10">
                  <c:v>17.5</c:v>
                </c:pt>
                <c:pt idx="11">
                  <c:v>18.75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35</c:v>
                </c:pt>
              </c:numCache>
            </c:numRef>
          </c:cat>
          <c:val>
            <c:numRef>
              <c:f>'Propulsion--CF650D'!$G$3:$G$18</c:f>
              <c:numCache>
                <c:formatCode>General</c:formatCode>
                <c:ptCount val="16"/>
                <c:pt idx="0">
                  <c:v>318.26452627588401</c:v>
                </c:pt>
                <c:pt idx="1">
                  <c:v>316.130516727572</c:v>
                </c:pt>
                <c:pt idx="2">
                  <c:v>317.45086866886999</c:v>
                </c:pt>
                <c:pt idx="3">
                  <c:v>315.34664658263102</c:v>
                </c:pt>
                <c:pt idx="4">
                  <c:v>313.36227475461601</c:v>
                </c:pt>
                <c:pt idx="5">
                  <c:v>312.41796434586303</c:v>
                </c:pt>
                <c:pt idx="6">
                  <c:v>308.85423167483299</c:v>
                </c:pt>
                <c:pt idx="7">
                  <c:v>305.674573003273</c:v>
                </c:pt>
                <c:pt idx="8">
                  <c:v>300.92872067900299</c:v>
                </c:pt>
                <c:pt idx="9">
                  <c:v>295.986858181321</c:v>
                </c:pt>
                <c:pt idx="10">
                  <c:v>290.86215630643301</c:v>
                </c:pt>
                <c:pt idx="11">
                  <c:v>290.870656156839</c:v>
                </c:pt>
                <c:pt idx="12">
                  <c:v>214.22545862457</c:v>
                </c:pt>
                <c:pt idx="13">
                  <c:v>214.22545862457</c:v>
                </c:pt>
                <c:pt idx="14">
                  <c:v>214.22545862457</c:v>
                </c:pt>
                <c:pt idx="15">
                  <c:v>214.22545862457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C7-4D8A-A778-5F13401F3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3727984"/>
        <c:axId val="633727000"/>
      </c:lineChart>
      <c:lineChart>
        <c:grouping val="standard"/>
        <c:varyColors val="0"/>
        <c:ser>
          <c:idx val="10"/>
          <c:order val="10"/>
          <c:tx>
            <c:strRef>
              <c:f>'Propulsion--CF650D'!$M$2</c:f>
              <c:strCache>
                <c:ptCount val="1"/>
                <c:pt idx="0">
                  <c:v>Hp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'Propulsion--CF650D'!$B$3:$B$18</c:f>
              <c:numCache>
                <c:formatCode>#,##0</c:formatCode>
                <c:ptCount val="16"/>
                <c:pt idx="0" formatCode="General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15</c:v>
                </c:pt>
                <c:pt idx="10">
                  <c:v>17.5</c:v>
                </c:pt>
                <c:pt idx="11">
                  <c:v>18.75</c:v>
                </c:pt>
                <c:pt idx="12">
                  <c:v>20</c:v>
                </c:pt>
                <c:pt idx="13">
                  <c:v>25</c:v>
                </c:pt>
                <c:pt idx="14">
                  <c:v>30</c:v>
                </c:pt>
                <c:pt idx="15">
                  <c:v>35</c:v>
                </c:pt>
              </c:numCache>
            </c:numRef>
          </c:cat>
          <c:val>
            <c:numRef>
              <c:f>'Propulsion--CF650D'!$M$3:$M$18</c:f>
              <c:numCache>
                <c:formatCode>0%</c:formatCode>
                <c:ptCount val="16"/>
                <c:pt idx="0">
                  <c:v>0</c:v>
                </c:pt>
                <c:pt idx="1">
                  <c:v>3.6948224753033797E-2</c:v>
                </c:pt>
                <c:pt idx="2">
                  <c:v>7.2310078922810897E-2</c:v>
                </c:pt>
                <c:pt idx="3">
                  <c:v>0.107746711787624</c:v>
                </c:pt>
                <c:pt idx="4">
                  <c:v>0.14270637240286099</c:v>
                </c:pt>
                <c:pt idx="5">
                  <c:v>0.208188005827557</c:v>
                </c:pt>
                <c:pt idx="6">
                  <c:v>0.27365893477303699</c:v>
                </c:pt>
                <c:pt idx="7">
                  <c:v>0.33680722130798701</c:v>
                </c:pt>
                <c:pt idx="8">
                  <c:v>0.40218306324501901</c:v>
                </c:pt>
                <c:pt idx="9">
                  <c:v>0.49336529082084601</c:v>
                </c:pt>
                <c:pt idx="10">
                  <c:v>0.57628661151331895</c:v>
                </c:pt>
                <c:pt idx="11">
                  <c:v>0.61007773464468895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23C7-4D8A-A778-5F13401F3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988672"/>
        <c:axId val="92298408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'Propulsion--CF650D'!$F$2</c15:sqref>
                        </c15:formulaRef>
                      </c:ext>
                    </c:extLst>
                    <c:strCache>
                      <c:ptCount val="1"/>
                      <c:pt idx="0">
                        <c:v>SSL SFC</c:v>
                      </c:pt>
                    </c:strCache>
                  </c:strRef>
                </c:tx>
                <c:spPr>
                  <a:ln w="38100" cap="rnd">
                    <a:solidFill>
                      <a:schemeClr val="accent5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'Propulsion--CF650D'!$B$3:$B$18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6</c:v>
                      </c:pt>
                      <c:pt idx="6">
                        <c:v>8</c:v>
                      </c:pt>
                      <c:pt idx="7">
                        <c:v>10</c:v>
                      </c:pt>
                      <c:pt idx="8">
                        <c:v>12</c:v>
                      </c:pt>
                      <c:pt idx="9">
                        <c:v>15</c:v>
                      </c:pt>
                      <c:pt idx="10">
                        <c:v>17.5</c:v>
                      </c:pt>
                      <c:pt idx="11">
                        <c:v>18.75</c:v>
                      </c:pt>
                      <c:pt idx="12">
                        <c:v>20</c:v>
                      </c:pt>
                      <c:pt idx="13">
                        <c:v>25</c:v>
                      </c:pt>
                      <c:pt idx="14">
                        <c:v>30</c:v>
                      </c:pt>
                      <c:pt idx="15">
                        <c:v>35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'Propulsion--CF650D'!$F$3:$F$18</c15:sqref>
                        </c15:formulaRef>
                      </c:ext>
                    </c:extLst>
                    <c:numCache>
                      <c:formatCode>0.E+00</c:formatCode>
                      <c:ptCount val="16"/>
                      <c:pt idx="0">
                        <c:v>7.3843277558209797E-6</c:v>
                      </c:pt>
                      <c:pt idx="1">
                        <c:v>7.2056024373514301E-6</c:v>
                      </c:pt>
                      <c:pt idx="2">
                        <c:v>7.1104057143561696E-6</c:v>
                      </c:pt>
                      <c:pt idx="3">
                        <c:v>6.9302320709102299E-6</c:v>
                      </c:pt>
                      <c:pt idx="4">
                        <c:v>6.7514011255823504E-6</c:v>
                      </c:pt>
                      <c:pt idx="5">
                        <c:v>6.4786105625160498E-6</c:v>
                      </c:pt>
                      <c:pt idx="6">
                        <c:v>6.13526790113181E-6</c:v>
                      </c:pt>
                      <c:pt idx="7">
                        <c:v>5.8075596603731602E-6</c:v>
                      </c:pt>
                      <c:pt idx="8">
                        <c:v>5.43074314808637E-6</c:v>
                      </c:pt>
                      <c:pt idx="9">
                        <c:v>4.9499459937685199E-6</c:v>
                      </c:pt>
                      <c:pt idx="10">
                        <c:v>4.4936383939410598E-6</c:v>
                      </c:pt>
                      <c:pt idx="11">
                        <c:v>4.3519823719018704E-6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23C7-4D8A-A778-5F13401F3564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'Propulsion--CF650D'!$N$2</c15:sqref>
                        </c15:formulaRef>
                      </c:ext>
                    </c:extLst>
                    <c:strCache>
                      <c:ptCount val="1"/>
                      <c:pt idx="0">
                        <c:v>Energy ƞ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prstDash val="lgDashDot"/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'Propulsion--CF650D'!$B$3:$B$18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6</c:v>
                      </c:pt>
                      <c:pt idx="6">
                        <c:v>8</c:v>
                      </c:pt>
                      <c:pt idx="7">
                        <c:v>10</c:v>
                      </c:pt>
                      <c:pt idx="8">
                        <c:v>12</c:v>
                      </c:pt>
                      <c:pt idx="9">
                        <c:v>15</c:v>
                      </c:pt>
                      <c:pt idx="10">
                        <c:v>17.5</c:v>
                      </c:pt>
                      <c:pt idx="11">
                        <c:v>18.75</c:v>
                      </c:pt>
                      <c:pt idx="12">
                        <c:v>20</c:v>
                      </c:pt>
                      <c:pt idx="13">
                        <c:v>25</c:v>
                      </c:pt>
                      <c:pt idx="14">
                        <c:v>30</c:v>
                      </c:pt>
                      <c:pt idx="15">
                        <c:v>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'Propulsion--CF650D'!$N$3:$N$18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0.66976427486049905</c:v>
                      </c:pt>
                      <c:pt idx="1">
                        <c:v>0.67022209454417103</c:v>
                      </c:pt>
                      <c:pt idx="2">
                        <c:v>0.67107934895602595</c:v>
                      </c:pt>
                      <c:pt idx="3">
                        <c:v>0.67162278976088596</c:v>
                      </c:pt>
                      <c:pt idx="4">
                        <c:v>0.67222290898720305</c:v>
                      </c:pt>
                      <c:pt idx="5">
                        <c:v>0.67371583232699295</c:v>
                      </c:pt>
                      <c:pt idx="6">
                        <c:v>0.67511750664355596</c:v>
                      </c:pt>
                      <c:pt idx="7">
                        <c:v>0.67660062255516995</c:v>
                      </c:pt>
                      <c:pt idx="8">
                        <c:v>0.67813476903708803</c:v>
                      </c:pt>
                      <c:pt idx="9">
                        <c:v>0.68048869244280397</c:v>
                      </c:pt>
                      <c:pt idx="10">
                        <c:v>0.68259070932634003</c:v>
                      </c:pt>
                      <c:pt idx="11">
                        <c:v>0.68349754913019101</c:v>
                      </c:pt>
                      <c:pt idx="12">
                        <c:v>0.74399999999999999</c:v>
                      </c:pt>
                      <c:pt idx="13">
                        <c:v>0.74399999999999999</c:v>
                      </c:pt>
                      <c:pt idx="14">
                        <c:v>0.74399999999999999</c:v>
                      </c:pt>
                      <c:pt idx="15">
                        <c:v>0.74399999999999999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23C7-4D8A-A778-5F13401F3564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'Propulsion--CF650D'!$O$2</c15:sqref>
                        </c15:formulaRef>
                      </c:ext>
                    </c:extLst>
                    <c:strCache>
                      <c:ptCount val="1"/>
                      <c:pt idx="0">
                        <c:v>Core D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'Propulsion--CF650D'!$B$3:$B$18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6</c:v>
                      </c:pt>
                      <c:pt idx="6">
                        <c:v>8</c:v>
                      </c:pt>
                      <c:pt idx="7">
                        <c:v>10</c:v>
                      </c:pt>
                      <c:pt idx="8">
                        <c:v>12</c:v>
                      </c:pt>
                      <c:pt idx="9">
                        <c:v>15</c:v>
                      </c:pt>
                      <c:pt idx="10">
                        <c:v>17.5</c:v>
                      </c:pt>
                      <c:pt idx="11">
                        <c:v>18.75</c:v>
                      </c:pt>
                      <c:pt idx="12">
                        <c:v>20</c:v>
                      </c:pt>
                      <c:pt idx="13">
                        <c:v>25</c:v>
                      </c:pt>
                      <c:pt idx="14">
                        <c:v>30</c:v>
                      </c:pt>
                      <c:pt idx="15">
                        <c:v>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'Propulsion--CF650D'!$O$3:$O$18</c15:sqref>
                        </c15:formulaRef>
                      </c:ext>
                    </c:extLst>
                    <c:numCache>
                      <c:formatCode>General</c:formatCode>
                      <c:ptCount val="16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23C7-4D8A-A778-5F13401F3564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'Propulsion--CF650D'!$P$2</c15:sqref>
                        </c15:formulaRef>
                      </c:ext>
                    </c:extLst>
                    <c:strCache>
                      <c:ptCount val="1"/>
                      <c:pt idx="0">
                        <c:v>SSL SEC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'Propulsion--CF650D'!$B$3:$B$18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6</c:v>
                      </c:pt>
                      <c:pt idx="6">
                        <c:v>8</c:v>
                      </c:pt>
                      <c:pt idx="7">
                        <c:v>10</c:v>
                      </c:pt>
                      <c:pt idx="8">
                        <c:v>12</c:v>
                      </c:pt>
                      <c:pt idx="9">
                        <c:v>15</c:v>
                      </c:pt>
                      <c:pt idx="10">
                        <c:v>17.5</c:v>
                      </c:pt>
                      <c:pt idx="11">
                        <c:v>18.75</c:v>
                      </c:pt>
                      <c:pt idx="12">
                        <c:v>20</c:v>
                      </c:pt>
                      <c:pt idx="13">
                        <c:v>25</c:v>
                      </c:pt>
                      <c:pt idx="14">
                        <c:v>30</c:v>
                      </c:pt>
                      <c:pt idx="15">
                        <c:v>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'Propulsion--CF650D'!$P$3:$P$18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318.26452627588401</c:v>
                      </c:pt>
                      <c:pt idx="1">
                        <c:v>316.130516727572</c:v>
                      </c:pt>
                      <c:pt idx="2">
                        <c:v>317.45086866886999</c:v>
                      </c:pt>
                      <c:pt idx="3">
                        <c:v>315.34664658263102</c:v>
                      </c:pt>
                      <c:pt idx="4">
                        <c:v>313.36227475461601</c:v>
                      </c:pt>
                      <c:pt idx="5">
                        <c:v>312.41796434586303</c:v>
                      </c:pt>
                      <c:pt idx="6">
                        <c:v>308.85423167483299</c:v>
                      </c:pt>
                      <c:pt idx="7">
                        <c:v>305.674573003273</c:v>
                      </c:pt>
                      <c:pt idx="8">
                        <c:v>300.92872067900299</c:v>
                      </c:pt>
                      <c:pt idx="9">
                        <c:v>295.986858181321</c:v>
                      </c:pt>
                      <c:pt idx="10">
                        <c:v>290.86215630643301</c:v>
                      </c:pt>
                      <c:pt idx="11">
                        <c:v>290.870656156839</c:v>
                      </c:pt>
                      <c:pt idx="12">
                        <c:v>214.22545862457</c:v>
                      </c:pt>
                      <c:pt idx="13">
                        <c:v>214.22545862457</c:v>
                      </c:pt>
                      <c:pt idx="14">
                        <c:v>214.22545862457</c:v>
                      </c:pt>
                      <c:pt idx="15">
                        <c:v>214.22545862457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23C7-4D8A-A778-5F13401F3564}"/>
                  </c:ext>
                </c:extLst>
              </c15:ser>
            </c15:filteredLineSeries>
          </c:ext>
        </c:extLst>
      </c:lineChart>
      <c:catAx>
        <c:axId val="633727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 b="0" i="0" u="none" strike="noStrike" baseline="0">
                    <a:effectLst/>
                  </a:rPr>
                  <a:t>Installed Power </a:t>
                </a:r>
                <a:r>
                  <a:rPr lang="en-GB"/>
                  <a:t>of Embedded Motor [MW]</a:t>
                </a:r>
              </a:p>
            </c:rich>
          </c:tx>
          <c:layout>
            <c:manualLayout>
              <c:xMode val="edge"/>
              <c:yMode val="edge"/>
              <c:x val="0.2445545283865509"/>
              <c:y val="0.837613231262851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27000"/>
        <c:crosses val="autoZero"/>
        <c:auto val="0"/>
        <c:lblAlgn val="ctr"/>
        <c:lblOffset val="100"/>
        <c:noMultiLvlLbl val="0"/>
      </c:catAx>
      <c:valAx>
        <c:axId val="633727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Specific Energy Consumption [Joule/N/s]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27984"/>
        <c:crosses val="autoZero"/>
        <c:crossBetween val="between"/>
      </c:valAx>
      <c:valAx>
        <c:axId val="922984080"/>
        <c:scaling>
          <c:orientation val="minMax"/>
          <c:max val="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DoH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2988672"/>
        <c:crosses val="max"/>
        <c:crossBetween val="between"/>
      </c:valAx>
      <c:catAx>
        <c:axId val="92298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2984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642549986854382E-2"/>
          <c:y val="3.943280291454946E-2"/>
          <c:w val="0.77602982679440835"/>
          <c:h val="9.367683709029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313052640571828"/>
          <c:y val="0.13706119097193997"/>
          <c:w val="0.62760694444444454"/>
          <c:h val="0.61221193306279997"/>
        </c:manualLayout>
      </c:layout>
      <c:barChart>
        <c:barDir val="col"/>
        <c:grouping val="stacked"/>
        <c:varyColors val="0"/>
        <c:ser>
          <c:idx val="6"/>
          <c:order val="6"/>
          <c:tx>
            <c:strRef>
              <c:f>'Propulsion--Garrett-FE731-2'!$J$2</c:f>
              <c:strCache>
                <c:ptCount val="1"/>
                <c:pt idx="0">
                  <c:v>SSL fSPC</c:v>
                </c:pt>
              </c:strCache>
            </c:strRef>
          </c:tx>
          <c:spPr>
            <a:pattFill prst="wd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  <a:effectLst/>
          </c:spPr>
          <c:invertIfNegative val="0"/>
          <c:cat>
            <c:numRef>
              <c:f>'Propulsion--Garrett-FE731-2'!$B$3:$B$14</c:f>
              <c:numCache>
                <c:formatCode>General</c:formatCode>
                <c:ptCount val="12"/>
                <c:pt idx="0">
                  <c:v>0</c:v>
                </c:pt>
                <c:pt idx="1">
                  <c:v>0.5</c:v>
                </c:pt>
                <c:pt idx="2">
                  <c:v>0.6</c:v>
                </c:pt>
                <c:pt idx="3">
                  <c:v>0.7</c:v>
                </c:pt>
                <c:pt idx="4">
                  <c:v>0.8</c:v>
                </c:pt>
                <c:pt idx="5">
                  <c:v>0.9</c:v>
                </c:pt>
                <c:pt idx="6">
                  <c:v>1</c:v>
                </c:pt>
                <c:pt idx="7">
                  <c:v>1.1000000000000001</c:v>
                </c:pt>
                <c:pt idx="8">
                  <c:v>1.2</c:v>
                </c:pt>
                <c:pt idx="9">
                  <c:v>1.3</c:v>
                </c:pt>
                <c:pt idx="10">
                  <c:v>1.4</c:v>
                </c:pt>
                <c:pt idx="11">
                  <c:v>1.5</c:v>
                </c:pt>
              </c:numCache>
            </c:numRef>
          </c:cat>
          <c:val>
            <c:numRef>
              <c:f>'Propulsion--Garrett-FE731-2'!$J$3:$J$14</c:f>
              <c:numCache>
                <c:formatCode>General</c:formatCode>
                <c:ptCount val="12"/>
                <c:pt idx="0">
                  <c:v>528.703842726061</c:v>
                </c:pt>
                <c:pt idx="1">
                  <c:v>393.15180709299398</c:v>
                </c:pt>
                <c:pt idx="2">
                  <c:v>355.07874793335901</c:v>
                </c:pt>
                <c:pt idx="3">
                  <c:v>314.66152305637098</c:v>
                </c:pt>
                <c:pt idx="4">
                  <c:v>278.006324721157</c:v>
                </c:pt>
                <c:pt idx="5">
                  <c:v>263.90579582701002</c:v>
                </c:pt>
                <c:pt idx="6">
                  <c:v>258.53162176724601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07-43C6-8CA3-CDBB81F0AA34}"/>
            </c:ext>
          </c:extLst>
        </c:ser>
        <c:ser>
          <c:idx val="7"/>
          <c:order val="7"/>
          <c:tx>
            <c:strRef>
              <c:f>'Propulsion--Garrett-FE731-2'!$K$2</c:f>
              <c:strCache>
                <c:ptCount val="1"/>
                <c:pt idx="0">
                  <c:v>SSL eSPC</c:v>
                </c:pt>
              </c:strCache>
            </c:strRef>
          </c:tx>
          <c:spPr>
            <a:pattFill prst="dkHorz">
              <a:fgClr>
                <a:schemeClr val="accent6"/>
              </a:fgClr>
              <a:bgClr>
                <a:schemeClr val="bg1"/>
              </a:bgClr>
            </a:pattFill>
            <a:ln>
              <a:solidFill>
                <a:schemeClr val="accent6"/>
              </a:solidFill>
            </a:ln>
            <a:effectLst/>
          </c:spPr>
          <c:invertIfNegative val="0"/>
          <c:cat>
            <c:numRef>
              <c:f>'Propulsion--Garrett-FE731-2'!$B$3:$B$14</c:f>
              <c:numCache>
                <c:formatCode>General</c:formatCode>
                <c:ptCount val="12"/>
                <c:pt idx="0">
                  <c:v>0</c:v>
                </c:pt>
                <c:pt idx="1">
                  <c:v>0.5</c:v>
                </c:pt>
                <c:pt idx="2">
                  <c:v>0.6</c:v>
                </c:pt>
                <c:pt idx="3">
                  <c:v>0.7</c:v>
                </c:pt>
                <c:pt idx="4">
                  <c:v>0.8</c:v>
                </c:pt>
                <c:pt idx="5">
                  <c:v>0.9</c:v>
                </c:pt>
                <c:pt idx="6">
                  <c:v>1</c:v>
                </c:pt>
                <c:pt idx="7">
                  <c:v>1.1000000000000001</c:v>
                </c:pt>
                <c:pt idx="8">
                  <c:v>1.2</c:v>
                </c:pt>
                <c:pt idx="9">
                  <c:v>1.3</c:v>
                </c:pt>
                <c:pt idx="10">
                  <c:v>1.4</c:v>
                </c:pt>
                <c:pt idx="11">
                  <c:v>1.5</c:v>
                </c:pt>
              </c:numCache>
            </c:numRef>
          </c:cat>
          <c:val>
            <c:numRef>
              <c:f>'Propulsion--Garrett-FE731-2'!$K$3:$K$14</c:f>
              <c:numCache>
                <c:formatCode>General</c:formatCode>
                <c:ptCount val="12"/>
                <c:pt idx="0">
                  <c:v>0</c:v>
                </c:pt>
                <c:pt idx="1">
                  <c:v>45.293870088769303</c:v>
                </c:pt>
                <c:pt idx="2">
                  <c:v>54.3047663619015</c:v>
                </c:pt>
                <c:pt idx="3">
                  <c:v>63.552929611247002</c:v>
                </c:pt>
                <c:pt idx="4">
                  <c:v>72.432651685944293</c:v>
                </c:pt>
                <c:pt idx="5">
                  <c:v>81.5843881940107</c:v>
                </c:pt>
                <c:pt idx="6">
                  <c:v>90.482430101872694</c:v>
                </c:pt>
                <c:pt idx="7">
                  <c:v>172.57855621328201</c:v>
                </c:pt>
                <c:pt idx="8">
                  <c:v>172.57855621328201</c:v>
                </c:pt>
                <c:pt idx="9">
                  <c:v>172.57855621328201</c:v>
                </c:pt>
                <c:pt idx="10">
                  <c:v>172.57855621328201</c:v>
                </c:pt>
                <c:pt idx="11">
                  <c:v>172.57855621328201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07-43C6-8CA3-CDBB81F0A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4777072"/>
        <c:axId val="85478002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'Propulsion--Garrett-FE731-2'!$C$2</c15:sqref>
                        </c15:formulaRef>
                      </c:ext>
                    </c:extLst>
                    <c:strCache>
                      <c:ptCount val="1"/>
                      <c:pt idx="0">
                        <c:v>BPR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'Propulsion--Garrett-FE731-2'!$B$3:$B$14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0.6</c:v>
                      </c:pt>
                      <c:pt idx="3">
                        <c:v>0.7</c:v>
                      </c:pt>
                      <c:pt idx="4">
                        <c:v>0.8</c:v>
                      </c:pt>
                      <c:pt idx="5">
                        <c:v>0.9</c:v>
                      </c:pt>
                      <c:pt idx="6">
                        <c:v>1</c:v>
                      </c:pt>
                      <c:pt idx="7">
                        <c:v>1.1000000000000001</c:v>
                      </c:pt>
                      <c:pt idx="8">
                        <c:v>1.2</c:v>
                      </c:pt>
                      <c:pt idx="9">
                        <c:v>1.3</c:v>
                      </c:pt>
                      <c:pt idx="10">
                        <c:v>1.4</c:v>
                      </c:pt>
                      <c:pt idx="11">
                        <c:v>1.5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'Propulsion--Garrett-FE731-2'!$C$3:$C$14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5.0999999999999996</c:v>
                      </c:pt>
                      <c:pt idx="1">
                        <c:v>5.26</c:v>
                      </c:pt>
                      <c:pt idx="2">
                        <c:v>6.06</c:v>
                      </c:pt>
                      <c:pt idx="3">
                        <c:v>7.06</c:v>
                      </c:pt>
                      <c:pt idx="4">
                        <c:v>8.16</c:v>
                      </c:pt>
                      <c:pt idx="5">
                        <c:v>8.86</c:v>
                      </c:pt>
                      <c:pt idx="6">
                        <c:v>9.36</c:v>
                      </c:pt>
                      <c:pt idx="7">
                        <c:v>9.86</c:v>
                      </c:pt>
                      <c:pt idx="8">
                        <c:v>9.86</c:v>
                      </c:pt>
                      <c:pt idx="9">
                        <c:v>9.86</c:v>
                      </c:pt>
                      <c:pt idx="10">
                        <c:v>9.86</c:v>
                      </c:pt>
                      <c:pt idx="11">
                        <c:v>9.86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C307-43C6-8CA3-CDBB81F0AA34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'Propulsion--Garrett-FE731-2'!$D$2</c15:sqref>
                        </c15:formulaRef>
                      </c:ext>
                    </c:extLst>
                    <c:strCache>
                      <c:ptCount val="1"/>
                      <c:pt idx="0">
                        <c:v>FAN D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'Propulsion--Garrett-FE731-2'!$B$3:$B$14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0.6</c:v>
                      </c:pt>
                      <c:pt idx="3">
                        <c:v>0.7</c:v>
                      </c:pt>
                      <c:pt idx="4">
                        <c:v>0.8</c:v>
                      </c:pt>
                      <c:pt idx="5">
                        <c:v>0.9</c:v>
                      </c:pt>
                      <c:pt idx="6">
                        <c:v>1</c:v>
                      </c:pt>
                      <c:pt idx="7">
                        <c:v>1.1000000000000001</c:v>
                      </c:pt>
                      <c:pt idx="8">
                        <c:v>1.2</c:v>
                      </c:pt>
                      <c:pt idx="9">
                        <c:v>1.3</c:v>
                      </c:pt>
                      <c:pt idx="10">
                        <c:v>1.4</c:v>
                      </c:pt>
                      <c:pt idx="11">
                        <c:v>1.5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'Propulsion--Garrett-FE731-2'!$D$3:$D$14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0.71599999999999997</c:v>
                      </c:pt>
                      <c:pt idx="1">
                        <c:v>0.71599999999999997</c:v>
                      </c:pt>
                      <c:pt idx="2">
                        <c:v>0.71599999999999997</c:v>
                      </c:pt>
                      <c:pt idx="3">
                        <c:v>0.71599999999999997</c:v>
                      </c:pt>
                      <c:pt idx="4">
                        <c:v>0.71599999999999997</c:v>
                      </c:pt>
                      <c:pt idx="5">
                        <c:v>0.71599999999999997</c:v>
                      </c:pt>
                      <c:pt idx="6">
                        <c:v>0.71599999999999997</c:v>
                      </c:pt>
                      <c:pt idx="7">
                        <c:v>0.71599999999999997</c:v>
                      </c:pt>
                      <c:pt idx="8">
                        <c:v>0.71599999999999997</c:v>
                      </c:pt>
                      <c:pt idx="9">
                        <c:v>0.71599999999999997</c:v>
                      </c:pt>
                      <c:pt idx="10">
                        <c:v>0.71599999999999997</c:v>
                      </c:pt>
                      <c:pt idx="11">
                        <c:v>0.71599999999999997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307-43C6-8CA3-CDBB81F0AA34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'Propulsion--Garrett-FE731-2'!$F$2</c15:sqref>
                        </c15:formulaRef>
                      </c:ext>
                    </c:extLst>
                    <c:strCache>
                      <c:ptCount val="1"/>
                      <c:pt idx="0">
                        <c:v>SSL SFC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'Propulsion--Garrett-FE731-2'!$B$3:$B$14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0.6</c:v>
                      </c:pt>
                      <c:pt idx="3">
                        <c:v>0.7</c:v>
                      </c:pt>
                      <c:pt idx="4">
                        <c:v>0.8</c:v>
                      </c:pt>
                      <c:pt idx="5">
                        <c:v>0.9</c:v>
                      </c:pt>
                      <c:pt idx="6">
                        <c:v>1</c:v>
                      </c:pt>
                      <c:pt idx="7">
                        <c:v>1.1000000000000001</c:v>
                      </c:pt>
                      <c:pt idx="8">
                        <c:v>1.2</c:v>
                      </c:pt>
                      <c:pt idx="9">
                        <c:v>1.3</c:v>
                      </c:pt>
                      <c:pt idx="10">
                        <c:v>1.4</c:v>
                      </c:pt>
                      <c:pt idx="11">
                        <c:v>1.5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'Propulsion--Garrett-FE731-2'!$F$3:$F$14</c15:sqref>
                        </c15:formulaRef>
                      </c:ext>
                    </c:extLst>
                    <c:numCache>
                      <c:formatCode>0.E+00</c:formatCode>
                      <c:ptCount val="12"/>
                      <c:pt idx="0">
                        <c:v>1.2266910504084899E-5</c:v>
                      </c:pt>
                      <c:pt idx="1">
                        <c:v>9.1218516726912906E-6</c:v>
                      </c:pt>
                      <c:pt idx="2">
                        <c:v>8.2384860309364207E-6</c:v>
                      </c:pt>
                      <c:pt idx="3">
                        <c:v>7.3007313934192899E-6</c:v>
                      </c:pt>
                      <c:pt idx="4">
                        <c:v>6.4502627545512203E-6</c:v>
                      </c:pt>
                      <c:pt idx="5">
                        <c:v>6.1231043115315597E-6</c:v>
                      </c:pt>
                      <c:pt idx="6">
                        <c:v>5.9984134980799697E-6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307-43C6-8CA3-CDBB81F0AA34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'Propulsion--Garrett-FE731-2'!$G$2</c15:sqref>
                        </c15:formulaRef>
                      </c:ext>
                    </c:extLst>
                    <c:strCache>
                      <c:ptCount val="1"/>
                      <c:pt idx="0">
                        <c:v>SSL SEC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'Propulsion--Garrett-FE731-2'!$B$3:$B$14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0.6</c:v>
                      </c:pt>
                      <c:pt idx="3">
                        <c:v>0.7</c:v>
                      </c:pt>
                      <c:pt idx="4">
                        <c:v>0.8</c:v>
                      </c:pt>
                      <c:pt idx="5">
                        <c:v>0.9</c:v>
                      </c:pt>
                      <c:pt idx="6">
                        <c:v>1</c:v>
                      </c:pt>
                      <c:pt idx="7">
                        <c:v>1.1000000000000001</c:v>
                      </c:pt>
                      <c:pt idx="8">
                        <c:v>1.2</c:v>
                      </c:pt>
                      <c:pt idx="9">
                        <c:v>1.3</c:v>
                      </c:pt>
                      <c:pt idx="10">
                        <c:v>1.4</c:v>
                      </c:pt>
                      <c:pt idx="11">
                        <c:v>1.5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'Propulsion--Garrett-FE731-2'!$G$3:$G$14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528.703842726061</c:v>
                      </c:pt>
                      <c:pt idx="1">
                        <c:v>438.44567718176398</c:v>
                      </c:pt>
                      <c:pt idx="2">
                        <c:v>409.38351429526102</c:v>
                      </c:pt>
                      <c:pt idx="3">
                        <c:v>378.21445266761799</c:v>
                      </c:pt>
                      <c:pt idx="4">
                        <c:v>350.43897640710099</c:v>
                      </c:pt>
                      <c:pt idx="5">
                        <c:v>345.49018402102098</c:v>
                      </c:pt>
                      <c:pt idx="6">
                        <c:v>349.01405186911899</c:v>
                      </c:pt>
                      <c:pt idx="7">
                        <c:v>172.57855621328201</c:v>
                      </c:pt>
                      <c:pt idx="8">
                        <c:v>172.57855621328201</c:v>
                      </c:pt>
                      <c:pt idx="9">
                        <c:v>172.57855621328201</c:v>
                      </c:pt>
                      <c:pt idx="10">
                        <c:v>172.57855621328201</c:v>
                      </c:pt>
                      <c:pt idx="11">
                        <c:v>172.57855621328201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307-43C6-8CA3-CDBB81F0AA34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'Propulsion--Garrett-FE731-2'!$H$2</c15:sqref>
                        </c15:formulaRef>
                      </c:ext>
                    </c:extLst>
                    <c:strCache>
                      <c:ptCount val="1"/>
                      <c:pt idx="0">
                        <c:v>SSL eSEC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'Propulsion--Garrett-FE731-2'!$B$3:$B$14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0.6</c:v>
                      </c:pt>
                      <c:pt idx="3">
                        <c:v>0.7</c:v>
                      </c:pt>
                      <c:pt idx="4">
                        <c:v>0.8</c:v>
                      </c:pt>
                      <c:pt idx="5">
                        <c:v>0.9</c:v>
                      </c:pt>
                      <c:pt idx="6">
                        <c:v>1</c:v>
                      </c:pt>
                      <c:pt idx="7">
                        <c:v>1.1000000000000001</c:v>
                      </c:pt>
                      <c:pt idx="8">
                        <c:v>1.2</c:v>
                      </c:pt>
                      <c:pt idx="9">
                        <c:v>1.3</c:v>
                      </c:pt>
                      <c:pt idx="10">
                        <c:v>1.4</c:v>
                      </c:pt>
                      <c:pt idx="11">
                        <c:v>1.5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'Propulsion--Garrett-FE731-2'!$H$3:$H$14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45.293870088769303</c:v>
                      </c:pt>
                      <c:pt idx="2">
                        <c:v>54.3047663619015</c:v>
                      </c:pt>
                      <c:pt idx="3">
                        <c:v>63.552929611247002</c:v>
                      </c:pt>
                      <c:pt idx="4">
                        <c:v>72.432651685944293</c:v>
                      </c:pt>
                      <c:pt idx="5">
                        <c:v>81.5843881940107</c:v>
                      </c:pt>
                      <c:pt idx="6">
                        <c:v>90.482430101872694</c:v>
                      </c:pt>
                      <c:pt idx="7">
                        <c:v>172.57855621328201</c:v>
                      </c:pt>
                      <c:pt idx="8">
                        <c:v>172.57855621328201</c:v>
                      </c:pt>
                      <c:pt idx="9">
                        <c:v>172.57855621328201</c:v>
                      </c:pt>
                      <c:pt idx="10">
                        <c:v>172.57855621328201</c:v>
                      </c:pt>
                      <c:pt idx="11">
                        <c:v>172.57855621328201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C307-43C6-8CA3-CDBB81F0AA34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'Propulsion--Garrett-FE731-2'!$N$2</c15:sqref>
                        </c15:formulaRef>
                      </c:ext>
                    </c:extLst>
                    <c:strCache>
                      <c:ptCount val="1"/>
                      <c:pt idx="0">
                        <c:v>Thermal ƞ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'Propulsion--Garrett-FE731-2'!$B$3:$B$14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0.6</c:v>
                      </c:pt>
                      <c:pt idx="3">
                        <c:v>0.7</c:v>
                      </c:pt>
                      <c:pt idx="4">
                        <c:v>0.8</c:v>
                      </c:pt>
                      <c:pt idx="5">
                        <c:v>0.9</c:v>
                      </c:pt>
                      <c:pt idx="6">
                        <c:v>1</c:v>
                      </c:pt>
                      <c:pt idx="7">
                        <c:v>1.1000000000000001</c:v>
                      </c:pt>
                      <c:pt idx="8">
                        <c:v>1.2</c:v>
                      </c:pt>
                      <c:pt idx="9">
                        <c:v>1.3</c:v>
                      </c:pt>
                      <c:pt idx="10">
                        <c:v>1.4</c:v>
                      </c:pt>
                      <c:pt idx="11">
                        <c:v>1.5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'Propulsion--Garrett-FE731-2'!$N$3:$N$14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0.53485129654284302</c:v>
                      </c:pt>
                      <c:pt idx="1">
                        <c:v>0.55100343299874299</c:v>
                      </c:pt>
                      <c:pt idx="2">
                        <c:v>0.55562667854412595</c:v>
                      </c:pt>
                      <c:pt idx="3">
                        <c:v>0.56125523564875901</c:v>
                      </c:pt>
                      <c:pt idx="4">
                        <c:v>0.56754305159616103</c:v>
                      </c:pt>
                      <c:pt idx="5">
                        <c:v>0.54880079269799098</c:v>
                      </c:pt>
                      <c:pt idx="6">
                        <c:v>0.51578580914434102</c:v>
                      </c:pt>
                      <c:pt idx="7">
                        <c:v>0.743999999999999</c:v>
                      </c:pt>
                      <c:pt idx="8">
                        <c:v>0.743999999999999</c:v>
                      </c:pt>
                      <c:pt idx="9">
                        <c:v>0.743999999999999</c:v>
                      </c:pt>
                      <c:pt idx="10">
                        <c:v>0.743999999999999</c:v>
                      </c:pt>
                      <c:pt idx="11">
                        <c:v>0.743999999999999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307-43C6-8CA3-CDBB81F0AA34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8"/>
          <c:order val="8"/>
          <c:tx>
            <c:strRef>
              <c:f>'Propulsion--Garrett-FE731-2'!$L$2</c:f>
              <c:strCache>
                <c:ptCount val="1"/>
                <c:pt idx="0">
                  <c:v>SSL SPC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'Propulsion--Garrett-FE731-2'!$B$3:$B$14</c:f>
              <c:numCache>
                <c:formatCode>General</c:formatCode>
                <c:ptCount val="12"/>
                <c:pt idx="0">
                  <c:v>0</c:v>
                </c:pt>
                <c:pt idx="1">
                  <c:v>0.5</c:v>
                </c:pt>
                <c:pt idx="2">
                  <c:v>0.6</c:v>
                </c:pt>
                <c:pt idx="3">
                  <c:v>0.7</c:v>
                </c:pt>
                <c:pt idx="4">
                  <c:v>0.8</c:v>
                </c:pt>
                <c:pt idx="5">
                  <c:v>0.9</c:v>
                </c:pt>
                <c:pt idx="6">
                  <c:v>1</c:v>
                </c:pt>
                <c:pt idx="7">
                  <c:v>1.1000000000000001</c:v>
                </c:pt>
                <c:pt idx="8">
                  <c:v>1.2</c:v>
                </c:pt>
                <c:pt idx="9">
                  <c:v>1.3</c:v>
                </c:pt>
                <c:pt idx="10">
                  <c:v>1.4</c:v>
                </c:pt>
                <c:pt idx="11">
                  <c:v>1.5</c:v>
                </c:pt>
              </c:numCache>
            </c:numRef>
          </c:cat>
          <c:val>
            <c:numRef>
              <c:f>'Propulsion--Garrett-FE731-2'!$L$3:$L$14</c:f>
              <c:numCache>
                <c:formatCode>General</c:formatCode>
                <c:ptCount val="12"/>
                <c:pt idx="0">
                  <c:v>528.703842726061</c:v>
                </c:pt>
                <c:pt idx="1">
                  <c:v>438.44567718176398</c:v>
                </c:pt>
                <c:pt idx="2">
                  <c:v>409.38351429526102</c:v>
                </c:pt>
                <c:pt idx="3">
                  <c:v>378.21445266761799</c:v>
                </c:pt>
                <c:pt idx="4">
                  <c:v>350.43897640710099</c:v>
                </c:pt>
                <c:pt idx="5">
                  <c:v>345.49018402102098</c:v>
                </c:pt>
                <c:pt idx="6">
                  <c:v>349.01405186911899</c:v>
                </c:pt>
                <c:pt idx="7">
                  <c:v>172.57855621328201</c:v>
                </c:pt>
                <c:pt idx="8">
                  <c:v>172.57855621328201</c:v>
                </c:pt>
                <c:pt idx="9">
                  <c:v>172.57855621328201</c:v>
                </c:pt>
                <c:pt idx="10">
                  <c:v>172.57855621328201</c:v>
                </c:pt>
                <c:pt idx="11">
                  <c:v>172.57855621328201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07-43C6-8CA3-CDBB81F0A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4777072"/>
        <c:axId val="854780024"/>
      </c:lineChart>
      <c:lineChart>
        <c:grouping val="standard"/>
        <c:varyColors val="0"/>
        <c:ser>
          <c:idx val="2"/>
          <c:order val="2"/>
          <c:tx>
            <c:strRef>
              <c:f>'Propulsion--Garrett-FE731-2'!$E$2</c:f>
              <c:strCache>
                <c:ptCount val="1"/>
                <c:pt idx="0">
                  <c:v>SSL T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'Propulsion--Garrett-FE731-2'!$B$3:$B$14</c:f>
              <c:numCache>
                <c:formatCode>General</c:formatCode>
                <c:ptCount val="12"/>
                <c:pt idx="0">
                  <c:v>0</c:v>
                </c:pt>
                <c:pt idx="1">
                  <c:v>0.5</c:v>
                </c:pt>
                <c:pt idx="2">
                  <c:v>0.6</c:v>
                </c:pt>
                <c:pt idx="3">
                  <c:v>0.7</c:v>
                </c:pt>
                <c:pt idx="4">
                  <c:v>0.8</c:v>
                </c:pt>
                <c:pt idx="5">
                  <c:v>0.9</c:v>
                </c:pt>
                <c:pt idx="6">
                  <c:v>1</c:v>
                </c:pt>
                <c:pt idx="7">
                  <c:v>1.1000000000000001</c:v>
                </c:pt>
                <c:pt idx="8">
                  <c:v>1.2</c:v>
                </c:pt>
                <c:pt idx="9">
                  <c:v>1.3</c:v>
                </c:pt>
                <c:pt idx="10">
                  <c:v>1.4</c:v>
                </c:pt>
                <c:pt idx="11">
                  <c:v>1.5</c:v>
                </c:pt>
              </c:numCache>
            </c:numRef>
          </c:cat>
          <c:val>
            <c:numRef>
              <c:f>'Propulsion--Garrett-FE731-2'!$E$3:$E$14</c:f>
              <c:numCache>
                <c:formatCode>General</c:formatCode>
                <c:ptCount val="12"/>
                <c:pt idx="0">
                  <c:v>13873.585857316501</c:v>
                </c:pt>
                <c:pt idx="1">
                  <c:v>13798.7767169175</c:v>
                </c:pt>
                <c:pt idx="2">
                  <c:v>13810.942395033901</c:v>
                </c:pt>
                <c:pt idx="3">
                  <c:v>13768.0513762681</c:v>
                </c:pt>
                <c:pt idx="4">
                  <c:v>13805.928358605801</c:v>
                </c:pt>
                <c:pt idx="5">
                  <c:v>13789.4029103301</c:v>
                </c:pt>
                <c:pt idx="6">
                  <c:v>13814.8367433616</c:v>
                </c:pt>
                <c:pt idx="7">
                  <c:v>7967.3861583399503</c:v>
                </c:pt>
                <c:pt idx="8">
                  <c:v>8691.6939909163102</c:v>
                </c:pt>
                <c:pt idx="9">
                  <c:v>9416.0018234926793</c:v>
                </c:pt>
                <c:pt idx="10">
                  <c:v>10140.309656068999</c:v>
                </c:pt>
                <c:pt idx="11">
                  <c:v>10864.617488645301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C307-43C6-8CA3-CDBB81F0A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1192304"/>
        <c:axId val="821191320"/>
        <c:extLst>
          <c:ext xmlns:c15="http://schemas.microsoft.com/office/drawing/2012/chart" uri="{02D57815-91ED-43cb-92C2-25804820EDAC}">
            <c15:filteredLineSeries>
              <c15:ser>
                <c:idx val="9"/>
                <c:order val="9"/>
                <c:tx>
                  <c:strRef>
                    <c:extLst>
                      <c:ext uri="{02D57815-91ED-43cb-92C2-25804820EDAC}">
                        <c15:formulaRef>
                          <c15:sqref>'Propulsion--Garrett-FE731-2'!$M$2</c15:sqref>
                        </c15:formulaRef>
                      </c:ext>
                    </c:extLst>
                    <c:strCache>
                      <c:ptCount val="1"/>
                      <c:pt idx="0">
                        <c:v>Hp</c:v>
                      </c:pt>
                    </c:strCache>
                  </c:strRef>
                </c:tx>
                <c:spPr>
                  <a:ln w="28575" cap="rnd">
                    <a:solidFill>
                      <a:srgbClr val="7030A0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'Propulsion--Garrett-FE731-2'!$B$3:$B$14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0.6</c:v>
                      </c:pt>
                      <c:pt idx="3">
                        <c:v>0.7</c:v>
                      </c:pt>
                      <c:pt idx="4">
                        <c:v>0.8</c:v>
                      </c:pt>
                      <c:pt idx="5">
                        <c:v>0.9</c:v>
                      </c:pt>
                      <c:pt idx="6">
                        <c:v>1</c:v>
                      </c:pt>
                      <c:pt idx="7">
                        <c:v>1.1000000000000001</c:v>
                      </c:pt>
                      <c:pt idx="8">
                        <c:v>1.2</c:v>
                      </c:pt>
                      <c:pt idx="9">
                        <c:v>1.3</c:v>
                      </c:pt>
                      <c:pt idx="10">
                        <c:v>1.4</c:v>
                      </c:pt>
                      <c:pt idx="11">
                        <c:v>1.5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'Propulsion--Garrett-FE731-2'!$M$3:$M$14</c15:sqref>
                        </c15:formulaRef>
                      </c:ext>
                    </c:extLst>
                    <c:numCache>
                      <c:formatCode>0%</c:formatCode>
                      <c:ptCount val="12"/>
                      <c:pt idx="0">
                        <c:v>0</c:v>
                      </c:pt>
                      <c:pt idx="1">
                        <c:v>0.38621224551936101</c:v>
                      </c:pt>
                      <c:pt idx="2">
                        <c:v>0.44550163680626598</c:v>
                      </c:pt>
                      <c:pt idx="3">
                        <c:v>0.50540083961826598</c:v>
                      </c:pt>
                      <c:pt idx="4">
                        <c:v>0.56441001034995397</c:v>
                      </c:pt>
                      <c:pt idx="5">
                        <c:v>0.62977392905995899</c:v>
                      </c:pt>
                      <c:pt idx="6">
                        <c:v>0.69646254931917195</c:v>
                      </c:pt>
                      <c:pt idx="7">
                        <c:v>1</c:v>
                      </c:pt>
                      <c:pt idx="8">
                        <c:v>1</c:v>
                      </c:pt>
                      <c:pt idx="9">
                        <c:v>1</c:v>
                      </c:pt>
                      <c:pt idx="10">
                        <c:v>1</c:v>
                      </c:pt>
                      <c:pt idx="11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9-C307-43C6-8CA3-CDBB81F0AA34}"/>
                  </c:ext>
                </c:extLst>
              </c15:ser>
            </c15:filteredLineSeries>
          </c:ext>
        </c:extLst>
      </c:lineChart>
      <c:catAx>
        <c:axId val="854777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 b="0" i="0" baseline="0">
                    <a:effectLst/>
                  </a:rPr>
                  <a:t>Installed Power of Embedded Motor [kw]</a:t>
                </a:r>
                <a:endParaRPr lang="en-GB" sz="1400" baseline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25695199216249376"/>
              <c:y val="0.879718399130121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4780024"/>
        <c:crosses val="autoZero"/>
        <c:auto val="1"/>
        <c:lblAlgn val="ctr"/>
        <c:lblOffset val="100"/>
        <c:noMultiLvlLbl val="0"/>
      </c:catAx>
      <c:valAx>
        <c:axId val="854780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Specific Power Consumption [Watt/N]</a:t>
                </a:r>
              </a:p>
            </c:rich>
          </c:tx>
          <c:layout>
            <c:manualLayout>
              <c:xMode val="edge"/>
              <c:yMode val="edge"/>
              <c:x val="1.2055455093429777E-2"/>
              <c:y val="0.122518226888305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4777072"/>
        <c:crosses val="autoZero"/>
        <c:crossBetween val="between"/>
      </c:valAx>
      <c:valAx>
        <c:axId val="82119132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Thrust [N]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1192304"/>
        <c:crosses val="max"/>
        <c:crossBetween val="between"/>
      </c:valAx>
      <c:catAx>
        <c:axId val="821192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1191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54082262012769E-2"/>
          <c:y val="4.3626452796657446E-3"/>
          <c:w val="0.88053974652575429"/>
          <c:h val="0.120284511584509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711684773580519"/>
          <c:y val="0.15413417679866717"/>
          <c:w val="0.62768632369545463"/>
          <c:h val="0.57191445046220668"/>
        </c:manualLayout>
      </c:layout>
      <c:areaChart>
        <c:grouping val="stacked"/>
        <c:varyColors val="0"/>
        <c:ser>
          <c:idx val="5"/>
          <c:order val="5"/>
          <c:tx>
            <c:strRef>
              <c:f>'Propulsion--Garrett-FE731-2'!$H$2</c:f>
              <c:strCache>
                <c:ptCount val="1"/>
                <c:pt idx="0">
                  <c:v>SSL eSEC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  <a:prstDash val="sysDash"/>
            </a:ln>
            <a:effectLst/>
          </c:spPr>
          <c:cat>
            <c:numRef>
              <c:f>'Propulsion--Garrett-FE731-2'!$B$3:$B$14</c:f>
              <c:numCache>
                <c:formatCode>General</c:formatCode>
                <c:ptCount val="12"/>
                <c:pt idx="0">
                  <c:v>0</c:v>
                </c:pt>
                <c:pt idx="1">
                  <c:v>0.5</c:v>
                </c:pt>
                <c:pt idx="2">
                  <c:v>0.6</c:v>
                </c:pt>
                <c:pt idx="3">
                  <c:v>0.7</c:v>
                </c:pt>
                <c:pt idx="4">
                  <c:v>0.8</c:v>
                </c:pt>
                <c:pt idx="5">
                  <c:v>0.9</c:v>
                </c:pt>
                <c:pt idx="6">
                  <c:v>1</c:v>
                </c:pt>
                <c:pt idx="7">
                  <c:v>1.1000000000000001</c:v>
                </c:pt>
                <c:pt idx="8">
                  <c:v>1.2</c:v>
                </c:pt>
                <c:pt idx="9">
                  <c:v>1.3</c:v>
                </c:pt>
                <c:pt idx="10">
                  <c:v>1.4</c:v>
                </c:pt>
                <c:pt idx="11">
                  <c:v>1.5</c:v>
                </c:pt>
              </c:numCache>
            </c:numRef>
          </c:cat>
          <c:val>
            <c:numRef>
              <c:f>'Propulsion--Garrett-FE731-2'!$H$3:$H$14</c:f>
              <c:numCache>
                <c:formatCode>General</c:formatCode>
                <c:ptCount val="12"/>
                <c:pt idx="0">
                  <c:v>0</c:v>
                </c:pt>
                <c:pt idx="1">
                  <c:v>45.293870088769303</c:v>
                </c:pt>
                <c:pt idx="2">
                  <c:v>54.3047663619015</c:v>
                </c:pt>
                <c:pt idx="3">
                  <c:v>63.552929611247002</c:v>
                </c:pt>
                <c:pt idx="4">
                  <c:v>72.432651685944293</c:v>
                </c:pt>
                <c:pt idx="5">
                  <c:v>81.5843881940107</c:v>
                </c:pt>
                <c:pt idx="6">
                  <c:v>90.482430101872694</c:v>
                </c:pt>
                <c:pt idx="7">
                  <c:v>172.57855621328201</c:v>
                </c:pt>
                <c:pt idx="8">
                  <c:v>172.57855621328201</c:v>
                </c:pt>
                <c:pt idx="9">
                  <c:v>172.57855621328201</c:v>
                </c:pt>
                <c:pt idx="10">
                  <c:v>172.57855621328201</c:v>
                </c:pt>
                <c:pt idx="11">
                  <c:v>172.57855621328201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D-4D9D-8756-597FE7A4A6BA}"/>
            </c:ext>
          </c:extLst>
        </c:ser>
        <c:ser>
          <c:idx val="6"/>
          <c:order val="6"/>
          <c:tx>
            <c:strRef>
              <c:f>'Propulsion--Garrett-FE731-2'!$I$2</c:f>
              <c:strCache>
                <c:ptCount val="1"/>
                <c:pt idx="0">
                  <c:v>SSL fSEC</c:v>
                </c:pt>
              </c:strCache>
            </c:strRef>
          </c:tx>
          <c:spPr>
            <a:pattFill prst="wdDnDiag">
              <a:fgClr>
                <a:schemeClr val="accent2"/>
              </a:fgClr>
              <a:bgClr>
                <a:schemeClr val="bg1"/>
              </a:bgClr>
            </a:pattFill>
            <a:ln w="25400">
              <a:solidFill>
                <a:schemeClr val="accent2"/>
              </a:solidFill>
            </a:ln>
            <a:effectLst/>
          </c:spPr>
          <c:cat>
            <c:numRef>
              <c:f>'Propulsion--Garrett-FE731-2'!$B$3:$B$14</c:f>
              <c:numCache>
                <c:formatCode>General</c:formatCode>
                <c:ptCount val="12"/>
                <c:pt idx="0">
                  <c:v>0</c:v>
                </c:pt>
                <c:pt idx="1">
                  <c:v>0.5</c:v>
                </c:pt>
                <c:pt idx="2">
                  <c:v>0.6</c:v>
                </c:pt>
                <c:pt idx="3">
                  <c:v>0.7</c:v>
                </c:pt>
                <c:pt idx="4">
                  <c:v>0.8</c:v>
                </c:pt>
                <c:pt idx="5">
                  <c:v>0.9</c:v>
                </c:pt>
                <c:pt idx="6">
                  <c:v>1</c:v>
                </c:pt>
                <c:pt idx="7">
                  <c:v>1.1000000000000001</c:v>
                </c:pt>
                <c:pt idx="8">
                  <c:v>1.2</c:v>
                </c:pt>
                <c:pt idx="9">
                  <c:v>1.3</c:v>
                </c:pt>
                <c:pt idx="10">
                  <c:v>1.4</c:v>
                </c:pt>
                <c:pt idx="11">
                  <c:v>1.5</c:v>
                </c:pt>
              </c:numCache>
            </c:numRef>
          </c:cat>
          <c:val>
            <c:numRef>
              <c:f>'Propulsion--Garrett-FE731-2'!$I$3:$I$14</c:f>
              <c:numCache>
                <c:formatCode>General</c:formatCode>
                <c:ptCount val="12"/>
                <c:pt idx="0">
                  <c:v>528.70384272605918</c:v>
                </c:pt>
                <c:pt idx="1">
                  <c:v>393.1518070929946</c:v>
                </c:pt>
                <c:pt idx="2">
                  <c:v>355.07874793335975</c:v>
                </c:pt>
                <c:pt idx="3">
                  <c:v>314.66152305637138</c:v>
                </c:pt>
                <c:pt idx="4">
                  <c:v>278.00632472115757</c:v>
                </c:pt>
                <c:pt idx="5">
                  <c:v>263.90579582701025</c:v>
                </c:pt>
                <c:pt idx="6">
                  <c:v>258.53162176724669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08D-4D9D-8756-597FE7A4A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727984"/>
        <c:axId val="633727000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'Propulsion--Garrett-FE731-2'!$C$2</c15:sqref>
                        </c15:formulaRef>
                      </c:ext>
                    </c:extLst>
                    <c:strCache>
                      <c:ptCount val="1"/>
                      <c:pt idx="0">
                        <c:v>BPR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'Propulsion--Garrett-FE731-2'!$B$3:$B$14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0.6</c:v>
                      </c:pt>
                      <c:pt idx="3">
                        <c:v>0.7</c:v>
                      </c:pt>
                      <c:pt idx="4">
                        <c:v>0.8</c:v>
                      </c:pt>
                      <c:pt idx="5">
                        <c:v>0.9</c:v>
                      </c:pt>
                      <c:pt idx="6">
                        <c:v>1</c:v>
                      </c:pt>
                      <c:pt idx="7">
                        <c:v>1.1000000000000001</c:v>
                      </c:pt>
                      <c:pt idx="8">
                        <c:v>1.2</c:v>
                      </c:pt>
                      <c:pt idx="9">
                        <c:v>1.3</c:v>
                      </c:pt>
                      <c:pt idx="10">
                        <c:v>1.4</c:v>
                      </c:pt>
                      <c:pt idx="11">
                        <c:v>1.5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'Propulsion--Garrett-FE731-2'!$C$3:$C$14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5.0999999999999996</c:v>
                      </c:pt>
                      <c:pt idx="1">
                        <c:v>5.26</c:v>
                      </c:pt>
                      <c:pt idx="2">
                        <c:v>6.06</c:v>
                      </c:pt>
                      <c:pt idx="3">
                        <c:v>7.06</c:v>
                      </c:pt>
                      <c:pt idx="4">
                        <c:v>8.16</c:v>
                      </c:pt>
                      <c:pt idx="5">
                        <c:v>8.86</c:v>
                      </c:pt>
                      <c:pt idx="6">
                        <c:v>9.36</c:v>
                      </c:pt>
                      <c:pt idx="7">
                        <c:v>9.86</c:v>
                      </c:pt>
                      <c:pt idx="8">
                        <c:v>9.86</c:v>
                      </c:pt>
                      <c:pt idx="9">
                        <c:v>9.86</c:v>
                      </c:pt>
                      <c:pt idx="10">
                        <c:v>9.86</c:v>
                      </c:pt>
                      <c:pt idx="11">
                        <c:v>9.86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08D-4D9D-8756-597FE7A4A6BA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'Propulsion--Garrett-FE731-2'!$D$2</c15:sqref>
                        </c15:formulaRef>
                      </c:ext>
                    </c:extLst>
                    <c:strCache>
                      <c:ptCount val="1"/>
                      <c:pt idx="0">
                        <c:v>FAN D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'Propulsion--Garrett-FE731-2'!$B$3:$B$14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0.6</c:v>
                      </c:pt>
                      <c:pt idx="3">
                        <c:v>0.7</c:v>
                      </c:pt>
                      <c:pt idx="4">
                        <c:v>0.8</c:v>
                      </c:pt>
                      <c:pt idx="5">
                        <c:v>0.9</c:v>
                      </c:pt>
                      <c:pt idx="6">
                        <c:v>1</c:v>
                      </c:pt>
                      <c:pt idx="7">
                        <c:v>1.1000000000000001</c:v>
                      </c:pt>
                      <c:pt idx="8">
                        <c:v>1.2</c:v>
                      </c:pt>
                      <c:pt idx="9">
                        <c:v>1.3</c:v>
                      </c:pt>
                      <c:pt idx="10">
                        <c:v>1.4</c:v>
                      </c:pt>
                      <c:pt idx="11">
                        <c:v>1.5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'Propulsion--Garrett-FE731-2'!$D$3:$D$14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0.71599999999999997</c:v>
                      </c:pt>
                      <c:pt idx="1">
                        <c:v>0.71599999999999997</c:v>
                      </c:pt>
                      <c:pt idx="2">
                        <c:v>0.71599999999999997</c:v>
                      </c:pt>
                      <c:pt idx="3">
                        <c:v>0.71599999999999997</c:v>
                      </c:pt>
                      <c:pt idx="4">
                        <c:v>0.71599999999999997</c:v>
                      </c:pt>
                      <c:pt idx="5">
                        <c:v>0.71599999999999997</c:v>
                      </c:pt>
                      <c:pt idx="6">
                        <c:v>0.71599999999999997</c:v>
                      </c:pt>
                      <c:pt idx="7">
                        <c:v>0.71599999999999997</c:v>
                      </c:pt>
                      <c:pt idx="8">
                        <c:v>0.71599999999999997</c:v>
                      </c:pt>
                      <c:pt idx="9">
                        <c:v>0.71599999999999997</c:v>
                      </c:pt>
                      <c:pt idx="10">
                        <c:v>0.71599999999999997</c:v>
                      </c:pt>
                      <c:pt idx="11">
                        <c:v>0.71599999999999997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08D-4D9D-8756-597FE7A4A6BA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'Propulsion--Garrett-FE731-2'!$E$2</c15:sqref>
                        </c15:formulaRef>
                      </c:ext>
                    </c:extLst>
                    <c:strCache>
                      <c:ptCount val="1"/>
                      <c:pt idx="0">
                        <c:v>SSL T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'Propulsion--Garrett-FE731-2'!$B$3:$B$14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0.6</c:v>
                      </c:pt>
                      <c:pt idx="3">
                        <c:v>0.7</c:v>
                      </c:pt>
                      <c:pt idx="4">
                        <c:v>0.8</c:v>
                      </c:pt>
                      <c:pt idx="5">
                        <c:v>0.9</c:v>
                      </c:pt>
                      <c:pt idx="6">
                        <c:v>1</c:v>
                      </c:pt>
                      <c:pt idx="7">
                        <c:v>1.1000000000000001</c:v>
                      </c:pt>
                      <c:pt idx="8">
                        <c:v>1.2</c:v>
                      </c:pt>
                      <c:pt idx="9">
                        <c:v>1.3</c:v>
                      </c:pt>
                      <c:pt idx="10">
                        <c:v>1.4</c:v>
                      </c:pt>
                      <c:pt idx="11">
                        <c:v>1.5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'Propulsion--Garrett-FE731-2'!$E$3:$E$14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13873.585857316501</c:v>
                      </c:pt>
                      <c:pt idx="1">
                        <c:v>13798.7767169175</c:v>
                      </c:pt>
                      <c:pt idx="2">
                        <c:v>13810.942395033901</c:v>
                      </c:pt>
                      <c:pt idx="3">
                        <c:v>13768.0513762681</c:v>
                      </c:pt>
                      <c:pt idx="4">
                        <c:v>13805.928358605801</c:v>
                      </c:pt>
                      <c:pt idx="5">
                        <c:v>13789.4029103301</c:v>
                      </c:pt>
                      <c:pt idx="6">
                        <c:v>13814.8367433616</c:v>
                      </c:pt>
                      <c:pt idx="7">
                        <c:v>7967.3861583399503</c:v>
                      </c:pt>
                      <c:pt idx="8">
                        <c:v>8691.6939909163102</c:v>
                      </c:pt>
                      <c:pt idx="9">
                        <c:v>9416.0018234926793</c:v>
                      </c:pt>
                      <c:pt idx="10">
                        <c:v>10140.309656068999</c:v>
                      </c:pt>
                      <c:pt idx="11">
                        <c:v>10864.617488645301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08D-4D9D-8756-597FE7A4A6BA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'Propulsion--Garrett-FE731-2'!$J$2</c15:sqref>
                        </c15:formulaRef>
                      </c:ext>
                    </c:extLst>
                    <c:strCache>
                      <c:ptCount val="1"/>
                      <c:pt idx="0">
                        <c:v>SSL fSPC</c:v>
                      </c:pt>
                    </c:strCache>
                  </c:strRef>
                </c:tx>
                <c:spPr>
                  <a:pattFill prst="wdDnDiag">
                    <a:fgClr>
                      <a:schemeClr val="accent2">
                        <a:lumMod val="75000"/>
                      </a:schemeClr>
                    </a:fgClr>
                    <a:bgClr>
                      <a:schemeClr val="bg1"/>
                    </a:bgClr>
                  </a:pattFill>
                  <a:ln>
                    <a:solidFill>
                      <a:schemeClr val="accent2">
                        <a:lumMod val="75000"/>
                      </a:schemeClr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'Propulsion--Garrett-FE731-2'!$B$3:$B$14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0.6</c:v>
                      </c:pt>
                      <c:pt idx="3">
                        <c:v>0.7</c:v>
                      </c:pt>
                      <c:pt idx="4">
                        <c:v>0.8</c:v>
                      </c:pt>
                      <c:pt idx="5">
                        <c:v>0.9</c:v>
                      </c:pt>
                      <c:pt idx="6">
                        <c:v>1</c:v>
                      </c:pt>
                      <c:pt idx="7">
                        <c:v>1.1000000000000001</c:v>
                      </c:pt>
                      <c:pt idx="8">
                        <c:v>1.2</c:v>
                      </c:pt>
                      <c:pt idx="9">
                        <c:v>1.3</c:v>
                      </c:pt>
                      <c:pt idx="10">
                        <c:v>1.4</c:v>
                      </c:pt>
                      <c:pt idx="11">
                        <c:v>1.5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'Propulsion--Garrett-FE731-2'!$J$3:$J$14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528.703842726061</c:v>
                      </c:pt>
                      <c:pt idx="1">
                        <c:v>393.15180709299398</c:v>
                      </c:pt>
                      <c:pt idx="2">
                        <c:v>355.07874793335901</c:v>
                      </c:pt>
                      <c:pt idx="3">
                        <c:v>314.66152305637098</c:v>
                      </c:pt>
                      <c:pt idx="4">
                        <c:v>278.006324721157</c:v>
                      </c:pt>
                      <c:pt idx="5">
                        <c:v>263.90579582701002</c:v>
                      </c:pt>
                      <c:pt idx="6">
                        <c:v>258.53162176724601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08D-4D9D-8756-597FE7A4A6BA}"/>
                  </c:ext>
                </c:extLst>
              </c15:ser>
            </c15:filteredAreaSeries>
            <c15:filteredArea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'Propulsion--Garrett-FE731-2'!$K$2</c15:sqref>
                        </c15:formulaRef>
                      </c:ext>
                    </c:extLst>
                    <c:strCache>
                      <c:ptCount val="1"/>
                      <c:pt idx="0">
                        <c:v>SSL eSPC</c:v>
                      </c:pt>
                    </c:strCache>
                  </c:strRef>
                </c:tx>
                <c:spPr>
                  <a:pattFill prst="dkHorz">
                    <a:fgClr>
                      <a:schemeClr val="accent6"/>
                    </a:fgClr>
                    <a:bgClr>
                      <a:schemeClr val="bg1"/>
                    </a:bgClr>
                  </a:pattFill>
                  <a:ln>
                    <a:solidFill>
                      <a:schemeClr val="accent6"/>
                    </a:solidFill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'Propulsion--Garrett-FE731-2'!$B$3:$B$14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0.6</c:v>
                      </c:pt>
                      <c:pt idx="3">
                        <c:v>0.7</c:v>
                      </c:pt>
                      <c:pt idx="4">
                        <c:v>0.8</c:v>
                      </c:pt>
                      <c:pt idx="5">
                        <c:v>0.9</c:v>
                      </c:pt>
                      <c:pt idx="6">
                        <c:v>1</c:v>
                      </c:pt>
                      <c:pt idx="7">
                        <c:v>1.1000000000000001</c:v>
                      </c:pt>
                      <c:pt idx="8">
                        <c:v>1.2</c:v>
                      </c:pt>
                      <c:pt idx="9">
                        <c:v>1.3</c:v>
                      </c:pt>
                      <c:pt idx="10">
                        <c:v>1.4</c:v>
                      </c:pt>
                      <c:pt idx="11">
                        <c:v>1.5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'Propulsion--Garrett-FE731-2'!$K$3:$K$14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45.293870088769303</c:v>
                      </c:pt>
                      <c:pt idx="2">
                        <c:v>54.3047663619015</c:v>
                      </c:pt>
                      <c:pt idx="3">
                        <c:v>63.552929611247002</c:v>
                      </c:pt>
                      <c:pt idx="4">
                        <c:v>72.432651685944293</c:v>
                      </c:pt>
                      <c:pt idx="5">
                        <c:v>81.5843881940107</c:v>
                      </c:pt>
                      <c:pt idx="6">
                        <c:v>90.482430101872694</c:v>
                      </c:pt>
                      <c:pt idx="7">
                        <c:v>172.57855621328201</c:v>
                      </c:pt>
                      <c:pt idx="8">
                        <c:v>172.57855621328201</c:v>
                      </c:pt>
                      <c:pt idx="9">
                        <c:v>172.57855621328201</c:v>
                      </c:pt>
                      <c:pt idx="10">
                        <c:v>172.57855621328201</c:v>
                      </c:pt>
                      <c:pt idx="11">
                        <c:v>172.57855621328201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08D-4D9D-8756-597FE7A4A6BA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'Propulsion--Garrett-FE731-2'!$L$2</c15:sqref>
                        </c15:formulaRef>
                      </c:ext>
                    </c:extLst>
                    <c:strCache>
                      <c:ptCount val="1"/>
                      <c:pt idx="0">
                        <c:v>SSL SPC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 w="28575">
                    <a:solidFill>
                      <a:sysClr val="windowText" lastClr="000000"/>
                    </a:solidFill>
                    <a:prstDash val="solid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'Propulsion--Garrett-FE731-2'!$B$3:$B$14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0.6</c:v>
                      </c:pt>
                      <c:pt idx="3">
                        <c:v>0.7</c:v>
                      </c:pt>
                      <c:pt idx="4">
                        <c:v>0.8</c:v>
                      </c:pt>
                      <c:pt idx="5">
                        <c:v>0.9</c:v>
                      </c:pt>
                      <c:pt idx="6">
                        <c:v>1</c:v>
                      </c:pt>
                      <c:pt idx="7">
                        <c:v>1.1000000000000001</c:v>
                      </c:pt>
                      <c:pt idx="8">
                        <c:v>1.2</c:v>
                      </c:pt>
                      <c:pt idx="9">
                        <c:v>1.3</c:v>
                      </c:pt>
                      <c:pt idx="10">
                        <c:v>1.4</c:v>
                      </c:pt>
                      <c:pt idx="11">
                        <c:v>1.5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'Propulsion--Garrett-FE731-2'!$L$3:$L$14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528.703842726061</c:v>
                      </c:pt>
                      <c:pt idx="1">
                        <c:v>438.44567718176398</c:v>
                      </c:pt>
                      <c:pt idx="2">
                        <c:v>409.38351429526102</c:v>
                      </c:pt>
                      <c:pt idx="3">
                        <c:v>378.21445266761799</c:v>
                      </c:pt>
                      <c:pt idx="4">
                        <c:v>350.43897640710099</c:v>
                      </c:pt>
                      <c:pt idx="5">
                        <c:v>345.49018402102098</c:v>
                      </c:pt>
                      <c:pt idx="6">
                        <c:v>349.01405186911899</c:v>
                      </c:pt>
                      <c:pt idx="7">
                        <c:v>172.57855621328201</c:v>
                      </c:pt>
                      <c:pt idx="8">
                        <c:v>172.57855621328201</c:v>
                      </c:pt>
                      <c:pt idx="9">
                        <c:v>172.57855621328201</c:v>
                      </c:pt>
                      <c:pt idx="10">
                        <c:v>172.57855621328201</c:v>
                      </c:pt>
                      <c:pt idx="11">
                        <c:v>172.57855621328201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08D-4D9D-8756-597FE7A4A6BA}"/>
                  </c:ext>
                </c:extLst>
              </c15:ser>
            </c15:filteredAreaSeries>
          </c:ext>
        </c:extLst>
      </c:areaChart>
      <c:lineChart>
        <c:grouping val="standard"/>
        <c:varyColors val="0"/>
        <c:ser>
          <c:idx val="4"/>
          <c:order val="4"/>
          <c:tx>
            <c:strRef>
              <c:f>'Propulsion--Garrett-FE731-2'!$G$2</c:f>
              <c:strCache>
                <c:ptCount val="1"/>
                <c:pt idx="0">
                  <c:v>SSL SEC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'Propulsion--Garrett-FE731-2'!$B$3:$B$14</c:f>
              <c:numCache>
                <c:formatCode>General</c:formatCode>
                <c:ptCount val="12"/>
                <c:pt idx="0">
                  <c:v>0</c:v>
                </c:pt>
                <c:pt idx="1">
                  <c:v>0.5</c:v>
                </c:pt>
                <c:pt idx="2">
                  <c:v>0.6</c:v>
                </c:pt>
                <c:pt idx="3">
                  <c:v>0.7</c:v>
                </c:pt>
                <c:pt idx="4">
                  <c:v>0.8</c:v>
                </c:pt>
                <c:pt idx="5">
                  <c:v>0.9</c:v>
                </c:pt>
                <c:pt idx="6">
                  <c:v>1</c:v>
                </c:pt>
                <c:pt idx="7">
                  <c:v>1.1000000000000001</c:v>
                </c:pt>
                <c:pt idx="8">
                  <c:v>1.2</c:v>
                </c:pt>
                <c:pt idx="9">
                  <c:v>1.3</c:v>
                </c:pt>
                <c:pt idx="10">
                  <c:v>1.4</c:v>
                </c:pt>
                <c:pt idx="11">
                  <c:v>1.5</c:v>
                </c:pt>
              </c:numCache>
            </c:numRef>
          </c:cat>
          <c:val>
            <c:numRef>
              <c:f>'Propulsion--Garrett-FE731-2'!$G$3:$G$14</c:f>
              <c:numCache>
                <c:formatCode>General</c:formatCode>
                <c:ptCount val="12"/>
                <c:pt idx="0">
                  <c:v>528.703842726061</c:v>
                </c:pt>
                <c:pt idx="1">
                  <c:v>438.44567718176398</c:v>
                </c:pt>
                <c:pt idx="2">
                  <c:v>409.38351429526102</c:v>
                </c:pt>
                <c:pt idx="3">
                  <c:v>378.21445266761799</c:v>
                </c:pt>
                <c:pt idx="4">
                  <c:v>350.43897640710099</c:v>
                </c:pt>
                <c:pt idx="5">
                  <c:v>345.49018402102098</c:v>
                </c:pt>
                <c:pt idx="6">
                  <c:v>349.01405186911899</c:v>
                </c:pt>
                <c:pt idx="7">
                  <c:v>172.57855621328201</c:v>
                </c:pt>
                <c:pt idx="8">
                  <c:v>172.57855621328201</c:v>
                </c:pt>
                <c:pt idx="9">
                  <c:v>172.57855621328201</c:v>
                </c:pt>
                <c:pt idx="10">
                  <c:v>172.57855621328201</c:v>
                </c:pt>
                <c:pt idx="11">
                  <c:v>172.57855621328201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8D-4D9D-8756-597FE7A4A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3727984"/>
        <c:axId val="633727000"/>
      </c:lineChart>
      <c:lineChart>
        <c:grouping val="standard"/>
        <c:varyColors val="0"/>
        <c:ser>
          <c:idx val="10"/>
          <c:order val="10"/>
          <c:tx>
            <c:strRef>
              <c:f>'Propulsion--Garrett-FE731-2'!$M$2</c:f>
              <c:strCache>
                <c:ptCount val="1"/>
                <c:pt idx="0">
                  <c:v>Hp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'Propulsion--Garrett-FE731-2'!$B$3:$B$14</c:f>
              <c:numCache>
                <c:formatCode>General</c:formatCode>
                <c:ptCount val="12"/>
                <c:pt idx="0">
                  <c:v>0</c:v>
                </c:pt>
                <c:pt idx="1">
                  <c:v>0.5</c:v>
                </c:pt>
                <c:pt idx="2">
                  <c:v>0.6</c:v>
                </c:pt>
                <c:pt idx="3">
                  <c:v>0.7</c:v>
                </c:pt>
                <c:pt idx="4">
                  <c:v>0.8</c:v>
                </c:pt>
                <c:pt idx="5">
                  <c:v>0.9</c:v>
                </c:pt>
                <c:pt idx="6">
                  <c:v>1</c:v>
                </c:pt>
                <c:pt idx="7">
                  <c:v>1.1000000000000001</c:v>
                </c:pt>
                <c:pt idx="8">
                  <c:v>1.2</c:v>
                </c:pt>
                <c:pt idx="9">
                  <c:v>1.3</c:v>
                </c:pt>
                <c:pt idx="10">
                  <c:v>1.4</c:v>
                </c:pt>
                <c:pt idx="11">
                  <c:v>1.5</c:v>
                </c:pt>
              </c:numCache>
            </c:numRef>
          </c:cat>
          <c:val>
            <c:numRef>
              <c:f>'Propulsion--Garrett-FE731-2'!$M$3:$M$14</c:f>
              <c:numCache>
                <c:formatCode>0%</c:formatCode>
                <c:ptCount val="12"/>
                <c:pt idx="0">
                  <c:v>0</c:v>
                </c:pt>
                <c:pt idx="1">
                  <c:v>0.38621224551936101</c:v>
                </c:pt>
                <c:pt idx="2">
                  <c:v>0.44550163680626598</c:v>
                </c:pt>
                <c:pt idx="3">
                  <c:v>0.50540083961826598</c:v>
                </c:pt>
                <c:pt idx="4">
                  <c:v>0.56441001034995397</c:v>
                </c:pt>
                <c:pt idx="5">
                  <c:v>0.62977392905995899</c:v>
                </c:pt>
                <c:pt idx="6">
                  <c:v>0.69646254931917195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608D-4D9D-8756-597FE7A4A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988672"/>
        <c:axId val="92298408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'Propulsion--Garrett-FE731-2'!$F$2</c15:sqref>
                        </c15:formulaRef>
                      </c:ext>
                    </c:extLst>
                    <c:strCache>
                      <c:ptCount val="1"/>
                      <c:pt idx="0">
                        <c:v>SSL SFC</c:v>
                      </c:pt>
                    </c:strCache>
                  </c:strRef>
                </c:tx>
                <c:spPr>
                  <a:ln w="38100" cap="rnd">
                    <a:solidFill>
                      <a:schemeClr val="accent5"/>
                    </a:solidFill>
                    <a:prstDash val="dash"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'Propulsion--Garrett-FE731-2'!$B$3:$B$14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0.6</c:v>
                      </c:pt>
                      <c:pt idx="3">
                        <c:v>0.7</c:v>
                      </c:pt>
                      <c:pt idx="4">
                        <c:v>0.8</c:v>
                      </c:pt>
                      <c:pt idx="5">
                        <c:v>0.9</c:v>
                      </c:pt>
                      <c:pt idx="6">
                        <c:v>1</c:v>
                      </c:pt>
                      <c:pt idx="7">
                        <c:v>1.1000000000000001</c:v>
                      </c:pt>
                      <c:pt idx="8">
                        <c:v>1.2</c:v>
                      </c:pt>
                      <c:pt idx="9">
                        <c:v>1.3</c:v>
                      </c:pt>
                      <c:pt idx="10">
                        <c:v>1.4</c:v>
                      </c:pt>
                      <c:pt idx="11">
                        <c:v>1.5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'Propulsion--Garrett-FE731-2'!$F$3:$F$14</c15:sqref>
                        </c15:formulaRef>
                      </c:ext>
                    </c:extLst>
                    <c:numCache>
                      <c:formatCode>0.E+00</c:formatCode>
                      <c:ptCount val="12"/>
                      <c:pt idx="0">
                        <c:v>1.2266910504084899E-5</c:v>
                      </c:pt>
                      <c:pt idx="1">
                        <c:v>9.1218516726912906E-6</c:v>
                      </c:pt>
                      <c:pt idx="2">
                        <c:v>8.2384860309364207E-6</c:v>
                      </c:pt>
                      <c:pt idx="3">
                        <c:v>7.3007313934192899E-6</c:v>
                      </c:pt>
                      <c:pt idx="4">
                        <c:v>6.4502627545512203E-6</c:v>
                      </c:pt>
                      <c:pt idx="5">
                        <c:v>6.1231043115315597E-6</c:v>
                      </c:pt>
                      <c:pt idx="6">
                        <c:v>5.9984134980799697E-6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608D-4D9D-8756-597FE7A4A6BA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'Propulsion--Garrett-FE731-2'!$N$2</c15:sqref>
                        </c15:formulaRef>
                      </c:ext>
                    </c:extLst>
                    <c:strCache>
                      <c:ptCount val="1"/>
                      <c:pt idx="0">
                        <c:v>Thermal ƞ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prstDash val="lgDashDot"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'Propulsion--Garrett-FE731-2'!$B$3:$B$14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0.5</c:v>
                      </c:pt>
                      <c:pt idx="2">
                        <c:v>0.6</c:v>
                      </c:pt>
                      <c:pt idx="3">
                        <c:v>0.7</c:v>
                      </c:pt>
                      <c:pt idx="4">
                        <c:v>0.8</c:v>
                      </c:pt>
                      <c:pt idx="5">
                        <c:v>0.9</c:v>
                      </c:pt>
                      <c:pt idx="6">
                        <c:v>1</c:v>
                      </c:pt>
                      <c:pt idx="7">
                        <c:v>1.1000000000000001</c:v>
                      </c:pt>
                      <c:pt idx="8">
                        <c:v>1.2</c:v>
                      </c:pt>
                      <c:pt idx="9">
                        <c:v>1.3</c:v>
                      </c:pt>
                      <c:pt idx="10">
                        <c:v>1.4</c:v>
                      </c:pt>
                      <c:pt idx="11">
                        <c:v>1.5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'Propulsion--Garrett-FE731-2'!$N$3:$N$14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0.53485129654284302</c:v>
                      </c:pt>
                      <c:pt idx="1">
                        <c:v>0.55100343299874299</c:v>
                      </c:pt>
                      <c:pt idx="2">
                        <c:v>0.55562667854412595</c:v>
                      </c:pt>
                      <c:pt idx="3">
                        <c:v>0.56125523564875901</c:v>
                      </c:pt>
                      <c:pt idx="4">
                        <c:v>0.56754305159616103</c:v>
                      </c:pt>
                      <c:pt idx="5">
                        <c:v>0.54880079269799098</c:v>
                      </c:pt>
                      <c:pt idx="6">
                        <c:v>0.51578580914434102</c:v>
                      </c:pt>
                      <c:pt idx="7">
                        <c:v>0.743999999999999</c:v>
                      </c:pt>
                      <c:pt idx="8">
                        <c:v>0.743999999999999</c:v>
                      </c:pt>
                      <c:pt idx="9">
                        <c:v>0.743999999999999</c:v>
                      </c:pt>
                      <c:pt idx="10">
                        <c:v>0.743999999999999</c:v>
                      </c:pt>
                      <c:pt idx="11">
                        <c:v>0.743999999999999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08D-4D9D-8756-597FE7A4A6BA}"/>
                  </c:ext>
                </c:extLst>
              </c15:ser>
            </c15:filteredLineSeries>
          </c:ext>
        </c:extLst>
      </c:lineChart>
      <c:catAx>
        <c:axId val="633727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 rtl="0"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Installed Power of Embedded Motor [kw]</a:t>
                </a:r>
              </a:p>
            </c:rich>
          </c:tx>
          <c:layout>
            <c:manualLayout>
              <c:xMode val="edge"/>
              <c:yMode val="edge"/>
              <c:x val="0.24594757051309424"/>
              <c:y val="0.867686530266286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 rtl="0"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27000"/>
        <c:crosses val="autoZero"/>
        <c:auto val="0"/>
        <c:lblAlgn val="ctr"/>
        <c:lblOffset val="100"/>
        <c:noMultiLvlLbl val="0"/>
      </c:catAx>
      <c:valAx>
        <c:axId val="633727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Specific Energy Consumption [Joule/N/s]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27984"/>
        <c:crosses val="autoZero"/>
        <c:crossBetween val="between"/>
      </c:valAx>
      <c:valAx>
        <c:axId val="922984080"/>
        <c:scaling>
          <c:orientation val="minMax"/>
          <c:max val="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DoH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2988672"/>
        <c:crosses val="max"/>
        <c:crossBetween val="between"/>
      </c:valAx>
      <c:catAx>
        <c:axId val="92298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2984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642549986854382E-2"/>
          <c:y val="3.943280291454946E-2"/>
          <c:w val="0.77602982679440835"/>
          <c:h val="9.367683709029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17868518518519"/>
          <c:y val="5.9884076990376206E-2"/>
          <c:w val="0.73850481481481489"/>
          <c:h val="0.749713108778069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'B737-900'!$C$26</c:f>
              <c:strCache>
                <c:ptCount val="1"/>
                <c:pt idx="0">
                  <c:v>0m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'B737-900'!$D$25:$N$25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'B737-900'!$D$26:$N$26</c:f>
              <c:numCache>
                <c:formatCode>General</c:formatCode>
                <c:ptCount val="11"/>
                <c:pt idx="0">
                  <c:v>69741.059632552206</c:v>
                </c:pt>
                <c:pt idx="1">
                  <c:v>61861.182035034202</c:v>
                </c:pt>
                <c:pt idx="2">
                  <c:v>55180.570773218402</c:v>
                </c:pt>
                <c:pt idx="3">
                  <c:v>49582.149759207401</c:v>
                </c:pt>
                <c:pt idx="4">
                  <c:v>44932.109884115001</c:v>
                </c:pt>
                <c:pt idx="5">
                  <c:v>41093.888072554502</c:v>
                </c:pt>
                <c:pt idx="6">
                  <c:v>37939.413414532297</c:v>
                </c:pt>
                <c:pt idx="7">
                  <c:v>35355.6669579792</c:v>
                </c:pt>
                <c:pt idx="8">
                  <c:v>33247.010506175298</c:v>
                </c:pt>
                <c:pt idx="9">
                  <c:v>31959.2658457422</c:v>
                </c:pt>
                <c:pt idx="10">
                  <c:v>31130.3758485424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4AB-403B-85A6-FB501A59BA92}"/>
            </c:ext>
          </c:extLst>
        </c:ser>
        <c:ser>
          <c:idx val="2"/>
          <c:order val="2"/>
          <c:tx>
            <c:strRef>
              <c:f>'B737-900'!$C$28</c:f>
              <c:strCache>
                <c:ptCount val="1"/>
                <c:pt idx="0">
                  <c:v>2,800m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'B737-900'!$D$25:$N$25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'B737-900'!$D$28:$N$28</c:f>
              <c:numCache>
                <c:formatCode>General</c:formatCode>
                <c:ptCount val="11"/>
                <c:pt idx="0">
                  <c:v>61883.189571456402</c:v>
                </c:pt>
                <c:pt idx="1">
                  <c:v>55095.656719269798</c:v>
                </c:pt>
                <c:pt idx="2">
                  <c:v>49301.839310761097</c:v>
                </c:pt>
                <c:pt idx="3">
                  <c:v>44410.703266218399</c:v>
                </c:pt>
                <c:pt idx="4">
                  <c:v>40316.6783551345</c:v>
                </c:pt>
                <c:pt idx="5">
                  <c:v>36910.485639472601</c:v>
                </c:pt>
                <c:pt idx="6">
                  <c:v>34088.175783454099</c:v>
                </c:pt>
                <c:pt idx="7">
                  <c:v>31761.946860718301</c:v>
                </c:pt>
                <c:pt idx="8">
                  <c:v>29895.8098748474</c:v>
                </c:pt>
                <c:pt idx="9">
                  <c:v>28663.061071268701</c:v>
                </c:pt>
                <c:pt idx="10">
                  <c:v>27783.013212607599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4AB-403B-85A6-FB501A59BA92}"/>
            </c:ext>
          </c:extLst>
        </c:ser>
        <c:ser>
          <c:idx val="4"/>
          <c:order val="4"/>
          <c:tx>
            <c:strRef>
              <c:f>'B737-900'!$C$30</c:f>
              <c:strCache>
                <c:ptCount val="1"/>
                <c:pt idx="0">
                  <c:v>5,600m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'B737-900'!$D$25:$N$25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'B737-900'!$D$30:$N$30</c:f>
              <c:numCache>
                <c:formatCode>General</c:formatCode>
                <c:ptCount val="11"/>
                <c:pt idx="0">
                  <c:v>55271.768859958902</c:v>
                </c:pt>
                <c:pt idx="1">
                  <c:v>49386.062182422502</c:v>
                </c:pt>
                <c:pt idx="2">
                  <c:v>44313.925362922098</c:v>
                </c:pt>
                <c:pt idx="3">
                  <c:v>39987.950427388001</c:v>
                </c:pt>
                <c:pt idx="4">
                  <c:v>36327.187359331801</c:v>
                </c:pt>
                <c:pt idx="5">
                  <c:v>33272.077368980201</c:v>
                </c:pt>
                <c:pt idx="6">
                  <c:v>30741.316752034902</c:v>
                </c:pt>
                <c:pt idx="7">
                  <c:v>28633.398870018002</c:v>
                </c:pt>
                <c:pt idx="8">
                  <c:v>26974.8192692622</c:v>
                </c:pt>
                <c:pt idx="9">
                  <c:v>25757.6775413465</c:v>
                </c:pt>
                <c:pt idx="10">
                  <c:v>24844.266817694999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4AB-403B-85A6-FB501A59BA92}"/>
            </c:ext>
          </c:extLst>
        </c:ser>
        <c:ser>
          <c:idx val="6"/>
          <c:order val="6"/>
          <c:tx>
            <c:strRef>
              <c:f>'B737-900'!$C$32</c:f>
              <c:strCache>
                <c:ptCount val="1"/>
                <c:pt idx="0">
                  <c:v>8,400m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'B737-900'!$D$25:$N$25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'B737-900'!$D$32:$N$32</c:f>
              <c:numCache>
                <c:formatCode>General</c:formatCode>
                <c:ptCount val="11"/>
                <c:pt idx="0">
                  <c:v>49753.969046238701</c:v>
                </c:pt>
                <c:pt idx="1">
                  <c:v>44625.195357218399</c:v>
                </c:pt>
                <c:pt idx="2">
                  <c:v>40175.038340332001</c:v>
                </c:pt>
                <c:pt idx="3">
                  <c:v>36351.394646515</c:v>
                </c:pt>
                <c:pt idx="4">
                  <c:v>33090.670514589998</c:v>
                </c:pt>
                <c:pt idx="5">
                  <c:v>30324.326251621002</c:v>
                </c:pt>
                <c:pt idx="6">
                  <c:v>27984.754785776899</c:v>
                </c:pt>
                <c:pt idx="7">
                  <c:v>26009.392304925201</c:v>
                </c:pt>
                <c:pt idx="8">
                  <c:v>24455.565762973602</c:v>
                </c:pt>
                <c:pt idx="9">
                  <c:v>23250.005530773298</c:v>
                </c:pt>
                <c:pt idx="10">
                  <c:v>22318.396045904999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4AB-403B-85A6-FB501A59BA92}"/>
            </c:ext>
          </c:extLst>
        </c:ser>
        <c:ser>
          <c:idx val="8"/>
          <c:order val="8"/>
          <c:tx>
            <c:strRef>
              <c:f>'B737-900'!$C$34</c:f>
              <c:strCache>
                <c:ptCount val="1"/>
                <c:pt idx="0">
                  <c:v>11,200m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'B737-900'!$D$25:$N$25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'B737-900'!$D$34:$N$34</c:f>
              <c:numCache>
                <c:formatCode>General</c:formatCode>
                <c:ptCount val="11"/>
                <c:pt idx="0">
                  <c:v>44610.045425607001</c:v>
                </c:pt>
                <c:pt idx="1">
                  <c:v>40149.232798458303</c:v>
                </c:pt>
                <c:pt idx="2">
                  <c:v>36252.051157283197</c:v>
                </c:pt>
                <c:pt idx="3">
                  <c:v>32878.719090566199</c:v>
                </c:pt>
                <c:pt idx="4">
                  <c:v>29979.714010756699</c:v>
                </c:pt>
                <c:pt idx="5">
                  <c:v>27500.759694971799</c:v>
                </c:pt>
                <c:pt idx="6">
                  <c:v>25387.454732602098</c:v>
                </c:pt>
                <c:pt idx="7">
                  <c:v>23608.763021404</c:v>
                </c:pt>
                <c:pt idx="8">
                  <c:v>22167.624532289199</c:v>
                </c:pt>
                <c:pt idx="9">
                  <c:v>20972.5576577951</c:v>
                </c:pt>
                <c:pt idx="10">
                  <c:v>19991.961907533299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4AB-403B-85A6-FB501A59BA92}"/>
            </c:ext>
          </c:extLst>
        </c:ser>
        <c:ser>
          <c:idx val="10"/>
          <c:order val="10"/>
          <c:tx>
            <c:strRef>
              <c:f>'B737-900'!$C$36</c:f>
              <c:strCache>
                <c:ptCount val="1"/>
                <c:pt idx="0">
                  <c:v>14,000m</c:v>
                </c:pt>
              </c:strCache>
            </c:strRef>
          </c:tx>
          <c:spPr>
            <a:ln w="28575" cap="rnd">
              <a:noFill/>
              <a:prstDash val="sysDot"/>
              <a:round/>
            </a:ln>
            <a:effectLst/>
          </c:spPr>
          <c:marker>
            <c:symbol val="circle"/>
            <c:size val="5"/>
            <c:spPr>
              <a:noFill/>
              <a:ln w="31750">
                <a:solidFill>
                  <a:srgbClr val="7030A0"/>
                </a:solidFill>
              </a:ln>
              <a:effectLst/>
            </c:spPr>
          </c:marker>
          <c:xVal>
            <c:numRef>
              <c:f>'B737-900'!$D$25:$N$25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'B737-900'!$D$36:$N$36</c:f>
              <c:numCache>
                <c:formatCode>General</c:formatCode>
                <c:ptCount val="11"/>
                <c:pt idx="0">
                  <c:v>37773.744459137299</c:v>
                </c:pt>
                <c:pt idx="1">
                  <c:v>33938.389678094602</c:v>
                </c:pt>
                <c:pt idx="2">
                  <c:v>30578.456211883298</c:v>
                </c:pt>
                <c:pt idx="3">
                  <c:v>27662.339194595199</c:v>
                </c:pt>
                <c:pt idx="4">
                  <c:v>25149.265208017499</c:v>
                </c:pt>
                <c:pt idx="5">
                  <c:v>22993.750684394599</c:v>
                </c:pt>
                <c:pt idx="6">
                  <c:v>21149.747726601399</c:v>
                </c:pt>
                <c:pt idx="7">
                  <c:v>19586.627099436599</c:v>
                </c:pt>
                <c:pt idx="8">
                  <c:v>18296.536011473399</c:v>
                </c:pt>
                <c:pt idx="9">
                  <c:v>17212.0767652414</c:v>
                </c:pt>
                <c:pt idx="10">
                  <c:v>16305.5748614287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C4AB-403B-85A6-FB501A59B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7050480"/>
        <c:axId val="72704031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'B737-900'!$C$27</c15:sqref>
                        </c15:formulaRef>
                      </c:ext>
                    </c:extLst>
                    <c:strCache>
                      <c:ptCount val="1"/>
                      <c:pt idx="0">
                        <c:v>1,400m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'B737-900'!$D$25:$N$25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'B737-900'!$D$27:$N$27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65671.341112459195</c:v>
                      </c:pt>
                      <c:pt idx="1">
                        <c:v>58359.462997681003</c:v>
                      </c:pt>
                      <c:pt idx="2">
                        <c:v>52138.463498603698</c:v>
                      </c:pt>
                      <c:pt idx="3">
                        <c:v>46905.2657912703</c:v>
                      </c:pt>
                      <c:pt idx="4">
                        <c:v>42541.1043623367</c:v>
                      </c:pt>
                      <c:pt idx="5">
                        <c:v>38928.394992629197</c:v>
                      </c:pt>
                      <c:pt idx="6">
                        <c:v>35950.565604317198</c:v>
                      </c:pt>
                      <c:pt idx="7">
                        <c:v>33502.093620851701</c:v>
                      </c:pt>
                      <c:pt idx="8">
                        <c:v>31504.363643483899</c:v>
                      </c:pt>
                      <c:pt idx="9">
                        <c:v>30262.441698347498</c:v>
                      </c:pt>
                      <c:pt idx="10">
                        <c:v>29404.856167892998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6-C4AB-403B-85A6-FB501A59BA92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'B737-900'!$C$29</c15:sqref>
                        </c15:formulaRef>
                      </c:ext>
                    </c:extLst>
                    <c:strCache>
                      <c:ptCount val="1"/>
                      <c:pt idx="0">
                        <c:v>4,200m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'B737-900'!$D$25:$N$25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'B737-900'!$D$29:$N$29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58362.775411434697</c:v>
                      </c:pt>
                      <c:pt idx="1">
                        <c:v>52057.806597993796</c:v>
                      </c:pt>
                      <c:pt idx="2">
                        <c:v>46657.830166419299</c:v>
                      </c:pt>
                      <c:pt idx="3">
                        <c:v>42082.6134703977</c:v>
                      </c:pt>
                      <c:pt idx="4">
                        <c:v>38238.464517585096</c:v>
                      </c:pt>
                      <c:pt idx="5">
                        <c:v>35027.723050252003</c:v>
                      </c:pt>
                      <c:pt idx="6">
                        <c:v>32356.8280726458</c:v>
                      </c:pt>
                      <c:pt idx="7">
                        <c:v>30141.475907074</c:v>
                      </c:pt>
                      <c:pt idx="8">
                        <c:v>28381.486676773002</c:v>
                      </c:pt>
                      <c:pt idx="9">
                        <c:v>27160.454417280402</c:v>
                      </c:pt>
                      <c:pt idx="10">
                        <c:v>26263.371787360298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4AB-403B-85A6-FB501A59BA92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'B737-900'!$C$31</c15:sqref>
                        </c15:formulaRef>
                      </c:ext>
                    </c:extLst>
                    <c:strCache>
                      <c:ptCount val="1"/>
                      <c:pt idx="0">
                        <c:v>7,000m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'B737-900'!$D$25:$N$25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'B737-900'!$D$31:$N$31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52411.7400631075</c:v>
                      </c:pt>
                      <c:pt idx="1">
                        <c:v>46919.628446006202</c:v>
                      </c:pt>
                      <c:pt idx="2">
                        <c:v>42170.6303704858</c:v>
                      </c:pt>
                      <c:pt idx="3">
                        <c:v>38105.412574121998</c:v>
                      </c:pt>
                      <c:pt idx="4">
                        <c:v>34652.1586768985</c:v>
                      </c:pt>
                      <c:pt idx="5">
                        <c:v>31734.066983148499</c:v>
                      </c:pt>
                      <c:pt idx="6">
                        <c:v>29275.968624827401</c:v>
                      </c:pt>
                      <c:pt idx="7">
                        <c:v>27230.105464135999</c:v>
                      </c:pt>
                      <c:pt idx="8">
                        <c:v>25659.432927832098</c:v>
                      </c:pt>
                      <c:pt idx="9">
                        <c:v>24458.110494086599</c:v>
                      </c:pt>
                      <c:pt idx="10">
                        <c:v>23530.815576909401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C4AB-403B-85A6-FB501A59BA92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'B737-900'!$C$33</c15:sqref>
                        </c15:formulaRef>
                      </c:ext>
                    </c:extLst>
                    <c:strCache>
                      <c:ptCount val="1"/>
                      <c:pt idx="0">
                        <c:v>9,800m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'B737-900'!$D$25:$N$25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'B737-900'!$D$33:$N$33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47289.055483080199</c:v>
                      </c:pt>
                      <c:pt idx="1">
                        <c:v>42495.554495887402</c:v>
                      </c:pt>
                      <c:pt idx="2">
                        <c:v>38321.653474195402</c:v>
                      </c:pt>
                      <c:pt idx="3">
                        <c:v>34721.711288566403</c:v>
                      </c:pt>
                      <c:pt idx="4">
                        <c:v>31639.527584518</c:v>
                      </c:pt>
                      <c:pt idx="5">
                        <c:v>29014.040185833401</c:v>
                      </c:pt>
                      <c:pt idx="6">
                        <c:v>26784.5326087049</c:v>
                      </c:pt>
                      <c:pt idx="7">
                        <c:v>24898.745685217498</c:v>
                      </c:pt>
                      <c:pt idx="8">
                        <c:v>23407.657600618899</c:v>
                      </c:pt>
                      <c:pt idx="9">
                        <c:v>22183.336686453102</c:v>
                      </c:pt>
                      <c:pt idx="10">
                        <c:v>21198.905540719301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4AB-403B-85A6-FB501A59BA92}"/>
                  </c:ext>
                </c:extLst>
              </c15:ser>
            </c15:filteredScatterSeries>
            <c15:filteredScatte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'B737-900'!$C$35</c15:sqref>
                        </c15:formulaRef>
                      </c:ext>
                    </c:extLst>
                    <c:strCache>
                      <c:ptCount val="1"/>
                      <c:pt idx="0">
                        <c:v>12,600m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'B737-900'!$D$25:$N$25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'B737-900'!$D$35:$N$35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40816.110668886096</c:v>
                      </c:pt>
                      <c:pt idx="1">
                        <c:v>36702.407724754899</c:v>
                      </c:pt>
                      <c:pt idx="2">
                        <c:v>33103.382138146597</c:v>
                      </c:pt>
                      <c:pt idx="3">
                        <c:v>29983.790226470301</c:v>
                      </c:pt>
                      <c:pt idx="4">
                        <c:v>27298.964919491798</c:v>
                      </c:pt>
                      <c:pt idx="5">
                        <c:v>24999.5096449062</c:v>
                      </c:pt>
                      <c:pt idx="6">
                        <c:v>23035.658932703798</c:v>
                      </c:pt>
                      <c:pt idx="7">
                        <c:v>21376.602479219899</c:v>
                      </c:pt>
                      <c:pt idx="8">
                        <c:v>20019.290607403898</c:v>
                      </c:pt>
                      <c:pt idx="9">
                        <c:v>18885.6075319915</c:v>
                      </c:pt>
                      <c:pt idx="10">
                        <c:v>17946.131565732299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4AB-403B-85A6-FB501A59BA92}"/>
                  </c:ext>
                </c:extLst>
              </c15:ser>
            </c15:filteredScatterSeries>
          </c:ext>
        </c:extLst>
      </c:scatterChart>
      <c:valAx>
        <c:axId val="72705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Mach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7040312"/>
        <c:crosses val="autoZero"/>
        <c:crossBetween val="midCat"/>
        <c:majorUnit val="0.2"/>
      </c:valAx>
      <c:valAx>
        <c:axId val="727040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Thrust [N]</a:t>
                </a:r>
              </a:p>
            </c:rich>
          </c:tx>
          <c:layout>
            <c:manualLayout>
              <c:xMode val="edge"/>
              <c:yMode val="edge"/>
              <c:x val="1.2136587572810007E-2"/>
              <c:y val="0.34635669158154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7050480"/>
        <c:crosses val="autoZero"/>
        <c:crossBetween val="midCat"/>
      </c:valAx>
      <c:spPr>
        <a:noFill/>
        <a:ln w="19050">
          <a:noFill/>
        </a:ln>
        <a:effectLst/>
      </c:spPr>
    </c:plotArea>
    <c:legend>
      <c:legendPos val="r"/>
      <c:layout>
        <c:manualLayout>
          <c:xMode val="edge"/>
          <c:yMode val="edge"/>
          <c:x val="0.34502919977696572"/>
          <c:y val="2.1699502881909936E-2"/>
          <c:w val="0.65027651030923361"/>
          <c:h val="0.31139388191903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>
          <a:lumMod val="90000"/>
        </a:schemeClr>
      </a:solidFill>
      <a:round/>
    </a:ln>
    <a:effectLst/>
  </c:spPr>
  <c:txPr>
    <a:bodyPr/>
    <a:lstStyle/>
    <a:p>
      <a:pPr>
        <a:defRPr sz="160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Thrust vs Mach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04456956848589"/>
          <c:y val="0.11608763693270735"/>
          <c:w val="0.8624329577430665"/>
          <c:h val="0.6381262553448424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'Multi-Propulsion Validation'!$A$10</c:f>
              <c:strCache>
                <c:ptCount val="1"/>
                <c:pt idx="0">
                  <c:v>GENUS 
Alt0ft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'Multi-Propulsion Validation'!$B$9:$L$9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  <c:extLst xmlns:c15="http://schemas.microsoft.com/office/drawing/2012/chart"/>
            </c:numRef>
          </c:xVal>
          <c:yVal>
            <c:numRef>
              <c:f>'Multi-Propulsion Validation'!$B$10:$L$10</c:f>
              <c:numCache>
                <c:formatCode>General</c:formatCode>
                <c:ptCount val="11"/>
                <c:pt idx="0">
                  <c:v>48931.678995209397</c:v>
                </c:pt>
                <c:pt idx="1">
                  <c:v>46536.380766284303</c:v>
                </c:pt>
                <c:pt idx="2">
                  <c:v>44603.202966357501</c:v>
                </c:pt>
                <c:pt idx="3">
                  <c:v>43091.364692894102</c:v>
                </c:pt>
                <c:pt idx="4">
                  <c:v>41964.304116779203</c:v>
                </c:pt>
                <c:pt idx="5">
                  <c:v>41189.881987771398</c:v>
                </c:pt>
                <c:pt idx="6">
                  <c:v>40740.582104998699</c:v>
                </c:pt>
                <c:pt idx="7">
                  <c:v>40637.850647541702</c:v>
                </c:pt>
                <c:pt idx="8">
                  <c:v>40874.570021043597</c:v>
                </c:pt>
                <c:pt idx="9">
                  <c:v>41400.2323739485</c:v>
                </c:pt>
                <c:pt idx="10" formatCode="0.00E+00">
                  <c:v>42206.666228738999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3145-4920-BAAC-DAA73F700C58}"/>
            </c:ext>
          </c:extLst>
        </c:ser>
        <c:ser>
          <c:idx val="12"/>
          <c:order val="12"/>
          <c:tx>
            <c:strRef>
              <c:f>'Multi-Propulsion Validation'!$N$14:$N$15</c:f>
              <c:strCache>
                <c:ptCount val="1"/>
                <c:pt idx="0">
                  <c:v>Enginel Data
Alt0ft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'Multi-Propulsion Validation'!$O$14:$W$14</c:f>
              <c:numCache>
                <c:formatCode>General</c:formatCode>
                <c:ptCount val="9"/>
                <c:pt idx="0">
                  <c:v>0</c:v>
                </c:pt>
                <c:pt idx="1">
                  <c:v>0.165854</c:v>
                </c:pt>
                <c:pt idx="2">
                  <c:v>0.24390200000000001</c:v>
                </c:pt>
                <c:pt idx="3">
                  <c:v>0.33170699999999997</c:v>
                </c:pt>
                <c:pt idx="4">
                  <c:v>0.43414599999999998</c:v>
                </c:pt>
                <c:pt idx="5">
                  <c:v>0.54634099999999997</c:v>
                </c:pt>
                <c:pt idx="6">
                  <c:v>0.70731699999999997</c:v>
                </c:pt>
                <c:pt idx="7">
                  <c:v>0.85040700000000002</c:v>
                </c:pt>
                <c:pt idx="8">
                  <c:v>0.98373999999999995</c:v>
                </c:pt>
              </c:numCache>
              <c:extLst xmlns:c15="http://schemas.microsoft.com/office/drawing/2012/chart"/>
            </c:numRef>
          </c:xVal>
          <c:yVal>
            <c:numRef>
              <c:f>'Multi-Propulsion Validation'!$O$15:$W$15</c:f>
              <c:numCache>
                <c:formatCode>General</c:formatCode>
                <c:ptCount val="9"/>
                <c:pt idx="0">
                  <c:v>51599.4</c:v>
                </c:pt>
                <c:pt idx="1">
                  <c:v>44533.1</c:v>
                </c:pt>
                <c:pt idx="2">
                  <c:v>42225.5</c:v>
                </c:pt>
                <c:pt idx="3">
                  <c:v>40166.400000000001</c:v>
                </c:pt>
                <c:pt idx="4">
                  <c:v>38234.5</c:v>
                </c:pt>
                <c:pt idx="5">
                  <c:v>36673.699999999997</c:v>
                </c:pt>
                <c:pt idx="6">
                  <c:v>35127.800000000003</c:v>
                </c:pt>
                <c:pt idx="7">
                  <c:v>33944.6</c:v>
                </c:pt>
                <c:pt idx="8">
                  <c:v>33494.699999999997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C-3145-4920-BAAC-DAA73F700C58}"/>
            </c:ext>
          </c:extLst>
        </c:ser>
        <c:ser>
          <c:idx val="13"/>
          <c:order val="13"/>
          <c:tx>
            <c:strRef>
              <c:f>'Multi-Propulsion Validation'!$N$16:$N$17</c:f>
              <c:strCache>
                <c:ptCount val="1"/>
                <c:pt idx="0">
                  <c:v>Engine  Data
Alt15,000ft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'Multi-Propulsion Validation'!$O$16:$V$16</c:f>
              <c:numCache>
                <c:formatCode>General</c:formatCode>
                <c:ptCount val="8"/>
                <c:pt idx="0">
                  <c:v>0</c:v>
                </c:pt>
                <c:pt idx="1">
                  <c:v>0.13170699999999999</c:v>
                </c:pt>
                <c:pt idx="2">
                  <c:v>0.273171</c:v>
                </c:pt>
                <c:pt idx="3">
                  <c:v>0.40162599999999998</c:v>
                </c:pt>
                <c:pt idx="4">
                  <c:v>0.55122000000000004</c:v>
                </c:pt>
                <c:pt idx="5">
                  <c:v>0.70243900000000004</c:v>
                </c:pt>
                <c:pt idx="6">
                  <c:v>0.88455300000000003</c:v>
                </c:pt>
                <c:pt idx="7">
                  <c:v>0.98699199999999998</c:v>
                </c:pt>
              </c:numCache>
              <c:extLst xmlns:c15="http://schemas.microsoft.com/office/drawing/2012/chart"/>
            </c:numRef>
          </c:xVal>
          <c:yVal>
            <c:numRef>
              <c:f>'Multi-Propulsion Validation'!$O$17:$V$17</c:f>
              <c:numCache>
                <c:formatCode>General</c:formatCode>
                <c:ptCount val="8"/>
                <c:pt idx="0">
                  <c:v>36751.5</c:v>
                </c:pt>
                <c:pt idx="1">
                  <c:v>33724.199999999997</c:v>
                </c:pt>
                <c:pt idx="2">
                  <c:v>31558.799999999999</c:v>
                </c:pt>
                <c:pt idx="3">
                  <c:v>30125.7</c:v>
                </c:pt>
                <c:pt idx="4">
                  <c:v>28821.8</c:v>
                </c:pt>
                <c:pt idx="5">
                  <c:v>27886.5</c:v>
                </c:pt>
                <c:pt idx="6">
                  <c:v>26960.7</c:v>
                </c:pt>
                <c:pt idx="7">
                  <c:v>26624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D-3145-4920-BAAC-DAA73F700C58}"/>
            </c:ext>
          </c:extLst>
        </c:ser>
        <c:ser>
          <c:idx val="14"/>
          <c:order val="14"/>
          <c:tx>
            <c:strRef>
              <c:f>'Multi-Propulsion Validation'!$N$18:$N$19</c:f>
              <c:strCache>
                <c:ptCount val="1"/>
                <c:pt idx="0">
                  <c:v>Engine  Data
Alt25,000ft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'Multi-Propulsion Validation'!$O$18:$T$18</c:f>
              <c:numCache>
                <c:formatCode>General</c:formatCode>
                <c:ptCount val="6"/>
                <c:pt idx="0">
                  <c:v>0</c:v>
                </c:pt>
                <c:pt idx="1">
                  <c:v>0.13333300000000001</c:v>
                </c:pt>
                <c:pt idx="2">
                  <c:v>0.28292699999999998</c:v>
                </c:pt>
                <c:pt idx="3">
                  <c:v>0.40650399999999998</c:v>
                </c:pt>
                <c:pt idx="4">
                  <c:v>0.57560999999999996</c:v>
                </c:pt>
                <c:pt idx="5">
                  <c:v>0.743089</c:v>
                </c:pt>
              </c:numCache>
              <c:extLst xmlns:c15="http://schemas.microsoft.com/office/drawing/2012/chart"/>
            </c:numRef>
          </c:xVal>
          <c:yVal>
            <c:numRef>
              <c:f>'Multi-Propulsion Validation'!$O$19:$T$19</c:f>
              <c:numCache>
                <c:formatCode>General</c:formatCode>
                <c:ptCount val="6"/>
                <c:pt idx="0">
                  <c:v>25830.400000000001</c:v>
                </c:pt>
                <c:pt idx="1">
                  <c:v>23417.1</c:v>
                </c:pt>
                <c:pt idx="2">
                  <c:v>22358.6</c:v>
                </c:pt>
                <c:pt idx="3">
                  <c:v>22028.400000000001</c:v>
                </c:pt>
                <c:pt idx="4">
                  <c:v>22325.599999999999</c:v>
                </c:pt>
                <c:pt idx="5">
                  <c:v>23113.3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E-3145-4920-BAAC-DAA73F700C58}"/>
            </c:ext>
          </c:extLst>
        </c:ser>
        <c:ser>
          <c:idx val="17"/>
          <c:order val="15"/>
          <c:tx>
            <c:strRef>
              <c:f>'Multi-Propulsion Validation'!$N$20:$N$21</c:f>
              <c:strCache>
                <c:ptCount val="1"/>
                <c:pt idx="0">
                  <c:v>Engine Data
Alt35,000ft</c:v>
                </c:pt>
              </c:strCache>
              <c:extLst xmlns:c15="http://schemas.microsoft.com/office/drawing/2012/chart"/>
            </c:strRef>
          </c:tx>
          <c:spPr>
            <a:ln w="3810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'Multi-Propulsion Validation'!$O$20:$T$20</c:f>
              <c:numCache>
                <c:formatCode>General</c:formatCode>
                <c:ptCount val="6"/>
                <c:pt idx="0">
                  <c:v>0.20325199999999999</c:v>
                </c:pt>
                <c:pt idx="1">
                  <c:v>0.33008100000000001</c:v>
                </c:pt>
                <c:pt idx="2">
                  <c:v>0.46178900000000001</c:v>
                </c:pt>
                <c:pt idx="3">
                  <c:v>0.59512200000000004</c:v>
                </c:pt>
                <c:pt idx="4">
                  <c:v>0.82276400000000005</c:v>
                </c:pt>
                <c:pt idx="5">
                  <c:v>0.98536599999999996</c:v>
                </c:pt>
              </c:numCache>
              <c:extLst xmlns:c15="http://schemas.microsoft.com/office/drawing/2012/chart"/>
            </c:numRef>
          </c:xVal>
          <c:yVal>
            <c:numRef>
              <c:f>'Multi-Propulsion Validation'!$O$21:$T$21</c:f>
              <c:numCache>
                <c:formatCode>General</c:formatCode>
                <c:ptCount val="6"/>
                <c:pt idx="0">
                  <c:v>15339.7</c:v>
                </c:pt>
                <c:pt idx="1">
                  <c:v>15010.5</c:v>
                </c:pt>
                <c:pt idx="2">
                  <c:v>14928.2</c:v>
                </c:pt>
                <c:pt idx="3">
                  <c:v>15337.2</c:v>
                </c:pt>
                <c:pt idx="4">
                  <c:v>16511.400000000001</c:v>
                </c:pt>
                <c:pt idx="5">
                  <c:v>18033.8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1-3145-4920-BAAC-DAA73F700C58}"/>
            </c:ext>
          </c:extLst>
        </c:ser>
        <c:ser>
          <c:idx val="20"/>
          <c:order val="16"/>
          <c:tx>
            <c:strRef>
              <c:f>'Multi-Propulsion Validation'!$N$22:$N$23</c:f>
              <c:strCache>
                <c:ptCount val="1"/>
                <c:pt idx="0">
                  <c:v>Engine Data
Alt45,000ft</c:v>
                </c:pt>
              </c:strCache>
            </c:strRef>
          </c:tx>
          <c:spPr>
            <a:ln w="3810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'Multi-Propulsion Validation'!$O$22:$X$22</c:f>
              <c:numCache>
                <c:formatCode>General</c:formatCode>
                <c:ptCount val="10"/>
                <c:pt idx="0">
                  <c:v>0.20325199999999999</c:v>
                </c:pt>
                <c:pt idx="1">
                  <c:v>0.28943099999999999</c:v>
                </c:pt>
                <c:pt idx="2">
                  <c:v>0.37561</c:v>
                </c:pt>
                <c:pt idx="3">
                  <c:v>0.44552799999999998</c:v>
                </c:pt>
                <c:pt idx="4">
                  <c:v>0.52845500000000001</c:v>
                </c:pt>
                <c:pt idx="5">
                  <c:v>0.61626000000000003</c:v>
                </c:pt>
                <c:pt idx="6">
                  <c:v>0.70731699999999997</c:v>
                </c:pt>
                <c:pt idx="7">
                  <c:v>0.80813000000000001</c:v>
                </c:pt>
                <c:pt idx="8" formatCode="0.00E+00">
                  <c:v>0.925203</c:v>
                </c:pt>
                <c:pt idx="9" formatCode="0.00E+00">
                  <c:v>0.99349600000000005</c:v>
                </c:pt>
              </c:numCache>
            </c:numRef>
          </c:xVal>
          <c:yVal>
            <c:numRef>
              <c:f>'Multi-Propulsion Validation'!$O$23:$X$23</c:f>
              <c:numCache>
                <c:formatCode>General</c:formatCode>
                <c:ptCount val="10"/>
                <c:pt idx="0">
                  <c:v>9695.0499999999993</c:v>
                </c:pt>
                <c:pt idx="1">
                  <c:v>9476.07</c:v>
                </c:pt>
                <c:pt idx="2">
                  <c:v>9379.7999999999993</c:v>
                </c:pt>
                <c:pt idx="3">
                  <c:v>9278.5400000000009</c:v>
                </c:pt>
                <c:pt idx="4">
                  <c:v>9303.98</c:v>
                </c:pt>
                <c:pt idx="5">
                  <c:v>9453.6200000000008</c:v>
                </c:pt>
                <c:pt idx="6">
                  <c:v>9726.9699999999993</c:v>
                </c:pt>
                <c:pt idx="7">
                  <c:v>10126</c:v>
                </c:pt>
                <c:pt idx="8">
                  <c:v>10652.8</c:v>
                </c:pt>
                <c:pt idx="9">
                  <c:v>11041.9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3145-4920-BAAC-DAA73F700C58}"/>
            </c:ext>
          </c:extLst>
        </c:ser>
        <c:ser>
          <c:idx val="15"/>
          <c:order val="17"/>
          <c:tx>
            <c:strRef>
              <c:f>'Multi-Propulsion Validation'!$A$21</c:f>
              <c:strCache>
                <c:ptCount val="1"/>
                <c:pt idx="0">
                  <c:v>GENUS 
Alt15,000ft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'Multi-Propulsion Validation'!$B$9:$L$9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  <c:extLst xmlns:c15="http://schemas.microsoft.com/office/drawing/2012/chart"/>
            </c:numRef>
          </c:xVal>
          <c:yVal>
            <c:numRef>
              <c:f>'Multi-Propulsion Validation'!$B$21:$L$21</c:f>
              <c:numCache>
                <c:formatCode>General</c:formatCode>
                <c:ptCount val="11"/>
                <c:pt idx="0">
                  <c:v>34598.913245869211</c:v>
                </c:pt>
                <c:pt idx="1">
                  <c:v>33055.927214145646</c:v>
                </c:pt>
                <c:pt idx="2">
                  <c:v>31811.977689022802</c:v>
                </c:pt>
                <c:pt idx="3">
                  <c:v>30842.353803259233</c:v>
                </c:pt>
                <c:pt idx="4">
                  <c:v>30125.071656076143</c:v>
                </c:pt>
                <c:pt idx="5">
                  <c:v>29640.919277378209</c:v>
                </c:pt>
                <c:pt idx="6">
                  <c:v>29384.866920169174</c:v>
                </c:pt>
                <c:pt idx="7">
                  <c:v>29368.92511227346</c:v>
                </c:pt>
                <c:pt idx="8">
                  <c:v>29555.46357906557</c:v>
                </c:pt>
                <c:pt idx="9">
                  <c:v>29937.464503305968</c:v>
                </c:pt>
                <c:pt idx="10">
                  <c:v>30510.439319914331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F-3145-4920-BAAC-DAA73F700C58}"/>
            </c:ext>
          </c:extLst>
        </c:ser>
        <c:ser>
          <c:idx val="16"/>
          <c:order val="18"/>
          <c:tx>
            <c:strRef>
              <c:f>'Multi-Propulsion Validation'!$A$22</c:f>
              <c:strCache>
                <c:ptCount val="1"/>
                <c:pt idx="0">
                  <c:v>GENUS 
Alt25,000ft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'Multi-Propulsion Validation'!$B$9:$L$9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  <c:extLst xmlns:c15="http://schemas.microsoft.com/office/drawing/2012/chart"/>
            </c:numRef>
          </c:xVal>
          <c:yVal>
            <c:numRef>
              <c:f>'Multi-Propulsion Validation'!$B$22:$L$22</c:f>
              <c:numCache>
                <c:formatCode>General</c:formatCode>
                <c:ptCount val="11"/>
                <c:pt idx="0">
                  <c:v>26946.541423645704</c:v>
                </c:pt>
                <c:pt idx="1">
                  <c:v>25821.891308306189</c:v>
                </c:pt>
                <c:pt idx="2">
                  <c:v>24915.864809727962</c:v>
                </c:pt>
                <c:pt idx="3">
                  <c:v>24211.23777845543</c:v>
                </c:pt>
                <c:pt idx="4">
                  <c:v>23692.763978775511</c:v>
                </c:pt>
                <c:pt idx="5">
                  <c:v>23348.492815812959</c:v>
                </c:pt>
                <c:pt idx="6">
                  <c:v>23188.66430960907</c:v>
                </c:pt>
                <c:pt idx="7">
                  <c:v>23189.58588770419</c:v>
                </c:pt>
                <c:pt idx="8">
                  <c:v>23342.25258187062</c:v>
                </c:pt>
                <c:pt idx="9">
                  <c:v>23641.936503748759</c:v>
                </c:pt>
                <c:pt idx="10">
                  <c:v>24085.714868367959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0-3145-4920-BAAC-DAA73F700C58}"/>
            </c:ext>
          </c:extLst>
        </c:ser>
        <c:ser>
          <c:idx val="18"/>
          <c:order val="19"/>
          <c:tx>
            <c:strRef>
              <c:f>'Multi-Propulsion Validation'!$A$23</c:f>
              <c:strCache>
                <c:ptCount val="1"/>
                <c:pt idx="0">
                  <c:v>GENUS 
Alt35,000ft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'Multi-Propulsion Validation'!$B$9:$L$9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  <c:extLst xmlns:c15="http://schemas.microsoft.com/office/drawing/2012/chart"/>
            </c:numRef>
          </c:xVal>
          <c:yVal>
            <c:numRef>
              <c:f>'Multi-Propulsion Validation'!$B$23:$L$23</c:f>
              <c:numCache>
                <c:formatCode>General</c:formatCode>
                <c:ptCount val="11"/>
                <c:pt idx="0">
                  <c:v>20602.53753137602</c:v>
                </c:pt>
                <c:pt idx="1">
                  <c:v>19801.421569434868</c:v>
                </c:pt>
                <c:pt idx="2">
                  <c:v>19156.489923453944</c:v>
                </c:pt>
                <c:pt idx="3">
                  <c:v>18656.058849374465</c:v>
                </c:pt>
                <c:pt idx="4">
                  <c:v>18289.836937752483</c:v>
                </c:pt>
                <c:pt idx="5">
                  <c:v>18061.726959228577</c:v>
                </c:pt>
                <c:pt idx="6">
                  <c:v>17955.82189498295</c:v>
                </c:pt>
                <c:pt idx="7">
                  <c:v>17965.427826345858</c:v>
                </c:pt>
                <c:pt idx="8">
                  <c:v>18086.107444509111</c:v>
                </c:pt>
                <c:pt idx="9">
                  <c:v>18314.758620551413</c:v>
                </c:pt>
                <c:pt idx="10">
                  <c:v>18649.530009034854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6-3145-4920-BAAC-DAA73F700C58}"/>
            </c:ext>
          </c:extLst>
        </c:ser>
        <c:ser>
          <c:idx val="19"/>
          <c:order val="20"/>
          <c:tx>
            <c:strRef>
              <c:f>'Multi-Propulsion Validation'!$A$24</c:f>
              <c:strCache>
                <c:ptCount val="1"/>
                <c:pt idx="0">
                  <c:v>GENUS 
Alt45,000ft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'Multi-Propulsion Validation'!$B$9:$L$9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'Multi-Propulsion Validation'!$B$24:$L$24</c:f>
              <c:numCache>
                <c:formatCode>General</c:formatCode>
                <c:ptCount val="11"/>
                <c:pt idx="0">
                  <c:v>12153.941448594804</c:v>
                </c:pt>
                <c:pt idx="1">
                  <c:v>11691.089254735682</c:v>
                </c:pt>
                <c:pt idx="2">
                  <c:v>11318.545044648079</c:v>
                </c:pt>
                <c:pt idx="3">
                  <c:v>11029.657283457615</c:v>
                </c:pt>
                <c:pt idx="4">
                  <c:v>10820.275614933546</c:v>
                </c:pt>
                <c:pt idx="5">
                  <c:v>10689.837237174423</c:v>
                </c:pt>
                <c:pt idx="6">
                  <c:v>10629.675322079267</c:v>
                </c:pt>
                <c:pt idx="7">
                  <c:v>10636.689765659279</c:v>
                </c:pt>
                <c:pt idx="8">
                  <c:v>10708.368557684877</c:v>
                </c:pt>
                <c:pt idx="9">
                  <c:v>10842.961965581177</c:v>
                </c:pt>
                <c:pt idx="10">
                  <c:v>11039.436364222287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3145-4920-BAAC-DAA73F700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4151016"/>
        <c:axId val="764150360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'Multi-Propulsion Validation'!$A$11</c15:sqref>
                        </c15:formulaRef>
                      </c:ext>
                    </c:extLst>
                    <c:strCache>
                      <c:ptCount val="1"/>
                      <c:pt idx="0">
                        <c:v>◘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'Multi-Propulsion Validation'!$B$9:$L$9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'Multi-Propulsion Validation'!$B$11:$L$11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44805.158370416299</c:v>
                      </c:pt>
                      <c:pt idx="1">
                        <c:v>42663.688514501999</c:v>
                      </c:pt>
                      <c:pt idx="2">
                        <c:v>40935.853933614897</c:v>
                      </c:pt>
                      <c:pt idx="3">
                        <c:v>39585.757373618901</c:v>
                      </c:pt>
                      <c:pt idx="4">
                        <c:v>38581.281245367602</c:v>
                      </c:pt>
                      <c:pt idx="5">
                        <c:v>37894.235528248697</c:v>
                      </c:pt>
                      <c:pt idx="6">
                        <c:v>37500.513264053501</c:v>
                      </c:pt>
                      <c:pt idx="7">
                        <c:v>37431.183365218902</c:v>
                      </c:pt>
                      <c:pt idx="8">
                        <c:v>37655.191988735503</c:v>
                      </c:pt>
                      <c:pt idx="9">
                        <c:v>38140.930714649898</c:v>
                      </c:pt>
                      <c:pt idx="10" formatCode="0.00E+00">
                        <c:v>38881.386192410297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3145-4920-BAAC-DAA73F700C58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Validation'!$A$12</c15:sqref>
                        </c15:formulaRef>
                      </c:ext>
                    </c:extLst>
                    <c:strCache>
                      <c:ptCount val="1"/>
                      <c:pt idx="0">
                        <c:v>GENUS Alt2400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Validation'!$B$9:$L$9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Validation'!$B$12:$L$12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40941.488345557998</c:v>
                      </c:pt>
                      <c:pt idx="1">
                        <c:v>39031.772462125897</c:v>
                      </c:pt>
                      <c:pt idx="2">
                        <c:v>37491.367635720897</c:v>
                      </c:pt>
                      <c:pt idx="3">
                        <c:v>36288.768018862502</c:v>
                      </c:pt>
                      <c:pt idx="4">
                        <c:v>35395.842608032399</c:v>
                      </c:pt>
                      <c:pt idx="5">
                        <c:v>34787.938354862199</c:v>
                      </c:pt>
                      <c:pt idx="6">
                        <c:v>34443.998337734702</c:v>
                      </c:pt>
                      <c:pt idx="7">
                        <c:v>34402.288533699299</c:v>
                      </c:pt>
                      <c:pt idx="8">
                        <c:v>34613.1562830111</c:v>
                      </c:pt>
                      <c:pt idx="9">
                        <c:v>35060.475135339701</c:v>
                      </c:pt>
                      <c:pt idx="10" formatCode="0.00E+00">
                        <c:v>35738.246306207096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145-4920-BAAC-DAA73F700C58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Validation'!$A$13</c15:sqref>
                        </c15:formulaRef>
                      </c:ext>
                    </c:extLst>
                    <c:strCache>
                      <c:ptCount val="1"/>
                      <c:pt idx="0">
                        <c:v>GENUS Alt3600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Validation'!$B$9:$L$9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Validation'!$B$13:$L$13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37329.542944558001</c:v>
                      </c:pt>
                      <c:pt idx="1">
                        <c:v>35631.008087612703</c:v>
                      </c:pt>
                      <c:pt idx="2">
                        <c:v>34261.340885874102</c:v>
                      </c:pt>
                      <c:pt idx="3">
                        <c:v>33192.974972885298</c:v>
                      </c:pt>
                      <c:pt idx="4">
                        <c:v>32401.346909509899</c:v>
                      </c:pt>
                      <c:pt idx="5">
                        <c:v>31864.963695900002</c:v>
                      </c:pt>
                      <c:pt idx="6">
                        <c:v>31569.751703944301</c:v>
                      </c:pt>
                      <c:pt idx="7">
                        <c:v>31546.2918099173</c:v>
                      </c:pt>
                      <c:pt idx="8">
                        <c:v>31743.762571459101</c:v>
                      </c:pt>
                      <c:pt idx="9">
                        <c:v>32154.251483674099</c:v>
                      </c:pt>
                      <c:pt idx="10" formatCode="0.00E+00">
                        <c:v>32772.645623292097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145-4920-BAAC-DAA73F700C58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Validation'!$A$14</c15:sqref>
                        </c15:formulaRef>
                      </c:ext>
                    </c:extLst>
                    <c:strCache>
                      <c:ptCount val="1"/>
                      <c:pt idx="0">
                        <c:v>GENUS Alt4800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Validation'!$B$9:$L$9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Validation'!$B$14:$L$14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33958.395168399002</c:v>
                      </c:pt>
                      <c:pt idx="1">
                        <c:v>32451.895898147199</c:v>
                      </c:pt>
                      <c:pt idx="2">
                        <c:v>31237.435704576201</c:v>
                      </c:pt>
                      <c:pt idx="3">
                        <c:v>30290.973528902501</c:v>
                      </c:pt>
                      <c:pt idx="4">
                        <c:v>29591.130547246001</c:v>
                      </c:pt>
                      <c:pt idx="5">
                        <c:v>29119.229845873098</c:v>
                      </c:pt>
                      <c:pt idx="6">
                        <c:v>28872.363081999702</c:v>
                      </c:pt>
                      <c:pt idx="7">
                        <c:v>28858.184775789101</c:v>
                      </c:pt>
                      <c:pt idx="8">
                        <c:v>29042.158877146099</c:v>
                      </c:pt>
                      <c:pt idx="9">
                        <c:v>29417.477433836899</c:v>
                      </c:pt>
                      <c:pt idx="10">
                        <c:v>29979.798335171399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145-4920-BAAC-DAA73F700C58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Validation'!$A$15</c15:sqref>
                        </c15:formulaRef>
                      </c:ext>
                    </c:extLst>
                    <c:strCache>
                      <c:ptCount val="1"/>
                      <c:pt idx="0">
                        <c:v>GENUS Alt6000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Validation'!$B$9:$L$9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Validation'!$B$15:$L$15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30817.323937783502</c:v>
                      </c:pt>
                      <c:pt idx="1">
                        <c:v>29485.070630609702</c:v>
                      </c:pt>
                      <c:pt idx="2">
                        <c:v>28411.3902536319</c:v>
                      </c:pt>
                      <c:pt idx="3">
                        <c:v>27575.388191302402</c:v>
                      </c:pt>
                      <c:pt idx="4">
                        <c:v>26958.520924081098</c:v>
                      </c:pt>
                      <c:pt idx="5">
                        <c:v>26544.614368791001</c:v>
                      </c:pt>
                      <c:pt idx="6">
                        <c:v>26339.5065233348</c:v>
                      </c:pt>
                      <c:pt idx="7">
                        <c:v>26332.841994771101</c:v>
                      </c:pt>
                      <c:pt idx="8">
                        <c:v>26503.359385548702</c:v>
                      </c:pt>
                      <c:pt idx="9">
                        <c:v>26845.2211830448</c:v>
                      </c:pt>
                      <c:pt idx="10">
                        <c:v>27354.7535649727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145-4920-BAAC-DAA73F700C58}"/>
                  </c:ext>
                </c:extLst>
              </c15:ser>
            </c15:filteredScatterSeries>
            <c15:filteredScatte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Validation'!$A$16</c15:sqref>
                        </c15:formulaRef>
                      </c:ext>
                    </c:extLst>
                    <c:strCache>
                      <c:ptCount val="1"/>
                      <c:pt idx="0">
                        <c:v>GENUS Alt7200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Validation'!$B$9:$L$9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Validation'!$B$16:$L$16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27895.820528143799</c:v>
                      </c:pt>
                      <c:pt idx="1">
                        <c:v>26721.309920565</c:v>
                      </c:pt>
                      <c:pt idx="2">
                        <c:v>25775.029230871802</c:v>
                      </c:pt>
                      <c:pt idx="3">
                        <c:v>25038.884404043802</c:v>
                      </c:pt>
                      <c:pt idx="4">
                        <c:v>24496.849240515199</c:v>
                      </c:pt>
                      <c:pt idx="5">
                        <c:v>24134.967797932499</c:v>
                      </c:pt>
                      <c:pt idx="6">
                        <c:v>23965.734672682898</c:v>
                      </c:pt>
                      <c:pt idx="7">
                        <c:v>23965.037584325401</c:v>
                      </c:pt>
                      <c:pt idx="8">
                        <c:v>24122.2617758825</c:v>
                      </c:pt>
                      <c:pt idx="9">
                        <c:v>24432.419672533299</c:v>
                      </c:pt>
                      <c:pt idx="10">
                        <c:v>24892.414674698699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145-4920-BAAC-DAA73F700C58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Validation'!$A$17</c15:sqref>
                        </c15:formulaRef>
                      </c:ext>
                    </c:extLst>
                    <c:strCache>
                      <c:ptCount val="1"/>
                      <c:pt idx="0">
                        <c:v>GENUS Alt8400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Validation'!$B$9:$L$9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Validation'!$B$17:$L$17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25183.594515292101</c:v>
                      </c:pt>
                      <c:pt idx="1">
                        <c:v>24151.5424569684</c:v>
                      </c:pt>
                      <c:pt idx="2">
                        <c:v>23320.273741889399</c:v>
                      </c:pt>
                      <c:pt idx="3">
                        <c:v>22674.179759505601</c:v>
                      </c:pt>
                      <c:pt idx="4">
                        <c:v>22199.462778401801</c:v>
                      </c:pt>
                      <c:pt idx="5">
                        <c:v>21887.896420448102</c:v>
                      </c:pt>
                      <c:pt idx="6">
                        <c:v>21745.533635329099</c:v>
                      </c:pt>
                      <c:pt idx="7">
                        <c:v>21749.461308264799</c:v>
                      </c:pt>
                      <c:pt idx="8">
                        <c:v>21893.6640787057</c:v>
                      </c:pt>
                      <c:pt idx="9">
                        <c:v>22173.896333148899</c:v>
                      </c:pt>
                      <c:pt idx="10">
                        <c:v>22587.5580851823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145-4920-BAAC-DAA73F700C58}"/>
                  </c:ext>
                </c:extLst>
              </c15:ser>
            </c15:filteredScatterSeries>
            <c15:filteredScatte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Validation'!$A$18</c15:sqref>
                        </c15:formulaRef>
                      </c:ext>
                    </c:extLst>
                    <c:strCache>
                      <c:ptCount val="1"/>
                      <c:pt idx="0">
                        <c:v>GENUS Alt9600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Validation'!$B$9:$L$9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Validation'!$B$18:$L$18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22670.579248865</c:v>
                      </c:pt>
                      <c:pt idx="1">
                        <c:v>21766.855639176101</c:v>
                      </c:pt>
                      <c:pt idx="2">
                        <c:v>21039.150664077999</c:v>
                      </c:pt>
                      <c:pt idx="3">
                        <c:v>20474.0547011895</c:v>
                      </c:pt>
                      <c:pt idx="4">
                        <c:v>20059.736687209599</c:v>
                      </c:pt>
                      <c:pt idx="5">
                        <c:v>19795.2192770974</c:v>
                      </c:pt>
                      <c:pt idx="6">
                        <c:v>19673.337876302499</c:v>
                      </c:pt>
                      <c:pt idx="7">
                        <c:v>19680.734192659402</c:v>
                      </c:pt>
                      <c:pt idx="8">
                        <c:v>19812.281061474201</c:v>
                      </c:pt>
                      <c:pt idx="9">
                        <c:v>20064.378355535198</c:v>
                      </c:pt>
                      <c:pt idx="10">
                        <c:v>20434.851607362099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145-4920-BAAC-DAA73F700C58}"/>
                  </c:ext>
                </c:extLst>
              </c15:ser>
            </c15:filteredScatterSeries>
            <c15:filteredScatte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Validation'!$A$19</c15:sqref>
                        </c15:formulaRef>
                      </c:ext>
                    </c:extLst>
                    <c:strCache>
                      <c:ptCount val="1"/>
                      <c:pt idx="0">
                        <c:v>GENUS Alt10800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Validation'!$B$9:$L$9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Validation'!$B$19:$L$19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20346.936869663899</c:v>
                      </c:pt>
                      <c:pt idx="1">
                        <c:v>19558.5027518264</c:v>
                      </c:pt>
                      <c:pt idx="2">
                        <c:v>18923.801517309399</c:v>
                      </c:pt>
                      <c:pt idx="3">
                        <c:v>18431.362732858001</c:v>
                      </c:pt>
                      <c:pt idx="4">
                        <c:v>18071.085283325199</c:v>
                      </c:pt>
                      <c:pt idx="5">
                        <c:v>17847.475099716699</c:v>
                      </c:pt>
                      <c:pt idx="6">
                        <c:v>17743.544638864802</c:v>
                      </c:pt>
                      <c:pt idx="7">
                        <c:v>17753.423668711599</c:v>
                      </c:pt>
                      <c:pt idx="8">
                        <c:v>17872.760143535899</c:v>
                      </c:pt>
                      <c:pt idx="9">
                        <c:v>18098.5134847669</c:v>
                      </c:pt>
                      <c:pt idx="10">
                        <c:v>18428.872283398901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145-4920-BAAC-DAA73F700C58}"/>
                  </c:ext>
                </c:extLst>
              </c15:ser>
            </c15:filteredScatterSeries>
            <c15:filteredScatte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Validation'!$A$20</c15:sqref>
                        </c15:formulaRef>
                      </c:ext>
                    </c:extLst>
                    <c:strCache>
                      <c:ptCount val="1"/>
                      <c:pt idx="0">
                        <c:v>GENUS Alt12000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Validation'!$B$9:$L$9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Validation'!$B$20:$L$20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16975.333815726</c:v>
                      </c:pt>
                      <c:pt idx="1">
                        <c:v>16320.8840287438</c:v>
                      </c:pt>
                      <c:pt idx="2">
                        <c:v>15794.066343374699</c:v>
                      </c:pt>
                      <c:pt idx="3">
                        <c:v>15385.393412117101</c:v>
                      </c:pt>
                      <c:pt idx="4">
                        <c:v>15087.212991806</c:v>
                      </c:pt>
                      <c:pt idx="5">
                        <c:v>14901.945115131401</c:v>
                      </c:pt>
                      <c:pt idx="6">
                        <c:v>14816.0264015045</c:v>
                      </c:pt>
                      <c:pt idx="7">
                        <c:v>14824.7265892662</c:v>
                      </c:pt>
                      <c:pt idx="8">
                        <c:v>14924.450848947001</c:v>
                      </c:pt>
                      <c:pt idx="9">
                        <c:v>15112.6898143201</c:v>
                      </c:pt>
                      <c:pt idx="10">
                        <c:v>15387.9521520505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145-4920-BAAC-DAA73F700C58}"/>
                  </c:ext>
                </c:extLst>
              </c15:ser>
            </c15:filteredScatterSeries>
            <c15:filteredScatterSeries>
              <c15:ser>
                <c:idx val="11"/>
                <c:order val="11"/>
                <c:tx>
                  <c:v>Real Data</c:v>
                </c:tx>
                <c:spPr>
                  <a:ln w="19050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Validation'!$O$10:$S$10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0.1</c:v>
                      </c:pt>
                      <c:pt idx="2">
                        <c:v>0.2</c:v>
                      </c:pt>
                      <c:pt idx="3">
                        <c:v>0.3</c:v>
                      </c:pt>
                      <c:pt idx="4">
                        <c:v>0.4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Validation'!$O$11:$S$11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64384.3</c:v>
                      </c:pt>
                      <c:pt idx="1">
                        <c:v>60104.800000000003</c:v>
                      </c:pt>
                      <c:pt idx="2">
                        <c:v>56762.7</c:v>
                      </c:pt>
                      <c:pt idx="3">
                        <c:v>53706</c:v>
                      </c:pt>
                      <c:pt idx="4">
                        <c:v>50934.5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145-4920-BAAC-DAA73F700C58}"/>
                  </c:ext>
                </c:extLst>
              </c15:ser>
            </c15:filteredScatterSeries>
            <c15:filteredScatterSeries>
              <c15:ser>
                <c:idx val="21"/>
                <c:order val="21"/>
                <c:tx>
                  <c:v>EngineSim 0m</c:v>
                </c:tx>
                <c:spPr>
                  <a:ln w="19050" cap="rnd">
                    <a:solidFill>
                      <a:srgbClr val="FF0000"/>
                    </a:solidFill>
                    <a:prstDash val="sysDot"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80000"/>
                      </a:schemeClr>
                    </a:solidFill>
                    <a:ln w="9525">
                      <a:solidFill>
                        <a:schemeClr val="accent4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Validation'!$AB$9:$AD$9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Validation'!$AB$12:$AD$12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F900-4E8A-BA1B-8BEBEBCCF70E}"/>
                  </c:ext>
                </c:extLst>
              </c15:ser>
            </c15:filteredScatterSeries>
            <c15:filteredScatterSeries>
              <c15:ser>
                <c:idx val="22"/>
                <c:order val="22"/>
                <c:tx>
                  <c:v>EngineSim 4572m</c:v>
                </c:tx>
                <c:spPr>
                  <a:ln w="19050" cap="rnd">
                    <a:solidFill>
                      <a:schemeClr val="accent2"/>
                    </a:solidFill>
                    <a:prstDash val="sysDot"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80000"/>
                      </a:schemeClr>
                    </a:solidFill>
                    <a:ln w="9525">
                      <a:solidFill>
                        <a:schemeClr val="accent5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Validation'!$AB$9:$AD$9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Validation'!$AB$11:$AD$11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F900-4E8A-BA1B-8BEBEBCCF70E}"/>
                  </c:ext>
                </c:extLst>
              </c15:ser>
            </c15:filteredScatterSeries>
            <c15:filteredScatterSeries>
              <c15:ser>
                <c:idx val="23"/>
                <c:order val="23"/>
                <c:tx>
                  <c:v>EngineSim 10668m</c:v>
                </c:tx>
                <c:spPr>
                  <a:ln w="19050" cap="rnd">
                    <a:solidFill>
                      <a:schemeClr val="accent4"/>
                    </a:solidFill>
                    <a:prstDash val="sysDot"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80000"/>
                      </a:schemeClr>
                    </a:solidFill>
                    <a:ln w="9525">
                      <a:solidFill>
                        <a:schemeClr val="accent6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Validation'!$AB$9:$AD$9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Validation'!$AB$10:$AD$10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900-4E8A-BA1B-8BEBEBCCF70E}"/>
                  </c:ext>
                </c:extLst>
              </c15:ser>
            </c15:filteredScatterSeries>
          </c:ext>
        </c:extLst>
      </c:scatterChart>
      <c:valAx>
        <c:axId val="764151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Mach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150360"/>
        <c:crosses val="autoZero"/>
        <c:crossBetween val="midCat"/>
      </c:valAx>
      <c:valAx>
        <c:axId val="7641503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Thrust</a:t>
                </a:r>
                <a:r>
                  <a:rPr lang="en-GB" baseline="0"/>
                  <a:t>  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151016"/>
        <c:crosses val="autoZero"/>
        <c:crossBetween val="midCat"/>
      </c:valAx>
      <c:spPr>
        <a:noFill/>
        <a:ln>
          <a:solidFill>
            <a:schemeClr val="accent5"/>
          </a:solidFill>
        </a:ln>
        <a:effectLst/>
      </c:spPr>
    </c:plotArea>
    <c:legend>
      <c:legendPos val="b"/>
      <c:layout>
        <c:manualLayout>
          <c:xMode val="edge"/>
          <c:yMode val="edge"/>
          <c:x val="5.6543232448675311E-2"/>
          <c:y val="0.84397724007126851"/>
          <c:w val="0.74017046051061797"/>
          <c:h val="0.156022927829806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512417598116665"/>
          <c:y val="5.7088842282316511E-2"/>
          <c:w val="0.72576605174549047"/>
          <c:h val="0.7761598484848485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'B737-900'!$C$40</c:f>
              <c:strCache>
                <c:ptCount val="1"/>
                <c:pt idx="0">
                  <c:v>0m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'B737-900'!$D$39:$N$39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'B737-900'!$D$40:$N$40</c:f>
              <c:numCache>
                <c:formatCode>0.00E+00</c:formatCode>
                <c:ptCount val="11"/>
                <c:pt idx="0">
                  <c:v>4.5653799681109102E-6</c:v>
                </c:pt>
                <c:pt idx="1">
                  <c:v>5.15733435380851E-6</c:v>
                </c:pt>
                <c:pt idx="2">
                  <c:v>5.8168298021071897E-6</c:v>
                </c:pt>
                <c:pt idx="3">
                  <c:v>6.5390126929719503E-6</c:v>
                </c:pt>
                <c:pt idx="4">
                  <c:v>7.3174006498450803E-6</c:v>
                </c:pt>
                <c:pt idx="5">
                  <c:v>8.1449702293208199E-6</c:v>
                </c:pt>
                <c:pt idx="6">
                  <c:v>9.0149487157195406E-6</c:v>
                </c:pt>
                <c:pt idx="7">
                  <c:v>9.9212180842018597E-6</c:v>
                </c:pt>
                <c:pt idx="8">
                  <c:v>1.0858409761447101E-5</c:v>
                </c:pt>
                <c:pt idx="9">
                  <c:v>1.1664779439836899E-5</c:v>
                </c:pt>
                <c:pt idx="10">
                  <c:v>1.24060203700772E-5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28-4D2F-B461-F9ECFDE4CF72}"/>
            </c:ext>
          </c:extLst>
        </c:ser>
        <c:ser>
          <c:idx val="2"/>
          <c:order val="2"/>
          <c:tx>
            <c:strRef>
              <c:f>'B737-900'!$C$42</c:f>
              <c:strCache>
                <c:ptCount val="1"/>
                <c:pt idx="0">
                  <c:v>2,800m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'B737-900'!$D$39:$N$39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'B737-900'!$D$42:$N$42</c:f>
              <c:numCache>
                <c:formatCode>0.00E+00</c:formatCode>
                <c:ptCount val="11"/>
                <c:pt idx="0">
                  <c:v>4.24040375617262E-6</c:v>
                </c:pt>
                <c:pt idx="1">
                  <c:v>4.7720283648013196E-6</c:v>
                </c:pt>
                <c:pt idx="2">
                  <c:v>5.3638201836638496E-6</c:v>
                </c:pt>
                <c:pt idx="3">
                  <c:v>6.0121486726244301E-6</c:v>
                </c:pt>
                <c:pt idx="4">
                  <c:v>6.7120262144650599E-6</c:v>
                </c:pt>
                <c:pt idx="5">
                  <c:v>7.4579629901948E-6</c:v>
                </c:pt>
                <c:pt idx="6">
                  <c:v>8.2446092976982406E-6</c:v>
                </c:pt>
                <c:pt idx="7">
                  <c:v>9.0677101860647801E-6</c:v>
                </c:pt>
                <c:pt idx="8">
                  <c:v>9.9077766066446508E-6</c:v>
                </c:pt>
                <c:pt idx="9">
                  <c:v>1.0662910652422599E-5</c:v>
                </c:pt>
                <c:pt idx="10">
                  <c:v>1.1386609164833299E-5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28-4D2F-B461-F9ECFDE4CF72}"/>
            </c:ext>
          </c:extLst>
        </c:ser>
        <c:ser>
          <c:idx val="4"/>
          <c:order val="4"/>
          <c:tx>
            <c:strRef>
              <c:f>'B737-900'!$C$44</c:f>
              <c:strCache>
                <c:ptCount val="1"/>
                <c:pt idx="0">
                  <c:v>5,600m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'B737-900'!$D$39:$N$39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'B737-900'!$D$44:$N$44</c:f>
              <c:numCache>
                <c:formatCode>0.00E+00</c:formatCode>
                <c:ptCount val="11"/>
                <c:pt idx="0">
                  <c:v>3.8918528233631599E-6</c:v>
                </c:pt>
                <c:pt idx="1">
                  <c:v>4.3626227468849704E-6</c:v>
                </c:pt>
                <c:pt idx="2">
                  <c:v>4.8852409555459803E-6</c:v>
                </c:pt>
                <c:pt idx="3">
                  <c:v>5.4568873851000698E-6</c:v>
                </c:pt>
                <c:pt idx="4">
                  <c:v>6.0736624672951303E-6</c:v>
                </c:pt>
                <c:pt idx="5">
                  <c:v>6.7345508306657497E-6</c:v>
                </c:pt>
                <c:pt idx="6">
                  <c:v>7.4369510651352796E-6</c:v>
                </c:pt>
                <c:pt idx="7">
                  <c:v>8.1744274093765204E-6</c:v>
                </c:pt>
                <c:pt idx="8">
                  <c:v>8.9129152954974505E-6</c:v>
                </c:pt>
                <c:pt idx="9">
                  <c:v>9.61834915330205E-6</c:v>
                </c:pt>
                <c:pt idx="10">
                  <c:v>1.03101422755787E-5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D28-4D2F-B461-F9ECFDE4CF72}"/>
            </c:ext>
          </c:extLst>
        </c:ser>
        <c:ser>
          <c:idx val="6"/>
          <c:order val="6"/>
          <c:tx>
            <c:strRef>
              <c:f>'B737-900'!$C$46</c:f>
              <c:strCache>
                <c:ptCount val="1"/>
                <c:pt idx="0">
                  <c:v>8,400m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'B737-900'!$D$39:$N$39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'B737-900'!$D$46:$N$46</c:f>
              <c:numCache>
                <c:formatCode>0.00E+00</c:formatCode>
                <c:ptCount val="11"/>
                <c:pt idx="0">
                  <c:v>3.5270420941565599E-6</c:v>
                </c:pt>
                <c:pt idx="1">
                  <c:v>3.9383985219365502E-6</c:v>
                </c:pt>
                <c:pt idx="2">
                  <c:v>4.3946602321427896E-6</c:v>
                </c:pt>
                <c:pt idx="3">
                  <c:v>4.8939041600071902E-6</c:v>
                </c:pt>
                <c:pt idx="4">
                  <c:v>5.4333410924816404E-6</c:v>
                </c:pt>
                <c:pt idx="5">
                  <c:v>6.0098235226261302E-6</c:v>
                </c:pt>
                <c:pt idx="6">
                  <c:v>6.62025649959599E-6</c:v>
                </c:pt>
                <c:pt idx="7">
                  <c:v>7.2618467496183304E-6</c:v>
                </c:pt>
                <c:pt idx="8">
                  <c:v>7.8956583681686606E-6</c:v>
                </c:pt>
                <c:pt idx="9">
                  <c:v>8.5370625642606703E-6</c:v>
                </c:pt>
                <c:pt idx="10">
                  <c:v>9.1823443571359505E-6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D28-4D2F-B461-F9ECFDE4CF72}"/>
            </c:ext>
          </c:extLst>
        </c:ser>
        <c:ser>
          <c:idx val="8"/>
          <c:order val="8"/>
          <c:tx>
            <c:strRef>
              <c:f>'B737-900'!$C$48</c:f>
              <c:strCache>
                <c:ptCount val="1"/>
                <c:pt idx="0">
                  <c:v>11,200m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'B737-900'!$D$39:$N$39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'B737-900'!$D$48:$N$48</c:f>
              <c:numCache>
                <c:formatCode>0.00E+00</c:formatCode>
                <c:ptCount val="11"/>
                <c:pt idx="0">
                  <c:v>3.1036198670977298E-6</c:v>
                </c:pt>
                <c:pt idx="1">
                  <c:v>3.4534613963131301E-6</c:v>
                </c:pt>
                <c:pt idx="2">
                  <c:v>3.84139609770501E-6</c:v>
                </c:pt>
                <c:pt idx="3">
                  <c:v>4.2662786614044698E-6</c:v>
                </c:pt>
                <c:pt idx="4">
                  <c:v>4.7262952163519604E-6</c:v>
                </c:pt>
                <c:pt idx="5">
                  <c:v>5.2193284778593996E-6</c:v>
                </c:pt>
                <c:pt idx="6">
                  <c:v>5.7432647137148204E-6</c:v>
                </c:pt>
                <c:pt idx="7">
                  <c:v>6.2908327347713704E-6</c:v>
                </c:pt>
                <c:pt idx="8">
                  <c:v>6.8426384333507601E-6</c:v>
                </c:pt>
                <c:pt idx="9">
                  <c:v>7.4059458928530601E-6</c:v>
                </c:pt>
                <c:pt idx="10">
                  <c:v>7.9755387092383295E-6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D28-4D2F-B461-F9ECFDE4CF72}"/>
            </c:ext>
          </c:extLst>
        </c:ser>
        <c:ser>
          <c:idx val="10"/>
          <c:order val="10"/>
          <c:tx>
            <c:strRef>
              <c:f>'B737-900'!$C$50</c:f>
              <c:strCache>
                <c:ptCount val="1"/>
                <c:pt idx="0">
                  <c:v>14,000m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rgbClr val="7030A0"/>
                </a:solidFill>
              </a:ln>
              <a:effectLst/>
            </c:spPr>
          </c:marker>
          <c:xVal>
            <c:numRef>
              <c:f>'B737-900'!$D$39:$N$39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'B737-900'!$D$50:$N$50</c:f>
              <c:numCache>
                <c:formatCode>0.00E+00</c:formatCode>
                <c:ptCount val="11"/>
                <c:pt idx="0">
                  <c:v>2.35697193815209E-6</c:v>
                </c:pt>
                <c:pt idx="1">
                  <c:v>2.6271440465017901E-6</c:v>
                </c:pt>
                <c:pt idx="2">
                  <c:v>2.9285279978930999E-6</c:v>
                </c:pt>
                <c:pt idx="3">
                  <c:v>3.2607572416583699E-6</c:v>
                </c:pt>
                <c:pt idx="4">
                  <c:v>3.6229829593809899E-6</c:v>
                </c:pt>
                <c:pt idx="5">
                  <c:v>4.0141423017498701E-6</c:v>
                </c:pt>
                <c:pt idx="6">
                  <c:v>4.4331871484936802E-6</c:v>
                </c:pt>
                <c:pt idx="7">
                  <c:v>4.8760143710268299E-6</c:v>
                </c:pt>
                <c:pt idx="8">
                  <c:v>5.3311037637841296E-6</c:v>
                </c:pt>
                <c:pt idx="9">
                  <c:v>5.8028576718096901E-6</c:v>
                </c:pt>
                <c:pt idx="10">
                  <c:v>6.2881456029904797E-6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D28-4D2F-B461-F9ECFDE4C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6988488"/>
        <c:axId val="72699767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'B737-900'!$C$41</c15:sqref>
                        </c15:formulaRef>
                      </c:ext>
                    </c:extLst>
                    <c:strCache>
                      <c:ptCount val="1"/>
                      <c:pt idx="0">
                        <c:v>1,400m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'B737-900'!$D$39:$N$39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'B737-900'!$D$41:$N$41</c15:sqref>
                        </c15:formulaRef>
                      </c:ext>
                    </c:extLst>
                    <c:numCache>
                      <c:formatCode>0.00E+00</c:formatCode>
                      <c:ptCount val="11"/>
                      <c:pt idx="0">
                        <c:v>4.4071017655793698E-6</c:v>
                      </c:pt>
                      <c:pt idx="1">
                        <c:v>4.9690183659500303E-6</c:v>
                      </c:pt>
                      <c:pt idx="2">
                        <c:v>5.5947127772644099E-6</c:v>
                      </c:pt>
                      <c:pt idx="3">
                        <c:v>6.2799462589799397E-6</c:v>
                      </c:pt>
                      <c:pt idx="4">
                        <c:v>7.0189931646465896E-6</c:v>
                      </c:pt>
                      <c:pt idx="5">
                        <c:v>7.8059854620148801E-6</c:v>
                      </c:pt>
                      <c:pt idx="6">
                        <c:v>8.6348949287581906E-6</c:v>
                      </c:pt>
                      <c:pt idx="7">
                        <c:v>9.5000179560671198E-6</c:v>
                      </c:pt>
                      <c:pt idx="8">
                        <c:v>1.0393639084670599E-5</c:v>
                      </c:pt>
                      <c:pt idx="9">
                        <c:v>1.1169191310683399E-5</c:v>
                      </c:pt>
                      <c:pt idx="10">
                        <c:v>1.1903394728131801E-5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6-AD28-4D2F-B461-F9ECFDE4CF72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'B737-900'!$C$43</c15:sqref>
                        </c15:formulaRef>
                      </c:ext>
                    </c:extLst>
                    <c:strCache>
                      <c:ptCount val="1"/>
                      <c:pt idx="0">
                        <c:v>4,200m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'B737-900'!$D$39:$N$39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'B737-900'!$D$43:$N$43</c15:sqref>
                        </c15:formulaRef>
                      </c:ext>
                    </c:extLst>
                    <c:numCache>
                      <c:formatCode>0.00E+00</c:formatCode>
                      <c:ptCount val="11"/>
                      <c:pt idx="0">
                        <c:v>4.0654345475294398E-6</c:v>
                      </c:pt>
                      <c:pt idx="1">
                        <c:v>4.5665115456802302E-6</c:v>
                      </c:pt>
                      <c:pt idx="2">
                        <c:v>5.1241766840764402E-6</c:v>
                      </c:pt>
                      <c:pt idx="3">
                        <c:v>5.7353758679179499E-6</c:v>
                      </c:pt>
                      <c:pt idx="4">
                        <c:v>6.3958238787325398E-6</c:v>
                      </c:pt>
                      <c:pt idx="5">
                        <c:v>7.1007525209290998E-6</c:v>
                      </c:pt>
                      <c:pt idx="6">
                        <c:v>7.8454824118207397E-6</c:v>
                      </c:pt>
                      <c:pt idx="7">
                        <c:v>8.6257380138271099E-6</c:v>
                      </c:pt>
                      <c:pt idx="8">
                        <c:v>9.4136847888650202E-6</c:v>
                      </c:pt>
                      <c:pt idx="9">
                        <c:v>1.0145779752259099E-5</c:v>
                      </c:pt>
                      <c:pt idx="10">
                        <c:v>1.0855477798351201E-5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AD28-4D2F-B461-F9ECFDE4CF72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'B737-900'!$C$45</c15:sqref>
                        </c15:formulaRef>
                      </c:ext>
                    </c:extLst>
                    <c:strCache>
                      <c:ptCount val="1"/>
                      <c:pt idx="0">
                        <c:v>7,000m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'B737-900'!$D$39:$N$39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'B737-900'!$D$45:$N$45</c15:sqref>
                        </c15:formulaRef>
                      </c:ext>
                    </c:extLst>
                    <c:numCache>
                      <c:formatCode>0.00E+00</c:formatCode>
                      <c:ptCount val="11"/>
                      <c:pt idx="0">
                        <c:v>3.7125270182818599E-6</c:v>
                      </c:pt>
                      <c:pt idx="1">
                        <c:v>4.15356251888667E-6</c:v>
                      </c:pt>
                      <c:pt idx="2">
                        <c:v>4.6429499076977899E-6</c:v>
                      </c:pt>
                      <c:pt idx="3">
                        <c:v>5.1783353851173598E-6</c:v>
                      </c:pt>
                      <c:pt idx="4">
                        <c:v>5.7563945260761901E-6</c:v>
                      </c:pt>
                      <c:pt idx="5">
                        <c:v>6.37342254303143E-6</c:v>
                      </c:pt>
                      <c:pt idx="6">
                        <c:v>7.0258026738257203E-6</c:v>
                      </c:pt>
                      <c:pt idx="7">
                        <c:v>7.7140464565162506E-6</c:v>
                      </c:pt>
                      <c:pt idx="8">
                        <c:v>8.4050789391884701E-6</c:v>
                      </c:pt>
                      <c:pt idx="9">
                        <c:v>9.0820689155683293E-6</c:v>
                      </c:pt>
                      <c:pt idx="10">
                        <c:v>9.7520062069505207E-6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AD28-4D2F-B461-F9ECFDE4CF72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'B737-900'!$C$47</c15:sqref>
                        </c15:formulaRef>
                      </c:ext>
                    </c:extLst>
                    <c:strCache>
                      <c:ptCount val="1"/>
                      <c:pt idx="0">
                        <c:v>9,800m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'B737-900'!$D$39:$N$39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'B737-900'!$D$47:$N$47</c15:sqref>
                        </c15:formulaRef>
                      </c:ext>
                    </c:extLst>
                    <c:numCache>
                      <c:formatCode>0.00E+00</c:formatCode>
                      <c:ptCount val="11"/>
                      <c:pt idx="0">
                        <c:v>3.33602816718025E-6</c:v>
                      </c:pt>
                      <c:pt idx="1">
                        <c:v>3.71785137456885E-6</c:v>
                      </c:pt>
                      <c:pt idx="2">
                        <c:v>4.1411838738273298E-6</c:v>
                      </c:pt>
                      <c:pt idx="3">
                        <c:v>4.60449532339005E-6</c:v>
                      </c:pt>
                      <c:pt idx="4">
                        <c:v>5.10548911731992E-6</c:v>
                      </c:pt>
                      <c:pt idx="5">
                        <c:v>5.6415352030947296E-6</c:v>
                      </c:pt>
                      <c:pt idx="6">
                        <c:v>6.2100272194056699E-6</c:v>
                      </c:pt>
                      <c:pt idx="7">
                        <c:v>6.8074097372276201E-6</c:v>
                      </c:pt>
                      <c:pt idx="8">
                        <c:v>7.3988602807129996E-6</c:v>
                      </c:pt>
                      <c:pt idx="9">
                        <c:v>7.9985121084248701E-6</c:v>
                      </c:pt>
                      <c:pt idx="10">
                        <c:v>8.6020081597630992E-6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AD28-4D2F-B461-F9ECFDE4CF72}"/>
                  </c:ext>
                </c:extLst>
              </c15:ser>
            </c15:filteredScatterSeries>
            <c15:filteredScatte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'B737-900'!$C$49</c15:sqref>
                        </c15:formulaRef>
                      </c:ext>
                    </c:extLst>
                    <c:strCache>
                      <c:ptCount val="1"/>
                      <c:pt idx="0">
                        <c:v>12,600m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'B737-900'!$D$39:$N$39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'B737-900'!$D$49:$N$49</c15:sqref>
                        </c15:formulaRef>
                      </c:ext>
                    </c:extLst>
                    <c:numCache>
                      <c:formatCode>0.00E+00</c:formatCode>
                      <c:ptCount val="11"/>
                      <c:pt idx="0">
                        <c:v>2.7201396469071999E-6</c:v>
                      </c:pt>
                      <c:pt idx="1">
                        <c:v>3.0294161176695199E-6</c:v>
                      </c:pt>
                      <c:pt idx="2">
                        <c:v>3.37342406053223E-6</c:v>
                      </c:pt>
                      <c:pt idx="3">
                        <c:v>3.7514503968252799E-6</c:v>
                      </c:pt>
                      <c:pt idx="4">
                        <c:v>4.16220801344734E-6</c:v>
                      </c:pt>
                      <c:pt idx="5">
                        <c:v>4.60414997122548E-6</c:v>
                      </c:pt>
                      <c:pt idx="6">
                        <c:v>5.0757355484149099E-6</c:v>
                      </c:pt>
                      <c:pt idx="7">
                        <c:v>5.5713997490567601E-6</c:v>
                      </c:pt>
                      <c:pt idx="8">
                        <c:v>6.0759710491196801E-6</c:v>
                      </c:pt>
                      <c:pt idx="9">
                        <c:v>6.5951184834080496E-6</c:v>
                      </c:pt>
                      <c:pt idx="10">
                        <c:v>7.1246941581058799E-6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AD28-4D2F-B461-F9ECFDE4CF72}"/>
                  </c:ext>
                </c:extLst>
              </c15:ser>
            </c15:filteredScatterSeries>
          </c:ext>
        </c:extLst>
      </c:scatterChart>
      <c:valAx>
        <c:axId val="72698848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Mach Number</a:t>
                </a:r>
              </a:p>
            </c:rich>
          </c:tx>
          <c:layout>
            <c:manualLayout>
              <c:xMode val="edge"/>
              <c:yMode val="edge"/>
              <c:x val="0.50803000000000009"/>
              <c:y val="0.909010101010101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997672"/>
        <c:crosses val="autoZero"/>
        <c:crossBetween val="midCat"/>
        <c:majorUnit val="0.2"/>
      </c:valAx>
      <c:valAx>
        <c:axId val="726997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SFC [kg/N/s]</a:t>
                </a:r>
              </a:p>
            </c:rich>
          </c:tx>
          <c:layout>
            <c:manualLayout>
              <c:xMode val="edge"/>
              <c:yMode val="edge"/>
              <c:x val="1.470962962962963E-2"/>
              <c:y val="0.322602525252525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988488"/>
        <c:crosses val="autoZero"/>
        <c:crossBetween val="midCat"/>
      </c:valAx>
      <c:spPr>
        <a:noFill/>
        <a:ln w="12700">
          <a:noFill/>
        </a:ln>
        <a:effectLst/>
      </c:spPr>
    </c:plotArea>
    <c:legend>
      <c:legendPos val="r"/>
      <c:layout>
        <c:manualLayout>
          <c:xMode val="edge"/>
          <c:yMode val="edge"/>
          <c:x val="0.24647258303672137"/>
          <c:y val="3.7749431049003086E-2"/>
          <c:w val="0.56340867545435269"/>
          <c:h val="0.211884327283058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>
          <a:lumMod val="90000"/>
        </a:schemeClr>
      </a:solidFill>
      <a:round/>
    </a:ln>
    <a:effectLst/>
  </c:spPr>
  <c:txPr>
    <a:bodyPr/>
    <a:lstStyle/>
    <a:p>
      <a:pPr>
        <a:defRPr sz="160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09944444444445"/>
          <c:y val="5.7088842282316511E-2"/>
          <c:w val="0.74503185185185183"/>
          <c:h val="0.7671278863880813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'B737-900'!$C$54</c:f>
              <c:strCache>
                <c:ptCount val="1"/>
                <c:pt idx="0">
                  <c:v>0m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'B737-900'!$D$53:$N$53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'B737-900'!$D$54:$N$54</c:f>
              <c:numCache>
                <c:formatCode>General</c:formatCode>
                <c:ptCount val="11"/>
                <c:pt idx="0">
                  <c:v>213.716072549887</c:v>
                </c:pt>
                <c:pt idx="1">
                  <c:v>241.32130425510101</c:v>
                </c:pt>
                <c:pt idx="2">
                  <c:v>271.82536666926001</c:v>
                </c:pt>
                <c:pt idx="3">
                  <c:v>304.91638507689902</c:v>
                </c:pt>
                <c:pt idx="4">
                  <c:v>340.20138296430002</c:v>
                </c:pt>
                <c:pt idx="5">
                  <c:v>377.26288828143299</c:v>
                </c:pt>
                <c:pt idx="6">
                  <c:v>415.70119746673799</c:v>
                </c:pt>
                <c:pt idx="7">
                  <c:v>455.15746140539301</c:v>
                </c:pt>
                <c:pt idx="8">
                  <c:v>495.32117015563699</c:v>
                </c:pt>
                <c:pt idx="9">
                  <c:v>528.80897328959702</c:v>
                </c:pt>
                <c:pt idx="10">
                  <c:v>558.68585594445699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16-4293-A0FE-46B65CC70D9E}"/>
            </c:ext>
          </c:extLst>
        </c:ser>
        <c:ser>
          <c:idx val="2"/>
          <c:order val="2"/>
          <c:tx>
            <c:strRef>
              <c:f>'B737-900'!$C$56</c:f>
              <c:strCache>
                <c:ptCount val="1"/>
                <c:pt idx="0">
                  <c:v>2,800m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'B737-900'!$D$53:$N$53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'B737-900'!$D$56:$N$56</c:f>
              <c:numCache>
                <c:formatCode>General</c:formatCode>
                <c:ptCount val="11"/>
                <c:pt idx="0">
                  <c:v>207.668964909229</c:v>
                </c:pt>
                <c:pt idx="1">
                  <c:v>233.59125858573901</c:v>
                </c:pt>
                <c:pt idx="2">
                  <c:v>262.17922774837001</c:v>
                </c:pt>
                <c:pt idx="3">
                  <c:v>293.16651857988398</c:v>
                </c:pt>
                <c:pt idx="4">
                  <c:v>326.214545767071</c:v>
                </c:pt>
                <c:pt idx="5">
                  <c:v>360.959824127746</c:v>
                </c:pt>
                <c:pt idx="6">
                  <c:v>397.05052889326402</c:v>
                </c:pt>
                <c:pt idx="7">
                  <c:v>434.17331437441197</c:v>
                </c:pt>
                <c:pt idx="8">
                  <c:v>471.32730259453001</c:v>
                </c:pt>
                <c:pt idx="9">
                  <c:v>503.66692476585098</c:v>
                </c:pt>
                <c:pt idx="10">
                  <c:v>533.77766378454805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616-4293-A0FE-46B65CC70D9E}"/>
            </c:ext>
          </c:extLst>
        </c:ser>
        <c:ser>
          <c:idx val="4"/>
          <c:order val="4"/>
          <c:tx>
            <c:strRef>
              <c:f>'B737-900'!$C$58</c:f>
              <c:strCache>
                <c:ptCount val="1"/>
                <c:pt idx="0">
                  <c:v>5,600m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'B737-900'!$D$53:$N$53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'B737-900'!$D$58:$N$58</c:f>
              <c:numCache>
                <c:formatCode>General</c:formatCode>
                <c:ptCount val="11"/>
                <c:pt idx="0">
                  <c:v>201.119115648259</c:v>
                </c:pt>
                <c:pt idx="1">
                  <c:v>225.34286996580201</c:v>
                </c:pt>
                <c:pt idx="2">
                  <c:v>251.98921492860001</c:v>
                </c:pt>
                <c:pt idx="3">
                  <c:v>280.83273554879901</c:v>
                </c:pt>
                <c:pt idx="4">
                  <c:v>311.58579294417302</c:v>
                </c:pt>
                <c:pt idx="5">
                  <c:v>343.981416860651</c:v>
                </c:pt>
                <c:pt idx="6">
                  <c:v>377.727600689746</c:v>
                </c:pt>
                <c:pt idx="7">
                  <c:v>412.50382750156899</c:v>
                </c:pt>
                <c:pt idx="8">
                  <c:v>446.51915962750201</c:v>
                </c:pt>
                <c:pt idx="9">
                  <c:v>478.04592953705497</c:v>
                </c:pt>
                <c:pt idx="10">
                  <c:v>508.02587390926902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616-4293-A0FE-46B65CC70D9E}"/>
            </c:ext>
          </c:extLst>
        </c:ser>
        <c:ser>
          <c:idx val="6"/>
          <c:order val="6"/>
          <c:tx>
            <c:strRef>
              <c:f>'B737-900'!$C$60</c:f>
              <c:strCache>
                <c:ptCount val="1"/>
                <c:pt idx="0">
                  <c:v>8,400m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'B737-900'!$D$53:$N$53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'B737-900'!$D$60:$N$60</c:f>
              <c:numCache>
                <c:formatCode>General</c:formatCode>
                <c:ptCount val="11"/>
                <c:pt idx="0">
                  <c:v>194.21006389980201</c:v>
                </c:pt>
                <c:pt idx="1">
                  <c:v>216.750472467874</c:v>
                </c:pt>
                <c:pt idx="2">
                  <c:v>241.49367640897501</c:v>
                </c:pt>
                <c:pt idx="3">
                  <c:v>268.25212095657298</c:v>
                </c:pt>
                <c:pt idx="4">
                  <c:v>296.78344022334898</c:v>
                </c:pt>
                <c:pt idx="5">
                  <c:v>326.82229638752602</c:v>
                </c:pt>
                <c:pt idx="6">
                  <c:v>358.106777291345</c:v>
                </c:pt>
                <c:pt idx="7">
                  <c:v>390.39539499565802</c:v>
                </c:pt>
                <c:pt idx="8">
                  <c:v>421.524266231365</c:v>
                </c:pt>
                <c:pt idx="9">
                  <c:v>451.89105094759498</c:v>
                </c:pt>
                <c:pt idx="10">
                  <c:v>481.35197102935302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616-4293-A0FE-46B65CC70D9E}"/>
            </c:ext>
          </c:extLst>
        </c:ser>
        <c:ser>
          <c:idx val="8"/>
          <c:order val="8"/>
          <c:tx>
            <c:strRef>
              <c:f>'B737-900'!$C$62</c:f>
              <c:strCache>
                <c:ptCount val="1"/>
                <c:pt idx="0">
                  <c:v>11,200m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'B737-900'!$D$53:$N$53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'B737-900'!$D$62:$N$62</c:f>
              <c:numCache>
                <c:formatCode>General</c:formatCode>
                <c:ptCount val="11"/>
                <c:pt idx="0">
                  <c:v>186.15463009282001</c:v>
                </c:pt>
                <c:pt idx="1">
                  <c:v>207.021310174766</c:v>
                </c:pt>
                <c:pt idx="2">
                  <c:v>229.88840735198499</c:v>
                </c:pt>
                <c:pt idx="3">
                  <c:v>254.60302306907801</c:v>
                </c:pt>
                <c:pt idx="4">
                  <c:v>280.964171473492</c:v>
                </c:pt>
                <c:pt idx="5">
                  <c:v>308.74822292392702</c:v>
                </c:pt>
                <c:pt idx="6">
                  <c:v>337.73084904329397</c:v>
                </c:pt>
                <c:pt idx="7">
                  <c:v>367.38907774734099</c:v>
                </c:pt>
                <c:pt idx="8">
                  <c:v>396.51261618110499</c:v>
                </c:pt>
                <c:pt idx="9">
                  <c:v>425.467225948264</c:v>
                </c:pt>
                <c:pt idx="10">
                  <c:v>453.90471951763902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616-4293-A0FE-46B65CC70D9E}"/>
            </c:ext>
          </c:extLst>
        </c:ser>
        <c:ser>
          <c:idx val="10"/>
          <c:order val="10"/>
          <c:tx>
            <c:strRef>
              <c:f>'B737-900'!$C$64</c:f>
              <c:strCache>
                <c:ptCount val="1"/>
                <c:pt idx="0">
                  <c:v>14,000m</c:v>
                </c:pt>
              </c:strCache>
            </c:strRef>
          </c:tx>
          <c:spPr>
            <a:ln w="19050" cap="rnd">
              <a:noFill/>
              <a:prstDash val="sysDot"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dPt>
            <c:idx val="9"/>
            <c:marker>
              <c:symbol val="circle"/>
              <c:size val="5"/>
              <c:spPr>
                <a:noFill/>
                <a:ln w="25400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3616-4293-A0FE-46B65CC70D9E}"/>
              </c:ext>
            </c:extLst>
          </c:dPt>
          <c:xVal>
            <c:numRef>
              <c:f>'B737-900'!$D$53:$N$53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'B737-900'!$D$64:$N$64</c:f>
              <c:numCache>
                <c:formatCode>General</c:formatCode>
                <c:ptCount val="11"/>
                <c:pt idx="0">
                  <c:v>171.853848403456</c:v>
                </c:pt>
                <c:pt idx="1">
                  <c:v>191.41477492405201</c:v>
                </c:pt>
                <c:pt idx="2">
                  <c:v>212.913682522459</c:v>
                </c:pt>
                <c:pt idx="3">
                  <c:v>236.221004734541</c:v>
                </c:pt>
                <c:pt idx="4">
                  <c:v>261.160527793401</c:v>
                </c:pt>
                <c:pt idx="5">
                  <c:v>287.53272860115999</c:v>
                </c:pt>
                <c:pt idx="6">
                  <c:v>315.13529639303999</c:v>
                </c:pt>
                <c:pt idx="7">
                  <c:v>343.55068818016099</c:v>
                </c:pt>
                <c:pt idx="8">
                  <c:v>371.85637272055999</c:v>
                </c:pt>
                <c:pt idx="9">
                  <c:v>400.26905341631999</c:v>
                </c:pt>
                <c:pt idx="10">
                  <c:v>428.48910602905102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616-4293-A0FE-46B65CC7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6988488"/>
        <c:axId val="72699767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'B737-900'!$C$55</c15:sqref>
                        </c15:formulaRef>
                      </c:ext>
                    </c:extLst>
                    <c:strCache>
                      <c:ptCount val="1"/>
                      <c:pt idx="0">
                        <c:v>1,400m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'B737-900'!$D$53:$N$53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'B737-900'!$D$55:$N$55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210.77670298921501</c:v>
                      </c:pt>
                      <c:pt idx="1">
                        <c:v>237.54260216073001</c:v>
                      </c:pt>
                      <c:pt idx="2">
                        <c:v>267.08882066065001</c:v>
                      </c:pt>
                      <c:pt idx="3">
                        <c:v>299.126573167255</c:v>
                      </c:pt>
                      <c:pt idx="4">
                        <c:v>333.290633253306</c:v>
                      </c:pt>
                      <c:pt idx="5">
                        <c:v>369.19531859363201</c:v>
                      </c:pt>
                      <c:pt idx="6">
                        <c:v>406.46424338804098</c:v>
                      </c:pt>
                      <c:pt idx="7">
                        <c:v>444.75545610077899</c:v>
                      </c:pt>
                      <c:pt idx="8">
                        <c:v>483.63989704793403</c:v>
                      </c:pt>
                      <c:pt idx="9">
                        <c:v>516.28983095050603</c:v>
                      </c:pt>
                      <c:pt idx="10">
                        <c:v>546.32983674514105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8-3616-4293-A0FE-46B65CC70D9E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'B737-900'!$C$57</c15:sqref>
                        </c15:formulaRef>
                      </c:ext>
                    </c:extLst>
                    <c:strCache>
                      <c:ptCount val="1"/>
                      <c:pt idx="0">
                        <c:v>4,200m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'B737-900'!$D$53:$N$53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'B737-900'!$D$57:$N$57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204.39524154083199</c:v>
                      </c:pt>
                      <c:pt idx="1">
                        <c:v>229.469384049741</c:v>
                      </c:pt>
                      <c:pt idx="2">
                        <c:v>257.09667717231702</c:v>
                      </c:pt>
                      <c:pt idx="3">
                        <c:v>287.03260579831402</c:v>
                      </c:pt>
                      <c:pt idx="4">
                        <c:v>318.964513787736</c:v>
                      </c:pt>
                      <c:pt idx="5">
                        <c:v>352.55459863416502</c:v>
                      </c:pt>
                      <c:pt idx="6">
                        <c:v>387.47373936796703</c:v>
                      </c:pt>
                      <c:pt idx="7">
                        <c:v>423.421591122797</c:v>
                      </c:pt>
                      <c:pt idx="8">
                        <c:v>458.96079555408102</c:v>
                      </c:pt>
                      <c:pt idx="9">
                        <c:v>490.92433679789701</c:v>
                      </c:pt>
                      <c:pt idx="10">
                        <c:v>521.01346179005395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616-4293-A0FE-46B65CC70D9E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'B737-900'!$C$59</c15:sqref>
                        </c15:formulaRef>
                      </c:ext>
                    </c:extLst>
                    <c:strCache>
                      <c:ptCount val="1"/>
                      <c:pt idx="0">
                        <c:v>7,000m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'B737-900'!$D$53:$N$53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'B737-900'!$D$59:$N$59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197.72605294150699</c:v>
                      </c:pt>
                      <c:pt idx="1">
                        <c:v>221.10795572269299</c:v>
                      </c:pt>
                      <c:pt idx="2">
                        <c:v>246.801502317179</c:v>
                      </c:pt>
                      <c:pt idx="3">
                        <c:v>274.60055876231701</c:v>
                      </c:pt>
                      <c:pt idx="4">
                        <c:v>304.24051804117101</c:v>
                      </c:pt>
                      <c:pt idx="5">
                        <c:v>335.433777622984</c:v>
                      </c:pt>
                      <c:pt idx="6">
                        <c:v>367.89857767601501</c:v>
                      </c:pt>
                      <c:pt idx="7">
                        <c:v>401.42249566506001</c:v>
                      </c:pt>
                      <c:pt idx="8">
                        <c:v>434.02165068777998</c:v>
                      </c:pt>
                      <c:pt idx="9">
                        <c:v>465.02909085649901</c:v>
                      </c:pt>
                      <c:pt idx="10">
                        <c:v>494.80048246191899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616-4293-A0FE-46B65CC70D9E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'B737-900'!$C$61</c15:sqref>
                        </c15:formulaRef>
                      </c:ext>
                    </c:extLst>
                    <c:strCache>
                      <c:ptCount val="1"/>
                      <c:pt idx="0">
                        <c:v>9,800m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'B737-900'!$D$53:$N$53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'B737-900'!$D$61:$N$61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190.583004100327</c:v>
                      </c:pt>
                      <c:pt idx="1">
                        <c:v>212.28322093807799</c:v>
                      </c:pt>
                      <c:pt idx="2">
                        <c:v>236.07926964794601</c:v>
                      </c:pt>
                      <c:pt idx="3">
                        <c:v>261.80140006862098</c:v>
                      </c:pt>
                      <c:pt idx="4">
                        <c:v>289.22863587963599</c:v>
                      </c:pt>
                      <c:pt idx="5">
                        <c:v>318.11719019157999</c:v>
                      </c:pt>
                      <c:pt idx="6">
                        <c:v>348.22450418622401</c:v>
                      </c:pt>
                      <c:pt idx="7">
                        <c:v>379.258568920823</c:v>
                      </c:pt>
                      <c:pt idx="8">
                        <c:v>409.206370571631</c:v>
                      </c:pt>
                      <c:pt idx="9">
                        <c:v>438.80797731750101</c:v>
                      </c:pt>
                      <c:pt idx="10">
                        <c:v>467.697517605332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616-4293-A0FE-46B65CC70D9E}"/>
                  </c:ext>
                </c:extLst>
              </c15:ser>
            </c15:filteredScatterSeries>
            <c15:filteredScatte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'B737-900'!$C$63</c15:sqref>
                        </c15:formulaRef>
                      </c:ext>
                    </c:extLst>
                    <c:strCache>
                      <c:ptCount val="1"/>
                      <c:pt idx="0">
                        <c:v>12,600m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'B737-900'!$D$53:$N$53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'B737-900'!$D$63:$N$63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178.809713298719</c:v>
                      </c:pt>
                      <c:pt idx="1">
                        <c:v>199.012428850276</c:v>
                      </c:pt>
                      <c:pt idx="2">
                        <c:v>221.186496787876</c:v>
                      </c:pt>
                      <c:pt idx="3">
                        <c:v>245.191405956079</c:v>
                      </c:pt>
                      <c:pt idx="4">
                        <c:v>270.83922098596503</c:v>
                      </c:pt>
                      <c:pt idx="5">
                        <c:v>297.918928349216</c:v>
                      </c:pt>
                      <c:pt idx="6">
                        <c:v>326.21764493690699</c:v>
                      </c:pt>
                      <c:pt idx="7">
                        <c:v>355.26729291354599</c:v>
                      </c:pt>
                      <c:pt idx="8">
                        <c:v>384.00669219383298</c:v>
                      </c:pt>
                      <c:pt idx="9">
                        <c:v>412.72221997107698</c:v>
                      </c:pt>
                      <c:pt idx="10">
                        <c:v>441.08924920896601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3616-4293-A0FE-46B65CC70D9E}"/>
                  </c:ext>
                </c:extLst>
              </c15:ser>
            </c15:filteredScatterSeries>
          </c:ext>
        </c:extLst>
      </c:scatterChart>
      <c:valAx>
        <c:axId val="72698848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Mach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997672"/>
        <c:crosses val="autoZero"/>
        <c:crossBetween val="midCat"/>
        <c:majorUnit val="0.2"/>
      </c:valAx>
      <c:valAx>
        <c:axId val="726997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SEC [Joule/N/s]</a:t>
                </a:r>
              </a:p>
            </c:rich>
          </c:tx>
          <c:layout>
            <c:manualLayout>
              <c:xMode val="edge"/>
              <c:yMode val="edge"/>
              <c:x val="4.5256296296296288E-2"/>
              <c:y val="0.308256818181818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988488"/>
        <c:crosses val="autoZero"/>
        <c:crossBetween val="midCat"/>
      </c:valAx>
      <c:spPr>
        <a:noFill/>
        <a:ln w="12700">
          <a:noFill/>
        </a:ln>
        <a:effectLst/>
      </c:spPr>
    </c:plotArea>
    <c:legend>
      <c:legendPos val="r"/>
      <c:layout>
        <c:manualLayout>
          <c:xMode val="edge"/>
          <c:yMode val="edge"/>
          <c:x val="0.26759688764882422"/>
          <c:y val="0.5706070461964956"/>
          <c:w val="0.69250164808387038"/>
          <c:h val="0.24719416925066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>
          <a:lumMod val="90000"/>
        </a:schemeClr>
      </a:solidFill>
      <a:round/>
    </a:ln>
    <a:effectLst/>
  </c:spPr>
  <c:txPr>
    <a:bodyPr/>
    <a:lstStyle/>
    <a:p>
      <a:pPr>
        <a:defRPr sz="160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09944444444445"/>
          <c:y val="5.7088842282316511E-2"/>
          <c:w val="0.74503185185185183"/>
          <c:h val="0.7671278863880813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'B737-900'!$C$124</c:f>
              <c:strCache>
                <c:ptCount val="1"/>
                <c:pt idx="0">
                  <c:v>0m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'B737-900'!$D$53:$N$53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'B737-900'!$D$124:$N$124</c:f>
              <c:numCache>
                <c:formatCode>0.0%</c:formatCode>
                <c:ptCount val="11"/>
                <c:pt idx="0">
                  <c:v>0.40070066484751499</c:v>
                </c:pt>
                <c:pt idx="1">
                  <c:v>0.40014853446184201</c:v>
                </c:pt>
                <c:pt idx="2">
                  <c:v>0.39849624224940899</c:v>
                </c:pt>
                <c:pt idx="3">
                  <c:v>0.39575607501757798</c:v>
                </c:pt>
                <c:pt idx="4">
                  <c:v>0.39194847460549298</c:v>
                </c:pt>
                <c:pt idx="5">
                  <c:v>0.38710197417466802</c:v>
                </c:pt>
                <c:pt idx="6">
                  <c:v>0.38125309077818598</c:v>
                </c:pt>
                <c:pt idx="7">
                  <c:v>0.37444615753680899</c:v>
                </c:pt>
                <c:pt idx="8">
                  <c:v>0.36673307625932899</c:v>
                </c:pt>
                <c:pt idx="9">
                  <c:v>0.35817297056916197</c:v>
                </c:pt>
                <c:pt idx="10">
                  <c:v>0.34883172084943498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3B-47AB-AC71-900F11678536}"/>
            </c:ext>
          </c:extLst>
        </c:ser>
        <c:ser>
          <c:idx val="2"/>
          <c:order val="2"/>
          <c:tx>
            <c:strRef>
              <c:f>'B737-900'!$C$126</c:f>
              <c:strCache>
                <c:ptCount val="1"/>
                <c:pt idx="0">
                  <c:v>2,800m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'B737-900'!$D$53:$N$53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'B737-900'!$D$126:$N$126</c:f>
              <c:numCache>
                <c:formatCode>0.0%</c:formatCode>
                <c:ptCount val="11"/>
                <c:pt idx="0">
                  <c:v>0.450548017441257</c:v>
                </c:pt>
                <c:pt idx="1">
                  <c:v>0.45000584685849399</c:v>
                </c:pt>
                <c:pt idx="2">
                  <c:v>0.44838241874860002</c:v>
                </c:pt>
                <c:pt idx="3">
                  <c:v>0.44568700055862898</c:v>
                </c:pt>
                <c:pt idx="4">
                  <c:v>0.44193509031092798</c:v>
                </c:pt>
                <c:pt idx="5">
                  <c:v>0.43714848522949701</c:v>
                </c:pt>
                <c:pt idx="6">
                  <c:v>0.43135535865124502</c:v>
                </c:pt>
                <c:pt idx="7">
                  <c:v>0.42453383793237898</c:v>
                </c:pt>
                <c:pt idx="8">
                  <c:v>0.41673921677251002</c:v>
                </c:pt>
                <c:pt idx="9">
                  <c:v>0.408054811340611</c:v>
                </c:pt>
                <c:pt idx="10">
                  <c:v>0.398536626296632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3B-47AB-AC71-900F11678536}"/>
            </c:ext>
          </c:extLst>
        </c:ser>
        <c:ser>
          <c:idx val="4"/>
          <c:order val="4"/>
          <c:tx>
            <c:strRef>
              <c:f>'B737-900'!$C$128</c:f>
              <c:strCache>
                <c:ptCount val="1"/>
                <c:pt idx="0">
                  <c:v>5,600m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'B737-900'!$D$53:$N$53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'B737-900'!$D$128:$N$128</c:f>
              <c:numCache>
                <c:formatCode>0.0%</c:formatCode>
                <c:ptCount val="11"/>
                <c:pt idx="0">
                  <c:v>0.50269690934367395</c:v>
                </c:pt>
                <c:pt idx="1">
                  <c:v>0.50224015812525902</c:v>
                </c:pt>
                <c:pt idx="2">
                  <c:v>0.50087128028306904</c:v>
                </c:pt>
                <c:pt idx="3">
                  <c:v>0.49859443339176102</c:v>
                </c:pt>
                <c:pt idx="4">
                  <c:v>0.49541664570357302</c:v>
                </c:pt>
                <c:pt idx="5">
                  <c:v>0.49102796203451499</c:v>
                </c:pt>
                <c:pt idx="6">
                  <c:v>0.48535668420112998</c:v>
                </c:pt>
                <c:pt idx="7">
                  <c:v>0.47871413366221099</c:v>
                </c:pt>
                <c:pt idx="8">
                  <c:v>0.471131320886432</c:v>
                </c:pt>
                <c:pt idx="9">
                  <c:v>0.46264470913313799</c:v>
                </c:pt>
                <c:pt idx="10">
                  <c:v>0.45322038416868798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B3B-47AB-AC71-900F11678536}"/>
            </c:ext>
          </c:extLst>
        </c:ser>
        <c:ser>
          <c:idx val="6"/>
          <c:order val="6"/>
          <c:tx>
            <c:strRef>
              <c:f>'B737-900'!$C$130</c:f>
              <c:strCache>
                <c:ptCount val="1"/>
                <c:pt idx="0">
                  <c:v>8,400m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'B737-900'!$D$53:$N$53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'B737-900'!$D$130:$N$130</c:f>
              <c:numCache>
                <c:formatCode>0.0%</c:formatCode>
                <c:ptCount val="11"/>
                <c:pt idx="0">
                  <c:v>0.555928814807785</c:v>
                </c:pt>
                <c:pt idx="1">
                  <c:v>0.55550051880420104</c:v>
                </c:pt>
                <c:pt idx="2">
                  <c:v>0.55421638767091697</c:v>
                </c:pt>
                <c:pt idx="3">
                  <c:v>0.55207872271216396</c:v>
                </c:pt>
                <c:pt idx="4">
                  <c:v>0.54909146076111004</c:v>
                </c:pt>
                <c:pt idx="5">
                  <c:v>0.54526032294908799</c:v>
                </c:pt>
                <c:pt idx="6">
                  <c:v>0.54059301646430602</c:v>
                </c:pt>
                <c:pt idx="7">
                  <c:v>0.53509948262093199</c:v>
                </c:pt>
                <c:pt idx="8">
                  <c:v>0.52879218247481696</c:v>
                </c:pt>
                <c:pt idx="9">
                  <c:v>0.52099547891072395</c:v>
                </c:pt>
                <c:pt idx="10">
                  <c:v>0.51196696721744595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B3B-47AB-AC71-900F11678536}"/>
            </c:ext>
          </c:extLst>
        </c:ser>
        <c:ser>
          <c:idx val="8"/>
          <c:order val="8"/>
          <c:tx>
            <c:strRef>
              <c:f>'B737-900'!$C$132</c:f>
              <c:strCache>
                <c:ptCount val="1"/>
                <c:pt idx="0">
                  <c:v>11,200m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'B737-900'!$D$53:$N$53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'B737-900'!$D$132:$N$132</c:f>
              <c:numCache>
                <c:formatCode>0.0%</c:formatCode>
                <c:ptCount val="11"/>
                <c:pt idx="0">
                  <c:v>0.61563668648246705</c:v>
                </c:pt>
                <c:pt idx="1">
                  <c:v>0.61524740183490001</c:v>
                </c:pt>
                <c:pt idx="2">
                  <c:v>0.61407974758200801</c:v>
                </c:pt>
                <c:pt idx="3">
                  <c:v>0.61213435010477402</c:v>
                </c:pt>
                <c:pt idx="4">
                  <c:v>0.60941234400615796</c:v>
                </c:pt>
                <c:pt idx="5">
                  <c:v>0.60591550661678695</c:v>
                </c:pt>
                <c:pt idx="6">
                  <c:v>0.60164644329690098</c:v>
                </c:pt>
                <c:pt idx="7">
                  <c:v>0.59660882027818096</c:v>
                </c:pt>
                <c:pt idx="8">
                  <c:v>0.59080764053683099</c:v>
                </c:pt>
                <c:pt idx="9">
                  <c:v>0.58424955675447698</c:v>
                </c:pt>
                <c:pt idx="10">
                  <c:v>0.57694321382460401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B3B-47AB-AC71-900F11678536}"/>
            </c:ext>
          </c:extLst>
        </c:ser>
        <c:ser>
          <c:idx val="10"/>
          <c:order val="10"/>
          <c:tx>
            <c:strRef>
              <c:f>'B737-900'!$C$134</c:f>
              <c:strCache>
                <c:ptCount val="1"/>
                <c:pt idx="0">
                  <c:v>14,000m</c:v>
                </c:pt>
              </c:strCache>
            </c:strRef>
          </c:tx>
          <c:spPr>
            <a:ln w="19050" cap="rnd">
              <a:noFill/>
              <a:prstDash val="sysDot"/>
              <a:round/>
            </a:ln>
            <a:effectLst/>
          </c:spPr>
          <c:marker>
            <c:symbol val="circle"/>
            <c:size val="5"/>
            <c:spPr>
              <a:noFill/>
              <a:ln w="254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BB3B-47AB-AC71-900F11678536}"/>
              </c:ext>
            </c:extLst>
          </c:dPt>
          <c:xVal>
            <c:numRef>
              <c:f>'B737-900'!$D$53:$N$53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'B737-900'!$D$134:$N$134</c:f>
              <c:numCache>
                <c:formatCode>0.0%</c:formatCode>
                <c:ptCount val="11"/>
                <c:pt idx="0">
                  <c:v>0.71353292407001701</c:v>
                </c:pt>
                <c:pt idx="1">
                  <c:v>0.71319659877026798</c:v>
                </c:pt>
                <c:pt idx="2">
                  <c:v>0.71218714517869797</c:v>
                </c:pt>
                <c:pt idx="3">
                  <c:v>0.71050315240367701</c:v>
                </c:pt>
                <c:pt idx="4">
                  <c:v>0.70814234297949796</c:v>
                </c:pt>
                <c:pt idx="5">
                  <c:v>0.70510168410787899</c:v>
                </c:pt>
                <c:pt idx="6">
                  <c:v>0.70137754370755701</c:v>
                </c:pt>
                <c:pt idx="7">
                  <c:v>0.69696589133168296</c:v>
                </c:pt>
                <c:pt idx="8">
                  <c:v>0.69186254368531097</c:v>
                </c:pt>
                <c:pt idx="9">
                  <c:v>0.68606345391444401</c:v>
                </c:pt>
                <c:pt idx="10">
                  <c:v>0.67956504301755305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BB3B-47AB-AC71-900F11678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6988488"/>
        <c:axId val="72699767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'B737-900'!$C$125</c15:sqref>
                        </c15:formulaRef>
                      </c:ext>
                    </c:extLst>
                    <c:strCache>
                      <c:ptCount val="1"/>
                      <c:pt idx="0">
                        <c:v>1,400m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'B737-900'!$D$53:$N$53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'B737-900'!$D$125:$N$125</c15:sqref>
                        </c15:formulaRef>
                      </c:ext>
                    </c:extLst>
                    <c:numCache>
                      <c:formatCode>0.0%</c:formatCode>
                      <c:ptCount val="11"/>
                      <c:pt idx="0">
                        <c:v>0.42512862845586602</c:v>
                      </c:pt>
                      <c:pt idx="1">
                        <c:v>0.42458363478553901</c:v>
                      </c:pt>
                      <c:pt idx="2">
                        <c:v>0.42295216245600997</c:v>
                      </c:pt>
                      <c:pt idx="3">
                        <c:v>0.42024474459861</c:v>
                      </c:pt>
                      <c:pt idx="4">
                        <c:v>0.41647895706495802</c:v>
                      </c:pt>
                      <c:pt idx="5">
                        <c:v>0.41163956061839502</c:v>
                      </c:pt>
                      <c:pt idx="6">
                        <c:v>0.40576274374702598</c:v>
                      </c:pt>
                      <c:pt idx="7">
                        <c:v>0.398913208994846</c:v>
                      </c:pt>
                      <c:pt idx="8">
                        <c:v>0.391138584573413</c:v>
                      </c:pt>
                      <c:pt idx="9">
                        <c:v>0.38249345759082098</c:v>
                      </c:pt>
                      <c:pt idx="10">
                        <c:v>0.37303906856720498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7-BB3B-47AB-AC71-900F11678536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'B737-900'!$C$127</c15:sqref>
                        </c15:formulaRef>
                      </c:ext>
                    </c:extLst>
                    <c:strCache>
                      <c:ptCount val="1"/>
                      <c:pt idx="0">
                        <c:v>4,200m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'B737-900'!$D$53:$N$53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'B737-900'!$D$127:$N$127</c15:sqref>
                        </c15:formulaRef>
                      </c:ext>
                    </c:extLst>
                    <c:numCache>
                      <c:formatCode>0.0%</c:formatCode>
                      <c:ptCount val="11"/>
                      <c:pt idx="0">
                        <c:v>0.47689675708355</c:v>
                      </c:pt>
                      <c:pt idx="1">
                        <c:v>0.47636059242314099</c:v>
                      </c:pt>
                      <c:pt idx="2">
                        <c:v>0.47475474513039201</c:v>
                      </c:pt>
                      <c:pt idx="3">
                        <c:v>0.472087179477505</c:v>
                      </c:pt>
                      <c:pt idx="4">
                        <c:v>0.46837124736952002</c:v>
                      </c:pt>
                      <c:pt idx="5">
                        <c:v>0.463625796588432</c:v>
                      </c:pt>
                      <c:pt idx="6">
                        <c:v>0.45787530472099902</c:v>
                      </c:pt>
                      <c:pt idx="7">
                        <c:v>0.451150021789125</c:v>
                      </c:pt>
                      <c:pt idx="8">
                        <c:v>0.44348410325806298</c:v>
                      </c:pt>
                      <c:pt idx="9">
                        <c:v>0.43481154162103303</c:v>
                      </c:pt>
                      <c:pt idx="10">
                        <c:v>0.42528523608080099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BB3B-47AB-AC71-900F11678536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'B737-900'!$C$129</c15:sqref>
                        </c15:formulaRef>
                      </c:ext>
                    </c:extLst>
                    <c:strCache>
                      <c:ptCount val="1"/>
                      <c:pt idx="0">
                        <c:v>7,000m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'B737-900'!$D$53:$N$53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'B737-900'!$D$129:$N$129</c15:sqref>
                        </c15:formulaRef>
                      </c:ext>
                    </c:extLst>
                    <c:numCache>
                      <c:formatCode>0.0%</c:formatCode>
                      <c:ptCount val="11"/>
                      <c:pt idx="0">
                        <c:v>0.52903067197361897</c:v>
                      </c:pt>
                      <c:pt idx="1">
                        <c:v>0.52858680231271404</c:v>
                      </c:pt>
                      <c:pt idx="2">
                        <c:v>0.52725625043735302</c:v>
                      </c:pt>
                      <c:pt idx="3">
                        <c:v>0.52504221867912604</c:v>
                      </c:pt>
                      <c:pt idx="4">
                        <c:v>0.52195014642469395</c:v>
                      </c:pt>
                      <c:pt idx="5">
                        <c:v>0.51798785916193402</c:v>
                      </c:pt>
                      <c:pt idx="6">
                        <c:v>0.51316576869636099</c:v>
                      </c:pt>
                      <c:pt idx="7">
                        <c:v>0.50717977256826796</c:v>
                      </c:pt>
                      <c:pt idx="8">
                        <c:v>0.49973015742371102</c:v>
                      </c:pt>
                      <c:pt idx="9">
                        <c:v>0.49137614045595301</c:v>
                      </c:pt>
                      <c:pt idx="10">
                        <c:v>0.48215342202032901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BB3B-47AB-AC71-900F11678536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'B737-900'!$C$131</c15:sqref>
                        </c15:formulaRef>
                      </c:ext>
                    </c:extLst>
                    <c:strCache>
                      <c:ptCount val="1"/>
                      <c:pt idx="0">
                        <c:v>9,800m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'B737-900'!$D$53:$N$53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'B737-900'!$D$131:$N$131</c15:sqref>
                        </c15:formulaRef>
                      </c:ext>
                    </c:extLst>
                    <c:numCache>
                      <c:formatCode>0.0%</c:formatCode>
                      <c:ptCount val="11"/>
                      <c:pt idx="0">
                        <c:v>0.58326748642235104</c:v>
                      </c:pt>
                      <c:pt idx="1">
                        <c:v>0.58285737387332504</c:v>
                      </c:pt>
                      <c:pt idx="2">
                        <c:v>0.58162751748960495</c:v>
                      </c:pt>
                      <c:pt idx="3">
                        <c:v>0.57957939032580297</c:v>
                      </c:pt>
                      <c:pt idx="4">
                        <c:v>0.57671554437069195</c:v>
                      </c:pt>
                      <c:pt idx="5">
                        <c:v>0.57303975358693604</c:v>
                      </c:pt>
                      <c:pt idx="6">
                        <c:v>0.56855720945162003</c:v>
                      </c:pt>
                      <c:pt idx="7">
                        <c:v>0.56327476406435595</c:v>
                      </c:pt>
                      <c:pt idx="8">
                        <c:v>0.55720121421359003</c:v>
                      </c:pt>
                      <c:pt idx="9">
                        <c:v>0.55034761798925902</c:v>
                      </c:pt>
                      <c:pt idx="10">
                        <c:v>0.54258519926607995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BB3B-47AB-AC71-900F11678536}"/>
                  </c:ext>
                </c:extLst>
              </c15:ser>
            </c15:filteredScatterSeries>
            <c15:filteredScatte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'B737-900'!$C$133</c15:sqref>
                        </c15:formulaRef>
                      </c:ext>
                    </c:extLst>
                    <c:strCache>
                      <c:ptCount val="1"/>
                      <c:pt idx="0">
                        <c:v>12,600m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'B737-900'!$D$53:$N$53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'B737-900'!$D$133:$N$133</c15:sqref>
                        </c15:formulaRef>
                      </c:ext>
                    </c:extLst>
                    <c:numCache>
                      <c:formatCode>0.0%</c:formatCode>
                      <c:ptCount val="11"/>
                      <c:pt idx="0">
                        <c:v>0.66637542182468901</c:v>
                      </c:pt>
                      <c:pt idx="1">
                        <c:v>0.66600964674224095</c:v>
                      </c:pt>
                      <c:pt idx="2">
                        <c:v>0.66491214272894394</c:v>
                      </c:pt>
                      <c:pt idx="3">
                        <c:v>0.66308239920799295</c:v>
                      </c:pt>
                      <c:pt idx="4">
                        <c:v>0.66051965081598796</c:v>
                      </c:pt>
                      <c:pt idx="5">
                        <c:v>0.65722300527879696</c:v>
                      </c:pt>
                      <c:pt idx="6">
                        <c:v>0.653191621273149</c:v>
                      </c:pt>
                      <c:pt idx="7">
                        <c:v>0.64842493483349095</c:v>
                      </c:pt>
                      <c:pt idx="8">
                        <c:v>0.64292293208312201</c:v>
                      </c:pt>
                      <c:pt idx="9">
                        <c:v>0.63668646505287396</c:v>
                      </c:pt>
                      <c:pt idx="10">
                        <c:v>0.62971760609007499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BB3B-47AB-AC71-900F11678536}"/>
                  </c:ext>
                </c:extLst>
              </c15:ser>
            </c15:filteredScatterSeries>
          </c:ext>
        </c:extLst>
      </c:scatterChart>
      <c:valAx>
        <c:axId val="72698848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 b="0"/>
                  <a:t>Mach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6997672"/>
        <c:crosses val="autoZero"/>
        <c:crossBetween val="midCat"/>
        <c:majorUnit val="0.2"/>
      </c:valAx>
      <c:valAx>
        <c:axId val="726997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b="0"/>
                  <a:t>DoH of Power[%]</a:t>
                </a:r>
              </a:p>
            </c:rich>
          </c:tx>
          <c:layout>
            <c:manualLayout>
              <c:xMode val="edge"/>
              <c:yMode val="edge"/>
              <c:x val="4.9950571344982445E-2"/>
              <c:y val="0.3917165688842696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6988488"/>
        <c:crosses val="autoZero"/>
        <c:crossBetween val="midCat"/>
      </c:valAx>
      <c:spPr>
        <a:noFill/>
        <a:ln w="12700">
          <a:noFill/>
        </a:ln>
        <a:effectLst/>
      </c:spPr>
    </c:plotArea>
    <c:legend>
      <c:legendPos val="r"/>
      <c:layout>
        <c:manualLayout>
          <c:xMode val="edge"/>
          <c:yMode val="edge"/>
          <c:x val="0.21545703703703709"/>
          <c:y val="0.59546396171877303"/>
          <c:w val="0.73515407407407396"/>
          <c:h val="0.24207613782616744"/>
        </c:manualLayout>
      </c:layout>
      <c:overlay val="0"/>
    </c:legend>
    <c:plotVisOnly val="1"/>
    <c:dispBlanksAs val="gap"/>
    <c:showDLblsOverMax val="0"/>
  </c:chart>
  <c:spPr>
    <a:ln>
      <a:solidFill>
        <a:schemeClr val="bg2">
          <a:lumMod val="90000"/>
        </a:schemeClr>
      </a:solidFill>
    </a:ln>
  </c:spPr>
  <c:txPr>
    <a:bodyPr/>
    <a:lstStyle/>
    <a:p>
      <a:pPr>
        <a:defRPr sz="160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'B737-900'!$B$184</c:f>
              <c:strCache>
                <c:ptCount val="1"/>
                <c:pt idx="0">
                  <c:v>FSPC</c:v>
                </c:pt>
              </c:strCache>
            </c:strRef>
          </c:tx>
          <c:spPr>
            <a:pattFill prst="wd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  <a:effectLst/>
          </c:spPr>
          <c:invertIfNegative val="0"/>
          <c:cat>
            <c:numRef>
              <c:f>'B737-900'!$C$182:$M$182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cat>
          <c:val>
            <c:numRef>
              <c:f>'B737-900'!$AJ$96:$AT$96</c:f>
              <c:numCache>
                <c:formatCode>General</c:formatCode>
                <c:ptCount val="11"/>
                <c:pt idx="0">
                  <c:v>67.164717792652993</c:v>
                </c:pt>
                <c:pt idx="1">
                  <c:v>75.529714483128402</c:v>
                </c:pt>
                <c:pt idx="2">
                  <c:v>84.797354433394801</c:v>
                </c:pt>
                <c:pt idx="3">
                  <c:v>94.891555283737404</c:v>
                </c:pt>
                <c:pt idx="4">
                  <c:v>105.71897490655699</c:v>
                </c:pt>
                <c:pt idx="5">
                  <c:v>117.185030654169</c:v>
                </c:pt>
                <c:pt idx="6">
                  <c:v>129.20490008470901</c:v>
                </c:pt>
                <c:pt idx="7">
                  <c:v>141.70863655391</c:v>
                </c:pt>
                <c:pt idx="8">
                  <c:v>154.641881284205</c:v>
                </c:pt>
                <c:pt idx="9">
                  <c:v>166.25380112279399</c:v>
                </c:pt>
                <c:pt idx="10">
                  <c:v>177.295208418659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BF-4425-A9EE-078A0B0C0CF6}"/>
            </c:ext>
          </c:extLst>
        </c:ser>
        <c:ser>
          <c:idx val="0"/>
          <c:order val="1"/>
          <c:tx>
            <c:strRef>
              <c:f>'B737-900'!$B$183</c:f>
              <c:strCache>
                <c:ptCount val="1"/>
                <c:pt idx="0">
                  <c:v>ESPC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numRef>
              <c:f>'B737-900'!$C$182:$M$182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cat>
          <c:val>
            <c:numRef>
              <c:f>'B737-900'!$AJ$82:$AT$82</c:f>
              <c:numCache>
                <c:formatCode>General</c:formatCode>
                <c:ptCount val="11"/>
                <c:pt idx="0">
                  <c:v>35.218025920093702</c:v>
                </c:pt>
                <c:pt idx="1">
                  <c:v>39.513262643486001</c:v>
                </c:pt>
                <c:pt idx="2">
                  <c:v>44.057080439729802</c:v>
                </c:pt>
                <c:pt idx="3">
                  <c:v>48.740542696782001</c:v>
                </c:pt>
                <c:pt idx="4">
                  <c:v>53.4427749196295</c:v>
                </c:pt>
                <c:pt idx="5">
                  <c:v>58.043917179030998</c:v>
                </c:pt>
                <c:pt idx="6">
                  <c:v>62.434791954282197</c:v>
                </c:pt>
                <c:pt idx="7">
                  <c:v>66.522457915994195</c:v>
                </c:pt>
                <c:pt idx="8">
                  <c:v>70.232416145342299</c:v>
                </c:pt>
                <c:pt idx="9">
                  <c:v>72.760137626234197</c:v>
                </c:pt>
                <c:pt idx="10">
                  <c:v>74.484646403691499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BF-4425-A9EE-078A0B0C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47758432"/>
        <c:axId val="947759744"/>
      </c:barChart>
      <c:lineChart>
        <c:grouping val="standard"/>
        <c:varyColors val="0"/>
        <c:ser>
          <c:idx val="2"/>
          <c:order val="2"/>
          <c:tx>
            <c:strRef>
              <c:f>'B737-900'!$C$123</c:f>
              <c:strCache>
                <c:ptCount val="1"/>
                <c:pt idx="0">
                  <c:v>HF[-]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'B737-900'!$AJ$124:$AT$124</c:f>
              <c:numCache>
                <c:formatCode>0%</c:formatCode>
                <c:ptCount val="11"/>
                <c:pt idx="0">
                  <c:v>0.343984002019952</c:v>
                </c:pt>
                <c:pt idx="1">
                  <c:v>0.343465230389495</c:v>
                </c:pt>
                <c:pt idx="2">
                  <c:v>0.34191357467137401</c:v>
                </c:pt>
                <c:pt idx="3">
                  <c:v>0.339342969865918</c:v>
                </c:pt>
                <c:pt idx="4">
                  <c:v>0.33577649766977202</c:v>
                </c:pt>
                <c:pt idx="5">
                  <c:v>0.33124616621154701</c:v>
                </c:pt>
                <c:pt idx="6">
                  <c:v>0.32579259176422998</c:v>
                </c:pt>
                <c:pt idx="7">
                  <c:v>0.31946457413260498</c:v>
                </c:pt>
                <c:pt idx="8">
                  <c:v>0.31231855729241598</c:v>
                </c:pt>
                <c:pt idx="9">
                  <c:v>0.30441796828692202</c:v>
                </c:pt>
                <c:pt idx="10">
                  <c:v>0.29583243050261399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BF-4425-A9EE-078A0B0C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846992"/>
        <c:axId val="947849616"/>
      </c:lineChart>
      <c:catAx>
        <c:axId val="947758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300" baseline="0"/>
                  <a:t>Mach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3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7759744"/>
        <c:crosses val="autoZero"/>
        <c:auto val="1"/>
        <c:lblAlgn val="ctr"/>
        <c:lblOffset val="100"/>
        <c:noMultiLvlLbl val="0"/>
      </c:catAx>
      <c:valAx>
        <c:axId val="94775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300" baseline="0"/>
                  <a:t>Specific Power Consumption [W/N]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3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7758432"/>
        <c:crosses val="autoZero"/>
        <c:crossBetween val="between"/>
      </c:valAx>
      <c:valAx>
        <c:axId val="947849616"/>
        <c:scaling>
          <c:orientation val="minMax"/>
          <c:min val="0.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300" baseline="0"/>
                  <a:t>HF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3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7846992"/>
        <c:crosses val="max"/>
        <c:crossBetween val="between"/>
      </c:valAx>
      <c:catAx>
        <c:axId val="947846992"/>
        <c:scaling>
          <c:orientation val="minMax"/>
        </c:scaling>
        <c:delete val="1"/>
        <c:axPos val="b"/>
        <c:majorTickMark val="out"/>
        <c:minorTickMark val="none"/>
        <c:tickLblPos val="nextTo"/>
        <c:crossAx val="947849616"/>
        <c:crosses val="autoZero"/>
        <c:auto val="1"/>
        <c:lblAlgn val="ctr"/>
        <c:lblOffset val="100"/>
        <c:noMultiLvlLbl val="0"/>
      </c:catAx>
      <c:spPr>
        <a:noFill/>
        <a:ln w="1905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1"/>
          <c:order val="10"/>
          <c:tx>
            <c:strRef>
              <c:f>'B737-900'!$N$199</c:f>
              <c:strCache>
                <c:ptCount val="1"/>
                <c:pt idx="0">
                  <c:v>fEnergy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2"/>
              </a:solidFill>
            </a:ln>
            <a:effectLst/>
          </c:spPr>
          <c:invertIfNegative val="0"/>
          <c:cat>
            <c:strRef>
              <c:f>'B737-900'!$A$201:$A$211</c:f>
              <c:strCache>
                <c:ptCount val="11"/>
                <c:pt idx="0">
                  <c:v>Taxi</c:v>
                </c:pt>
                <c:pt idx="1">
                  <c:v>Takeoff</c:v>
                </c:pt>
                <c:pt idx="2">
                  <c:v>Climb to 35ft</c:v>
                </c:pt>
                <c:pt idx="3">
                  <c:v>Climb to 400ft</c:v>
                </c:pt>
                <c:pt idx="4">
                  <c:v>Landing Gear Retraction</c:v>
                </c:pt>
                <c:pt idx="5">
                  <c:v>Climb to Cruise</c:v>
                </c:pt>
                <c:pt idx="6">
                  <c:v>Cruise</c:v>
                </c:pt>
                <c:pt idx="7">
                  <c:v>Descend</c:v>
                </c:pt>
                <c:pt idx="8">
                  <c:v>Approach</c:v>
                </c:pt>
                <c:pt idx="9">
                  <c:v>Flare</c:v>
                </c:pt>
                <c:pt idx="10">
                  <c:v>Landing</c:v>
                </c:pt>
              </c:strCache>
            </c:strRef>
          </c:cat>
          <c:val>
            <c:numRef>
              <c:f>'B737-900'!$N$201:$N$211</c:f>
              <c:numCache>
                <c:formatCode>General</c:formatCode>
                <c:ptCount val="11"/>
                <c:pt idx="0">
                  <c:v>0</c:v>
                </c:pt>
                <c:pt idx="1">
                  <c:v>0.183714304092192</c:v>
                </c:pt>
                <c:pt idx="2">
                  <c:v>2999862.6610445529</c:v>
                </c:pt>
                <c:pt idx="3">
                  <c:v>-232.01693267451731</c:v>
                </c:pt>
                <c:pt idx="4">
                  <c:v>98341.769700750679</c:v>
                </c:pt>
                <c:pt idx="5">
                  <c:v>-0.97756036436054194</c:v>
                </c:pt>
                <c:pt idx="6">
                  <c:v>0</c:v>
                </c:pt>
                <c:pt idx="7">
                  <c:v>0</c:v>
                </c:pt>
                <c:pt idx="8">
                  <c:v>1981302.4974286908</c:v>
                </c:pt>
                <c:pt idx="9">
                  <c:v>-68014.821058417074</c:v>
                </c:pt>
                <c:pt idx="10">
                  <c:v>-326.84898455426094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E9-430F-AABF-2229546403C4}"/>
            </c:ext>
          </c:extLst>
        </c:ser>
        <c:ser>
          <c:idx val="10"/>
          <c:order val="11"/>
          <c:tx>
            <c:strRef>
              <c:f>'B737-900'!$L$199</c:f>
              <c:strCache>
                <c:ptCount val="1"/>
                <c:pt idx="0">
                  <c:v>eEnergy</c:v>
                </c:pt>
              </c:strCache>
            </c:strRef>
          </c:tx>
          <c:spPr>
            <a:pattFill prst="wdDnDiag">
              <a:fgClr>
                <a:schemeClr val="accent6"/>
              </a:fgClr>
              <a:bgClr>
                <a:schemeClr val="bg1"/>
              </a:bgClr>
            </a:patt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'B737-900'!$A$201:$A$211</c:f>
              <c:strCache>
                <c:ptCount val="11"/>
                <c:pt idx="0">
                  <c:v>Taxi</c:v>
                </c:pt>
                <c:pt idx="1">
                  <c:v>Takeoff</c:v>
                </c:pt>
                <c:pt idx="2">
                  <c:v>Climb to 35ft</c:v>
                </c:pt>
                <c:pt idx="3">
                  <c:v>Climb to 400ft</c:v>
                </c:pt>
                <c:pt idx="4">
                  <c:v>Landing Gear Retraction</c:v>
                </c:pt>
                <c:pt idx="5">
                  <c:v>Climb to Cruise</c:v>
                </c:pt>
                <c:pt idx="6">
                  <c:v>Cruise</c:v>
                </c:pt>
                <c:pt idx="7">
                  <c:v>Descend</c:v>
                </c:pt>
                <c:pt idx="8">
                  <c:v>Approach</c:v>
                </c:pt>
                <c:pt idx="9">
                  <c:v>Flare</c:v>
                </c:pt>
                <c:pt idx="10">
                  <c:v>Landing</c:v>
                </c:pt>
              </c:strCache>
            </c:strRef>
          </c:cat>
          <c:val>
            <c:numRef>
              <c:f>'B737-900'!$L$201:$L$211</c:f>
              <c:numCache>
                <c:formatCode>0.00E+00</c:formatCode>
                <c:ptCount val="11"/>
                <c:pt idx="0">
                  <c:v>812903225.80644798</c:v>
                </c:pt>
                <c:pt idx="1">
                  <c:v>0.21594399008069401</c:v>
                </c:pt>
                <c:pt idx="2">
                  <c:v>137.33895544712101</c:v>
                </c:pt>
                <c:pt idx="3">
                  <c:v>289.97615629431601</c:v>
                </c:pt>
                <c:pt idx="4">
                  <c:v>8.4539330632193295</c:v>
                </c:pt>
                <c:pt idx="5">
                  <c:v>0.97756036436054194</c:v>
                </c:pt>
                <c:pt idx="6">
                  <c:v>0</c:v>
                </c:pt>
                <c:pt idx="7">
                  <c:v>0</c:v>
                </c:pt>
                <c:pt idx="8">
                  <c:v>1.9206619017307601E-2</c:v>
                </c:pt>
                <c:pt idx="9">
                  <c:v>68015.0745122144</c:v>
                </c:pt>
                <c:pt idx="10">
                  <c:v>326.87000611473701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E9-430F-AABF-222954640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47866672"/>
        <c:axId val="94786700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'B737-900'!$C$199</c15:sqref>
                        </c15:formulaRef>
                      </c:ext>
                    </c:extLst>
                    <c:strCache>
                      <c:ptCount val="1"/>
                      <c:pt idx="0">
                        <c:v>Hight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'B737-900'!$A$201:$A$211</c15:sqref>
                        </c15:formulaRef>
                      </c:ext>
                    </c:extLst>
                    <c:strCache>
                      <c:ptCount val="11"/>
                      <c:pt idx="0">
                        <c:v>Taxi</c:v>
                      </c:pt>
                      <c:pt idx="1">
                        <c:v>Takeoff</c:v>
                      </c:pt>
                      <c:pt idx="2">
                        <c:v>Climb to 35ft</c:v>
                      </c:pt>
                      <c:pt idx="3">
                        <c:v>Climb to 400ft</c:v>
                      </c:pt>
                      <c:pt idx="4">
                        <c:v>Landing Gear Retraction</c:v>
                      </c:pt>
                      <c:pt idx="5">
                        <c:v>Climb to Cruise</c:v>
                      </c:pt>
                      <c:pt idx="6">
                        <c:v>Cruise</c:v>
                      </c:pt>
                      <c:pt idx="7">
                        <c:v>Descend</c:v>
                      </c:pt>
                      <c:pt idx="8">
                        <c:v>Approach</c:v>
                      </c:pt>
                      <c:pt idx="9">
                        <c:v>Flare</c:v>
                      </c:pt>
                      <c:pt idx="10">
                        <c:v>Landing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'B737-900'!$C$201:$C$211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239975503.01828799</c:v>
                      </c:pt>
                      <c:pt idx="3">
                        <c:v>0.39818157697842699</c:v>
                      </c:pt>
                      <c:pt idx="4">
                        <c:v>3000000</c:v>
                      </c:pt>
                      <c:pt idx="5">
                        <c:v>151.279661302053</c:v>
                      </c:pt>
                      <c:pt idx="6">
                        <c:v>43348.079659023002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0E9-430F-AABF-2229546403C4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'B737-900'!$D$199</c15:sqref>
                        </c15:formulaRef>
                      </c:ext>
                    </c:extLst>
                    <c:strCache>
                      <c:ptCount val="1"/>
                      <c:pt idx="0">
                        <c:v>Mach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'B737-900'!$A$201:$A$211</c15:sqref>
                        </c15:formulaRef>
                      </c:ext>
                    </c:extLst>
                    <c:strCache>
                      <c:ptCount val="11"/>
                      <c:pt idx="0">
                        <c:v>Taxi</c:v>
                      </c:pt>
                      <c:pt idx="1">
                        <c:v>Takeoff</c:v>
                      </c:pt>
                      <c:pt idx="2">
                        <c:v>Climb to 35ft</c:v>
                      </c:pt>
                      <c:pt idx="3">
                        <c:v>Climb to 400ft</c:v>
                      </c:pt>
                      <c:pt idx="4">
                        <c:v>Landing Gear Retraction</c:v>
                      </c:pt>
                      <c:pt idx="5">
                        <c:v>Climb to Cruise</c:v>
                      </c:pt>
                      <c:pt idx="6">
                        <c:v>Cruise</c:v>
                      </c:pt>
                      <c:pt idx="7">
                        <c:v>Descend</c:v>
                      </c:pt>
                      <c:pt idx="8">
                        <c:v>Approach</c:v>
                      </c:pt>
                      <c:pt idx="9">
                        <c:v>Flare</c:v>
                      </c:pt>
                      <c:pt idx="10">
                        <c:v>Landing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'B737-900'!$D$201:$D$211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2.9386092604344102E-2</c:v>
                      </c:pt>
                      <c:pt idx="1">
                        <c:v>1.2385816701819099</c:v>
                      </c:pt>
                      <c:pt idx="2">
                        <c:v>1.2385816701819099</c:v>
                      </c:pt>
                      <c:pt idx="3">
                        <c:v>0.21471862420169299</c:v>
                      </c:pt>
                      <c:pt idx="4">
                        <c:v>153.38102642082299</c:v>
                      </c:pt>
                      <c:pt idx="5">
                        <c:v>300.02602521200902</c:v>
                      </c:pt>
                      <c:pt idx="6">
                        <c:v>14.3767357246929</c:v>
                      </c:pt>
                      <c:pt idx="7">
                        <c:v>0.132160137943787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0E9-430F-AABF-2229546403C4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'B737-900'!$E$199</c15:sqref>
                        </c15:formulaRef>
                      </c:ext>
                    </c:extLst>
                    <c:strCache>
                      <c:ptCount val="1"/>
                      <c:pt idx="0">
                        <c:v>Range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'B737-900'!$A$201:$A$211</c15:sqref>
                        </c15:formulaRef>
                      </c:ext>
                    </c:extLst>
                    <c:strCache>
                      <c:ptCount val="11"/>
                      <c:pt idx="0">
                        <c:v>Taxi</c:v>
                      </c:pt>
                      <c:pt idx="1">
                        <c:v>Takeoff</c:v>
                      </c:pt>
                      <c:pt idx="2">
                        <c:v>Climb to 35ft</c:v>
                      </c:pt>
                      <c:pt idx="3">
                        <c:v>Climb to 400ft</c:v>
                      </c:pt>
                      <c:pt idx="4">
                        <c:v>Landing Gear Retraction</c:v>
                      </c:pt>
                      <c:pt idx="5">
                        <c:v>Climb to Cruise</c:v>
                      </c:pt>
                      <c:pt idx="6">
                        <c:v>Cruise</c:v>
                      </c:pt>
                      <c:pt idx="7">
                        <c:v>Descend</c:v>
                      </c:pt>
                      <c:pt idx="8">
                        <c:v>Approach</c:v>
                      </c:pt>
                      <c:pt idx="9">
                        <c:v>Flare</c:v>
                      </c:pt>
                      <c:pt idx="10">
                        <c:v>Landing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'B737-900'!$E$201:$E$211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3000</c:v>
                      </c:pt>
                      <c:pt idx="1">
                        <c:v>3964.8700947221701</c:v>
                      </c:pt>
                      <c:pt idx="2">
                        <c:v>4424.4150531229498</c:v>
                      </c:pt>
                      <c:pt idx="3">
                        <c:v>9122.2851601375187</c:v>
                      </c:pt>
                      <c:pt idx="4">
                        <c:v>9763.3996066867694</c:v>
                      </c:pt>
                      <c:pt idx="5">
                        <c:v>175850.52905740001</c:v>
                      </c:pt>
                      <c:pt idx="6">
                        <c:v>1468354.9806698801</c:v>
                      </c:pt>
                      <c:pt idx="7">
                        <c:v>1646895.7305554</c:v>
                      </c:pt>
                      <c:pt idx="8">
                        <c:v>1657211.3091339299</c:v>
                      </c:pt>
                      <c:pt idx="9">
                        <c:v>1657550.97761703</c:v>
                      </c:pt>
                      <c:pt idx="10">
                        <c:v>1658463.1405954501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0E9-430F-AABF-2229546403C4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'B737-900'!$F$199</c15:sqref>
                        </c15:formulaRef>
                      </c:ext>
                    </c:extLst>
                    <c:strCache>
                      <c:ptCount val="1"/>
                      <c:pt idx="0">
                        <c:v>Fuel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'B737-900'!$A$201:$A$211</c15:sqref>
                        </c15:formulaRef>
                      </c:ext>
                    </c:extLst>
                    <c:strCache>
                      <c:ptCount val="11"/>
                      <c:pt idx="0">
                        <c:v>Taxi</c:v>
                      </c:pt>
                      <c:pt idx="1">
                        <c:v>Takeoff</c:v>
                      </c:pt>
                      <c:pt idx="2">
                        <c:v>Climb to 35ft</c:v>
                      </c:pt>
                      <c:pt idx="3">
                        <c:v>Climb to 400ft</c:v>
                      </c:pt>
                      <c:pt idx="4">
                        <c:v>Landing Gear Retraction</c:v>
                      </c:pt>
                      <c:pt idx="5">
                        <c:v>Climb to Cruise</c:v>
                      </c:pt>
                      <c:pt idx="6">
                        <c:v>Cruise</c:v>
                      </c:pt>
                      <c:pt idx="7">
                        <c:v>Descend</c:v>
                      </c:pt>
                      <c:pt idx="8">
                        <c:v>Approach</c:v>
                      </c:pt>
                      <c:pt idx="9">
                        <c:v>Flare</c:v>
                      </c:pt>
                      <c:pt idx="10">
                        <c:v>Landing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'B737-900'!$F$201:$F$211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82.6142964625313</c:v>
                      </c:pt>
                      <c:pt idx="3">
                        <c:v>6.2063557377778797E-6</c:v>
                      </c:pt>
                      <c:pt idx="4">
                        <c:v>24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609.6</c:v>
                      </c:pt>
                      <c:pt idx="9">
                        <c:v>0</c:v>
                      </c:pt>
                      <c:pt idx="10">
                        <c:v>43439076.863634497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0E9-430F-AABF-2229546403C4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'B737-900'!$G$199</c15:sqref>
                        </c15:formulaRef>
                      </c:ext>
                    </c:extLst>
                    <c:strCache>
                      <c:ptCount val="1"/>
                      <c:pt idx="0">
                        <c:v>SOC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 w="28575">
                    <a:solidFill>
                      <a:sysClr val="windowText" lastClr="000000"/>
                    </a:solidFill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'B737-900'!$A$201:$A$211</c15:sqref>
                        </c15:formulaRef>
                      </c:ext>
                    </c:extLst>
                    <c:strCache>
                      <c:ptCount val="11"/>
                      <c:pt idx="0">
                        <c:v>Taxi</c:v>
                      </c:pt>
                      <c:pt idx="1">
                        <c:v>Takeoff</c:v>
                      </c:pt>
                      <c:pt idx="2">
                        <c:v>Climb to 35ft</c:v>
                      </c:pt>
                      <c:pt idx="3">
                        <c:v>Climb to 400ft</c:v>
                      </c:pt>
                      <c:pt idx="4">
                        <c:v>Landing Gear Retraction</c:v>
                      </c:pt>
                      <c:pt idx="5">
                        <c:v>Climb to Cruise</c:v>
                      </c:pt>
                      <c:pt idx="6">
                        <c:v>Cruise</c:v>
                      </c:pt>
                      <c:pt idx="7">
                        <c:v>Descend</c:v>
                      </c:pt>
                      <c:pt idx="8">
                        <c:v>Approach</c:v>
                      </c:pt>
                      <c:pt idx="9">
                        <c:v>Flare</c:v>
                      </c:pt>
                      <c:pt idx="10">
                        <c:v>Landing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'B737-900'!$G$201:$G$211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0.98684932981129503</c:v>
                      </c:pt>
                      <c:pt idx="1">
                        <c:v>70721.332940052205</c:v>
                      </c:pt>
                      <c:pt idx="2">
                        <c:v>0.98864150246857696</c:v>
                      </c:pt>
                      <c:pt idx="3">
                        <c:v>0.98614054888367697</c:v>
                      </c:pt>
                      <c:pt idx="4">
                        <c:v>0.98561951688682303</c:v>
                      </c:pt>
                      <c:pt idx="5">
                        <c:v>0.89183375745306004</c:v>
                      </c:pt>
                      <c:pt idx="6">
                        <c:v>0.31661443292598102</c:v>
                      </c:pt>
                      <c:pt idx="7">
                        <c:v>0.21703420008086299</c:v>
                      </c:pt>
                      <c:pt idx="8">
                        <c:v>0.21039714693391601</c:v>
                      </c:pt>
                      <c:pt idx="9">
                        <c:v>0.21008452773580399</c:v>
                      </c:pt>
                      <c:pt idx="10">
                        <c:v>0.20862563814461199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0E9-430F-AABF-2229546403C4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'B737-900'!$H$199</c15:sqref>
                        </c15:formulaRef>
                      </c:ext>
                    </c:extLst>
                    <c:strCache>
                      <c:ptCount val="1"/>
                      <c:pt idx="0">
                        <c:v>FSPC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solidFill>
                      <a:schemeClr val="accent2"/>
                    </a:solidFill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'B737-900'!$A$201:$A$211</c15:sqref>
                        </c15:formulaRef>
                      </c:ext>
                    </c:extLst>
                    <c:strCache>
                      <c:ptCount val="11"/>
                      <c:pt idx="0">
                        <c:v>Taxi</c:v>
                      </c:pt>
                      <c:pt idx="1">
                        <c:v>Takeoff</c:v>
                      </c:pt>
                      <c:pt idx="2">
                        <c:v>Climb to 35ft</c:v>
                      </c:pt>
                      <c:pt idx="3">
                        <c:v>Climb to 400ft</c:v>
                      </c:pt>
                      <c:pt idx="4">
                        <c:v>Landing Gear Retraction</c:v>
                      </c:pt>
                      <c:pt idx="5">
                        <c:v>Climb to Cruise</c:v>
                      </c:pt>
                      <c:pt idx="6">
                        <c:v>Cruise</c:v>
                      </c:pt>
                      <c:pt idx="7">
                        <c:v>Descend</c:v>
                      </c:pt>
                      <c:pt idx="8">
                        <c:v>Approach</c:v>
                      </c:pt>
                      <c:pt idx="9">
                        <c:v>Flare</c:v>
                      </c:pt>
                      <c:pt idx="10">
                        <c:v>Landing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'B737-900'!$H$201:$H$211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5.1720653377579199E-6</c:v>
                      </c:pt>
                      <c:pt idx="2">
                        <c:v>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11000</c:v>
                      </c:pt>
                      <c:pt idx="7">
                        <c:v>0</c:v>
                      </c:pt>
                      <c:pt idx="8">
                        <c:v>15559370034.4072</c:v>
                      </c:pt>
                      <c:pt idx="9">
                        <c:v>0.54651164381171502</c:v>
                      </c:pt>
                      <c:pt idx="10">
                        <c:v>3000000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0E9-430F-AABF-2229546403C4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'B737-900'!$I$199</c15:sqref>
                        </c15:formulaRef>
                      </c:ext>
                    </c:extLst>
                    <c:strCache>
                      <c:ptCount val="1"/>
                      <c:pt idx="0">
                        <c:v>ESPC</c:v>
                      </c:pt>
                    </c:strCache>
                  </c:strRef>
                </c:tx>
                <c:spPr>
                  <a:pattFill prst="wdDnDiag">
                    <a:fgClr>
                      <a:schemeClr val="accent6"/>
                    </a:fgClr>
                    <a:bgClr>
                      <a:schemeClr val="bg1"/>
                    </a:bgClr>
                  </a:pattFill>
                  <a:ln>
                    <a:solidFill>
                      <a:schemeClr val="accent6"/>
                    </a:solidFill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'B737-900'!$A$201:$A$211</c15:sqref>
                        </c15:formulaRef>
                      </c:ext>
                    </c:extLst>
                    <c:strCache>
                      <c:ptCount val="11"/>
                      <c:pt idx="0">
                        <c:v>Taxi</c:v>
                      </c:pt>
                      <c:pt idx="1">
                        <c:v>Takeoff</c:v>
                      </c:pt>
                      <c:pt idx="2">
                        <c:v>Climb to 35ft</c:v>
                      </c:pt>
                      <c:pt idx="3">
                        <c:v>Climb to 400ft</c:v>
                      </c:pt>
                      <c:pt idx="4">
                        <c:v>Landing Gear Retraction</c:v>
                      </c:pt>
                      <c:pt idx="5">
                        <c:v>Climb to Cruise</c:v>
                      </c:pt>
                      <c:pt idx="6">
                        <c:v>Cruise</c:v>
                      </c:pt>
                      <c:pt idx="7">
                        <c:v>Descend</c:v>
                      </c:pt>
                      <c:pt idx="8">
                        <c:v>Approach</c:v>
                      </c:pt>
                      <c:pt idx="9">
                        <c:v>Flare</c:v>
                      </c:pt>
                      <c:pt idx="10">
                        <c:v>Landing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'B737-900'!$I$201:$I$211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122.94813714512399</c:v>
                      </c:pt>
                      <c:pt idx="1">
                        <c:v>125260.883557885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8871.9802643286203</c:v>
                      </c:pt>
                      <c:pt idx="6">
                        <c:v>0.78500000000000003</c:v>
                      </c:pt>
                      <c:pt idx="7">
                        <c:v>6508.7501055876301</c:v>
                      </c:pt>
                      <c:pt idx="8">
                        <c:v>6982174944.9992504</c:v>
                      </c:pt>
                      <c:pt idx="9">
                        <c:v>0.28038553967457502</c:v>
                      </c:pt>
                      <c:pt idx="10">
                        <c:v>160.614895266627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0E9-430F-AABF-2229546403C4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'B737-900'!$B$199</c15:sqref>
                        </c15:formulaRef>
                      </c:ext>
                    </c:extLst>
                    <c:strCache>
                      <c:ptCount val="1"/>
                      <c:pt idx="0">
                        <c:v>Time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'B737-900'!$A$201:$A$211</c15:sqref>
                        </c15:formulaRef>
                      </c:ext>
                    </c:extLst>
                    <c:strCache>
                      <c:ptCount val="11"/>
                      <c:pt idx="0">
                        <c:v>Taxi</c:v>
                      </c:pt>
                      <c:pt idx="1">
                        <c:v>Takeoff</c:v>
                      </c:pt>
                      <c:pt idx="2">
                        <c:v>Climb to 35ft</c:v>
                      </c:pt>
                      <c:pt idx="3">
                        <c:v>Climb to 400ft</c:v>
                      </c:pt>
                      <c:pt idx="4">
                        <c:v>Landing Gear Retraction</c:v>
                      </c:pt>
                      <c:pt idx="5">
                        <c:v>Climb to Cruise</c:v>
                      </c:pt>
                      <c:pt idx="6">
                        <c:v>Cruise</c:v>
                      </c:pt>
                      <c:pt idx="7">
                        <c:v>Descend</c:v>
                      </c:pt>
                      <c:pt idx="8">
                        <c:v>Approach</c:v>
                      </c:pt>
                      <c:pt idx="9">
                        <c:v>Flare</c:v>
                      </c:pt>
                      <c:pt idx="10">
                        <c:v>Landing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'B737-900'!$B$200:$B$211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300</c:v>
                      </c:pt>
                      <c:pt idx="2">
                        <c:v>330</c:v>
                      </c:pt>
                      <c:pt idx="3">
                        <c:v>338</c:v>
                      </c:pt>
                      <c:pt idx="4">
                        <c:v>385</c:v>
                      </c:pt>
                      <c:pt idx="5">
                        <c:v>390</c:v>
                      </c:pt>
                      <c:pt idx="6">
                        <c:v>1290</c:v>
                      </c:pt>
                      <c:pt idx="7">
                        <c:v>6810</c:v>
                      </c:pt>
                      <c:pt idx="8">
                        <c:v>7791</c:v>
                      </c:pt>
                      <c:pt idx="9">
                        <c:v>7872</c:v>
                      </c:pt>
                      <c:pt idx="10">
                        <c:v>7875</c:v>
                      </c:pt>
                      <c:pt idx="11">
                        <c:v>7889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0E9-430F-AABF-2229546403C4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'B737-900'!$J$199</c15:sqref>
                        </c15:formulaRef>
                      </c:ext>
                    </c:extLst>
                    <c:strCache>
                      <c:ptCount val="1"/>
                      <c:pt idx="0">
                        <c:v>PH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'B737-900'!$A$201:$A$211</c15:sqref>
                        </c15:formulaRef>
                      </c:ext>
                    </c:extLst>
                    <c:strCache>
                      <c:ptCount val="11"/>
                      <c:pt idx="0">
                        <c:v>Taxi</c:v>
                      </c:pt>
                      <c:pt idx="1">
                        <c:v>Takeoff</c:v>
                      </c:pt>
                      <c:pt idx="2">
                        <c:v>Climb to 35ft</c:v>
                      </c:pt>
                      <c:pt idx="3">
                        <c:v>Climb to 400ft</c:v>
                      </c:pt>
                      <c:pt idx="4">
                        <c:v>Landing Gear Retraction</c:v>
                      </c:pt>
                      <c:pt idx="5">
                        <c:v>Climb to Cruise</c:v>
                      </c:pt>
                      <c:pt idx="6">
                        <c:v>Cruise</c:v>
                      </c:pt>
                      <c:pt idx="7">
                        <c:v>Descend</c:v>
                      </c:pt>
                      <c:pt idx="8">
                        <c:v>Approach</c:v>
                      </c:pt>
                      <c:pt idx="9">
                        <c:v>Flare</c:v>
                      </c:pt>
                      <c:pt idx="10">
                        <c:v>Landing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'B737-900'!$J$201:$J$211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1</c:v>
                      </c:pt>
                      <c:pt idx="1">
                        <c:v>0.99999999995870958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1</c:v>
                      </c:pt>
                      <c:pt idx="6">
                        <c:v>7.1358543958453872E-5</c:v>
                      </c:pt>
                      <c:pt idx="7">
                        <c:v>1</c:v>
                      </c:pt>
                      <c:pt idx="8">
                        <c:v>0.30974695618148801</c:v>
                      </c:pt>
                      <c:pt idx="9">
                        <c:v>0.33908150284469291</c:v>
                      </c:pt>
                      <c:pt idx="10">
                        <c:v>5.3535432226262311E-5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0E9-430F-AABF-2229546403C4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'B737-900'!$K$199</c15:sqref>
                        </c15:formulaRef>
                      </c:ext>
                    </c:extLst>
                    <c:strCache>
                      <c:ptCount val="1"/>
                      <c:pt idx="0">
                        <c:v>EF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'B737-900'!$A$201:$A$211</c15:sqref>
                        </c15:formulaRef>
                      </c:ext>
                    </c:extLst>
                    <c:strCache>
                      <c:ptCount val="11"/>
                      <c:pt idx="0">
                        <c:v>Taxi</c:v>
                      </c:pt>
                      <c:pt idx="1">
                        <c:v>Takeoff</c:v>
                      </c:pt>
                      <c:pt idx="2">
                        <c:v>Climb to 35ft</c:v>
                      </c:pt>
                      <c:pt idx="3">
                        <c:v>Climb to 400ft</c:v>
                      </c:pt>
                      <c:pt idx="4">
                        <c:v>Landing Gear Retraction</c:v>
                      </c:pt>
                      <c:pt idx="5">
                        <c:v>Climb to Cruise</c:v>
                      </c:pt>
                      <c:pt idx="6">
                        <c:v>Cruise</c:v>
                      </c:pt>
                      <c:pt idx="7">
                        <c:v>Descend</c:v>
                      </c:pt>
                      <c:pt idx="8">
                        <c:v>Approach</c:v>
                      </c:pt>
                      <c:pt idx="9">
                        <c:v>Flare</c:v>
                      </c:pt>
                      <c:pt idx="10">
                        <c:v>Landing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'B737-900'!$K$201:$K$211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1</c:v>
                      </c:pt>
                      <c:pt idx="1">
                        <c:v>121.454276836056</c:v>
                      </c:pt>
                      <c:pt idx="2">
                        <c:v>273.63270712844701</c:v>
                      </c:pt>
                      <c:pt idx="3">
                        <c:v>13.9680034486473</c:v>
                      </c:pt>
                      <c:pt idx="4">
                        <c:v>0.98006525392029598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0.132160137943787</c:v>
                      </c:pt>
                      <c:pt idx="8">
                        <c:v>68065.333353858703</c:v>
                      </c:pt>
                      <c:pt idx="9">
                        <c:v>10303.2204475813</c:v>
                      </c:pt>
                      <c:pt idx="10">
                        <c:v>0.48773922218238602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0E9-430F-AABF-2229546403C4}"/>
                  </c:ext>
                </c:extLst>
              </c15:ser>
            </c15:filteredBarSeries>
          </c:ext>
        </c:extLst>
      </c:barChart>
      <c:catAx>
        <c:axId val="947866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7867000"/>
        <c:crosses val="autoZero"/>
        <c:auto val="1"/>
        <c:lblAlgn val="ctr"/>
        <c:lblOffset val="100"/>
        <c:noMultiLvlLbl val="0"/>
      </c:catAx>
      <c:valAx>
        <c:axId val="947867000"/>
        <c:scaling>
          <c:orientation val="minMax"/>
          <c:max val="600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300" baseline="0"/>
                  <a:t>Power Specific consumption [W/N]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3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786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25099445807517E-2"/>
          <c:y val="0.1232167840760738"/>
          <c:w val="0.86050231896621432"/>
          <c:h val="0.80628070093077353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'B737-900'!$W$25</c:f>
              <c:strCache>
                <c:ptCount val="1"/>
                <c:pt idx="0">
                  <c:v>Payload Mass</c:v>
                </c:pt>
              </c:strCache>
            </c:strRef>
          </c:tx>
          <c:spPr>
            <a:pattFill prst="pct90">
              <a:fgClr>
                <a:schemeClr val="accent4"/>
              </a:fgClr>
              <a:bgClr>
                <a:schemeClr val="bg1"/>
              </a:bgClr>
            </a:pattFill>
            <a:ln>
              <a:solidFill>
                <a:schemeClr val="accent4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'B737-900'!$X$21:$Z$21</c:f>
              <c:strCache>
                <c:ptCount val="3"/>
                <c:pt idx="0">
                  <c:v>B737-900 in GENUS</c:v>
                </c:pt>
                <c:pt idx="1">
                  <c:v>Hybridised B737-900 Tech-2050</c:v>
                </c:pt>
                <c:pt idx="2">
                  <c:v>Hybridised B737-900 Tech-2035</c:v>
                </c:pt>
              </c:strCache>
            </c:strRef>
          </c:cat>
          <c:val>
            <c:numRef>
              <c:f>'B737-900'!$X$25:$Z$25</c:f>
              <c:numCache>
                <c:formatCode>0</c:formatCode>
                <c:ptCount val="3"/>
                <c:pt idx="0">
                  <c:v>5670</c:v>
                </c:pt>
                <c:pt idx="1">
                  <c:v>5670</c:v>
                </c:pt>
                <c:pt idx="2">
                  <c:v>5670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1-476C-800D-4AED8E505403}"/>
            </c:ext>
          </c:extLst>
        </c:ser>
        <c:ser>
          <c:idx val="4"/>
          <c:order val="1"/>
          <c:tx>
            <c:strRef>
              <c:f>'B737-900'!$W$28</c:f>
              <c:strCache>
                <c:ptCount val="1"/>
                <c:pt idx="0">
                  <c:v>Passenger</c:v>
                </c:pt>
              </c:strCache>
            </c:strRef>
          </c:tx>
          <c:spPr>
            <a:pattFill prst="lgCheck">
              <a:fgClr>
                <a:srgbClr val="C59EE2"/>
              </a:fgClr>
              <a:bgClr>
                <a:schemeClr val="bg1"/>
              </a:bgClr>
            </a:pattFill>
            <a:ln>
              <a:solidFill>
                <a:srgbClr val="C59EE2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'B737-900'!$X$21:$Z$21</c:f>
              <c:strCache>
                <c:ptCount val="3"/>
                <c:pt idx="0">
                  <c:v>B737-900 in GENUS</c:v>
                </c:pt>
                <c:pt idx="1">
                  <c:v>Hybridised B737-900 Tech-2050</c:v>
                </c:pt>
                <c:pt idx="2">
                  <c:v>Hybridised B737-900 Tech-2035</c:v>
                </c:pt>
              </c:strCache>
            </c:strRef>
          </c:cat>
          <c:val>
            <c:numRef>
              <c:f>'B737-900'!$X$28:$Z$28</c:f>
              <c:numCache>
                <c:formatCode>General</c:formatCode>
                <c:ptCount val="3"/>
                <c:pt idx="0" formatCode="0">
                  <c:v>17955</c:v>
                </c:pt>
                <c:pt idx="1">
                  <c:v>17955</c:v>
                </c:pt>
                <c:pt idx="2">
                  <c:v>17955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1-476C-800D-4AED8E505403}"/>
            </c:ext>
          </c:extLst>
        </c:ser>
        <c:ser>
          <c:idx val="1"/>
          <c:order val="2"/>
          <c:tx>
            <c:strRef>
              <c:f>'B737-900'!$W$22</c:f>
              <c:strCache>
                <c:ptCount val="1"/>
                <c:pt idx="0">
                  <c:v>Total Propulsion Mass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2"/>
              </a:solidFill>
            </a:ln>
            <a:effectLst/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5F0027A-ACC3-4DBF-B45D-DD2A0EB145CC}" type="VALUE">
                      <a:rPr lang="en-US" b="1"/>
                      <a:pPr/>
                      <a:t>[值]</a:t>
                    </a:fld>
                    <a:endParaRPr lang="en-GB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F531-476C-800D-4AED8E5054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'B737-900'!$X$21:$Z$21</c:f>
              <c:strCache>
                <c:ptCount val="3"/>
                <c:pt idx="0">
                  <c:v>B737-900 in GENUS</c:v>
                </c:pt>
                <c:pt idx="1">
                  <c:v>Hybridised B737-900 Tech-2050</c:v>
                </c:pt>
                <c:pt idx="2">
                  <c:v>Hybridised B737-900 Tech-2035</c:v>
                </c:pt>
              </c:strCache>
            </c:strRef>
          </c:cat>
          <c:val>
            <c:numRef>
              <c:f>'B737-900'!$X$22:$Z$22</c:f>
              <c:numCache>
                <c:formatCode>0</c:formatCode>
                <c:ptCount val="3"/>
                <c:pt idx="0">
                  <c:v>5188.0474758595601</c:v>
                </c:pt>
                <c:pt idx="1">
                  <c:v>5059.4835765257403</c:v>
                </c:pt>
                <c:pt idx="2">
                  <c:v>5104.3027969295499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31-476C-800D-4AED8E505403}"/>
            </c:ext>
          </c:extLst>
        </c:ser>
        <c:ser>
          <c:idx val="2"/>
          <c:order val="3"/>
          <c:tx>
            <c:strRef>
              <c:f>'B737-900'!$W$23</c:f>
              <c:strCache>
                <c:ptCount val="1"/>
                <c:pt idx="0">
                  <c:v>Structure Mass</c:v>
                </c:pt>
              </c:strCache>
            </c:strRef>
          </c:tx>
          <c:spPr>
            <a:pattFill prst="solidDmnd">
              <a:fgClr>
                <a:srgbClr val="00B0F0"/>
              </a:fgClr>
              <a:bgClr>
                <a:schemeClr val="bg1"/>
              </a:bgClr>
            </a:pattFill>
            <a:ln>
              <a:solidFill>
                <a:srgbClr val="00B0F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'B737-900'!$X$21:$Z$21</c:f>
              <c:strCache>
                <c:ptCount val="3"/>
                <c:pt idx="0">
                  <c:v>B737-900 in GENUS</c:v>
                </c:pt>
                <c:pt idx="1">
                  <c:v>Hybridised B737-900 Tech-2050</c:v>
                </c:pt>
                <c:pt idx="2">
                  <c:v>Hybridised B737-900 Tech-2035</c:v>
                </c:pt>
              </c:strCache>
            </c:strRef>
          </c:cat>
          <c:val>
            <c:numRef>
              <c:f>'B737-900'!$X$23:$Z$23</c:f>
              <c:numCache>
                <c:formatCode>0</c:formatCode>
                <c:ptCount val="3"/>
                <c:pt idx="0">
                  <c:v>17563.679014937701</c:v>
                </c:pt>
                <c:pt idx="1">
                  <c:v>19376.923360301</c:v>
                </c:pt>
                <c:pt idx="2">
                  <c:v>23252.86562933998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31-476C-800D-4AED8E505403}"/>
            </c:ext>
          </c:extLst>
        </c:ser>
        <c:ser>
          <c:idx val="0"/>
          <c:order val="4"/>
          <c:tx>
            <c:strRef>
              <c:f>'B737-900'!$W$24</c:f>
              <c:strCache>
                <c:ptCount val="1"/>
                <c:pt idx="0">
                  <c:v>System Mass</c:v>
                </c:pt>
              </c:strCache>
            </c:strRef>
          </c:tx>
          <c:spPr>
            <a:pattFill prst="diagBrick">
              <a:fgClr>
                <a:schemeClr val="accent5"/>
              </a:fgClr>
              <a:bgClr>
                <a:schemeClr val="bg1"/>
              </a:bgClr>
            </a:pattFill>
            <a:ln>
              <a:solidFill>
                <a:schemeClr val="accent5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'B737-900'!$X$21:$Z$21</c:f>
              <c:strCache>
                <c:ptCount val="3"/>
                <c:pt idx="0">
                  <c:v>B737-900 in GENUS</c:v>
                </c:pt>
                <c:pt idx="1">
                  <c:v>Hybridised B737-900 Tech-2050</c:v>
                </c:pt>
                <c:pt idx="2">
                  <c:v>Hybridised B737-900 Tech-2035</c:v>
                </c:pt>
              </c:strCache>
            </c:strRef>
          </c:cat>
          <c:val>
            <c:numRef>
              <c:f>'B737-900'!$X$24:$Z$24</c:f>
              <c:numCache>
                <c:formatCode>0</c:formatCode>
                <c:ptCount val="3"/>
                <c:pt idx="0">
                  <c:v>8950.9757325522332</c:v>
                </c:pt>
                <c:pt idx="1">
                  <c:v>9412.5460120107564</c:v>
                </c:pt>
                <c:pt idx="2">
                  <c:v>11571.501916778463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31-476C-800D-4AED8E505403}"/>
            </c:ext>
          </c:extLst>
        </c:ser>
        <c:ser>
          <c:idx val="5"/>
          <c:order val="5"/>
          <c:tx>
            <c:strRef>
              <c:f>'B737-900'!$W$26</c:f>
              <c:strCache>
                <c:ptCount val="1"/>
                <c:pt idx="0">
                  <c:v>Fuel Mass</c:v>
                </c:pt>
              </c:strCache>
            </c:strRef>
          </c:tx>
          <c:spPr>
            <a:pattFill prst="wdUpDiag">
              <a:fgClr>
                <a:schemeClr val="accent4">
                  <a:lumMod val="75000"/>
                </a:schemeClr>
              </a:fgClr>
              <a:bgClr>
                <a:schemeClr val="bg1"/>
              </a:bgClr>
            </a:patt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'B737-900'!$X$21:$Z$21</c:f>
              <c:strCache>
                <c:ptCount val="3"/>
                <c:pt idx="0">
                  <c:v>B737-900 in GENUS</c:v>
                </c:pt>
                <c:pt idx="1">
                  <c:v>Hybridised B737-900 Tech-2050</c:v>
                </c:pt>
                <c:pt idx="2">
                  <c:v>Hybridised B737-900 Tech-2035</c:v>
                </c:pt>
              </c:strCache>
            </c:strRef>
          </c:cat>
          <c:val>
            <c:numRef>
              <c:f>'B737-900'!$X$26:$Z$26</c:f>
              <c:numCache>
                <c:formatCode>0</c:formatCode>
                <c:ptCount val="3"/>
                <c:pt idx="0">
                  <c:v>9238.1092413350907</c:v>
                </c:pt>
                <c:pt idx="1">
                  <c:v>5120.2627441148097</c:v>
                </c:pt>
                <c:pt idx="2">
                  <c:v>7007.4231705412003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31-476C-800D-4AED8E505403}"/>
            </c:ext>
          </c:extLst>
        </c:ser>
        <c:ser>
          <c:idx val="6"/>
          <c:order val="6"/>
          <c:tx>
            <c:strRef>
              <c:f>'B737-900'!$W$27</c:f>
              <c:strCache>
                <c:ptCount val="1"/>
                <c:pt idx="0">
                  <c:v>Battery Mass</c:v>
                </c:pt>
              </c:strCache>
            </c:strRef>
          </c:tx>
          <c:spPr>
            <a:pattFill prst="wdDnDiag">
              <a:fgClr>
                <a:schemeClr val="accent6"/>
              </a:fgClr>
              <a:bgClr>
                <a:schemeClr val="bg1"/>
              </a:bgClr>
            </a:pattFill>
            <a:ln>
              <a:solidFill>
                <a:schemeClr val="accent6"/>
              </a:solidFill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31-476C-800D-4AED8E50540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8C06AE4-978B-4548-B67E-05679FB5A496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[值]</a:t>
                    </a:fld>
                    <a:endParaRPr lang="en-GB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531-476C-800D-4AED8E50540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1040022-BB09-446A-9C79-9F5E81FE097E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[值]</a:t>
                    </a:fld>
                    <a:endParaRPr lang="en-GB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F531-476C-800D-4AED8E5054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'B737-900'!$X$21:$Z$21</c:f>
              <c:strCache>
                <c:ptCount val="3"/>
                <c:pt idx="0">
                  <c:v>B737-900 in GENUS</c:v>
                </c:pt>
                <c:pt idx="1">
                  <c:v>Hybridised B737-900 Tech-2050</c:v>
                </c:pt>
                <c:pt idx="2">
                  <c:v>Hybridised B737-900 Tech-2035</c:v>
                </c:pt>
              </c:strCache>
            </c:strRef>
          </c:cat>
          <c:val>
            <c:numRef>
              <c:f>'B737-900'!$X$27:$Z$27</c:f>
              <c:numCache>
                <c:formatCode>0</c:formatCode>
                <c:ptCount val="3"/>
                <c:pt idx="0">
                  <c:v>0</c:v>
                </c:pt>
                <c:pt idx="1">
                  <c:v>11447.145449506899</c:v>
                </c:pt>
                <c:pt idx="2">
                  <c:v>19170.698992755701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31-476C-800D-4AED8E50540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64059216"/>
        <c:axId val="764064136"/>
        <c:extLst/>
      </c:barChart>
      <c:catAx>
        <c:axId val="7640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064136"/>
        <c:crosses val="autoZero"/>
        <c:auto val="1"/>
        <c:lblAlgn val="ctr"/>
        <c:lblOffset val="100"/>
        <c:noMultiLvlLbl val="0"/>
      </c:catAx>
      <c:valAx>
        <c:axId val="76406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Component Mass/MTOW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05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8381292163294899E-3"/>
          <c:y val="2.0007149011197858E-3"/>
          <c:w val="0.99716187078367036"/>
          <c:h val="8.87076027638852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 i="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131110283758232"/>
          <c:y val="0.17386759943927846"/>
          <c:w val="0.61422296609579319"/>
          <c:h val="0.6432302982328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'B737-900'!$W$30</c:f>
              <c:strCache>
                <c:ptCount val="1"/>
                <c:pt idx="0">
                  <c:v>Kerosene Energy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'B737-900'!$X$29:$Z$29</c15:sqref>
                  </c15:fullRef>
                </c:ext>
              </c:extLst>
              <c:f>'B737-900'!$X$29:$Y$29</c:f>
              <c:strCache>
                <c:ptCount val="2"/>
                <c:pt idx="0">
                  <c:v>B737-900 in GENUS</c:v>
                </c:pt>
                <c:pt idx="1">
                  <c:v>Hybridised B737-900 Hi-Tech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'B737-900'!$X$30:$Z$30</c15:sqref>
                  </c15:fullRef>
                </c:ext>
              </c:extLst>
              <c:f>'B737-900'!$X$30:$Y$30</c:f>
              <c:numCache>
                <c:formatCode>0.00E+00</c:formatCode>
                <c:ptCount val="2"/>
                <c:pt idx="0">
                  <c:v>100043.48827390604</c:v>
                </c:pt>
                <c:pt idx="1">
                  <c:v>60857.779536580696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B4-4CC2-92AE-482AD95A1D80}"/>
            </c:ext>
          </c:extLst>
        </c:ser>
        <c:ser>
          <c:idx val="1"/>
          <c:order val="1"/>
          <c:tx>
            <c:strRef>
              <c:f>'B737-900'!$W$31</c:f>
              <c:strCache>
                <c:ptCount val="1"/>
                <c:pt idx="0">
                  <c:v>Electrical Energy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'B737-900'!$X$29:$Z$29</c15:sqref>
                  </c15:fullRef>
                </c:ext>
              </c:extLst>
              <c:f>'B737-900'!$X$29:$Y$29</c:f>
              <c:strCache>
                <c:ptCount val="2"/>
                <c:pt idx="0">
                  <c:v>B737-900 in GENUS</c:v>
                </c:pt>
                <c:pt idx="1">
                  <c:v>Hybridised B737-900 Hi-Tech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'B737-900'!$X$31:$Z$31</c15:sqref>
                  </c15:fullRef>
                </c:ext>
              </c:extLst>
              <c:f>'B737-900'!$X$31:$Y$31</c:f>
              <c:numCache>
                <c:formatCode>0.00E+00</c:formatCode>
                <c:ptCount val="2"/>
                <c:pt idx="0" formatCode="General">
                  <c:v>0</c:v>
                </c:pt>
                <c:pt idx="1">
                  <c:v>17147.924225714614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B4-4CC2-92AE-482AD95A1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4281368"/>
        <c:axId val="854279072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'B737-900'!$W$33</c15:sqref>
                        </c15:formulaRef>
                      </c:ext>
                    </c:extLst>
                    <c:strCache>
                      <c:ptCount val="1"/>
                      <c:pt idx="0">
                        <c:v>Energy Hybridisation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 w="28575">
                    <a:solidFill>
                      <a:sysClr val="windowText" lastClr="000000"/>
                    </a:solidFill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ullRef>
                          <c15:sqref>'B737-900'!$X$33:$Z$33</c15:sqref>
                        </c15:fullRef>
                        <c15:formulaRef>
                          <c15:sqref>'B737-900'!$X$33:$Y$33</c15:sqref>
                        </c15:formulaRef>
                      </c:ext>
                    </c:extLst>
                    <c:numCache>
                      <c:formatCode>0%</c:formatCode>
                      <c:ptCount val="2"/>
                      <c:pt idx="0">
                        <c:v>0</c:v>
                      </c:pt>
                      <c:pt idx="1">
                        <c:v>0.21982910734283001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5B4-4CC2-92AE-482AD95A1D80}"/>
                  </c:ext>
                </c:extLst>
              </c15:ser>
            </c15:filteredBarSeries>
          </c:ext>
        </c:extLst>
      </c:barChart>
      <c:catAx>
        <c:axId val="854281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4279072"/>
        <c:crosses val="autoZero"/>
        <c:auto val="1"/>
        <c:lblAlgn val="ctr"/>
        <c:lblOffset val="100"/>
        <c:noMultiLvlLbl val="0"/>
      </c:catAx>
      <c:valAx>
        <c:axId val="85427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300" baseline="0"/>
                  <a:t>Energy Consumption [</a:t>
                </a:r>
                <a:r>
                  <a:rPr lang="en-US" altLang="zh-CN" sz="1300" baseline="0"/>
                  <a:t>kWh</a:t>
                </a:r>
                <a:r>
                  <a:rPr lang="en-GB" sz="1300" baseline="0"/>
                  <a:t>]</a:t>
                </a:r>
              </a:p>
            </c:rich>
          </c:tx>
          <c:layout>
            <c:manualLayout>
              <c:xMode val="edge"/>
              <c:yMode val="edge"/>
              <c:x val="4.7113301066570953E-2"/>
              <c:y val="0.207752475827385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3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4281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351314419030955"/>
          <c:y val="4.0874197149087334E-2"/>
          <c:w val="0.54081384961938794"/>
          <c:h val="6.69264506402578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364705320608771"/>
          <c:y val="8.6351206617596793E-2"/>
          <c:w val="0.7771965078529649"/>
          <c:h val="0.849200131233595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'B737-900'!$X$34</c:f>
              <c:strCache>
                <c:ptCount val="1"/>
                <c:pt idx="0">
                  <c:v>Hybridised B737-900 Hi-Tech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'B737-900'!$W$35:$W$39</c15:sqref>
                  </c15:fullRef>
                </c:ext>
              </c:extLst>
              <c:f>'B737-900'!$W$35</c:f>
              <c:strCache>
                <c:ptCount val="1"/>
                <c:pt idx="0">
                  <c:v>SAR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'B737-900'!$X$35:$X$39</c15:sqref>
                  </c15:fullRef>
                </c:ext>
              </c:extLst>
              <c:f>'B737-900'!$X$35</c:f>
              <c:numCache>
                <c:formatCode>General</c:formatCode>
                <c:ptCount val="1"/>
                <c:pt idx="0">
                  <c:v>391.966305198334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9-4F6B-9582-1A2E32BB19B0}"/>
            </c:ext>
          </c:extLst>
        </c:ser>
        <c:ser>
          <c:idx val="1"/>
          <c:order val="1"/>
          <c:tx>
            <c:strRef>
              <c:f>'B737-900'!$Y$34</c:f>
              <c:strCache>
                <c:ptCount val="1"/>
                <c:pt idx="0">
                  <c:v>Hybridised B737-900 C-Tech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'B737-900'!$W$35:$W$39</c15:sqref>
                  </c15:fullRef>
                </c:ext>
              </c:extLst>
              <c:f>'B737-900'!$W$35</c:f>
              <c:strCache>
                <c:ptCount val="1"/>
                <c:pt idx="0">
                  <c:v>SAR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'B737-900'!$Y$35:$Y$39</c15:sqref>
                  </c15:fullRef>
                </c:ext>
              </c:extLst>
              <c:f>'B737-900'!$Y$35</c:f>
              <c:numCache>
                <c:formatCode>General</c:formatCode>
                <c:ptCount val="1"/>
                <c:pt idx="0">
                  <c:v>327.39255672961701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9-4F6B-9582-1A2E32BB19B0}"/>
            </c:ext>
          </c:extLst>
        </c:ser>
        <c:ser>
          <c:idx val="2"/>
          <c:order val="2"/>
          <c:tx>
            <c:strRef>
              <c:f>'B737-900'!$Z$34</c:f>
              <c:strCache>
                <c:ptCount val="1"/>
                <c:pt idx="0">
                  <c:v>B737-900 in GENUS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'B737-900'!$W$35:$W$39</c15:sqref>
                  </c15:fullRef>
                </c:ext>
              </c:extLst>
              <c:f>'B737-900'!$W$35</c:f>
              <c:strCache>
                <c:ptCount val="1"/>
                <c:pt idx="0">
                  <c:v>SAR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'B737-900'!$Z$35:$Z$39</c15:sqref>
                  </c15:fullRef>
                </c:ext>
              </c:extLst>
              <c:f>'B737-900'!$Z$35</c:f>
              <c:numCache>
                <c:formatCode>0.00E+00</c:formatCode>
                <c:ptCount val="1"/>
                <c:pt idx="0" formatCode="General">
                  <c:v>186.71054867602899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69-4F6B-9582-1A2E32BB1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7938568"/>
        <c:axId val="1047939552"/>
      </c:barChart>
      <c:catAx>
        <c:axId val="10479385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47939552"/>
        <c:crosses val="autoZero"/>
        <c:auto val="1"/>
        <c:lblAlgn val="ctr"/>
        <c:lblOffset val="100"/>
        <c:noMultiLvlLbl val="0"/>
      </c:catAx>
      <c:valAx>
        <c:axId val="1047939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300" baseline="0"/>
                  <a:t>SAR  [m/kg]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3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7938568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047830440610234"/>
          <c:y val="5.3895669291338585E-2"/>
          <c:w val="0.76563812183042557"/>
          <c:h val="0.849200131233595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'B737-900'!$X$34</c:f>
              <c:strCache>
                <c:ptCount val="1"/>
                <c:pt idx="0">
                  <c:v>Hybridised B737-900 Hi-Tech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'B737-900'!$W$35:$W$39</c15:sqref>
                  </c15:fullRef>
                </c:ext>
              </c:extLst>
              <c:f>'B737-900'!$W$36</c:f>
              <c:strCache>
                <c:ptCount val="1"/>
                <c:pt idx="0">
                  <c:v>ESAR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'B737-900'!$X$35:$X$39</c15:sqref>
                  </c15:fullRef>
                </c:ext>
              </c:extLst>
              <c:f>'B737-900'!$X$36</c:f>
              <c:numCache>
                <c:formatCode>General</c:formatCode>
                <c:ptCount val="1"/>
                <c:pt idx="0">
                  <c:v>7.09514390297255E-6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BA-4F4D-B073-3C3D4E991940}"/>
            </c:ext>
          </c:extLst>
        </c:ser>
        <c:ser>
          <c:idx val="1"/>
          <c:order val="1"/>
          <c:tx>
            <c:strRef>
              <c:f>'B737-900'!$Y$34</c:f>
              <c:strCache>
                <c:ptCount val="1"/>
                <c:pt idx="0">
                  <c:v>Hybridised B737-900 C-Tech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'B737-900'!$W$35:$W$39</c15:sqref>
                  </c15:fullRef>
                </c:ext>
              </c:extLst>
              <c:f>'B737-900'!$W$36</c:f>
              <c:strCache>
                <c:ptCount val="1"/>
                <c:pt idx="0">
                  <c:v>ESAR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'B737-900'!$Y$35:$Y$39</c15:sqref>
                  </c15:fullRef>
                </c:ext>
              </c:extLst>
              <c:f>'B737-900'!$Y$36</c:f>
              <c:numCache>
                <c:formatCode>General</c:formatCode>
                <c:ptCount val="1"/>
                <c:pt idx="0">
                  <c:v>6.1439284466495902E-6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BA-4F4D-B073-3C3D4E991940}"/>
            </c:ext>
          </c:extLst>
        </c:ser>
        <c:ser>
          <c:idx val="2"/>
          <c:order val="2"/>
          <c:tx>
            <c:strRef>
              <c:f>'B737-900'!$Z$34</c:f>
              <c:strCache>
                <c:ptCount val="1"/>
                <c:pt idx="0">
                  <c:v>B737-900 in GENUS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'B737-900'!$W$35:$W$39</c15:sqref>
                  </c15:fullRef>
                </c:ext>
              </c:extLst>
              <c:f>'B737-900'!$W$36</c:f>
              <c:strCache>
                <c:ptCount val="1"/>
                <c:pt idx="0">
                  <c:v>ESAR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'B737-900'!$Z$35:$Z$39</c15:sqref>
                  </c15:fullRef>
                </c:ext>
              </c:extLst>
              <c:f>'B737-900'!$Z$36</c:f>
              <c:numCache>
                <c:formatCode>0.00E+00</c:formatCode>
                <c:ptCount val="1"/>
                <c:pt idx="0">
                  <c:v>4.33203129178722E-6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BA-4F4D-B073-3C3D4E991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7938568"/>
        <c:axId val="1047939552"/>
      </c:barChart>
      <c:catAx>
        <c:axId val="10479385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47939552"/>
        <c:crosses val="autoZero"/>
        <c:auto val="1"/>
        <c:lblAlgn val="ctr"/>
        <c:lblOffset val="100"/>
        <c:noMultiLvlLbl val="0"/>
      </c:catAx>
      <c:valAx>
        <c:axId val="1047939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300" baseline="0"/>
                  <a:t>ESAR  [Joule/kg]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3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E+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7938568"/>
        <c:crosses val="autoZero"/>
        <c:crossBetween val="between"/>
        <c:majorUnit val="1.0000000000000004E-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404896897892632"/>
          <c:y val="5.3895669291338585E-2"/>
          <c:w val="0.70206745725760156"/>
          <c:h val="0.849200131233595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'B737-900'!$X$34</c:f>
              <c:strCache>
                <c:ptCount val="1"/>
                <c:pt idx="0">
                  <c:v>Hybridised B737-900 Hi-Tech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'B737-900'!$W$35:$W$40</c15:sqref>
                  </c15:fullRef>
                </c:ext>
              </c:extLst>
              <c:f>'B737-900'!$W$38</c:f>
              <c:strCache>
                <c:ptCount val="1"/>
                <c:pt idx="0">
                  <c:v>Direct_Operational_Cost[£/Hr]: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'B737-900'!$X$35:$X$40</c15:sqref>
                  </c15:fullRef>
                </c:ext>
              </c:extLst>
              <c:f>'B737-900'!$X$38</c:f>
              <c:numCache>
                <c:formatCode>General</c:formatCode>
                <c:ptCount val="1"/>
                <c:pt idx="0">
                  <c:v>7374.31602172167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1A-44C8-8187-E0011725469B}"/>
            </c:ext>
          </c:extLst>
        </c:ser>
        <c:ser>
          <c:idx val="1"/>
          <c:order val="1"/>
          <c:tx>
            <c:strRef>
              <c:f>'B737-900'!$Y$34</c:f>
              <c:strCache>
                <c:ptCount val="1"/>
                <c:pt idx="0">
                  <c:v>Hybridised B737-900 C-Tech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'B737-900'!$W$35:$W$40</c15:sqref>
                  </c15:fullRef>
                </c:ext>
              </c:extLst>
              <c:f>'B737-900'!$W$38</c:f>
              <c:strCache>
                <c:ptCount val="1"/>
                <c:pt idx="0">
                  <c:v>Direct_Operational_Cost[£/Hr]: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'B737-900'!$Y$35:$Y$40</c15:sqref>
                  </c15:fullRef>
                </c:ext>
              </c:extLst>
              <c:f>'B737-900'!$Y$38</c:f>
              <c:numCache>
                <c:formatCode>General</c:formatCode>
                <c:ptCount val="1"/>
                <c:pt idx="0">
                  <c:v>5768.8996545021801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1A-44C8-8187-E0011725469B}"/>
            </c:ext>
          </c:extLst>
        </c:ser>
        <c:ser>
          <c:idx val="2"/>
          <c:order val="2"/>
          <c:tx>
            <c:strRef>
              <c:f>'B737-900'!$Z$34</c:f>
              <c:strCache>
                <c:ptCount val="1"/>
                <c:pt idx="0">
                  <c:v>B737-900 in GENUS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'B737-900'!$W$35:$W$40</c15:sqref>
                  </c15:fullRef>
                </c:ext>
              </c:extLst>
              <c:f>'B737-900'!$W$38</c:f>
              <c:strCache>
                <c:ptCount val="1"/>
                <c:pt idx="0">
                  <c:v>Direct_Operational_Cost[£/Hr]: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'B737-900'!$Z$35:$Z$40</c15:sqref>
                  </c15:fullRef>
                </c:ext>
              </c:extLst>
              <c:f>'B737-900'!$Z$38</c:f>
              <c:numCache>
                <c:formatCode>0.00E+00</c:formatCode>
                <c:ptCount val="1"/>
                <c:pt idx="0" formatCode="General">
                  <c:v>7271.02299346583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1A-44C8-8187-E00117254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7938568"/>
        <c:axId val="1047939552"/>
      </c:barChart>
      <c:catAx>
        <c:axId val="10479385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47939552"/>
        <c:crosses val="autoZero"/>
        <c:auto val="1"/>
        <c:lblAlgn val="ctr"/>
        <c:lblOffset val="100"/>
        <c:noMultiLvlLbl val="0"/>
      </c:catAx>
      <c:valAx>
        <c:axId val="1047939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300" baseline="0"/>
                  <a:t>Direct Operational Cost [£]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3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7938568"/>
        <c:crosses val="autoZero"/>
        <c:crossBetween val="between"/>
        <c:majorUnit val="3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SFC vs Thrust  Cruise(0.78 &amp; 9144m)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GENUS_HEA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'Multi-Propulsion Validation'!$C$51:$J$51</c:f>
              <c:numCache>
                <c:formatCode>General</c:formatCode>
                <c:ptCount val="8"/>
                <c:pt idx="0">
                  <c:v>1198.3670052477501</c:v>
                </c:pt>
                <c:pt idx="1">
                  <c:v>2661.60077310825</c:v>
                </c:pt>
                <c:pt idx="2">
                  <c:v>4513.3850998930602</c:v>
                </c:pt>
                <c:pt idx="3">
                  <c:v>6853.20223931488</c:v>
                </c:pt>
                <c:pt idx="4">
                  <c:v>9787.8798917285094</c:v>
                </c:pt>
                <c:pt idx="5">
                  <c:v>13403.274493712999</c:v>
                </c:pt>
                <c:pt idx="6">
                  <c:v>17806.8641512373</c:v>
                </c:pt>
                <c:pt idx="7">
                  <c:v>23113.988239271501</c:v>
                </c:pt>
              </c:numCache>
            </c:numRef>
          </c:xVal>
          <c:yVal>
            <c:numRef>
              <c:f>'Multi-Propulsion Validation'!$C$52:$J$52</c:f>
              <c:numCache>
                <c:formatCode>0.00E+00</c:formatCode>
                <c:ptCount val="8"/>
                <c:pt idx="0">
                  <c:v>1.3437615801209501E-5</c:v>
                </c:pt>
                <c:pt idx="1">
                  <c:v>1.7710637190253301E-5</c:v>
                </c:pt>
                <c:pt idx="2">
                  <c:v>1.9540241758163699E-5</c:v>
                </c:pt>
                <c:pt idx="3">
                  <c:v>2.0700354709453899E-5</c:v>
                </c:pt>
                <c:pt idx="4">
                  <c:v>2.15400559308144E-5</c:v>
                </c:pt>
                <c:pt idx="5">
                  <c:v>2.2233534004170298E-5</c:v>
                </c:pt>
                <c:pt idx="6">
                  <c:v>2.2832639615987501E-5</c:v>
                </c:pt>
                <c:pt idx="7">
                  <c:v>2.3366342234856E-5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F96-4803-8E2B-441A94D13937}"/>
            </c:ext>
          </c:extLst>
        </c:ser>
        <c:ser>
          <c:idx val="1"/>
          <c:order val="1"/>
          <c:tx>
            <c:v>Real Data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'Multi-Propulsion Validation'!$M$51:$Q$51</c:f>
              <c:numCache>
                <c:formatCode>General</c:formatCode>
                <c:ptCount val="5"/>
                <c:pt idx="0">
                  <c:v>14215.3</c:v>
                </c:pt>
                <c:pt idx="1">
                  <c:v>15956.8</c:v>
                </c:pt>
                <c:pt idx="2">
                  <c:v>17686.099999999999</c:v>
                </c:pt>
                <c:pt idx="3">
                  <c:v>19428.900000000001</c:v>
                </c:pt>
                <c:pt idx="4">
                  <c:v>21159.200000000001</c:v>
                </c:pt>
              </c:numCache>
            </c:numRef>
          </c:xVal>
          <c:yVal>
            <c:numRef>
              <c:f>'Multi-Propulsion Validation'!$M$52:$Q$52</c:f>
              <c:numCache>
                <c:formatCode>0.00E+00</c:formatCode>
                <c:ptCount val="5"/>
                <c:pt idx="0">
                  <c:v>2.1888599999999999E-5</c:v>
                </c:pt>
                <c:pt idx="1">
                  <c:v>2.1775609999999999E-5</c:v>
                </c:pt>
                <c:pt idx="2">
                  <c:v>2.1856320000000001E-5</c:v>
                </c:pt>
                <c:pt idx="3">
                  <c:v>2.20823E-5</c:v>
                </c:pt>
                <c:pt idx="4">
                  <c:v>2.2405139999999999E-5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F96-4803-8E2B-441A94D13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608584"/>
        <c:axId val="641615144"/>
      </c:scatterChart>
      <c:valAx>
        <c:axId val="641608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Thrust 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615144"/>
        <c:crosses val="autoZero"/>
        <c:crossBetween val="midCat"/>
      </c:valAx>
      <c:valAx>
        <c:axId val="641615144"/>
        <c:scaling>
          <c:orientation val="minMax"/>
          <c:max val="9.0000000000000033E-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SFC kg/n*s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608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047830440610234"/>
          <c:y val="5.3895669291338585E-2"/>
          <c:w val="0.76563812183042557"/>
          <c:h val="0.849200131233595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'B737-900'!$X$34</c:f>
              <c:strCache>
                <c:ptCount val="1"/>
                <c:pt idx="0">
                  <c:v>Hybridised B737-900 Hi-Tech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'B737-900'!$W$35:$W$40</c15:sqref>
                  </c15:fullRef>
                </c:ext>
              </c:extLst>
              <c:f>'B737-900'!$W$39</c:f>
              <c:strCache>
                <c:ptCount val="1"/>
                <c:pt idx="0">
                  <c:v>Energy_Cost[£/Hr]: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'B737-900'!$X$35:$X$40</c15:sqref>
                  </c15:fullRef>
                </c:ext>
              </c:extLst>
              <c:f>'B737-900'!$X$39</c:f>
              <c:numCache>
                <c:formatCode>General</c:formatCode>
                <c:ptCount val="1"/>
                <c:pt idx="0">
                  <c:v>3882.37906022569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08-41E7-9148-A16A1AFFDBEF}"/>
            </c:ext>
          </c:extLst>
        </c:ser>
        <c:ser>
          <c:idx val="1"/>
          <c:order val="1"/>
          <c:tx>
            <c:strRef>
              <c:f>'B737-900'!$Y$34</c:f>
              <c:strCache>
                <c:ptCount val="1"/>
                <c:pt idx="0">
                  <c:v>Hybridised B737-900 C-Tech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'B737-900'!$W$35:$W$40</c15:sqref>
                  </c15:fullRef>
                </c:ext>
              </c:extLst>
              <c:f>'B737-900'!$W$39</c:f>
              <c:strCache>
                <c:ptCount val="1"/>
                <c:pt idx="0">
                  <c:v>Energy_Cost[£/Hr]: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'B737-900'!$Y$35:$Y$40</c15:sqref>
                  </c15:fullRef>
                </c:ext>
              </c:extLst>
              <c:f>'B737-900'!$Y$39</c:f>
              <c:numCache>
                <c:formatCode>General</c:formatCode>
                <c:ptCount val="1"/>
                <c:pt idx="0">
                  <c:v>2730.9905570896499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08-41E7-9148-A16A1AFFDBEF}"/>
            </c:ext>
          </c:extLst>
        </c:ser>
        <c:ser>
          <c:idx val="2"/>
          <c:order val="2"/>
          <c:tx>
            <c:strRef>
              <c:f>'B737-900'!$Z$34</c:f>
              <c:strCache>
                <c:ptCount val="1"/>
                <c:pt idx="0">
                  <c:v>B737-900 in GENUS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'B737-900'!$W$35:$W$40</c15:sqref>
                  </c15:fullRef>
                </c:ext>
              </c:extLst>
              <c:f>'B737-900'!$W$39</c:f>
              <c:strCache>
                <c:ptCount val="1"/>
                <c:pt idx="0">
                  <c:v>Energy_Cost[£/Hr]: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'B737-900'!$Z$35:$Z$40</c15:sqref>
                  </c15:fullRef>
                </c:ext>
              </c:extLst>
              <c:f>'B737-900'!$Z$39</c:f>
              <c:numCache>
                <c:formatCode>0.00E+00</c:formatCode>
                <c:ptCount val="1"/>
                <c:pt idx="0" formatCode="General">
                  <c:v>3797.3705855394401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08-41E7-9148-A16A1AFFD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7938568"/>
        <c:axId val="1047939552"/>
      </c:barChart>
      <c:catAx>
        <c:axId val="10479385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47939552"/>
        <c:crosses val="autoZero"/>
        <c:auto val="1"/>
        <c:lblAlgn val="ctr"/>
        <c:lblOffset val="100"/>
        <c:noMultiLvlLbl val="0"/>
      </c:catAx>
      <c:valAx>
        <c:axId val="1047939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300" baseline="0"/>
                  <a:t>Energy Cost [£]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3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E+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7938568"/>
        <c:crosses val="autoZero"/>
        <c:crossBetween val="between"/>
        <c:majorUnit val="3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'B737-900'!$W$30</c:f>
              <c:strCache>
                <c:ptCount val="1"/>
                <c:pt idx="0">
                  <c:v>Kerosene Energy</c:v>
                </c:pt>
              </c:strCache>
            </c:strRef>
          </c:tx>
          <c:spPr>
            <a:pattFill prst="wd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  <a:effectLst/>
          </c:spPr>
          <c:invertIfNegative val="0"/>
          <c:cat>
            <c:strRef>
              <c:f>'B737-900'!$X$21:$Z$21</c:f>
              <c:strCache>
                <c:ptCount val="3"/>
                <c:pt idx="0">
                  <c:v>B737-900 in GENUS</c:v>
                </c:pt>
                <c:pt idx="1">
                  <c:v>Hybridised B737-900 Tech-2050</c:v>
                </c:pt>
                <c:pt idx="2">
                  <c:v>Hybridised B737-900 Tech-2035</c:v>
                </c:pt>
              </c:strCache>
            </c:strRef>
          </c:cat>
          <c:val>
            <c:numRef>
              <c:f>'B737-900'!$X$30:$Z$30</c:f>
              <c:numCache>
                <c:formatCode>0.00E+00</c:formatCode>
                <c:ptCount val="3"/>
                <c:pt idx="0">
                  <c:v>100043.48827390604</c:v>
                </c:pt>
                <c:pt idx="1">
                  <c:v>60857.779536580696</c:v>
                </c:pt>
                <c:pt idx="2">
                  <c:v>72853.337879452476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4A-406E-B888-94B69E350FA6}"/>
            </c:ext>
          </c:extLst>
        </c:ser>
        <c:ser>
          <c:idx val="1"/>
          <c:order val="1"/>
          <c:tx>
            <c:strRef>
              <c:f>'B737-900'!$W$31</c:f>
              <c:strCache>
                <c:ptCount val="1"/>
                <c:pt idx="0">
                  <c:v>Electrical Energy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'B737-900'!$X$21:$Z$21</c:f>
              <c:strCache>
                <c:ptCount val="3"/>
                <c:pt idx="0">
                  <c:v>B737-900 in GENUS</c:v>
                </c:pt>
                <c:pt idx="1">
                  <c:v>Hybridised B737-900 Tech-2050</c:v>
                </c:pt>
                <c:pt idx="2">
                  <c:v>Hybridised B737-900 Tech-2035</c:v>
                </c:pt>
              </c:strCache>
            </c:strRef>
          </c:cat>
          <c:val>
            <c:numRef>
              <c:f>'B737-900'!$X$31:$Z$31</c:f>
              <c:numCache>
                <c:formatCode>0.00E+00</c:formatCode>
                <c:ptCount val="3"/>
                <c:pt idx="0" formatCode="General">
                  <c:v>0</c:v>
                </c:pt>
                <c:pt idx="1">
                  <c:v>17147.924225714614</c:v>
                </c:pt>
                <c:pt idx="2">
                  <c:v>17219.705428219524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4A-406E-B888-94B69E350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0584223"/>
        <c:axId val="96873647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'B737-900'!$W$32</c15:sqref>
                        </c15:formulaRef>
                      </c:ext>
                    </c:extLst>
                    <c:strCache>
                      <c:ptCount val="1"/>
                      <c:pt idx="0">
                        <c:v>Energy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'B737-900'!$X$21:$Z$21</c15:sqref>
                        </c15:formulaRef>
                      </c:ext>
                    </c:extLst>
                    <c:strCache>
                      <c:ptCount val="3"/>
                      <c:pt idx="0">
                        <c:v>B737-900 in GENUS</c:v>
                      </c:pt>
                      <c:pt idx="1">
                        <c:v>Hybridised B737-900 Tech-2050</c:v>
                      </c:pt>
                      <c:pt idx="2">
                        <c:v>Hybridised B737-900 Tech-2035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'B737-900'!$X$32:$Z$32</c15:sqref>
                        </c15:formulaRef>
                      </c:ext>
                    </c:extLst>
                    <c:numCache>
                      <c:formatCode>0.00E+00</c:formatCode>
                      <c:ptCount val="3"/>
                      <c:pt idx="0">
                        <c:v>100043.48827390604</c:v>
                      </c:pt>
                      <c:pt idx="1">
                        <c:v>78005.703762295307</c:v>
                      </c:pt>
                      <c:pt idx="2">
                        <c:v>90073.043307671993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164A-406E-B888-94B69E350FA6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3"/>
          <c:order val="3"/>
          <c:tx>
            <c:strRef>
              <c:f>'B737-900'!$W$33</c:f>
              <c:strCache>
                <c:ptCount val="1"/>
                <c:pt idx="0">
                  <c:v>Energy Hybridisation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'B737-900'!$X$21:$Z$21</c:f>
              <c:strCache>
                <c:ptCount val="3"/>
                <c:pt idx="0">
                  <c:v>B737-900 in GENUS</c:v>
                </c:pt>
                <c:pt idx="1">
                  <c:v>Hybridised B737-900 Tech-2050</c:v>
                </c:pt>
                <c:pt idx="2">
                  <c:v>Hybridised B737-900 Tech-2035</c:v>
                </c:pt>
              </c:strCache>
            </c:strRef>
          </c:cat>
          <c:val>
            <c:numRef>
              <c:f>'B737-900'!$X$33:$Z$33</c:f>
              <c:numCache>
                <c:formatCode>0%</c:formatCode>
                <c:ptCount val="3"/>
                <c:pt idx="0">
                  <c:v>0</c:v>
                </c:pt>
                <c:pt idx="1">
                  <c:v>0.21982910734283001</c:v>
                </c:pt>
                <c:pt idx="2">
                  <c:v>0.19117490423189501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4A-406E-B888-94B69E350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0639407"/>
        <c:axId val="96930223"/>
      </c:lineChart>
      <c:catAx>
        <c:axId val="20058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73647"/>
        <c:crosses val="autoZero"/>
        <c:auto val="1"/>
        <c:lblAlgn val="ctr"/>
        <c:lblOffset val="100"/>
        <c:noMultiLvlLbl val="0"/>
      </c:catAx>
      <c:valAx>
        <c:axId val="96873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Energy consumption [kWh]</a:t>
                </a:r>
                <a:endParaRPr lang="zh-C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584223"/>
        <c:crosses val="autoZero"/>
        <c:crossBetween val="between"/>
      </c:valAx>
      <c:valAx>
        <c:axId val="9693022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Energy Hybridisation [%]</a:t>
                </a:r>
                <a:endParaRPr lang="zh-C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639407"/>
        <c:crosses val="max"/>
        <c:crossBetween val="between"/>
      </c:valAx>
      <c:catAx>
        <c:axId val="1780639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9302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 b="1" i="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17868518518519"/>
          <c:y val="5.9884076990376206E-2"/>
          <c:w val="0.73850481481481489"/>
          <c:h val="0.749713108778069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'B737-900'!$AI$26</c:f>
              <c:strCache>
                <c:ptCount val="1"/>
                <c:pt idx="0">
                  <c:v>0m</c:v>
                </c:pt>
              </c:strCache>
            </c:strRef>
          </c:tx>
          <c:spPr>
            <a:ln w="38100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'B737-900'!$AJ$25:$AT$25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'B737-900'!$AJ$26:$AT$26</c:f>
              <c:numCache>
                <c:formatCode>General</c:formatCode>
                <c:ptCount val="11"/>
                <c:pt idx="0">
                  <c:v>85183.650179788703</c:v>
                </c:pt>
                <c:pt idx="1">
                  <c:v>75923.874651099206</c:v>
                </c:pt>
                <c:pt idx="2">
                  <c:v>68093.481684606901</c:v>
                </c:pt>
                <c:pt idx="3">
                  <c:v>61550.402068011099</c:v>
                </c:pt>
                <c:pt idx="4">
                  <c:v>56134.809700872996</c:v>
                </c:pt>
                <c:pt idx="5">
                  <c:v>51685.002422334401</c:v>
                </c:pt>
                <c:pt idx="6">
                  <c:v>48050.132083354103</c:v>
                </c:pt>
                <c:pt idx="7">
                  <c:v>45097.551924320796</c:v>
                </c:pt>
                <c:pt idx="8">
                  <c:v>42715.318148697203</c:v>
                </c:pt>
                <c:pt idx="9">
                  <c:v>41231.367859842001</c:v>
                </c:pt>
                <c:pt idx="10">
                  <c:v>40276.756953917902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BA-456E-841E-6B99012FB0DA}"/>
            </c:ext>
          </c:extLst>
        </c:ser>
        <c:ser>
          <c:idx val="2"/>
          <c:order val="2"/>
          <c:tx>
            <c:strRef>
              <c:f>'B737-900'!$AI$28</c:f>
              <c:strCache>
                <c:ptCount val="1"/>
                <c:pt idx="0">
                  <c:v>2,800m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'B737-900'!$AJ$25:$AT$25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'B737-900'!$AJ$28:$AT$28</c:f>
              <c:numCache>
                <c:formatCode>General</c:formatCode>
                <c:ptCount val="11"/>
                <c:pt idx="0">
                  <c:v>74582.718025908107</c:v>
                </c:pt>
                <c:pt idx="1">
                  <c:v>66703.661954275798</c:v>
                </c:pt>
                <c:pt idx="2">
                  <c:v>59995.814721246097</c:v>
                </c:pt>
                <c:pt idx="3">
                  <c:v>54349.573104543299</c:v>
                </c:pt>
                <c:pt idx="4">
                  <c:v>49640.030786173404</c:v>
                </c:pt>
                <c:pt idx="5">
                  <c:v>45739.123220072099</c:v>
                </c:pt>
                <c:pt idx="6">
                  <c:v>42525.734177243401</c:v>
                </c:pt>
                <c:pt idx="7">
                  <c:v>39899.1896466131</c:v>
                </c:pt>
                <c:pt idx="8">
                  <c:v>37809.673048755503</c:v>
                </c:pt>
                <c:pt idx="9">
                  <c:v>36416.812383278499</c:v>
                </c:pt>
                <c:pt idx="10">
                  <c:v>35433.876211418697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BA-456E-841E-6B99012FB0DA}"/>
            </c:ext>
          </c:extLst>
        </c:ser>
        <c:ser>
          <c:idx val="4"/>
          <c:order val="4"/>
          <c:tx>
            <c:strRef>
              <c:f>'B737-900'!$AI$30</c:f>
              <c:strCache>
                <c:ptCount val="1"/>
                <c:pt idx="0">
                  <c:v>5,600m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'B737-900'!$AJ$25:$AT$25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'B737-900'!$AJ$30:$AT$30</c:f>
              <c:numCache>
                <c:formatCode>General</c:formatCode>
                <c:ptCount val="11"/>
                <c:pt idx="0">
                  <c:v>65668.983348296897</c:v>
                </c:pt>
                <c:pt idx="1">
                  <c:v>58923.591123094797</c:v>
                </c:pt>
                <c:pt idx="2">
                  <c:v>53123.0831200424</c:v>
                </c:pt>
                <c:pt idx="3">
                  <c:v>48187.296547342601</c:v>
                </c:pt>
                <c:pt idx="4">
                  <c:v>44021.682595846003</c:v>
                </c:pt>
                <c:pt idx="5">
                  <c:v>40563.222999069803</c:v>
                </c:pt>
                <c:pt idx="6">
                  <c:v>37719.615448732802</c:v>
                </c:pt>
                <c:pt idx="7">
                  <c:v>35368.589748290004</c:v>
                </c:pt>
                <c:pt idx="8">
                  <c:v>33526.040021176101</c:v>
                </c:pt>
                <c:pt idx="9">
                  <c:v>32176.015015124402</c:v>
                </c:pt>
                <c:pt idx="10">
                  <c:v>31177.479359304802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BA-456E-841E-6B99012FB0DA}"/>
            </c:ext>
          </c:extLst>
        </c:ser>
        <c:ser>
          <c:idx val="6"/>
          <c:order val="6"/>
          <c:tx>
            <c:strRef>
              <c:f>'B737-900'!$AI$32</c:f>
              <c:strCache>
                <c:ptCount val="1"/>
                <c:pt idx="0">
                  <c:v>8,400m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'B737-900'!$AJ$25:$AT$25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'B737-900'!$AJ$32:$AT$32</c:f>
              <c:numCache>
                <c:formatCode>General</c:formatCode>
                <c:ptCount val="11"/>
                <c:pt idx="0">
                  <c:v>58232.890643370803</c:v>
                </c:pt>
                <c:pt idx="1">
                  <c:v>52433.913682095401</c:v>
                </c:pt>
                <c:pt idx="2">
                  <c:v>47413.031627338503</c:v>
                </c:pt>
                <c:pt idx="3">
                  <c:v>43108.876376832901</c:v>
                </c:pt>
                <c:pt idx="4">
                  <c:v>39447.988676716297</c:v>
                </c:pt>
                <c:pt idx="5">
                  <c:v>36351.999293961802</c:v>
                </c:pt>
                <c:pt idx="6">
                  <c:v>33744.068004860303</c:v>
                </c:pt>
                <c:pt idx="7">
                  <c:v>31553.363059851101</c:v>
                </c:pt>
                <c:pt idx="8">
                  <c:v>29828.794178662902</c:v>
                </c:pt>
                <c:pt idx="9">
                  <c:v>28507.835660701199</c:v>
                </c:pt>
                <c:pt idx="10">
                  <c:v>27505.364065617101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CBA-456E-841E-6B99012FB0DA}"/>
            </c:ext>
          </c:extLst>
        </c:ser>
        <c:ser>
          <c:idx val="8"/>
          <c:order val="8"/>
          <c:tx>
            <c:strRef>
              <c:f>'B737-900'!$AI$34</c:f>
              <c:strCache>
                <c:ptCount val="1"/>
                <c:pt idx="0">
                  <c:v>11,200m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'B737-900'!$AJ$25:$AT$25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'B737-900'!$AJ$34:$AT$34</c:f>
              <c:numCache>
                <c:formatCode>General</c:formatCode>
                <c:ptCount val="11"/>
                <c:pt idx="0">
                  <c:v>51300.669992244999</c:v>
                </c:pt>
                <c:pt idx="1">
                  <c:v>46334.198725970302</c:v>
                </c:pt>
                <c:pt idx="2">
                  <c:v>42004.261268530099</c:v>
                </c:pt>
                <c:pt idx="3">
                  <c:v>38264.565219257602</c:v>
                </c:pt>
                <c:pt idx="4">
                  <c:v>35058.665141119003</c:v>
                </c:pt>
                <c:pt idx="5">
                  <c:v>32325.358499889</c:v>
                </c:pt>
                <c:pt idx="6">
                  <c:v>30003.686338961099</c:v>
                </c:pt>
                <c:pt idx="7">
                  <c:v>28056.399062597899</c:v>
                </c:pt>
                <c:pt idx="8">
                  <c:v>26480.898295842999</c:v>
                </c:pt>
                <c:pt idx="9">
                  <c:v>25181.774288978198</c:v>
                </c:pt>
                <c:pt idx="10">
                  <c:v>24123.745244881498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CBA-456E-841E-6B99012FB0DA}"/>
            </c:ext>
          </c:extLst>
        </c:ser>
        <c:ser>
          <c:idx val="10"/>
          <c:order val="10"/>
          <c:tx>
            <c:strRef>
              <c:f>'B737-900'!$AI$36</c:f>
              <c:strCache>
                <c:ptCount val="1"/>
                <c:pt idx="0">
                  <c:v>14,000m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noFill/>
              <a:ln w="28575">
                <a:solidFill>
                  <a:srgbClr val="7030A0"/>
                </a:solidFill>
              </a:ln>
              <a:effectLst/>
            </c:spPr>
          </c:marker>
          <c:xVal>
            <c:numRef>
              <c:f>'B737-900'!$AJ$25:$AT$25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'B737-900'!$AJ$36:$AT$36</c:f>
              <c:numCache>
                <c:formatCode>General</c:formatCode>
                <c:ptCount val="11"/>
                <c:pt idx="0">
                  <c:v>42076.8882088389</c:v>
                </c:pt>
                <c:pt idx="1">
                  <c:v>37916.2153986579</c:v>
                </c:pt>
                <c:pt idx="2">
                  <c:v>34277.871562373999</c:v>
                </c:pt>
                <c:pt idx="3">
                  <c:v>31126.06255165</c:v>
                </c:pt>
                <c:pt idx="4">
                  <c:v>28415.559820694201</c:v>
                </c:pt>
                <c:pt idx="5">
                  <c:v>26096.4220738078</c:v>
                </c:pt>
                <c:pt idx="6">
                  <c:v>24118.380956717199</c:v>
                </c:pt>
                <c:pt idx="7">
                  <c:v>22446.808463729802</c:v>
                </c:pt>
                <c:pt idx="8">
                  <c:v>21070.287747947601</c:v>
                </c:pt>
                <c:pt idx="9">
                  <c:v>19918.893049002501</c:v>
                </c:pt>
                <c:pt idx="10">
                  <c:v>18962.581014711799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CBA-456E-841E-6B99012FB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7050480"/>
        <c:axId val="72704031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'B737-900'!$AI$27</c15:sqref>
                        </c15:formulaRef>
                      </c:ext>
                    </c:extLst>
                    <c:strCache>
                      <c:ptCount val="1"/>
                      <c:pt idx="0">
                        <c:v>1,400m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'B737-900'!$AJ$25:$AT$25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'B737-900'!$AJ$27:$AT$27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79692.290813404703</c:v>
                      </c:pt>
                      <c:pt idx="1">
                        <c:v>71151.092189180796</c:v>
                      </c:pt>
                      <c:pt idx="2">
                        <c:v>63902.877984105296</c:v>
                      </c:pt>
                      <c:pt idx="3">
                        <c:v>57823.061948773997</c:v>
                      </c:pt>
                      <c:pt idx="4">
                        <c:v>52770.456491353798</c:v>
                      </c:pt>
                      <c:pt idx="5">
                        <c:v>48607.4751242411</c:v>
                      </c:pt>
                      <c:pt idx="6">
                        <c:v>45197.379963032698</c:v>
                      </c:pt>
                      <c:pt idx="7">
                        <c:v>42416.377635746998</c:v>
                      </c:pt>
                      <c:pt idx="8">
                        <c:v>40171.215845383696</c:v>
                      </c:pt>
                      <c:pt idx="9">
                        <c:v>38751.810057872099</c:v>
                      </c:pt>
                      <c:pt idx="10">
                        <c:v>37780.424660637203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6-ACBA-456E-841E-6B99012FB0DA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'B737-900'!$AI$29</c15:sqref>
                        </c15:formulaRef>
                      </c:ext>
                    </c:extLst>
                    <c:strCache>
                      <c:ptCount val="1"/>
                      <c:pt idx="0">
                        <c:v>4,200m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'B737-900'!$AJ$25:$AT$25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'B737-900'!$AJ$29:$AT$29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69835.669224336001</c:v>
                      </c:pt>
                      <c:pt idx="1">
                        <c:v>62564.642769910599</c:v>
                      </c:pt>
                      <c:pt idx="2">
                        <c:v>56353.924196133303</c:v>
                      </c:pt>
                      <c:pt idx="3">
                        <c:v>51107.3151730725</c:v>
                      </c:pt>
                      <c:pt idx="4">
                        <c:v>46714.518468345501</c:v>
                      </c:pt>
                      <c:pt idx="5">
                        <c:v>43061.711541701203</c:v>
                      </c:pt>
                      <c:pt idx="6">
                        <c:v>40040.508402586398</c:v>
                      </c:pt>
                      <c:pt idx="7">
                        <c:v>37553.642002337801</c:v>
                      </c:pt>
                      <c:pt idx="8">
                        <c:v>35589.143162560897</c:v>
                      </c:pt>
                      <c:pt idx="9">
                        <c:v>34223.9695986265</c:v>
                      </c:pt>
                      <c:pt idx="10">
                        <c:v>33233.989481897202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ACBA-456E-841E-6B99012FB0DA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'B737-900'!$AI$31</c15:sqref>
                        </c15:formulaRef>
                      </c:ext>
                    </c:extLst>
                    <c:strCache>
                      <c:ptCount val="1"/>
                      <c:pt idx="0">
                        <c:v>7,000m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'B737-900'!$AJ$25:$AT$25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'B737-900'!$AJ$31:$AT$31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61814.372293471599</c:v>
                      </c:pt>
                      <c:pt idx="1">
                        <c:v>55561.838959877197</c:v>
                      </c:pt>
                      <c:pt idx="2">
                        <c:v>50166.9527961614</c:v>
                      </c:pt>
                      <c:pt idx="3">
                        <c:v>45559.483270225901</c:v>
                      </c:pt>
                      <c:pt idx="4">
                        <c:v>41656.0023704017</c:v>
                      </c:pt>
                      <c:pt idx="5">
                        <c:v>38368.165952995201</c:v>
                      </c:pt>
                      <c:pt idx="6">
                        <c:v>35610.008921562403</c:v>
                      </c:pt>
                      <c:pt idx="7">
                        <c:v>33332.526080033298</c:v>
                      </c:pt>
                      <c:pt idx="8">
                        <c:v>31596.895202380099</c:v>
                      </c:pt>
                      <c:pt idx="9">
                        <c:v>30276.2919025382</c:v>
                      </c:pt>
                      <c:pt idx="10">
                        <c:v>29270.287681951198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ACBA-456E-841E-6B99012FB0DA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'B737-900'!$AI$33</c15:sqref>
                        </c15:formulaRef>
                      </c:ext>
                    </c:extLst>
                    <c:strCache>
                      <c:ptCount val="1"/>
                      <c:pt idx="0">
                        <c:v>9,800m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'B737-900'!$AJ$25:$AT$25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'B737-900'!$AJ$33:$AT$33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54911.596521712701</c:v>
                      </c:pt>
                      <c:pt idx="1">
                        <c:v>49529.681814267598</c:v>
                      </c:pt>
                      <c:pt idx="2">
                        <c:v>44853.3799958741</c:v>
                      </c:pt>
                      <c:pt idx="3">
                        <c:v>40829.214460504299</c:v>
                      </c:pt>
                      <c:pt idx="4">
                        <c:v>37392.647680230402</c:v>
                      </c:pt>
                      <c:pt idx="5">
                        <c:v>34474.291941153497</c:v>
                      </c:pt>
                      <c:pt idx="6">
                        <c:v>32005.577204967802</c:v>
                      </c:pt>
                      <c:pt idx="7">
                        <c:v>29927.040789383798</c:v>
                      </c:pt>
                      <c:pt idx="8">
                        <c:v>28282.639654643699</c:v>
                      </c:pt>
                      <c:pt idx="9">
                        <c:v>26940.049272439701</c:v>
                      </c:pt>
                      <c:pt idx="10">
                        <c:v>25870.9472703055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ACBA-456E-841E-6B99012FB0DA}"/>
                  </c:ext>
                </c:extLst>
              </c15:ser>
            </c15:filteredScatterSeries>
            <c15:filteredScatte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'B737-900'!$AI$35</c15:sqref>
                        </c15:formulaRef>
                      </c:ext>
                    </c:extLst>
                    <c:strCache>
                      <c:ptCount val="1"/>
                      <c:pt idx="0">
                        <c:v>12,600m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'B737-900'!$AJ$25:$AT$25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'B737-900'!$AJ$35:$AT$35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46181.757517714199</c:v>
                      </c:pt>
                      <c:pt idx="1">
                        <c:v>41662.4793731061</c:v>
                      </c:pt>
                      <c:pt idx="2">
                        <c:v>37716.3549001625</c:v>
                      </c:pt>
                      <c:pt idx="3">
                        <c:v>34302.917902281501</c:v>
                      </c:pt>
                      <c:pt idx="4">
                        <c:v>31371.9479687782</c:v>
                      </c:pt>
                      <c:pt idx="5">
                        <c:v>28868.492203140799</c:v>
                      </c:pt>
                      <c:pt idx="6">
                        <c:v>26737.5246011046</c:v>
                      </c:pt>
                      <c:pt idx="7">
                        <c:v>24943.2504680075</c:v>
                      </c:pt>
                      <c:pt idx="8">
                        <c:v>23478.177450796298</c:v>
                      </c:pt>
                      <c:pt idx="9">
                        <c:v>22261.038622520002</c:v>
                      </c:pt>
                      <c:pt idx="10">
                        <c:v>21259.4593603338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ACBA-456E-841E-6B99012FB0DA}"/>
                  </c:ext>
                </c:extLst>
              </c15:ser>
            </c15:filteredScatterSeries>
          </c:ext>
        </c:extLst>
      </c:scatterChart>
      <c:valAx>
        <c:axId val="72705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Mach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7040312"/>
        <c:crosses val="autoZero"/>
        <c:crossBetween val="midCat"/>
        <c:majorUnit val="0.2"/>
      </c:valAx>
      <c:valAx>
        <c:axId val="727040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Thrust [N]</a:t>
                </a:r>
              </a:p>
            </c:rich>
          </c:tx>
          <c:layout>
            <c:manualLayout>
              <c:xMode val="edge"/>
              <c:yMode val="edge"/>
              <c:x val="2.8566666666666667E-2"/>
              <c:y val="0.343146717171717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7050480"/>
        <c:crosses val="autoZero"/>
        <c:crossBetween val="midCat"/>
      </c:valAx>
      <c:spPr>
        <a:noFill/>
        <a:ln w="3175">
          <a:noFill/>
        </a:ln>
        <a:effectLst/>
      </c:spPr>
    </c:plotArea>
    <c:legend>
      <c:legendPos val="r"/>
      <c:layout>
        <c:manualLayout>
          <c:xMode val="edge"/>
          <c:yMode val="edge"/>
          <c:x val="0.35223943362442051"/>
          <c:y val="6.3825757575757577E-2"/>
          <c:w val="0.62898829855813831"/>
          <c:h val="0.263005050505050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>
          <a:lumMod val="90000"/>
        </a:schemeClr>
      </a:solidFill>
      <a:round/>
    </a:ln>
    <a:effectLst/>
  </c:spPr>
  <c:txPr>
    <a:bodyPr/>
    <a:lstStyle/>
    <a:p>
      <a:pPr>
        <a:defRPr sz="160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215774839211641"/>
          <c:y val="5.7088842282316511E-2"/>
          <c:w val="0.71873267237459393"/>
          <c:h val="0.7761598484848485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'B737-900'!$AI$40</c:f>
              <c:strCache>
                <c:ptCount val="1"/>
                <c:pt idx="0">
                  <c:v>0m</c:v>
                </c:pt>
              </c:strCache>
            </c:strRef>
          </c:tx>
          <c:spPr>
            <a:ln w="38100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'B737-900'!$AJ$39:$AT$39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'B737-900'!$AJ$40:$AT$40</c:f>
              <c:numCache>
                <c:formatCode>0.00E+00</c:formatCode>
                <c:ptCount val="11"/>
                <c:pt idx="0">
                  <c:v>4.1831652075202202E-6</c:v>
                </c:pt>
                <c:pt idx="1">
                  <c:v>4.7028479394305702E-6</c:v>
                </c:pt>
                <c:pt idx="2">
                  <c:v>5.2754901937354999E-6</c:v>
                </c:pt>
                <c:pt idx="3">
                  <c:v>5.89525348681603E-6</c:v>
                </c:pt>
                <c:pt idx="4">
                  <c:v>6.5550691566103902E-6</c:v>
                </c:pt>
                <c:pt idx="5">
                  <c:v>7.2476653409759803E-6</c:v>
                </c:pt>
                <c:pt idx="6">
                  <c:v>7.9662748683119302E-6</c:v>
                </c:pt>
                <c:pt idx="7">
                  <c:v>8.7049671688882699E-6</c:v>
                </c:pt>
                <c:pt idx="8">
                  <c:v>9.4586975732236194E-6</c:v>
                </c:pt>
                <c:pt idx="9">
                  <c:v>1.0119098760963901E-5</c:v>
                </c:pt>
                <c:pt idx="10">
                  <c:v>1.0731457605686601E-5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ED-410A-837E-751ED7B08674}"/>
            </c:ext>
          </c:extLst>
        </c:ser>
        <c:ser>
          <c:idx val="2"/>
          <c:order val="2"/>
          <c:tx>
            <c:strRef>
              <c:f>'B737-900'!$AI$42</c:f>
              <c:strCache>
                <c:ptCount val="1"/>
                <c:pt idx="0">
                  <c:v>2,800m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'B737-900'!$AJ$39:$AT$39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'B737-900'!$AJ$42:$AT$42</c:f>
              <c:numCache>
                <c:formatCode>0.00E+00</c:formatCode>
                <c:ptCount val="11"/>
                <c:pt idx="0">
                  <c:v>3.9376505122516303E-6</c:v>
                </c:pt>
                <c:pt idx="1">
                  <c:v>4.4112958467022699E-6</c:v>
                </c:pt>
                <c:pt idx="2">
                  <c:v>4.9330087055980101E-6</c:v>
                </c:pt>
                <c:pt idx="3">
                  <c:v>5.4981523460533104E-6</c:v>
                </c:pt>
                <c:pt idx="4">
                  <c:v>6.1010129216558096E-6</c:v>
                </c:pt>
                <c:pt idx="5">
                  <c:v>6.7356236996020499E-6</c:v>
                </c:pt>
                <c:pt idx="6">
                  <c:v>7.3963554200727801E-6</c:v>
                </c:pt>
                <c:pt idx="7">
                  <c:v>8.0786074150553108E-6</c:v>
                </c:pt>
                <c:pt idx="8">
                  <c:v>8.7675756479191595E-6</c:v>
                </c:pt>
                <c:pt idx="9">
                  <c:v>9.3927425047820197E-6</c:v>
                </c:pt>
                <c:pt idx="10">
                  <c:v>9.9919718668264293E-6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ED-410A-837E-751ED7B08674}"/>
            </c:ext>
          </c:extLst>
        </c:ser>
        <c:ser>
          <c:idx val="4"/>
          <c:order val="4"/>
          <c:tx>
            <c:strRef>
              <c:f>'B737-900'!$AI$44</c:f>
              <c:strCache>
                <c:ptCount val="1"/>
                <c:pt idx="0">
                  <c:v>5,600m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'B737-900'!$AJ$39:$AT$39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'B737-900'!$AJ$44:$AT$44</c:f>
              <c:numCache>
                <c:formatCode>0.00E+00</c:formatCode>
                <c:ptCount val="11"/>
                <c:pt idx="0">
                  <c:v>3.6660297624933801E-6</c:v>
                </c:pt>
                <c:pt idx="1">
                  <c:v>4.0922236742424298E-6</c:v>
                </c:pt>
                <c:pt idx="2">
                  <c:v>4.5607835992836298E-6</c:v>
                </c:pt>
                <c:pt idx="3">
                  <c:v>5.0680177449483504E-6</c:v>
                </c:pt>
                <c:pt idx="4">
                  <c:v>5.6093478923008198E-6</c:v>
                </c:pt>
                <c:pt idx="5">
                  <c:v>6.1823191904566596E-6</c:v>
                </c:pt>
                <c:pt idx="6">
                  <c:v>6.7833705701897903E-6</c:v>
                </c:pt>
                <c:pt idx="7">
                  <c:v>7.4064143947376398E-6</c:v>
                </c:pt>
                <c:pt idx="8">
                  <c:v>8.0258618406247895E-6</c:v>
                </c:pt>
                <c:pt idx="9">
                  <c:v>8.6172902496274E-6</c:v>
                </c:pt>
                <c:pt idx="10">
                  <c:v>9.1948720618661403E-6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FED-410A-837E-751ED7B08674}"/>
            </c:ext>
          </c:extLst>
        </c:ser>
        <c:ser>
          <c:idx val="6"/>
          <c:order val="6"/>
          <c:tx>
            <c:strRef>
              <c:f>'B737-900'!$AI$46</c:f>
              <c:strCache>
                <c:ptCount val="1"/>
                <c:pt idx="0">
                  <c:v>8,400m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'B737-900'!$AJ$39:$AT$39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'B737-900'!$AJ$46:$AT$46</c:f>
              <c:numCache>
                <c:formatCode>0.00E+00</c:formatCode>
                <c:ptCount val="11"/>
                <c:pt idx="0">
                  <c:v>3.3726114226583401E-6</c:v>
                </c:pt>
                <c:pt idx="1">
                  <c:v>3.7513173090903098E-6</c:v>
                </c:pt>
                <c:pt idx="2">
                  <c:v>4.1675438519814302E-6</c:v>
                </c:pt>
                <c:pt idx="3">
                  <c:v>4.6185554089587796E-6</c:v>
                </c:pt>
                <c:pt idx="4">
                  <c:v>5.1008673478034802E-6</c:v>
                </c:pt>
                <c:pt idx="5">
                  <c:v>5.6107507749172597E-6</c:v>
                </c:pt>
                <c:pt idx="6">
                  <c:v>6.1446243266721401E-6</c:v>
                </c:pt>
                <c:pt idx="7">
                  <c:v>6.6992801926737102E-6</c:v>
                </c:pt>
                <c:pt idx="8">
                  <c:v>7.2448091117144598E-6</c:v>
                </c:pt>
                <c:pt idx="9">
                  <c:v>7.7922458651967907E-6</c:v>
                </c:pt>
                <c:pt idx="10">
                  <c:v>8.3386291334044292E-6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FED-410A-837E-751ED7B08674}"/>
            </c:ext>
          </c:extLst>
        </c:ser>
        <c:ser>
          <c:idx val="8"/>
          <c:order val="8"/>
          <c:tx>
            <c:strRef>
              <c:f>'B737-900'!$AI$48</c:f>
              <c:strCache>
                <c:ptCount val="1"/>
                <c:pt idx="0">
                  <c:v>11,200m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'B737-900'!$AJ$39:$AT$39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'B737-900'!$AJ$48:$AT$48</c:f>
              <c:numCache>
                <c:formatCode>0.00E+00</c:formatCode>
                <c:ptCount val="11"/>
                <c:pt idx="0">
                  <c:v>3.0204678293031101E-6</c:v>
                </c:pt>
                <c:pt idx="1">
                  <c:v>3.3490857470880702E-6</c:v>
                </c:pt>
                <c:pt idx="2">
                  <c:v>3.71043138667946E-6</c:v>
                </c:pt>
                <c:pt idx="3">
                  <c:v>4.1026401846266201E-6</c:v>
                </c:pt>
                <c:pt idx="4">
                  <c:v>4.5232343615252398E-6</c:v>
                </c:pt>
                <c:pt idx="5">
                  <c:v>4.9694937367972399E-6</c:v>
                </c:pt>
                <c:pt idx="6">
                  <c:v>5.4387563730446204E-6</c:v>
                </c:pt>
                <c:pt idx="7">
                  <c:v>5.9244184353690104E-6</c:v>
                </c:pt>
                <c:pt idx="8">
                  <c:v>6.4107137649031402E-6</c:v>
                </c:pt>
                <c:pt idx="9">
                  <c:v>6.9030660646253498E-6</c:v>
                </c:pt>
                <c:pt idx="10">
                  <c:v>7.3971975382095596E-6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FED-410A-837E-751ED7B08674}"/>
            </c:ext>
          </c:extLst>
        </c:ser>
        <c:ser>
          <c:idx val="10"/>
          <c:order val="10"/>
          <c:tx>
            <c:strRef>
              <c:f>'B737-900'!$AI$50</c:f>
              <c:strCache>
                <c:ptCount val="1"/>
                <c:pt idx="0">
                  <c:v>14,000m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noFill/>
              <a:ln w="25400">
                <a:solidFill>
                  <a:srgbClr val="7030A0"/>
                </a:solidFill>
              </a:ln>
              <a:effectLst/>
            </c:spPr>
          </c:marker>
          <c:xVal>
            <c:numRef>
              <c:f>'B737-900'!$AJ$39:$AT$39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'B737-900'!$AJ$50:$AT$50</c:f>
              <c:numCache>
                <c:formatCode>0.00E+00</c:formatCode>
                <c:ptCount val="11"/>
                <c:pt idx="0">
                  <c:v>2.3680828825441998E-6</c:v>
                </c:pt>
                <c:pt idx="1">
                  <c:v>2.63175952452477E-6</c:v>
                </c:pt>
                <c:pt idx="2">
                  <c:v>2.9237966903508401E-6</c:v>
                </c:pt>
                <c:pt idx="3">
                  <c:v>3.2432414947169E-6</c:v>
                </c:pt>
                <c:pt idx="4">
                  <c:v>3.5886533667285501E-6</c:v>
                </c:pt>
                <c:pt idx="5">
                  <c:v>3.9583828006669804E-6</c:v>
                </c:pt>
                <c:pt idx="6">
                  <c:v>4.3508021285481904E-6</c:v>
                </c:pt>
                <c:pt idx="7">
                  <c:v>4.7617469818073297E-6</c:v>
                </c:pt>
                <c:pt idx="8">
                  <c:v>5.1809797417796203E-6</c:v>
                </c:pt>
                <c:pt idx="9">
                  <c:v>5.6118547019825501E-6</c:v>
                </c:pt>
                <c:pt idx="10">
                  <c:v>6.0514264876987101E-6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FED-410A-837E-751ED7B08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6988488"/>
        <c:axId val="72699767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'B737-900'!$AI$41</c15:sqref>
                        </c15:formulaRef>
                      </c:ext>
                    </c:extLst>
                    <c:strCache>
                      <c:ptCount val="1"/>
                      <c:pt idx="0">
                        <c:v>1,400m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'B737-900'!$AJ$39:$AT$39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'B737-900'!$AJ$41:$AT$41</c15:sqref>
                        </c15:formulaRef>
                      </c:ext>
                    </c:extLst>
                    <c:numCache>
                      <c:formatCode>0.00E+00</c:formatCode>
                      <c:ptCount val="11"/>
                      <c:pt idx="0">
                        <c:v>4.0645108691718801E-6</c:v>
                      </c:pt>
                      <c:pt idx="1">
                        <c:v>4.5613769319741899E-6</c:v>
                      </c:pt>
                      <c:pt idx="2">
                        <c:v>5.1087102778448101E-6</c:v>
                      </c:pt>
                      <c:pt idx="3">
                        <c:v>5.7012771078401898E-6</c:v>
                      </c:pt>
                      <c:pt idx="4">
                        <c:v>6.3326938112901004E-6</c:v>
                      </c:pt>
                      <c:pt idx="5">
                        <c:v>6.9965991629147602E-6</c:v>
                      </c:pt>
                      <c:pt idx="6">
                        <c:v>7.6867969118034304E-6</c:v>
                      </c:pt>
                      <c:pt idx="7">
                        <c:v>8.3976689881557802E-6</c:v>
                      </c:pt>
                      <c:pt idx="8">
                        <c:v>9.1226162203741494E-6</c:v>
                      </c:pt>
                      <c:pt idx="9">
                        <c:v>9.7617983671496597E-6</c:v>
                      </c:pt>
                      <c:pt idx="10">
                        <c:v>1.03685802071047E-5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6-DFED-410A-837E-751ED7B08674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'B737-900'!$AI$43</c15:sqref>
                        </c15:formulaRef>
                      </c:ext>
                    </c:extLst>
                    <c:strCache>
                      <c:ptCount val="1"/>
                      <c:pt idx="0">
                        <c:v>4,200m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'B737-900'!$AJ$39:$AT$39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'B737-900'!$AJ$43:$AT$43</c15:sqref>
                        </c15:formulaRef>
                      </c:ext>
                    </c:extLst>
                    <c:numCache>
                      <c:formatCode>0.00E+00</c:formatCode>
                      <c:ptCount val="11"/>
                      <c:pt idx="0">
                        <c:v>3.8024272706375399E-6</c:v>
                      </c:pt>
                      <c:pt idx="1">
                        <c:v>4.2524260495869202E-6</c:v>
                      </c:pt>
                      <c:pt idx="2">
                        <c:v>4.7480994599924297E-6</c:v>
                      </c:pt>
                      <c:pt idx="3">
                        <c:v>5.2853882824444E-6</c:v>
                      </c:pt>
                      <c:pt idx="4">
                        <c:v>5.8592293119336504E-6</c:v>
                      </c:pt>
                      <c:pt idx="5">
                        <c:v>6.4642850184880796E-6</c:v>
                      </c:pt>
                      <c:pt idx="6">
                        <c:v>7.0954769724277703E-6</c:v>
                      </c:pt>
                      <c:pt idx="7">
                        <c:v>7.7482637597030902E-6</c:v>
                      </c:pt>
                      <c:pt idx="8">
                        <c:v>8.4018137582385396E-6</c:v>
                      </c:pt>
                      <c:pt idx="9">
                        <c:v>9.0113106223372498E-6</c:v>
                      </c:pt>
                      <c:pt idx="10">
                        <c:v>9.6009216535960202E-6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FED-410A-837E-751ED7B08674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'B737-900'!$AI$45</c15:sqref>
                        </c15:formulaRef>
                      </c:ext>
                    </c:extLst>
                    <c:strCache>
                      <c:ptCount val="1"/>
                      <c:pt idx="0">
                        <c:v>7,000m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'B737-900'!$AJ$39:$AT$39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'B737-900'!$AJ$45:$AT$45</c15:sqref>
                        </c15:formulaRef>
                      </c:ext>
                    </c:extLst>
                    <c:numCache>
                      <c:formatCode>0.00E+00</c:formatCode>
                      <c:ptCount val="11"/>
                      <c:pt idx="0">
                        <c:v>3.52293907758364E-6</c:v>
                      </c:pt>
                      <c:pt idx="1">
                        <c:v>3.9255011111980103E-6</c:v>
                      </c:pt>
                      <c:pt idx="2">
                        <c:v>4.3680015462253402E-6</c:v>
                      </c:pt>
                      <c:pt idx="3">
                        <c:v>4.8472396545078403E-6</c:v>
                      </c:pt>
                      <c:pt idx="4">
                        <c:v>5.3591970977803497E-6</c:v>
                      </c:pt>
                      <c:pt idx="5">
                        <c:v>5.89961841963976E-6</c:v>
                      </c:pt>
                      <c:pt idx="6">
                        <c:v>6.4644518941350999E-6</c:v>
                      </c:pt>
                      <c:pt idx="7">
                        <c:v>7.0527529599972997E-6</c:v>
                      </c:pt>
                      <c:pt idx="8">
                        <c:v>7.6390592127362301E-6</c:v>
                      </c:pt>
                      <c:pt idx="9">
                        <c:v>8.2110853842105203E-6</c:v>
                      </c:pt>
                      <c:pt idx="10">
                        <c:v>8.77404073537297E-6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FED-410A-837E-751ED7B08674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'B737-900'!$AI$47</c15:sqref>
                        </c15:formulaRef>
                      </c:ext>
                    </c:extLst>
                    <c:strCache>
                      <c:ptCount val="1"/>
                      <c:pt idx="0">
                        <c:v>9,800m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'B737-900'!$AJ$39:$AT$39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'B737-900'!$AJ$47:$AT$47</c15:sqref>
                        </c15:formulaRef>
                      </c:ext>
                    </c:extLst>
                    <c:numCache>
                      <c:formatCode>0.00E+00</c:formatCode>
                      <c:ptCount val="11"/>
                      <c:pt idx="0">
                        <c:v>3.2153069757958001E-6</c:v>
                      </c:pt>
                      <c:pt idx="1">
                        <c:v>3.5699830674092302E-6</c:v>
                      </c:pt>
                      <c:pt idx="2">
                        <c:v>3.9597681811984897E-6</c:v>
                      </c:pt>
                      <c:pt idx="3">
                        <c:v>4.3823629201603797E-6</c:v>
                      </c:pt>
                      <c:pt idx="4">
                        <c:v>4.8347872365123496E-6</c:v>
                      </c:pt>
                      <c:pt idx="5">
                        <c:v>5.31381507533478E-6</c:v>
                      </c:pt>
                      <c:pt idx="6">
                        <c:v>5.8163193475118702E-6</c:v>
                      </c:pt>
                      <c:pt idx="7">
                        <c:v>6.3385800004798603E-6</c:v>
                      </c:pt>
                      <c:pt idx="8">
                        <c:v>6.8532930131841196E-6</c:v>
                      </c:pt>
                      <c:pt idx="9">
                        <c:v>7.3711326380055096E-6</c:v>
                      </c:pt>
                      <c:pt idx="10">
                        <c:v>7.8885333381862401E-6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FED-410A-837E-751ED7B08674}"/>
                  </c:ext>
                </c:extLst>
              </c15:ser>
            </c15:filteredScatterSeries>
            <c15:filteredScatte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'B737-900'!$AI$49</c15:sqref>
                        </c15:formulaRef>
                      </c:ext>
                    </c:extLst>
                    <c:strCache>
                      <c:ptCount val="1"/>
                      <c:pt idx="0">
                        <c:v>12,600m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'B737-900'!$AJ$39:$AT$39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'B737-900'!$AJ$49:$AT$49</c15:sqref>
                        </c15:formulaRef>
                      </c:ext>
                    </c:extLst>
                    <c:numCache>
                      <c:formatCode>0.00E+00</c:formatCode>
                      <c:ptCount val="11"/>
                      <c:pt idx="0">
                        <c:v>2.6905955865872501E-6</c:v>
                      </c:pt>
                      <c:pt idx="1">
                        <c:v>2.9867883102982099E-6</c:v>
                      </c:pt>
                      <c:pt idx="2">
                        <c:v>3.3136731826728898E-6</c:v>
                      </c:pt>
                      <c:pt idx="3">
                        <c:v>3.66987083638971E-6</c:v>
                      </c:pt>
                      <c:pt idx="4">
                        <c:v>4.0534480483326703E-6</c:v>
                      </c:pt>
                      <c:pt idx="5">
                        <c:v>4.4622410472971203E-6</c:v>
                      </c:pt>
                      <c:pt idx="6">
                        <c:v>4.8941204683307803E-6</c:v>
                      </c:pt>
                      <c:pt idx="7">
                        <c:v>5.3437512996251197E-6</c:v>
                      </c:pt>
                      <c:pt idx="8">
                        <c:v>5.7982421601894502E-6</c:v>
                      </c:pt>
                      <c:pt idx="9">
                        <c:v>6.2618774533218602E-6</c:v>
                      </c:pt>
                      <c:pt idx="10">
                        <c:v>6.7310274950402297E-6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DFED-410A-837E-751ED7B08674}"/>
                  </c:ext>
                </c:extLst>
              </c15:ser>
            </c15:filteredScatterSeries>
          </c:ext>
        </c:extLst>
      </c:scatterChart>
      <c:valAx>
        <c:axId val="72698848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Mach Number</a:t>
                </a:r>
              </a:p>
            </c:rich>
          </c:tx>
          <c:layout>
            <c:manualLayout>
              <c:xMode val="edge"/>
              <c:yMode val="edge"/>
              <c:x val="0.50803000000000009"/>
              <c:y val="0.909010101010101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997672"/>
        <c:crosses val="autoZero"/>
        <c:crossBetween val="midCat"/>
        <c:majorUnit val="0.2"/>
      </c:valAx>
      <c:valAx>
        <c:axId val="726997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SFC [kg/N/s]</a:t>
                </a:r>
              </a:p>
            </c:rich>
          </c:tx>
          <c:layout>
            <c:manualLayout>
              <c:xMode val="edge"/>
              <c:yMode val="edge"/>
              <c:x val="1.470962962962963E-2"/>
              <c:y val="0.322602525252525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988488"/>
        <c:crosses val="autoZero"/>
        <c:crossBetween val="midCat"/>
      </c:valAx>
      <c:spPr>
        <a:noFill/>
        <a:ln w="12700">
          <a:noFill/>
        </a:ln>
        <a:effectLst/>
      </c:spPr>
    </c:plotArea>
    <c:legend>
      <c:legendPos val="r"/>
      <c:layout>
        <c:manualLayout>
          <c:xMode val="edge"/>
          <c:yMode val="edge"/>
          <c:x val="0.41092623588869598"/>
          <c:y val="0.61544191919191904"/>
          <c:w val="0.56091536238514239"/>
          <c:h val="0.205277777777777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>
          <a:lumMod val="90000"/>
        </a:schemeClr>
      </a:solidFill>
      <a:round/>
    </a:ln>
    <a:effectLst/>
  </c:spPr>
  <c:txPr>
    <a:bodyPr/>
    <a:lstStyle/>
    <a:p>
      <a:pPr>
        <a:defRPr sz="160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09944444444445"/>
          <c:y val="5.7088842282316511E-2"/>
          <c:w val="0.74503185185185183"/>
          <c:h val="0.7671278863880813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'B737-900'!$AI$54</c:f>
              <c:strCache>
                <c:ptCount val="1"/>
                <c:pt idx="0">
                  <c:v>0m</c:v>
                </c:pt>
              </c:strCache>
            </c:strRef>
          </c:tx>
          <c:spPr>
            <a:ln w="38100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'B737-900'!$AJ$53:$AT$53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'B737-900'!$AJ$54:$AT$54</c:f>
              <c:numCache>
                <c:formatCode>General</c:formatCode>
                <c:ptCount val="11"/>
                <c:pt idx="0">
                  <c:v>249.979927950806</c:v>
                </c:pt>
                <c:pt idx="1">
                  <c:v>280.94943352708202</c:v>
                </c:pt>
                <c:pt idx="2">
                  <c:v>314.87158989155</c:v>
                </c:pt>
                <c:pt idx="3">
                  <c:v>351.33321543872398</c:v>
                </c:pt>
                <c:pt idx="4">
                  <c:v>389.84591484642499</c:v>
                </c:pt>
                <c:pt idx="5">
                  <c:v>429.91208028401797</c:v>
                </c:pt>
                <c:pt idx="6">
                  <c:v>471.07118116089401</c:v>
                </c:pt>
                <c:pt idx="7">
                  <c:v>512.92256579271805</c:v>
                </c:pt>
                <c:pt idx="8">
                  <c:v>555.13033339792901</c:v>
                </c:pt>
                <c:pt idx="9">
                  <c:v>591.33453841621201</c:v>
                </c:pt>
                <c:pt idx="10">
                  <c:v>624.239044467898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6F-40DB-BE63-7D7684E4E260}"/>
            </c:ext>
          </c:extLst>
        </c:ser>
        <c:ser>
          <c:idx val="2"/>
          <c:order val="2"/>
          <c:tx>
            <c:strRef>
              <c:f>'B737-900'!$AI$56</c:f>
              <c:strCache>
                <c:ptCount val="1"/>
                <c:pt idx="0">
                  <c:v>2,800m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'B737-900'!$AJ$53:$AT$53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'B737-900'!$AJ$56:$AT$56</c:f>
              <c:numCache>
                <c:formatCode>General</c:formatCode>
                <c:ptCount val="11"/>
                <c:pt idx="0">
                  <c:v>242.913436665022</c:v>
                </c:pt>
                <c:pt idx="1">
                  <c:v>272.03890847504601</c:v>
                </c:pt>
                <c:pt idx="2">
                  <c:v>303.89975044369697</c:v>
                </c:pt>
                <c:pt idx="3">
                  <c:v>338.14159681990702</c:v>
                </c:pt>
                <c:pt idx="4">
                  <c:v>374.34121706949202</c:v>
                </c:pt>
                <c:pt idx="5">
                  <c:v>412.06194068997797</c:v>
                </c:pt>
                <c:pt idx="6">
                  <c:v>450.894124838511</c:v>
                </c:pt>
                <c:pt idx="7">
                  <c:v>490.48183866239702</c:v>
                </c:pt>
                <c:pt idx="8">
                  <c:v>529.88462166454894</c:v>
                </c:pt>
                <c:pt idx="9">
                  <c:v>564.84743950401503</c:v>
                </c:pt>
                <c:pt idx="10">
                  <c:v>597.68910732177699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6F-40DB-BE63-7D7684E4E260}"/>
            </c:ext>
          </c:extLst>
        </c:ser>
        <c:ser>
          <c:idx val="4"/>
          <c:order val="4"/>
          <c:tx>
            <c:strRef>
              <c:f>'B737-900'!$AI$58</c:f>
              <c:strCache>
                <c:ptCount val="1"/>
                <c:pt idx="0">
                  <c:v>5,600m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'B737-900'!$AJ$53:$AT$53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'B737-900'!$AJ$58:$AT$58</c:f>
              <c:numCache>
                <c:formatCode>General</c:formatCode>
                <c:ptCount val="11"/>
                <c:pt idx="0">
                  <c:v>235.01149695197401</c:v>
                </c:pt>
                <c:pt idx="1">
                  <c:v>262.24539693821202</c:v>
                </c:pt>
                <c:pt idx="2">
                  <c:v>291.98181028463199</c:v>
                </c:pt>
                <c:pt idx="3">
                  <c:v>323.92139991902502</c:v>
                </c:pt>
                <c:pt idx="4">
                  <c:v>357.70460706394903</c:v>
                </c:pt>
                <c:pt idx="5">
                  <c:v>393.00534750139201</c:v>
                </c:pt>
                <c:pt idx="6">
                  <c:v>429.47745124145598</c:v>
                </c:pt>
                <c:pt idx="7">
                  <c:v>466.754179110704</c:v>
                </c:pt>
                <c:pt idx="8">
                  <c:v>503.17634461379799</c:v>
                </c:pt>
                <c:pt idx="9">
                  <c:v>537.202307658412</c:v>
                </c:pt>
                <c:pt idx="10">
                  <c:v>569.70001673487195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6F-40DB-BE63-7D7684E4E260}"/>
            </c:ext>
          </c:extLst>
        </c:ser>
        <c:ser>
          <c:idx val="6"/>
          <c:order val="6"/>
          <c:tx>
            <c:strRef>
              <c:f>'B737-900'!$AI$60</c:f>
              <c:strCache>
                <c:ptCount val="1"/>
                <c:pt idx="0">
                  <c:v>8,400m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'B737-900'!$AJ$53:$AT$53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'B737-900'!$AJ$60:$AT$60</c:f>
              <c:numCache>
                <c:formatCode>General</c:formatCode>
                <c:ptCount val="11"/>
                <c:pt idx="0">
                  <c:v>226.40616030436999</c:v>
                </c:pt>
                <c:pt idx="1">
                  <c:v>251.73522886215201</c:v>
                </c:pt>
                <c:pt idx="2">
                  <c:v>279.35527155303799</c:v>
                </c:pt>
                <c:pt idx="3">
                  <c:v>309.01721348724402</c:v>
                </c:pt>
                <c:pt idx="4">
                  <c:v>340.41764059591497</c:v>
                </c:pt>
                <c:pt idx="5">
                  <c:v>373.23614403102999</c:v>
                </c:pt>
                <c:pt idx="6">
                  <c:v>407.16485089627099</c:v>
                </c:pt>
                <c:pt idx="7">
                  <c:v>441.92627731466303</c:v>
                </c:pt>
                <c:pt idx="8">
                  <c:v>475.49848320850799</c:v>
                </c:pt>
                <c:pt idx="9">
                  <c:v>508.26778304593199</c:v>
                </c:pt>
                <c:pt idx="10">
                  <c:v>540.09672449280197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96F-40DB-BE63-7D7684E4E260}"/>
            </c:ext>
          </c:extLst>
        </c:ser>
        <c:ser>
          <c:idx val="8"/>
          <c:order val="8"/>
          <c:tx>
            <c:strRef>
              <c:f>'B737-900'!$AI$62</c:f>
              <c:strCache>
                <c:ptCount val="1"/>
                <c:pt idx="0">
                  <c:v>11,200m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'B737-900'!$AJ$53:$AT$53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'B737-900'!$AJ$62:$AT$62</c:f>
              <c:numCache>
                <c:formatCode>General</c:formatCode>
                <c:ptCount val="11"/>
                <c:pt idx="0">
                  <c:v>216.035882548421</c:v>
                </c:pt>
                <c:pt idx="1">
                  <c:v>239.43876952088101</c:v>
                </c:pt>
                <c:pt idx="2">
                  <c:v>264.93782114415598</c:v>
                </c:pt>
                <c:pt idx="3">
                  <c:v>292.33069809873399</c:v>
                </c:pt>
                <c:pt idx="4">
                  <c:v>321.36626292742898</c:v>
                </c:pt>
                <c:pt idx="5">
                  <c:v>351.77438770305503</c:v>
                </c:pt>
                <c:pt idx="6">
                  <c:v>383.29061145723898</c:v>
                </c:pt>
                <c:pt idx="7">
                  <c:v>415.378647237265</c:v>
                </c:pt>
                <c:pt idx="8">
                  <c:v>446.877250850135</c:v>
                </c:pt>
                <c:pt idx="9">
                  <c:v>478.12689624403799</c:v>
                </c:pt>
                <c:pt idx="10">
                  <c:v>508.80056744604099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96F-40DB-BE63-7D7684E4E260}"/>
            </c:ext>
          </c:extLst>
        </c:ser>
        <c:ser>
          <c:idx val="10"/>
          <c:order val="10"/>
          <c:tx>
            <c:strRef>
              <c:f>'B737-900'!$AI$64</c:f>
              <c:strCache>
                <c:ptCount val="1"/>
                <c:pt idx="0">
                  <c:v>14,000m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25400">
                <a:solidFill>
                  <a:srgbClr val="7030A0"/>
                </a:solidFill>
              </a:ln>
              <a:effectLst/>
            </c:spPr>
          </c:marker>
          <c:xVal>
            <c:numRef>
              <c:f>'B737-900'!$AJ$53:$AT$53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'B737-900'!$AJ$64:$AT$64</c:f>
              <c:numCache>
                <c:formatCode>General</c:formatCode>
                <c:ptCount val="11"/>
                <c:pt idx="0">
                  <c:v>196.740299908785</c:v>
                </c:pt>
                <c:pt idx="1">
                  <c:v>218.52291549315399</c:v>
                </c:pt>
                <c:pt idx="2">
                  <c:v>242.36123924462299</c:v>
                </c:pt>
                <c:pt idx="3">
                  <c:v>268.088251621187</c:v>
                </c:pt>
                <c:pt idx="4">
                  <c:v>295.48837278807298</c:v>
                </c:pt>
                <c:pt idx="5">
                  <c:v>324.324354777449</c:v>
                </c:pt>
                <c:pt idx="6">
                  <c:v>354.36014133706902</c:v>
                </c:pt>
                <c:pt idx="7">
                  <c:v>385.15749556455597</c:v>
                </c:pt>
                <c:pt idx="8">
                  <c:v>415.803557809616</c:v>
                </c:pt>
                <c:pt idx="9">
                  <c:v>446.50111855194598</c:v>
                </c:pt>
                <c:pt idx="10">
                  <c:v>476.95723305836901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96F-40DB-BE63-7D7684E4E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6988488"/>
        <c:axId val="72699767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'B737-900'!$AI$55</c15:sqref>
                        </c15:formulaRef>
                      </c:ext>
                    </c:extLst>
                    <c:strCache>
                      <c:ptCount val="1"/>
                      <c:pt idx="0">
                        <c:v>1,400m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'B737-900'!$AJ$53:$AT$53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'B737-900'!$AJ$55:$AT$55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246.572884812533</c:v>
                      </c:pt>
                      <c:pt idx="1">
                        <c:v>276.626055074916</c:v>
                      </c:pt>
                      <c:pt idx="2">
                        <c:v>309.52149286298697</c:v>
                      </c:pt>
                      <c:pt idx="3">
                        <c:v>344.87582750611102</c:v>
                      </c:pt>
                      <c:pt idx="4">
                        <c:v>382.23385042993903</c:v>
                      </c:pt>
                      <c:pt idx="5">
                        <c:v>421.13314491837002</c:v>
                      </c:pt>
                      <c:pt idx="6">
                        <c:v>461.13735633388302</c:v>
                      </c:pt>
                      <c:pt idx="7">
                        <c:v>501.86218076674902</c:v>
                      </c:pt>
                      <c:pt idx="8">
                        <c:v>542.87174414117999</c:v>
                      </c:pt>
                      <c:pt idx="9">
                        <c:v>578.22332929858806</c:v>
                      </c:pt>
                      <c:pt idx="10">
                        <c:v>611.13102013389198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6-D96F-40DB-BE63-7D7684E4E260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'B737-900'!$AI$57</c15:sqref>
                        </c15:formulaRef>
                      </c:ext>
                    </c:extLst>
                    <c:strCache>
                      <c:ptCount val="1"/>
                      <c:pt idx="0">
                        <c:v>4,200m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'B737-900'!$AJ$53:$AT$53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'B737-900'!$AJ$57:$AT$57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238.996817242471</c:v>
                      </c:pt>
                      <c:pt idx="1">
                        <c:v>267.18259094985001</c:v>
                      </c:pt>
                      <c:pt idx="2">
                        <c:v>297.99848607216501</c:v>
                      </c:pt>
                      <c:pt idx="3">
                        <c:v>331.118568618918</c:v>
                      </c:pt>
                      <c:pt idx="4">
                        <c:v>366.15100884786398</c:v>
                      </c:pt>
                      <c:pt idx="5">
                        <c:v>402.68852129805202</c:v>
                      </c:pt>
                      <c:pt idx="6">
                        <c:v>440.34599435026797</c:v>
                      </c:pt>
                      <c:pt idx="7">
                        <c:v>478.78118202645402</c:v>
                      </c:pt>
                      <c:pt idx="8">
                        <c:v>516.66156304808101</c:v>
                      </c:pt>
                      <c:pt idx="9">
                        <c:v>551.18222172246794</c:v>
                      </c:pt>
                      <c:pt idx="10">
                        <c:v>583.88667717365297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96F-40DB-BE63-7D7684E4E260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'B737-900'!$AI$59</c15:sqref>
                        </c15:formulaRef>
                      </c:ext>
                    </c:extLst>
                    <c:strCache>
                      <c:ptCount val="1"/>
                      <c:pt idx="0">
                        <c:v>7,000m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'B737-900'!$AJ$53:$AT$53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'B737-900'!$AJ$59:$AT$59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230.81911349886599</c:v>
                      </c:pt>
                      <c:pt idx="1">
                        <c:v>257.10394722148101</c:v>
                      </c:pt>
                      <c:pt idx="2">
                        <c:v>285.78479550533501</c:v>
                      </c:pt>
                      <c:pt idx="3">
                        <c:v>316.58784456871803</c:v>
                      </c:pt>
                      <c:pt idx="4">
                        <c:v>349.18199240826101</c:v>
                      </c:pt>
                      <c:pt idx="5">
                        <c:v>383.22043307391999</c:v>
                      </c:pt>
                      <c:pt idx="6">
                        <c:v>418.37280948745303</c:v>
                      </c:pt>
                      <c:pt idx="7">
                        <c:v>454.39259909773898</c:v>
                      </c:pt>
                      <c:pt idx="8">
                        <c:v>489.43775127897601</c:v>
                      </c:pt>
                      <c:pt idx="9">
                        <c:v>522.89595475173098</c:v>
                      </c:pt>
                      <c:pt idx="10">
                        <c:v>555.10301903328502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96F-40DB-BE63-7D7684E4E260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'B737-900'!$AI$61</c15:sqref>
                        </c15:formulaRef>
                      </c:ext>
                    </c:extLst>
                    <c:strCache>
                      <c:ptCount val="1"/>
                      <c:pt idx="0">
                        <c:v>9,800m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'B737-900'!$AJ$53:$AT$53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'B737-900'!$AJ$61:$AT$61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221.78042731115599</c:v>
                      </c:pt>
                      <c:pt idx="1">
                        <c:v>246.147895196625</c:v>
                      </c:pt>
                      <c:pt idx="2">
                        <c:v>272.70245517008601</c:v>
                      </c:pt>
                      <c:pt idx="3">
                        <c:v>301.21888982522103</c:v>
                      </c:pt>
                      <c:pt idx="4">
                        <c:v>331.42062139844802</c:v>
                      </c:pt>
                      <c:pt idx="5">
                        <c:v>363.01304407532803</c:v>
                      </c:pt>
                      <c:pt idx="6">
                        <c:v>395.710489916472</c:v>
                      </c:pt>
                      <c:pt idx="7">
                        <c:v>429.19231357421899</c:v>
                      </c:pt>
                      <c:pt idx="8">
                        <c:v>461.558329476121</c:v>
                      </c:pt>
                      <c:pt idx="9">
                        <c:v>493.49996815619602</c:v>
                      </c:pt>
                      <c:pt idx="10">
                        <c:v>524.68342135066302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96F-40DB-BE63-7D7684E4E260}"/>
                  </c:ext>
                </c:extLst>
              </c15:ser>
            </c15:filteredScatterSeries>
            <c15:filteredScatte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'B737-900'!$AI$63</c15:sqref>
                        </c15:formulaRef>
                      </c:ext>
                    </c:extLst>
                    <c:strCache>
                      <c:ptCount val="1"/>
                      <c:pt idx="0">
                        <c:v>12,600m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'B737-900'!$AJ$53:$AT$53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'B737-900'!$AJ$63:$AT$63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206.27925472787601</c:v>
                      </c:pt>
                      <c:pt idx="1">
                        <c:v>228.87487255737</c:v>
                      </c:pt>
                      <c:pt idx="2">
                        <c:v>253.550776902145</c:v>
                      </c:pt>
                      <c:pt idx="3">
                        <c:v>280.12287431721302</c:v>
                      </c:pt>
                      <c:pt idx="4">
                        <c:v>308.35821047133498</c:v>
                      </c:pt>
                      <c:pt idx="5">
                        <c:v>338.00329440956898</c:v>
                      </c:pt>
                      <c:pt idx="6">
                        <c:v>368.80785829875299</c:v>
                      </c:pt>
                      <c:pt idx="7">
                        <c:v>400.285449989021</c:v>
                      </c:pt>
                      <c:pt idx="8">
                        <c:v>431.40093297531098</c:v>
                      </c:pt>
                      <c:pt idx="9">
                        <c:v>462.42219516378702</c:v>
                      </c:pt>
                      <c:pt idx="10">
                        <c:v>493.03780049021401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D96F-40DB-BE63-7D7684E4E260}"/>
                  </c:ext>
                </c:extLst>
              </c15:ser>
            </c15:filteredScatterSeries>
          </c:ext>
        </c:extLst>
      </c:scatterChart>
      <c:valAx>
        <c:axId val="72698848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Mach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997672"/>
        <c:crosses val="autoZero"/>
        <c:crossBetween val="midCat"/>
        <c:majorUnit val="0.2"/>
      </c:valAx>
      <c:valAx>
        <c:axId val="726997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SEC [Joule/N/s]</a:t>
                </a:r>
              </a:p>
            </c:rich>
          </c:tx>
          <c:layout>
            <c:manualLayout>
              <c:xMode val="edge"/>
              <c:yMode val="edge"/>
              <c:x val="4.5256296296296288E-2"/>
              <c:y val="0.308256818181818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988488"/>
        <c:crosses val="autoZero"/>
        <c:crossBetween val="midCat"/>
      </c:valAx>
      <c:spPr>
        <a:noFill/>
        <a:ln w="12700">
          <a:noFill/>
        </a:ln>
        <a:effectLst/>
      </c:spPr>
    </c:plotArea>
    <c:legend>
      <c:legendPos val="r"/>
      <c:layout>
        <c:manualLayout>
          <c:xMode val="edge"/>
          <c:yMode val="edge"/>
          <c:x val="0.33114409766457104"/>
          <c:y val="0.51922979797979796"/>
          <c:w val="0.63365790017772683"/>
          <c:h val="0.298282828282828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>
          <a:lumMod val="90000"/>
        </a:schemeClr>
      </a:solidFill>
      <a:round/>
    </a:ln>
    <a:effectLst/>
  </c:spPr>
  <c:txPr>
    <a:bodyPr/>
    <a:lstStyle/>
    <a:p>
      <a:pPr>
        <a:defRPr sz="160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09944444444445"/>
          <c:y val="5.7088842282316511E-2"/>
          <c:w val="0.74503185185185183"/>
          <c:h val="0.7671278863880813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'B737-900'!$AI$124</c:f>
              <c:strCache>
                <c:ptCount val="1"/>
                <c:pt idx="0">
                  <c:v>0m</c:v>
                </c:pt>
              </c:strCache>
            </c:strRef>
          </c:tx>
          <c:spPr>
            <a:ln w="38100">
              <a:solidFill>
                <a:schemeClr val="accent5"/>
              </a:solidFill>
              <a:prstDash val="sysDot"/>
            </a:ln>
          </c:spPr>
          <c:marker>
            <c:symbol val="none"/>
          </c:marker>
          <c:xVal>
            <c:numRef>
              <c:f>'B737-900'!$AJ$123:$AT$123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'B737-900'!$AJ$124:$AT$124</c:f>
              <c:numCache>
                <c:formatCode>0%</c:formatCode>
                <c:ptCount val="11"/>
                <c:pt idx="0">
                  <c:v>0.343984002019952</c:v>
                </c:pt>
                <c:pt idx="1">
                  <c:v>0.343465230389495</c:v>
                </c:pt>
                <c:pt idx="2">
                  <c:v>0.34191357467137401</c:v>
                </c:pt>
                <c:pt idx="3">
                  <c:v>0.339342969865918</c:v>
                </c:pt>
                <c:pt idx="4">
                  <c:v>0.33577649766977202</c:v>
                </c:pt>
                <c:pt idx="5">
                  <c:v>0.33124616621154701</c:v>
                </c:pt>
                <c:pt idx="6">
                  <c:v>0.32579259176422998</c:v>
                </c:pt>
                <c:pt idx="7">
                  <c:v>0.31946457413260498</c:v>
                </c:pt>
                <c:pt idx="8">
                  <c:v>0.31231855729241598</c:v>
                </c:pt>
                <c:pt idx="9">
                  <c:v>0.30441796828692202</c:v>
                </c:pt>
                <c:pt idx="10">
                  <c:v>0.29583243050261399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6DB-45A3-9C27-E98688D22BDD}"/>
            </c:ext>
          </c:extLst>
        </c:ser>
        <c:ser>
          <c:idx val="2"/>
          <c:order val="2"/>
          <c:tx>
            <c:strRef>
              <c:f>'B737-900'!$AI$126</c:f>
              <c:strCache>
                <c:ptCount val="1"/>
                <c:pt idx="0">
                  <c:v>2,800m</c:v>
                </c:pt>
              </c:strCache>
            </c:strRef>
          </c:tx>
          <c:spPr>
            <a:ln w="28575">
              <a:solidFill>
                <a:schemeClr val="accent2"/>
              </a:solidFill>
              <a:prstDash val="lgDash"/>
            </a:ln>
          </c:spPr>
          <c:marker>
            <c:symbol val="none"/>
          </c:marker>
          <c:xVal>
            <c:numRef>
              <c:f>'B737-900'!$AJ$123:$AT$123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'B737-900'!$AJ$126:$AT$126</c:f>
              <c:numCache>
                <c:formatCode>0%</c:formatCode>
                <c:ptCount val="11"/>
                <c:pt idx="0">
                  <c:v>0.39138371832000302</c:v>
                </c:pt>
                <c:pt idx="1">
                  <c:v>0.390862093041422</c:v>
                </c:pt>
                <c:pt idx="2">
                  <c:v>0.38930099200127</c:v>
                </c:pt>
                <c:pt idx="3">
                  <c:v>0.38671172936381798</c:v>
                </c:pt>
                <c:pt idx="4">
                  <c:v>0.38311312563188998</c:v>
                </c:pt>
                <c:pt idx="5">
                  <c:v>0.37853144488898499</c:v>
                </c:pt>
                <c:pt idx="6">
                  <c:v>0.37300029134102602</c:v>
                </c:pt>
                <c:pt idx="7">
                  <c:v>0.36650677324729097</c:v>
                </c:pt>
                <c:pt idx="8">
                  <c:v>0.35911266243411699</c:v>
                </c:pt>
                <c:pt idx="9">
                  <c:v>0.35090660692337799</c:v>
                </c:pt>
                <c:pt idx="10">
                  <c:v>0.341951344699093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6DB-45A3-9C27-E98688D22BDD}"/>
            </c:ext>
          </c:extLst>
        </c:ser>
        <c:ser>
          <c:idx val="4"/>
          <c:order val="4"/>
          <c:tx>
            <c:strRef>
              <c:f>'B737-900'!$AI$128</c:f>
              <c:strCache>
                <c:ptCount val="1"/>
                <c:pt idx="0">
                  <c:v>5,600m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dash"/>
            </a:ln>
          </c:spPr>
          <c:marker>
            <c:symbol val="none"/>
          </c:marker>
          <c:xVal>
            <c:numRef>
              <c:f>'B737-900'!$AJ$123:$AT$123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'B737-900'!$AJ$128:$AT$128</c:f>
              <c:numCache>
                <c:formatCode>0%</c:formatCode>
                <c:ptCount val="11"/>
                <c:pt idx="0">
                  <c:v>0.44219524601839499</c:v>
                </c:pt>
                <c:pt idx="1">
                  <c:v>0.44174463358381699</c:v>
                </c:pt>
                <c:pt idx="2">
                  <c:v>0.44039475002582901</c:v>
                </c:pt>
                <c:pt idx="3">
                  <c:v>0.43815147530714599</c:v>
                </c:pt>
                <c:pt idx="4">
                  <c:v>0.43502467011214901</c:v>
                </c:pt>
                <c:pt idx="5">
                  <c:v>0.43071501989205302</c:v>
                </c:pt>
                <c:pt idx="6">
                  <c:v>0.42515840848610098</c:v>
                </c:pt>
                <c:pt idx="7">
                  <c:v>0.41866944629026598</c:v>
                </c:pt>
                <c:pt idx="8">
                  <c:v>0.41128727189408698</c:v>
                </c:pt>
                <c:pt idx="9">
                  <c:v>0.40305703653524699</c:v>
                </c:pt>
                <c:pt idx="10">
                  <c:v>0.39395657784454802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6DB-45A3-9C27-E98688D22BDD}"/>
            </c:ext>
          </c:extLst>
        </c:ser>
        <c:ser>
          <c:idx val="6"/>
          <c:order val="6"/>
          <c:tx>
            <c:strRef>
              <c:f>'B737-900'!$AI$130</c:f>
              <c:strCache>
                <c:ptCount val="1"/>
                <c:pt idx="0">
                  <c:v>8,400m</c:v>
                </c:pt>
              </c:strCache>
            </c:strRef>
          </c:tx>
          <c:spPr>
            <a:ln w="28575">
              <a:solidFill>
                <a:schemeClr val="tx1"/>
              </a:solidFill>
              <a:prstDash val="dashDot"/>
            </a:ln>
          </c:spPr>
          <c:marker>
            <c:symbol val="none"/>
          </c:marker>
          <c:xVal>
            <c:numRef>
              <c:f>'B737-900'!$AJ$123:$AT$123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'B737-900'!$AJ$130:$AT$130</c:f>
              <c:numCache>
                <c:formatCode>0%</c:formatCode>
                <c:ptCount val="11"/>
                <c:pt idx="0">
                  <c:v>0.49540279057677999</c:v>
                </c:pt>
                <c:pt idx="1">
                  <c:v>0.49496914739248099</c:v>
                </c:pt>
                <c:pt idx="2">
                  <c:v>0.493669529800776</c:v>
                </c:pt>
                <c:pt idx="3">
                  <c:v>0.491507898151684</c:v>
                </c:pt>
                <c:pt idx="4">
                  <c:v>0.488490933371382</c:v>
                </c:pt>
                <c:pt idx="5">
                  <c:v>0.48462815323688802</c:v>
                </c:pt>
                <c:pt idx="6">
                  <c:v>0.47993206669681299</c:v>
                </c:pt>
                <c:pt idx="7">
                  <c:v>0.47441835783189301</c:v>
                </c:pt>
                <c:pt idx="8">
                  <c:v>0.46810608878194698</c:v>
                </c:pt>
                <c:pt idx="9">
                  <c:v>0.46033073756402898</c:v>
                </c:pt>
                <c:pt idx="10">
                  <c:v>0.45136281984446802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6DB-45A3-9C27-E98688D22BDD}"/>
            </c:ext>
          </c:extLst>
        </c:ser>
        <c:ser>
          <c:idx val="8"/>
          <c:order val="8"/>
          <c:tx>
            <c:strRef>
              <c:f>'B737-900'!$AI$132</c:f>
              <c:strCache>
                <c:ptCount val="1"/>
                <c:pt idx="0">
                  <c:v>11,200m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'B737-900'!$AJ$123:$AT$123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'B737-900'!$AJ$132:$AT$132</c:f>
              <c:numCache>
                <c:formatCode>0%</c:formatCode>
                <c:ptCount val="11"/>
                <c:pt idx="0">
                  <c:v>0.55676039835683999</c:v>
                </c:pt>
                <c:pt idx="1">
                  <c:v>0.55635445232087699</c:v>
                </c:pt>
                <c:pt idx="2">
                  <c:v>0.55513729396204803</c:v>
                </c:pt>
                <c:pt idx="3">
                  <c:v>0.55311098838467099</c:v>
                </c:pt>
                <c:pt idx="4">
                  <c:v>0.550279062910904</c:v>
                </c:pt>
                <c:pt idx="5">
                  <c:v>0.54664663280078596</c:v>
                </c:pt>
                <c:pt idx="6">
                  <c:v>0.54222057218317699</c:v>
                </c:pt>
                <c:pt idx="7">
                  <c:v>0.53700972496983401</c:v>
                </c:pt>
                <c:pt idx="8">
                  <c:v>0.53102514886015395</c:v>
                </c:pt>
                <c:pt idx="9">
                  <c:v>0.52428038382261899</c:v>
                </c:pt>
                <c:pt idx="10">
                  <c:v>0.51679173471697704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6DB-45A3-9C27-E98688D22BDD}"/>
            </c:ext>
          </c:extLst>
        </c:ser>
        <c:ser>
          <c:idx val="10"/>
          <c:order val="10"/>
          <c:tx>
            <c:strRef>
              <c:f>'B737-900'!$AI$134</c:f>
              <c:strCache>
                <c:ptCount val="1"/>
                <c:pt idx="0">
                  <c:v>14,000m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9"/>
            <c:spPr>
              <a:noFill/>
              <a:ln w="28575">
                <a:solidFill>
                  <a:srgbClr val="7030A0"/>
                </a:solidFill>
              </a:ln>
              <a:effectLst/>
            </c:spPr>
          </c:marker>
          <c:xVal>
            <c:numRef>
              <c:f>'B737-900'!$AJ$123:$AT$123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'B737-900'!$AJ$134:$AT$134</c:f>
              <c:numCache>
                <c:formatCode>0%</c:formatCode>
                <c:ptCount val="11"/>
                <c:pt idx="0">
                  <c:v>0.66140478692163096</c:v>
                </c:pt>
                <c:pt idx="1">
                  <c:v>0.661036332031394</c:v>
                </c:pt>
                <c:pt idx="2">
                  <c:v>0.65993082344896703</c:v>
                </c:pt>
                <c:pt idx="3">
                  <c:v>0.658087855425047</c:v>
                </c:pt>
                <c:pt idx="4">
                  <c:v>0.65550683816662503</c:v>
                </c:pt>
                <c:pt idx="5">
                  <c:v>0.65218712691318403</c:v>
                </c:pt>
                <c:pt idx="6">
                  <c:v>0.64812820130552695</c:v>
                </c:pt>
                <c:pt idx="7">
                  <c:v>0.64332989343358304</c:v>
                </c:pt>
                <c:pt idx="8">
                  <c:v>0.63779266212054697</c:v>
                </c:pt>
                <c:pt idx="9">
                  <c:v>0.63151790993925006</c:v>
                </c:pt>
                <c:pt idx="10">
                  <c:v>0.62450833815525297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6DB-45A3-9C27-E98688D22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6988488"/>
        <c:axId val="72699767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'B737-900'!$AI$125</c15:sqref>
                        </c15:formulaRef>
                      </c:ext>
                    </c:extLst>
                    <c:strCache>
                      <c:ptCount val="1"/>
                      <c:pt idx="0">
                        <c:v>1,400m</c:v>
                      </c:pt>
                    </c:strCache>
                  </c:strRef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'B737-900'!$AJ$123:$AT$123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'B737-900'!$AJ$125:$AT$125</c15:sqref>
                        </c15:formulaRef>
                      </c:ext>
                    </c:extLst>
                    <c:numCache>
                      <c:formatCode>0%</c:formatCode>
                      <c:ptCount val="11"/>
                      <c:pt idx="0">
                        <c:v>0.36707222276923701</c:v>
                      </c:pt>
                      <c:pt idx="1">
                        <c:v>0.36655419472501799</c:v>
                      </c:pt>
                      <c:pt idx="2">
                        <c:v>0.36500424706638301</c:v>
                      </c:pt>
                      <c:pt idx="3">
                        <c:v>0.36243476705433902</c:v>
                      </c:pt>
                      <c:pt idx="4">
                        <c:v>0.35886632401442797</c:v>
                      </c:pt>
                      <c:pt idx="5">
                        <c:v>0.35428988498702602</c:v>
                      </c:pt>
                      <c:pt idx="6">
                        <c:v>0.34874648320242202</c:v>
                      </c:pt>
                      <c:pt idx="7">
                        <c:v>0.34230496176939301</c:v>
                      </c:pt>
                      <c:pt idx="8">
                        <c:v>0.33501865380776502</c:v>
                      </c:pt>
                      <c:pt idx="9">
                        <c:v>0.326947805433627</c:v>
                      </c:pt>
                      <c:pt idx="10">
                        <c:v>0.31815893952678997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6-D6DB-45A3-9C27-E98688D22BDD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'B737-900'!$AI$127</c15:sqref>
                        </c15:formulaRef>
                      </c:ext>
                    </c:extLst>
                    <c:strCache>
                      <c:ptCount val="1"/>
                      <c:pt idx="0">
                        <c:v>4,200m</c:v>
                      </c:pt>
                    </c:strCache>
                  </c:strRef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'B737-900'!$AJ$123:$AT$123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'B737-900'!$AJ$127:$AT$127</c15:sqref>
                        </c15:formulaRef>
                      </c:ext>
                    </c:extLst>
                    <c:numCache>
                      <c:formatCode>0%</c:formatCode>
                      <c:ptCount val="11"/>
                      <c:pt idx="0">
                        <c:v>0.41689782464002001</c:v>
                      </c:pt>
                      <c:pt idx="1">
                        <c:v>0.41637541856190302</c:v>
                      </c:pt>
                      <c:pt idx="2">
                        <c:v>0.41481158477812202</c:v>
                      </c:pt>
                      <c:pt idx="3">
                        <c:v>0.41221647719633597</c:v>
                      </c:pt>
                      <c:pt idx="4">
                        <c:v>0.40860701848304498</c:v>
                      </c:pt>
                      <c:pt idx="5">
                        <c:v>0.40400689114078497</c:v>
                      </c:pt>
                      <c:pt idx="6">
                        <c:v>0.398446509175713</c:v>
                      </c:pt>
                      <c:pt idx="7">
                        <c:v>0.39196295562188399</c:v>
                      </c:pt>
                      <c:pt idx="8">
                        <c:v>0.38459795333088098</c:v>
                      </c:pt>
                      <c:pt idx="9">
                        <c:v>0.376298254791682</c:v>
                      </c:pt>
                      <c:pt idx="10">
                        <c:v>0.36722093330873301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6DB-45A3-9C27-E98688D22BDD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'B737-900'!$AI$129</c15:sqref>
                        </c15:formulaRef>
                      </c:ext>
                    </c:extLst>
                    <c:strCache>
                      <c:ptCount val="1"/>
                      <c:pt idx="0">
                        <c:v>7,000m</c:v>
                      </c:pt>
                    </c:strCache>
                  </c:strRef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'B737-900'!$AJ$123:$AT$123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'B737-900'!$AJ$129:$AT$129</c15:sqref>
                        </c15:formulaRef>
                      </c:ext>
                    </c:extLst>
                    <c:numCache>
                      <c:formatCode>0%</c:formatCode>
                      <c:ptCount val="11"/>
                      <c:pt idx="0">
                        <c:v>0.468344511621124</c:v>
                      </c:pt>
                      <c:pt idx="1">
                        <c:v>0.467900971057361</c:v>
                      </c:pt>
                      <c:pt idx="2">
                        <c:v>0.46657198007045703</c:v>
                      </c:pt>
                      <c:pt idx="3">
                        <c:v>0.46436245300989998</c:v>
                      </c:pt>
                      <c:pt idx="4">
                        <c:v>0.461280653125412</c:v>
                      </c:pt>
                      <c:pt idx="5">
                        <c:v>0.45733829649973901</c:v>
                      </c:pt>
                      <c:pt idx="6">
                        <c:v>0.45255068749868899</c:v>
                      </c:pt>
                      <c:pt idx="7">
                        <c:v>0.446623802911502</c:v>
                      </c:pt>
                      <c:pt idx="8">
                        <c:v>0.43927077710296403</c:v>
                      </c:pt>
                      <c:pt idx="9">
                        <c:v>0.43105652761514202</c:v>
                      </c:pt>
                      <c:pt idx="10">
                        <c:v>0.42202649608530302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6DB-45A3-9C27-E98688D22BDD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'B737-900'!$AI$131</c15:sqref>
                        </c15:formulaRef>
                      </c:ext>
                    </c:extLst>
                    <c:strCache>
                      <c:ptCount val="1"/>
                      <c:pt idx="0">
                        <c:v>9,800m</c:v>
                      </c:pt>
                    </c:strCache>
                  </c:strRef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'B737-900'!$AJ$123:$AT$123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'B737-900'!$AJ$131:$AT$131</c15:sqref>
                        </c15:formulaRef>
                      </c:ext>
                    </c:extLst>
                    <c:numCache>
                      <c:formatCode>0%</c:formatCode>
                      <c:ptCount val="11"/>
                      <c:pt idx="0">
                        <c:v>0.52327238372145601</c:v>
                      </c:pt>
                      <c:pt idx="1">
                        <c:v>0.52285152660323198</c:v>
                      </c:pt>
                      <c:pt idx="2">
                        <c:v>0.52158995978869604</c:v>
                      </c:pt>
                      <c:pt idx="3">
                        <c:v>0.51949072233576898</c:v>
                      </c:pt>
                      <c:pt idx="4">
                        <c:v>0.51655896317095296</c:v>
                      </c:pt>
                      <c:pt idx="5">
                        <c:v>0.51280206345713597</c:v>
                      </c:pt>
                      <c:pt idx="6">
                        <c:v>0.50822980112030502</c:v>
                      </c:pt>
                      <c:pt idx="7">
                        <c:v>0.50285455068818496</c:v>
                      </c:pt>
                      <c:pt idx="8">
                        <c:v>0.496691509603158</c:v>
                      </c:pt>
                      <c:pt idx="9">
                        <c:v>0.48975894023451</c:v>
                      </c:pt>
                      <c:pt idx="10">
                        <c:v>0.48193587656411602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6DB-45A3-9C27-E98688D22BDD}"/>
                  </c:ext>
                </c:extLst>
              </c15:ser>
            </c15:filteredScatterSeries>
            <c15:filteredScatte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'B737-900'!$AI$133</c15:sqref>
                        </c15:formulaRef>
                      </c:ext>
                    </c:extLst>
                    <c:strCache>
                      <c:ptCount val="1"/>
                      <c:pt idx="0">
                        <c:v>12,600m</c:v>
                      </c:pt>
                    </c:strCache>
                  </c:strRef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'B737-900'!$AJ$123:$AT$123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'B737-900'!$AJ$133:$AT$133</c15:sqref>
                        </c15:formulaRef>
                      </c:ext>
                    </c:extLst>
                    <c:numCache>
                      <c:formatCode>0%</c:formatCode>
                      <c:ptCount val="11"/>
                      <c:pt idx="0">
                        <c:v>0.61035212586616105</c:v>
                      </c:pt>
                      <c:pt idx="1">
                        <c:v>0.60996087755779305</c:v>
                      </c:pt>
                      <c:pt idx="2">
                        <c:v>0.60878737413148798</c:v>
                      </c:pt>
                      <c:pt idx="3">
                        <c:v>0.60683236741411095</c:v>
                      </c:pt>
                      <c:pt idx="4">
                        <c:v>0.60409720111966503</c:v>
                      </c:pt>
                      <c:pt idx="5">
                        <c:v>0.60058394530799297</c:v>
                      </c:pt>
                      <c:pt idx="6">
                        <c:v>0.59629558142555295</c:v>
                      </c:pt>
                      <c:pt idx="7">
                        <c:v>0.59123623448253404</c:v>
                      </c:pt>
                      <c:pt idx="8">
                        <c:v>0.58541144762363395</c:v>
                      </c:pt>
                      <c:pt idx="9">
                        <c:v>0.57882849287910498</c:v>
                      </c:pt>
                      <c:pt idx="10">
                        <c:v>0.57149671025992599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D6DB-45A3-9C27-E98688D22BDD}"/>
                  </c:ext>
                </c:extLst>
              </c15:ser>
            </c15:filteredScatterSeries>
          </c:ext>
        </c:extLst>
      </c:scatterChart>
      <c:valAx>
        <c:axId val="72698848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 b="0"/>
                  <a:t>Mach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6997672"/>
        <c:crosses val="autoZero"/>
        <c:crossBetween val="midCat"/>
        <c:majorUnit val="0.2"/>
      </c:valAx>
      <c:valAx>
        <c:axId val="726997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b="0"/>
                  <a:t>D</a:t>
                </a:r>
                <a:r>
                  <a:rPr lang="en-US" altLang="zh-CN" b="0"/>
                  <a:t>oH of Power</a:t>
                </a:r>
                <a:r>
                  <a:rPr lang="en-GB" b="0"/>
                  <a:t>[%]</a:t>
                </a:r>
              </a:p>
            </c:rich>
          </c:tx>
          <c:layout>
            <c:manualLayout>
              <c:xMode val="edge"/>
              <c:yMode val="edge"/>
              <c:x val="4.5256296296296288E-2"/>
              <c:y val="0.3082568181818181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26988488"/>
        <c:crosses val="autoZero"/>
        <c:crossBetween val="midCat"/>
      </c:valAx>
      <c:spPr>
        <a:noFill/>
        <a:ln w="12700">
          <a:noFill/>
        </a:ln>
        <a:effectLst/>
      </c:spPr>
    </c:plotArea>
    <c:legend>
      <c:legendPos val="r"/>
      <c:layout>
        <c:manualLayout>
          <c:xMode val="edge"/>
          <c:yMode val="edge"/>
          <c:x val="0.21545703703703703"/>
          <c:y val="0.56655075757575757"/>
          <c:w val="0.721042962962963"/>
          <c:h val="0.27419646464646463"/>
        </c:manualLayout>
      </c:layout>
      <c:overlay val="0"/>
    </c:legend>
    <c:plotVisOnly val="1"/>
    <c:dispBlanksAs val="gap"/>
    <c:showDLblsOverMax val="0"/>
  </c:chart>
  <c:spPr>
    <a:ln>
      <a:solidFill>
        <a:schemeClr val="bg2">
          <a:lumMod val="90000"/>
        </a:schemeClr>
      </a:solidFill>
    </a:ln>
  </c:spPr>
  <c:txPr>
    <a:bodyPr/>
    <a:lstStyle/>
    <a:p>
      <a:pPr>
        <a:defRPr sz="160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23941997542238"/>
          <c:y val="0.12376802022978889"/>
          <c:w val="0.84787435343356865"/>
          <c:h val="0.7410938956072410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'B737-900'!$W$46</c:f>
              <c:strCache>
                <c:ptCount val="1"/>
                <c:pt idx="0">
                  <c:v>Crew_Cost[£/Hr]:</c:v>
                </c:pt>
              </c:strCache>
            </c:strRef>
          </c:tx>
          <c:spPr>
            <a:pattFill prst="wdUpDiag">
              <a:fgClr>
                <a:schemeClr val="accent6"/>
              </a:fgClr>
              <a:bgClr>
                <a:schemeClr val="bg1"/>
              </a:bgClr>
            </a:patt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'B737-900'!$X$43:$Z$43</c:f>
              <c:strCache>
                <c:ptCount val="3"/>
                <c:pt idx="0">
                  <c:v>B737-900 in GENUS</c:v>
                </c:pt>
                <c:pt idx="1">
                  <c:v>Hybridised B737-900 Tech-2050</c:v>
                </c:pt>
                <c:pt idx="2">
                  <c:v>Hybridised B737-900 Tech-2035</c:v>
                </c:pt>
              </c:strCache>
            </c:strRef>
          </c:cat>
          <c:val>
            <c:numRef>
              <c:f>'B737-900'!$X$46:$Z$46</c:f>
              <c:numCache>
                <c:formatCode>General</c:formatCode>
                <c:ptCount val="3"/>
                <c:pt idx="0">
                  <c:v>675.29345238095198</c:v>
                </c:pt>
                <c:pt idx="1">
                  <c:v>675.29345238095198</c:v>
                </c:pt>
                <c:pt idx="2">
                  <c:v>675.29345238095198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C-4F85-A7D7-76B28A573F8B}"/>
            </c:ext>
          </c:extLst>
        </c:ser>
        <c:ser>
          <c:idx val="2"/>
          <c:order val="1"/>
          <c:tx>
            <c:strRef>
              <c:f>'B737-900'!$W$47</c:f>
              <c:strCache>
                <c:ptCount val="1"/>
                <c:pt idx="0">
                  <c:v>Airport_Cost[£/Hr]:</c:v>
                </c:pt>
              </c:strCache>
            </c:strRef>
          </c:tx>
          <c:spPr>
            <a:pattFill prst="wd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  <a:effectLst/>
          </c:spPr>
          <c:invertIfNegative val="0"/>
          <c:cat>
            <c:strRef>
              <c:f>'B737-900'!$X$43:$Z$43</c:f>
              <c:strCache>
                <c:ptCount val="3"/>
                <c:pt idx="0">
                  <c:v>B737-900 in GENUS</c:v>
                </c:pt>
                <c:pt idx="1">
                  <c:v>Hybridised B737-900 Tech-2050</c:v>
                </c:pt>
                <c:pt idx="2">
                  <c:v>Hybridised B737-900 Tech-2035</c:v>
                </c:pt>
              </c:strCache>
            </c:strRef>
          </c:cat>
          <c:val>
            <c:numRef>
              <c:f>'B737-900'!$X$47:$Z$47</c:f>
              <c:numCache>
                <c:formatCode>General</c:formatCode>
                <c:ptCount val="3"/>
                <c:pt idx="0">
                  <c:v>2308.9911567702302</c:v>
                </c:pt>
                <c:pt idx="1">
                  <c:v>2292.4420173231902</c:v>
                </c:pt>
                <c:pt idx="2">
                  <c:v>2325.8836421126398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DC-4F85-A7D7-76B28A573F8B}"/>
            </c:ext>
          </c:extLst>
        </c:ser>
        <c:ser>
          <c:idx val="0"/>
          <c:order val="2"/>
          <c:tx>
            <c:strRef>
              <c:f>'B737-900'!$W$45</c:f>
              <c:strCache>
                <c:ptCount val="1"/>
                <c:pt idx="0">
                  <c:v>Energy_Cost[£/Hr]:</c:v>
                </c:pt>
              </c:strCache>
            </c:strRef>
          </c:tx>
          <c:spPr>
            <a:pattFill prst="smConfetti">
              <a:fgClr>
                <a:schemeClr val="accent5"/>
              </a:fgClr>
              <a:bgClr>
                <a:schemeClr val="bg1"/>
              </a:bgClr>
            </a:patt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f>'B737-900'!$X$43:$Z$43</c:f>
              <c:strCache>
                <c:ptCount val="3"/>
                <c:pt idx="0">
                  <c:v>B737-900 in GENUS</c:v>
                </c:pt>
                <c:pt idx="1">
                  <c:v>Hybridised B737-900 Tech-2050</c:v>
                </c:pt>
                <c:pt idx="2">
                  <c:v>Hybridised B737-900 Tech-2035</c:v>
                </c:pt>
              </c:strCache>
            </c:strRef>
          </c:cat>
          <c:val>
            <c:numRef>
              <c:f>'B737-900'!$X$45:$Z$45</c:f>
              <c:numCache>
                <c:formatCode>General</c:formatCode>
                <c:ptCount val="3"/>
                <c:pt idx="0">
                  <c:v>3601.5237832399498</c:v>
                </c:pt>
                <c:pt idx="1">
                  <c:v>2303.65564450886</c:v>
                </c:pt>
                <c:pt idx="2">
                  <c:v>2730.9905570896499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DC-4F85-A7D7-76B28A573F8B}"/>
            </c:ext>
          </c:extLst>
        </c:ser>
        <c:ser>
          <c:idx val="3"/>
          <c:order val="3"/>
          <c:tx>
            <c:strRef>
              <c:f>'B737-900'!$W$48</c:f>
              <c:strCache>
                <c:ptCount val="1"/>
                <c:pt idx="0">
                  <c:v>Battery_Cost[£/Hr]: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'B737-900'!$X$43:$Z$43</c:f>
              <c:strCache>
                <c:ptCount val="3"/>
                <c:pt idx="0">
                  <c:v>B737-900 in GENUS</c:v>
                </c:pt>
                <c:pt idx="1">
                  <c:v>Hybridised B737-900 Tech-2050</c:v>
                </c:pt>
                <c:pt idx="2">
                  <c:v>Hybridised B737-900 Tech-2035</c:v>
                </c:pt>
              </c:strCache>
            </c:strRef>
          </c:cat>
          <c:val>
            <c:numRef>
              <c:f>'B737-900'!$X$48:$Z$48</c:f>
              <c:numCache>
                <c:formatCode>General</c:formatCode>
                <c:ptCount val="3"/>
                <c:pt idx="0">
                  <c:v>0</c:v>
                </c:pt>
                <c:pt idx="1">
                  <c:v>21.953316961629302</c:v>
                </c:pt>
                <c:pt idx="2">
                  <c:v>36.732002918935301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DC-4F85-A7D7-76B28A573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0159264"/>
        <c:axId val="1913928320"/>
      </c:barChart>
      <c:catAx>
        <c:axId val="55015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3928320"/>
        <c:crosses val="autoZero"/>
        <c:auto val="1"/>
        <c:lblAlgn val="ctr"/>
        <c:lblOffset val="100"/>
        <c:noMultiLvlLbl val="0"/>
      </c:catAx>
      <c:valAx>
        <c:axId val="1913928320"/>
        <c:scaling>
          <c:orientation val="minMax"/>
          <c:max val="7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altLang="zh-CN" sz="1400" baseline="0">
                    <a:solidFill>
                      <a:schemeClr val="tx1"/>
                    </a:solidFill>
                  </a:rPr>
                  <a:t>Cost [</a:t>
                </a:r>
                <a:r>
                  <a:rPr lang="en-US" altLang="zh-CN" sz="1400" baseline="0">
                    <a:solidFill>
                      <a:schemeClr val="tx1"/>
                    </a:solidFill>
                  </a:rPr>
                  <a:t>£</a:t>
                </a:r>
                <a:r>
                  <a:rPr lang="en-GB" altLang="zh-CN" sz="1400" baseline="0">
                    <a:solidFill>
                      <a:schemeClr val="tx1"/>
                    </a:solidFill>
                  </a:rPr>
                  <a:t>/Hr]</a:t>
                </a:r>
                <a:endParaRPr lang="zh-CN" altLang="en-US" sz="1400" baseline="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9.1110080017581148E-3"/>
              <c:y val="0.378460367639175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159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0419023950949643E-2"/>
          <c:y val="1.5741268089288933E-2"/>
          <c:w val="0.96314697844006603"/>
          <c:h val="0.1163226001434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23941997542238"/>
          <c:y val="0.12376802022978889"/>
          <c:w val="0.84787435343356865"/>
          <c:h val="0.7410938956072410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'B737-900'!$W$46</c:f>
              <c:strCache>
                <c:ptCount val="1"/>
                <c:pt idx="0">
                  <c:v>Crew_Cost[£/Hr]:</c:v>
                </c:pt>
              </c:strCache>
            </c:strRef>
          </c:tx>
          <c:spPr>
            <a:pattFill prst="wdUpDiag">
              <a:fgClr>
                <a:schemeClr val="accent6"/>
              </a:fgClr>
              <a:bgClr>
                <a:schemeClr val="bg1"/>
              </a:bgClr>
            </a:patt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'B737-900'!$X$43:$Z$43</c:f>
              <c:strCache>
                <c:ptCount val="3"/>
                <c:pt idx="0">
                  <c:v>B737-900 in GENUS</c:v>
                </c:pt>
                <c:pt idx="1">
                  <c:v>Hybridised B737-900 Tech-2050</c:v>
                </c:pt>
                <c:pt idx="2">
                  <c:v>Hybridised B737-900 Tech-2035</c:v>
                </c:pt>
              </c:strCache>
            </c:strRef>
          </c:cat>
          <c:val>
            <c:numRef>
              <c:f>'B737-900'!$X$46:$Z$46</c:f>
              <c:numCache>
                <c:formatCode>General</c:formatCode>
                <c:ptCount val="3"/>
                <c:pt idx="0">
                  <c:v>675.29345238095198</c:v>
                </c:pt>
                <c:pt idx="1">
                  <c:v>675.29345238095198</c:v>
                </c:pt>
                <c:pt idx="2">
                  <c:v>675.29345238095198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01-4AAE-83AB-A775166AF035}"/>
            </c:ext>
          </c:extLst>
        </c:ser>
        <c:ser>
          <c:idx val="2"/>
          <c:order val="1"/>
          <c:tx>
            <c:strRef>
              <c:f>'B737-900'!$W$47</c:f>
              <c:strCache>
                <c:ptCount val="1"/>
                <c:pt idx="0">
                  <c:v>Airport_Cost[£/Hr]:</c:v>
                </c:pt>
              </c:strCache>
            </c:strRef>
          </c:tx>
          <c:spPr>
            <a:pattFill prst="wd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accent2"/>
              </a:solidFill>
            </a:ln>
            <a:effectLst/>
          </c:spPr>
          <c:invertIfNegative val="0"/>
          <c:cat>
            <c:strRef>
              <c:f>'B737-900'!$X$43:$Z$43</c:f>
              <c:strCache>
                <c:ptCount val="3"/>
                <c:pt idx="0">
                  <c:v>B737-900 in GENUS</c:v>
                </c:pt>
                <c:pt idx="1">
                  <c:v>Hybridised B737-900 Tech-2050</c:v>
                </c:pt>
                <c:pt idx="2">
                  <c:v>Hybridised B737-900 Tech-2035</c:v>
                </c:pt>
              </c:strCache>
            </c:strRef>
          </c:cat>
          <c:val>
            <c:numRef>
              <c:f>'B737-900'!$X$47:$Z$47</c:f>
              <c:numCache>
                <c:formatCode>General</c:formatCode>
                <c:ptCount val="3"/>
                <c:pt idx="0">
                  <c:v>2308.9911567702302</c:v>
                </c:pt>
                <c:pt idx="1">
                  <c:v>2292.4420173231902</c:v>
                </c:pt>
                <c:pt idx="2">
                  <c:v>2325.8836421126398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01-4AAE-83AB-A775166AF035}"/>
            </c:ext>
          </c:extLst>
        </c:ser>
        <c:ser>
          <c:idx val="0"/>
          <c:order val="2"/>
          <c:tx>
            <c:strRef>
              <c:f>'B737-900'!$W$45</c:f>
              <c:strCache>
                <c:ptCount val="1"/>
                <c:pt idx="0">
                  <c:v>Energy_Cost[£/Hr]:</c:v>
                </c:pt>
              </c:strCache>
            </c:strRef>
          </c:tx>
          <c:spPr>
            <a:pattFill prst="smConfetti">
              <a:fgClr>
                <a:schemeClr val="accent5"/>
              </a:fgClr>
              <a:bgClr>
                <a:schemeClr val="bg1"/>
              </a:bgClr>
            </a:patt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f>'B737-900'!$X$43:$Z$43</c:f>
              <c:strCache>
                <c:ptCount val="3"/>
                <c:pt idx="0">
                  <c:v>B737-900 in GENUS</c:v>
                </c:pt>
                <c:pt idx="1">
                  <c:v>Hybridised B737-900 Tech-2050</c:v>
                </c:pt>
                <c:pt idx="2">
                  <c:v>Hybridised B737-900 Tech-2035</c:v>
                </c:pt>
              </c:strCache>
            </c:strRef>
          </c:cat>
          <c:val>
            <c:numRef>
              <c:f>'B737-900'!$X$45:$Z$45</c:f>
              <c:numCache>
                <c:formatCode>General</c:formatCode>
                <c:ptCount val="3"/>
                <c:pt idx="0">
                  <c:v>3601.5237832399498</c:v>
                </c:pt>
                <c:pt idx="1">
                  <c:v>2303.65564450886</c:v>
                </c:pt>
                <c:pt idx="2">
                  <c:v>2730.9905570896499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01-4AAE-83AB-A775166AF035}"/>
            </c:ext>
          </c:extLst>
        </c:ser>
        <c:ser>
          <c:idx val="3"/>
          <c:order val="3"/>
          <c:tx>
            <c:strRef>
              <c:f>'B737-900'!$W$48</c:f>
              <c:strCache>
                <c:ptCount val="1"/>
                <c:pt idx="0">
                  <c:v>Battery_Cost[£/Hr]: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'B737-900'!$X$43:$Z$43</c:f>
              <c:strCache>
                <c:ptCount val="3"/>
                <c:pt idx="0">
                  <c:v>B737-900 in GENUS</c:v>
                </c:pt>
                <c:pt idx="1">
                  <c:v>Hybridised B737-900 Tech-2050</c:v>
                </c:pt>
                <c:pt idx="2">
                  <c:v>Hybridised B737-900 Tech-2035</c:v>
                </c:pt>
              </c:strCache>
            </c:strRef>
          </c:cat>
          <c:val>
            <c:numRef>
              <c:f>'B737-900'!$X$48:$Z$48</c:f>
              <c:numCache>
                <c:formatCode>General</c:formatCode>
                <c:ptCount val="3"/>
                <c:pt idx="0">
                  <c:v>0</c:v>
                </c:pt>
                <c:pt idx="1">
                  <c:v>21.953316961629302</c:v>
                </c:pt>
                <c:pt idx="2">
                  <c:v>36.732002918935301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01-4AAE-83AB-A775166AF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0159264"/>
        <c:axId val="1913928320"/>
      </c:barChart>
      <c:catAx>
        <c:axId val="55015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3928320"/>
        <c:crosses val="autoZero"/>
        <c:auto val="1"/>
        <c:lblAlgn val="ctr"/>
        <c:lblOffset val="100"/>
        <c:noMultiLvlLbl val="0"/>
      </c:catAx>
      <c:valAx>
        <c:axId val="1913928320"/>
        <c:scaling>
          <c:orientation val="minMax"/>
          <c:max val="7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Cost [</a:t>
                </a:r>
                <a:r>
                  <a:rPr lang="en-US"/>
                  <a:t>£</a:t>
                </a:r>
                <a:r>
                  <a:rPr lang="en-GB"/>
                  <a:t>/Hr]</a:t>
                </a:r>
                <a:endParaRPr lang="zh-CN"/>
              </a:p>
            </c:rich>
          </c:tx>
          <c:layout>
            <c:manualLayout>
              <c:xMode val="edge"/>
              <c:yMode val="edge"/>
              <c:x val="2.4390270031574263E-2"/>
              <c:y val="0.367966238458883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159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 i="0"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Thrust vs SFC  Cruise(0.75 &amp; 10668m)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158031802444927"/>
          <c:y val="0.11595152930044286"/>
          <c:w val="0.76031332659293072"/>
          <c:h val="0.451367696982064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'Multi-Propulsion Validation'!$N$59</c:f>
              <c:strCache>
                <c:ptCount val="1"/>
                <c:pt idx="0">
                  <c:v>Engine Specifications
Mach 0.0
Alt 0.0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  <a:prstDash val="dash"/>
              </a:ln>
              <a:effectLst/>
            </c:spPr>
          </c:marker>
          <c:xVal>
            <c:numRef>
              <c:f>'Multi-Propulsion Validation'!$P$59:$AD$59</c:f>
              <c:numCache>
                <c:formatCode>General</c:formatCode>
                <c:ptCount val="15"/>
                <c:pt idx="0">
                  <c:v>8093.75</c:v>
                </c:pt>
                <c:pt idx="1">
                  <c:v>9625</c:v>
                </c:pt>
                <c:pt idx="2">
                  <c:v>11083.3</c:v>
                </c:pt>
                <c:pt idx="3">
                  <c:v>12833.3</c:v>
                </c:pt>
                <c:pt idx="4">
                  <c:v>15093.8</c:v>
                </c:pt>
                <c:pt idx="5">
                  <c:v>17572.900000000001</c:v>
                </c:pt>
                <c:pt idx="6">
                  <c:v>20489.599999999999</c:v>
                </c:pt>
                <c:pt idx="7">
                  <c:v>23260.400000000001</c:v>
                </c:pt>
                <c:pt idx="8">
                  <c:v>26468.799999999999</c:v>
                </c:pt>
                <c:pt idx="9">
                  <c:v>30187.5</c:v>
                </c:pt>
                <c:pt idx="10">
                  <c:v>40906.300000000003</c:v>
                </c:pt>
                <c:pt idx="11">
                  <c:v>50020.800000000003</c:v>
                </c:pt>
                <c:pt idx="12">
                  <c:v>56364.6</c:v>
                </c:pt>
                <c:pt idx="13">
                  <c:v>63875</c:v>
                </c:pt>
                <c:pt idx="14">
                  <c:v>66354.2</c:v>
                </c:pt>
              </c:numCache>
            </c:numRef>
          </c:xVal>
          <c:yVal>
            <c:numRef>
              <c:f>'Multi-Propulsion Validation'!$P$60:$AD$60</c:f>
              <c:numCache>
                <c:formatCode>General</c:formatCode>
                <c:ptCount val="15"/>
                <c:pt idx="0">
                  <c:v>2.0699869999999999E-5</c:v>
                </c:pt>
                <c:pt idx="1">
                  <c:v>1.9132460000000001E-5</c:v>
                </c:pt>
                <c:pt idx="2">
                  <c:v>1.811948E-5</c:v>
                </c:pt>
                <c:pt idx="3">
                  <c:v>1.7199719999999999E-5</c:v>
                </c:pt>
                <c:pt idx="4">
                  <c:v>1.6281299999999999E-5</c:v>
                </c:pt>
                <c:pt idx="5">
                  <c:v>1.5594559999999999E-5</c:v>
                </c:pt>
                <c:pt idx="6">
                  <c:v>1.5417389999999998E-5</c:v>
                </c:pt>
                <c:pt idx="7">
                  <c:v>1.5424709999999999E-5</c:v>
                </c:pt>
                <c:pt idx="8">
                  <c:v>1.5433179999999998E-5</c:v>
                </c:pt>
                <c:pt idx="9">
                  <c:v>1.5350559999999999E-5</c:v>
                </c:pt>
                <c:pt idx="10">
                  <c:v>1.5425089999999998E-5</c:v>
                </c:pt>
                <c:pt idx="11">
                  <c:v>1.5634039999999999E-5</c:v>
                </c:pt>
                <c:pt idx="12">
                  <c:v>1.5974329999999999E-5</c:v>
                </c:pt>
                <c:pt idx="13">
                  <c:v>1.6502579999999999E-5</c:v>
                </c:pt>
                <c:pt idx="14">
                  <c:v>1.6878880000000001E-5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AB3-45F2-B6B0-A593477C5662}"/>
            </c:ext>
          </c:extLst>
        </c:ser>
        <c:ser>
          <c:idx val="1"/>
          <c:order val="1"/>
          <c:tx>
            <c:strRef>
              <c:f>'Multi-Propulsion Validation'!$N$62</c:f>
              <c:strCache>
                <c:ptCount val="1"/>
                <c:pt idx="0">
                  <c:v>Engine Specifications
Mach0.454
Alt 0.0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28575">
                <a:solidFill>
                  <a:schemeClr val="accent4"/>
                </a:solidFill>
                <a:prstDash val="dash"/>
              </a:ln>
              <a:effectLst/>
            </c:spPr>
          </c:marker>
          <c:xVal>
            <c:numRef>
              <c:f>'Multi-Propulsion Validation'!$P$62:$X$62</c:f>
              <c:numCache>
                <c:formatCode>General</c:formatCode>
                <c:ptCount val="9"/>
                <c:pt idx="0">
                  <c:v>17354.2</c:v>
                </c:pt>
                <c:pt idx="1">
                  <c:v>24281.3</c:v>
                </c:pt>
                <c:pt idx="2">
                  <c:v>30916.7</c:v>
                </c:pt>
                <c:pt idx="3">
                  <c:v>33395.800000000003</c:v>
                </c:pt>
                <c:pt idx="4">
                  <c:v>37041.699999999997</c:v>
                </c:pt>
                <c:pt idx="5">
                  <c:v>43312.5</c:v>
                </c:pt>
                <c:pt idx="6">
                  <c:v>49583.3</c:v>
                </c:pt>
                <c:pt idx="7">
                  <c:v>52718.8</c:v>
                </c:pt>
                <c:pt idx="8">
                  <c:v>54104.2</c:v>
                </c:pt>
              </c:numCache>
              <c:extLst xmlns:c15="http://schemas.microsoft.com/office/drawing/2012/chart"/>
            </c:numRef>
          </c:xVal>
          <c:yVal>
            <c:numRef>
              <c:f>'Multi-Propulsion Validation'!$P$63:$X$63</c:f>
              <c:numCache>
                <c:formatCode>0.00E+00</c:formatCode>
                <c:ptCount val="9"/>
                <c:pt idx="0">
                  <c:v>2.4560529999999998E-5</c:v>
                </c:pt>
                <c:pt idx="1">
                  <c:v>2.23603E-5</c:v>
                </c:pt>
                <c:pt idx="2">
                  <c:v>2.145344E-5</c:v>
                </c:pt>
                <c:pt idx="3">
                  <c:v>2.127511E-5</c:v>
                </c:pt>
                <c:pt idx="4">
                  <c:v>2.1146079999999999E-5</c:v>
                </c:pt>
                <c:pt idx="5">
                  <c:v>2.1162639999999999E-5</c:v>
                </c:pt>
                <c:pt idx="6">
                  <c:v>2.1317859999999999E-5</c:v>
                </c:pt>
                <c:pt idx="7">
                  <c:v>2.1603460000000001E-5</c:v>
                </c:pt>
                <c:pt idx="8">
                  <c:v>2.179199E-5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3-DAB3-45F2-B6B0-A593477C5662}"/>
            </c:ext>
          </c:extLst>
        </c:ser>
        <c:ser>
          <c:idx val="2"/>
          <c:order val="2"/>
          <c:tx>
            <c:strRef>
              <c:f>'Multi-Propulsion Validation'!$N$65</c:f>
              <c:strCache>
                <c:ptCount val="1"/>
                <c:pt idx="0">
                  <c:v>Engine Specifications
Mach 0.75
Alt 15000ft(4572m)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28575">
                <a:solidFill>
                  <a:schemeClr val="accent6"/>
                </a:solidFill>
                <a:prstDash val="dash"/>
              </a:ln>
              <a:effectLst/>
            </c:spPr>
          </c:marker>
          <c:xVal>
            <c:numRef>
              <c:f>'Multi-Propulsion Validation'!$P$65:$V$65</c:f>
              <c:numCache>
                <c:formatCode>General</c:formatCode>
                <c:ptCount val="7"/>
                <c:pt idx="0">
                  <c:v>10208.299999999999</c:v>
                </c:pt>
                <c:pt idx="1">
                  <c:v>14437.5</c:v>
                </c:pt>
                <c:pt idx="2">
                  <c:v>20562.5</c:v>
                </c:pt>
                <c:pt idx="3">
                  <c:v>23552.1</c:v>
                </c:pt>
                <c:pt idx="4">
                  <c:v>28437.5</c:v>
                </c:pt>
                <c:pt idx="5">
                  <c:v>33614.6</c:v>
                </c:pt>
                <c:pt idx="6">
                  <c:v>35510.400000000001</c:v>
                </c:pt>
              </c:numCache>
              <c:extLst xmlns:c15="http://schemas.microsoft.com/office/drawing/2012/chart"/>
            </c:numRef>
          </c:xVal>
          <c:yVal>
            <c:numRef>
              <c:f>'Multi-Propulsion Validation'!$P$66:$V$66</c:f>
              <c:numCache>
                <c:formatCode>0.00E+00</c:formatCode>
                <c:ptCount val="7"/>
                <c:pt idx="0">
                  <c:v>2.8192980000000001E-5</c:v>
                </c:pt>
                <c:pt idx="1">
                  <c:v>2.5662089999999999E-5</c:v>
                </c:pt>
                <c:pt idx="2">
                  <c:v>2.3968149999999999E-5</c:v>
                </c:pt>
                <c:pt idx="3">
                  <c:v>2.356007E-5</c:v>
                </c:pt>
                <c:pt idx="4">
                  <c:v>2.3156999999999999E-5</c:v>
                </c:pt>
                <c:pt idx="5">
                  <c:v>2.3309329999999999E-5</c:v>
                </c:pt>
                <c:pt idx="6">
                  <c:v>2.3545439999999999E-5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DAB3-45F2-B6B0-A593477C5662}"/>
            </c:ext>
          </c:extLst>
        </c:ser>
        <c:ser>
          <c:idx val="3"/>
          <c:order val="3"/>
          <c:tx>
            <c:strRef>
              <c:f>'Multi-Propulsion Validation'!$N$68</c:f>
              <c:strCache>
                <c:ptCount val="1"/>
                <c:pt idx="0">
                  <c:v>Engine Specifications
Mach 0.75
Alt 35000ft(10668m)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dash"/>
              </a:ln>
              <a:effectLst/>
            </c:spPr>
          </c:marker>
          <c:xVal>
            <c:numRef>
              <c:f>'Multi-Propulsion Validation'!$P$68:$W$68</c:f>
              <c:numCache>
                <c:formatCode>General</c:formatCode>
                <c:ptCount val="8"/>
                <c:pt idx="0">
                  <c:v>5468.75</c:v>
                </c:pt>
                <c:pt idx="1">
                  <c:v>7072.92</c:v>
                </c:pt>
                <c:pt idx="2">
                  <c:v>8750</c:v>
                </c:pt>
                <c:pt idx="3">
                  <c:v>10937.5</c:v>
                </c:pt>
                <c:pt idx="4">
                  <c:v>12906.3</c:v>
                </c:pt>
                <c:pt idx="5">
                  <c:v>14729.2</c:v>
                </c:pt>
                <c:pt idx="6">
                  <c:v>16552.099999999999</c:v>
                </c:pt>
                <c:pt idx="7">
                  <c:v>17645.8</c:v>
                </c:pt>
              </c:numCache>
            </c:numRef>
          </c:xVal>
          <c:yVal>
            <c:numRef>
              <c:f>'Multi-Propulsion Validation'!$P$69:$W$69</c:f>
              <c:numCache>
                <c:formatCode>0.00E+00</c:formatCode>
                <c:ptCount val="8"/>
                <c:pt idx="0">
                  <c:v>2.4436699999999999E-5</c:v>
                </c:pt>
                <c:pt idx="1">
                  <c:v>2.300814E-5</c:v>
                </c:pt>
                <c:pt idx="2">
                  <c:v>2.2273059999999999E-5</c:v>
                </c:pt>
                <c:pt idx="3">
                  <c:v>2.19553E-5</c:v>
                </c:pt>
                <c:pt idx="4">
                  <c:v>2.191428E-5</c:v>
                </c:pt>
                <c:pt idx="5">
                  <c:v>2.1965309999999999E-5</c:v>
                </c:pt>
                <c:pt idx="6">
                  <c:v>2.2016350000000001E-5</c:v>
                </c:pt>
                <c:pt idx="7">
                  <c:v>2.2065460000000001E-5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AB3-45F2-B6B0-A593477C5662}"/>
            </c:ext>
          </c:extLst>
        </c:ser>
        <c:ser>
          <c:idx val="4"/>
          <c:order val="4"/>
          <c:tx>
            <c:strRef>
              <c:f>'Multi-Propulsion Validation'!$A$59</c:f>
              <c:strCache>
                <c:ptCount val="1"/>
                <c:pt idx="0">
                  <c:v>GENUS_HEA
Mach 0.0
Alt 0.0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28575">
                <a:solidFill>
                  <a:srgbClr val="FF0000"/>
                </a:solidFill>
                <a:prstDash val="dash"/>
              </a:ln>
              <a:effectLst/>
            </c:spPr>
          </c:marker>
          <c:xVal>
            <c:numRef>
              <c:f>'Multi-Propulsion Validation'!$D$59:$J$59</c:f>
              <c:numCache>
                <c:formatCode>General</c:formatCode>
                <c:ptCount val="7"/>
                <c:pt idx="0">
                  <c:v>5828.2354245025899</c:v>
                </c:pt>
                <c:pt idx="1">
                  <c:v>10330.8208507941</c:v>
                </c:pt>
                <c:pt idx="2">
                  <c:v>15525.9799210535</c:v>
                </c:pt>
                <c:pt idx="3">
                  <c:v>21799.078758415701</c:v>
                </c:pt>
                <c:pt idx="4">
                  <c:v>29320.114095125598</c:v>
                </c:pt>
                <c:pt idx="5">
                  <c:v>38294.5129050178</c:v>
                </c:pt>
                <c:pt idx="6">
                  <c:v>48931.678995209397</c:v>
                </c:pt>
              </c:numCache>
            </c:numRef>
          </c:xVal>
          <c:yVal>
            <c:numRef>
              <c:f>'Multi-Propulsion Validation'!$D$60:$J$60</c:f>
              <c:numCache>
                <c:formatCode>0.00E+00</c:formatCode>
                <c:ptCount val="7"/>
                <c:pt idx="0">
                  <c:v>1.34016836688293E-5</c:v>
                </c:pt>
                <c:pt idx="1">
                  <c:v>1.46460437697713E-5</c:v>
                </c:pt>
                <c:pt idx="2">
                  <c:v>1.5724399740231199E-5</c:v>
                </c:pt>
                <c:pt idx="3">
                  <c:v>1.6545409862580902E-5</c:v>
                </c:pt>
                <c:pt idx="4">
                  <c:v>1.72309616161447E-5</c:v>
                </c:pt>
                <c:pt idx="5">
                  <c:v>1.78201321184338E-5</c:v>
                </c:pt>
                <c:pt idx="6">
                  <c:v>1.8339092336710301E-5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DAB3-45F2-B6B0-A593477C5662}"/>
            </c:ext>
          </c:extLst>
        </c:ser>
        <c:ser>
          <c:idx val="5"/>
          <c:order val="5"/>
          <c:tx>
            <c:strRef>
              <c:f>'Multi-Propulsion Validation'!$A$62</c:f>
              <c:strCache>
                <c:ptCount val="1"/>
                <c:pt idx="0">
                  <c:v>GENUS_HEA
Mach0.454
Alt 0.0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'Multi-Propulsion Validation'!$C$62:$J$62</c:f>
              <c:numCache>
                <c:formatCode>General</c:formatCode>
                <c:ptCount val="8"/>
                <c:pt idx="1">
                  <c:v>4025.5934927151102</c:v>
                </c:pt>
                <c:pt idx="2">
                  <c:v>7792.3825684906296</c:v>
                </c:pt>
                <c:pt idx="3">
                  <c:v>12260.5235371486</c:v>
                </c:pt>
                <c:pt idx="4">
                  <c:v>17670.726669542</c:v>
                </c:pt>
                <c:pt idx="5">
                  <c:v>24177.010771180201</c:v>
                </c:pt>
                <c:pt idx="6">
                  <c:v>31956.0563564068</c:v>
                </c:pt>
                <c:pt idx="7">
                  <c:v>41189.881987771398</c:v>
                </c:pt>
              </c:numCache>
              <c:extLst xmlns:c15="http://schemas.microsoft.com/office/drawing/2012/chart"/>
            </c:numRef>
          </c:xVal>
          <c:yVal>
            <c:numRef>
              <c:f>'Multi-Propulsion Validation'!$C$63:$J$63</c:f>
              <c:numCache>
                <c:formatCode>0.00E+00</c:formatCode>
                <c:ptCount val="8"/>
                <c:pt idx="1">
                  <c:v>1.9969952943973201E-5</c:v>
                </c:pt>
                <c:pt idx="2">
                  <c:v>2.0510828256855799E-5</c:v>
                </c:pt>
                <c:pt idx="3">
                  <c:v>2.1193388836908E-5</c:v>
                </c:pt>
                <c:pt idx="4">
                  <c:v>2.1771666994106799E-5</c:v>
                </c:pt>
                <c:pt idx="5">
                  <c:v>2.2291643442056899E-5</c:v>
                </c:pt>
                <c:pt idx="6">
                  <c:v>2.2760996157908798E-5</c:v>
                </c:pt>
                <c:pt idx="7">
                  <c:v>2.31903808557527E-5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2-DAB3-45F2-B6B0-A593477C5662}"/>
            </c:ext>
          </c:extLst>
        </c:ser>
        <c:ser>
          <c:idx val="6"/>
          <c:order val="6"/>
          <c:tx>
            <c:strRef>
              <c:f>'Multi-Propulsion Validation'!$A$65</c:f>
              <c:strCache>
                <c:ptCount val="1"/>
                <c:pt idx="0">
                  <c:v>GENUS_HEA
Mach 0.75
Alt 15000ft(4572m)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'Multi-Propulsion Validation'!$C$65:$J$65</c:f>
              <c:numCache>
                <c:formatCode>General</c:formatCode>
                <c:ptCount val="8"/>
                <c:pt idx="0">
                  <c:v>1534.26361676592</c:v>
                </c:pt>
                <c:pt idx="1">
                  <c:v>3784.5996590577201</c:v>
                </c:pt>
                <c:pt idx="2">
                  <c:v>6479.1602142102402</c:v>
                </c:pt>
                <c:pt idx="3">
                  <c:v>9792.4742012011502</c:v>
                </c:pt>
                <c:pt idx="4">
                  <c:v>13844.911136737101</c:v>
                </c:pt>
                <c:pt idx="5">
                  <c:v>18780.113655146401</c:v>
                </c:pt>
                <c:pt idx="6">
                  <c:v>24700.6990006425</c:v>
                </c:pt>
                <c:pt idx="7">
                  <c:v>31743.762571459101</c:v>
                </c:pt>
              </c:numCache>
              <c:extLst xmlns:c15="http://schemas.microsoft.com/office/drawing/2012/chart"/>
            </c:numRef>
          </c:xVal>
          <c:yVal>
            <c:numRef>
              <c:f>'Multi-Propulsion Validation'!$C$66:$J$66</c:f>
              <c:numCache>
                <c:formatCode>0.00E+00</c:formatCode>
                <c:ptCount val="8"/>
                <c:pt idx="0">
                  <c:v>1.08482904085872E-5</c:v>
                </c:pt>
                <c:pt idx="1">
                  <c:v>1.79889904336723E-5</c:v>
                </c:pt>
                <c:pt idx="2">
                  <c:v>2.0531420279302802E-5</c:v>
                </c:pt>
                <c:pt idx="3">
                  <c:v>2.1974115610351499E-5</c:v>
                </c:pt>
                <c:pt idx="4">
                  <c:v>2.29773932990942E-5</c:v>
                </c:pt>
                <c:pt idx="5">
                  <c:v>2.3727242421249001E-5</c:v>
                </c:pt>
                <c:pt idx="6">
                  <c:v>2.43592973962659E-5</c:v>
                </c:pt>
                <c:pt idx="7">
                  <c:v>2.4913083080086302E-5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3-DAB3-45F2-B6B0-A593477C5662}"/>
            </c:ext>
          </c:extLst>
        </c:ser>
        <c:ser>
          <c:idx val="7"/>
          <c:order val="7"/>
          <c:tx>
            <c:strRef>
              <c:f>'Multi-Propulsion Validation'!$A$68</c:f>
              <c:strCache>
                <c:ptCount val="1"/>
                <c:pt idx="0">
                  <c:v>GENUS_HEA
Mach 0.75
Alt 35000ft(10668m)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'Multi-Propulsion Validation'!$C$68:$J$68</c:f>
              <c:numCache>
                <c:formatCode>General</c:formatCode>
                <c:ptCount val="8"/>
                <c:pt idx="0">
                  <c:v>1172.2611325570299</c:v>
                </c:pt>
                <c:pt idx="1">
                  <c:v>2429.3266400065199</c:v>
                </c:pt>
                <c:pt idx="2">
                  <c:v>4019.6388754845998</c:v>
                </c:pt>
                <c:pt idx="3">
                  <c:v>6021.1080429760004</c:v>
                </c:pt>
                <c:pt idx="4">
                  <c:v>8524.1403659367297</c:v>
                </c:pt>
                <c:pt idx="5">
                  <c:v>11597.206102182199</c:v>
                </c:pt>
                <c:pt idx="6">
                  <c:v>15328.4094995494</c:v>
                </c:pt>
                <c:pt idx="7">
                  <c:v>19812.281061474201</c:v>
                </c:pt>
              </c:numCache>
            </c:numRef>
          </c:xVal>
          <c:yVal>
            <c:numRef>
              <c:f>'Multi-Propulsion Validation'!$C$69:$J$69</c:f>
              <c:numCache>
                <c:formatCode>0.00E+00</c:formatCode>
                <c:ptCount val="8"/>
                <c:pt idx="0">
                  <c:v>1.3967867078576701E-5</c:v>
                </c:pt>
                <c:pt idx="1">
                  <c:v>1.7969201516558499E-5</c:v>
                </c:pt>
                <c:pt idx="2">
                  <c:v>1.9782993423053802E-5</c:v>
                </c:pt>
                <c:pt idx="3">
                  <c:v>2.09529977879925E-5</c:v>
                </c:pt>
                <c:pt idx="4">
                  <c:v>2.1798982523104499E-5</c:v>
                </c:pt>
                <c:pt idx="5">
                  <c:v>2.2498758531501001E-5</c:v>
                </c:pt>
                <c:pt idx="6">
                  <c:v>2.3104116431335101E-5</c:v>
                </c:pt>
                <c:pt idx="7">
                  <c:v>2.364402870739E-5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DAB3-45F2-B6B0-A593477C5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608584"/>
        <c:axId val="641612520"/>
        <c:extLst/>
      </c:scatterChart>
      <c:valAx>
        <c:axId val="6416085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Thrust 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612520"/>
        <c:crosses val="autoZero"/>
        <c:crossBetween val="midCat"/>
      </c:valAx>
      <c:valAx>
        <c:axId val="64161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SFC   kg/N/s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608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744937038512208"/>
          <c:y val="0.72801731384770563"/>
          <c:w val="0.87589243951509954"/>
          <c:h val="0.243846698993923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SFC</a:t>
            </a:r>
            <a:r>
              <a:rPr lang="en-GB" baseline="0"/>
              <a:t> vs Mach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'Multi-Propulsion Validation'!$A$28</c:f>
              <c:strCache>
                <c:ptCount val="1"/>
                <c:pt idx="0">
                  <c:v>GENUS 0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'Multi-Propulsion Validation'!$B$27:$L$27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  <c:extLst xmlns:c15="http://schemas.microsoft.com/office/drawing/2012/chart"/>
            </c:numRef>
          </c:xVal>
          <c:yVal>
            <c:numRef>
              <c:f>'Multi-Propulsion Validation'!$B$28:$L$28</c:f>
              <c:numCache>
                <c:formatCode>0.00E+00</c:formatCode>
                <c:ptCount val="11"/>
                <c:pt idx="0">
                  <c:v>1.8339092336710301E-5</c:v>
                </c:pt>
                <c:pt idx="1">
                  <c:v>1.9331968760101502E-5</c:v>
                </c:pt>
                <c:pt idx="2">
                  <c:v>2.0323429512318702E-5</c:v>
                </c:pt>
                <c:pt idx="3">
                  <c:v>2.1302832568016299E-5</c:v>
                </c:pt>
                <c:pt idx="4">
                  <c:v>2.22609530358319E-5</c:v>
                </c:pt>
                <c:pt idx="5">
                  <c:v>2.31903808557527E-5</c:v>
                </c:pt>
                <c:pt idx="6">
                  <c:v>2.4085599090893401E-5</c:v>
                </c:pt>
                <c:pt idx="7">
                  <c:v>2.4915649657139998E-5</c:v>
                </c:pt>
                <c:pt idx="8">
                  <c:v>2.56689917455201E-5</c:v>
                </c:pt>
                <c:pt idx="9">
                  <c:v>2.6366802152737999E-5</c:v>
                </c:pt>
                <c:pt idx="10">
                  <c:v>2.7008828900113701E-5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034B-4196-9FA1-3B5C4D9FAA49}"/>
            </c:ext>
          </c:extLst>
        </c:ser>
        <c:ser>
          <c:idx val="12"/>
          <c:order val="12"/>
          <c:tx>
            <c:strRef>
              <c:f>'Multi-Propulsion Validation'!$A$40</c:f>
              <c:strCache>
                <c:ptCount val="1"/>
                <c:pt idx="0">
                  <c:v>GENUS 7620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'Multi-Propulsion Validation'!$B$27:$L$27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  <c:extLst xmlns:c15="http://schemas.microsoft.com/office/drawing/2012/chart"/>
            </c:numRef>
          </c:xVal>
          <c:yVal>
            <c:numRef>
              <c:f>'Multi-Propulsion Validation'!$B$40:$L$40</c:f>
              <c:numCache>
                <c:formatCode>0.00E+00</c:formatCode>
                <c:ptCount val="11"/>
                <c:pt idx="0">
                  <c:v>1.7977287033415039E-5</c:v>
                </c:pt>
                <c:pt idx="1">
                  <c:v>1.8804715529528682E-5</c:v>
                </c:pt>
                <c:pt idx="2">
                  <c:v>1.9628129618684861E-5</c:v>
                </c:pt>
                <c:pt idx="3">
                  <c:v>2.0440465502180335E-5</c:v>
                </c:pt>
                <c:pt idx="4">
                  <c:v>2.1235642015587668E-5</c:v>
                </c:pt>
                <c:pt idx="5">
                  <c:v>2.2007464637323924E-5</c:v>
                </c:pt>
                <c:pt idx="6">
                  <c:v>2.2731157384678565E-5</c:v>
                </c:pt>
                <c:pt idx="7">
                  <c:v>2.341678876766288E-5</c:v>
                </c:pt>
                <c:pt idx="8">
                  <c:v>2.406454924772699E-5</c:v>
                </c:pt>
                <c:pt idx="9">
                  <c:v>2.4673453661308544E-5</c:v>
                </c:pt>
                <c:pt idx="10">
                  <c:v>2.5243294141373685E-5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C-034B-4196-9FA1-3B5C4D9FAA49}"/>
            </c:ext>
          </c:extLst>
        </c:ser>
        <c:ser>
          <c:idx val="13"/>
          <c:order val="13"/>
          <c:tx>
            <c:strRef>
              <c:f>'Multi-Propulsion Validation'!$A$41</c:f>
              <c:strCache>
                <c:ptCount val="1"/>
                <c:pt idx="0">
                  <c:v>GENUS 10668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'Multi-Propulsion Validation'!$B$27:$L$27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'Multi-Propulsion Validation'!$B$41:$L$41</c:f>
              <c:numCache>
                <c:formatCode>0.00E+00</c:formatCode>
                <c:ptCount val="11"/>
                <c:pt idx="0">
                  <c:v>1.7803529525930535E-5</c:v>
                </c:pt>
                <c:pt idx="1">
                  <c:v>1.8566577893612512E-5</c:v>
                </c:pt>
                <c:pt idx="2">
                  <c:v>1.9325103513182233E-5</c:v>
                </c:pt>
                <c:pt idx="3">
                  <c:v>2.0073235883154429E-5</c:v>
                </c:pt>
                <c:pt idx="4">
                  <c:v>2.0805928344186841E-5</c:v>
                </c:pt>
                <c:pt idx="5">
                  <c:v>2.1503796200602933E-5</c:v>
                </c:pt>
                <c:pt idx="6">
                  <c:v>2.2172533772074724E-5</c:v>
                </c:pt>
                <c:pt idx="7">
                  <c:v>2.2810519266477822E-5</c:v>
                </c:pt>
                <c:pt idx="8">
                  <c:v>2.3416144989396775E-5</c:v>
                </c:pt>
                <c:pt idx="9">
                  <c:v>2.3988583937334404E-5</c:v>
                </c:pt>
                <c:pt idx="10">
                  <c:v>2.4527643446030799E-5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034B-4196-9FA1-3B5C4D9FAA49}"/>
            </c:ext>
          </c:extLst>
        </c:ser>
        <c:ser>
          <c:idx val="14"/>
          <c:order val="14"/>
          <c:tx>
            <c:strRef>
              <c:f>'Multi-Propulsion Validation'!$A$42</c:f>
              <c:strCache>
                <c:ptCount val="1"/>
                <c:pt idx="0">
                  <c:v>GENUS 13716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  <a:prstDash val="solid"/>
              </a:ln>
              <a:effectLst/>
            </c:spPr>
          </c:marker>
          <c:xVal>
            <c:numRef>
              <c:f>'Multi-Propulsion Validation'!$B$27:$L$27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  <c:extLst xmlns:c15="http://schemas.microsoft.com/office/drawing/2012/chart"/>
            </c:numRef>
          </c:xVal>
          <c:yVal>
            <c:numRef>
              <c:f>'Multi-Propulsion Validation'!$B$42:$L$42</c:f>
              <c:numCache>
                <c:formatCode>0.00E+00</c:formatCode>
                <c:ptCount val="11"/>
                <c:pt idx="0">
                  <c:v>1.7764600680119026E-5</c:v>
                </c:pt>
                <c:pt idx="1">
                  <c:v>1.851408502961883E-5</c:v>
                </c:pt>
                <c:pt idx="2">
                  <c:v>1.9258969191510712E-5</c:v>
                </c:pt>
                <c:pt idx="3">
                  <c:v>1.9993621214252442E-5</c:v>
                </c:pt>
                <c:pt idx="4">
                  <c:v>2.0710861059715225E-5</c:v>
                </c:pt>
                <c:pt idx="5">
                  <c:v>2.1395518192796599E-5</c:v>
                </c:pt>
                <c:pt idx="6">
                  <c:v>2.205313735539506E-5</c:v>
                </c:pt>
                <c:pt idx="7">
                  <c:v>2.2681051801045267E-5</c:v>
                </c:pt>
                <c:pt idx="8">
                  <c:v>2.3277719046902306E-5</c:v>
                </c:pt>
                <c:pt idx="9">
                  <c:v>2.3842342996377699E-5</c:v>
                </c:pt>
                <c:pt idx="10">
                  <c:v>2.4374734072577085E-5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E-034B-4196-9FA1-3B5C4D9FAA49}"/>
            </c:ext>
          </c:extLst>
        </c:ser>
        <c:ser>
          <c:idx val="15"/>
          <c:order val="15"/>
          <c:tx>
            <c:strRef>
              <c:f>'Multi-Propulsion Validation'!$N$24</c:f>
              <c:strCache>
                <c:ptCount val="1"/>
                <c:pt idx="0">
                  <c:v>Engine Data
Alt0.0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  <a:prstDash val="dash"/>
              </a:ln>
              <a:effectLst/>
            </c:spPr>
          </c:marker>
          <c:xVal>
            <c:numRef>
              <c:f>'Multi-Propulsion Validation'!$O$24:$T$24</c:f>
              <c:numCache>
                <c:formatCode>General</c:formatCode>
                <c:ptCount val="6"/>
                <c:pt idx="0">
                  <c:v>0.123088</c:v>
                </c:pt>
                <c:pt idx="1">
                  <c:v>0.23354900000000001</c:v>
                </c:pt>
                <c:pt idx="2">
                  <c:v>0.34891100000000003</c:v>
                </c:pt>
                <c:pt idx="3">
                  <c:v>0.44641700000000001</c:v>
                </c:pt>
                <c:pt idx="4">
                  <c:v>0.55043799999999998</c:v>
                </c:pt>
                <c:pt idx="5">
                  <c:v>0.64796600000000004</c:v>
                </c:pt>
              </c:numCache>
              <c:extLst xmlns:c15="http://schemas.microsoft.com/office/drawing/2012/chart"/>
            </c:numRef>
          </c:xVal>
          <c:yVal>
            <c:numRef>
              <c:f>'Multi-Propulsion Validation'!$O$33:$T$33</c:f>
              <c:numCache>
                <c:formatCode>General</c:formatCode>
                <c:ptCount val="6"/>
                <c:pt idx="0">
                  <c:v>1.699526252448545E-5</c:v>
                </c:pt>
                <c:pt idx="1">
                  <c:v>1.8411534401525904E-5</c:v>
                </c:pt>
                <c:pt idx="2">
                  <c:v>1.9827806278566358E-5</c:v>
                </c:pt>
                <c:pt idx="3">
                  <c:v>2.1244078155606812E-5</c:v>
                </c:pt>
                <c:pt idx="4">
                  <c:v>2.2660350032647266E-5</c:v>
                </c:pt>
                <c:pt idx="5">
                  <c:v>2.407662190968772E-5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F-034B-4196-9FA1-3B5C4D9FAA49}"/>
            </c:ext>
          </c:extLst>
        </c:ser>
        <c:ser>
          <c:idx val="17"/>
          <c:order val="17"/>
          <c:tx>
            <c:strRef>
              <c:f>'Multi-Propulsion Validation'!$N$28</c:f>
              <c:strCache>
                <c:ptCount val="1"/>
                <c:pt idx="0">
                  <c:v>Engine Data
Alt25,000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  <a:prstDash val="dash"/>
              </a:ln>
              <a:effectLst/>
            </c:spPr>
          </c:marker>
          <c:xVal>
            <c:numRef>
              <c:f>'Multi-Propulsion Validation'!$P$28:$S$28</c:f>
              <c:numCache>
                <c:formatCode>General</c:formatCode>
                <c:ptCount val="4"/>
                <c:pt idx="0">
                  <c:v>0.135403</c:v>
                </c:pt>
                <c:pt idx="1">
                  <c:v>0.28171600000000002</c:v>
                </c:pt>
                <c:pt idx="2">
                  <c:v>0.405279</c:v>
                </c:pt>
                <c:pt idx="3">
                  <c:v>0.57602699999999996</c:v>
                </c:pt>
              </c:numCache>
              <c:extLst xmlns:c15="http://schemas.microsoft.com/office/drawing/2012/chart"/>
            </c:numRef>
          </c:xVal>
          <c:yVal>
            <c:numRef>
              <c:f>'Multi-Propulsion Validation'!$P$33:$S$33</c:f>
              <c:numCache>
                <c:formatCode>General</c:formatCode>
                <c:ptCount val="4"/>
                <c:pt idx="0">
                  <c:v>1.8411534401525904E-5</c:v>
                </c:pt>
                <c:pt idx="1">
                  <c:v>1.9827806278566358E-5</c:v>
                </c:pt>
                <c:pt idx="2">
                  <c:v>2.1244078155606812E-5</c:v>
                </c:pt>
                <c:pt idx="3">
                  <c:v>2.2660350032647266E-5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1-034B-4196-9FA1-3B5C4D9FAA49}"/>
            </c:ext>
          </c:extLst>
        </c:ser>
        <c:ser>
          <c:idx val="18"/>
          <c:order val="18"/>
          <c:tx>
            <c:strRef>
              <c:f>'Multi-Propulsion Validation'!$N$30</c:f>
              <c:strCache>
                <c:ptCount val="1"/>
                <c:pt idx="0">
                  <c:v>Engine Data
Alt35,000ft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  <a:prstDash val="dash"/>
              </a:ln>
              <a:effectLst/>
            </c:spPr>
          </c:marker>
          <c:xVal>
            <c:numRef>
              <c:f>'Multi-Propulsion Validation'!$P$30:$S$30</c:f>
              <c:numCache>
                <c:formatCode>General</c:formatCode>
                <c:ptCount val="4"/>
                <c:pt idx="0">
                  <c:v>0.30100300000000002</c:v>
                </c:pt>
                <c:pt idx="1">
                  <c:v>0.440834</c:v>
                </c:pt>
                <c:pt idx="2">
                  <c:v>0.59857099999999996</c:v>
                </c:pt>
                <c:pt idx="3">
                  <c:v>0.82299999999999995</c:v>
                </c:pt>
              </c:numCache>
            </c:numRef>
          </c:xVal>
          <c:yVal>
            <c:numRef>
              <c:f>'Multi-Propulsion Validation'!$P$33:$S$33</c:f>
              <c:numCache>
                <c:formatCode>General</c:formatCode>
                <c:ptCount val="4"/>
                <c:pt idx="0">
                  <c:v>1.8411534401525904E-5</c:v>
                </c:pt>
                <c:pt idx="1">
                  <c:v>1.9827806278566358E-5</c:v>
                </c:pt>
                <c:pt idx="2">
                  <c:v>2.1244078155606812E-5</c:v>
                </c:pt>
                <c:pt idx="3">
                  <c:v>2.2660350032647266E-5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034B-4196-9FA1-3B5C4D9FAA49}"/>
            </c:ext>
          </c:extLst>
        </c:ser>
        <c:ser>
          <c:idx val="19"/>
          <c:order val="19"/>
          <c:tx>
            <c:strRef>
              <c:f>'Multi-Propulsion Validation'!$N$32</c:f>
              <c:strCache>
                <c:ptCount val="1"/>
                <c:pt idx="0">
                  <c:v>Engine Data
Alt45,000ft</c:v>
                </c:pt>
              </c:strCache>
              <c:extLst xmlns:c15="http://schemas.microsoft.com/office/drawing/2012/chart"/>
            </c:strRef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  <a:prstDash val="dash"/>
              </a:ln>
              <a:effectLst/>
            </c:spPr>
          </c:marker>
          <c:xVal>
            <c:numRef>
              <c:f>'Multi-Propulsion Validation'!$O$32:$R$32</c:f>
              <c:numCache>
                <c:formatCode>General</c:formatCode>
                <c:ptCount val="4"/>
                <c:pt idx="0">
                  <c:v>0.224415</c:v>
                </c:pt>
                <c:pt idx="1">
                  <c:v>0.393511</c:v>
                </c:pt>
                <c:pt idx="2">
                  <c:v>0.53008999999999995</c:v>
                </c:pt>
                <c:pt idx="3">
                  <c:v>0.73824100000000004</c:v>
                </c:pt>
              </c:numCache>
              <c:extLst xmlns:c15="http://schemas.microsoft.com/office/drawing/2012/chart"/>
            </c:numRef>
          </c:xVal>
          <c:yVal>
            <c:numRef>
              <c:f>'Multi-Propulsion Validation'!$O$33:$R$33</c:f>
              <c:numCache>
                <c:formatCode>General</c:formatCode>
                <c:ptCount val="4"/>
                <c:pt idx="0">
                  <c:v>1.699526252448545E-5</c:v>
                </c:pt>
                <c:pt idx="1">
                  <c:v>1.8411534401525904E-5</c:v>
                </c:pt>
                <c:pt idx="2">
                  <c:v>1.9827806278566358E-5</c:v>
                </c:pt>
                <c:pt idx="3">
                  <c:v>2.1244078155606812E-5</c:v>
                </c:pt>
              </c:numCache>
              <c:extLst xmlns:c15="http://schemas.microsoft.com/office/drawing/2012/chart"/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3-034B-4196-9FA1-3B5C4D9FA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3222208"/>
        <c:axId val="903217944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'Multi-Propulsion Validation'!$A$29</c15:sqref>
                        </c15:formulaRef>
                      </c:ext>
                    </c:extLst>
                    <c:strCache>
                      <c:ptCount val="1"/>
                      <c:pt idx="0">
                        <c:v>GENUS 1200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'Multi-Propulsion Validation'!$B$27:$L$27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'Multi-Propulsion Validation'!$B$29:$L$29</c15:sqref>
                        </c15:formulaRef>
                      </c:ext>
                    </c:extLst>
                    <c:numCache>
                      <c:formatCode>0.00E+00</c:formatCode>
                      <c:ptCount val="11"/>
                      <c:pt idx="0">
                        <c:v>1.8288879037317801E-5</c:v>
                      </c:pt>
                      <c:pt idx="1">
                        <c:v>1.9255255524021898E-5</c:v>
                      </c:pt>
                      <c:pt idx="2">
                        <c:v>2.02196638909844E-5</c:v>
                      </c:pt>
                      <c:pt idx="3">
                        <c:v>2.1172085478860501E-5</c:v>
                      </c:pt>
                      <c:pt idx="4">
                        <c:v>2.2103847829098101E-5</c:v>
                      </c:pt>
                      <c:pt idx="5">
                        <c:v>2.3007989351626701E-5</c:v>
                      </c:pt>
                      <c:pt idx="6">
                        <c:v>2.3879329930144501E-5</c:v>
                      </c:pt>
                      <c:pt idx="7">
                        <c:v>2.4680619885435301E-5</c:v>
                      </c:pt>
                      <c:pt idx="8">
                        <c:v>2.5417275141550701E-5</c:v>
                      </c:pt>
                      <c:pt idx="9">
                        <c:v>2.61012843707708E-5</c:v>
                      </c:pt>
                      <c:pt idx="10">
                        <c:v>2.6732403163711299E-5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034B-4196-9FA1-3B5C4D9FAA49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Validation'!$A$30</c15:sqref>
                        </c15:formulaRef>
                      </c:ext>
                    </c:extLst>
                    <c:strCache>
                      <c:ptCount val="1"/>
                      <c:pt idx="0">
                        <c:v>GENUS 2400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Validation'!$B$27:$L$27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Validation'!$B$30:$L$30</c15:sqref>
                        </c15:formulaRef>
                      </c:ext>
                    </c:extLst>
                    <c:numCache>
                      <c:formatCode>0.00E+00</c:formatCode>
                      <c:ptCount val="11"/>
                      <c:pt idx="0">
                        <c:v>1.8236196362297698E-5</c:v>
                      </c:pt>
                      <c:pt idx="1">
                        <c:v>1.91762403626448E-5</c:v>
                      </c:pt>
                      <c:pt idx="2">
                        <c:v>2.0113820291836202E-5</c:v>
                      </c:pt>
                      <c:pt idx="3">
                        <c:v>2.1039518084542701E-5</c:v>
                      </c:pt>
                      <c:pt idx="4">
                        <c:v>2.1945191610301099E-5</c:v>
                      </c:pt>
                      <c:pt idx="5">
                        <c:v>2.2824308554537E-5</c:v>
                      </c:pt>
                      <c:pt idx="6">
                        <c:v>2.3672010219690701E-5</c:v>
                      </c:pt>
                      <c:pt idx="7">
                        <c:v>2.4445336299533801E-5</c:v>
                      </c:pt>
                      <c:pt idx="8">
                        <c:v>2.5165334019204199E-5</c:v>
                      </c:pt>
                      <c:pt idx="9">
                        <c:v>2.5835470757032801E-5</c:v>
                      </c:pt>
                      <c:pt idx="10">
                        <c:v>2.6455509438851099E-5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34B-4196-9FA1-3B5C4D9FAA49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Validation'!$A$31</c15:sqref>
                        </c15:formulaRef>
                      </c:ext>
                    </c:extLst>
                    <c:strCache>
                      <c:ptCount val="1"/>
                      <c:pt idx="0">
                        <c:v>GENUS 3600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Validation'!$B$27:$L$27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Validation'!$B$31:$L$31</c15:sqref>
                        </c15:formulaRef>
                      </c:ext>
                    </c:extLst>
                    <c:numCache>
                      <c:formatCode>0.00E+00</c:formatCode>
                      <c:ptCount val="11"/>
                      <c:pt idx="0">
                        <c:v>1.8181017513473301E-5</c:v>
                      </c:pt>
                      <c:pt idx="1">
                        <c:v>1.9094895115079901E-5</c:v>
                      </c:pt>
                      <c:pt idx="2">
                        <c:v>2.00058669044311E-5</c:v>
                      </c:pt>
                      <c:pt idx="3">
                        <c:v>2.0905093006742601E-5</c:v>
                      </c:pt>
                      <c:pt idx="4">
                        <c:v>2.1784940073317401E-5</c:v>
                      </c:pt>
                      <c:pt idx="5">
                        <c:v>2.2639286488262598E-5</c:v>
                      </c:pt>
                      <c:pt idx="6">
                        <c:v>2.3460412930451299E-5</c:v>
                      </c:pt>
                      <c:pt idx="7">
                        <c:v>2.4209718234581501E-5</c:v>
                      </c:pt>
                      <c:pt idx="8">
                        <c:v>2.4913083080086302E-5</c:v>
                      </c:pt>
                      <c:pt idx="9">
                        <c:v>2.55692743540161E-5</c:v>
                      </c:pt>
                      <c:pt idx="10">
                        <c:v>2.6178062083890599E-5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34B-4196-9FA1-3B5C4D9FAA49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Validation'!$A$32</c15:sqref>
                        </c15:formulaRef>
                      </c:ext>
                    </c:extLst>
                    <c:strCache>
                      <c:ptCount val="1"/>
                      <c:pt idx="0">
                        <c:v>GENUS 4800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Validation'!$B$27:$L$27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Validation'!$B$32:$L$32</c15:sqref>
                        </c15:formulaRef>
                      </c:ext>
                    </c:extLst>
                    <c:numCache>
                      <c:formatCode>0.00E+00</c:formatCode>
                      <c:ptCount val="11"/>
                      <c:pt idx="0">
                        <c:v>1.81233136202188E-5</c:v>
                      </c:pt>
                      <c:pt idx="1">
                        <c:v>1.90111894551429E-5</c:v>
                      </c:pt>
                      <c:pt idx="2">
                        <c:v>1.9895769704797601E-5</c:v>
                      </c:pt>
                      <c:pt idx="3">
                        <c:v>2.0768770647526102E-5</c:v>
                      </c:pt>
                      <c:pt idx="4">
                        <c:v>2.1623046713128899E-5</c:v>
                      </c:pt>
                      <c:pt idx="5">
                        <c:v>2.2452869004007599E-5</c:v>
                      </c:pt>
                      <c:pt idx="6">
                        <c:v>2.3243504195288799E-5</c:v>
                      </c:pt>
                      <c:pt idx="7">
                        <c:v>2.3973683237543401E-5</c:v>
                      </c:pt>
                      <c:pt idx="8">
                        <c:v>2.46604350599738E-5</c:v>
                      </c:pt>
                      <c:pt idx="9">
                        <c:v>2.53026059220277E-5</c:v>
                      </c:pt>
                      <c:pt idx="10">
                        <c:v>2.5899972721485601E-5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34B-4196-9FA1-3B5C4D9FAA49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Validation'!$A$33</c15:sqref>
                        </c15:formulaRef>
                      </c:ext>
                    </c:extLst>
                    <c:strCache>
                      <c:ptCount val="1"/>
                      <c:pt idx="0">
                        <c:v>GENUS 6000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Validation'!$B$27:$L$27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Validation'!$B$33:$L$33</c15:sqref>
                        </c15:formulaRef>
                      </c:ext>
                    </c:extLst>
                    <c:numCache>
                      <c:formatCode>0.00E+00</c:formatCode>
                      <c:ptCount val="11"/>
                      <c:pt idx="0">
                        <c:v>1.8063053543642901E-5</c:v>
                      </c:pt>
                      <c:pt idx="1">
                        <c:v>1.89250906715368E-5</c:v>
                      </c:pt>
                      <c:pt idx="2">
                        <c:v>1.9783492209147799E-5</c:v>
                      </c:pt>
                      <c:pt idx="3">
                        <c:v>2.06305089143601E-5</c:v>
                      </c:pt>
                      <c:pt idx="4">
                        <c:v>2.1459462520576E-5</c:v>
                      </c:pt>
                      <c:pt idx="5">
                        <c:v>2.22649994440862E-5</c:v>
                      </c:pt>
                      <c:pt idx="6">
                        <c:v>2.3025991428563501E-5</c:v>
                      </c:pt>
                      <c:pt idx="7">
                        <c:v>2.37371465921484E-5</c:v>
                      </c:pt>
                      <c:pt idx="8">
                        <c:v>2.4407300229972199E-5</c:v>
                      </c:pt>
                      <c:pt idx="9">
                        <c:v>2.5035373423350401E-5</c:v>
                      </c:pt>
                      <c:pt idx="10">
                        <c:v>2.56211497126721E-5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34B-4196-9FA1-3B5C4D9FAA49}"/>
                  </c:ext>
                </c:extLst>
              </c15:ser>
            </c15:filteredScatterSeries>
            <c15:filteredScatte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Validation'!$A$34</c15:sqref>
                        </c15:formulaRef>
                      </c:ext>
                    </c:extLst>
                    <c:strCache>
                      <c:ptCount val="1"/>
                      <c:pt idx="0">
                        <c:v>GENUS 7200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Validation'!$B$27:$L$27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Validation'!$B$34:$L$34</c15:sqref>
                        </c15:formulaRef>
                      </c:ext>
                    </c:extLst>
                    <c:numCache>
                      <c:formatCode>0.00E+00</c:formatCode>
                      <c:ptCount val="11"/>
                      <c:pt idx="0">
                        <c:v>1.8000203656041E-5</c:v>
                      </c:pt>
                      <c:pt idx="1">
                        <c:v>1.8836563420522901E-5</c:v>
                      </c:pt>
                      <c:pt idx="2">
                        <c:v>1.9668995197399799E-5</c:v>
                      </c:pt>
                      <c:pt idx="3">
                        <c:v>2.0490262912343499E-5</c:v>
                      </c:pt>
                      <c:pt idx="4">
                        <c:v>2.1294135641777198E-5</c:v>
                      </c:pt>
                      <c:pt idx="5">
                        <c:v>2.20756182677193E-5</c:v>
                      </c:pt>
                      <c:pt idx="6">
                        <c:v>2.28077947129657E-5</c:v>
                      </c:pt>
                      <c:pt idx="7">
                        <c:v>2.3500020798296799E-5</c:v>
                      </c:pt>
                      <c:pt idx="8">
                        <c:v>2.41535858492356E-5</c:v>
                      </c:pt>
                      <c:pt idx="9">
                        <c:v>2.47674814545943E-5</c:v>
                      </c:pt>
                      <c:pt idx="10">
                        <c:v>2.53414975752802E-5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034B-4196-9FA1-3B5C4D9FAA49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Validation'!$A$35</c15:sqref>
                        </c15:formulaRef>
                      </c:ext>
                    </c:extLst>
                    <c:strCache>
                      <c:ptCount val="1"/>
                      <c:pt idx="0">
                        <c:v>GENUS 8400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Validation'!$B$27:$L$27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Validation'!$B$35:$L$35</c15:sqref>
                        </c15:formulaRef>
                      </c:ext>
                    </c:extLst>
                    <c:numCache>
                      <c:formatCode>0.00E+00</c:formatCode>
                      <c:ptCount val="11"/>
                      <c:pt idx="0">
                        <c:v>1.7934727591395399E-5</c:v>
                      </c:pt>
                      <c:pt idx="1">
                        <c:v>1.8745569446253702E-5</c:v>
                      </c:pt>
                      <c:pt idx="2">
                        <c:v>1.9552236401071399E-5</c:v>
                      </c:pt>
                      <c:pt idx="3">
                        <c:v>2.0347984597591599E-5</c:v>
                      </c:pt>
                      <c:pt idx="4">
                        <c:v>2.1127010995521401E-5</c:v>
                      </c:pt>
                      <c:pt idx="5">
                        <c:v>2.1880893609446799E-5</c:v>
                      </c:pt>
                      <c:pt idx="6">
                        <c:v>2.2588830917859601E-5</c:v>
                      </c:pt>
                      <c:pt idx="7">
                        <c:v>2.3262214996485599E-5</c:v>
                      </c:pt>
                      <c:pt idx="8">
                        <c:v>2.3899195559210999E-5</c:v>
                      </c:pt>
                      <c:pt idx="9">
                        <c:v>2.4498830616635E-5</c:v>
                      </c:pt>
                      <c:pt idx="10">
                        <c:v>2.5060916335547301E-5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034B-4196-9FA1-3B5C4D9FAA49}"/>
                  </c:ext>
                </c:extLst>
              </c15:ser>
            </c15:filteredScatterSeries>
            <c15:filteredScatte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Validation'!$A$36</c15:sqref>
                        </c15:formulaRef>
                      </c:ext>
                    </c:extLst>
                    <c:strCache>
                      <c:ptCount val="1"/>
                      <c:pt idx="0">
                        <c:v>GENUS 9600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Validation'!$B$27:$L$27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Validation'!$B$36:$L$36</c15:sqref>
                        </c15:formulaRef>
                      </c:ext>
                    </c:extLst>
                    <c:numCache>
                      <c:formatCode>0.00E+00</c:formatCode>
                      <c:ptCount val="11"/>
                      <c:pt idx="0">
                        <c:v>1.7866585961832198E-5</c:v>
                      </c:pt>
                      <c:pt idx="1">
                        <c:v>1.8652067262942598E-5</c:v>
                      </c:pt>
                      <c:pt idx="2">
                        <c:v>1.94331701489709E-5</c:v>
                      </c:pt>
                      <c:pt idx="3">
                        <c:v>2.02036223844471E-5</c:v>
                      </c:pt>
                      <c:pt idx="4">
                        <c:v>2.0958029840543398E-5</c:v>
                      </c:pt>
                      <c:pt idx="5">
                        <c:v>2.1681883332689802E-5</c:v>
                      </c:pt>
                      <c:pt idx="6">
                        <c:v>2.2369013096914299E-5</c:v>
                      </c:pt>
                      <c:pt idx="7">
                        <c:v>2.3023634325957699E-5</c:v>
                      </c:pt>
                      <c:pt idx="8">
                        <c:v>2.364402870739E-5</c:v>
                      </c:pt>
                      <c:pt idx="9">
                        <c:v>2.4229316809424998E-5</c:v>
                      </c:pt>
                      <c:pt idx="10">
                        <c:v>2.47793007995436E-5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34B-4196-9FA1-3B5C4D9FAA49}"/>
                  </c:ext>
                </c:extLst>
              </c15:ser>
            </c15:filteredScatterSeries>
            <c15:filteredScatte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Validation'!$A$37</c15:sqref>
                        </c15:formulaRef>
                      </c:ext>
                    </c:extLst>
                    <c:strCache>
                      <c:ptCount val="1"/>
                      <c:pt idx="0">
                        <c:v>GENUS 10800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Validation'!$B$27:$L$27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Validation'!$B$37:$L$37</c15:sqref>
                        </c15:formulaRef>
                      </c:ext>
                    </c:extLst>
                    <c:numCache>
                      <c:formatCode>0.00E+00</c:formatCode>
                      <c:ptCount val="11"/>
                      <c:pt idx="0">
                        <c:v>1.7795736033852802E-5</c:v>
                      </c:pt>
                      <c:pt idx="1">
                        <c:v>1.85560117917852E-5</c:v>
                      </c:pt>
                      <c:pt idx="2">
                        <c:v>1.9311746962691501E-5</c:v>
                      </c:pt>
                      <c:pt idx="3">
                        <c:v>2.00571206976014E-5</c:v>
                      </c:pt>
                      <c:pt idx="4">
                        <c:v>2.0787129282839401E-5</c:v>
                      </c:pt>
                      <c:pt idx="5">
                        <c:v>2.1481785431468599E-5</c:v>
                      </c:pt>
                      <c:pt idx="6">
                        <c:v>2.2148249810577699E-5</c:v>
                      </c:pt>
                      <c:pt idx="7">
                        <c:v>2.2784179202946601E-5</c:v>
                      </c:pt>
                      <c:pt idx="8">
                        <c:v>2.3387979586049299E-5</c:v>
                      </c:pt>
                      <c:pt idx="9">
                        <c:v>2.3958830436289501E-5</c:v>
                      </c:pt>
                      <c:pt idx="10">
                        <c:v>2.4496539728180901E-5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34B-4196-9FA1-3B5C4D9FAA49}"/>
                  </c:ext>
                </c:extLst>
              </c15:ser>
            </c15:filteredScatterSeries>
            <c15:filteredScatte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Validation'!$A$38</c15:sqref>
                        </c15:formulaRef>
                      </c:ext>
                    </c:extLst>
                    <c:strCache>
                      <c:ptCount val="1"/>
                      <c:pt idx="0">
                        <c:v>GENUS 12000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Validation'!$B$27:$L$27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Validation'!$B$38:$L$38</c15:sqref>
                        </c15:formulaRef>
                      </c:ext>
                    </c:extLst>
                    <c:numCache>
                      <c:formatCode>0.00E+00</c:formatCode>
                      <c:ptCount val="11"/>
                      <c:pt idx="0">
                        <c:v>1.7782923131081701E-5</c:v>
                      </c:pt>
                      <c:pt idx="1">
                        <c:v>1.8538757980194101E-5</c:v>
                      </c:pt>
                      <c:pt idx="2">
                        <c:v>1.9290027715291999E-5</c:v>
                      </c:pt>
                      <c:pt idx="3">
                        <c:v>2.0030989222972199E-5</c:v>
                      </c:pt>
                      <c:pt idx="4">
                        <c:v>2.07557431827883E-5</c:v>
                      </c:pt>
                      <c:pt idx="5">
                        <c:v>2.1446284510204402E-5</c:v>
                      </c:pt>
                      <c:pt idx="6">
                        <c:v>2.2109108882519E-5</c:v>
                      </c:pt>
                      <c:pt idx="7">
                        <c:v>2.2741739942904899E-5</c:v>
                      </c:pt>
                      <c:pt idx="8">
                        <c:v>2.3342604878581401E-5</c:v>
                      </c:pt>
                      <c:pt idx="9">
                        <c:v>2.39108932182188E-5</c:v>
                      </c:pt>
                      <c:pt idx="10">
                        <c:v>2.44464139439818E-5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034B-4196-9FA1-3B5C4D9FAA49}"/>
                  </c:ext>
                </c:extLst>
              </c15:ser>
            </c15:filteredScatterSeries>
            <c15:filteredScatte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Validation'!$A$39</c15:sqref>
                        </c15:formulaRef>
                      </c:ext>
                    </c:extLst>
                    <c:strCache>
                      <c:ptCount val="1"/>
                      <c:pt idx="0">
                        <c:v>GENUS 4572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Validation'!$B$27:$L$27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Validation'!$B$39:$L$39</c15:sqref>
                        </c15:formulaRef>
                      </c:ext>
                    </c:extLst>
                    <c:numCache>
                      <c:formatCode>0.00E+00</c:formatCode>
                      <c:ptCount val="11"/>
                      <c:pt idx="0">
                        <c:v>1.8134277359937155E-5</c:v>
                      </c:pt>
                      <c:pt idx="1">
                        <c:v>1.9027093530530932E-5</c:v>
                      </c:pt>
                      <c:pt idx="2">
                        <c:v>1.9916688172727967E-5</c:v>
                      </c:pt>
                      <c:pt idx="3">
                        <c:v>2.0794671895777237E-5</c:v>
                      </c:pt>
                      <c:pt idx="4">
                        <c:v>2.1653806451564715E-5</c:v>
                      </c:pt>
                      <c:pt idx="5">
                        <c:v>2.2488288326016049E-5</c:v>
                      </c:pt>
                      <c:pt idx="6">
                        <c:v>2.3284716854969674E-5</c:v>
                      </c:pt>
                      <c:pt idx="7">
                        <c:v>2.401852988698064E-5</c:v>
                      </c:pt>
                      <c:pt idx="8">
                        <c:v>2.4708438183795175E-5</c:v>
                      </c:pt>
                      <c:pt idx="9">
                        <c:v>2.5353272924105495E-5</c:v>
                      </c:pt>
                      <c:pt idx="10">
                        <c:v>2.5952809700342549E-5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034B-4196-9FA1-3B5C4D9FAA49}"/>
                  </c:ext>
                </c:extLst>
              </c15:ser>
            </c15:filteredScatterSeries>
            <c15:filteredScatte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Validation'!$N$26</c15:sqref>
                        </c15:formulaRef>
                      </c:ext>
                    </c:extLst>
                    <c:strCache>
                      <c:ptCount val="1"/>
                      <c:pt idx="0">
                        <c:v>Engine Data
Alt15,000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prstDash val="dash"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dash"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Validation'!$O$26:$T$26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0.13083900000000001</c:v>
                      </c:pt>
                      <c:pt idx="1">
                        <c:v>0.27223700000000001</c:v>
                      </c:pt>
                      <c:pt idx="2">
                        <c:v>0.39414399999999999</c:v>
                      </c:pt>
                      <c:pt idx="3">
                        <c:v>0.55182799999999999</c:v>
                      </c:pt>
                      <c:pt idx="4">
                        <c:v>0.70301499999999995</c:v>
                      </c:pt>
                      <c:pt idx="5">
                        <c:v>0.842831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Validation'!$O$33:$T$33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1.699526252448545E-5</c:v>
                      </c:pt>
                      <c:pt idx="1">
                        <c:v>1.8411534401525904E-5</c:v>
                      </c:pt>
                      <c:pt idx="2">
                        <c:v>1.9827806278566358E-5</c:v>
                      </c:pt>
                      <c:pt idx="3">
                        <c:v>2.1244078155606812E-5</c:v>
                      </c:pt>
                      <c:pt idx="4">
                        <c:v>2.2660350032647266E-5</c:v>
                      </c:pt>
                      <c:pt idx="5">
                        <c:v>2.407662190968772E-5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034B-4196-9FA1-3B5C4D9FAA49}"/>
                  </c:ext>
                </c:extLst>
              </c15:ser>
            </c15:filteredScatterSeries>
            <c15:filteredScatterSeries>
              <c15:ser>
                <c:idx val="22"/>
                <c:order val="20"/>
                <c:tx>
                  <c:v>EngineSim 0m</c:v>
                </c:tx>
                <c:spPr>
                  <a:ln w="19050" cap="rnd">
                    <a:solidFill>
                      <a:srgbClr val="FF0000"/>
                    </a:solidFill>
                    <a:prstDash val="sysDot"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FF0000"/>
                    </a:solidFill>
                    <a:ln w="9525">
                      <a:solidFill>
                        <a:srgbClr val="FF0000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Validation'!$AB$15:$AD$15</c15:sqref>
                        </c15:formulaRef>
                      </c:ext>
                    </c:extLst>
                    <c:numCache>
                      <c:formatCode>0.00%</c:formatCode>
                      <c:ptCount val="3"/>
                      <c:pt idx="0">
                        <c:v>-5.6309646217510778E-2</c:v>
                      </c:pt>
                      <c:pt idx="1">
                        <c:v>-7.2821181208525043E-2</c:v>
                      </c:pt>
                      <c:pt idx="2">
                        <c:v>-9.7550749108245266E-2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Validation'!$AB$18:$AD$18</c15:sqref>
                        </c15:formulaRef>
                      </c:ext>
                    </c:extLst>
                    <c:numCache>
                      <c:formatCode>0.00%</c:formatCode>
                      <c:ptCount val="3"/>
                      <c:pt idx="0">
                        <c:v>-0.28324177887849461</c:v>
                      </c:pt>
                      <c:pt idx="1">
                        <c:v>-0.21639274765762098</c:v>
                      </c:pt>
                      <c:pt idx="2">
                        <c:v>-0.10770963926453733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A9A8-49E8-8EDA-05B799EC2188}"/>
                  </c:ext>
                </c:extLst>
              </c15:ser>
            </c15:filteredScatterSeries>
            <c15:filteredScatterSeries>
              <c15:ser>
                <c:idx val="21"/>
                <c:order val="21"/>
                <c:tx>
                  <c:v>EngineSim 4572m</c:v>
                </c:tx>
                <c:spPr>
                  <a:ln w="19050" cap="rnd">
                    <a:solidFill>
                      <a:schemeClr val="accent2"/>
                    </a:solidFill>
                    <a:prstDash val="sysDot"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Validation'!$AB$15:$AD$15</c15:sqref>
                        </c15:formulaRef>
                      </c:ext>
                    </c:extLst>
                    <c:numCache>
                      <c:formatCode>0.00%</c:formatCode>
                      <c:ptCount val="3"/>
                      <c:pt idx="0">
                        <c:v>-5.6309646217510778E-2</c:v>
                      </c:pt>
                      <c:pt idx="1">
                        <c:v>-7.2821181208525043E-2</c:v>
                      </c:pt>
                      <c:pt idx="2">
                        <c:v>-9.7550749108245266E-2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Validation'!$AB$17:$AD$17</c15:sqref>
                        </c15:formulaRef>
                      </c:ext>
                    </c:extLst>
                    <c:numCache>
                      <c:formatCode>0.00%</c:formatCode>
                      <c:ptCount val="3"/>
                      <c:pt idx="0">
                        <c:v>-8.2860187062491916E-2</c:v>
                      </c:pt>
                      <c:pt idx="1">
                        <c:v>-5.9926858773808225E-2</c:v>
                      </c:pt>
                      <c:pt idx="2">
                        <c:v>-3.8658056652859124E-2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A9A8-49E8-8EDA-05B799EC2188}"/>
                  </c:ext>
                </c:extLst>
              </c15:ser>
            </c15:filteredScatterSeries>
            <c15:filteredScatterSeries>
              <c15:ser>
                <c:idx val="20"/>
                <c:order val="22"/>
                <c:tx>
                  <c:v>EngineSim 10668</c:v>
                </c:tx>
                <c:spPr>
                  <a:ln w="19050" cap="rnd">
                    <a:solidFill>
                      <a:schemeClr val="accent6"/>
                    </a:solidFill>
                    <a:prstDash val="sysDot"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  <a:prstDash val="sysDot"/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Validation'!$AB$9:$AD$9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Validation'!$AB$16:$AD$16</c15:sqref>
                        </c15:formulaRef>
                      </c:ext>
                    </c:extLst>
                    <c:numCache>
                      <c:formatCode>0.00%</c:formatCode>
                      <c:ptCount val="3"/>
                      <c:pt idx="0">
                        <c:v>-8.0224117844405664E-3</c:v>
                      </c:pt>
                      <c:pt idx="1">
                        <c:v>-2.3788785099075956E-2</c:v>
                      </c:pt>
                      <c:pt idx="2">
                        <c:v>-4.5218260347242148E-2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A9A8-49E8-8EDA-05B799EC2188}"/>
                  </c:ext>
                </c:extLst>
              </c15:ser>
            </c15:filteredScatterSeries>
          </c:ext>
        </c:extLst>
      </c:scatterChart>
      <c:valAx>
        <c:axId val="903222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3217944"/>
        <c:crosses val="autoZero"/>
        <c:crossBetween val="midCat"/>
      </c:valAx>
      <c:valAx>
        <c:axId val="903217944"/>
        <c:scaling>
          <c:orientation val="minMax"/>
          <c:min val="1.5000000000000005E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3222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6"/>
          <c:order val="16"/>
          <c:tx>
            <c:strRef>
              <c:f>'Multi-Propulsion Validation'!$N$79:$N$80</c:f>
              <c:strCache>
                <c:ptCount val="1"/>
                <c:pt idx="0">
                  <c:v>Engine Data
Alt 0.0ft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9"/>
            <c:spPr>
              <a:noFill/>
              <a:ln w="25400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'Multi-Propulsion Validation'!$O$79:$T$79</c:f>
              <c:numCache>
                <c:formatCode>General</c:formatCode>
                <c:ptCount val="6"/>
                <c:pt idx="0">
                  <c:v>2.44751E-3</c:v>
                </c:pt>
                <c:pt idx="1">
                  <c:v>0.101299</c:v>
                </c:pt>
                <c:pt idx="2">
                  <c:v>0.21301899999999999</c:v>
                </c:pt>
                <c:pt idx="3">
                  <c:v>0.34134300000000001</c:v>
                </c:pt>
                <c:pt idx="4">
                  <c:v>0.45322699999999999</c:v>
                </c:pt>
                <c:pt idx="5">
                  <c:v>0.60002299999999997</c:v>
                </c:pt>
              </c:numCache>
            </c:numRef>
          </c:xVal>
          <c:yVal>
            <c:numRef>
              <c:f>'Multi-Propulsion Validation'!$O$80:$R$80</c:f>
              <c:numCache>
                <c:formatCode>General</c:formatCode>
                <c:ptCount val="4"/>
                <c:pt idx="0">
                  <c:v>12963.5</c:v>
                </c:pt>
                <c:pt idx="1">
                  <c:v>11714.8</c:v>
                </c:pt>
                <c:pt idx="2">
                  <c:v>10465.299999999999</c:v>
                </c:pt>
                <c:pt idx="3">
                  <c:v>9401.23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003E-4E16-9D96-072AFD054DD3}"/>
            </c:ext>
          </c:extLst>
        </c:ser>
        <c:ser>
          <c:idx val="17"/>
          <c:order val="17"/>
          <c:tx>
            <c:strRef>
              <c:f>'Multi-Propulsion Validation'!$N$81:$N$82</c:f>
              <c:strCache>
                <c:ptCount val="1"/>
                <c:pt idx="0">
                  <c:v>Engine Data
Alt 10,000ft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9"/>
            <c:spPr>
              <a:noFill/>
              <a:ln w="2540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xVal>
            <c:numRef>
              <c:f>'Multi-Propulsion Validation'!$O$81:$T$81</c:f>
              <c:numCache>
                <c:formatCode>General</c:formatCode>
                <c:ptCount val="6"/>
                <c:pt idx="0">
                  <c:v>3.68324E-3</c:v>
                </c:pt>
                <c:pt idx="1">
                  <c:v>0.15761900000000001</c:v>
                </c:pt>
                <c:pt idx="2">
                  <c:v>0.26765800000000001</c:v>
                </c:pt>
                <c:pt idx="3">
                  <c:v>0.38508999999999999</c:v>
                </c:pt>
                <c:pt idx="4">
                  <c:v>0.51356599999999997</c:v>
                </c:pt>
                <c:pt idx="5">
                  <c:v>0.66774199999999995</c:v>
                </c:pt>
              </c:numCache>
            </c:numRef>
          </c:xVal>
          <c:yVal>
            <c:numRef>
              <c:f>'Multi-Propulsion Validation'!$O$82:$T$82</c:f>
              <c:numCache>
                <c:formatCode>General</c:formatCode>
                <c:ptCount val="6"/>
                <c:pt idx="0">
                  <c:v>11141</c:v>
                </c:pt>
                <c:pt idx="1">
                  <c:v>9702.57</c:v>
                </c:pt>
                <c:pt idx="2">
                  <c:v>8929.51</c:v>
                </c:pt>
                <c:pt idx="3">
                  <c:v>8280.25</c:v>
                </c:pt>
                <c:pt idx="4">
                  <c:v>7671.72</c:v>
                </c:pt>
                <c:pt idx="5">
                  <c:v>6958.04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003E-4E16-9D96-072AFD054DD3}"/>
            </c:ext>
          </c:extLst>
        </c:ser>
        <c:ser>
          <c:idx val="18"/>
          <c:order val="18"/>
          <c:tx>
            <c:strRef>
              <c:f>'Multi-Propulsion Validation'!$N$83:$N$84</c:f>
              <c:strCache>
                <c:ptCount val="1"/>
                <c:pt idx="0">
                  <c:v>Engine Data
Alt 20,000ft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10"/>
            <c:spPr>
              <a:noFill/>
              <a:ln w="25400">
                <a:solidFill>
                  <a:srgbClr val="FF0000"/>
                </a:solidFill>
              </a:ln>
              <a:effectLst/>
            </c:spPr>
          </c:marker>
          <c:xVal>
            <c:numRef>
              <c:f>'Multi-Propulsion Validation'!$O$83:$S$83</c:f>
              <c:numCache>
                <c:formatCode>General</c:formatCode>
                <c:ptCount val="5"/>
                <c:pt idx="0">
                  <c:v>0.250608</c:v>
                </c:pt>
                <c:pt idx="1">
                  <c:v>0.41215000000000002</c:v>
                </c:pt>
                <c:pt idx="2">
                  <c:v>0.566415</c:v>
                </c:pt>
                <c:pt idx="3">
                  <c:v>0.74091300000000004</c:v>
                </c:pt>
                <c:pt idx="4">
                  <c:v>0.81990099999999999</c:v>
                </c:pt>
              </c:numCache>
            </c:numRef>
          </c:xVal>
          <c:yVal>
            <c:numRef>
              <c:f>'Multi-Propulsion Validation'!$O$84:$S$84</c:f>
              <c:numCache>
                <c:formatCode>General</c:formatCode>
                <c:ptCount val="5"/>
                <c:pt idx="0">
                  <c:v>7398.13</c:v>
                </c:pt>
                <c:pt idx="1">
                  <c:v>6725.42</c:v>
                </c:pt>
                <c:pt idx="2">
                  <c:v>6280.95</c:v>
                </c:pt>
                <c:pt idx="3">
                  <c:v>5876.65</c:v>
                </c:pt>
                <c:pt idx="4">
                  <c:v>5706.07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003E-4E16-9D96-072AFD054DD3}"/>
            </c:ext>
          </c:extLst>
        </c:ser>
        <c:ser>
          <c:idx val="19"/>
          <c:order val="19"/>
          <c:tx>
            <c:strRef>
              <c:f>'Multi-Propulsion Validation'!$N$85:$N$86</c:f>
              <c:strCache>
                <c:ptCount val="1"/>
                <c:pt idx="0">
                  <c:v>Engine Data
Alt 30,000ft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noFill/>
              <a:ln w="25400">
                <a:solidFill>
                  <a:srgbClr val="FFC000"/>
                </a:solidFill>
              </a:ln>
              <a:effectLst/>
            </c:spPr>
          </c:marker>
          <c:xVal>
            <c:numRef>
              <c:f>'Multi-Propulsion Validation'!$O$85:$T$85</c:f>
              <c:numCache>
                <c:formatCode>General</c:formatCode>
                <c:ptCount val="6"/>
                <c:pt idx="0">
                  <c:v>0.30329200000000001</c:v>
                </c:pt>
                <c:pt idx="1">
                  <c:v>0.413468</c:v>
                </c:pt>
                <c:pt idx="2">
                  <c:v>0.52554299999999998</c:v>
                </c:pt>
                <c:pt idx="3">
                  <c:v>0.71297100000000002</c:v>
                </c:pt>
                <c:pt idx="4">
                  <c:v>0.83795500000000001</c:v>
                </c:pt>
                <c:pt idx="5">
                  <c:v>0.92986400000000002</c:v>
                </c:pt>
              </c:numCache>
            </c:numRef>
          </c:xVal>
          <c:yVal>
            <c:numRef>
              <c:f>'Multi-Propulsion Validation'!$O$86:$T$86</c:f>
              <c:numCache>
                <c:formatCode>General</c:formatCode>
                <c:ptCount val="6"/>
                <c:pt idx="0">
                  <c:v>5510.37</c:v>
                </c:pt>
                <c:pt idx="1">
                  <c:v>5151.4799999999996</c:v>
                </c:pt>
                <c:pt idx="2">
                  <c:v>4978.8500000000004</c:v>
                </c:pt>
                <c:pt idx="3">
                  <c:v>4760.1099999999997</c:v>
                </c:pt>
                <c:pt idx="4">
                  <c:v>4710.93</c:v>
                </c:pt>
                <c:pt idx="5">
                  <c:v>4705.22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003E-4E16-9D96-072AFD054DD3}"/>
            </c:ext>
          </c:extLst>
        </c:ser>
        <c:ser>
          <c:idx val="20"/>
          <c:order val="20"/>
          <c:tx>
            <c:strRef>
              <c:f>'Multi-Propulsion Validation'!$N$87:$N$88</c:f>
              <c:strCache>
                <c:ptCount val="1"/>
                <c:pt idx="0">
                  <c:v>Engine Data
Alt 40,000ft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10"/>
            <c:spPr>
              <a:noFill/>
              <a:ln w="25400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'Multi-Propulsion Validation'!$O$87:$T$87</c:f>
              <c:numCache>
                <c:formatCode>General</c:formatCode>
                <c:ptCount val="6"/>
                <c:pt idx="0">
                  <c:v>0.34860400000000002</c:v>
                </c:pt>
                <c:pt idx="1">
                  <c:v>0.52317800000000003</c:v>
                </c:pt>
                <c:pt idx="2">
                  <c:v>0.63345600000000002</c:v>
                </c:pt>
                <c:pt idx="3">
                  <c:v>0.74557899999999999</c:v>
                </c:pt>
                <c:pt idx="4">
                  <c:v>0.85403300000000004</c:v>
                </c:pt>
                <c:pt idx="5">
                  <c:v>0.94961899999999999</c:v>
                </c:pt>
              </c:numCache>
            </c:numRef>
          </c:xVal>
          <c:yVal>
            <c:numRef>
              <c:f>'Multi-Propulsion Validation'!$O$88:$T$88</c:f>
              <c:numCache>
                <c:formatCode>General</c:formatCode>
                <c:ptCount val="6"/>
                <c:pt idx="0">
                  <c:v>3560.94</c:v>
                </c:pt>
                <c:pt idx="1">
                  <c:v>3384.43</c:v>
                </c:pt>
                <c:pt idx="2">
                  <c:v>3336.16</c:v>
                </c:pt>
                <c:pt idx="3">
                  <c:v>3308.48</c:v>
                </c:pt>
                <c:pt idx="4">
                  <c:v>3301.75</c:v>
                </c:pt>
                <c:pt idx="5">
                  <c:v>3295.81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003E-4E16-9D96-072AFD054DD3}"/>
            </c:ext>
          </c:extLst>
        </c:ser>
        <c:ser>
          <c:idx val="21"/>
          <c:order val="21"/>
          <c:tx>
            <c:strRef>
              <c:f>'Multi-Propulsion Validation'!$N$89:$N$90</c:f>
              <c:strCache>
                <c:ptCount val="1"/>
                <c:pt idx="0">
                  <c:v>Engine Data
Alt 50,000ft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10"/>
            <c:spPr>
              <a:noFill/>
              <a:ln w="25400">
                <a:solidFill>
                  <a:srgbClr val="7030A0"/>
                </a:solidFill>
              </a:ln>
              <a:effectLst/>
            </c:spPr>
          </c:marker>
          <c:xVal>
            <c:numRef>
              <c:f>'Multi-Propulsion Validation'!$O$89:$S$89</c:f>
              <c:numCache>
                <c:formatCode>General</c:formatCode>
                <c:ptCount val="5"/>
                <c:pt idx="0">
                  <c:v>0.43818200000000002</c:v>
                </c:pt>
                <c:pt idx="1">
                  <c:v>0.57418899999999995</c:v>
                </c:pt>
                <c:pt idx="2">
                  <c:v>0.74697199999999997</c:v>
                </c:pt>
                <c:pt idx="3">
                  <c:v>0.90322599999999997</c:v>
                </c:pt>
                <c:pt idx="4">
                  <c:v>0.97859200000000002</c:v>
                </c:pt>
              </c:numCache>
            </c:numRef>
          </c:xVal>
          <c:yVal>
            <c:numRef>
              <c:f>'Multi-Propulsion Validation'!$O$90:$S$90</c:f>
              <c:numCache>
                <c:formatCode>General</c:formatCode>
                <c:ptCount val="5"/>
                <c:pt idx="0">
                  <c:v>2064.35</c:v>
                </c:pt>
                <c:pt idx="1">
                  <c:v>1993.78</c:v>
                </c:pt>
                <c:pt idx="2">
                  <c:v>1962.33</c:v>
                </c:pt>
                <c:pt idx="3">
                  <c:v>1973.33</c:v>
                </c:pt>
                <c:pt idx="4">
                  <c:v>1968.65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003E-4E16-9D96-072AFD054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6846104"/>
        <c:axId val="826846432"/>
      </c:scatterChart>
      <c:scatterChart>
        <c:scatterStyle val="smoothMarker"/>
        <c:varyColors val="0"/>
        <c:ser>
          <c:idx val="0"/>
          <c:order val="0"/>
          <c:tx>
            <c:strRef>
              <c:f>'Multi-Propulsion Validation'!$A$78</c:f>
              <c:strCache>
                <c:ptCount val="1"/>
                <c:pt idx="0">
                  <c:v>GENUS 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'Multi-Propulsion Validation'!$B$77:$L$77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'Multi-Propulsion Validation'!$B$78:$L$78</c:f>
              <c:numCache>
                <c:formatCode>General</c:formatCode>
                <c:ptCount val="11"/>
                <c:pt idx="0">
                  <c:v>13873.585857316501</c:v>
                </c:pt>
                <c:pt idx="1">
                  <c:v>12919.1904412606</c:v>
                </c:pt>
                <c:pt idx="2">
                  <c:v>12136.704994523499</c:v>
                </c:pt>
                <c:pt idx="3">
                  <c:v>11508.16713365</c:v>
                </c:pt>
                <c:pt idx="4">
                  <c:v>11016.593441761501</c:v>
                </c:pt>
                <c:pt idx="5">
                  <c:v>10646.4647732617</c:v>
                </c:pt>
                <c:pt idx="6">
                  <c:v>10384.1267254709</c:v>
                </c:pt>
                <c:pt idx="7">
                  <c:v>10217.9822471595</c:v>
                </c:pt>
                <c:pt idx="8">
                  <c:v>10179.553279617199</c:v>
                </c:pt>
                <c:pt idx="9">
                  <c:v>10257.5780542131</c:v>
                </c:pt>
                <c:pt idx="10">
                  <c:v>10423.070646157799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03E-4E16-9D96-072AFD054DD3}"/>
            </c:ext>
          </c:extLst>
        </c:ser>
        <c:ser>
          <c:idx val="11"/>
          <c:order val="11"/>
          <c:tx>
            <c:strRef>
              <c:f>'Multi-Propulsion Validation'!$A$89</c:f>
              <c:strCache>
                <c:ptCount val="1"/>
                <c:pt idx="0">
                  <c:v>GENUS 
Alt10,000ft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'Multi-Propulsion Validation'!$B$77:$L$77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'Multi-Propulsion Validation'!$B$89:$L$89</c:f>
              <c:numCache>
                <c:formatCode>General</c:formatCode>
                <c:ptCount val="11"/>
                <c:pt idx="0">
                  <c:v>10996.999097108301</c:v>
                </c:pt>
                <c:pt idx="1">
                  <c:v>10281.657100264694</c:v>
                </c:pt>
                <c:pt idx="2">
                  <c:v>9694.1028739416452</c:v>
                </c:pt>
                <c:pt idx="3">
                  <c:v>9221.4645569018012</c:v>
                </c:pt>
                <c:pt idx="4">
                  <c:v>8851.6309640318977</c:v>
                </c:pt>
                <c:pt idx="5">
                  <c:v>8573.5462294270401</c:v>
                </c:pt>
                <c:pt idx="6">
                  <c:v>8377.4651068589937</c:v>
                </c:pt>
                <c:pt idx="7">
                  <c:v>8255.5786078056917</c:v>
                </c:pt>
                <c:pt idx="8">
                  <c:v>8243.4549130718533</c:v>
                </c:pt>
                <c:pt idx="9">
                  <c:v>8304.333595199354</c:v>
                </c:pt>
                <c:pt idx="10">
                  <c:v>8432.3891544488233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003E-4E16-9D96-072AFD054DD3}"/>
            </c:ext>
          </c:extLst>
        </c:ser>
        <c:ser>
          <c:idx val="12"/>
          <c:order val="12"/>
          <c:tx>
            <c:strRef>
              <c:f>'Multi-Propulsion Validation'!$A$90</c:f>
              <c:strCache>
                <c:ptCount val="1"/>
                <c:pt idx="0">
                  <c:v>GENUS
Alt 20,000ft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'Multi-Propulsion Validation'!$B$77:$L$77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'Multi-Propulsion Validation'!$B$90:$L$90</c:f>
              <c:numCache>
                <c:formatCode>General</c:formatCode>
                <c:ptCount val="11"/>
                <c:pt idx="0">
                  <c:v>8578.5507230261501</c:v>
                </c:pt>
                <c:pt idx="1">
                  <c:v>8052.9782739905504</c:v>
                </c:pt>
                <c:pt idx="2">
                  <c:v>7620.4647428669341</c:v>
                </c:pt>
                <c:pt idx="3">
                  <c:v>7272.0033949320723</c:v>
                </c:pt>
                <c:pt idx="4">
                  <c:v>6999.163184363123</c:v>
                </c:pt>
                <c:pt idx="5">
                  <c:v>6794.2580479590915</c:v>
                </c:pt>
                <c:pt idx="6">
                  <c:v>6650.5020659679931</c:v>
                </c:pt>
                <c:pt idx="7">
                  <c:v>6572.5312917819811</c:v>
                </c:pt>
                <c:pt idx="8">
                  <c:v>6566.0615999016518</c:v>
                </c:pt>
                <c:pt idx="9">
                  <c:v>6612.3734494541413</c:v>
                </c:pt>
                <c:pt idx="10">
                  <c:v>6709.2421926868865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003E-4E16-9D96-072AFD054DD3}"/>
            </c:ext>
          </c:extLst>
        </c:ser>
        <c:ser>
          <c:idx val="13"/>
          <c:order val="13"/>
          <c:tx>
            <c:strRef>
              <c:f>'Multi-Propulsion Validation'!$A$91</c:f>
              <c:strCache>
                <c:ptCount val="1"/>
                <c:pt idx="0">
                  <c:v>GENUS 
Alt 30,000ft</c:v>
                </c:pt>
              </c:strCache>
            </c:strRef>
          </c:tx>
          <c:spPr>
            <a:ln w="19050" cap="rnd">
              <a:solidFill>
                <a:schemeClr val="accent4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'Multi-Propulsion Validation'!$B$77:$L$77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'Multi-Propulsion Validation'!$B$91:$L$91</c:f>
              <c:numCache>
                <c:formatCode>General</c:formatCode>
                <c:ptCount val="11"/>
                <c:pt idx="0">
                  <c:v>6590.0310813287815</c:v>
                </c:pt>
                <c:pt idx="1">
                  <c:v>6210.7955664668425</c:v>
                </c:pt>
                <c:pt idx="2">
                  <c:v>5898.0857836259966</c:v>
                </c:pt>
                <c:pt idx="3">
                  <c:v>5645.7290161854544</c:v>
                </c:pt>
                <c:pt idx="4">
                  <c:v>5447.9767620625289</c:v>
                </c:pt>
                <c:pt idx="5">
                  <c:v>5299.5970380109802</c:v>
                </c:pt>
                <c:pt idx="6">
                  <c:v>5196.0861456545053</c:v>
                </c:pt>
                <c:pt idx="7">
                  <c:v>5148.9512320608846</c:v>
                </c:pt>
                <c:pt idx="8">
                  <c:v>5144.4001127997117</c:v>
                </c:pt>
                <c:pt idx="9">
                  <c:v>5178.7149313860164</c:v>
                </c:pt>
                <c:pt idx="10">
                  <c:v>5250.3464815579737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003E-4E16-9D96-072AFD054DD3}"/>
            </c:ext>
          </c:extLst>
        </c:ser>
        <c:ser>
          <c:idx val="14"/>
          <c:order val="14"/>
          <c:tx>
            <c:strRef>
              <c:f>'Multi-Propulsion Validation'!$A$92</c:f>
              <c:strCache>
                <c:ptCount val="1"/>
                <c:pt idx="0">
                  <c:v>GENUS Alt 
40,000ft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'Multi-Propulsion Validation'!$B$77:$L$77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'Multi-Propulsion Validation'!$B$92:$L$92</c:f>
              <c:numCache>
                <c:formatCode>General</c:formatCode>
                <c:ptCount val="11"/>
                <c:pt idx="0">
                  <c:v>4567.8566047444729</c:v>
                </c:pt>
                <c:pt idx="1">
                  <c:v>4315.8781027586574</c:v>
                </c:pt>
                <c:pt idx="2">
                  <c:v>4107.8203039953833</c:v>
                </c:pt>
                <c:pt idx="3">
                  <c:v>3939.7242208808102</c:v>
                </c:pt>
                <c:pt idx="4">
                  <c:v>3807.9153237902483</c:v>
                </c:pt>
                <c:pt idx="5">
                  <c:v>3709.0532793115362</c:v>
                </c:pt>
                <c:pt idx="6">
                  <c:v>3643.376321072883</c:v>
                </c:pt>
                <c:pt idx="7">
                  <c:v>3612.7301988185241</c:v>
                </c:pt>
                <c:pt idx="8">
                  <c:v>3609.6682439520891</c:v>
                </c:pt>
                <c:pt idx="9">
                  <c:v>3632.7578326895855</c:v>
                </c:pt>
                <c:pt idx="10">
                  <c:v>3680.9931148856526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003E-4E16-9D96-072AFD054DD3}"/>
            </c:ext>
          </c:extLst>
        </c:ser>
        <c:ser>
          <c:idx val="15"/>
          <c:order val="15"/>
          <c:tx>
            <c:strRef>
              <c:f>'Multi-Propulsion Validation'!$A$93</c:f>
              <c:strCache>
                <c:ptCount val="1"/>
                <c:pt idx="0">
                  <c:v>GENUS Alt 
50,000ft</c:v>
                </c:pt>
              </c:strCache>
            </c:strRef>
          </c:tx>
          <c:spPr>
            <a:ln w="1905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'Multi-Propulsion Validation'!$B$77:$L$77</c:f>
              <c:numCache>
                <c:formatCode>General</c:formatCode>
                <c:ptCount val="11"/>
                <c:pt idx="0">
                  <c:v>0</c:v>
                </c:pt>
                <c:pt idx="1">
                  <c:v>0.09</c:v>
                </c:pt>
                <c:pt idx="2">
                  <c:v>0.18</c:v>
                </c:pt>
                <c:pt idx="3">
                  <c:v>0.27</c:v>
                </c:pt>
                <c:pt idx="4">
                  <c:v>0.36</c:v>
                </c:pt>
                <c:pt idx="5">
                  <c:v>0.45</c:v>
                </c:pt>
                <c:pt idx="6">
                  <c:v>0.54</c:v>
                </c:pt>
                <c:pt idx="7">
                  <c:v>0.63</c:v>
                </c:pt>
                <c:pt idx="8">
                  <c:v>0.72</c:v>
                </c:pt>
                <c:pt idx="9">
                  <c:v>0.80999999999999905</c:v>
                </c:pt>
                <c:pt idx="10">
                  <c:v>0.9</c:v>
                </c:pt>
              </c:numCache>
            </c:numRef>
          </c:xVal>
          <c:yVal>
            <c:numRef>
              <c:f>'Multi-Propulsion Validation'!$B$93:$L$93</c:f>
              <c:numCache>
                <c:formatCode>General</c:formatCode>
                <c:ptCount val="11"/>
                <c:pt idx="0">
                  <c:v>2181.8068084062311</c:v>
                </c:pt>
                <c:pt idx="1">
                  <c:v>2065.3185208325781</c:v>
                </c:pt>
                <c:pt idx="2">
                  <c:v>1969.0319021535611</c:v>
                </c:pt>
                <c:pt idx="3">
                  <c:v>1891.167840566382</c:v>
                </c:pt>
                <c:pt idx="4">
                  <c:v>1830.0794705399721</c:v>
                </c:pt>
                <c:pt idx="5">
                  <c:v>1784.2712082351427</c:v>
                </c:pt>
                <c:pt idx="6">
                  <c:v>1755.3420170481254</c:v>
                </c:pt>
                <c:pt idx="7">
                  <c:v>1741.0455097300623</c:v>
                </c:pt>
                <c:pt idx="8">
                  <c:v>1739.6023461287532</c:v>
                </c:pt>
                <c:pt idx="9">
                  <c:v>1750.3643340256629</c:v>
                </c:pt>
                <c:pt idx="10">
                  <c:v>1772.8747726897345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003E-4E16-9D96-072AFD054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6846104"/>
        <c:axId val="826846432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'Multi-Propulsion Validation'!$A$79</c15:sqref>
                        </c15:formulaRef>
                      </c:ext>
                    </c:extLst>
                    <c:strCache>
                      <c:ptCount val="1"/>
                      <c:pt idx="0">
                        <c:v>GENUS 1200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'Multi-Propulsion Validation'!$B$77:$L$77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'Multi-Propulsion Validation'!$B$79:$L$79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12677.229328499699</c:v>
                      </c:pt>
                      <c:pt idx="1">
                        <c:v>11824.031116548</c:v>
                      </c:pt>
                      <c:pt idx="2">
                        <c:v>11124.015376985</c:v>
                      </c:pt>
                      <c:pt idx="3">
                        <c:v>10561.4038837522</c:v>
                      </c:pt>
                      <c:pt idx="4">
                        <c:v>10121.3069894403</c:v>
                      </c:pt>
                      <c:pt idx="5">
                        <c:v>9790.1237092253195</c:v>
                      </c:pt>
                      <c:pt idx="6">
                        <c:v>9555.8782054786698</c:v>
                      </c:pt>
                      <c:pt idx="7">
                        <c:v>9408.3865013249597</c:v>
                      </c:pt>
                      <c:pt idx="8">
                        <c:v>9382.2425626824297</c:v>
                      </c:pt>
                      <c:pt idx="9">
                        <c:v>9453.1694684185095</c:v>
                      </c:pt>
                      <c:pt idx="10">
                        <c:v>9603.0596715580396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003E-4E16-9D96-072AFD054DD3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Validation'!$A$80</c15:sqref>
                        </c15:formulaRef>
                      </c:ext>
                    </c:extLst>
                    <c:strCache>
                      <c:ptCount val="1"/>
                      <c:pt idx="0">
                        <c:v>GENUS 2400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Validation'!$B$77:$L$77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Validation'!$B$80:$L$80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11559.756404563999</c:v>
                      </c:pt>
                      <c:pt idx="1">
                        <c:v>10798.952188212499</c:v>
                      </c:pt>
                      <c:pt idx="2">
                        <c:v>10174.290968560699</c:v>
                      </c:pt>
                      <c:pt idx="3">
                        <c:v>9671.9539304358495</c:v>
                      </c:pt>
                      <c:pt idx="4">
                        <c:v>9278.9258934876598</c:v>
                      </c:pt>
                      <c:pt idx="5">
                        <c:v>8983.3229952929305</c:v>
                      </c:pt>
                      <c:pt idx="6">
                        <c:v>8774.6737718330296</c:v>
                      </c:pt>
                      <c:pt idx="7">
                        <c:v>8644.0625767260008</c:v>
                      </c:pt>
                      <c:pt idx="8">
                        <c:v>8628.0174591177893</c:v>
                      </c:pt>
                      <c:pt idx="9">
                        <c:v>8692.2727676582599</c:v>
                      </c:pt>
                      <c:pt idx="10">
                        <c:v>8827.6254150930599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03E-4E16-9D96-072AFD054DD3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Validation'!$A$81</c15:sqref>
                        </c15:formulaRef>
                      </c:ext>
                    </c:extLst>
                    <c:strCache>
                      <c:ptCount val="1"/>
                      <c:pt idx="0">
                        <c:v>GENUS 3600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Validation'!$B$77:$L$77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Validation'!$B$81:$L$81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10517.613242609001</c:v>
                      </c:pt>
                      <c:pt idx="1">
                        <c:v>9840.9983216424898</c:v>
                      </c:pt>
                      <c:pt idx="2">
                        <c:v>9285.0537563031903</c:v>
                      </c:pt>
                      <c:pt idx="3">
                        <c:v>8837.7143498172409</c:v>
                      </c:pt>
                      <c:pt idx="4">
                        <c:v>8487.6389870880994</c:v>
                      </c:pt>
                      <c:pt idx="5">
                        <c:v>8224.4771325783204</c:v>
                      </c:pt>
                      <c:pt idx="6">
                        <c:v>8039.1021700292604</c:v>
                      </c:pt>
                      <c:pt idx="7">
                        <c:v>7924.6478194661704</c:v>
                      </c:pt>
                      <c:pt idx="8">
                        <c:v>7915.8645960697604</c:v>
                      </c:pt>
                      <c:pt idx="9">
                        <c:v>7973.8668927343597</c:v>
                      </c:pt>
                      <c:pt idx="10">
                        <c:v>8095.7064139000304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03E-4E16-9D96-072AFD054DD3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Validation'!$A$82</c15:sqref>
                        </c15:formulaRef>
                      </c:ext>
                    </c:extLst>
                    <c:strCache>
                      <c:ptCount val="1"/>
                      <c:pt idx="0">
                        <c:v>GENUS 4800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Validation'!$B$77:$L$77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Validation'!$B$82:$L$82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9547.3228305429402</c:v>
                      </c:pt>
                      <c:pt idx="1">
                        <c:v>8947.2615995255692</c:v>
                      </c:pt>
                      <c:pt idx="2">
                        <c:v>8453.8503515265093</c:v>
                      </c:pt>
                      <c:pt idx="3">
                        <c:v>8056.5894113335398</c:v>
                      </c:pt>
                      <c:pt idx="4">
                        <c:v>7745.6289432911599</c:v>
                      </c:pt>
                      <c:pt idx="5">
                        <c:v>7511.9840349589604</c:v>
                      </c:pt>
                      <c:pt idx="6">
                        <c:v>7347.7271117612099</c:v>
                      </c:pt>
                      <c:pt idx="7">
                        <c:v>7252.2879710287098</c:v>
                      </c:pt>
                      <c:pt idx="8">
                        <c:v>7244.7177292290999</c:v>
                      </c:pt>
                      <c:pt idx="9">
                        <c:v>7296.87687334577</c:v>
                      </c:pt>
                      <c:pt idx="10">
                        <c:v>7406.1869964280104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03E-4E16-9D96-072AFD054DD3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Validation'!$A$83</c15:sqref>
                        </c15:formulaRef>
                      </c:ext>
                    </c:extLst>
                    <c:strCache>
                      <c:ptCount val="1"/>
                      <c:pt idx="0">
                        <c:v>GENUS 6000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Validation'!$B$77:$L$77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Validation'!$B$83:$L$83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8645.4867309429901</c:v>
                      </c:pt>
                      <c:pt idx="1">
                        <c:v>8114.8841572574802</c:v>
                      </c:pt>
                      <c:pt idx="2">
                        <c:v>7678.2552511957801</c:v>
                      </c:pt>
                      <c:pt idx="3">
                        <c:v>7326.4942625274798</c:v>
                      </c:pt>
                      <c:pt idx="4">
                        <c:v>7051.0762460620999</c:v>
                      </c:pt>
                      <c:pt idx="5">
                        <c:v>6844.2292054109903</c:v>
                      </c:pt>
                      <c:pt idx="6">
                        <c:v>6699.0916190891703</c:v>
                      </c:pt>
                      <c:pt idx="7">
                        <c:v>6620.0025277620798</c:v>
                      </c:pt>
                      <c:pt idx="8">
                        <c:v>6613.4630832413104</c:v>
                      </c:pt>
                      <c:pt idx="9">
                        <c:v>6660.1792152006701</c:v>
                      </c:pt>
                      <c:pt idx="10">
                        <c:v>6757.9027463031298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03E-4E16-9D96-072AFD054DD3}"/>
                  </c:ext>
                </c:extLst>
              </c15:ser>
            </c15:filteredScatterSeries>
            <c15:filteredScatte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Validation'!$A$84</c15:sqref>
                        </c15:formulaRef>
                      </c:ext>
                    </c:extLst>
                    <c:strCache>
                      <c:ptCount val="1"/>
                      <c:pt idx="0">
                        <c:v>GENUS 7200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Validation'!$B$77:$L$77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Validation'!$B$84:$L$84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7808.7866319824898</c:v>
                      </c:pt>
                      <c:pt idx="1">
                        <c:v>7341.0606164208602</c:v>
                      </c:pt>
                      <c:pt idx="2">
                        <c:v>6955.87389708521</c:v>
                      </c:pt>
                      <c:pt idx="3">
                        <c:v>6645.35841758489</c:v>
                      </c:pt>
                      <c:pt idx="4">
                        <c:v>6402.1629748248897</c:v>
                      </c:pt>
                      <c:pt idx="5">
                        <c:v>6219.5897372622503</c:v>
                      </c:pt>
                      <c:pt idx="6">
                        <c:v>6091.7222050744504</c:v>
                      </c:pt>
                      <c:pt idx="7">
                        <c:v>6026.6120780108404</c:v>
                      </c:pt>
                      <c:pt idx="8">
                        <c:v>6020.9445414955799</c:v>
                      </c:pt>
                      <c:pt idx="9">
                        <c:v>6062.6071433690604</c:v>
                      </c:pt>
                      <c:pt idx="10">
                        <c:v>6149.6458261000898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003E-4E16-9D96-072AFD054DD3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Validation'!$A$85</c15:sqref>
                        </c15:formulaRef>
                      </c:ext>
                    </c:extLst>
                    <c:strCache>
                      <c:ptCount val="1"/>
                      <c:pt idx="0">
                        <c:v>GENUS 8400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Validation'!$B$77:$L$77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Validation'!$B$85:$L$85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7033.9857157854103</c:v>
                      </c:pt>
                      <c:pt idx="1">
                        <c:v>6623.0403263849303</c:v>
                      </c:pt>
                      <c:pt idx="2">
                        <c:v>6284.3455420095597</c:v>
                      </c:pt>
                      <c:pt idx="3">
                        <c:v>6011.1290578520102</c:v>
                      </c:pt>
                      <c:pt idx="4">
                        <c:v>5797.0764094402302</c:v>
                      </c:pt>
                      <c:pt idx="5">
                        <c:v>5636.4381459369397</c:v>
                      </c:pt>
                      <c:pt idx="6">
                        <c:v>5524.1328951057603</c:v>
                      </c:pt>
                      <c:pt idx="7">
                        <c:v>5470.9018700494298</c:v>
                      </c:pt>
                      <c:pt idx="8">
                        <c:v>5465.9686870503401</c:v>
                      </c:pt>
                      <c:pt idx="9">
                        <c:v>5502.9557027770497</c:v>
                      </c:pt>
                      <c:pt idx="10">
                        <c:v>5580.1701612572897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003E-4E16-9D96-072AFD054DD3}"/>
                  </c:ext>
                </c:extLst>
              </c15:ser>
            </c15:filteredScatterSeries>
            <c15:filteredScatte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Validation'!$A$86</c15:sqref>
                        </c15:formulaRef>
                      </c:ext>
                    </c:extLst>
                    <c:strCache>
                      <c:ptCount val="1"/>
                      <c:pt idx="0">
                        <c:v>GENUS 9600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Validation'!$B$77:$L$77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Validation'!$B$86:$L$86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6317.9298537585901</c:v>
                      </c:pt>
                      <c:pt idx="1">
                        <c:v>5958.1294232912396</c:v>
                      </c:pt>
                      <c:pt idx="2">
                        <c:v>5661.3459317134902</c:v>
                      </c:pt>
                      <c:pt idx="3">
                        <c:v>5421.7741519382098</c:v>
                      </c:pt>
                      <c:pt idx="4">
                        <c:v>5234.0124620568404</c:v>
                      </c:pt>
                      <c:pt idx="5">
                        <c:v>5093.1460363789402</c:v>
                      </c:pt>
                      <c:pt idx="6">
                        <c:v>4995.0252347005098</c:v>
                      </c:pt>
                      <c:pt idx="7">
                        <c:v>4951.62664748726</c:v>
                      </c:pt>
                      <c:pt idx="8">
                        <c:v>4947.3096963235203</c:v>
                      </c:pt>
                      <c:pt idx="9">
                        <c:v>4979.9867166624799</c:v>
                      </c:pt>
                      <c:pt idx="10">
                        <c:v>5048.1964843229098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03E-4E16-9D96-072AFD054DD3}"/>
                  </c:ext>
                </c:extLst>
              </c15:ser>
            </c15:filteredScatterSeries>
            <c15:filteredScatte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Validation'!$A$87</c15:sqref>
                        </c15:formulaRef>
                      </c:ext>
                    </c:extLst>
                    <c:strCache>
                      <c:ptCount val="1"/>
                      <c:pt idx="0">
                        <c:v>GENUS 10800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Validation'!$B$77:$L$77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Validation'!$B$87:$L$87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5657.5486377178404</c:v>
                      </c:pt>
                      <c:pt idx="1">
                        <c:v>5343.6927149768699</c:v>
                      </c:pt>
                      <c:pt idx="2">
                        <c:v>5084.5898103483396</c:v>
                      </c:pt>
                      <c:pt idx="3">
                        <c:v>4875.2854024417302</c:v>
                      </c:pt>
                      <c:pt idx="4">
                        <c:v>4711.1789418100598</c:v>
                      </c:pt>
                      <c:pt idx="5">
                        <c:v>4588.0876109842202</c:v>
                      </c:pt>
                      <c:pt idx="6">
                        <c:v>4505.6282079503299</c:v>
                      </c:pt>
                      <c:pt idx="7">
                        <c:v>4467.5153324179801</c:v>
                      </c:pt>
                      <c:pt idx="8">
                        <c:v>4463.71408705251</c:v>
                      </c:pt>
                      <c:pt idx="9">
                        <c:v>4492.4336037329504</c:v>
                      </c:pt>
                      <c:pt idx="10">
                        <c:v>4552.4172396680397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03E-4E16-9D96-072AFD054DD3}"/>
                  </c:ext>
                </c:extLst>
              </c15:ser>
            </c15:filteredScatterSeries>
            <c15:filteredScatte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Validation'!$A$88</c15:sqref>
                        </c15:formulaRef>
                      </c:ext>
                    </c:extLst>
                    <c:strCache>
                      <c:ptCount val="1"/>
                      <c:pt idx="0">
                        <c:v>GENUS 12000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Validation'!$B$77:$L$77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0</c:v>
                      </c:pt>
                      <c:pt idx="1">
                        <c:v>0.09</c:v>
                      </c:pt>
                      <c:pt idx="2">
                        <c:v>0.18</c:v>
                      </c:pt>
                      <c:pt idx="3">
                        <c:v>0.27</c:v>
                      </c:pt>
                      <c:pt idx="4">
                        <c:v>0.36</c:v>
                      </c:pt>
                      <c:pt idx="5">
                        <c:v>0.45</c:v>
                      </c:pt>
                      <c:pt idx="6">
                        <c:v>0.54</c:v>
                      </c:pt>
                      <c:pt idx="7">
                        <c:v>0.63</c:v>
                      </c:pt>
                      <c:pt idx="8">
                        <c:v>0.72</c:v>
                      </c:pt>
                      <c:pt idx="9">
                        <c:v>0.80999999999999905</c:v>
                      </c:pt>
                      <c:pt idx="10">
                        <c:v>0.9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'Multi-Propulsion Validation'!$B$88:$L$88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4718.1589541201101</c:v>
                      </c:pt>
                      <c:pt idx="1">
                        <c:v>4457.6456354784104</c:v>
                      </c:pt>
                      <c:pt idx="2">
                        <c:v>4242.5471324578602</c:v>
                      </c:pt>
                      <c:pt idx="3">
                        <c:v>4068.7671424754199</c:v>
                      </c:pt>
                      <c:pt idx="4">
                        <c:v>3932.5034090343602</c:v>
                      </c:pt>
                      <c:pt idx="5">
                        <c:v>3830.2993940250099</c:v>
                      </c:pt>
                      <c:pt idx="6">
                        <c:v>3762.3076158146</c:v>
                      </c:pt>
                      <c:pt idx="7">
                        <c:v>3730.6315965563799</c:v>
                      </c:pt>
                      <c:pt idx="8">
                        <c:v>3727.46767058663</c:v>
                      </c:pt>
                      <c:pt idx="9">
                        <c:v>3751.3338011093601</c:v>
                      </c:pt>
                      <c:pt idx="10">
                        <c:v>3801.1895458901199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003E-4E16-9D96-072AFD054DD3}"/>
                  </c:ext>
                </c:extLst>
              </c15:ser>
            </c15:filteredScatterSeries>
          </c:ext>
        </c:extLst>
      </c:scatterChart>
      <c:valAx>
        <c:axId val="826846104"/>
        <c:scaling>
          <c:orientation val="minMax"/>
          <c:max val="0.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500" baseline="0">
                    <a:solidFill>
                      <a:sysClr val="windowText" lastClr="000000"/>
                    </a:solidFill>
                  </a:rPr>
                  <a:t>Mach 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5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6846432"/>
        <c:crosses val="autoZero"/>
        <c:crossBetween val="midCat"/>
      </c:valAx>
      <c:valAx>
        <c:axId val="82684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5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500" baseline="0">
                    <a:solidFill>
                      <a:sysClr val="windowText" lastClr="000000"/>
                    </a:solidFill>
                  </a:rPr>
                  <a:t>Thrust (N)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5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5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6846104"/>
        <c:crosses val="autoZero"/>
        <c:crossBetween val="midCat"/>
      </c:valAx>
      <c:spPr>
        <a:noFill/>
        <a:ln w="19050">
          <a:noFill/>
        </a:ln>
        <a:effectLst/>
      </c:spPr>
    </c:plotArea>
    <c:legend>
      <c:legendPos val="b"/>
      <c:layout>
        <c:manualLayout>
          <c:xMode val="edge"/>
          <c:yMode val="edge"/>
          <c:x val="7.1548150825630043E-3"/>
          <c:y val="0.84145634861324858"/>
          <c:w val="0.99032332069602413"/>
          <c:h val="0.14889472499930195"/>
        </c:manualLayout>
      </c:layout>
      <c:overlay val="0"/>
      <c:spPr>
        <a:noFill/>
        <a:ln w="1905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327795709965441"/>
          <c:y val="2.7332610415730329E-2"/>
          <c:w val="0.77111858821905011"/>
          <c:h val="0.6127091241145057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'Multi-Propulsion Validation'!$A$119:$A$120</c:f>
              <c:strCache>
                <c:ptCount val="1"/>
                <c:pt idx="0">
                  <c:v>GENUS
Mach 0.0,Alt 0.0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'Multi-Propulsion Validation'!$C$119:$G$119</c:f>
              <c:numCache>
                <c:formatCode>General</c:formatCode>
                <c:ptCount val="5"/>
                <c:pt idx="1">
                  <c:v>59419.061178077201</c:v>
                </c:pt>
                <c:pt idx="2">
                  <c:v>92717.619420539806</c:v>
                </c:pt>
                <c:pt idx="3">
                  <c:v>134774.903203466</c:v>
                </c:pt>
                <c:pt idx="4">
                  <c:v>187979.873192422</c:v>
                </c:pt>
              </c:numCache>
            </c:numRef>
          </c:xVal>
          <c:yVal>
            <c:numRef>
              <c:f>'Multi-Propulsion Validation'!$C$120:$G$120</c:f>
              <c:numCache>
                <c:formatCode>0.00E+00</c:formatCode>
                <c:ptCount val="5"/>
                <c:pt idx="1">
                  <c:v>1.0364397059412201E-5</c:v>
                </c:pt>
                <c:pt idx="2">
                  <c:v>9.9765902246337996E-6</c:v>
                </c:pt>
                <c:pt idx="3">
                  <c:v>9.8341258509665408E-6</c:v>
                </c:pt>
                <c:pt idx="4">
                  <c:v>9.7572206623822195E-6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D69-4D14-86D0-D9CA2F88D02A}"/>
            </c:ext>
          </c:extLst>
        </c:ser>
        <c:ser>
          <c:idx val="6"/>
          <c:order val="1"/>
          <c:tx>
            <c:strRef>
              <c:f>'Multi-Propulsion Validation'!$A$121:$A$122</c:f>
              <c:strCache>
                <c:ptCount val="1"/>
                <c:pt idx="0">
                  <c:v>GENUS
Mach 0.4,Alt 0.0</c:v>
                </c:pt>
              </c:strCache>
            </c:strRef>
          </c:tx>
          <c:spPr>
            <a:ln w="19050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xVal>
            <c:numRef>
              <c:f>'Multi-Propulsion Validation'!$C$121:$G$121</c:f>
              <c:numCache>
                <c:formatCode>General</c:formatCode>
                <c:ptCount val="5"/>
                <c:pt idx="1">
                  <c:v>40729.232383407398</c:v>
                </c:pt>
                <c:pt idx="2">
                  <c:v>66157.179269764398</c:v>
                </c:pt>
                <c:pt idx="3">
                  <c:v>98616.401599039396</c:v>
                </c:pt>
                <c:pt idx="4">
                  <c:v>140001.28052371199</c:v>
                </c:pt>
              </c:numCache>
            </c:numRef>
          </c:xVal>
          <c:yVal>
            <c:numRef>
              <c:f>'Multi-Propulsion Validation'!$C$122:$G$122</c:f>
              <c:numCache>
                <c:formatCode>0.00E+00</c:formatCode>
                <c:ptCount val="5"/>
                <c:pt idx="1">
                  <c:v>1.5573122860994702E-5</c:v>
                </c:pt>
                <c:pt idx="2">
                  <c:v>1.44144371747169E-5</c:v>
                </c:pt>
                <c:pt idx="3">
                  <c:v>1.38563095591641E-5</c:v>
                </c:pt>
                <c:pt idx="4">
                  <c:v>1.35018321330576E-5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4D69-4D14-86D0-D9CA2F88D02A}"/>
            </c:ext>
          </c:extLst>
        </c:ser>
        <c:ser>
          <c:idx val="4"/>
          <c:order val="2"/>
          <c:tx>
            <c:strRef>
              <c:f>'Multi-Propulsion Validation'!$A$123:$A$124</c:f>
              <c:strCache>
                <c:ptCount val="1"/>
                <c:pt idx="0">
                  <c:v>GENUS
Mach 0.5,Alt 25000ft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'Multi-Propulsion Validation'!$B$123:$G$123</c:f>
              <c:numCache>
                <c:formatCode>0.00E+00</c:formatCode>
                <c:ptCount val="6"/>
                <c:pt idx="1">
                  <c:v>14924.0922169727</c:v>
                </c:pt>
                <c:pt idx="2">
                  <c:v>25640.123634616601</c:v>
                </c:pt>
                <c:pt idx="3">
                  <c:v>39886.658075556297</c:v>
                </c:pt>
                <c:pt idx="4">
                  <c:v>58688.7885143823</c:v>
                </c:pt>
                <c:pt idx="5" formatCode="General">
                  <c:v>83122.754931664895</c:v>
                </c:pt>
              </c:numCache>
            </c:numRef>
          </c:xVal>
          <c:yVal>
            <c:numRef>
              <c:f>'Multi-Propulsion Validation'!$B$124:$G$124</c:f>
              <c:numCache>
                <c:formatCode>0.00E+00</c:formatCode>
                <c:ptCount val="6"/>
                <c:pt idx="1">
                  <c:v>1.6127195070459301E-5</c:v>
                </c:pt>
                <c:pt idx="2">
                  <c:v>1.4984794820640999E-5</c:v>
                </c:pt>
                <c:pt idx="3">
                  <c:v>1.4438743606117401E-5</c:v>
                </c:pt>
                <c:pt idx="4">
                  <c:v>1.4081614007498201E-5</c:v>
                </c:pt>
                <c:pt idx="5">
                  <c:v>1.3801494790160301E-5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D69-4D14-86D0-D9CA2F88D02A}"/>
            </c:ext>
          </c:extLst>
        </c:ser>
        <c:ser>
          <c:idx val="2"/>
          <c:order val="3"/>
          <c:tx>
            <c:strRef>
              <c:f>'Multi-Propulsion Validation'!$A$125:$A$126</c:f>
              <c:strCache>
                <c:ptCount val="1"/>
                <c:pt idx="0">
                  <c:v>GENUS
Mach 0.8,Alt 25000ft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'Multi-Propulsion Validation'!$B$125:$G$125</c:f>
              <c:numCache>
                <c:formatCode>0.00E+00</c:formatCode>
                <c:ptCount val="6"/>
                <c:pt idx="0">
                  <c:v>8218.3668330331002</c:v>
                </c:pt>
                <c:pt idx="1">
                  <c:v>15644.200677803001</c:v>
                </c:pt>
                <c:pt idx="2">
                  <c:v>25132.092067860602</c:v>
                </c:pt>
                <c:pt idx="3">
                  <c:v>37702.752924932902</c:v>
                </c:pt>
                <c:pt idx="4" formatCode="General">
                  <c:v>54159.746382190096</c:v>
                </c:pt>
                <c:pt idx="5" formatCode="General">
                  <c:v>75388.411124966995</c:v>
                </c:pt>
              </c:numCache>
            </c:numRef>
          </c:xVal>
          <c:yVal>
            <c:numRef>
              <c:f>'Multi-Propulsion Validation'!$B$126:$G$126</c:f>
              <c:numCache>
                <c:formatCode>0.00E+00</c:formatCode>
                <c:ptCount val="6"/>
                <c:pt idx="0">
                  <c:v>1.75352290168014E-5</c:v>
                </c:pt>
                <c:pt idx="1">
                  <c:v>1.6439547905361899E-5</c:v>
                </c:pt>
                <c:pt idx="2">
                  <c:v>1.6390056002528401E-5</c:v>
                </c:pt>
                <c:pt idx="3">
                  <c:v>1.63815848858356E-5</c:v>
                </c:pt>
                <c:pt idx="4">
                  <c:v>1.6348682318125401E-5</c:v>
                </c:pt>
                <c:pt idx="5">
                  <c:v>1.6279099110115901E-5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D69-4D14-86D0-D9CA2F88D02A}"/>
            </c:ext>
          </c:extLst>
        </c:ser>
        <c:ser>
          <c:idx val="1"/>
          <c:order val="4"/>
          <c:tx>
            <c:strRef>
              <c:f>'Multi-Propulsion Validation'!$N$119:$N$120</c:f>
              <c:strCache>
                <c:ptCount val="1"/>
                <c:pt idx="0">
                  <c:v>Engine Data
Mach 0.0,Alt 0.0</c:v>
                </c:pt>
              </c:strCache>
            </c:strRef>
          </c:tx>
          <c:spPr>
            <a:ln w="19050" cap="rnd">
              <a:noFill/>
              <a:prstDash val="dash"/>
              <a:round/>
            </a:ln>
            <a:effectLst/>
          </c:spPr>
          <c:marker>
            <c:symbol val="circle"/>
            <c:size val="10"/>
            <c:spPr>
              <a:noFill/>
              <a:ln w="25400">
                <a:solidFill>
                  <a:schemeClr val="accent1"/>
                </a:solidFill>
              </a:ln>
              <a:effectLst/>
            </c:spPr>
          </c:marker>
          <c:xVal>
            <c:numRef>
              <c:f>'Multi-Propulsion Validation'!$O$119:$Q$119</c:f>
              <c:numCache>
                <c:formatCode>0.00E+00</c:formatCode>
                <c:ptCount val="3"/>
                <c:pt idx="0">
                  <c:v>106284.7</c:v>
                </c:pt>
                <c:pt idx="1">
                  <c:v>167744.9</c:v>
                </c:pt>
                <c:pt idx="2">
                  <c:v>223659.9</c:v>
                </c:pt>
              </c:numCache>
            </c:numRef>
          </c:xVal>
          <c:yVal>
            <c:numRef>
              <c:f>'Multi-Propulsion Validation'!$O$120:$Q$120</c:f>
              <c:numCache>
                <c:formatCode>0.00E+00</c:formatCode>
                <c:ptCount val="3"/>
                <c:pt idx="0">
                  <c:v>9.8590970000000003E-6</c:v>
                </c:pt>
                <c:pt idx="1">
                  <c:v>1.039087E-5</c:v>
                </c:pt>
                <c:pt idx="2">
                  <c:v>1.110052E-5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D69-4D14-86D0-D9CA2F88D02A}"/>
            </c:ext>
          </c:extLst>
        </c:ser>
        <c:ser>
          <c:idx val="7"/>
          <c:order val="5"/>
          <c:tx>
            <c:strRef>
              <c:f>'Multi-Propulsion Validation'!$N$121:$N$122</c:f>
              <c:strCache>
                <c:ptCount val="1"/>
                <c:pt idx="0">
                  <c:v>Engine Data
Mach 0.4,Alt 0.0</c:v>
                </c:pt>
              </c:strCache>
            </c:strRef>
          </c:tx>
          <c:spPr>
            <a:ln w="19050" cap="rnd">
              <a:noFill/>
              <a:prstDash val="dash"/>
              <a:round/>
            </a:ln>
            <a:effectLst/>
          </c:spPr>
          <c:marker>
            <c:symbol val="diamond"/>
            <c:size val="10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'Multi-Propulsion Validation'!$O$121:$T$121</c:f>
              <c:numCache>
                <c:formatCode>General</c:formatCode>
                <c:ptCount val="6"/>
                <c:pt idx="0">
                  <c:v>61460.3</c:v>
                </c:pt>
                <c:pt idx="1">
                  <c:v>79020.3</c:v>
                </c:pt>
                <c:pt idx="2">
                  <c:v>90573</c:v>
                </c:pt>
                <c:pt idx="3" formatCode="0.00E+00">
                  <c:v>105360.4</c:v>
                </c:pt>
                <c:pt idx="4" formatCode="0.00E+00">
                  <c:v>121072.1</c:v>
                </c:pt>
                <c:pt idx="5" formatCode="0.00E+00">
                  <c:v>134935.29999999999</c:v>
                </c:pt>
              </c:numCache>
            </c:numRef>
          </c:xVal>
          <c:yVal>
            <c:numRef>
              <c:f>'Multi-Propulsion Validation'!$O$122:$T$122</c:f>
              <c:numCache>
                <c:formatCode>0.00E+00</c:formatCode>
                <c:ptCount val="6"/>
                <c:pt idx="0">
                  <c:v>1.649853E-5</c:v>
                </c:pt>
                <c:pt idx="1">
                  <c:v>1.5845290000000002E-5</c:v>
                </c:pt>
                <c:pt idx="2">
                  <c:v>1.557962E-5</c:v>
                </c:pt>
                <c:pt idx="3">
                  <c:v>1.53451E-5</c:v>
                </c:pt>
                <c:pt idx="4">
                  <c:v>1.5230839999999999E-5</c:v>
                </c:pt>
                <c:pt idx="5">
                  <c:v>1.51159E-5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4D69-4D14-86D0-D9CA2F88D02A}"/>
            </c:ext>
          </c:extLst>
        </c:ser>
        <c:ser>
          <c:idx val="5"/>
          <c:order val="6"/>
          <c:tx>
            <c:strRef>
              <c:f>'Multi-Propulsion Validation'!$N$123:$N$124</c:f>
              <c:strCache>
                <c:ptCount val="1"/>
                <c:pt idx="0">
                  <c:v>Engine Data
Mach 0.5,Alt 25000ft</c:v>
                </c:pt>
              </c:strCache>
            </c:strRef>
          </c:tx>
          <c:spPr>
            <a:ln w="19050" cap="rnd">
              <a:noFill/>
              <a:prstDash val="dash"/>
              <a:round/>
            </a:ln>
            <a:effectLst/>
          </c:spPr>
          <c:marker>
            <c:symbol val="triangle"/>
            <c:size val="10"/>
            <c:spPr>
              <a:noFill/>
              <a:ln w="25400">
                <a:solidFill>
                  <a:schemeClr val="accent6"/>
                </a:solidFill>
              </a:ln>
              <a:effectLst/>
            </c:spPr>
          </c:marker>
          <c:xVal>
            <c:numRef>
              <c:f>'Multi-Propulsion Validation'!$O$123:$V$123</c:f>
              <c:numCache>
                <c:formatCode>0.00E+00</c:formatCode>
                <c:ptCount val="8"/>
                <c:pt idx="0">
                  <c:v>36044.400000000001</c:v>
                </c:pt>
                <c:pt idx="1">
                  <c:v>43438.1</c:v>
                </c:pt>
                <c:pt idx="2">
                  <c:v>53604.4</c:v>
                </c:pt>
                <c:pt idx="3">
                  <c:v>60073.9</c:v>
                </c:pt>
                <c:pt idx="4">
                  <c:v>66543.399999999994</c:v>
                </c:pt>
                <c:pt idx="5">
                  <c:v>71164.5</c:v>
                </c:pt>
                <c:pt idx="6">
                  <c:v>73937.2</c:v>
                </c:pt>
                <c:pt idx="7">
                  <c:v>75785.600000000006</c:v>
                </c:pt>
              </c:numCache>
            </c:numRef>
          </c:xVal>
          <c:yVal>
            <c:numRef>
              <c:f>'Multi-Propulsion Validation'!$O$124:$V$124</c:f>
              <c:numCache>
                <c:formatCode>0.00E+00</c:formatCode>
                <c:ptCount val="8"/>
                <c:pt idx="0">
                  <c:v>1.5170270000000001E-5</c:v>
                </c:pt>
                <c:pt idx="1">
                  <c:v>1.487313E-5</c:v>
                </c:pt>
                <c:pt idx="2">
                  <c:v>1.472688E-5</c:v>
                </c:pt>
                <c:pt idx="3">
                  <c:v>1.475919E-5</c:v>
                </c:pt>
                <c:pt idx="4">
                  <c:v>1.5061320000000001E-5</c:v>
                </c:pt>
                <c:pt idx="5">
                  <c:v>1.545272E-5</c:v>
                </c:pt>
                <c:pt idx="6">
                  <c:v>1.5933399999999999E-5</c:v>
                </c:pt>
                <c:pt idx="7">
                  <c:v>1.6263840000000001E-5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4D69-4D14-86D0-D9CA2F88D02A}"/>
            </c:ext>
          </c:extLst>
        </c:ser>
        <c:ser>
          <c:idx val="3"/>
          <c:order val="7"/>
          <c:tx>
            <c:strRef>
              <c:f>'Multi-Propulsion Validation'!$N$125:$N$126</c:f>
              <c:strCache>
                <c:ptCount val="1"/>
                <c:pt idx="0">
                  <c:v>Engine Data
Mach 0.8,Alt 25000ft</c:v>
                </c:pt>
              </c:strCache>
            </c:strRef>
          </c:tx>
          <c:spPr>
            <a:ln w="19050" cap="rnd">
              <a:noFill/>
              <a:prstDash val="dash"/>
              <a:round/>
            </a:ln>
            <a:effectLst/>
          </c:spPr>
          <c:marker>
            <c:symbol val="square"/>
            <c:size val="10"/>
            <c:spPr>
              <a:noFill/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'Multi-Propulsion Validation'!$O$125:$U$125</c:f>
              <c:numCache>
                <c:formatCode>0.00E+00</c:formatCode>
                <c:ptCount val="7"/>
                <c:pt idx="0">
                  <c:v>35120.1</c:v>
                </c:pt>
                <c:pt idx="1">
                  <c:v>42513.9</c:v>
                </c:pt>
                <c:pt idx="2">
                  <c:v>48059.1</c:v>
                </c:pt>
                <c:pt idx="3">
                  <c:v>55452.9</c:v>
                </c:pt>
                <c:pt idx="4">
                  <c:v>62384.5</c:v>
                </c:pt>
                <c:pt idx="5">
                  <c:v>71164.5</c:v>
                </c:pt>
                <c:pt idx="6">
                  <c:v>74861.399999999994</c:v>
                </c:pt>
              </c:numCache>
            </c:numRef>
          </c:xVal>
          <c:yVal>
            <c:numRef>
              <c:f>'Multi-Propulsion Validation'!$O$126:$U$126</c:f>
              <c:numCache>
                <c:formatCode>0.00E+00</c:formatCode>
                <c:ptCount val="7"/>
                <c:pt idx="0">
                  <c:v>1.9157270000000002E-5</c:v>
                </c:pt>
                <c:pt idx="1">
                  <c:v>1.8800170000000001E-5</c:v>
                </c:pt>
                <c:pt idx="2">
                  <c:v>1.8562329999999999E-5</c:v>
                </c:pt>
                <c:pt idx="3">
                  <c:v>1.8415089999999999E-5</c:v>
                </c:pt>
                <c:pt idx="4">
                  <c:v>1.83876E-5</c:v>
                </c:pt>
                <c:pt idx="5">
                  <c:v>1.8630600000000001E-5</c:v>
                </c:pt>
                <c:pt idx="6">
                  <c:v>1.8841789999999999E-5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D69-4D14-86D0-D9CA2F88D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608488"/>
        <c:axId val="660613736"/>
      </c:scatterChart>
      <c:valAx>
        <c:axId val="660608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5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500" baseline="0">
                    <a:solidFill>
                      <a:sysClr val="windowText" lastClr="000000"/>
                    </a:solidFill>
                  </a:rPr>
                  <a:t>Thrust 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5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5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0613736"/>
        <c:crosses val="autoZero"/>
        <c:crossBetween val="midCat"/>
      </c:valAx>
      <c:valAx>
        <c:axId val="660613736"/>
        <c:scaling>
          <c:orientation val="minMax"/>
          <c:max val="3.0000000000000011E-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5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500" baseline="0">
                    <a:solidFill>
                      <a:sysClr val="windowText" lastClr="000000"/>
                    </a:solidFill>
                  </a:rPr>
                  <a:t>SFC [kg/N/s]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5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5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0608488"/>
        <c:crosses val="autoZero"/>
        <c:crossBetween val="midCat"/>
      </c:valAx>
      <c:spPr>
        <a:noFill/>
        <a:ln w="28575">
          <a:noFill/>
        </a:ln>
        <a:effectLst/>
      </c:spPr>
    </c:plotArea>
    <c:legend>
      <c:legendPos val="b"/>
      <c:layout>
        <c:manualLayout>
          <c:xMode val="edge"/>
          <c:yMode val="edge"/>
          <c:x val="4.9850662613348674E-2"/>
          <c:y val="0.76267723981763047"/>
          <c:w val="0.90114081477073993"/>
          <c:h val="0.2047067295387405"/>
        </c:manualLayout>
      </c:layout>
      <c:overlay val="0"/>
      <c:spPr>
        <a:noFill/>
        <a:ln w="28575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5" Type="http://schemas.openxmlformats.org/officeDocument/2006/relationships/chart" Target="../charts/chart1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18" Type="http://schemas.openxmlformats.org/officeDocument/2006/relationships/chart" Target="../charts/chart56.xml"/><Relationship Id="rId3" Type="http://schemas.openxmlformats.org/officeDocument/2006/relationships/chart" Target="../charts/chart41.xml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17" Type="http://schemas.openxmlformats.org/officeDocument/2006/relationships/chart" Target="../charts/chart55.xml"/><Relationship Id="rId2" Type="http://schemas.openxmlformats.org/officeDocument/2006/relationships/chart" Target="../charts/chart40.xml"/><Relationship Id="rId16" Type="http://schemas.openxmlformats.org/officeDocument/2006/relationships/chart" Target="../charts/chart54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10" Type="http://schemas.openxmlformats.org/officeDocument/2006/relationships/chart" Target="../charts/chart48.xml"/><Relationship Id="rId19" Type="http://schemas.openxmlformats.org/officeDocument/2006/relationships/chart" Target="../charts/chart57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Relationship Id="rId14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51379</xdr:colOff>
      <xdr:row>98</xdr:row>
      <xdr:rowOff>163128</xdr:rowOff>
    </xdr:from>
    <xdr:to>
      <xdr:col>39</xdr:col>
      <xdr:colOff>61670</xdr:colOff>
      <xdr:row>122</xdr:row>
      <xdr:rowOff>983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96254EEF-0674-433F-95AD-91356105B8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316238</xdr:colOff>
      <xdr:row>41</xdr:row>
      <xdr:rowOff>68746</xdr:rowOff>
    </xdr:from>
    <xdr:to>
      <xdr:col>41</xdr:col>
      <xdr:colOff>164163</xdr:colOff>
      <xdr:row>77</xdr:row>
      <xdr:rowOff>187273</xdr:rowOff>
    </xdr:to>
    <xdr:grpSp>
      <xdr:nvGrpSpPr>
        <xdr:cNvPr id="5" name="组合 4">
          <a:extLst>
            <a:ext uri="{FF2B5EF4-FFF2-40B4-BE49-F238E27FC236}">
              <a16:creationId xmlns:a16="http://schemas.microsoft.com/office/drawing/2014/main" id="{91F188FE-03D3-412E-A3D4-A605FA0054BB}"/>
            </a:ext>
          </a:extLst>
        </xdr:cNvPr>
        <xdr:cNvGrpSpPr/>
      </xdr:nvGrpSpPr>
      <xdr:grpSpPr>
        <a:xfrm>
          <a:off x="26647571" y="10630913"/>
          <a:ext cx="8589759" cy="7061193"/>
          <a:chOff x="17547297" y="4191000"/>
          <a:chExt cx="8645916" cy="6973365"/>
        </a:xfrm>
      </xdr:grpSpPr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GraphicFramePr/>
        </xdr:nvGraphicFramePr>
        <xdr:xfrm>
          <a:off x="17553213" y="4191000"/>
          <a:ext cx="8640000" cy="3492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GraphicFramePr>
            <a:graphicFrameLocks/>
          </xdr:cNvGraphicFramePr>
        </xdr:nvGraphicFramePr>
        <xdr:xfrm>
          <a:off x="17547297" y="7671470"/>
          <a:ext cx="8640000" cy="349289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186358</xdr:colOff>
      <xdr:row>62</xdr:row>
      <xdr:rowOff>66675</xdr:rowOff>
    </xdr:from>
    <xdr:to>
      <xdr:col>11</xdr:col>
      <xdr:colOff>844215</xdr:colOff>
      <xdr:row>79</xdr:row>
      <xdr:rowOff>36736</xdr:rowOff>
    </xdr:to>
    <xdr:graphicFrame macro="">
      <xdr:nvGraphicFramePr>
        <xdr:cNvPr id="6" name="图表 5">
          <a:extLst>
            <a:ext uri="{FF2B5EF4-FFF2-40B4-BE49-F238E27FC236}">
              <a16:creationId xmlns:a16="http://schemas.microsoft.com/office/drawing/2014/main" id="{C47966BB-A216-4922-81E5-9006358434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196055</xdr:colOff>
      <xdr:row>79</xdr:row>
      <xdr:rowOff>55190</xdr:rowOff>
    </xdr:from>
    <xdr:to>
      <xdr:col>11</xdr:col>
      <xdr:colOff>806570</xdr:colOff>
      <xdr:row>96</xdr:row>
      <xdr:rowOff>52298</xdr:rowOff>
    </xdr:to>
    <xdr:graphicFrame macro="">
      <xdr:nvGraphicFramePr>
        <xdr:cNvPr id="7" name="图表 6">
          <a:extLst>
            <a:ext uri="{FF2B5EF4-FFF2-40B4-BE49-F238E27FC236}">
              <a16:creationId xmlns:a16="http://schemas.microsoft.com/office/drawing/2014/main" id="{F14CD17C-AD49-4E07-9EE9-82A1EE336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186358</xdr:colOff>
      <xdr:row>97</xdr:row>
      <xdr:rowOff>27920</xdr:rowOff>
    </xdr:from>
    <xdr:to>
      <xdr:col>11</xdr:col>
      <xdr:colOff>796873</xdr:colOff>
      <xdr:row>114</xdr:row>
      <xdr:rowOff>58804</xdr:rowOff>
    </xdr:to>
    <xdr:graphicFrame macro="">
      <xdr:nvGraphicFramePr>
        <xdr:cNvPr id="8" name="图表 7">
          <a:extLst>
            <a:ext uri="{FF2B5EF4-FFF2-40B4-BE49-F238E27FC236}">
              <a16:creationId xmlns:a16="http://schemas.microsoft.com/office/drawing/2014/main" id="{12B6E35C-F2A0-497A-BF90-4CE2DF5C0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904453</xdr:colOff>
      <xdr:row>62</xdr:row>
      <xdr:rowOff>78827</xdr:rowOff>
    </xdr:from>
    <xdr:to>
      <xdr:col>19</xdr:col>
      <xdr:colOff>11626</xdr:colOff>
      <xdr:row>79</xdr:row>
      <xdr:rowOff>45603</xdr:rowOff>
    </xdr:to>
    <xdr:graphicFrame macro="">
      <xdr:nvGraphicFramePr>
        <xdr:cNvPr id="5" name="图表 4">
          <a:extLst>
            <a:ext uri="{FF2B5EF4-FFF2-40B4-BE49-F238E27FC236}">
              <a16:creationId xmlns:a16="http://schemas.microsoft.com/office/drawing/2014/main" id="{75925035-1017-438C-BD73-5324DB4DC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938</xdr:colOff>
      <xdr:row>79</xdr:row>
      <xdr:rowOff>59432</xdr:rowOff>
    </xdr:from>
    <xdr:to>
      <xdr:col>19</xdr:col>
      <xdr:colOff>11626</xdr:colOff>
      <xdr:row>96</xdr:row>
      <xdr:rowOff>56540</xdr:rowOff>
    </xdr:to>
    <xdr:graphicFrame macro="">
      <xdr:nvGraphicFramePr>
        <xdr:cNvPr id="9" name="图表 8">
          <a:extLst>
            <a:ext uri="{FF2B5EF4-FFF2-40B4-BE49-F238E27FC236}">
              <a16:creationId xmlns:a16="http://schemas.microsoft.com/office/drawing/2014/main" id="{CFAB9CB9-07A4-4AE9-BBA9-7939836DB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894756</xdr:colOff>
      <xdr:row>97</xdr:row>
      <xdr:rowOff>4017</xdr:rowOff>
    </xdr:from>
    <xdr:to>
      <xdr:col>19</xdr:col>
      <xdr:colOff>1929</xdr:colOff>
      <xdr:row>114</xdr:row>
      <xdr:rowOff>34901</xdr:rowOff>
    </xdr:to>
    <xdr:graphicFrame macro="">
      <xdr:nvGraphicFramePr>
        <xdr:cNvPr id="10" name="图表 9">
          <a:extLst>
            <a:ext uri="{FF2B5EF4-FFF2-40B4-BE49-F238E27FC236}">
              <a16:creationId xmlns:a16="http://schemas.microsoft.com/office/drawing/2014/main" id="{5B8D4C06-B354-468F-8356-26180B24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16055</xdr:colOff>
      <xdr:row>62</xdr:row>
      <xdr:rowOff>69284</xdr:rowOff>
    </xdr:from>
    <xdr:to>
      <xdr:col>26</xdr:col>
      <xdr:colOff>114300</xdr:colOff>
      <xdr:row>79</xdr:row>
      <xdr:rowOff>45603</xdr:rowOff>
    </xdr:to>
    <xdr:graphicFrame macro="">
      <xdr:nvGraphicFramePr>
        <xdr:cNvPr id="11" name="图表 10">
          <a:extLst>
            <a:ext uri="{FF2B5EF4-FFF2-40B4-BE49-F238E27FC236}">
              <a16:creationId xmlns:a16="http://schemas.microsoft.com/office/drawing/2014/main" id="{72CFF75E-4D7D-4FA1-8E73-914082DB2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47211</xdr:colOff>
      <xdr:row>115</xdr:row>
      <xdr:rowOff>25038</xdr:rowOff>
    </xdr:from>
    <xdr:to>
      <xdr:col>21</xdr:col>
      <xdr:colOff>343080</xdr:colOff>
      <xdr:row>132</xdr:row>
      <xdr:rowOff>166646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A7BB2BF1-B68E-4A7F-BECE-6A2F0770AC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16055</xdr:colOff>
      <xdr:row>79</xdr:row>
      <xdr:rowOff>59433</xdr:rowOff>
    </xdr:from>
    <xdr:to>
      <xdr:col>26</xdr:col>
      <xdr:colOff>114300</xdr:colOff>
      <xdr:row>96</xdr:row>
      <xdr:rowOff>56541</xdr:rowOff>
    </xdr:to>
    <xdr:graphicFrame macro="">
      <xdr:nvGraphicFramePr>
        <xdr:cNvPr id="13" name="图表 12">
          <a:extLst>
            <a:ext uri="{FF2B5EF4-FFF2-40B4-BE49-F238E27FC236}">
              <a16:creationId xmlns:a16="http://schemas.microsoft.com/office/drawing/2014/main" id="{37617EE5-29B4-460D-9B8C-C3DC4BDFA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6359</xdr:colOff>
      <xdr:row>97</xdr:row>
      <xdr:rowOff>4018</xdr:rowOff>
    </xdr:from>
    <xdr:to>
      <xdr:col>26</xdr:col>
      <xdr:colOff>104604</xdr:colOff>
      <xdr:row>114</xdr:row>
      <xdr:rowOff>34902</xdr:rowOff>
    </xdr:to>
    <xdr:graphicFrame macro="">
      <xdr:nvGraphicFramePr>
        <xdr:cNvPr id="14" name="图表 13">
          <a:extLst>
            <a:ext uri="{FF2B5EF4-FFF2-40B4-BE49-F238E27FC236}">
              <a16:creationId xmlns:a16="http://schemas.microsoft.com/office/drawing/2014/main" id="{16CDE903-7093-480A-914B-CB5AE0AD9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523090</xdr:colOff>
      <xdr:row>133</xdr:row>
      <xdr:rowOff>160153</xdr:rowOff>
    </xdr:from>
    <xdr:to>
      <xdr:col>21</xdr:col>
      <xdr:colOff>439463</xdr:colOff>
      <xdr:row>150</xdr:row>
      <xdr:rowOff>164406</xdr:rowOff>
    </xdr:to>
    <xdr:graphicFrame macro="">
      <xdr:nvGraphicFramePr>
        <xdr:cNvPr id="15" name="图表 14">
          <a:extLst>
            <a:ext uri="{FF2B5EF4-FFF2-40B4-BE49-F238E27FC236}">
              <a16:creationId xmlns:a16="http://schemas.microsoft.com/office/drawing/2014/main" id="{A6211476-DB0A-42F1-AE22-736FF1EE2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503816</xdr:colOff>
      <xdr:row>152</xdr:row>
      <xdr:rowOff>81380</xdr:rowOff>
    </xdr:from>
    <xdr:to>
      <xdr:col>21</xdr:col>
      <xdr:colOff>425866</xdr:colOff>
      <xdr:row>169</xdr:row>
      <xdr:rowOff>112264</xdr:rowOff>
    </xdr:to>
    <xdr:graphicFrame macro="">
      <xdr:nvGraphicFramePr>
        <xdr:cNvPr id="4" name="图表 3">
          <a:extLst>
            <a:ext uri="{FF2B5EF4-FFF2-40B4-BE49-F238E27FC236}">
              <a16:creationId xmlns:a16="http://schemas.microsoft.com/office/drawing/2014/main" id="{2F48946F-0E86-4B9F-874C-7D7F7E7964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0.75529</cdr:x>
      <cdr:y>0.00311</cdr:y>
    </cdr:from>
    <cdr:to>
      <cdr:x>1</cdr:x>
      <cdr:y>0.36108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B78E399B-4E61-4B73-833B-1877C550F50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5438095" y="11205"/>
          <a:ext cx="1761905" cy="1288677"/>
        </a:xfrm>
        <a:prstGeom xmlns:a="http://schemas.openxmlformats.org/drawingml/2006/main" prst="rect">
          <a:avLst/>
        </a:prstGeom>
      </cdr:spPr>
    </cdr:pic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0.65078</cdr:x>
      <cdr:y>0.11262</cdr:y>
    </cdr:from>
    <cdr:to>
      <cdr:x>0.92828</cdr:x>
      <cdr:y>0.37542</cdr:y>
    </cdr:to>
    <cdr:grpSp>
      <cdr:nvGrpSpPr>
        <cdr:cNvPr id="17" name="组合 16">
          <a:extLst xmlns:a="http://schemas.openxmlformats.org/drawingml/2006/main">
            <a:ext uri="{FF2B5EF4-FFF2-40B4-BE49-F238E27FC236}">
              <a16:creationId xmlns:a16="http://schemas.microsoft.com/office/drawing/2014/main" id="{3E5A6DDA-248E-4823-88B9-F947333408CE}"/>
            </a:ext>
          </a:extLst>
        </cdr:cNvPr>
        <cdr:cNvGrpSpPr/>
      </cdr:nvGrpSpPr>
      <cdr:grpSpPr>
        <a:xfrm xmlns:a="http://schemas.openxmlformats.org/drawingml/2006/main">
          <a:off x="2840637" y="368487"/>
          <a:ext cx="1211280" cy="859869"/>
          <a:chOff x="2835179" y="549182"/>
          <a:chExt cx="1211276" cy="862356"/>
        </a:xfrm>
      </cdr:grpSpPr>
      <cdr:pic>
        <cdr:nvPicPr>
          <cdr:cNvPr id="2" name="chart">
            <a:extLst xmlns:a="http://schemas.openxmlformats.org/drawingml/2006/main">
              <a:ext uri="{FF2B5EF4-FFF2-40B4-BE49-F238E27FC236}">
                <a16:creationId xmlns:a16="http://schemas.microsoft.com/office/drawing/2014/main" id="{1B24027D-7908-4F40-A2D0-F6FBBE0AD0E9}"/>
              </a:ext>
            </a:extLst>
          </cdr:cNvPr>
          <cdr:cNvPicPr>
            <a:picLocks xmlns:a="http://schemas.openxmlformats.org/drawingml/2006/main" noChangeAspect="1"/>
          </cdr:cNvPicPr>
        </cdr:nvPicPr>
        <cdr:blipFill>
          <a:blip xmlns:a="http://schemas.openxmlformats.org/drawingml/2006/main" xmlns:r="http://schemas.openxmlformats.org/officeDocument/2006/relationships" r:embed="rId1"/>
          <a:stretch xmlns:a="http://schemas.openxmlformats.org/drawingml/2006/main">
            <a:fillRect/>
          </a:stretch>
        </cdr:blipFill>
        <cdr:spPr>
          <a:xfrm xmlns:a="http://schemas.openxmlformats.org/drawingml/2006/main">
            <a:off x="2835179" y="549182"/>
            <a:ext cx="1211276" cy="382962"/>
          </a:xfrm>
          <a:prstGeom xmlns:a="http://schemas.openxmlformats.org/drawingml/2006/main" prst="rect">
            <a:avLst/>
          </a:prstGeom>
        </cdr:spPr>
      </cdr:pic>
      <cdr:pic>
        <cdr:nvPicPr>
          <cdr:cNvPr id="16" name="chart">
            <a:extLst xmlns:a="http://schemas.openxmlformats.org/drawingml/2006/main">
              <a:ext uri="{FF2B5EF4-FFF2-40B4-BE49-F238E27FC236}">
                <a16:creationId xmlns:a16="http://schemas.microsoft.com/office/drawing/2014/main" id="{05520F5C-23DD-4B20-9666-F6ED91A3FB77}"/>
              </a:ext>
            </a:extLst>
          </cdr:cNvPr>
          <cdr:cNvPicPr>
            <a:picLocks xmlns:a="http://schemas.openxmlformats.org/drawingml/2006/main" noChangeAspect="1"/>
          </cdr:cNvPicPr>
        </cdr:nvPicPr>
        <cdr:blipFill rotWithShape="1">
          <a:blip xmlns:a="http://schemas.openxmlformats.org/drawingml/2006/main" xmlns:r="http://schemas.openxmlformats.org/officeDocument/2006/relationships" r:embed="rId2"/>
          <a:srcRect xmlns:a="http://schemas.openxmlformats.org/drawingml/2006/main" r="18780"/>
          <a:stretch xmlns:a="http://schemas.openxmlformats.org/drawingml/2006/main"/>
        </cdr:blipFill>
        <cdr:spPr>
          <a:xfrm xmlns:a="http://schemas.openxmlformats.org/drawingml/2006/main">
            <a:off x="2840005" y="948345"/>
            <a:ext cx="1184838" cy="463193"/>
          </a:xfrm>
          <a:prstGeom xmlns:a="http://schemas.openxmlformats.org/drawingml/2006/main" prst="rect">
            <a:avLst/>
          </a:prstGeom>
        </cdr:spPr>
      </cdr:pic>
    </cdr:grp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0.65256</cdr:x>
      <cdr:y>0.53336</cdr:y>
    </cdr:from>
    <cdr:to>
      <cdr:x>0.93006</cdr:x>
      <cdr:y>0.79634</cdr:y>
    </cdr:to>
    <cdr:grpSp>
      <cdr:nvGrpSpPr>
        <cdr:cNvPr id="4" name="组合 3">
          <a:extLst xmlns:a="http://schemas.openxmlformats.org/drawingml/2006/main">
            <a:ext uri="{FF2B5EF4-FFF2-40B4-BE49-F238E27FC236}">
              <a16:creationId xmlns:a16="http://schemas.microsoft.com/office/drawing/2014/main" id="{DEB55661-BBA3-4382-9956-BCC35B43E082}"/>
            </a:ext>
          </a:extLst>
        </cdr:cNvPr>
        <cdr:cNvGrpSpPr/>
      </cdr:nvGrpSpPr>
      <cdr:grpSpPr>
        <a:xfrm xmlns:a="http://schemas.openxmlformats.org/drawingml/2006/main">
          <a:off x="2847519" y="1746065"/>
          <a:ext cx="1210903" cy="860920"/>
          <a:chOff x="0" y="0"/>
          <a:chExt cx="1211276" cy="862356"/>
        </a:xfrm>
      </cdr:grpSpPr>
      <cdr:pic>
        <cdr:nvPicPr>
          <cdr:cNvPr id="5" name="chart">
            <a:extLst xmlns:a="http://schemas.openxmlformats.org/drawingml/2006/main">
              <a:ext uri="{FF2B5EF4-FFF2-40B4-BE49-F238E27FC236}">
                <a16:creationId xmlns:a16="http://schemas.microsoft.com/office/drawing/2014/main" id="{C4BE4719-358A-4C9E-9C8C-C0666E53252E}"/>
              </a:ext>
            </a:extLst>
          </cdr:cNvPr>
          <cdr:cNvPicPr>
            <a:picLocks xmlns:a="http://schemas.openxmlformats.org/drawingml/2006/main" noChangeAspect="1"/>
          </cdr:cNvPicPr>
        </cdr:nvPicPr>
        <cdr:blipFill>
          <a:blip xmlns:a="http://schemas.openxmlformats.org/drawingml/2006/main" xmlns:r="http://schemas.openxmlformats.org/officeDocument/2006/relationships" r:embed="rId1"/>
          <a:stretch xmlns:a="http://schemas.openxmlformats.org/drawingml/2006/main">
            <a:fillRect/>
          </a:stretch>
        </cdr:blipFill>
        <cdr:spPr>
          <a:xfrm xmlns:a="http://schemas.openxmlformats.org/drawingml/2006/main">
            <a:off x="0" y="0"/>
            <a:ext cx="1211276" cy="382962"/>
          </a:xfrm>
          <a:prstGeom xmlns:a="http://schemas.openxmlformats.org/drawingml/2006/main" prst="rect">
            <a:avLst/>
          </a:prstGeom>
        </cdr:spPr>
      </cdr:pic>
      <cdr:pic>
        <cdr:nvPicPr>
          <cdr:cNvPr id="6" name="chart">
            <a:extLst xmlns:a="http://schemas.openxmlformats.org/drawingml/2006/main">
              <a:ext uri="{FF2B5EF4-FFF2-40B4-BE49-F238E27FC236}">
                <a16:creationId xmlns:a16="http://schemas.microsoft.com/office/drawing/2014/main" id="{860089DF-B026-4F6C-94E3-F557D0756B8E}"/>
              </a:ext>
            </a:extLst>
          </cdr:cNvPr>
          <cdr:cNvPicPr>
            <a:picLocks xmlns:a="http://schemas.openxmlformats.org/drawingml/2006/main" noChangeAspect="1"/>
          </cdr:cNvPicPr>
        </cdr:nvPicPr>
        <cdr:blipFill rotWithShape="1">
          <a:blip xmlns:a="http://schemas.openxmlformats.org/drawingml/2006/main" xmlns:r="http://schemas.openxmlformats.org/officeDocument/2006/relationships" r:embed="rId2"/>
          <a:srcRect xmlns:a="http://schemas.openxmlformats.org/drawingml/2006/main" r="18780"/>
          <a:stretch xmlns:a="http://schemas.openxmlformats.org/drawingml/2006/main"/>
        </cdr:blipFill>
        <cdr:spPr>
          <a:xfrm xmlns:a="http://schemas.openxmlformats.org/drawingml/2006/main">
            <a:off x="4826" y="399163"/>
            <a:ext cx="1184838" cy="463193"/>
          </a:xfrm>
          <a:prstGeom xmlns:a="http://schemas.openxmlformats.org/drawingml/2006/main" prst="rect">
            <a:avLst/>
          </a:prstGeom>
        </cdr:spPr>
      </cdr:pic>
    </cdr:grp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0.65183</cdr:x>
      <cdr:y>0.1007</cdr:y>
    </cdr:from>
    <cdr:to>
      <cdr:x>0.92961</cdr:x>
      <cdr:y>0.36447</cdr:y>
    </cdr:to>
    <cdr:grpSp>
      <cdr:nvGrpSpPr>
        <cdr:cNvPr id="4" name="组合 3">
          <a:extLst xmlns:a="http://schemas.openxmlformats.org/drawingml/2006/main">
            <a:ext uri="{FF2B5EF4-FFF2-40B4-BE49-F238E27FC236}">
              <a16:creationId xmlns:a16="http://schemas.microsoft.com/office/drawing/2014/main" id="{3BC14C18-73CA-4F59-8C78-51C0D28C73B7}"/>
            </a:ext>
          </a:extLst>
        </cdr:cNvPr>
        <cdr:cNvGrpSpPr/>
      </cdr:nvGrpSpPr>
      <cdr:grpSpPr>
        <a:xfrm xmlns:a="http://schemas.openxmlformats.org/drawingml/2006/main">
          <a:off x="2845220" y="329227"/>
          <a:ext cx="1212503" cy="862365"/>
          <a:chOff x="0" y="0"/>
          <a:chExt cx="1213896" cy="866117"/>
        </a:xfrm>
      </cdr:grpSpPr>
      <cdr:pic>
        <cdr:nvPicPr>
          <cdr:cNvPr id="5" name="chart">
            <a:extLst xmlns:a="http://schemas.openxmlformats.org/drawingml/2006/main">
              <a:ext uri="{FF2B5EF4-FFF2-40B4-BE49-F238E27FC236}">
                <a16:creationId xmlns:a16="http://schemas.microsoft.com/office/drawing/2014/main" id="{F949AC10-9D60-415A-A6CB-37B5C1B904D1}"/>
              </a:ext>
            </a:extLst>
          </cdr:cNvPr>
          <cdr:cNvPicPr>
            <a:picLocks xmlns:a="http://schemas.openxmlformats.org/drawingml/2006/main" noChangeAspect="1"/>
          </cdr:cNvPicPr>
        </cdr:nvPicPr>
        <cdr:blipFill>
          <a:blip xmlns:a="http://schemas.openxmlformats.org/drawingml/2006/main" xmlns:r="http://schemas.openxmlformats.org/officeDocument/2006/relationships" r:embed="rId1"/>
          <a:stretch xmlns:a="http://schemas.openxmlformats.org/drawingml/2006/main">
            <a:fillRect/>
          </a:stretch>
        </cdr:blipFill>
        <cdr:spPr>
          <a:xfrm xmlns:a="http://schemas.openxmlformats.org/drawingml/2006/main">
            <a:off x="0" y="0"/>
            <a:ext cx="1213896" cy="384632"/>
          </a:xfrm>
          <a:prstGeom xmlns:a="http://schemas.openxmlformats.org/drawingml/2006/main" prst="rect">
            <a:avLst/>
          </a:prstGeom>
        </cdr:spPr>
      </cdr:pic>
      <cdr:pic>
        <cdr:nvPicPr>
          <cdr:cNvPr id="6" name="chart">
            <a:extLst xmlns:a="http://schemas.openxmlformats.org/drawingml/2006/main">
              <a:ext uri="{FF2B5EF4-FFF2-40B4-BE49-F238E27FC236}">
                <a16:creationId xmlns:a16="http://schemas.microsoft.com/office/drawing/2014/main" id="{98FE446D-FBB2-42EF-A56D-3824CFCAEDC6}"/>
              </a:ext>
            </a:extLst>
          </cdr:cNvPr>
          <cdr:cNvPicPr>
            <a:picLocks xmlns:a="http://schemas.openxmlformats.org/drawingml/2006/main" noChangeAspect="1"/>
          </cdr:cNvPicPr>
        </cdr:nvPicPr>
        <cdr:blipFill rotWithShape="1">
          <a:blip xmlns:a="http://schemas.openxmlformats.org/drawingml/2006/main" xmlns:r="http://schemas.openxmlformats.org/officeDocument/2006/relationships" r:embed="rId2"/>
          <a:srcRect xmlns:a="http://schemas.openxmlformats.org/drawingml/2006/main" r="18780"/>
          <a:stretch xmlns:a="http://schemas.openxmlformats.org/drawingml/2006/main"/>
        </cdr:blipFill>
        <cdr:spPr>
          <a:xfrm xmlns:a="http://schemas.openxmlformats.org/drawingml/2006/main">
            <a:off x="4836" y="400904"/>
            <a:ext cx="1187401" cy="465213"/>
          </a:xfrm>
          <a:prstGeom xmlns:a="http://schemas.openxmlformats.org/drawingml/2006/main" prst="rect">
            <a:avLst/>
          </a:prstGeom>
        </cdr:spPr>
      </cdr:pic>
    </cdr:grp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0.57811</cdr:x>
      <cdr:y>0.635</cdr:y>
    </cdr:from>
    <cdr:to>
      <cdr:x>0.95911</cdr:x>
      <cdr:y>0.81756</cdr:y>
    </cdr:to>
    <cdr:pic>
      <cdr:nvPicPr>
        <cdr:cNvPr id="6" name="图片 5">
          <a:extLst xmlns:a="http://schemas.openxmlformats.org/drawingml/2006/main">
            <a:ext uri="{FF2B5EF4-FFF2-40B4-BE49-F238E27FC236}">
              <a16:creationId xmlns:a16="http://schemas.microsoft.com/office/drawing/2014/main" id="{4FB91A08-7272-4DEA-B23F-EF7EBF5C88F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061613" y="2286000"/>
          <a:ext cx="2017738" cy="657216"/>
        </a:xfrm>
        <a:prstGeom xmlns:a="http://schemas.openxmlformats.org/drawingml/2006/main" prst="rect">
          <a:avLst/>
        </a:prstGeom>
      </cdr:spPr>
    </cdr:pic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0.17319</cdr:x>
      <cdr:y>0.19828</cdr:y>
    </cdr:from>
    <cdr:to>
      <cdr:x>0.47535</cdr:x>
      <cdr:y>0.33774</cdr:y>
    </cdr:to>
    <cdr:sp macro="" textlink="">
      <cdr:nvSpPr>
        <cdr:cNvPr id="2" name="文本框 1">
          <a:extLst xmlns:a="http://schemas.openxmlformats.org/drawingml/2006/main">
            <a:ext uri="{FF2B5EF4-FFF2-40B4-BE49-F238E27FC236}">
              <a16:creationId xmlns:a16="http://schemas.microsoft.com/office/drawing/2014/main" id="{7B79BA88-DD7B-47C0-AA13-58C1398068D8}"/>
            </a:ext>
          </a:extLst>
        </cdr:cNvPr>
        <cdr:cNvSpPr txBox="1"/>
      </cdr:nvSpPr>
      <cdr:spPr>
        <a:xfrm xmlns:a="http://schemas.openxmlformats.org/drawingml/2006/main">
          <a:off x="1031875" y="596789"/>
          <a:ext cx="1800216" cy="419786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>
              <a:solidFill>
                <a:sysClr val="windowText" lastClr="000000"/>
              </a:solidFill>
            </a:rPr>
            <a:t>GENUS plot, DOD=0.8</a:t>
          </a:r>
        </a:p>
        <a:p xmlns:a="http://schemas.openxmlformats.org/drawingml/2006/main">
          <a:r>
            <a:rPr lang="en-GB" sz="1100">
              <a:solidFill>
                <a:sysClr val="windowText" lastClr="000000"/>
              </a:solidFill>
            </a:rPr>
            <a:t>Specific</a:t>
          </a:r>
          <a:r>
            <a:rPr lang="en-GB" sz="1100" baseline="0">
              <a:solidFill>
                <a:sysClr val="windowText" lastClr="000000"/>
              </a:solidFill>
            </a:rPr>
            <a:t> energy = 1.5kWh/kg</a:t>
          </a:r>
        </a:p>
        <a:p xmlns:a="http://schemas.openxmlformats.org/drawingml/2006/main">
          <a:endParaRPr lang="en-GB" sz="110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0.47535</cdr:x>
      <cdr:y>0.26801</cdr:y>
    </cdr:from>
    <cdr:to>
      <cdr:x>0.55875</cdr:x>
      <cdr:y>0.35355</cdr:y>
    </cdr:to>
    <cdr:cxnSp macro="">
      <cdr:nvCxnSpPr>
        <cdr:cNvPr id="4" name="直接箭头连接符 3">
          <a:extLst xmlns:a="http://schemas.openxmlformats.org/drawingml/2006/main">
            <a:ext uri="{FF2B5EF4-FFF2-40B4-BE49-F238E27FC236}">
              <a16:creationId xmlns:a16="http://schemas.microsoft.com/office/drawing/2014/main" id="{36DE73EA-242E-426A-B7E8-0867AB2BCFF4}"/>
            </a:ext>
          </a:extLst>
        </cdr:cNvPr>
        <cdr:cNvCxnSpPr>
          <a:stCxn xmlns:a="http://schemas.openxmlformats.org/drawingml/2006/main" id="2" idx="3"/>
        </cdr:cNvCxnSpPr>
      </cdr:nvCxnSpPr>
      <cdr:spPr>
        <a:xfrm xmlns:a="http://schemas.openxmlformats.org/drawingml/2006/main">
          <a:off x="2832091" y="806682"/>
          <a:ext cx="496897" cy="257475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ysClr val="windowText" lastClr="0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0.63682</cdr:x>
      <cdr:y>0.69017</cdr:y>
    </cdr:from>
    <cdr:to>
      <cdr:x>0.93898</cdr:x>
      <cdr:y>0.82964</cdr:y>
    </cdr:to>
    <cdr:sp macro="" textlink="">
      <cdr:nvSpPr>
        <cdr:cNvPr id="5" name="文本框 1">
          <a:extLst xmlns:a="http://schemas.openxmlformats.org/drawingml/2006/main">
            <a:ext uri="{FF2B5EF4-FFF2-40B4-BE49-F238E27FC236}">
              <a16:creationId xmlns:a16="http://schemas.microsoft.com/office/drawing/2014/main" id="{F66BCBF6-9665-45D3-8D23-D6A99053ECE6}"/>
            </a:ext>
          </a:extLst>
        </cdr:cNvPr>
        <cdr:cNvSpPr txBox="1"/>
      </cdr:nvSpPr>
      <cdr:spPr>
        <a:xfrm xmlns:a="http://schemas.openxmlformats.org/drawingml/2006/main">
          <a:off x="3794125" y="2077349"/>
          <a:ext cx="1800216" cy="419786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>
              <a:solidFill>
                <a:sysClr val="windowText" lastClr="000000"/>
              </a:solidFill>
            </a:rPr>
            <a:t>GENUS plot, DOD=1</a:t>
          </a:r>
        </a:p>
        <a:p xmlns:a="http://schemas.openxmlformats.org/drawingml/2006/main">
          <a:r>
            <a:rPr lang="en-GB" sz="1100">
              <a:solidFill>
                <a:sysClr val="windowText" lastClr="000000"/>
              </a:solidFill>
            </a:rPr>
            <a:t>Specific</a:t>
          </a:r>
          <a:r>
            <a:rPr lang="en-GB" sz="1100" baseline="0">
              <a:solidFill>
                <a:sysClr val="windowText" lastClr="000000"/>
              </a:solidFill>
            </a:rPr>
            <a:t> energy = 1.5kWh/kg</a:t>
          </a:r>
        </a:p>
        <a:p xmlns:a="http://schemas.openxmlformats.org/drawingml/2006/main">
          <a:endParaRPr lang="en-GB" sz="110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0.749</cdr:x>
      <cdr:y>0.56093</cdr:y>
    </cdr:from>
    <cdr:to>
      <cdr:x>0.7879</cdr:x>
      <cdr:y>0.69017</cdr:y>
    </cdr:to>
    <cdr:cxnSp macro="">
      <cdr:nvCxnSpPr>
        <cdr:cNvPr id="7" name="直接箭头连接符 6">
          <a:extLst xmlns:a="http://schemas.openxmlformats.org/drawingml/2006/main">
            <a:ext uri="{FF2B5EF4-FFF2-40B4-BE49-F238E27FC236}">
              <a16:creationId xmlns:a16="http://schemas.microsoft.com/office/drawing/2014/main" id="{D95758C9-1E79-42BC-ADE8-0BBD638E6C5E}"/>
            </a:ext>
          </a:extLst>
        </cdr:cNvPr>
        <cdr:cNvCxnSpPr>
          <a:stCxn xmlns:a="http://schemas.openxmlformats.org/drawingml/2006/main" id="5" idx="0"/>
        </cdr:cNvCxnSpPr>
      </cdr:nvCxnSpPr>
      <cdr:spPr>
        <a:xfrm xmlns:a="http://schemas.openxmlformats.org/drawingml/2006/main" flipH="1" flipV="1">
          <a:off x="4462463" y="1688343"/>
          <a:ext cx="231770" cy="389006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ysClr val="windowText" lastClr="0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</cdr:x>
      <cdr:y>0.36285</cdr:y>
    </cdr:from>
    <cdr:to>
      <cdr:x>0.47215</cdr:x>
      <cdr:y>0.49302</cdr:y>
    </cdr:to>
    <cdr:sp macro="" textlink="">
      <cdr:nvSpPr>
        <cdr:cNvPr id="11" name="文本框 1">
          <a:extLst xmlns:a="http://schemas.openxmlformats.org/drawingml/2006/main">
            <a:ext uri="{FF2B5EF4-FFF2-40B4-BE49-F238E27FC236}">
              <a16:creationId xmlns:a16="http://schemas.microsoft.com/office/drawing/2014/main" id="{00CFC788-122C-4760-81D2-46EF52A1345A}"/>
            </a:ext>
          </a:extLst>
        </cdr:cNvPr>
        <cdr:cNvSpPr txBox="1"/>
      </cdr:nvSpPr>
      <cdr:spPr>
        <a:xfrm xmlns:a="http://schemas.openxmlformats.org/drawingml/2006/main">
          <a:off x="1012825" y="1092143"/>
          <a:ext cx="1800216" cy="391804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>
              <a:solidFill>
                <a:sysClr val="windowText" lastClr="000000"/>
              </a:solidFill>
            </a:rPr>
            <a:t>C.Pornet's</a:t>
          </a:r>
          <a:r>
            <a:rPr lang="en-GB" sz="1100" baseline="0">
              <a:solidFill>
                <a:sysClr val="windowText" lastClr="000000"/>
              </a:solidFill>
            </a:rPr>
            <a:t> plot</a:t>
          </a:r>
          <a:endParaRPr lang="en-GB" sz="1100">
            <a:solidFill>
              <a:sysClr val="windowText" lastClr="000000"/>
            </a:solidFill>
          </a:endParaRPr>
        </a:p>
        <a:p xmlns:a="http://schemas.openxmlformats.org/drawingml/2006/main">
          <a:r>
            <a:rPr lang="en-GB" sz="1100">
              <a:solidFill>
                <a:sysClr val="windowText" lastClr="000000"/>
              </a:solidFill>
            </a:rPr>
            <a:t>Specific</a:t>
          </a:r>
          <a:r>
            <a:rPr lang="en-GB" sz="1100" baseline="0">
              <a:solidFill>
                <a:sysClr val="windowText" lastClr="000000"/>
              </a:solidFill>
            </a:rPr>
            <a:t> energy = 1.5kWh/kg</a:t>
          </a:r>
        </a:p>
        <a:p xmlns:a="http://schemas.openxmlformats.org/drawingml/2006/main">
          <a:endParaRPr lang="en-GB" sz="110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0.47215</cdr:x>
      <cdr:y>0.42794</cdr:y>
    </cdr:from>
    <cdr:to>
      <cdr:x>0.56675</cdr:x>
      <cdr:y>0.47908</cdr:y>
    </cdr:to>
    <cdr:cxnSp macro="">
      <cdr:nvCxnSpPr>
        <cdr:cNvPr id="13" name="直接箭头连接符 12">
          <a:extLst xmlns:a="http://schemas.openxmlformats.org/drawingml/2006/main">
            <a:ext uri="{FF2B5EF4-FFF2-40B4-BE49-F238E27FC236}">
              <a16:creationId xmlns:a16="http://schemas.microsoft.com/office/drawing/2014/main" id="{00A781C4-277E-478D-8E9E-219A30E5FD32}"/>
            </a:ext>
          </a:extLst>
        </cdr:cNvPr>
        <cdr:cNvCxnSpPr>
          <a:stCxn xmlns:a="http://schemas.openxmlformats.org/drawingml/2006/main" id="11" idx="3"/>
        </cdr:cNvCxnSpPr>
      </cdr:nvCxnSpPr>
      <cdr:spPr>
        <a:xfrm xmlns:a="http://schemas.openxmlformats.org/drawingml/2006/main">
          <a:off x="2813041" y="1288045"/>
          <a:ext cx="563572" cy="153923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ysClr val="windowText" lastClr="0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0.5715</cdr:x>
      <cdr:y>0.6006</cdr:y>
    </cdr:from>
    <cdr:to>
      <cdr:x>0.9525</cdr:x>
      <cdr:y>0.79904</cdr:y>
    </cdr:to>
    <cdr:pic>
      <cdr:nvPicPr>
        <cdr:cNvPr id="3" name="图片 2">
          <a:extLst xmlns:a="http://schemas.openxmlformats.org/drawingml/2006/main">
            <a:ext uri="{FF2B5EF4-FFF2-40B4-BE49-F238E27FC236}">
              <a16:creationId xmlns:a16="http://schemas.microsoft.com/office/drawing/2014/main" id="{84B41C7F-EE2C-4697-903D-4950C0F54BD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4114800" y="2162175"/>
          <a:ext cx="2743200" cy="714375"/>
        </a:xfrm>
        <a:prstGeom xmlns:a="http://schemas.openxmlformats.org/drawingml/2006/main" prst="rect">
          <a:avLst/>
        </a:prstGeom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0.55827</cdr:x>
      <cdr:y>0.16139</cdr:y>
    </cdr:from>
    <cdr:to>
      <cdr:x>0.93927</cdr:x>
      <cdr:y>0.35983</cdr:y>
    </cdr:to>
    <cdr:pic>
      <cdr:nvPicPr>
        <cdr:cNvPr id="3" name="图片 2">
          <a:extLst xmlns:a="http://schemas.openxmlformats.org/drawingml/2006/main">
            <a:ext uri="{FF2B5EF4-FFF2-40B4-BE49-F238E27FC236}">
              <a16:creationId xmlns:a16="http://schemas.microsoft.com/office/drawing/2014/main" id="{54C9BF59-35F2-46D8-A775-08E1C643BA6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411710" y="581016"/>
          <a:ext cx="1645920" cy="714384"/>
        </a:xfrm>
        <a:prstGeom xmlns:a="http://schemas.openxmlformats.org/drawingml/2006/main" prst="rect">
          <a:avLst/>
        </a:prstGeom>
      </cdr:spPr>
    </cdr:pic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81</xdr:row>
      <xdr:rowOff>173935</xdr:rowOff>
    </xdr:from>
    <xdr:to>
      <xdr:col>10</xdr:col>
      <xdr:colOff>726671</xdr:colOff>
      <xdr:row>96</xdr:row>
      <xdr:rowOff>74543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3E81B1F5-B22D-4ADD-A610-AF4A443BF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96</xdr:row>
      <xdr:rowOff>157369</xdr:rowOff>
    </xdr:from>
    <xdr:to>
      <xdr:col>10</xdr:col>
      <xdr:colOff>836543</xdr:colOff>
      <xdr:row>109</xdr:row>
      <xdr:rowOff>8283</xdr:rowOff>
    </xdr:to>
    <xdr:graphicFrame macro="">
      <xdr:nvGraphicFramePr>
        <xdr:cNvPr id="3" name="图表 2">
          <a:extLst>
            <a:ext uri="{FF2B5EF4-FFF2-40B4-BE49-F238E27FC236}">
              <a16:creationId xmlns:a16="http://schemas.microsoft.com/office/drawing/2014/main" id="{3FD63CC5-0F75-4CF4-B362-EA5EC3A82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114</xdr:row>
      <xdr:rowOff>35200</xdr:rowOff>
    </xdr:from>
    <xdr:to>
      <xdr:col>11</xdr:col>
      <xdr:colOff>276225</xdr:colOff>
      <xdr:row>131</xdr:row>
      <xdr:rowOff>114300</xdr:rowOff>
    </xdr:to>
    <xdr:graphicFrame macro="">
      <xdr:nvGraphicFramePr>
        <xdr:cNvPr id="4" name="图表 3">
          <a:extLst>
            <a:ext uri="{FF2B5EF4-FFF2-40B4-BE49-F238E27FC236}">
              <a16:creationId xmlns:a16="http://schemas.microsoft.com/office/drawing/2014/main" id="{E8282DE2-B17B-459B-833A-94FAC8744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81</xdr:row>
      <xdr:rowOff>173934</xdr:rowOff>
    </xdr:from>
    <xdr:to>
      <xdr:col>11</xdr:col>
      <xdr:colOff>542025</xdr:colOff>
      <xdr:row>100</xdr:row>
      <xdr:rowOff>144909</xdr:rowOff>
    </xdr:to>
    <xdr:graphicFrame macro="">
      <xdr:nvGraphicFramePr>
        <xdr:cNvPr id="5" name="图表 4">
          <a:extLst>
            <a:ext uri="{FF2B5EF4-FFF2-40B4-BE49-F238E27FC236}">
              <a16:creationId xmlns:a16="http://schemas.microsoft.com/office/drawing/2014/main" id="{56E896CF-2A29-4DD4-99BF-1D01C147B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100</xdr:row>
      <xdr:rowOff>152400</xdr:rowOff>
    </xdr:from>
    <xdr:to>
      <xdr:col>11</xdr:col>
      <xdr:colOff>542025</xdr:colOff>
      <xdr:row>119</xdr:row>
      <xdr:rowOff>132900</xdr:rowOff>
    </xdr:to>
    <xdr:graphicFrame macro="">
      <xdr:nvGraphicFramePr>
        <xdr:cNvPr id="6" name="图表 5">
          <a:extLst>
            <a:ext uri="{FF2B5EF4-FFF2-40B4-BE49-F238E27FC236}">
              <a16:creationId xmlns:a16="http://schemas.microsoft.com/office/drawing/2014/main" id="{2C495736-2E27-43B6-97F6-B584354F6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133</xdr:row>
      <xdr:rowOff>35200</xdr:rowOff>
    </xdr:from>
    <xdr:to>
      <xdr:col>10</xdr:col>
      <xdr:colOff>778566</xdr:colOff>
      <xdr:row>147</xdr:row>
      <xdr:rowOff>43483</xdr:rowOff>
    </xdr:to>
    <xdr:graphicFrame macro="">
      <xdr:nvGraphicFramePr>
        <xdr:cNvPr id="7" name="图表 6">
          <a:extLst>
            <a:ext uri="{FF2B5EF4-FFF2-40B4-BE49-F238E27FC236}">
              <a16:creationId xmlns:a16="http://schemas.microsoft.com/office/drawing/2014/main" id="{4105EB22-9485-4995-8F98-523F63AF5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0.85976</cdr:x>
      <cdr:y>0.26087</cdr:y>
    </cdr:from>
    <cdr:to>
      <cdr:x>0.89772</cdr:x>
      <cdr:y>0.38206</cdr:y>
    </cdr:to>
    <cdr:sp macro="" textlink="">
      <cdr:nvSpPr>
        <cdr:cNvPr id="7" name="文本框 6">
          <a:extLst xmlns:a="http://schemas.openxmlformats.org/drawingml/2006/main">
            <a:ext uri="{FF2B5EF4-FFF2-40B4-BE49-F238E27FC236}">
              <a16:creationId xmlns:a16="http://schemas.microsoft.com/office/drawing/2014/main" id="{09A72F7C-BA9C-46FC-ABE7-4C6527693034}"/>
            </a:ext>
          </a:extLst>
        </cdr:cNvPr>
        <cdr:cNvSpPr txBox="1"/>
      </cdr:nvSpPr>
      <cdr:spPr>
        <a:xfrm xmlns:a="http://schemas.openxmlformats.org/drawingml/2006/main" rot="10800000">
          <a:off x="6002823" y="1176723"/>
          <a:ext cx="265043" cy="5466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0.80401</cdr:x>
      <cdr:y>0.24067</cdr:y>
    </cdr:from>
    <cdr:to>
      <cdr:x>0.99881</cdr:x>
      <cdr:y>0.89804</cdr:y>
    </cdr:to>
    <cdr:grpSp>
      <cdr:nvGrpSpPr>
        <cdr:cNvPr id="12" name="组合 11">
          <a:extLst xmlns:a="http://schemas.openxmlformats.org/drawingml/2006/main">
            <a:ext uri="{FF2B5EF4-FFF2-40B4-BE49-F238E27FC236}">
              <a16:creationId xmlns:a16="http://schemas.microsoft.com/office/drawing/2014/main" id="{A6F169DD-7FFA-4378-8BA7-3513A33B19A8}"/>
            </a:ext>
          </a:extLst>
        </cdr:cNvPr>
        <cdr:cNvGrpSpPr/>
      </cdr:nvGrpSpPr>
      <cdr:grpSpPr>
        <a:xfrm xmlns:a="http://schemas.openxmlformats.org/drawingml/2006/main">
          <a:off x="6049739" y="1061320"/>
          <a:ext cx="1465765" cy="2898906"/>
          <a:chOff x="5613540" y="1085613"/>
          <a:chExt cx="1360123" cy="2965175"/>
        </a:xfrm>
      </cdr:grpSpPr>
      <cdr:sp macro="" textlink="">
        <cdr:nvSpPr>
          <cdr:cNvPr id="2" name="右大括号 1">
            <a:extLst xmlns:a="http://schemas.openxmlformats.org/drawingml/2006/main">
              <a:ext uri="{FF2B5EF4-FFF2-40B4-BE49-F238E27FC236}">
                <a16:creationId xmlns:a16="http://schemas.microsoft.com/office/drawing/2014/main" id="{85D379D1-4CD8-42C7-95C4-4F4677021D02}"/>
              </a:ext>
            </a:extLst>
          </cdr:cNvPr>
          <cdr:cNvSpPr/>
        </cdr:nvSpPr>
        <cdr:spPr>
          <a:xfrm xmlns:a="http://schemas.openxmlformats.org/drawingml/2006/main">
            <a:off x="5613540" y="1263203"/>
            <a:ext cx="182216" cy="658954"/>
          </a:xfrm>
          <a:prstGeom xmlns:a="http://schemas.openxmlformats.org/drawingml/2006/main" prst="rightBrace">
            <a:avLst/>
          </a:prstGeom>
          <a:ln xmlns:a="http://schemas.openxmlformats.org/drawingml/2006/main" w="12700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n-US"/>
          </a:p>
        </cdr:txBody>
      </cdr:sp>
      <cdr:sp macro="" textlink="">
        <cdr:nvSpPr>
          <cdr:cNvPr id="3" name="右大括号 2">
            <a:extLst xmlns:a="http://schemas.openxmlformats.org/drawingml/2006/main">
              <a:ext uri="{FF2B5EF4-FFF2-40B4-BE49-F238E27FC236}">
                <a16:creationId xmlns:a16="http://schemas.microsoft.com/office/drawing/2014/main" id="{EC850E83-7A65-480C-B4FB-EF23A84B3C3F}"/>
              </a:ext>
            </a:extLst>
          </cdr:cNvPr>
          <cdr:cNvSpPr/>
        </cdr:nvSpPr>
        <cdr:spPr>
          <a:xfrm xmlns:a="http://schemas.openxmlformats.org/drawingml/2006/main">
            <a:off x="5630106" y="2568201"/>
            <a:ext cx="185390" cy="1454391"/>
          </a:xfrm>
          <a:prstGeom xmlns:a="http://schemas.openxmlformats.org/drawingml/2006/main" prst="rightBrace">
            <a:avLst/>
          </a:prstGeom>
          <a:ln xmlns:a="http://schemas.openxmlformats.org/drawingml/2006/main" w="12700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4" name="右大括号 3">
            <a:extLst xmlns:a="http://schemas.openxmlformats.org/drawingml/2006/main">
              <a:ext uri="{FF2B5EF4-FFF2-40B4-BE49-F238E27FC236}">
                <a16:creationId xmlns:a16="http://schemas.microsoft.com/office/drawing/2014/main" id="{EC850E83-7A65-480C-B4FB-EF23A84B3C3F}"/>
              </a:ext>
            </a:extLst>
          </cdr:cNvPr>
          <cdr:cNvSpPr/>
        </cdr:nvSpPr>
        <cdr:spPr>
          <a:xfrm xmlns:a="http://schemas.openxmlformats.org/drawingml/2006/main">
            <a:off x="6019388" y="1918388"/>
            <a:ext cx="152259" cy="2107551"/>
          </a:xfrm>
          <a:prstGeom xmlns:a="http://schemas.openxmlformats.org/drawingml/2006/main" prst="rightBrace">
            <a:avLst/>
          </a:prstGeom>
          <a:ln xmlns:a="http://schemas.openxmlformats.org/drawingml/2006/main" w="12700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5" name="右大括号 4">
            <a:extLst xmlns:a="http://schemas.openxmlformats.org/drawingml/2006/main">
              <a:ext uri="{FF2B5EF4-FFF2-40B4-BE49-F238E27FC236}">
                <a16:creationId xmlns:a16="http://schemas.microsoft.com/office/drawing/2014/main" id="{73F448A3-8C48-41D3-B664-392E82365573}"/>
              </a:ext>
            </a:extLst>
          </cdr:cNvPr>
          <cdr:cNvSpPr/>
        </cdr:nvSpPr>
        <cdr:spPr>
          <a:xfrm xmlns:a="http://schemas.openxmlformats.org/drawingml/2006/main">
            <a:off x="6511236" y="1226930"/>
            <a:ext cx="112784" cy="2823858"/>
          </a:xfrm>
          <a:prstGeom xmlns:a="http://schemas.openxmlformats.org/drawingml/2006/main" prst="rightBrace">
            <a:avLst/>
          </a:prstGeom>
          <a:ln xmlns:a="http://schemas.openxmlformats.org/drawingml/2006/main" w="12700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8" name="文本框 7">
            <a:extLst xmlns:a="http://schemas.openxmlformats.org/drawingml/2006/main">
              <a:ext uri="{FF2B5EF4-FFF2-40B4-BE49-F238E27FC236}">
                <a16:creationId xmlns:a16="http://schemas.microsoft.com/office/drawing/2014/main" id="{E2A804AC-E47B-409C-96E6-FD6BF716D35F}"/>
              </a:ext>
            </a:extLst>
          </cdr:cNvPr>
          <cdr:cNvSpPr txBox="1"/>
        </cdr:nvSpPr>
        <cdr:spPr>
          <a:xfrm xmlns:a="http://schemas.openxmlformats.org/drawingml/2006/main" rot="10800000">
            <a:off x="5721214" y="1085613"/>
            <a:ext cx="381000" cy="92765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vert="eaVert" wrap="square" rtlCol="0"/>
          <a:lstStyle xmlns:a="http://schemas.openxmlformats.org/drawingml/2006/main"/>
          <a:p xmlns:a="http://schemas.openxmlformats.org/drawingml/2006/main">
            <a:r>
              <a:rPr lang="en-GB" sz="1100">
                <a:solidFill>
                  <a:schemeClr val="tx1"/>
                </a:solidFill>
              </a:rPr>
              <a:t>Energy Mass</a:t>
            </a:r>
          </a:p>
        </cdr:txBody>
      </cdr:sp>
      <cdr:sp macro="" textlink="">
        <cdr:nvSpPr>
          <cdr:cNvPr id="9" name="文本框 1">
            <a:extLst xmlns:a="http://schemas.openxmlformats.org/drawingml/2006/main">
              <a:ext uri="{FF2B5EF4-FFF2-40B4-BE49-F238E27FC236}">
                <a16:creationId xmlns:a16="http://schemas.microsoft.com/office/drawing/2014/main" id="{8699DE18-3092-4378-A953-E1A22776EEF9}"/>
              </a:ext>
            </a:extLst>
          </cdr:cNvPr>
          <cdr:cNvSpPr txBox="1"/>
        </cdr:nvSpPr>
        <cdr:spPr>
          <a:xfrm xmlns:a="http://schemas.openxmlformats.org/drawingml/2006/main" rot="10800000">
            <a:off x="5765800" y="2982332"/>
            <a:ext cx="381000" cy="489186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="eaVert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100" baseline="0">
                <a:solidFill>
                  <a:schemeClr val="tx1"/>
                </a:solidFill>
              </a:rPr>
              <a:t>OEM</a:t>
            </a:r>
          </a:p>
        </cdr:txBody>
      </cdr:sp>
      <cdr:sp macro="" textlink="">
        <cdr:nvSpPr>
          <cdr:cNvPr id="10" name="文本框 1">
            <a:extLst xmlns:a="http://schemas.openxmlformats.org/drawingml/2006/main">
              <a:ext uri="{FF2B5EF4-FFF2-40B4-BE49-F238E27FC236}">
                <a16:creationId xmlns:a16="http://schemas.microsoft.com/office/drawing/2014/main" id="{68EE251B-82B6-436E-B8D5-2D5FF6F04F75}"/>
              </a:ext>
            </a:extLst>
          </cdr:cNvPr>
          <cdr:cNvSpPr txBox="1"/>
        </cdr:nvSpPr>
        <cdr:spPr>
          <a:xfrm xmlns:a="http://schemas.openxmlformats.org/drawingml/2006/main" rot="10800000">
            <a:off x="6171648" y="2659822"/>
            <a:ext cx="381000" cy="489186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="eaVert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100">
                <a:solidFill>
                  <a:schemeClr val="tx1"/>
                </a:solidFill>
              </a:rPr>
              <a:t>ZEM</a:t>
            </a:r>
          </a:p>
        </cdr:txBody>
      </cdr:sp>
      <cdr:sp macro="" textlink="">
        <cdr:nvSpPr>
          <cdr:cNvPr id="11" name="文本框 1">
            <a:extLst xmlns:a="http://schemas.openxmlformats.org/drawingml/2006/main">
              <a:ext uri="{FF2B5EF4-FFF2-40B4-BE49-F238E27FC236}">
                <a16:creationId xmlns:a16="http://schemas.microsoft.com/office/drawing/2014/main" id="{68EE251B-82B6-436E-B8D5-2D5FF6F04F75}"/>
              </a:ext>
            </a:extLst>
          </cdr:cNvPr>
          <cdr:cNvSpPr txBox="1"/>
        </cdr:nvSpPr>
        <cdr:spPr>
          <a:xfrm xmlns:a="http://schemas.openxmlformats.org/drawingml/2006/main" rot="10800000">
            <a:off x="6592663" y="2311440"/>
            <a:ext cx="381000" cy="58908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="eaVert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100">
                <a:solidFill>
                  <a:schemeClr val="tx1"/>
                </a:solidFill>
              </a:rPr>
              <a:t>MTOM</a:t>
            </a:r>
          </a:p>
        </cdr:txBody>
      </cdr:sp>
    </cdr:grp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552451</xdr:colOff>
      <xdr:row>3</xdr:row>
      <xdr:rowOff>73603</xdr:rowOff>
    </xdr:from>
    <xdr:to>
      <xdr:col>39</xdr:col>
      <xdr:colOff>514324</xdr:colOff>
      <xdr:row>18</xdr:row>
      <xdr:rowOff>103896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A16BD46D-8DDD-47B5-8362-B3A234A05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127289</xdr:colOff>
      <xdr:row>3</xdr:row>
      <xdr:rowOff>107805</xdr:rowOff>
    </xdr:from>
    <xdr:to>
      <xdr:col>29</xdr:col>
      <xdr:colOff>158434</xdr:colOff>
      <xdr:row>18</xdr:row>
      <xdr:rowOff>130305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A4647E5-F96A-422E-8BC3-A2B0BFACE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19331</xdr:colOff>
      <xdr:row>1</xdr:row>
      <xdr:rowOff>203591</xdr:rowOff>
    </xdr:from>
    <xdr:to>
      <xdr:col>28</xdr:col>
      <xdr:colOff>86743</xdr:colOff>
      <xdr:row>17</xdr:row>
      <xdr:rowOff>26786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FEAF1D99-7F04-41A2-AB13-DDAD5E1FC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126467</xdr:colOff>
      <xdr:row>1</xdr:row>
      <xdr:rowOff>148201</xdr:rowOff>
    </xdr:from>
    <xdr:to>
      <xdr:col>37</xdr:col>
      <xdr:colOff>438807</xdr:colOff>
      <xdr:row>16</xdr:row>
      <xdr:rowOff>161898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8986155D-6B2B-4E64-9813-F9B3B843D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215348</xdr:colOff>
      <xdr:row>0</xdr:row>
      <xdr:rowOff>8283</xdr:rowOff>
    </xdr:from>
    <xdr:to>
      <xdr:col>36</xdr:col>
      <xdr:colOff>308947</xdr:colOff>
      <xdr:row>13</xdr:row>
      <xdr:rowOff>124239</xdr:rowOff>
    </xdr:to>
    <xdr:grpSp>
      <xdr:nvGrpSpPr>
        <xdr:cNvPr id="2" name="组合 1">
          <a:extLst>
            <a:ext uri="{FF2B5EF4-FFF2-40B4-BE49-F238E27FC236}">
              <a16:creationId xmlns:a16="http://schemas.microsoft.com/office/drawing/2014/main" id="{E391E0DC-B722-4C6C-B61F-8B79AD2CBFA2}"/>
            </a:ext>
          </a:extLst>
        </xdr:cNvPr>
        <xdr:cNvGrpSpPr/>
      </xdr:nvGrpSpPr>
      <xdr:grpSpPr>
        <a:xfrm>
          <a:off x="10883348" y="8283"/>
          <a:ext cx="10094849" cy="2592456"/>
          <a:chOff x="10570265" y="8283"/>
          <a:chExt cx="11621334" cy="2895321"/>
        </a:xfrm>
      </xdr:grpSpPr>
      <xdr:graphicFrame macro="">
        <xdr:nvGraphicFramePr>
          <xdr:cNvPr id="3" name="Chart 4">
            <a:extLst>
              <a:ext uri="{FF2B5EF4-FFF2-40B4-BE49-F238E27FC236}">
                <a16:creationId xmlns:a16="http://schemas.microsoft.com/office/drawing/2014/main" id="{8476DCB1-6CBD-4BC7-BB66-297F6775F7E3}"/>
              </a:ext>
            </a:extLst>
          </xdr:cNvPr>
          <xdr:cNvGraphicFramePr>
            <a:graphicFrameLocks/>
          </xdr:cNvGraphicFramePr>
        </xdr:nvGraphicFramePr>
        <xdr:xfrm>
          <a:off x="10570265" y="24846"/>
          <a:ext cx="5789817" cy="28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7">
            <a:extLst>
              <a:ext uri="{FF2B5EF4-FFF2-40B4-BE49-F238E27FC236}">
                <a16:creationId xmlns:a16="http://schemas.microsoft.com/office/drawing/2014/main" id="{B99E2BE2-C658-4679-8A40-31101A70FF3F}"/>
              </a:ext>
            </a:extLst>
          </xdr:cNvPr>
          <xdr:cNvGraphicFramePr>
            <a:graphicFrameLocks/>
          </xdr:cNvGraphicFramePr>
        </xdr:nvGraphicFramePr>
        <xdr:xfrm>
          <a:off x="16401782" y="8283"/>
          <a:ext cx="5789817" cy="287751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73140</xdr:colOff>
      <xdr:row>18</xdr:row>
      <xdr:rowOff>166334</xdr:rowOff>
    </xdr:from>
    <xdr:to>
      <xdr:col>18</xdr:col>
      <xdr:colOff>553378</xdr:colOff>
      <xdr:row>59</xdr:row>
      <xdr:rowOff>134412</xdr:rowOff>
    </xdr:to>
    <xdr:grpSp>
      <xdr:nvGrpSpPr>
        <xdr:cNvPr id="27" name="组合 26">
          <a:extLst>
            <a:ext uri="{FF2B5EF4-FFF2-40B4-BE49-F238E27FC236}">
              <a16:creationId xmlns:a16="http://schemas.microsoft.com/office/drawing/2014/main" id="{D07E1B47-E8E5-4A0C-854E-69741ADD0513}"/>
            </a:ext>
          </a:extLst>
        </xdr:cNvPr>
        <xdr:cNvGrpSpPr/>
      </xdr:nvGrpSpPr>
      <xdr:grpSpPr>
        <a:xfrm>
          <a:off x="7244905" y="3673775"/>
          <a:ext cx="10823267" cy="7901843"/>
          <a:chOff x="10304111" y="3707393"/>
          <a:chExt cx="10823267" cy="7901843"/>
        </a:xfrm>
      </xdr:grpSpPr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87DAA6CB-86D4-4D15-ABA7-FA85599F6E80}"/>
              </a:ext>
            </a:extLst>
          </xdr:cNvPr>
          <xdr:cNvGraphicFramePr>
            <a:graphicFrameLocks/>
          </xdr:cNvGraphicFramePr>
        </xdr:nvGraphicFramePr>
        <xdr:xfrm>
          <a:off x="10304111" y="3709819"/>
          <a:ext cx="5414831" cy="39467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3">
            <a:extLst>
              <a:ext uri="{FF2B5EF4-FFF2-40B4-BE49-F238E27FC236}">
                <a16:creationId xmlns:a16="http://schemas.microsoft.com/office/drawing/2014/main" id="{781BE2D8-78B6-4427-9661-97D01B2032B1}"/>
              </a:ext>
            </a:extLst>
          </xdr:cNvPr>
          <xdr:cNvGraphicFramePr>
            <a:graphicFrameLocks/>
          </xdr:cNvGraphicFramePr>
        </xdr:nvGraphicFramePr>
        <xdr:xfrm>
          <a:off x="15738960" y="7669641"/>
          <a:ext cx="5388418" cy="393959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4" name="Chart 9">
            <a:extLst>
              <a:ext uri="{FF2B5EF4-FFF2-40B4-BE49-F238E27FC236}">
                <a16:creationId xmlns:a16="http://schemas.microsoft.com/office/drawing/2014/main" id="{5F44B72F-550F-44EF-A645-9AAA4AC2D286}"/>
              </a:ext>
            </a:extLst>
          </xdr:cNvPr>
          <xdr:cNvGraphicFramePr>
            <a:graphicFrameLocks/>
          </xdr:cNvGraphicFramePr>
        </xdr:nvGraphicFramePr>
        <xdr:xfrm>
          <a:off x="10315745" y="7666640"/>
          <a:ext cx="5414831" cy="393959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5" name="Chart 6">
            <a:extLst>
              <a:ext uri="{FF2B5EF4-FFF2-40B4-BE49-F238E27FC236}">
                <a16:creationId xmlns:a16="http://schemas.microsoft.com/office/drawing/2014/main" id="{EE8D3AA5-155E-4A67-BF63-399FAD08E54D}"/>
              </a:ext>
            </a:extLst>
          </xdr:cNvPr>
          <xdr:cNvGraphicFramePr>
            <a:graphicFrameLocks/>
          </xdr:cNvGraphicFramePr>
        </xdr:nvGraphicFramePr>
        <xdr:xfrm>
          <a:off x="15737443" y="3707393"/>
          <a:ext cx="5388418" cy="39467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16</xdr:col>
      <xdr:colOff>932089</xdr:colOff>
      <xdr:row>115</xdr:row>
      <xdr:rowOff>93888</xdr:rowOff>
    </xdr:from>
    <xdr:to>
      <xdr:col>21</xdr:col>
      <xdr:colOff>17689</xdr:colOff>
      <xdr:row>129</xdr:row>
      <xdr:rowOff>170088</xdr:rowOff>
    </xdr:to>
    <xdr:graphicFrame macro="">
      <xdr:nvGraphicFramePr>
        <xdr:cNvPr id="6" name="Chart 15">
          <a:extLst>
            <a:ext uri="{FF2B5EF4-FFF2-40B4-BE49-F238E27FC236}">
              <a16:creationId xmlns:a16="http://schemas.microsoft.com/office/drawing/2014/main" id="{2179E838-90BB-4D5C-AC3E-FFC1283CF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1737707</xdr:colOff>
      <xdr:row>169</xdr:row>
      <xdr:rowOff>121664</xdr:rowOff>
    </xdr:from>
    <xdr:to>
      <xdr:col>30</xdr:col>
      <xdr:colOff>148073</xdr:colOff>
      <xdr:row>192</xdr:row>
      <xdr:rowOff>54429</xdr:rowOff>
    </xdr:to>
    <xdr:graphicFrame macro="">
      <xdr:nvGraphicFramePr>
        <xdr:cNvPr id="7" name="Chart 16">
          <a:extLst>
            <a:ext uri="{FF2B5EF4-FFF2-40B4-BE49-F238E27FC236}">
              <a16:creationId xmlns:a16="http://schemas.microsoft.com/office/drawing/2014/main" id="{CC019BF4-1299-4111-AB3E-CE065FF66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425504</xdr:colOff>
      <xdr:row>64</xdr:row>
      <xdr:rowOff>119983</xdr:rowOff>
    </xdr:from>
    <xdr:to>
      <xdr:col>33</xdr:col>
      <xdr:colOff>259496</xdr:colOff>
      <xdr:row>98</xdr:row>
      <xdr:rowOff>23371</xdr:rowOff>
    </xdr:to>
    <xdr:grpSp>
      <xdr:nvGrpSpPr>
        <xdr:cNvPr id="8" name="Group 26">
          <a:extLst>
            <a:ext uri="{FF2B5EF4-FFF2-40B4-BE49-F238E27FC236}">
              <a16:creationId xmlns:a16="http://schemas.microsoft.com/office/drawing/2014/main" id="{E08B257B-8073-4406-9AE0-C02C502A2380}"/>
            </a:ext>
          </a:extLst>
        </xdr:cNvPr>
        <xdr:cNvGrpSpPr/>
      </xdr:nvGrpSpPr>
      <xdr:grpSpPr>
        <a:xfrm>
          <a:off x="17940298" y="12513689"/>
          <a:ext cx="12014786" cy="6380388"/>
          <a:chOff x="16901362" y="4850486"/>
          <a:chExt cx="6984546" cy="5934896"/>
        </a:xfrm>
      </xdr:grpSpPr>
      <xdr:grpSp>
        <xdr:nvGrpSpPr>
          <xdr:cNvPr id="9" name="Group 25">
            <a:extLst>
              <a:ext uri="{FF2B5EF4-FFF2-40B4-BE49-F238E27FC236}">
                <a16:creationId xmlns:a16="http://schemas.microsoft.com/office/drawing/2014/main" id="{58279F79-D0F6-4069-8A4F-24256F7452A0}"/>
              </a:ext>
            </a:extLst>
          </xdr:cNvPr>
          <xdr:cNvGrpSpPr/>
        </xdr:nvGrpSpPr>
        <xdr:grpSpPr>
          <a:xfrm>
            <a:off x="16901362" y="4850486"/>
            <a:ext cx="6984546" cy="5934896"/>
            <a:chOff x="18575041" y="4374236"/>
            <a:chExt cx="6984546" cy="5934896"/>
          </a:xfrm>
        </xdr:grpSpPr>
        <xdr:graphicFrame macro="">
          <xdr:nvGraphicFramePr>
            <xdr:cNvPr id="11" name="Chart 2">
              <a:extLst>
                <a:ext uri="{FF2B5EF4-FFF2-40B4-BE49-F238E27FC236}">
                  <a16:creationId xmlns:a16="http://schemas.microsoft.com/office/drawing/2014/main" id="{5E6166CE-78DD-49D4-9681-7DB09E121F23}"/>
                </a:ext>
              </a:extLst>
            </xdr:cNvPr>
            <xdr:cNvGraphicFramePr/>
          </xdr:nvGraphicFramePr>
          <xdr:xfrm>
            <a:off x="18575041" y="4374236"/>
            <a:ext cx="6984546" cy="593489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7"/>
            </a:graphicData>
          </a:graphic>
        </xdr:graphicFrame>
        <xdr:sp macro="" textlink="">
          <xdr:nvSpPr>
            <xdr:cNvPr id="12" name="Right Brace 20">
              <a:extLst>
                <a:ext uri="{FF2B5EF4-FFF2-40B4-BE49-F238E27FC236}">
                  <a16:creationId xmlns:a16="http://schemas.microsoft.com/office/drawing/2014/main" id="{09ABFD7D-954C-4C66-85B1-1D5A0FA93091}"/>
                </a:ext>
              </a:extLst>
            </xdr:cNvPr>
            <xdr:cNvSpPr/>
          </xdr:nvSpPr>
          <xdr:spPr>
            <a:xfrm>
              <a:off x="24692334" y="5113798"/>
              <a:ext cx="244928" cy="1364043"/>
            </a:xfrm>
            <a:prstGeom prst="rightBrace">
              <a:avLst/>
            </a:prstGeom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  <xdr:sp macro="" textlink="">
          <xdr:nvSpPr>
            <xdr:cNvPr id="13" name="Right Brace 21">
              <a:extLst>
                <a:ext uri="{FF2B5EF4-FFF2-40B4-BE49-F238E27FC236}">
                  <a16:creationId xmlns:a16="http://schemas.microsoft.com/office/drawing/2014/main" id="{761D0D5B-3631-414F-9E43-F95C7F803BD6}"/>
                </a:ext>
              </a:extLst>
            </xdr:cNvPr>
            <xdr:cNvSpPr/>
          </xdr:nvSpPr>
          <xdr:spPr>
            <a:xfrm>
              <a:off x="24721064" y="8654855"/>
              <a:ext cx="258430" cy="1244559"/>
            </a:xfrm>
            <a:prstGeom prst="rightBrace">
              <a:avLst/>
            </a:prstGeom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  <xdr:sp macro="" textlink="">
          <xdr:nvSpPr>
            <xdr:cNvPr id="14" name="Right Brace 22">
              <a:extLst>
                <a:ext uri="{FF2B5EF4-FFF2-40B4-BE49-F238E27FC236}">
                  <a16:creationId xmlns:a16="http://schemas.microsoft.com/office/drawing/2014/main" id="{DB6D60B9-846E-42E2-960E-1C7F39CA2E20}"/>
                </a:ext>
              </a:extLst>
            </xdr:cNvPr>
            <xdr:cNvSpPr/>
          </xdr:nvSpPr>
          <xdr:spPr>
            <a:xfrm>
              <a:off x="24728937" y="6490497"/>
              <a:ext cx="219786" cy="2164358"/>
            </a:xfrm>
            <a:prstGeom prst="rightBrace">
              <a:avLst/>
            </a:prstGeom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en-GB" sz="1100"/>
            </a:p>
          </xdr:txBody>
        </xdr:sp>
      </xdr:grpSp>
      <xdr:sp macro="" textlink="">
        <xdr:nvSpPr>
          <xdr:cNvPr id="10" name="TextBox 1">
            <a:extLst>
              <a:ext uri="{FF2B5EF4-FFF2-40B4-BE49-F238E27FC236}">
                <a16:creationId xmlns:a16="http://schemas.microsoft.com/office/drawing/2014/main" id="{5F25FE7B-2BAF-443C-917F-4A56C23A5E63}"/>
              </a:ext>
            </a:extLst>
          </xdr:cNvPr>
          <xdr:cNvSpPr txBox="1"/>
        </xdr:nvSpPr>
        <xdr:spPr>
          <a:xfrm rot="10800000" flipH="1">
            <a:off x="23337026" y="8936594"/>
            <a:ext cx="411739" cy="1460048"/>
          </a:xfrm>
          <a:prstGeom prst="rect">
            <a:avLst/>
          </a:prstGeom>
        </xdr:spPr>
        <xdr:txBody>
          <a:bodyPr vert="eaVert"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en-GB" sz="1400" b="1"/>
              <a:t>Payload Mass[kg]</a:t>
            </a:r>
          </a:p>
        </xdr:txBody>
      </xdr:sp>
    </xdr:grpSp>
    <xdr:clientData/>
  </xdr:twoCellAnchor>
  <xdr:twoCellAnchor>
    <xdr:from>
      <xdr:col>72</xdr:col>
      <xdr:colOff>565437</xdr:colOff>
      <xdr:row>6</xdr:row>
      <xdr:rowOff>95250</xdr:rowOff>
    </xdr:from>
    <xdr:to>
      <xdr:col>82</xdr:col>
      <xdr:colOff>442973</xdr:colOff>
      <xdr:row>28</xdr:row>
      <xdr:rowOff>72119</xdr:rowOff>
    </xdr:to>
    <xdr:graphicFrame macro="">
      <xdr:nvGraphicFramePr>
        <xdr:cNvPr id="15" name="Chart 41">
          <a:extLst>
            <a:ext uri="{FF2B5EF4-FFF2-40B4-BE49-F238E27FC236}">
              <a16:creationId xmlns:a16="http://schemas.microsoft.com/office/drawing/2014/main" id="{2A381DB2-B4F3-43FD-8C75-81E61D11B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54426</xdr:colOff>
      <xdr:row>114</xdr:row>
      <xdr:rowOff>10888</xdr:rowOff>
    </xdr:from>
    <xdr:to>
      <xdr:col>25</xdr:col>
      <xdr:colOff>614183</xdr:colOff>
      <xdr:row>123</xdr:row>
      <xdr:rowOff>104552</xdr:rowOff>
    </xdr:to>
    <xdr:graphicFrame macro="">
      <xdr:nvGraphicFramePr>
        <xdr:cNvPr id="16" name="Chart 42">
          <a:extLst>
            <a:ext uri="{FF2B5EF4-FFF2-40B4-BE49-F238E27FC236}">
              <a16:creationId xmlns:a16="http://schemas.microsoft.com/office/drawing/2014/main" id="{8C85AE36-F4E1-4E65-B071-87BC6318B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</xdr:col>
      <xdr:colOff>46263</xdr:colOff>
      <xdr:row>104</xdr:row>
      <xdr:rowOff>153763</xdr:rowOff>
    </xdr:from>
    <xdr:to>
      <xdr:col>25</xdr:col>
      <xdr:colOff>606020</xdr:colOff>
      <xdr:row>114</xdr:row>
      <xdr:rowOff>65091</xdr:rowOff>
    </xdr:to>
    <xdr:graphicFrame macro="">
      <xdr:nvGraphicFramePr>
        <xdr:cNvPr id="17" name="Chart 43">
          <a:extLst>
            <a:ext uri="{FF2B5EF4-FFF2-40B4-BE49-F238E27FC236}">
              <a16:creationId xmlns:a16="http://schemas.microsoft.com/office/drawing/2014/main" id="{C57C1BFE-CDFA-46B3-8F9B-5356A909D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21</xdr:col>
      <xdr:colOff>36739</xdr:colOff>
      <xdr:row>123</xdr:row>
      <xdr:rowOff>44903</xdr:rowOff>
    </xdr:from>
    <xdr:to>
      <xdr:col>25</xdr:col>
      <xdr:colOff>596496</xdr:colOff>
      <xdr:row>132</xdr:row>
      <xdr:rowOff>130403</xdr:rowOff>
    </xdr:to>
    <xdr:graphicFrame macro="">
      <xdr:nvGraphicFramePr>
        <xdr:cNvPr id="18" name="Chart 46">
          <a:extLst>
            <a:ext uri="{FF2B5EF4-FFF2-40B4-BE49-F238E27FC236}">
              <a16:creationId xmlns:a16="http://schemas.microsoft.com/office/drawing/2014/main" id="{53998BE5-C557-4C21-A8CD-3BE8932BA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274864</xdr:colOff>
      <xdr:row>137</xdr:row>
      <xdr:rowOff>6804</xdr:rowOff>
    </xdr:from>
    <xdr:to>
      <xdr:col>26</xdr:col>
      <xdr:colOff>53071</xdr:colOff>
      <xdr:row>145</xdr:row>
      <xdr:rowOff>50345</xdr:rowOff>
    </xdr:to>
    <xdr:graphicFrame macro="">
      <xdr:nvGraphicFramePr>
        <xdr:cNvPr id="19" name="Chart 47">
          <a:extLst>
            <a:ext uri="{FF2B5EF4-FFF2-40B4-BE49-F238E27FC236}">
              <a16:creationId xmlns:a16="http://schemas.microsoft.com/office/drawing/2014/main" id="{FDBCCB1F-66B6-48DB-8231-0C2EA4743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</xdr:col>
      <xdr:colOff>50344</xdr:colOff>
      <xdr:row>92</xdr:row>
      <xdr:rowOff>119744</xdr:rowOff>
    </xdr:from>
    <xdr:to>
      <xdr:col>28</xdr:col>
      <xdr:colOff>433387</xdr:colOff>
      <xdr:row>117</xdr:row>
      <xdr:rowOff>48989</xdr:rowOff>
    </xdr:to>
    <xdr:graphicFrame macro="">
      <xdr:nvGraphicFramePr>
        <xdr:cNvPr id="20" name="图表 19">
          <a:extLst>
            <a:ext uri="{FF2B5EF4-FFF2-40B4-BE49-F238E27FC236}">
              <a16:creationId xmlns:a16="http://schemas.microsoft.com/office/drawing/2014/main" id="{15BFDEED-CE5C-4E72-9987-220C84D6A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46</xdr:col>
      <xdr:colOff>342239</xdr:colOff>
      <xdr:row>13</xdr:row>
      <xdr:rowOff>6287</xdr:rowOff>
    </xdr:from>
    <xdr:to>
      <xdr:col>58</xdr:col>
      <xdr:colOff>124230</xdr:colOff>
      <xdr:row>53</xdr:row>
      <xdr:rowOff>162169</xdr:rowOff>
    </xdr:to>
    <xdr:grpSp>
      <xdr:nvGrpSpPr>
        <xdr:cNvPr id="28" name="组合 27">
          <a:extLst>
            <a:ext uri="{FF2B5EF4-FFF2-40B4-BE49-F238E27FC236}">
              <a16:creationId xmlns:a16="http://schemas.microsoft.com/office/drawing/2014/main" id="{482A62E8-E780-42A2-AA15-419EF75FCE19}"/>
            </a:ext>
          </a:extLst>
        </xdr:cNvPr>
        <xdr:cNvGrpSpPr/>
      </xdr:nvGrpSpPr>
      <xdr:grpSpPr>
        <a:xfrm>
          <a:off x="37904357" y="2538816"/>
          <a:ext cx="10763755" cy="7910353"/>
          <a:chOff x="37904357" y="2538816"/>
          <a:chExt cx="10763755" cy="7910353"/>
        </a:xfrm>
      </xdr:grpSpPr>
      <xdr:graphicFrame macro="">
        <xdr:nvGraphicFramePr>
          <xdr:cNvPr id="21" name="Chart 1">
            <a:extLst>
              <a:ext uri="{FF2B5EF4-FFF2-40B4-BE49-F238E27FC236}">
                <a16:creationId xmlns:a16="http://schemas.microsoft.com/office/drawing/2014/main" id="{B485E204-297A-49DD-A19B-E832560B018E}"/>
              </a:ext>
            </a:extLst>
          </xdr:cNvPr>
          <xdr:cNvGraphicFramePr>
            <a:graphicFrameLocks/>
          </xdr:cNvGraphicFramePr>
        </xdr:nvGraphicFramePr>
        <xdr:xfrm>
          <a:off x="37905017" y="2546136"/>
          <a:ext cx="5397031" cy="394559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graphicFrame macro="">
        <xdr:nvGraphicFramePr>
          <xdr:cNvPr id="22" name="Chart 3">
            <a:extLst>
              <a:ext uri="{FF2B5EF4-FFF2-40B4-BE49-F238E27FC236}">
                <a16:creationId xmlns:a16="http://schemas.microsoft.com/office/drawing/2014/main" id="{1D7C4D5A-F2F8-4265-AFC4-3D9E1A5BD762}"/>
              </a:ext>
            </a:extLst>
          </xdr:cNvPr>
          <xdr:cNvGraphicFramePr>
            <a:graphicFrameLocks/>
          </xdr:cNvGraphicFramePr>
        </xdr:nvGraphicFramePr>
        <xdr:xfrm>
          <a:off x="43307901" y="2538816"/>
          <a:ext cx="5360211" cy="394559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graphicFrame macro="">
        <xdr:nvGraphicFramePr>
          <xdr:cNvPr id="23" name="Chart 9">
            <a:extLst>
              <a:ext uri="{FF2B5EF4-FFF2-40B4-BE49-F238E27FC236}">
                <a16:creationId xmlns:a16="http://schemas.microsoft.com/office/drawing/2014/main" id="{B0B9F1B3-E00E-43A2-A24A-883AF708CC03}"/>
              </a:ext>
            </a:extLst>
          </xdr:cNvPr>
          <xdr:cNvGraphicFramePr>
            <a:graphicFrameLocks/>
          </xdr:cNvGraphicFramePr>
        </xdr:nvGraphicFramePr>
        <xdr:xfrm>
          <a:off x="37904357" y="6499426"/>
          <a:ext cx="5397031" cy="394559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graphicFrame macro="">
        <xdr:nvGraphicFramePr>
          <xdr:cNvPr id="24" name="Chart 6">
            <a:extLst>
              <a:ext uri="{FF2B5EF4-FFF2-40B4-BE49-F238E27FC236}">
                <a16:creationId xmlns:a16="http://schemas.microsoft.com/office/drawing/2014/main" id="{85A62891-169F-4C16-B8DF-F34E608E9253}"/>
              </a:ext>
            </a:extLst>
          </xdr:cNvPr>
          <xdr:cNvGraphicFramePr>
            <a:graphicFrameLocks/>
          </xdr:cNvGraphicFramePr>
        </xdr:nvGraphicFramePr>
        <xdr:xfrm>
          <a:off x="43307061" y="6503576"/>
          <a:ext cx="5360211" cy="394559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</xdr:grpSp>
    <xdr:clientData/>
  </xdr:twoCellAnchor>
  <xdr:twoCellAnchor>
    <xdr:from>
      <xdr:col>10</xdr:col>
      <xdr:colOff>7889</xdr:colOff>
      <xdr:row>62</xdr:row>
      <xdr:rowOff>44985</xdr:rowOff>
    </xdr:from>
    <xdr:to>
      <xdr:col>16</xdr:col>
      <xdr:colOff>1386051</xdr:colOff>
      <xdr:row>87</xdr:row>
      <xdr:rowOff>123264</xdr:rowOff>
    </xdr:to>
    <xdr:graphicFrame macro="">
      <xdr:nvGraphicFramePr>
        <xdr:cNvPr id="25" name="图表 24">
          <a:extLst>
            <a:ext uri="{FF2B5EF4-FFF2-40B4-BE49-F238E27FC236}">
              <a16:creationId xmlns:a16="http://schemas.microsoft.com/office/drawing/2014/main" id="{562363B9-B124-450E-AEFD-AD3922045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19</xdr:col>
      <xdr:colOff>123498</xdr:colOff>
      <xdr:row>42</xdr:row>
      <xdr:rowOff>177364</xdr:rowOff>
    </xdr:from>
    <xdr:to>
      <xdr:col>29</xdr:col>
      <xdr:colOff>368427</xdr:colOff>
      <xdr:row>63</xdr:row>
      <xdr:rowOff>45140</xdr:rowOff>
    </xdr:to>
    <xdr:graphicFrame macro="">
      <xdr:nvGraphicFramePr>
        <xdr:cNvPr id="26" name="图表 25">
          <a:extLst>
            <a:ext uri="{FF2B5EF4-FFF2-40B4-BE49-F238E27FC236}">
              <a16:creationId xmlns:a16="http://schemas.microsoft.com/office/drawing/2014/main" id="{9E8AB9E2-643D-4B8E-9A0B-3223BD742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0.92135</cdr:x>
      <cdr:y>0.34787</cdr:y>
    </cdr:from>
    <cdr:to>
      <cdr:x>0.9798</cdr:x>
      <cdr:y>0.71194</cdr:y>
    </cdr:to>
    <cdr:sp macro="" textlink="">
      <cdr:nvSpPr>
        <cdr:cNvPr id="5" name="TextBox 4"/>
        <cdr:cNvSpPr txBox="1"/>
      </cdr:nvSpPr>
      <cdr:spPr>
        <a:xfrm xmlns:a="http://schemas.openxmlformats.org/drawingml/2006/main" rot="10800000" flipH="1">
          <a:off x="11121532" y="2219574"/>
          <a:ext cx="705544" cy="23229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square" rtlCol="0"/>
        <a:lstStyle xmlns:a="http://schemas.openxmlformats.org/drawingml/2006/main"/>
        <a:p xmlns:a="http://schemas.openxmlformats.org/drawingml/2006/main">
          <a:r>
            <a:rPr lang="en-GB" sz="1400" b="1"/>
            <a:t>Operational Empty</a:t>
          </a:r>
          <a:r>
            <a:rPr lang="en-GB" sz="1400" b="1" baseline="0"/>
            <a:t> Mass [kg]</a:t>
          </a:r>
          <a:endParaRPr lang="en-GB" sz="1400" b="1"/>
        </a:p>
      </cdr:txBody>
    </cdr:sp>
  </cdr:relSizeAnchor>
  <cdr:relSizeAnchor xmlns:cdr="http://schemas.openxmlformats.org/drawingml/2006/chartDrawing">
    <cdr:from>
      <cdr:x>0.92028</cdr:x>
      <cdr:y>0.1243</cdr:y>
    </cdr:from>
    <cdr:to>
      <cdr:x>0.97805</cdr:x>
      <cdr:y>0.36182</cdr:y>
    </cdr:to>
    <cdr:sp macro="" textlink="">
      <cdr:nvSpPr>
        <cdr:cNvPr id="6" name="TextBox 1"/>
        <cdr:cNvSpPr txBox="1"/>
      </cdr:nvSpPr>
      <cdr:spPr>
        <a:xfrm xmlns:a="http://schemas.openxmlformats.org/drawingml/2006/main" rot="10800000" flipH="1">
          <a:off x="11108616" y="793082"/>
          <a:ext cx="697336" cy="15154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eaVert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/>
            <a:t>Energy Mass[kg]</a:t>
          </a:r>
        </a:p>
      </cdr:txBody>
    </cdr:sp>
  </cdr:relSizeAnchor>
  <cdr:relSizeAnchor xmlns:cdr="http://schemas.openxmlformats.org/drawingml/2006/chartDrawing">
    <cdr:from>
      <cdr:x>0.17053</cdr:x>
      <cdr:y>0.06325</cdr:y>
    </cdr:from>
    <cdr:to>
      <cdr:x>0.3102</cdr:x>
      <cdr:y>0.11277</cdr:y>
    </cdr:to>
    <cdr:sp macro="" textlink="">
      <cdr:nvSpPr>
        <cdr:cNvPr id="2" name="文本框 1">
          <a:extLst xmlns:a="http://schemas.openxmlformats.org/drawingml/2006/main">
            <a:ext uri="{FF2B5EF4-FFF2-40B4-BE49-F238E27FC236}">
              <a16:creationId xmlns:a16="http://schemas.microsoft.com/office/drawing/2014/main" id="{CE14F396-F5C0-416B-92BF-B2E365B3B991}"/>
            </a:ext>
          </a:extLst>
        </cdr:cNvPr>
        <cdr:cNvSpPr txBox="1"/>
      </cdr:nvSpPr>
      <cdr:spPr>
        <a:xfrm xmlns:a="http://schemas.openxmlformats.org/drawingml/2006/main">
          <a:off x="2058484" y="403589"/>
          <a:ext cx="1685942" cy="315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 b="1">
              <a:solidFill>
                <a:sysClr val="windowText" lastClr="000000"/>
              </a:solidFill>
            </a:rPr>
            <a:t>MTOM</a:t>
          </a:r>
          <a:r>
            <a:rPr lang="en-GB" sz="1400" b="1" baseline="0">
              <a:solidFill>
                <a:sysClr val="windowText" lastClr="000000"/>
              </a:solidFill>
            </a:rPr>
            <a:t> 64,566 kg</a:t>
          </a:r>
          <a:endParaRPr lang="en-GB" sz="14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0.4538</cdr:x>
      <cdr:y>0.06802</cdr:y>
    </cdr:from>
    <cdr:to>
      <cdr:x>0.60757</cdr:x>
      <cdr:y>0.11754</cdr:y>
    </cdr:to>
    <cdr:sp macro="" textlink="">
      <cdr:nvSpPr>
        <cdr:cNvPr id="7" name="文本框 1">
          <a:extLst xmlns:a="http://schemas.openxmlformats.org/drawingml/2006/main">
            <a:ext uri="{FF2B5EF4-FFF2-40B4-BE49-F238E27FC236}">
              <a16:creationId xmlns:a16="http://schemas.microsoft.com/office/drawing/2014/main" id="{3425A71C-CE02-4C50-84C8-190B2E0CF576}"/>
            </a:ext>
          </a:extLst>
        </cdr:cNvPr>
        <cdr:cNvSpPr txBox="1"/>
      </cdr:nvSpPr>
      <cdr:spPr>
        <a:xfrm xmlns:a="http://schemas.openxmlformats.org/drawingml/2006/main">
          <a:off x="5477763" y="433994"/>
          <a:ext cx="1856141" cy="315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>
              <a:solidFill>
                <a:sysClr val="windowText" lastClr="000000"/>
              </a:solidFill>
            </a:rPr>
            <a:t>MTOM</a:t>
          </a:r>
          <a:r>
            <a:rPr lang="en-GB" sz="1400" b="1" baseline="0">
              <a:solidFill>
                <a:sysClr val="windowText" lastClr="000000"/>
              </a:solidFill>
            </a:rPr>
            <a:t> 74,041 kg</a:t>
          </a:r>
          <a:endParaRPr lang="en-GB" sz="14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0.73928</cdr:x>
      <cdr:y>0.07103</cdr:y>
    </cdr:from>
    <cdr:to>
      <cdr:x>0.88862</cdr:x>
      <cdr:y>0.12054</cdr:y>
    </cdr:to>
    <cdr:sp macro="" textlink="">
      <cdr:nvSpPr>
        <cdr:cNvPr id="8" name="文本框 1">
          <a:extLst xmlns:a="http://schemas.openxmlformats.org/drawingml/2006/main">
            <a:ext uri="{FF2B5EF4-FFF2-40B4-BE49-F238E27FC236}">
              <a16:creationId xmlns:a16="http://schemas.microsoft.com/office/drawing/2014/main" id="{73735848-46A0-48B2-B2EB-EED5027868D6}"/>
            </a:ext>
          </a:extLst>
        </cdr:cNvPr>
        <cdr:cNvSpPr txBox="1"/>
      </cdr:nvSpPr>
      <cdr:spPr>
        <a:xfrm xmlns:a="http://schemas.openxmlformats.org/drawingml/2006/main">
          <a:off x="7966074" y="450850"/>
          <a:ext cx="1609271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>
              <a:solidFill>
                <a:sysClr val="windowText" lastClr="000000"/>
              </a:solidFill>
            </a:rPr>
            <a:t>MTOM</a:t>
          </a:r>
          <a:r>
            <a:rPr lang="en-GB" sz="1400" b="1" baseline="0">
              <a:solidFill>
                <a:sysClr val="windowText" lastClr="000000"/>
              </a:solidFill>
            </a:rPr>
            <a:t> 89,732 kg</a:t>
          </a:r>
          <a:endParaRPr lang="en-GB" sz="1400" b="1">
            <a:solidFill>
              <a:sysClr val="windowText" lastClr="000000"/>
            </a:solidFill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0.20978</cdr:x>
      <cdr:y>0.48059</cdr:y>
    </cdr:from>
    <cdr:to>
      <cdr:x>0.28473</cdr:x>
      <cdr:y>0.5547</cdr:y>
    </cdr:to>
    <cdr:sp macro="" textlink="">
      <cdr:nvSpPr>
        <cdr:cNvPr id="2" name="文本框 1">
          <a:extLst xmlns:a="http://schemas.openxmlformats.org/drawingml/2006/main">
            <a:ext uri="{FF2B5EF4-FFF2-40B4-BE49-F238E27FC236}">
              <a16:creationId xmlns:a16="http://schemas.microsoft.com/office/drawing/2014/main" id="{D4AA3483-ACFD-41E5-BE22-E9E65E741605}"/>
            </a:ext>
          </a:extLst>
        </cdr:cNvPr>
        <cdr:cNvSpPr txBox="1"/>
      </cdr:nvSpPr>
      <cdr:spPr>
        <a:xfrm xmlns:a="http://schemas.openxmlformats.org/drawingml/2006/main">
          <a:off x="1761829" y="1772478"/>
          <a:ext cx="629479" cy="2733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0.20386</cdr:x>
      <cdr:y>0.55021</cdr:y>
    </cdr:from>
    <cdr:to>
      <cdr:x>0.29952</cdr:x>
      <cdr:y>0.63106</cdr:y>
    </cdr:to>
    <cdr:sp macro="" textlink="">
      <cdr:nvSpPr>
        <cdr:cNvPr id="3" name="文本框 2">
          <a:extLst xmlns:a="http://schemas.openxmlformats.org/drawingml/2006/main">
            <a:ext uri="{FF2B5EF4-FFF2-40B4-BE49-F238E27FC236}">
              <a16:creationId xmlns:a16="http://schemas.microsoft.com/office/drawing/2014/main" id="{996E0F2A-EC14-4F0D-9BCA-F349F99BCEEE}"/>
            </a:ext>
          </a:extLst>
        </cdr:cNvPr>
        <cdr:cNvSpPr txBox="1"/>
      </cdr:nvSpPr>
      <cdr:spPr>
        <a:xfrm xmlns:a="http://schemas.openxmlformats.org/drawingml/2006/main">
          <a:off x="1712134" y="2029239"/>
          <a:ext cx="803413" cy="298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 b="1"/>
            <a:t>-4.41%</a:t>
          </a:r>
        </a:p>
      </cdr:txBody>
    </cdr:sp>
  </cdr:relSizeAnchor>
  <cdr:relSizeAnchor xmlns:cdr="http://schemas.openxmlformats.org/drawingml/2006/chartDrawing">
    <cdr:from>
      <cdr:x>0.33346</cdr:x>
      <cdr:y>0.51458</cdr:y>
    </cdr:from>
    <cdr:to>
      <cdr:x>0.42913</cdr:x>
      <cdr:y>0.59542</cdr:y>
    </cdr:to>
    <cdr:sp macro="" textlink="">
      <cdr:nvSpPr>
        <cdr:cNvPr id="4" name="文本框 1">
          <a:extLst xmlns:a="http://schemas.openxmlformats.org/drawingml/2006/main">
            <a:ext uri="{FF2B5EF4-FFF2-40B4-BE49-F238E27FC236}">
              <a16:creationId xmlns:a16="http://schemas.microsoft.com/office/drawing/2014/main" id="{DC737CD4-7B56-4543-A3F9-9AF8EC128A94}"/>
            </a:ext>
          </a:extLst>
        </cdr:cNvPr>
        <cdr:cNvSpPr txBox="1"/>
      </cdr:nvSpPr>
      <cdr:spPr>
        <a:xfrm xmlns:a="http://schemas.openxmlformats.org/drawingml/2006/main">
          <a:off x="2800626" y="1897821"/>
          <a:ext cx="803413" cy="298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/>
            <a:t>-7.95%</a:t>
          </a:r>
        </a:p>
      </cdr:txBody>
    </cdr:sp>
  </cdr:relSizeAnchor>
  <cdr:relSizeAnchor xmlns:cdr="http://schemas.openxmlformats.org/drawingml/2006/chartDrawing">
    <cdr:from>
      <cdr:x>0.45871</cdr:x>
      <cdr:y>0.03174</cdr:y>
    </cdr:from>
    <cdr:to>
      <cdr:x>0.55437</cdr:x>
      <cdr:y>0.11259</cdr:y>
    </cdr:to>
    <cdr:sp macro="" textlink="">
      <cdr:nvSpPr>
        <cdr:cNvPr id="5" name="文本框 1">
          <a:extLst xmlns:a="http://schemas.openxmlformats.org/drawingml/2006/main">
            <a:ext uri="{FF2B5EF4-FFF2-40B4-BE49-F238E27FC236}">
              <a16:creationId xmlns:a16="http://schemas.microsoft.com/office/drawing/2014/main" id="{DC737CD4-7B56-4543-A3F9-9AF8EC128A94}"/>
            </a:ext>
          </a:extLst>
        </cdr:cNvPr>
        <cdr:cNvSpPr txBox="1"/>
      </cdr:nvSpPr>
      <cdr:spPr>
        <a:xfrm xmlns:a="http://schemas.openxmlformats.org/drawingml/2006/main">
          <a:off x="3852517" y="117061"/>
          <a:ext cx="803413" cy="298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/>
            <a:t>-1.71%</a:t>
          </a:r>
        </a:p>
      </cdr:txBody>
    </cdr:sp>
  </cdr:relSizeAnchor>
  <cdr:relSizeAnchor xmlns:cdr="http://schemas.openxmlformats.org/drawingml/2006/chartDrawing">
    <cdr:from>
      <cdr:x>0.59185</cdr:x>
      <cdr:y>0.56174</cdr:y>
    </cdr:from>
    <cdr:to>
      <cdr:x>0.68751</cdr:x>
      <cdr:y>0.64258</cdr:y>
    </cdr:to>
    <cdr:sp macro="" textlink="">
      <cdr:nvSpPr>
        <cdr:cNvPr id="6" name="文本框 1">
          <a:extLst xmlns:a="http://schemas.openxmlformats.org/drawingml/2006/main">
            <a:ext uri="{FF2B5EF4-FFF2-40B4-BE49-F238E27FC236}">
              <a16:creationId xmlns:a16="http://schemas.microsoft.com/office/drawing/2014/main" id="{DC737CD4-7B56-4543-A3F9-9AF8EC128A94}"/>
            </a:ext>
          </a:extLst>
        </cdr:cNvPr>
        <cdr:cNvSpPr txBox="1"/>
      </cdr:nvSpPr>
      <cdr:spPr>
        <a:xfrm xmlns:a="http://schemas.openxmlformats.org/drawingml/2006/main">
          <a:off x="4970669" y="2071757"/>
          <a:ext cx="803413" cy="298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/>
            <a:t>-3.98%</a:t>
          </a:r>
        </a:p>
      </cdr:txBody>
    </cdr:sp>
  </cdr:relSizeAnchor>
  <cdr:relSizeAnchor xmlns:cdr="http://schemas.openxmlformats.org/drawingml/2006/chartDrawing">
    <cdr:from>
      <cdr:x>0.71808</cdr:x>
      <cdr:y>0.56174</cdr:y>
    </cdr:from>
    <cdr:to>
      <cdr:x>0.81374</cdr:x>
      <cdr:y>0.64258</cdr:y>
    </cdr:to>
    <cdr:sp macro="" textlink="">
      <cdr:nvSpPr>
        <cdr:cNvPr id="7" name="文本框 1">
          <a:extLst xmlns:a="http://schemas.openxmlformats.org/drawingml/2006/main">
            <a:ext uri="{FF2B5EF4-FFF2-40B4-BE49-F238E27FC236}">
              <a16:creationId xmlns:a16="http://schemas.microsoft.com/office/drawing/2014/main" id="{DC737CD4-7B56-4543-A3F9-9AF8EC128A94}"/>
            </a:ext>
          </a:extLst>
        </cdr:cNvPr>
        <cdr:cNvSpPr txBox="1"/>
      </cdr:nvSpPr>
      <cdr:spPr>
        <a:xfrm xmlns:a="http://schemas.openxmlformats.org/drawingml/2006/main">
          <a:off x="6030844" y="2071757"/>
          <a:ext cx="803413" cy="298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/>
            <a:t>-4.54%</a:t>
          </a:r>
        </a:p>
      </cdr:txBody>
    </cdr:sp>
  </cdr:relSizeAnchor>
  <cdr:relSizeAnchor xmlns:cdr="http://schemas.openxmlformats.org/drawingml/2006/chartDrawing">
    <cdr:from>
      <cdr:x>0.84727</cdr:x>
      <cdr:y>0.51458</cdr:y>
    </cdr:from>
    <cdr:to>
      <cdr:x>0.94293</cdr:x>
      <cdr:y>0.59542</cdr:y>
    </cdr:to>
    <cdr:sp macro="" textlink="">
      <cdr:nvSpPr>
        <cdr:cNvPr id="8" name="文本框 1">
          <a:extLst xmlns:a="http://schemas.openxmlformats.org/drawingml/2006/main">
            <a:ext uri="{FF2B5EF4-FFF2-40B4-BE49-F238E27FC236}">
              <a16:creationId xmlns:a16="http://schemas.microsoft.com/office/drawing/2014/main" id="{DC737CD4-7B56-4543-A3F9-9AF8EC128A94}"/>
            </a:ext>
          </a:extLst>
        </cdr:cNvPr>
        <cdr:cNvSpPr txBox="1"/>
      </cdr:nvSpPr>
      <cdr:spPr>
        <a:xfrm xmlns:a="http://schemas.openxmlformats.org/drawingml/2006/main">
          <a:off x="7115866" y="1897821"/>
          <a:ext cx="803413" cy="298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/>
            <a:t>-0.39%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0.20837</cdr:x>
      <cdr:y>0.52611</cdr:y>
    </cdr:from>
    <cdr:to>
      <cdr:x>0.30409</cdr:x>
      <cdr:y>0.61147</cdr:y>
    </cdr:to>
    <cdr:sp macro="" textlink="">
      <cdr:nvSpPr>
        <cdr:cNvPr id="2" name="文本框 1">
          <a:extLst xmlns:a="http://schemas.openxmlformats.org/drawingml/2006/main">
            <a:ext uri="{FF2B5EF4-FFF2-40B4-BE49-F238E27FC236}">
              <a16:creationId xmlns:a16="http://schemas.microsoft.com/office/drawing/2014/main" id="{BC9B0461-DF9C-46A3-A349-1FB15BE5C766}"/>
            </a:ext>
          </a:extLst>
        </cdr:cNvPr>
        <cdr:cNvSpPr txBox="1"/>
      </cdr:nvSpPr>
      <cdr:spPr>
        <a:xfrm xmlns:a="http://schemas.openxmlformats.org/drawingml/2006/main">
          <a:off x="1748735" y="1837634"/>
          <a:ext cx="803413" cy="298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/>
            <a:t>-25.47%</a:t>
          </a:r>
        </a:p>
      </cdr:txBody>
    </cdr:sp>
  </cdr:relSizeAnchor>
  <cdr:relSizeAnchor xmlns:cdr="http://schemas.openxmlformats.org/drawingml/2006/chartDrawing">
    <cdr:from>
      <cdr:x>0.3351</cdr:x>
      <cdr:y>0.47188</cdr:y>
    </cdr:from>
    <cdr:to>
      <cdr:x>0.43083</cdr:x>
      <cdr:y>0.55725</cdr:y>
    </cdr:to>
    <cdr:sp macro="" textlink="">
      <cdr:nvSpPr>
        <cdr:cNvPr id="3" name="文本框 1">
          <a:extLst xmlns:a="http://schemas.openxmlformats.org/drawingml/2006/main">
            <a:ext uri="{FF2B5EF4-FFF2-40B4-BE49-F238E27FC236}">
              <a16:creationId xmlns:a16="http://schemas.microsoft.com/office/drawing/2014/main" id="{EC0FF222-E871-4A7B-8FCF-728A2ADDF61E}"/>
            </a:ext>
          </a:extLst>
        </cdr:cNvPr>
        <cdr:cNvSpPr txBox="1"/>
      </cdr:nvSpPr>
      <cdr:spPr>
        <a:xfrm xmlns:a="http://schemas.openxmlformats.org/drawingml/2006/main">
          <a:off x="2812379" y="1648238"/>
          <a:ext cx="803413" cy="298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/>
            <a:t>+14.44%</a:t>
          </a:r>
        </a:p>
      </cdr:txBody>
    </cdr:sp>
  </cdr:relSizeAnchor>
  <cdr:relSizeAnchor xmlns:cdr="http://schemas.openxmlformats.org/drawingml/2006/chartDrawing">
    <cdr:from>
      <cdr:x>0.46241</cdr:x>
      <cdr:y>0.04743</cdr:y>
    </cdr:from>
    <cdr:to>
      <cdr:x>0.55814</cdr:x>
      <cdr:y>0.13279</cdr:y>
    </cdr:to>
    <cdr:sp macro="" textlink="">
      <cdr:nvSpPr>
        <cdr:cNvPr id="4" name="文本框 1">
          <a:extLst xmlns:a="http://schemas.openxmlformats.org/drawingml/2006/main">
            <a:ext uri="{FF2B5EF4-FFF2-40B4-BE49-F238E27FC236}">
              <a16:creationId xmlns:a16="http://schemas.microsoft.com/office/drawing/2014/main" id="{1D69DBB9-0F5B-435F-B551-5E652E2D7438}"/>
            </a:ext>
          </a:extLst>
        </cdr:cNvPr>
        <cdr:cNvSpPr txBox="1"/>
      </cdr:nvSpPr>
      <cdr:spPr>
        <a:xfrm xmlns:a="http://schemas.openxmlformats.org/drawingml/2006/main">
          <a:off x="3880836" y="165652"/>
          <a:ext cx="803413" cy="298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/>
            <a:t>-6.21%</a:t>
          </a:r>
        </a:p>
      </cdr:txBody>
    </cdr:sp>
  </cdr:relSizeAnchor>
  <cdr:relSizeAnchor xmlns:cdr="http://schemas.openxmlformats.org/drawingml/2006/chartDrawing">
    <cdr:from>
      <cdr:x>0.59663</cdr:x>
      <cdr:y>0.55962</cdr:y>
    </cdr:from>
    <cdr:to>
      <cdr:x>0.69235</cdr:x>
      <cdr:y>0.64499</cdr:y>
    </cdr:to>
    <cdr:sp macro="" textlink="">
      <cdr:nvSpPr>
        <cdr:cNvPr id="5" name="文本框 1">
          <a:extLst xmlns:a="http://schemas.openxmlformats.org/drawingml/2006/main">
            <a:ext uri="{FF2B5EF4-FFF2-40B4-BE49-F238E27FC236}">
              <a16:creationId xmlns:a16="http://schemas.microsoft.com/office/drawing/2014/main" id="{47AFC18A-9A48-477A-BE92-300192A87D3E}"/>
            </a:ext>
          </a:extLst>
        </cdr:cNvPr>
        <cdr:cNvSpPr txBox="1"/>
      </cdr:nvSpPr>
      <cdr:spPr>
        <a:xfrm xmlns:a="http://schemas.openxmlformats.org/drawingml/2006/main">
          <a:off x="5007270" y="1954696"/>
          <a:ext cx="803413" cy="298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/>
            <a:t>-15.51%</a:t>
          </a:r>
        </a:p>
      </cdr:txBody>
    </cdr:sp>
  </cdr:relSizeAnchor>
  <cdr:relSizeAnchor xmlns:cdr="http://schemas.openxmlformats.org/drawingml/2006/chartDrawing">
    <cdr:from>
      <cdr:x>0.71801</cdr:x>
      <cdr:y>0.54776</cdr:y>
    </cdr:from>
    <cdr:to>
      <cdr:x>0.81374</cdr:x>
      <cdr:y>0.63313</cdr:y>
    </cdr:to>
    <cdr:sp macro="" textlink="">
      <cdr:nvSpPr>
        <cdr:cNvPr id="6" name="文本框 1">
          <a:extLst xmlns:a="http://schemas.openxmlformats.org/drawingml/2006/main">
            <a:ext uri="{FF2B5EF4-FFF2-40B4-BE49-F238E27FC236}">
              <a16:creationId xmlns:a16="http://schemas.microsoft.com/office/drawing/2014/main" id="{B0F21C6D-AC62-4A98-9F15-8BA01B9FD4D1}"/>
            </a:ext>
          </a:extLst>
        </cdr:cNvPr>
        <cdr:cNvSpPr txBox="1"/>
      </cdr:nvSpPr>
      <cdr:spPr>
        <a:xfrm xmlns:a="http://schemas.openxmlformats.org/drawingml/2006/main">
          <a:off x="6026032" y="1913283"/>
          <a:ext cx="803413" cy="298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/>
            <a:t>-9.27%</a:t>
          </a:r>
        </a:p>
      </cdr:txBody>
    </cdr:sp>
  </cdr:relSizeAnchor>
  <cdr:relSizeAnchor xmlns:cdr="http://schemas.openxmlformats.org/drawingml/2006/chartDrawing">
    <cdr:from>
      <cdr:x>0.84433</cdr:x>
      <cdr:y>0.52642</cdr:y>
    </cdr:from>
    <cdr:to>
      <cdr:x>0.94006</cdr:x>
      <cdr:y>0.61179</cdr:y>
    </cdr:to>
    <cdr:sp macro="" textlink="">
      <cdr:nvSpPr>
        <cdr:cNvPr id="7" name="文本框 1">
          <a:extLst xmlns:a="http://schemas.openxmlformats.org/drawingml/2006/main">
            <a:ext uri="{FF2B5EF4-FFF2-40B4-BE49-F238E27FC236}">
              <a16:creationId xmlns:a16="http://schemas.microsoft.com/office/drawing/2014/main" id="{3E8AD75C-0F74-45C5-A501-5F6F361F7841}"/>
            </a:ext>
          </a:extLst>
        </cdr:cNvPr>
        <cdr:cNvSpPr txBox="1"/>
      </cdr:nvSpPr>
      <cdr:spPr>
        <a:xfrm xmlns:a="http://schemas.openxmlformats.org/drawingml/2006/main">
          <a:off x="7086206" y="1838739"/>
          <a:ext cx="803413" cy="298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/>
            <a:t>-4.75%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88899</xdr:colOff>
      <xdr:row>27</xdr:row>
      <xdr:rowOff>365085</xdr:rowOff>
    </xdr:from>
    <xdr:to>
      <xdr:col>52</xdr:col>
      <xdr:colOff>477464</xdr:colOff>
      <xdr:row>43</xdr:row>
      <xdr:rowOff>50800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292100</xdr:colOff>
      <xdr:row>47</xdr:row>
      <xdr:rowOff>136978</xdr:rowOff>
    </xdr:from>
    <xdr:to>
      <xdr:col>71</xdr:col>
      <xdr:colOff>571500</xdr:colOff>
      <xdr:row>62</xdr:row>
      <xdr:rowOff>177800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39</xdr:col>
      <xdr:colOff>215901</xdr:colOff>
      <xdr:row>47</xdr:row>
      <xdr:rowOff>76200</xdr:rowOff>
    </xdr:from>
    <xdr:to>
      <xdr:col>55</xdr:col>
      <xdr:colOff>355600</xdr:colOff>
      <xdr:row>63</xdr:row>
      <xdr:rowOff>50800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54</xdr:col>
      <xdr:colOff>345699</xdr:colOff>
      <xdr:row>9</xdr:row>
      <xdr:rowOff>38373</xdr:rowOff>
    </xdr:from>
    <xdr:to>
      <xdr:col>68</xdr:col>
      <xdr:colOff>12700</xdr:colOff>
      <xdr:row>24</xdr:row>
      <xdr:rowOff>50800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39</xdr:col>
      <xdr:colOff>483350</xdr:colOff>
      <xdr:row>77</xdr:row>
      <xdr:rowOff>119528</xdr:rowOff>
    </xdr:from>
    <xdr:to>
      <xdr:col>54</xdr:col>
      <xdr:colOff>267447</xdr:colOff>
      <xdr:row>101</xdr:row>
      <xdr:rowOff>49305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39</xdr:col>
      <xdr:colOff>151173</xdr:colOff>
      <xdr:row>118</xdr:row>
      <xdr:rowOff>38634</xdr:rowOff>
    </xdr:from>
    <xdr:to>
      <xdr:col>57</xdr:col>
      <xdr:colOff>104588</xdr:colOff>
      <xdr:row>145</xdr:row>
      <xdr:rowOff>103841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39</xdr:col>
      <xdr:colOff>63500</xdr:colOff>
      <xdr:row>9</xdr:row>
      <xdr:rowOff>12700</xdr:rowOff>
    </xdr:from>
    <xdr:to>
      <xdr:col>53</xdr:col>
      <xdr:colOff>421626</xdr:colOff>
      <xdr:row>27</xdr:row>
      <xdr:rowOff>267707</xdr:rowOff>
    </xdr:to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323682</xdr:colOff>
      <xdr:row>157</xdr:row>
      <xdr:rowOff>127000</xdr:rowOff>
    </xdr:from>
    <xdr:to>
      <xdr:col>48</xdr:col>
      <xdr:colOff>237282</xdr:colOff>
      <xdr:row>172</xdr:row>
      <xdr:rowOff>111400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39</xdr:col>
      <xdr:colOff>320881</xdr:colOff>
      <xdr:row>172</xdr:row>
      <xdr:rowOff>125934</xdr:rowOff>
    </xdr:from>
    <xdr:to>
      <xdr:col>48</xdr:col>
      <xdr:colOff>234481</xdr:colOff>
      <xdr:row>187</xdr:row>
      <xdr:rowOff>110334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40</xdr:col>
      <xdr:colOff>251404</xdr:colOff>
      <xdr:row>313</xdr:row>
      <xdr:rowOff>126295</xdr:rowOff>
    </xdr:from>
    <xdr:to>
      <xdr:col>49</xdr:col>
      <xdr:colOff>228504</xdr:colOff>
      <xdr:row>328</xdr:row>
      <xdr:rowOff>97995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40</xdr:col>
      <xdr:colOff>264663</xdr:colOff>
      <xdr:row>328</xdr:row>
      <xdr:rowOff>95663</xdr:rowOff>
    </xdr:from>
    <xdr:to>
      <xdr:col>49</xdr:col>
      <xdr:colOff>241763</xdr:colOff>
      <xdr:row>343</xdr:row>
      <xdr:rowOff>75754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0.27851</cdr:x>
      <cdr:y>0.0993</cdr:y>
    </cdr:from>
    <cdr:to>
      <cdr:x>0.42674</cdr:x>
      <cdr:y>0.22609</cdr:y>
    </cdr:to>
    <cdr:sp macro="" textlink="">
      <cdr:nvSpPr>
        <cdr:cNvPr id="2" name="文本框 1">
          <a:extLst xmlns:a="http://schemas.openxmlformats.org/drawingml/2006/main">
            <a:ext uri="{FF2B5EF4-FFF2-40B4-BE49-F238E27FC236}">
              <a16:creationId xmlns:a16="http://schemas.microsoft.com/office/drawing/2014/main" id="{1114691A-0B03-434C-B882-45408BDBA487}"/>
            </a:ext>
          </a:extLst>
        </cdr:cNvPr>
        <cdr:cNvSpPr txBox="1"/>
      </cdr:nvSpPr>
      <cdr:spPr>
        <a:xfrm xmlns:a="http://schemas.openxmlformats.org/drawingml/2006/main">
          <a:off x="1497973" y="285750"/>
          <a:ext cx="797285" cy="3648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600"/>
            <a:t>-1.24</a:t>
          </a:r>
          <a:r>
            <a:rPr lang="en-US" altLang="zh-CN" sz="1600"/>
            <a:t>%</a:t>
          </a:r>
          <a:endParaRPr lang="en-GB" sz="1600"/>
        </a:p>
      </cdr:txBody>
    </cdr:sp>
  </cdr:relSizeAnchor>
  <cdr:relSizeAnchor xmlns:cdr="http://schemas.openxmlformats.org/drawingml/2006/chartDrawing">
    <cdr:from>
      <cdr:x>0.51648</cdr:x>
      <cdr:y>0.60105</cdr:y>
    </cdr:from>
    <cdr:to>
      <cdr:x>0.66479</cdr:x>
      <cdr:y>0.72784</cdr:y>
    </cdr:to>
    <cdr:sp macro="" textlink="">
      <cdr:nvSpPr>
        <cdr:cNvPr id="3" name="文本框 1">
          <a:extLst xmlns:a="http://schemas.openxmlformats.org/drawingml/2006/main">
            <a:ext uri="{FF2B5EF4-FFF2-40B4-BE49-F238E27FC236}">
              <a16:creationId xmlns:a16="http://schemas.microsoft.com/office/drawing/2014/main" id="{92523BEA-91F7-41E6-9502-7DAC45023186}"/>
            </a:ext>
          </a:extLst>
        </cdr:cNvPr>
        <cdr:cNvSpPr txBox="1"/>
      </cdr:nvSpPr>
      <cdr:spPr>
        <a:xfrm xmlns:a="http://schemas.openxmlformats.org/drawingml/2006/main">
          <a:off x="2777896" y="1729582"/>
          <a:ext cx="797719" cy="3648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600"/>
            <a:t>16.70%</a:t>
          </a:r>
        </a:p>
      </cdr:txBody>
    </cdr:sp>
  </cdr:relSizeAnchor>
  <cdr:relSizeAnchor xmlns:cdr="http://schemas.openxmlformats.org/drawingml/2006/chartDrawing">
    <cdr:from>
      <cdr:x>0.76108</cdr:x>
      <cdr:y>0.66311</cdr:y>
    </cdr:from>
    <cdr:to>
      <cdr:x>0.9358</cdr:x>
      <cdr:y>0.7899</cdr:y>
    </cdr:to>
    <cdr:sp macro="" textlink="">
      <cdr:nvSpPr>
        <cdr:cNvPr id="4" name="文本框 1">
          <a:extLst xmlns:a="http://schemas.openxmlformats.org/drawingml/2006/main">
            <a:ext uri="{FF2B5EF4-FFF2-40B4-BE49-F238E27FC236}">
              <a16:creationId xmlns:a16="http://schemas.microsoft.com/office/drawing/2014/main" id="{92523BEA-91F7-41E6-9502-7DAC45023186}"/>
            </a:ext>
          </a:extLst>
        </cdr:cNvPr>
        <cdr:cNvSpPr txBox="1"/>
      </cdr:nvSpPr>
      <cdr:spPr>
        <a:xfrm xmlns:a="http://schemas.openxmlformats.org/drawingml/2006/main">
          <a:off x="4093536" y="1908175"/>
          <a:ext cx="939750" cy="3648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600"/>
            <a:t>-10.63%        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0.29271</cdr:x>
      <cdr:y>0.34072</cdr:y>
    </cdr:from>
    <cdr:to>
      <cdr:x>0.43447</cdr:x>
      <cdr:y>0.50095</cdr:y>
    </cdr:to>
    <cdr:sp macro="" textlink="">
      <cdr:nvSpPr>
        <cdr:cNvPr id="2" name="文本框 1">
          <a:extLst xmlns:a="http://schemas.openxmlformats.org/drawingml/2006/main">
            <a:ext uri="{FF2B5EF4-FFF2-40B4-BE49-F238E27FC236}">
              <a16:creationId xmlns:a16="http://schemas.microsoft.com/office/drawing/2014/main" id="{C92F3C8B-111A-4E93-A28F-1D93802C2188}"/>
            </a:ext>
          </a:extLst>
        </cdr:cNvPr>
        <cdr:cNvSpPr txBox="1"/>
      </cdr:nvSpPr>
      <cdr:spPr>
        <a:xfrm xmlns:a="http://schemas.openxmlformats.org/drawingml/2006/main">
          <a:off x="1580633" y="978028"/>
          <a:ext cx="765485" cy="459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600"/>
            <a:t>2.69</a:t>
          </a:r>
          <a:r>
            <a:rPr lang="en-US" altLang="zh-CN" sz="1600"/>
            <a:t>%</a:t>
          </a:r>
          <a:endParaRPr lang="en-GB" sz="1600"/>
        </a:p>
      </cdr:txBody>
    </cdr:sp>
  </cdr:relSizeAnchor>
  <cdr:relSizeAnchor xmlns:cdr="http://schemas.openxmlformats.org/drawingml/2006/chartDrawing">
    <cdr:from>
      <cdr:x>0.52698</cdr:x>
      <cdr:y>0.07973</cdr:y>
    </cdr:from>
    <cdr:to>
      <cdr:x>0.69206</cdr:x>
      <cdr:y>0.23996</cdr:y>
    </cdr:to>
    <cdr:sp macro="" textlink="">
      <cdr:nvSpPr>
        <cdr:cNvPr id="3" name="文本框 1">
          <a:extLst xmlns:a="http://schemas.openxmlformats.org/drawingml/2006/main">
            <a:ext uri="{FF2B5EF4-FFF2-40B4-BE49-F238E27FC236}">
              <a16:creationId xmlns:a16="http://schemas.microsoft.com/office/drawing/2014/main" id="{F6EF0689-1F55-45A7-AF05-C41898E6E670}"/>
            </a:ext>
          </a:extLst>
        </cdr:cNvPr>
        <cdr:cNvSpPr txBox="1"/>
      </cdr:nvSpPr>
      <cdr:spPr>
        <a:xfrm xmlns:a="http://schemas.openxmlformats.org/drawingml/2006/main">
          <a:off x="2851929" y="228162"/>
          <a:ext cx="893380" cy="458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600"/>
            <a:t>-11.76%    </a:t>
          </a:r>
        </a:p>
      </cdr:txBody>
    </cdr:sp>
  </cdr:relSizeAnchor>
  <cdr:relSizeAnchor xmlns:cdr="http://schemas.openxmlformats.org/drawingml/2006/chartDrawing">
    <cdr:from>
      <cdr:x>0.77824</cdr:x>
      <cdr:y>0.12564</cdr:y>
    </cdr:from>
    <cdr:to>
      <cdr:x>0.92552</cdr:x>
      <cdr:y>0.28587</cdr:y>
    </cdr:to>
    <cdr:sp macro="" textlink="">
      <cdr:nvSpPr>
        <cdr:cNvPr id="4" name="文本框 1">
          <a:extLst xmlns:a="http://schemas.openxmlformats.org/drawingml/2006/main">
            <a:ext uri="{FF2B5EF4-FFF2-40B4-BE49-F238E27FC236}">
              <a16:creationId xmlns:a16="http://schemas.microsoft.com/office/drawing/2014/main" id="{F6EF0689-1F55-45A7-AF05-C41898E6E670}"/>
            </a:ext>
          </a:extLst>
        </cdr:cNvPr>
        <cdr:cNvSpPr txBox="1"/>
      </cdr:nvSpPr>
      <cdr:spPr>
        <a:xfrm xmlns:a="http://schemas.openxmlformats.org/drawingml/2006/main">
          <a:off x="4211705" y="359541"/>
          <a:ext cx="797053" cy="458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600"/>
            <a:t>-6.93%        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0.3212</cdr:x>
      <cdr:y>0.0669</cdr:y>
    </cdr:from>
    <cdr:to>
      <cdr:x>0.46997</cdr:x>
      <cdr:y>0.17432</cdr:y>
    </cdr:to>
    <cdr:sp macro="" textlink="">
      <cdr:nvSpPr>
        <cdr:cNvPr id="2" name="文本框 1">
          <a:extLst xmlns:a="http://schemas.openxmlformats.org/drawingml/2006/main">
            <a:ext uri="{FF2B5EF4-FFF2-40B4-BE49-F238E27FC236}">
              <a16:creationId xmlns:a16="http://schemas.microsoft.com/office/drawing/2014/main" id="{1BF37CF1-807B-4AE5-B8F1-F5061BF46579}"/>
            </a:ext>
          </a:extLst>
        </cdr:cNvPr>
        <cdr:cNvSpPr txBox="1"/>
      </cdr:nvSpPr>
      <cdr:spPr>
        <a:xfrm xmlns:a="http://schemas.openxmlformats.org/drawingml/2006/main">
          <a:off x="1758698" y="191044"/>
          <a:ext cx="814553" cy="306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600" b="1"/>
            <a:t>-0.29%</a:t>
          </a:r>
        </a:p>
      </cdr:txBody>
    </cdr:sp>
  </cdr:relSizeAnchor>
  <cdr:relSizeAnchor xmlns:cdr="http://schemas.openxmlformats.org/drawingml/2006/chartDrawing">
    <cdr:from>
      <cdr:x>0.55755</cdr:x>
      <cdr:y>0.59751</cdr:y>
    </cdr:from>
    <cdr:to>
      <cdr:x>0.69792</cdr:x>
      <cdr:y>0.72183</cdr:y>
    </cdr:to>
    <cdr:sp macro="" textlink="">
      <cdr:nvSpPr>
        <cdr:cNvPr id="3" name="文本框 1">
          <a:extLst xmlns:a="http://schemas.openxmlformats.org/drawingml/2006/main">
            <a:ext uri="{FF2B5EF4-FFF2-40B4-BE49-F238E27FC236}">
              <a16:creationId xmlns:a16="http://schemas.microsoft.com/office/drawing/2014/main" id="{62EB2DD1-778E-4D49-A09C-7BB1AE130534}"/>
            </a:ext>
          </a:extLst>
        </cdr:cNvPr>
        <cdr:cNvSpPr txBox="1"/>
      </cdr:nvSpPr>
      <cdr:spPr>
        <a:xfrm xmlns:a="http://schemas.openxmlformats.org/drawingml/2006/main">
          <a:off x="3052775" y="1706169"/>
          <a:ext cx="768580" cy="354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600" b="1"/>
            <a:t>4.55</a:t>
          </a:r>
          <a:r>
            <a:rPr lang="en-US" altLang="zh-CN" sz="1600" b="1"/>
            <a:t>%</a:t>
          </a:r>
          <a:endParaRPr lang="en-GB" sz="1600" b="1"/>
        </a:p>
      </cdr:txBody>
    </cdr:sp>
  </cdr:relSizeAnchor>
  <cdr:relSizeAnchor xmlns:cdr="http://schemas.openxmlformats.org/drawingml/2006/chartDrawing">
    <cdr:from>
      <cdr:x>0.7951</cdr:x>
      <cdr:y>0.61131</cdr:y>
    </cdr:from>
    <cdr:to>
      <cdr:x>0.94387</cdr:x>
      <cdr:y>0.71953</cdr:y>
    </cdr:to>
    <cdr:sp macro="" textlink="">
      <cdr:nvSpPr>
        <cdr:cNvPr id="4" name="文本框 1">
          <a:extLst xmlns:a="http://schemas.openxmlformats.org/drawingml/2006/main">
            <a:ext uri="{FF2B5EF4-FFF2-40B4-BE49-F238E27FC236}">
              <a16:creationId xmlns:a16="http://schemas.microsoft.com/office/drawing/2014/main" id="{62EB2DD1-778E-4D49-A09C-7BB1AE130534}"/>
            </a:ext>
          </a:extLst>
        </cdr:cNvPr>
        <cdr:cNvSpPr txBox="1"/>
      </cdr:nvSpPr>
      <cdr:spPr>
        <a:xfrm xmlns:a="http://schemas.openxmlformats.org/drawingml/2006/main">
          <a:off x="4353429" y="1745585"/>
          <a:ext cx="814563" cy="3090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600" b="1"/>
            <a:t>7.18</a:t>
          </a:r>
          <a:r>
            <a:rPr lang="en-US" altLang="zh-CN" sz="1600" b="1"/>
            <a:t>%</a:t>
          </a:r>
          <a:endParaRPr lang="en-GB" sz="1600" b="1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0.54913</cdr:x>
      <cdr:y>0.70161</cdr:y>
    </cdr:from>
    <cdr:to>
      <cdr:x>0.62592</cdr:x>
      <cdr:y>0.84242</cdr:y>
    </cdr:to>
    <cdr:sp macro="" textlink="">
      <cdr:nvSpPr>
        <cdr:cNvPr id="2" name="文本框 1">
          <a:extLst xmlns:a="http://schemas.openxmlformats.org/drawingml/2006/main">
            <a:ext uri="{FF2B5EF4-FFF2-40B4-BE49-F238E27FC236}">
              <a16:creationId xmlns:a16="http://schemas.microsoft.com/office/drawing/2014/main" id="{1BF37CF1-807B-4AE5-B8F1-F5061BF46579}"/>
            </a:ext>
          </a:extLst>
        </cdr:cNvPr>
        <cdr:cNvSpPr txBox="1"/>
      </cdr:nvSpPr>
      <cdr:spPr>
        <a:xfrm xmlns:a="http://schemas.openxmlformats.org/drawingml/2006/main">
          <a:off x="3006665" y="2000090"/>
          <a:ext cx="420450" cy="4014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/>
            <a:t>0</a:t>
          </a:r>
          <a:r>
            <a:rPr lang="en-US" altLang="zh-CN" sz="1400" b="1"/>
            <a:t>%</a:t>
          </a:r>
          <a:endParaRPr lang="en-GB" sz="1400" b="1"/>
        </a:p>
      </cdr:txBody>
    </cdr:sp>
  </cdr:relSizeAnchor>
  <cdr:relSizeAnchor xmlns:cdr="http://schemas.openxmlformats.org/drawingml/2006/chartDrawing">
    <cdr:from>
      <cdr:x>0.27319</cdr:x>
      <cdr:y>0.1699</cdr:y>
    </cdr:from>
    <cdr:to>
      <cdr:x>0.40636</cdr:x>
      <cdr:y>0.31071</cdr:y>
    </cdr:to>
    <cdr:sp macro="" textlink="">
      <cdr:nvSpPr>
        <cdr:cNvPr id="3" name="文本框 1">
          <a:extLst xmlns:a="http://schemas.openxmlformats.org/drawingml/2006/main">
            <a:ext uri="{FF2B5EF4-FFF2-40B4-BE49-F238E27FC236}">
              <a16:creationId xmlns:a16="http://schemas.microsoft.com/office/drawing/2014/main" id="{106B01E0-5943-4AD3-B22C-24E0345797ED}"/>
            </a:ext>
          </a:extLst>
        </cdr:cNvPr>
        <cdr:cNvSpPr txBox="1"/>
      </cdr:nvSpPr>
      <cdr:spPr>
        <a:xfrm xmlns:a="http://schemas.openxmlformats.org/drawingml/2006/main">
          <a:off x="1495820" y="484352"/>
          <a:ext cx="729155" cy="4014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/>
            <a:t>15.73</a:t>
          </a:r>
          <a:r>
            <a:rPr lang="en-US" altLang="zh-CN" sz="1400" b="1"/>
            <a:t>%</a:t>
          </a:r>
          <a:endParaRPr lang="en-GB" sz="1400" b="1"/>
        </a:p>
      </cdr:txBody>
    </cdr:sp>
  </cdr:relSizeAnchor>
  <cdr:relSizeAnchor xmlns:cdr="http://schemas.openxmlformats.org/drawingml/2006/chartDrawing">
    <cdr:from>
      <cdr:x>0.78908</cdr:x>
      <cdr:y>0.35195</cdr:y>
    </cdr:from>
    <cdr:to>
      <cdr:x>0.96641</cdr:x>
      <cdr:y>0.49276</cdr:y>
    </cdr:to>
    <cdr:sp macro="" textlink="">
      <cdr:nvSpPr>
        <cdr:cNvPr id="4" name="文本框 1">
          <a:extLst xmlns:a="http://schemas.openxmlformats.org/drawingml/2006/main">
            <a:ext uri="{FF2B5EF4-FFF2-40B4-BE49-F238E27FC236}">
              <a16:creationId xmlns:a16="http://schemas.microsoft.com/office/drawing/2014/main" id="{106B01E0-5943-4AD3-B22C-24E0345797ED}"/>
            </a:ext>
          </a:extLst>
        </cdr:cNvPr>
        <cdr:cNvSpPr txBox="1"/>
      </cdr:nvSpPr>
      <cdr:spPr>
        <a:xfrm xmlns:a="http://schemas.openxmlformats.org/drawingml/2006/main">
          <a:off x="4320474" y="1003300"/>
          <a:ext cx="970918" cy="4014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/>
            <a:t>8.24%        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link.springer.com/content/pdf/bbm%3A978-1-4614-3532-7%2F1.pdf" TargetMode="External"/><Relationship Id="rId13" Type="http://schemas.openxmlformats.org/officeDocument/2006/relationships/hyperlink" Target="https://apps.dtic.mil/dtic/tr/fulltext/u2/a089492.pdf" TargetMode="External"/><Relationship Id="rId3" Type="http://schemas.openxmlformats.org/officeDocument/2006/relationships/hyperlink" Target="https://ntrs.nasa.gov/archive/nasa/casi.ntrs.nasa.gov/19760005974.pdf" TargetMode="External"/><Relationship Id="rId7" Type="http://schemas.openxmlformats.org/officeDocument/2006/relationships/hyperlink" Target="https://www.geaviation.com/commercial/engines/cf6-engine" TargetMode="External"/><Relationship Id="rId12" Type="http://schemas.openxmlformats.org/officeDocument/2006/relationships/hyperlink" Target="https://apps.dtic.mil/dtic/tr/fulltext/u2/a089492.pdf" TargetMode="External"/><Relationship Id="rId2" Type="http://schemas.openxmlformats.org/officeDocument/2006/relationships/hyperlink" Target="https://ntrs.nasa.gov/archive/nasa/casi.ntrs.nasa.gov/19760005974.pdf" TargetMode="External"/><Relationship Id="rId16" Type="http://schemas.openxmlformats.org/officeDocument/2006/relationships/drawing" Target="../drawings/drawing5.xml"/><Relationship Id="rId1" Type="http://schemas.openxmlformats.org/officeDocument/2006/relationships/hyperlink" Target="https://ntrs.nasa.gov/archive/nasa/casi.ntrs.nasa.gov/19780022179.pdf" TargetMode="External"/><Relationship Id="rId6" Type="http://schemas.openxmlformats.org/officeDocument/2006/relationships/hyperlink" Target="https://web.archive.org/web/20081121110447/http:/www.geaviation.com/engines/commercial/cf6/cf6-50.html" TargetMode="External"/><Relationship Id="rId11" Type="http://schemas.openxmlformats.org/officeDocument/2006/relationships/hyperlink" Target="https://onlinelibrary.wiley.com/doi/pdf/10.1002/9780470117859.app4" TargetMode="External"/><Relationship Id="rId5" Type="http://schemas.openxmlformats.org/officeDocument/2006/relationships/hyperlink" Target="https://link.springer.com/content/pdf/bbm%3A978-1-4614-3532-7%2F1.pdf" TargetMode="External"/><Relationship Id="rId15" Type="http://schemas.openxmlformats.org/officeDocument/2006/relationships/printerSettings" Target="../printerSettings/printerSettings3.bin"/><Relationship Id="rId10" Type="http://schemas.openxmlformats.org/officeDocument/2006/relationships/hyperlink" Target="http://www.jet-engine.net/civtfspec.html" TargetMode="External"/><Relationship Id="rId4" Type="http://schemas.openxmlformats.org/officeDocument/2006/relationships/hyperlink" Target="https://onlinelibrary.wiley.com/doi/pdf/10.1002/9780470117859.app4" TargetMode="External"/><Relationship Id="rId9" Type="http://schemas.openxmlformats.org/officeDocument/2006/relationships/hyperlink" Target="https://ntrs.nasa.gov/archive/nasa/casi.ntrs.nasa.gov/19780022179.pdf" TargetMode="External"/><Relationship Id="rId14" Type="http://schemas.openxmlformats.org/officeDocument/2006/relationships/hyperlink" Target="https://apps.dtic.mil/dtic/tr/fulltext/u2/a089492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D7A82-49B0-47E8-B4C6-81976272AFC6}">
  <dimension ref="A1:R17"/>
  <sheetViews>
    <sheetView topLeftCell="D1" workbookViewId="0">
      <selection activeCell="T23" sqref="T23"/>
    </sheetView>
  </sheetViews>
  <sheetFormatPr defaultRowHeight="15" x14ac:dyDescent="0.25"/>
  <cols>
    <col min="3" max="3" width="12" bestFit="1" customWidth="1"/>
    <col min="5" max="6" width="12" bestFit="1" customWidth="1"/>
    <col min="7" max="7" width="33.5703125" customWidth="1"/>
    <col min="8" max="11" width="12" bestFit="1" customWidth="1"/>
  </cols>
  <sheetData>
    <row r="1" spans="1:18" x14ac:dyDescent="0.25">
      <c r="A1" s="11" t="s">
        <v>1677</v>
      </c>
      <c r="B1" s="12">
        <v>1</v>
      </c>
      <c r="C1" s="185">
        <v>102600</v>
      </c>
      <c r="D1" s="11" t="s">
        <v>54</v>
      </c>
      <c r="E1" s="12">
        <v>1</v>
      </c>
      <c r="F1">
        <v>19200</v>
      </c>
      <c r="G1" s="11" t="s">
        <v>1678</v>
      </c>
      <c r="H1" s="12">
        <v>1</v>
      </c>
      <c r="I1">
        <v>5.3999999999999999E-2</v>
      </c>
      <c r="J1" s="11" t="s">
        <v>1679</v>
      </c>
      <c r="K1" s="12">
        <v>1</v>
      </c>
      <c r="M1" s="11" t="s">
        <v>1680</v>
      </c>
      <c r="N1" s="12">
        <v>1</v>
      </c>
      <c r="P1" s="11" t="s">
        <v>1681</v>
      </c>
      <c r="Q1" s="12">
        <v>1</v>
      </c>
      <c r="R1">
        <v>7150</v>
      </c>
    </row>
    <row r="2" spans="1:18" ht="15.75" thickBot="1" x14ac:dyDescent="0.3">
      <c r="A2" s="15" t="s">
        <v>1682</v>
      </c>
      <c r="B2" s="6">
        <v>0.453592</v>
      </c>
      <c r="C2">
        <f>C1*B2</f>
        <v>46538.539199999999</v>
      </c>
      <c r="D2" s="15" t="s">
        <v>1683</v>
      </c>
      <c r="E2" s="6">
        <v>4.4482200000000001</v>
      </c>
      <c r="F2">
        <f>F1*E2</f>
        <v>85405.824000000008</v>
      </c>
      <c r="G2" s="15" t="s">
        <v>1684</v>
      </c>
      <c r="H2" s="6">
        <f>B2/E2</f>
        <v>0.1019715751469127</v>
      </c>
      <c r="I2">
        <f>I1*K2</f>
        <v>1.5295736272036905E-6</v>
      </c>
      <c r="J2" s="15" t="s">
        <v>1685</v>
      </c>
      <c r="K2" s="6">
        <f>H2/3600</f>
        <v>2.8325437540809083E-5</v>
      </c>
      <c r="M2" s="15" t="s">
        <v>1686</v>
      </c>
      <c r="N2" s="6">
        <f>Q2/B2</f>
        <v>1643.9884301310431</v>
      </c>
      <c r="P2" s="15" t="s">
        <v>1687</v>
      </c>
      <c r="Q2" s="6">
        <v>745.7</v>
      </c>
      <c r="R2">
        <f>R1*Q2</f>
        <v>5331755</v>
      </c>
    </row>
    <row r="3" spans="1:18" ht="15.75" thickBot="1" x14ac:dyDescent="0.3"/>
    <row r="4" spans="1:18" x14ac:dyDescent="0.25">
      <c r="A4" s="11" t="s">
        <v>1688</v>
      </c>
      <c r="B4" s="12">
        <v>1</v>
      </c>
      <c r="C4">
        <v>72.099999999999994</v>
      </c>
      <c r="D4" s="11" t="s">
        <v>1689</v>
      </c>
      <c r="E4" s="12">
        <v>1</v>
      </c>
      <c r="G4" s="11" t="s">
        <v>1690</v>
      </c>
      <c r="H4" s="12">
        <v>1</v>
      </c>
      <c r="J4" s="11" t="s">
        <v>1691</v>
      </c>
      <c r="K4" s="12">
        <v>3.6</v>
      </c>
      <c r="M4" s="11" t="s">
        <v>1692</v>
      </c>
      <c r="N4" s="12">
        <v>3600</v>
      </c>
      <c r="P4" s="11" t="s">
        <v>1693</v>
      </c>
      <c r="Q4" s="12">
        <v>1852</v>
      </c>
    </row>
    <row r="5" spans="1:18" ht="15.75" thickBot="1" x14ac:dyDescent="0.3">
      <c r="A5" s="15" t="s">
        <v>1693</v>
      </c>
      <c r="B5" s="6">
        <v>2.5399999999999999E-2</v>
      </c>
      <c r="C5">
        <f>C4*B5</f>
        <v>1.8313399999999997</v>
      </c>
      <c r="D5" s="15" t="s">
        <v>1694</v>
      </c>
      <c r="E5" s="6">
        <f>E4/3600</f>
        <v>2.7777777777777778E-4</v>
      </c>
      <c r="G5" s="15" t="s">
        <v>1695</v>
      </c>
      <c r="H5" s="6">
        <v>16.0185</v>
      </c>
      <c r="J5" s="15" t="s">
        <v>1696</v>
      </c>
      <c r="K5" s="6">
        <v>1</v>
      </c>
      <c r="M5" s="15" t="s">
        <v>1697</v>
      </c>
      <c r="N5" s="6">
        <v>1</v>
      </c>
      <c r="P5" s="15" t="s">
        <v>1698</v>
      </c>
      <c r="Q5" s="6">
        <v>1</v>
      </c>
    </row>
    <row r="7" spans="1:18" ht="15.75" thickBot="1" x14ac:dyDescent="0.3">
      <c r="J7" s="7"/>
    </row>
    <row r="8" spans="1:18" x14ac:dyDescent="0.25">
      <c r="A8" s="11" t="s">
        <v>1699</v>
      </c>
      <c r="B8" s="23" t="s">
        <v>1700</v>
      </c>
      <c r="C8" s="12" t="s">
        <v>1701</v>
      </c>
      <c r="G8" s="11" t="s">
        <v>1702</v>
      </c>
      <c r="H8" s="12">
        <v>1</v>
      </c>
      <c r="J8" s="11" t="s">
        <v>1703</v>
      </c>
      <c r="K8" s="12">
        <v>3.28084</v>
      </c>
      <c r="L8">
        <v>25000</v>
      </c>
    </row>
    <row r="9" spans="1:18" ht="15.75" thickBot="1" x14ac:dyDescent="0.3">
      <c r="A9" s="13"/>
      <c r="B9">
        <v>140000</v>
      </c>
      <c r="C9" s="5">
        <v>190000</v>
      </c>
      <c r="G9" s="15" t="s">
        <v>1704</v>
      </c>
      <c r="H9" s="6">
        <v>127100000</v>
      </c>
      <c r="J9" s="15" t="s">
        <v>1693</v>
      </c>
      <c r="K9" s="6">
        <v>1</v>
      </c>
      <c r="L9">
        <f>L8/K8</f>
        <v>7619.9997561600076</v>
      </c>
      <c r="M9" s="7"/>
    </row>
    <row r="10" spans="1:18" ht="15.75" thickBot="1" x14ac:dyDescent="0.3">
      <c r="A10" s="15"/>
      <c r="B10" s="18">
        <f>B9*B2</f>
        <v>63502.879999999997</v>
      </c>
      <c r="C10" s="6">
        <f>C9*B2</f>
        <v>86182.48</v>
      </c>
    </row>
    <row r="11" spans="1:18" ht="15.75" thickBot="1" x14ac:dyDescent="0.3"/>
    <row r="12" spans="1:18" x14ac:dyDescent="0.25">
      <c r="A12" s="11" t="s">
        <v>1705</v>
      </c>
      <c r="B12" s="23">
        <v>2</v>
      </c>
      <c r="C12" s="12" t="s">
        <v>1706</v>
      </c>
    </row>
    <row r="13" spans="1:18" x14ac:dyDescent="0.25">
      <c r="A13" s="13"/>
      <c r="B13">
        <f>B14/Q2</f>
        <v>2682.043717312592</v>
      </c>
      <c r="C13" s="5" t="s">
        <v>1681</v>
      </c>
    </row>
    <row r="14" spans="1:18" ht="15.75" thickBot="1" x14ac:dyDescent="0.3">
      <c r="A14" s="15"/>
      <c r="B14" s="18">
        <f>B12*1000000</f>
        <v>2000000</v>
      </c>
      <c r="C14" s="6" t="s">
        <v>1707</v>
      </c>
      <c r="G14" s="186"/>
      <c r="H14" s="187"/>
    </row>
    <row r="16" spans="1:18" x14ac:dyDescent="0.25">
      <c r="J16" s="33"/>
    </row>
    <row r="17" spans="5:10" x14ac:dyDescent="0.25">
      <c r="E17" s="188"/>
      <c r="J17" s="3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D119"/>
  <sheetViews>
    <sheetView tabSelected="1" topLeftCell="A34" zoomScale="45" zoomScaleNormal="85" workbookViewId="0">
      <selection activeCell="AB66" sqref="AB66"/>
    </sheetView>
  </sheetViews>
  <sheetFormatPr defaultRowHeight="15" x14ac:dyDescent="0.25"/>
  <cols>
    <col min="1" max="1" width="20.5703125" bestFit="1" customWidth="1"/>
    <col min="2" max="2" width="13.42578125" bestFit="1" customWidth="1"/>
    <col min="4" max="4" width="14.140625" bestFit="1" customWidth="1"/>
    <col min="5" max="5" width="9.28515625" bestFit="1" customWidth="1"/>
    <col min="6" max="6" width="14.140625" bestFit="1" customWidth="1"/>
    <col min="7" max="7" width="12.28515625" bestFit="1" customWidth="1"/>
    <col min="8" max="8" width="12" bestFit="1" customWidth="1"/>
    <col min="9" max="32" width="12" customWidth="1"/>
    <col min="33" max="33" width="37.28515625" customWidth="1"/>
    <col min="34" max="34" width="14.140625" bestFit="1" customWidth="1"/>
    <col min="35" max="35" width="13.5703125" bestFit="1" customWidth="1"/>
    <col min="36" max="36" width="12" bestFit="1" customWidth="1"/>
    <col min="37" max="37" width="17.28515625" bestFit="1" customWidth="1"/>
    <col min="46" max="46" width="36.85546875" customWidth="1"/>
  </cols>
  <sheetData>
    <row r="1" spans="1:56" ht="21" x14ac:dyDescent="0.25">
      <c r="A1" s="192" t="s">
        <v>56</v>
      </c>
      <c r="B1" s="193"/>
      <c r="C1" s="193"/>
      <c r="D1" s="193"/>
      <c r="E1" s="193"/>
      <c r="F1" s="193"/>
      <c r="G1" s="193"/>
      <c r="H1" s="194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22"/>
      <c r="AG1" s="192" t="s">
        <v>58</v>
      </c>
      <c r="AH1" s="193"/>
      <c r="AI1" s="193"/>
      <c r="AJ1" s="193"/>
      <c r="AK1" s="193"/>
      <c r="AL1" s="193"/>
      <c r="AM1" s="193"/>
      <c r="AN1" s="193"/>
      <c r="AO1" s="193"/>
      <c r="AP1" s="193"/>
      <c r="AQ1" s="194"/>
    </row>
    <row r="2" spans="1:56" ht="21.75" thickBot="1" x14ac:dyDescent="0.3">
      <c r="A2" s="195"/>
      <c r="B2" s="196"/>
      <c r="C2" s="196"/>
      <c r="D2" s="196"/>
      <c r="E2" s="196"/>
      <c r="F2" s="196"/>
      <c r="G2" s="196"/>
      <c r="H2" s="197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22"/>
      <c r="AG2" s="195"/>
      <c r="AH2" s="196"/>
      <c r="AI2" s="196"/>
      <c r="AJ2" s="196"/>
      <c r="AK2" s="196"/>
      <c r="AL2" s="196"/>
      <c r="AM2" s="196"/>
      <c r="AN2" s="196"/>
      <c r="AO2" s="196"/>
      <c r="AP2" s="196"/>
      <c r="AQ2" s="197"/>
    </row>
    <row r="3" spans="1:56" ht="21.75" thickBot="1" x14ac:dyDescent="0.3">
      <c r="A3" s="189" t="s">
        <v>57</v>
      </c>
      <c r="B3" s="190"/>
      <c r="C3" s="190"/>
      <c r="D3" s="190"/>
      <c r="E3" s="190"/>
      <c r="F3" s="190"/>
      <c r="G3" s="190"/>
      <c r="H3" s="191"/>
      <c r="I3" s="189" t="s">
        <v>60</v>
      </c>
      <c r="J3" s="190"/>
      <c r="K3" s="190"/>
      <c r="L3" s="190"/>
      <c r="M3" s="190"/>
      <c r="N3" s="190"/>
      <c r="O3" s="190"/>
      <c r="P3" s="191"/>
      <c r="Q3" s="189" t="s">
        <v>62</v>
      </c>
      <c r="R3" s="190"/>
      <c r="S3" s="190"/>
      <c r="T3" s="190"/>
      <c r="U3" s="190"/>
      <c r="V3" s="190"/>
      <c r="W3" s="190"/>
      <c r="X3" s="190"/>
      <c r="Y3" s="189" t="s">
        <v>63</v>
      </c>
      <c r="Z3" s="190"/>
      <c r="AA3" s="190"/>
      <c r="AB3" s="190"/>
      <c r="AC3" s="190"/>
      <c r="AD3" s="190"/>
      <c r="AE3" s="190"/>
      <c r="AF3" s="190"/>
      <c r="AG3" s="13" t="s">
        <v>73</v>
      </c>
      <c r="AH3" s="21" t="s">
        <v>0</v>
      </c>
      <c r="AI3" s="21" t="s">
        <v>1</v>
      </c>
      <c r="AJ3" s="21" t="s">
        <v>2</v>
      </c>
      <c r="AK3" s="21" t="s">
        <v>8</v>
      </c>
      <c r="AL3" s="21" t="s">
        <v>5</v>
      </c>
      <c r="AM3" s="21" t="s">
        <v>4</v>
      </c>
      <c r="AN3" s="21" t="s">
        <v>6</v>
      </c>
      <c r="AO3" s="21" t="s">
        <v>28</v>
      </c>
      <c r="AP3" s="21" t="s">
        <v>29</v>
      </c>
      <c r="AQ3" s="120" t="s">
        <v>14</v>
      </c>
      <c r="AR3" s="21" t="s">
        <v>68</v>
      </c>
      <c r="AT3" s="4"/>
      <c r="AU3" s="21"/>
      <c r="AV3" s="21"/>
      <c r="AW3" s="21"/>
      <c r="AX3" s="21"/>
      <c r="AY3" s="21"/>
      <c r="AZ3" s="21"/>
      <c r="BA3" s="21"/>
      <c r="BB3" s="21"/>
      <c r="BC3" s="21"/>
      <c r="BD3" s="21"/>
    </row>
    <row r="4" spans="1:56" x14ac:dyDescent="0.25">
      <c r="A4" s="107" t="s">
        <v>7</v>
      </c>
      <c r="B4" s="8">
        <v>5180.9411737318096</v>
      </c>
      <c r="C4" s="8" t="s">
        <v>30</v>
      </c>
      <c r="D4" s="8">
        <v>21.883634255407699</v>
      </c>
      <c r="E4" s="8" t="s">
        <v>31</v>
      </c>
      <c r="F4" s="8">
        <v>3.2845932696159501</v>
      </c>
      <c r="G4" s="8" t="s">
        <v>32</v>
      </c>
      <c r="H4" s="10">
        <v>-0.92304846032769905</v>
      </c>
      <c r="I4" s="11" t="s">
        <v>7</v>
      </c>
      <c r="J4" s="23">
        <v>7066.4212570529098</v>
      </c>
      <c r="K4" s="23" t="s">
        <v>30</v>
      </c>
      <c r="L4" s="23">
        <v>21.883634255407699</v>
      </c>
      <c r="M4" s="23" t="s">
        <v>31</v>
      </c>
      <c r="N4" s="23">
        <v>3.3595932696159498</v>
      </c>
      <c r="O4" s="23" t="s">
        <v>32</v>
      </c>
      <c r="P4" s="12">
        <v>-0.99804846032769901</v>
      </c>
      <c r="Q4" s="11" t="s">
        <v>7</v>
      </c>
      <c r="R4" s="23">
        <v>22247.924754431901</v>
      </c>
      <c r="S4" s="23" t="s">
        <v>30</v>
      </c>
      <c r="T4" s="23">
        <v>38.144040497854597</v>
      </c>
      <c r="U4" s="23" t="s">
        <v>31</v>
      </c>
      <c r="V4" s="23">
        <v>9.1820729086627306</v>
      </c>
      <c r="W4" s="23" t="s">
        <v>32</v>
      </c>
      <c r="X4" s="23">
        <v>0.55549224671862896</v>
      </c>
      <c r="Y4" s="13" t="s">
        <v>7</v>
      </c>
      <c r="Z4" s="4">
        <v>7988.5779882574398</v>
      </c>
      <c r="AA4" s="4" t="s">
        <v>30</v>
      </c>
      <c r="AB4" s="4">
        <v>22.400122141361301</v>
      </c>
      <c r="AC4" s="4" t="s">
        <v>31</v>
      </c>
      <c r="AD4" s="4">
        <v>4.0071550365753801</v>
      </c>
      <c r="AE4" s="4" t="s">
        <v>32</v>
      </c>
      <c r="AF4" s="4">
        <v>-1.1352676878902801</v>
      </c>
      <c r="AG4" s="107" t="s">
        <v>3</v>
      </c>
      <c r="AH4" s="8">
        <f>SUM(J5:J11)</f>
        <v>15869.85104512253</v>
      </c>
      <c r="AI4" s="8">
        <f>SUM(J12:J13)</f>
        <v>4330.9843730211151</v>
      </c>
      <c r="AJ4" s="8">
        <f>J4</f>
        <v>7066.4212570529098</v>
      </c>
      <c r="AK4" s="8">
        <f>SUM(J17:J19)</f>
        <v>4223.5882580849502</v>
      </c>
      <c r="AL4" s="8">
        <f>J15+J16</f>
        <v>14520</v>
      </c>
      <c r="AM4" s="8">
        <f>J30</f>
        <v>31751.854389629301</v>
      </c>
      <c r="AN4" s="46">
        <f>J27</f>
        <v>65000.854389629298</v>
      </c>
      <c r="AO4" s="8">
        <f>J28</f>
        <v>46271.854389629298</v>
      </c>
      <c r="AP4" s="8">
        <f>J31</f>
        <v>52000.683511703501</v>
      </c>
      <c r="AQ4" s="10">
        <f>SUM(J20:J24)</f>
        <v>18990.00945634782</v>
      </c>
      <c r="AT4" s="9"/>
      <c r="AU4" s="45"/>
      <c r="AV4" s="45"/>
      <c r="AW4" s="45"/>
      <c r="AX4" s="45"/>
      <c r="AY4" s="45"/>
      <c r="AZ4" s="45"/>
      <c r="BA4" s="45"/>
      <c r="BB4" s="45"/>
      <c r="BC4" s="45"/>
      <c r="BD4" s="45"/>
    </row>
    <row r="5" spans="1:56" ht="48" customHeight="1" thickBot="1" x14ac:dyDescent="0.3">
      <c r="A5" s="108" t="s">
        <v>9</v>
      </c>
      <c r="B5" s="9">
        <v>6610.0182985876399</v>
      </c>
      <c r="C5" s="9" t="s">
        <v>30</v>
      </c>
      <c r="D5" s="9">
        <v>19.054409179687401</v>
      </c>
      <c r="E5" s="9" t="s">
        <v>31</v>
      </c>
      <c r="F5" s="9">
        <v>0</v>
      </c>
      <c r="G5" s="9" t="s">
        <v>32</v>
      </c>
      <c r="H5" s="3">
        <v>0.52700000000000002</v>
      </c>
      <c r="I5" s="13" t="s">
        <v>9</v>
      </c>
      <c r="J5" s="4">
        <v>6689.1510625843302</v>
      </c>
      <c r="K5" s="4" t="s">
        <v>30</v>
      </c>
      <c r="L5" s="4">
        <v>19.054409179687401</v>
      </c>
      <c r="M5" s="4" t="s">
        <v>31</v>
      </c>
      <c r="N5" s="4">
        <v>0</v>
      </c>
      <c r="O5" s="4" t="s">
        <v>32</v>
      </c>
      <c r="P5" s="5">
        <v>0.52700000000000002</v>
      </c>
      <c r="Q5" s="13" t="s">
        <v>9</v>
      </c>
      <c r="R5" s="4">
        <v>42358.620503353799</v>
      </c>
      <c r="S5" s="4" t="s">
        <v>30</v>
      </c>
      <c r="T5" s="4">
        <v>37.890013671875003</v>
      </c>
      <c r="U5" s="4" t="s">
        <v>31</v>
      </c>
      <c r="V5" s="4">
        <v>0</v>
      </c>
      <c r="W5" s="4" t="s">
        <v>32</v>
      </c>
      <c r="X5" s="4">
        <v>2.98</v>
      </c>
      <c r="Y5" s="13" t="s">
        <v>9</v>
      </c>
      <c r="Z5" s="4">
        <v>9330.8854670082492</v>
      </c>
      <c r="AA5" s="4" t="s">
        <v>30</v>
      </c>
      <c r="AB5" s="4">
        <v>18.253865234374899</v>
      </c>
      <c r="AC5" s="4" t="s">
        <v>31</v>
      </c>
      <c r="AD5" s="4">
        <v>0</v>
      </c>
      <c r="AE5" s="4" t="s">
        <v>32</v>
      </c>
      <c r="AF5" s="4">
        <v>0.52035965071920298</v>
      </c>
      <c r="AG5" s="25" t="s">
        <v>72</v>
      </c>
      <c r="AH5" s="2"/>
      <c r="AI5" s="2"/>
      <c r="AJ5" s="2"/>
      <c r="AK5" s="2"/>
      <c r="AL5" s="2"/>
      <c r="AM5" s="2">
        <v>42600</v>
      </c>
      <c r="AN5" s="2">
        <v>68000</v>
      </c>
      <c r="AO5" s="2">
        <v>48000</v>
      </c>
      <c r="AP5" s="2">
        <v>57500</v>
      </c>
      <c r="AQ5" s="30">
        <v>18729</v>
      </c>
      <c r="AT5" s="47"/>
      <c r="AU5" s="45"/>
      <c r="AV5" s="45"/>
      <c r="AW5" s="45"/>
      <c r="AX5" s="45"/>
      <c r="AY5" s="45"/>
      <c r="AZ5" s="45"/>
      <c r="BA5" s="45"/>
      <c r="BB5" s="45"/>
      <c r="BC5" s="45"/>
      <c r="BD5" s="45"/>
    </row>
    <row r="6" spans="1:56" ht="15.75" thickBot="1" x14ac:dyDescent="0.3">
      <c r="A6" s="108" t="s">
        <v>10</v>
      </c>
      <c r="B6" s="9">
        <v>5175.8970220941601</v>
      </c>
      <c r="C6" s="9" t="s">
        <v>30</v>
      </c>
      <c r="D6" s="9">
        <v>20.770687337871699</v>
      </c>
      <c r="E6" s="9" t="s">
        <v>31</v>
      </c>
      <c r="F6" s="9">
        <v>0</v>
      </c>
      <c r="G6" s="9" t="s">
        <v>32</v>
      </c>
      <c r="H6" s="3">
        <v>-0.118809999999999</v>
      </c>
      <c r="I6" s="13" t="s">
        <v>10</v>
      </c>
      <c r="J6" s="4">
        <v>4254.1611079852901</v>
      </c>
      <c r="K6" s="4" t="s">
        <v>30</v>
      </c>
      <c r="L6" s="4">
        <v>20.770687337871799</v>
      </c>
      <c r="M6" s="4" t="s">
        <v>31</v>
      </c>
      <c r="N6" s="4">
        <v>0</v>
      </c>
      <c r="O6" s="4" t="s">
        <v>32</v>
      </c>
      <c r="P6" s="5">
        <v>-0.118809999999999</v>
      </c>
      <c r="Q6" s="13" t="s">
        <v>10</v>
      </c>
      <c r="R6" s="4">
        <v>24188.662496303499</v>
      </c>
      <c r="S6" s="4" t="s">
        <v>30</v>
      </c>
      <c r="T6" s="4">
        <v>39.828047901610098</v>
      </c>
      <c r="U6" s="4" t="s">
        <v>31</v>
      </c>
      <c r="V6" s="4">
        <v>0</v>
      </c>
      <c r="W6" s="4" t="s">
        <v>32</v>
      </c>
      <c r="X6" s="4">
        <v>1.9965999999999999</v>
      </c>
      <c r="Y6" s="13" t="s">
        <v>10</v>
      </c>
      <c r="Z6" s="4">
        <v>8055.3150441246598</v>
      </c>
      <c r="AA6" s="4" t="s">
        <v>30</v>
      </c>
      <c r="AB6" s="4">
        <v>20.8038306101103</v>
      </c>
      <c r="AC6" s="4" t="s">
        <v>31</v>
      </c>
      <c r="AD6" s="4">
        <v>0</v>
      </c>
      <c r="AE6" s="4" t="s">
        <v>32</v>
      </c>
      <c r="AF6" s="4">
        <v>-0.14244778743615</v>
      </c>
      <c r="AG6" s="13" t="s">
        <v>69</v>
      </c>
      <c r="AH6" s="4"/>
      <c r="AI6" s="4"/>
      <c r="AJ6" s="4"/>
      <c r="AK6" s="4"/>
      <c r="AL6" s="4"/>
      <c r="AM6" s="4"/>
      <c r="AN6" s="4"/>
      <c r="AO6" s="4"/>
      <c r="AP6" s="4"/>
      <c r="AQ6" s="5"/>
      <c r="AT6" s="4"/>
      <c r="AU6" s="45"/>
      <c r="AV6" s="45"/>
      <c r="AW6" s="45"/>
      <c r="AX6" s="45"/>
      <c r="AY6" s="45"/>
      <c r="AZ6" s="45"/>
      <c r="BA6" s="45"/>
      <c r="BB6" s="45"/>
      <c r="BC6" s="45"/>
      <c r="BD6" s="45"/>
    </row>
    <row r="7" spans="1:56" x14ac:dyDescent="0.25">
      <c r="A7" s="108" t="s">
        <v>33</v>
      </c>
      <c r="B7" s="9">
        <v>247.60591555800099</v>
      </c>
      <c r="C7" s="9" t="s">
        <v>30</v>
      </c>
      <c r="D7" s="9">
        <v>35.0016690000772</v>
      </c>
      <c r="E7" s="9" t="s">
        <v>31</v>
      </c>
      <c r="F7" s="9">
        <v>0</v>
      </c>
      <c r="G7" s="9" t="s">
        <v>32</v>
      </c>
      <c r="H7" s="3">
        <v>5.5405378565338399</v>
      </c>
      <c r="I7" s="13" t="s">
        <v>33</v>
      </c>
      <c r="J7" s="4">
        <v>277.26410050268402</v>
      </c>
      <c r="K7" s="4" t="s">
        <v>30</v>
      </c>
      <c r="L7" s="4">
        <v>35.0016690000772</v>
      </c>
      <c r="M7" s="4" t="s">
        <v>31</v>
      </c>
      <c r="N7" s="4">
        <v>0</v>
      </c>
      <c r="O7" s="4" t="s">
        <v>32</v>
      </c>
      <c r="P7" s="5">
        <v>5.5405378565338399</v>
      </c>
      <c r="Q7" s="13" t="s">
        <v>33</v>
      </c>
      <c r="R7" s="4">
        <v>377.04565702647398</v>
      </c>
      <c r="S7" s="4" t="s">
        <v>30</v>
      </c>
      <c r="T7" s="4">
        <v>66.389407976808201</v>
      </c>
      <c r="U7" s="4" t="s">
        <v>31</v>
      </c>
      <c r="V7" s="4">
        <v>0</v>
      </c>
      <c r="W7" s="4" t="s">
        <v>32</v>
      </c>
      <c r="X7" s="4">
        <v>10.737244139365</v>
      </c>
      <c r="Y7" s="13" t="s">
        <v>33</v>
      </c>
      <c r="Z7" s="4">
        <v>248.82675686138299</v>
      </c>
      <c r="AA7" s="4" t="s">
        <v>30</v>
      </c>
      <c r="AB7" s="4">
        <v>36.122901000077199</v>
      </c>
      <c r="AC7" s="4" t="s">
        <v>31</v>
      </c>
      <c r="AD7" s="4">
        <v>0</v>
      </c>
      <c r="AE7" s="4" t="s">
        <v>32</v>
      </c>
      <c r="AF7" s="4">
        <v>5.5104343334026904</v>
      </c>
      <c r="AG7" s="107" t="s">
        <v>3</v>
      </c>
      <c r="AH7" s="8">
        <f>SUM(B5:B11)</f>
        <v>19513.618420294268</v>
      </c>
      <c r="AI7" s="8">
        <f>SUM(B12:B13)+SUM(B20:B23)</f>
        <v>19684.050743899803</v>
      </c>
      <c r="AJ7" s="8">
        <f>B4</f>
        <v>5180.9411737318096</v>
      </c>
      <c r="AK7" s="8">
        <f>SUM(B17:B19)</f>
        <v>4716.8353778548699</v>
      </c>
      <c r="AL7" s="8">
        <f>B15+B16</f>
        <v>5670</v>
      </c>
      <c r="AM7" s="8">
        <f>SUM(AH7:AK7)</f>
        <v>49095.445715780748</v>
      </c>
      <c r="AN7" s="8">
        <f>B25</f>
        <v>72720.445715780806</v>
      </c>
      <c r="AO7" s="8">
        <f>B28</f>
        <v>34638.445715780697</v>
      </c>
      <c r="AP7" s="8">
        <f>B31</f>
        <v>7.9488028914166994E-2</v>
      </c>
      <c r="AQ7" s="10">
        <f>SUM(B20:B24)</f>
        <v>14696.436332226682</v>
      </c>
      <c r="AT7" s="4"/>
      <c r="AU7" s="45"/>
      <c r="AV7" s="45"/>
      <c r="AW7" s="45"/>
      <c r="AX7" s="45"/>
      <c r="AY7" s="45"/>
      <c r="AZ7" s="45"/>
      <c r="BA7" s="45"/>
      <c r="BB7" s="45"/>
      <c r="BC7" s="45"/>
      <c r="BD7" s="45"/>
    </row>
    <row r="8" spans="1:56" ht="15.75" thickBot="1" x14ac:dyDescent="0.3">
      <c r="A8" s="108" t="s">
        <v>34</v>
      </c>
      <c r="B8" s="9">
        <v>1134.6149579964299</v>
      </c>
      <c r="C8" s="9" t="s">
        <v>30</v>
      </c>
      <c r="D8" s="9">
        <v>34.991380445757201</v>
      </c>
      <c r="E8" s="9" t="s">
        <v>31</v>
      </c>
      <c r="F8" s="9">
        <v>0</v>
      </c>
      <c r="G8" s="9" t="s">
        <v>32</v>
      </c>
      <c r="H8" s="3">
        <v>1.9366557240699001</v>
      </c>
      <c r="I8" s="13" t="s">
        <v>34</v>
      </c>
      <c r="J8" s="4">
        <v>898.360621448335</v>
      </c>
      <c r="K8" s="4" t="s">
        <v>30</v>
      </c>
      <c r="L8" s="4">
        <v>34.991380445757201</v>
      </c>
      <c r="M8" s="4" t="s">
        <v>31</v>
      </c>
      <c r="N8" s="4">
        <v>0</v>
      </c>
      <c r="O8" s="4" t="s">
        <v>32</v>
      </c>
      <c r="P8" s="5">
        <v>1.9366557240699001</v>
      </c>
      <c r="Q8" s="13" t="s">
        <v>34</v>
      </c>
      <c r="R8" s="4">
        <v>3929.0677390455298</v>
      </c>
      <c r="S8" s="4" t="s">
        <v>30</v>
      </c>
      <c r="T8" s="4">
        <v>65.923670295051707</v>
      </c>
      <c r="U8" s="4" t="s">
        <v>31</v>
      </c>
      <c r="V8" s="4">
        <v>0</v>
      </c>
      <c r="W8" s="4" t="s">
        <v>32</v>
      </c>
      <c r="X8" s="4">
        <v>5.1875937893949304</v>
      </c>
      <c r="Y8" s="13" t="s">
        <v>34</v>
      </c>
      <c r="Z8" s="4">
        <v>1236.92076601194</v>
      </c>
      <c r="AA8" s="4" t="s">
        <v>30</v>
      </c>
      <c r="AB8" s="4">
        <v>36.113928445757203</v>
      </c>
      <c r="AC8" s="4" t="s">
        <v>31</v>
      </c>
      <c r="AD8" s="4">
        <v>0</v>
      </c>
      <c r="AE8" s="4" t="s">
        <v>32</v>
      </c>
      <c r="AF8" s="4">
        <v>2.11871634764158</v>
      </c>
      <c r="AG8" s="1" t="s">
        <v>59</v>
      </c>
      <c r="AH8" s="2"/>
      <c r="AI8" s="2"/>
      <c r="AJ8" s="2"/>
      <c r="AK8" s="2"/>
      <c r="AL8" s="2"/>
      <c r="AM8" s="2">
        <v>42900</v>
      </c>
      <c r="AN8" s="2">
        <v>79000</v>
      </c>
      <c r="AO8" s="2"/>
      <c r="AP8" s="2"/>
      <c r="AQ8" s="30"/>
      <c r="AT8" s="4"/>
      <c r="AU8" s="45"/>
      <c r="AV8" s="45"/>
      <c r="AW8" s="45"/>
      <c r="AX8" s="45"/>
      <c r="AY8" s="45"/>
      <c r="AZ8" s="45"/>
      <c r="BA8" s="45"/>
      <c r="BB8" s="45"/>
      <c r="BC8" s="45"/>
      <c r="BD8" s="45"/>
    </row>
    <row r="9" spans="1:56" ht="15.75" thickBot="1" x14ac:dyDescent="0.3">
      <c r="A9" s="108" t="s">
        <v>35</v>
      </c>
      <c r="B9" s="9">
        <v>3250.7599995343999</v>
      </c>
      <c r="C9" s="9" t="s">
        <v>30</v>
      </c>
      <c r="D9" s="9">
        <v>21.883634255407699</v>
      </c>
      <c r="E9" s="9" t="s">
        <v>31</v>
      </c>
      <c r="F9" s="9">
        <v>3.2845932696159501</v>
      </c>
      <c r="G9" s="9" t="s">
        <v>32</v>
      </c>
      <c r="H9" s="3">
        <v>-0.92304846032769905</v>
      </c>
      <c r="I9" s="13" t="s">
        <v>35</v>
      </c>
      <c r="J9" s="21">
        <v>1201.29161369899</v>
      </c>
      <c r="K9" s="21" t="s">
        <v>30</v>
      </c>
      <c r="L9" s="21">
        <v>21.883634255407699</v>
      </c>
      <c r="M9" s="21" t="s">
        <v>31</v>
      </c>
      <c r="N9" s="21">
        <v>3.3595932696159498</v>
      </c>
      <c r="O9" s="21" t="s">
        <v>32</v>
      </c>
      <c r="P9" s="24">
        <v>-0.99804846032769901</v>
      </c>
      <c r="Q9" s="13" t="s">
        <v>35</v>
      </c>
      <c r="R9" s="4">
        <v>3782.1472082534301</v>
      </c>
      <c r="S9" s="4" t="s">
        <v>30</v>
      </c>
      <c r="T9" s="4">
        <v>38.144040497854597</v>
      </c>
      <c r="U9" s="4" t="s">
        <v>31</v>
      </c>
      <c r="V9" s="4">
        <v>9.1820729086627306</v>
      </c>
      <c r="W9" s="4" t="s">
        <v>32</v>
      </c>
      <c r="X9" s="4">
        <v>0.55549224671862896</v>
      </c>
      <c r="Y9" s="13" t="s">
        <v>35</v>
      </c>
      <c r="Z9" s="4">
        <v>2778.6654066696301</v>
      </c>
      <c r="AA9" s="4" t="s">
        <v>30</v>
      </c>
      <c r="AB9" s="4">
        <v>22.400122141361301</v>
      </c>
      <c r="AC9" s="4" t="s">
        <v>31</v>
      </c>
      <c r="AD9" s="4">
        <v>4.0071550365753801</v>
      </c>
      <c r="AE9" s="4" t="s">
        <v>32</v>
      </c>
      <c r="AF9" s="4">
        <v>-1.1352676878902801</v>
      </c>
      <c r="AG9" s="121" t="s">
        <v>70</v>
      </c>
      <c r="AH9" s="9"/>
      <c r="AI9" s="9"/>
      <c r="AJ9" s="9"/>
      <c r="AK9" s="9"/>
      <c r="AL9" s="9"/>
      <c r="AM9" s="9"/>
      <c r="AN9" s="9"/>
      <c r="AO9" s="9"/>
      <c r="AP9" s="9"/>
      <c r="AQ9" s="3"/>
      <c r="AT9" s="4"/>
      <c r="AU9" s="45"/>
      <c r="AV9" s="45"/>
      <c r="AW9" s="45"/>
      <c r="AX9" s="45"/>
      <c r="AY9" s="45"/>
      <c r="AZ9" s="45"/>
      <c r="BA9" s="45"/>
      <c r="BB9" s="45"/>
      <c r="BC9" s="45"/>
      <c r="BD9" s="45"/>
    </row>
    <row r="10" spans="1:56" ht="15" customHeight="1" x14ac:dyDescent="0.25">
      <c r="A10" s="108" t="s">
        <v>36</v>
      </c>
      <c r="B10" s="9">
        <v>461.79569754703601</v>
      </c>
      <c r="C10" s="9"/>
      <c r="D10" s="9"/>
      <c r="E10" s="9"/>
      <c r="F10" s="9"/>
      <c r="G10" s="9"/>
      <c r="H10" s="3"/>
      <c r="I10" s="13" t="s">
        <v>36</v>
      </c>
      <c r="J10" s="21">
        <v>392.429584044911</v>
      </c>
      <c r="K10" s="21"/>
      <c r="L10" s="21"/>
      <c r="M10" s="21"/>
      <c r="N10" s="21"/>
      <c r="O10" s="21"/>
      <c r="P10" s="24"/>
      <c r="Q10" s="13" t="s">
        <v>36</v>
      </c>
      <c r="R10" s="4">
        <v>1603.1976567537499</v>
      </c>
      <c r="S10" s="4"/>
      <c r="T10" s="4"/>
      <c r="U10" s="4"/>
      <c r="V10" s="4"/>
      <c r="W10" s="4"/>
      <c r="X10" s="4"/>
      <c r="Y10" s="13" t="s">
        <v>36</v>
      </c>
      <c r="Z10" s="4">
        <v>497.076385774382</v>
      </c>
      <c r="AA10" s="4"/>
      <c r="AB10" s="4"/>
      <c r="AC10" s="4"/>
      <c r="AD10" s="4"/>
      <c r="AE10" s="4"/>
      <c r="AF10" s="4"/>
      <c r="AG10" s="107" t="s">
        <v>3</v>
      </c>
      <c r="AH10" s="8">
        <f>SUM(Z5:Z11)</f>
        <v>25027.818437422666</v>
      </c>
      <c r="AI10" s="8">
        <f>SUM(Z12:Z13)</f>
        <v>5312.9912940977902</v>
      </c>
      <c r="AJ10" s="8">
        <f>J4</f>
        <v>7066.4212570529098</v>
      </c>
      <c r="AK10" s="8">
        <f>SUM(J17:J19)</f>
        <v>4223.5882580849502</v>
      </c>
      <c r="AL10" s="8">
        <f>SUM(J15:J16)</f>
        <v>14520</v>
      </c>
      <c r="AM10" s="8">
        <f>Z30</f>
        <v>43829.951902880399</v>
      </c>
      <c r="AN10" s="8">
        <f>Z27</f>
        <v>88024.502802880394</v>
      </c>
      <c r="AO10" s="8">
        <f>Z28</f>
        <v>82500.6549028804</v>
      </c>
      <c r="AP10" s="8">
        <f>Z31</f>
        <v>70419.602242304303</v>
      </c>
      <c r="AQ10" s="10"/>
      <c r="AR10" s="12">
        <f>Z29</f>
        <v>60769.951902880399</v>
      </c>
      <c r="AT10" s="4"/>
      <c r="AU10" s="45"/>
      <c r="AV10" s="45"/>
      <c r="AW10" s="45"/>
      <c r="AX10" s="45"/>
      <c r="AY10" s="45"/>
      <c r="AZ10" s="45"/>
      <c r="BA10" s="45"/>
      <c r="BB10" s="45"/>
      <c r="BC10" s="45"/>
      <c r="BD10" s="45"/>
    </row>
    <row r="11" spans="1:56" ht="45.75" thickBot="1" x14ac:dyDescent="0.3">
      <c r="A11" s="108" t="s">
        <v>37</v>
      </c>
      <c r="B11" s="9">
        <v>2632.9265289765999</v>
      </c>
      <c r="C11" s="9"/>
      <c r="D11" s="9"/>
      <c r="E11" s="9"/>
      <c r="F11" s="9"/>
      <c r="G11" s="9"/>
      <c r="H11" s="3"/>
      <c r="I11" s="13" t="s">
        <v>37</v>
      </c>
      <c r="J11" s="21">
        <v>2157.1929548579901</v>
      </c>
      <c r="K11" s="21"/>
      <c r="L11" s="21"/>
      <c r="M11" s="21"/>
      <c r="N11" s="21"/>
      <c r="O11" s="21"/>
      <c r="P11" s="24"/>
      <c r="Q11" s="13" t="s">
        <v>37</v>
      </c>
      <c r="R11" s="4">
        <v>11505.2645588464</v>
      </c>
      <c r="S11" s="4"/>
      <c r="T11" s="4"/>
      <c r="U11" s="4"/>
      <c r="V11" s="4"/>
      <c r="W11" s="4"/>
      <c r="X11" s="4"/>
      <c r="Y11" s="13" t="s">
        <v>37</v>
      </c>
      <c r="Z11" s="4">
        <v>2880.1286109724201</v>
      </c>
      <c r="AA11" s="4"/>
      <c r="AB11" s="4"/>
      <c r="AC11" s="4"/>
      <c r="AD11" s="4"/>
      <c r="AE11" s="4"/>
      <c r="AF11" s="4"/>
      <c r="AG11" s="25" t="s">
        <v>67</v>
      </c>
      <c r="AH11" s="2"/>
      <c r="AI11" s="2"/>
      <c r="AJ11" s="2"/>
      <c r="AK11" s="2"/>
      <c r="AL11" s="2">
        <v>13970</v>
      </c>
      <c r="AM11" s="2">
        <v>41688</v>
      </c>
      <c r="AN11" s="2">
        <v>86182.48</v>
      </c>
      <c r="AO11" s="2">
        <v>80658.636624000006</v>
      </c>
      <c r="AP11" s="2"/>
      <c r="AQ11" s="30"/>
      <c r="AR11" s="6">
        <v>64451.794463999999</v>
      </c>
      <c r="AT11" s="4"/>
      <c r="AU11" s="45"/>
      <c r="AV11" s="45"/>
      <c r="AW11" s="45"/>
      <c r="AX11" s="45"/>
      <c r="AY11" s="45"/>
      <c r="AZ11" s="45"/>
      <c r="BA11" s="45"/>
      <c r="BB11" s="45"/>
      <c r="BC11" s="45"/>
      <c r="BD11" s="45"/>
    </row>
    <row r="12" spans="1:56" ht="15.75" thickBot="1" x14ac:dyDescent="0.3">
      <c r="A12" s="108" t="s">
        <v>38</v>
      </c>
      <c r="B12" s="9">
        <v>4829.6144116731202</v>
      </c>
      <c r="C12" s="9" t="s">
        <v>30</v>
      </c>
      <c r="D12" s="9">
        <v>20.7545</v>
      </c>
      <c r="E12" s="9" t="s">
        <v>31</v>
      </c>
      <c r="F12" s="9">
        <v>0</v>
      </c>
      <c r="G12" s="9" t="s">
        <v>32</v>
      </c>
      <c r="H12" s="3">
        <v>0.52700000000000002</v>
      </c>
      <c r="I12" s="13" t="s">
        <v>38</v>
      </c>
      <c r="J12" s="21">
        <v>4200.9830520506202</v>
      </c>
      <c r="K12" s="21" t="s">
        <v>30</v>
      </c>
      <c r="L12" s="21">
        <v>20.7545</v>
      </c>
      <c r="M12" s="21" t="s">
        <v>31</v>
      </c>
      <c r="N12" s="21">
        <v>0</v>
      </c>
      <c r="O12" s="21" t="s">
        <v>32</v>
      </c>
      <c r="P12" s="24">
        <v>0.52700000000000002</v>
      </c>
      <c r="Q12" s="13" t="s">
        <v>38</v>
      </c>
      <c r="R12" s="4">
        <v>13066.604399027599</v>
      </c>
      <c r="S12" s="4" t="s">
        <v>30</v>
      </c>
      <c r="T12" s="4">
        <v>66.570999999999998</v>
      </c>
      <c r="U12" s="4" t="s">
        <v>31</v>
      </c>
      <c r="V12" s="4">
        <v>0</v>
      </c>
      <c r="W12" s="4" t="s">
        <v>32</v>
      </c>
      <c r="X12" s="4">
        <v>3.7850000000000001</v>
      </c>
      <c r="Y12" s="13" t="s">
        <v>38</v>
      </c>
      <c r="Z12" s="4">
        <v>5140.6261934977902</v>
      </c>
      <c r="AA12" s="4" t="s">
        <v>30</v>
      </c>
      <c r="AB12" s="4">
        <v>22.6539999999999</v>
      </c>
      <c r="AC12" s="4" t="s">
        <v>31</v>
      </c>
      <c r="AD12" s="4">
        <v>0</v>
      </c>
      <c r="AE12" s="4" t="s">
        <v>32</v>
      </c>
      <c r="AF12" s="4">
        <v>0.52700000000000002</v>
      </c>
      <c r="AG12" s="122" t="s">
        <v>71</v>
      </c>
      <c r="AH12" s="9"/>
      <c r="AI12" s="9"/>
      <c r="AJ12" s="9"/>
      <c r="AK12" s="9"/>
      <c r="AL12" s="9"/>
      <c r="AM12" s="9"/>
      <c r="AN12" s="9"/>
      <c r="AO12" s="9"/>
      <c r="AP12" s="9"/>
      <c r="AQ12" s="3"/>
      <c r="AT12" s="4"/>
      <c r="AU12" s="45"/>
      <c r="AV12" s="45"/>
      <c r="AW12" s="45"/>
      <c r="AX12" s="45"/>
      <c r="AY12" s="45"/>
      <c r="AZ12" s="45"/>
      <c r="BA12" s="45"/>
      <c r="BB12" s="45"/>
      <c r="BC12" s="45"/>
      <c r="BD12" s="45"/>
    </row>
    <row r="13" spans="1:56" x14ac:dyDescent="0.25">
      <c r="A13" s="108" t="s">
        <v>11</v>
      </c>
      <c r="B13" s="9">
        <v>158</v>
      </c>
      <c r="C13" s="9" t="s">
        <v>30</v>
      </c>
      <c r="D13" s="9">
        <v>36.158000000000001</v>
      </c>
      <c r="E13" s="9" t="s">
        <v>31</v>
      </c>
      <c r="F13" s="9">
        <v>0</v>
      </c>
      <c r="G13" s="9" t="s">
        <v>32</v>
      </c>
      <c r="H13" s="3">
        <v>1.47631827007943</v>
      </c>
      <c r="I13" s="13" t="s">
        <v>11</v>
      </c>
      <c r="J13" s="20">
        <v>130.00132097049499</v>
      </c>
      <c r="K13" s="20" t="s">
        <v>30</v>
      </c>
      <c r="L13" s="20">
        <v>36.158000000000001</v>
      </c>
      <c r="M13" s="20" t="s">
        <v>31</v>
      </c>
      <c r="N13" s="20">
        <v>0</v>
      </c>
      <c r="O13" s="20" t="s">
        <v>32</v>
      </c>
      <c r="P13" s="24">
        <v>1.47631827007943</v>
      </c>
      <c r="Q13" s="13" t="s">
        <v>11</v>
      </c>
      <c r="R13" s="4">
        <v>621.21946739107796</v>
      </c>
      <c r="S13" s="4" t="s">
        <v>30</v>
      </c>
      <c r="T13" s="4">
        <v>72.59</v>
      </c>
      <c r="U13" s="4" t="s">
        <v>31</v>
      </c>
      <c r="V13" s="4">
        <v>0</v>
      </c>
      <c r="W13" s="4" t="s">
        <v>32</v>
      </c>
      <c r="X13" s="4">
        <v>5.31730263157894</v>
      </c>
      <c r="Y13" s="13" t="s">
        <v>11</v>
      </c>
      <c r="Z13" s="4">
        <v>172.36510060000001</v>
      </c>
      <c r="AA13" s="4" t="s">
        <v>30</v>
      </c>
      <c r="AB13" s="4">
        <v>37.473999999999997</v>
      </c>
      <c r="AC13" s="4" t="s">
        <v>31</v>
      </c>
      <c r="AD13" s="4">
        <v>0</v>
      </c>
      <c r="AE13" s="4" t="s">
        <v>32</v>
      </c>
      <c r="AF13" s="4">
        <v>1.6802952263247299</v>
      </c>
      <c r="AG13" s="107" t="s">
        <v>3</v>
      </c>
      <c r="AH13" s="8">
        <f>SUM(J5:J11)</f>
        <v>15869.85104512253</v>
      </c>
      <c r="AI13" s="8">
        <f>SUM(J12:J13)</f>
        <v>4330.9843730211151</v>
      </c>
      <c r="AJ13" s="8">
        <f>R4</f>
        <v>22247.924754431901</v>
      </c>
      <c r="AK13" s="8">
        <f>SUM(J17:J19)</f>
        <v>4223.5882580849502</v>
      </c>
      <c r="AL13" s="8">
        <f>J15+J16</f>
        <v>14520</v>
      </c>
      <c r="AM13" s="8">
        <f>R30</f>
        <v>145368.75167127501</v>
      </c>
      <c r="AN13" s="8">
        <f>R27</f>
        <v>310609.75167127501</v>
      </c>
      <c r="AO13" s="8">
        <f>R28</f>
        <v>185958.75167127501</v>
      </c>
      <c r="AP13" s="8">
        <f>R31</f>
        <v>248487.80133702001</v>
      </c>
      <c r="AQ13" s="10">
        <f>SUM(R20:R24)</f>
        <v>126440.33982540909</v>
      </c>
      <c r="AT13" s="4"/>
      <c r="AU13" s="45"/>
      <c r="AV13" s="45"/>
      <c r="AW13" s="45"/>
      <c r="AX13" s="45"/>
      <c r="AY13" s="45"/>
      <c r="AZ13" s="45"/>
      <c r="BA13" s="45"/>
      <c r="BB13" s="45"/>
      <c r="BC13" s="45"/>
      <c r="BD13" s="45"/>
    </row>
    <row r="14" spans="1:56" ht="45.75" thickBot="1" x14ac:dyDescent="0.3">
      <c r="A14" s="108" t="s">
        <v>40</v>
      </c>
      <c r="B14" s="9">
        <v>17955</v>
      </c>
      <c r="C14" s="9" t="s">
        <v>30</v>
      </c>
      <c r="D14" s="4" t="s">
        <v>55</v>
      </c>
      <c r="E14" s="4" t="s">
        <v>31</v>
      </c>
      <c r="F14" s="9">
        <v>0</v>
      </c>
      <c r="G14" s="9" t="s">
        <v>32</v>
      </c>
      <c r="H14" s="3" t="s">
        <v>55</v>
      </c>
      <c r="I14" s="13" t="s">
        <v>39</v>
      </c>
      <c r="J14" s="4">
        <v>0</v>
      </c>
      <c r="K14" s="4" t="s">
        <v>30</v>
      </c>
      <c r="L14" s="4" t="s">
        <v>55</v>
      </c>
      <c r="M14" s="4" t="s">
        <v>31</v>
      </c>
      <c r="N14" s="4">
        <v>0</v>
      </c>
      <c r="O14" s="4" t="s">
        <v>32</v>
      </c>
      <c r="P14" s="5" t="s">
        <v>55</v>
      </c>
      <c r="Q14" s="13" t="s">
        <v>39</v>
      </c>
      <c r="R14" s="4">
        <v>0</v>
      </c>
      <c r="S14" s="4" t="s">
        <v>30</v>
      </c>
      <c r="T14" s="4" t="s">
        <v>55</v>
      </c>
      <c r="U14" s="4" t="s">
        <v>31</v>
      </c>
      <c r="V14" s="4">
        <v>0</v>
      </c>
      <c r="W14" s="4" t="s">
        <v>32</v>
      </c>
      <c r="X14" s="4" t="s">
        <v>55</v>
      </c>
      <c r="Y14" s="13" t="s">
        <v>39</v>
      </c>
      <c r="Z14" s="4">
        <v>21730.703000000001</v>
      </c>
      <c r="AA14" s="4" t="s">
        <v>30</v>
      </c>
      <c r="AB14" s="4">
        <v>0</v>
      </c>
      <c r="AC14" s="4" t="s">
        <v>31</v>
      </c>
      <c r="AD14" s="4">
        <v>0</v>
      </c>
      <c r="AE14" s="4" t="s">
        <v>32</v>
      </c>
      <c r="AF14" s="4">
        <v>0</v>
      </c>
      <c r="AG14" s="25" t="s">
        <v>61</v>
      </c>
      <c r="AH14" s="2"/>
      <c r="AI14" s="2"/>
      <c r="AJ14" s="2">
        <f>7550*2*1.8</f>
        <v>27180</v>
      </c>
      <c r="AK14" s="2"/>
      <c r="AL14" s="2"/>
      <c r="AM14" s="2">
        <v>155000</v>
      </c>
      <c r="AN14" s="2">
        <v>316000</v>
      </c>
      <c r="AO14" s="2">
        <v>220000</v>
      </c>
      <c r="AP14" s="2">
        <v>233000</v>
      </c>
      <c r="AQ14" s="30">
        <v>124651</v>
      </c>
      <c r="AT14" s="4"/>
      <c r="AU14" s="45"/>
      <c r="AV14" s="45"/>
      <c r="AW14" s="45"/>
      <c r="AX14" s="45"/>
      <c r="AY14" s="45"/>
      <c r="AZ14" s="45"/>
      <c r="BA14" s="45"/>
      <c r="BB14" s="45"/>
      <c r="BC14" s="45"/>
      <c r="BD14" s="45"/>
    </row>
    <row r="15" spans="1:56" ht="15.75" thickBot="1" x14ac:dyDescent="0.3">
      <c r="A15" s="108" t="s">
        <v>263</v>
      </c>
      <c r="B15" s="9">
        <v>2835</v>
      </c>
      <c r="C15" s="9" t="s">
        <v>30</v>
      </c>
      <c r="D15" s="4">
        <v>7.0664999999999996</v>
      </c>
      <c r="E15" s="4" t="s">
        <v>31</v>
      </c>
      <c r="F15" s="4">
        <v>0</v>
      </c>
      <c r="G15" s="4" t="s">
        <v>32</v>
      </c>
      <c r="H15" s="5">
        <v>0.32250000000000001</v>
      </c>
      <c r="I15" s="13" t="s">
        <v>40</v>
      </c>
      <c r="J15" s="4">
        <v>10560</v>
      </c>
      <c r="K15" s="4" t="s">
        <v>30</v>
      </c>
      <c r="L15" s="4">
        <v>7.0664999999999996</v>
      </c>
      <c r="M15" s="4" t="s">
        <v>31</v>
      </c>
      <c r="N15" s="4">
        <v>0</v>
      </c>
      <c r="O15" s="4" t="s">
        <v>32</v>
      </c>
      <c r="P15" s="5">
        <v>0.32250000000000001</v>
      </c>
      <c r="Q15" s="13" t="s">
        <v>40</v>
      </c>
      <c r="R15" s="4">
        <v>29520</v>
      </c>
      <c r="S15" s="4" t="s">
        <v>30</v>
      </c>
      <c r="T15" s="4">
        <v>49.850999999999999</v>
      </c>
      <c r="U15" s="4" t="s">
        <v>31</v>
      </c>
      <c r="V15" s="4">
        <v>0</v>
      </c>
      <c r="W15" s="4" t="s">
        <v>32</v>
      </c>
      <c r="X15" s="4">
        <v>2.98</v>
      </c>
      <c r="Y15" s="13" t="s">
        <v>40</v>
      </c>
      <c r="Z15" s="4">
        <v>12320</v>
      </c>
      <c r="AA15" s="4" t="s">
        <v>30</v>
      </c>
      <c r="AB15" s="4">
        <v>13.145</v>
      </c>
      <c r="AC15" s="4" t="s">
        <v>31</v>
      </c>
      <c r="AD15" s="4">
        <v>0</v>
      </c>
      <c r="AE15" s="4" t="s">
        <v>32</v>
      </c>
      <c r="AF15" s="4">
        <v>0.32250000000000001</v>
      </c>
      <c r="AG15" s="108" t="s">
        <v>272</v>
      </c>
      <c r="AH15" s="9"/>
      <c r="AI15" s="9"/>
      <c r="AJ15" s="9"/>
      <c r="AK15" s="9"/>
      <c r="AL15" s="9"/>
      <c r="AM15" s="9"/>
      <c r="AN15" s="9"/>
      <c r="AO15" s="9"/>
      <c r="AP15" s="9"/>
      <c r="AQ15" s="3"/>
    </row>
    <row r="16" spans="1:56" x14ac:dyDescent="0.25">
      <c r="A16" s="108" t="s">
        <v>264</v>
      </c>
      <c r="B16" s="9">
        <v>2835</v>
      </c>
      <c r="C16" s="9" t="s">
        <v>30</v>
      </c>
      <c r="D16" s="4">
        <v>61.382999999999903</v>
      </c>
      <c r="E16" s="4" t="s">
        <v>31</v>
      </c>
      <c r="F16" s="4">
        <v>0</v>
      </c>
      <c r="G16" s="4" t="s">
        <v>32</v>
      </c>
      <c r="H16" s="5">
        <v>1.7729999999999999</v>
      </c>
      <c r="I16" s="13" t="s">
        <v>5</v>
      </c>
      <c r="J16" s="4">
        <v>3960</v>
      </c>
      <c r="K16" s="4" t="s">
        <v>30</v>
      </c>
      <c r="L16" s="4">
        <v>44.283000000000001</v>
      </c>
      <c r="M16" s="4" t="s">
        <v>31</v>
      </c>
      <c r="N16" s="4">
        <v>0</v>
      </c>
      <c r="O16" s="4" t="s">
        <v>32</v>
      </c>
      <c r="P16" s="5">
        <v>1.7729999999999999</v>
      </c>
      <c r="Q16" s="13" t="s">
        <v>5</v>
      </c>
      <c r="R16" s="4">
        <v>11070</v>
      </c>
      <c r="S16" s="4" t="s">
        <v>30</v>
      </c>
      <c r="T16" s="4">
        <v>148.376</v>
      </c>
      <c r="U16" s="4" t="s">
        <v>31</v>
      </c>
      <c r="V16" s="4">
        <v>0</v>
      </c>
      <c r="W16" s="4" t="s">
        <v>32</v>
      </c>
      <c r="X16" s="4">
        <v>5.66</v>
      </c>
      <c r="Y16" s="13" t="s">
        <v>5</v>
      </c>
      <c r="Z16" s="4">
        <v>4620</v>
      </c>
      <c r="AA16" s="4" t="s">
        <v>30</v>
      </c>
      <c r="AB16" s="4">
        <v>53.275999999999897</v>
      </c>
      <c r="AC16" s="4" t="s">
        <v>31</v>
      </c>
      <c r="AD16" s="4">
        <v>0</v>
      </c>
      <c r="AE16" s="4" t="s">
        <v>32</v>
      </c>
      <c r="AF16" s="4">
        <v>1.7729999999999999</v>
      </c>
      <c r="AG16" s="107" t="s">
        <v>3</v>
      </c>
      <c r="AH16" s="8"/>
      <c r="AI16" s="8"/>
      <c r="AJ16" s="8"/>
      <c r="AK16" s="8"/>
      <c r="AL16" s="8"/>
      <c r="AM16" s="8">
        <f>B60</f>
        <v>32308.0915971266</v>
      </c>
      <c r="AN16" s="8">
        <f>B57</f>
        <v>61237.798214726601</v>
      </c>
      <c r="AO16" s="8"/>
      <c r="AP16" s="8"/>
      <c r="AQ16" s="10"/>
      <c r="AR16" s="12"/>
    </row>
    <row r="17" spans="1:44" ht="45.75" thickBot="1" x14ac:dyDescent="0.3">
      <c r="A17" s="108" t="s">
        <v>8</v>
      </c>
      <c r="B17" s="9">
        <v>1070.5446434074299</v>
      </c>
      <c r="C17" s="9" t="s">
        <v>30</v>
      </c>
      <c r="D17" s="4">
        <v>17.884145400000001</v>
      </c>
      <c r="E17" s="4" t="s">
        <v>31</v>
      </c>
      <c r="F17" s="4">
        <v>0</v>
      </c>
      <c r="G17" s="4" t="s">
        <v>32</v>
      </c>
      <c r="H17" s="5">
        <v>0</v>
      </c>
      <c r="I17" s="13" t="s">
        <v>8</v>
      </c>
      <c r="J17" s="4">
        <v>1030.0126404376499</v>
      </c>
      <c r="K17" s="4" t="s">
        <v>30</v>
      </c>
      <c r="L17" s="4">
        <v>17.884145400000001</v>
      </c>
      <c r="M17" s="4" t="s">
        <v>31</v>
      </c>
      <c r="N17" s="4">
        <v>0</v>
      </c>
      <c r="O17" s="4" t="s">
        <v>32</v>
      </c>
      <c r="P17" s="5">
        <v>0</v>
      </c>
      <c r="Q17" s="13" t="s">
        <v>8</v>
      </c>
      <c r="R17" s="4">
        <v>1856.0778880143801</v>
      </c>
      <c r="S17" s="4" t="s">
        <v>30</v>
      </c>
      <c r="T17" s="4">
        <v>35.418866999999999</v>
      </c>
      <c r="U17" s="4" t="s">
        <v>31</v>
      </c>
      <c r="V17" s="4">
        <v>0</v>
      </c>
      <c r="W17" s="4" t="s">
        <v>32</v>
      </c>
      <c r="X17" s="4">
        <v>0</v>
      </c>
      <c r="Y17" s="13" t="s">
        <v>8</v>
      </c>
      <c r="Z17" s="4">
        <v>1128.92028219082</v>
      </c>
      <c r="AA17" s="4" t="s">
        <v>30</v>
      </c>
      <c r="AB17" s="4">
        <v>18.517536199999999</v>
      </c>
      <c r="AC17" s="4" t="s">
        <v>31</v>
      </c>
      <c r="AD17" s="4">
        <v>0</v>
      </c>
      <c r="AE17" s="4" t="s">
        <v>32</v>
      </c>
      <c r="AF17" s="4">
        <v>0</v>
      </c>
      <c r="AG17" s="25" t="s">
        <v>67</v>
      </c>
      <c r="AH17" s="2"/>
      <c r="AI17" s="2"/>
      <c r="AJ17" s="2"/>
      <c r="AK17" s="2"/>
      <c r="AL17" s="2"/>
      <c r="AM17" s="2">
        <v>38237.8056</v>
      </c>
      <c r="AN17" s="2">
        <v>63775.035199999998</v>
      </c>
      <c r="AO17" s="2"/>
      <c r="AP17" s="2"/>
      <c r="AQ17" s="30"/>
      <c r="AR17" s="6"/>
    </row>
    <row r="18" spans="1:44" ht="15.75" thickBot="1" x14ac:dyDescent="0.3">
      <c r="A18" s="108" t="s">
        <v>12</v>
      </c>
      <c r="B18" s="9">
        <v>255</v>
      </c>
      <c r="C18" s="9" t="s">
        <v>30</v>
      </c>
      <c r="D18" s="4">
        <v>3.1244999999999998</v>
      </c>
      <c r="E18" s="4" t="s">
        <v>31</v>
      </c>
      <c r="F18" s="4">
        <v>0</v>
      </c>
      <c r="G18" s="4" t="s">
        <v>32</v>
      </c>
      <c r="H18" s="5">
        <v>0.19025</v>
      </c>
      <c r="I18" s="13" t="s">
        <v>12</v>
      </c>
      <c r="J18" s="4">
        <v>510</v>
      </c>
      <c r="K18" s="4" t="s">
        <v>30</v>
      </c>
      <c r="L18" s="4">
        <v>3.1244999999999998</v>
      </c>
      <c r="M18" s="4" t="s">
        <v>31</v>
      </c>
      <c r="N18" s="4">
        <v>0</v>
      </c>
      <c r="O18" s="4" t="s">
        <v>32</v>
      </c>
      <c r="P18" s="5">
        <v>0.19025</v>
      </c>
      <c r="Q18" s="13" t="s">
        <v>12</v>
      </c>
      <c r="R18" s="4">
        <v>510</v>
      </c>
      <c r="S18" s="4" t="s">
        <v>30</v>
      </c>
      <c r="T18" s="4">
        <v>21.4359999999999</v>
      </c>
      <c r="U18" s="4" t="s">
        <v>31</v>
      </c>
      <c r="V18" s="4">
        <v>0</v>
      </c>
      <c r="W18" s="4" t="s">
        <v>32</v>
      </c>
      <c r="X18" s="4">
        <v>2.98</v>
      </c>
      <c r="Y18" s="13" t="s">
        <v>12</v>
      </c>
      <c r="Z18" s="4">
        <v>510</v>
      </c>
      <c r="AA18" s="4" t="s">
        <v>30</v>
      </c>
      <c r="AB18" s="4">
        <v>5.1574999999999998</v>
      </c>
      <c r="AC18" s="4" t="s">
        <v>31</v>
      </c>
      <c r="AD18" s="4">
        <v>0</v>
      </c>
      <c r="AE18" s="4" t="s">
        <v>32</v>
      </c>
      <c r="AF18" s="4">
        <v>0.47199999999999998</v>
      </c>
      <c r="AG18" s="108" t="s">
        <v>271</v>
      </c>
      <c r="AH18" s="9"/>
      <c r="AI18" s="9"/>
      <c r="AJ18" s="9"/>
      <c r="AK18" s="9"/>
      <c r="AL18" s="9"/>
      <c r="AM18" s="9"/>
      <c r="AN18" s="9"/>
      <c r="AO18" s="9"/>
      <c r="AP18" s="9"/>
      <c r="AQ18" s="3"/>
    </row>
    <row r="19" spans="1:44" x14ac:dyDescent="0.25">
      <c r="A19" s="108" t="s">
        <v>41</v>
      </c>
      <c r="B19" s="9">
        <v>3391.2907344474402</v>
      </c>
      <c r="C19" s="9" t="s">
        <v>30</v>
      </c>
      <c r="D19" s="4">
        <v>7.0664999999999996</v>
      </c>
      <c r="E19" s="4" t="s">
        <v>31</v>
      </c>
      <c r="F19" s="4">
        <v>0</v>
      </c>
      <c r="G19" s="4" t="s">
        <v>32</v>
      </c>
      <c r="H19" s="5">
        <v>0.32250000000000001</v>
      </c>
      <c r="I19" s="13" t="s">
        <v>41</v>
      </c>
      <c r="J19" s="4">
        <v>2683.5756176473001</v>
      </c>
      <c r="K19" s="4" t="s">
        <v>30</v>
      </c>
      <c r="L19" s="4">
        <v>7.0664999999999996</v>
      </c>
      <c r="M19" s="4" t="s">
        <v>31</v>
      </c>
      <c r="N19" s="4">
        <v>0</v>
      </c>
      <c r="O19" s="4" t="s">
        <v>32</v>
      </c>
      <c r="P19" s="5">
        <v>0.32250000000000001</v>
      </c>
      <c r="Q19" s="13" t="s">
        <v>41</v>
      </c>
      <c r="R19" s="4">
        <v>17533.5795174185</v>
      </c>
      <c r="S19" s="4" t="s">
        <v>30</v>
      </c>
      <c r="T19" s="4">
        <v>49.850999999999999</v>
      </c>
      <c r="U19" s="4" t="s">
        <v>31</v>
      </c>
      <c r="V19" s="4">
        <v>0</v>
      </c>
      <c r="W19" s="4" t="s">
        <v>32</v>
      </c>
      <c r="X19" s="4">
        <v>2.98</v>
      </c>
      <c r="Y19" s="13" t="s">
        <v>41</v>
      </c>
      <c r="Z19" s="4">
        <v>3764.5730042930099</v>
      </c>
      <c r="AA19" s="4" t="s">
        <v>30</v>
      </c>
      <c r="AB19" s="4">
        <v>13.145</v>
      </c>
      <c r="AC19" s="4" t="s">
        <v>31</v>
      </c>
      <c r="AD19" s="4">
        <v>0</v>
      </c>
      <c r="AE19" s="4" t="s">
        <v>32</v>
      </c>
      <c r="AF19" s="4">
        <v>0.32250000000000001</v>
      </c>
      <c r="AG19" s="107" t="s">
        <v>3</v>
      </c>
      <c r="AH19" s="8"/>
      <c r="AI19" s="8"/>
      <c r="AJ19" s="8"/>
      <c r="AK19" s="8"/>
      <c r="AL19" s="8"/>
      <c r="AM19" s="8">
        <f>J60</f>
        <v>34488.209825509803</v>
      </c>
      <c r="AN19" s="8">
        <f>J57</f>
        <v>60882.304825509797</v>
      </c>
      <c r="AO19" s="8"/>
      <c r="AP19" s="8"/>
      <c r="AQ19" s="10"/>
    </row>
    <row r="20" spans="1:44" ht="45.75" thickBot="1" x14ac:dyDescent="0.3">
      <c r="A20" s="108" t="s">
        <v>42</v>
      </c>
      <c r="B20" s="9">
        <v>165.17500768389601</v>
      </c>
      <c r="C20" s="9" t="s">
        <v>30</v>
      </c>
      <c r="D20" s="4">
        <v>16.222709448738001</v>
      </c>
      <c r="E20" s="4" t="s">
        <v>31</v>
      </c>
      <c r="F20" s="4">
        <v>6.6630300799007998</v>
      </c>
      <c r="G20" s="4" t="s">
        <v>32</v>
      </c>
      <c r="H20" s="5">
        <v>0</v>
      </c>
      <c r="I20" s="13" t="s">
        <v>42</v>
      </c>
      <c r="J20" s="4">
        <v>0</v>
      </c>
      <c r="K20" s="4" t="s">
        <v>30</v>
      </c>
      <c r="L20" s="4">
        <v>16.222709448738001</v>
      </c>
      <c r="M20" s="4" t="s">
        <v>31</v>
      </c>
      <c r="N20" s="4">
        <v>6.6630300799007998</v>
      </c>
      <c r="O20" s="4" t="s">
        <v>32</v>
      </c>
      <c r="P20" s="5">
        <v>0</v>
      </c>
      <c r="Q20" s="13" t="s">
        <v>42</v>
      </c>
      <c r="R20" s="4">
        <v>0</v>
      </c>
      <c r="S20" s="4" t="s">
        <v>30</v>
      </c>
      <c r="T20" s="4">
        <v>31.886045521877801</v>
      </c>
      <c r="U20" s="4" t="s">
        <v>31</v>
      </c>
      <c r="V20" s="4">
        <v>16.072307283662699</v>
      </c>
      <c r="W20" s="4" t="s">
        <v>32</v>
      </c>
      <c r="X20" s="4">
        <v>0</v>
      </c>
      <c r="Y20" s="13" t="s">
        <v>42</v>
      </c>
      <c r="Z20" s="4">
        <v>0</v>
      </c>
      <c r="AA20" s="4" t="s">
        <v>30</v>
      </c>
      <c r="AB20" s="4">
        <v>16.788846459430999</v>
      </c>
      <c r="AC20" s="4" t="s">
        <v>31</v>
      </c>
      <c r="AD20" s="4">
        <v>11.287401211080301</v>
      </c>
      <c r="AE20" s="4" t="s">
        <v>32</v>
      </c>
      <c r="AF20" s="4">
        <v>0</v>
      </c>
      <c r="AG20" s="25" t="s">
        <v>67</v>
      </c>
      <c r="AH20" s="2"/>
      <c r="AI20" s="2"/>
      <c r="AJ20" s="2"/>
      <c r="AK20" s="2"/>
      <c r="AL20" s="2"/>
      <c r="AM20" s="2">
        <v>38011.009599999998</v>
      </c>
      <c r="AN20" s="2">
        <v>63775.035199999998</v>
      </c>
      <c r="AO20" s="2"/>
      <c r="AP20" s="2"/>
      <c r="AQ20" s="30"/>
    </row>
    <row r="21" spans="1:44" ht="15.75" thickBot="1" x14ac:dyDescent="0.3">
      <c r="A21" s="108" t="s">
        <v>43</v>
      </c>
      <c r="B21" s="9">
        <v>74.261324542786596</v>
      </c>
      <c r="C21" s="9" t="s">
        <v>30</v>
      </c>
      <c r="D21" s="4">
        <v>21.9005881081168</v>
      </c>
      <c r="E21" s="4" t="s">
        <v>31</v>
      </c>
      <c r="F21" s="4">
        <v>9.8812222590991006</v>
      </c>
      <c r="G21" s="4" t="s">
        <v>32</v>
      </c>
      <c r="H21" s="5">
        <v>0.74051313797656604</v>
      </c>
      <c r="I21" s="13" t="s">
        <v>43</v>
      </c>
      <c r="J21" s="4">
        <v>67.878966171743201</v>
      </c>
      <c r="K21" s="4" t="s">
        <v>30</v>
      </c>
      <c r="L21" s="4">
        <v>21.9005881081168</v>
      </c>
      <c r="M21" s="4" t="s">
        <v>31</v>
      </c>
      <c r="N21" s="4">
        <v>9.8812222590991006</v>
      </c>
      <c r="O21" s="4" t="s">
        <v>32</v>
      </c>
      <c r="P21" s="5">
        <v>0.74051313797656604</v>
      </c>
      <c r="Q21" s="13" t="s">
        <v>43</v>
      </c>
      <c r="R21" s="4">
        <v>144.77231761117901</v>
      </c>
      <c r="S21" s="4" t="s">
        <v>30</v>
      </c>
      <c r="T21" s="4">
        <v>43.912572313132003</v>
      </c>
      <c r="U21" s="4" t="s">
        <v>31</v>
      </c>
      <c r="V21" s="4">
        <v>22.935588533662699</v>
      </c>
      <c r="W21" s="4" t="s">
        <v>32</v>
      </c>
      <c r="X21" s="4">
        <v>3.7083231266796499</v>
      </c>
      <c r="Y21" s="13" t="s">
        <v>43</v>
      </c>
      <c r="Z21" s="4">
        <v>97.070896618650906</v>
      </c>
      <c r="AA21" s="4" t="s">
        <v>30</v>
      </c>
      <c r="AB21" s="4">
        <v>21.455803735694602</v>
      </c>
      <c r="AC21" s="4" t="s">
        <v>31</v>
      </c>
      <c r="AD21" s="4">
        <v>15.893705482718801</v>
      </c>
      <c r="AE21" s="4" t="s">
        <v>32</v>
      </c>
      <c r="AF21" s="4">
        <v>1.4017377279852099</v>
      </c>
      <c r="AG21" s="108" t="s">
        <v>273</v>
      </c>
      <c r="AH21" s="9"/>
      <c r="AI21" s="9"/>
      <c r="AJ21" s="9"/>
      <c r="AK21" s="9"/>
      <c r="AL21" s="9"/>
      <c r="AM21" s="9"/>
      <c r="AN21" s="9"/>
      <c r="AO21" s="9"/>
      <c r="AP21" s="9"/>
      <c r="AQ21" s="3"/>
    </row>
    <row r="22" spans="1:44" x14ac:dyDescent="0.25">
      <c r="A22" s="108" t="s">
        <v>13</v>
      </c>
      <c r="B22" s="9">
        <v>14457</v>
      </c>
      <c r="C22" s="9" t="s">
        <v>30</v>
      </c>
      <c r="D22" s="4">
        <v>5.6585999999999901</v>
      </c>
      <c r="E22" s="4" t="s">
        <v>31</v>
      </c>
      <c r="F22" s="4">
        <v>0</v>
      </c>
      <c r="G22" s="4" t="s">
        <v>32</v>
      </c>
      <c r="H22" s="5">
        <v>0.36435235997482701</v>
      </c>
      <c r="I22" s="13" t="s">
        <v>44</v>
      </c>
      <c r="J22" s="4">
        <v>96.565245088037599</v>
      </c>
      <c r="K22" s="4" t="s">
        <v>30</v>
      </c>
      <c r="L22" s="4">
        <v>5.6585999999999901</v>
      </c>
      <c r="M22" s="4" t="s">
        <v>31</v>
      </c>
      <c r="N22" s="4">
        <v>0</v>
      </c>
      <c r="O22" s="4" t="s">
        <v>32</v>
      </c>
      <c r="P22" s="5">
        <v>0.36435235997482701</v>
      </c>
      <c r="Q22" s="13" t="s">
        <v>44</v>
      </c>
      <c r="R22" s="4">
        <v>822.283753898952</v>
      </c>
      <c r="S22" s="4" t="s">
        <v>30</v>
      </c>
      <c r="T22" s="4">
        <v>11.1234</v>
      </c>
      <c r="U22" s="4" t="s">
        <v>31</v>
      </c>
      <c r="V22" s="4">
        <v>0</v>
      </c>
      <c r="W22" s="4" t="s">
        <v>32</v>
      </c>
      <c r="X22" s="4">
        <v>2.98</v>
      </c>
      <c r="Y22" s="13" t="s">
        <v>44</v>
      </c>
      <c r="Z22" s="4">
        <v>0</v>
      </c>
      <c r="AA22" s="4" t="s">
        <v>30</v>
      </c>
      <c r="AB22" s="4">
        <v>5.8559999999999999</v>
      </c>
      <c r="AC22" s="4" t="s">
        <v>31</v>
      </c>
      <c r="AD22" s="4">
        <v>0</v>
      </c>
      <c r="AE22" s="4" t="s">
        <v>32</v>
      </c>
      <c r="AF22" s="4">
        <v>0.41756906437320801</v>
      </c>
      <c r="AG22" s="107" t="s">
        <v>3</v>
      </c>
      <c r="AH22" s="8"/>
      <c r="AI22" s="8"/>
      <c r="AJ22" s="8"/>
      <c r="AK22" s="8"/>
      <c r="AL22" s="8"/>
      <c r="AM22" s="8">
        <f>R60</f>
        <v>44329.131259403301</v>
      </c>
      <c r="AN22" s="8">
        <f>R57</f>
        <v>85848.684091403295</v>
      </c>
      <c r="AO22" s="8"/>
      <c r="AP22" s="8"/>
      <c r="AQ22" s="10"/>
    </row>
    <row r="23" spans="1:44" ht="45.75" thickBot="1" x14ac:dyDescent="0.3">
      <c r="A23" s="13"/>
      <c r="B23" s="4"/>
      <c r="C23" s="4" t="s">
        <v>30</v>
      </c>
      <c r="D23" s="4">
        <v>30.179199999999899</v>
      </c>
      <c r="E23" s="4" t="s">
        <v>31</v>
      </c>
      <c r="F23" s="4">
        <v>0</v>
      </c>
      <c r="G23" s="4" t="s">
        <v>32</v>
      </c>
      <c r="H23" s="5">
        <v>0.52700000000000002</v>
      </c>
      <c r="I23" s="13" t="s">
        <v>45</v>
      </c>
      <c r="J23" s="4">
        <v>96.565245088037599</v>
      </c>
      <c r="K23" s="4" t="s">
        <v>30</v>
      </c>
      <c r="L23" s="4">
        <v>30.179199999999899</v>
      </c>
      <c r="M23" s="4" t="s">
        <v>31</v>
      </c>
      <c r="N23" s="4">
        <v>0</v>
      </c>
      <c r="O23" s="4" t="s">
        <v>32</v>
      </c>
      <c r="P23" s="5">
        <v>0.52700000000000002</v>
      </c>
      <c r="Q23" s="13" t="s">
        <v>45</v>
      </c>
      <c r="R23" s="4">
        <v>822.283753898952</v>
      </c>
      <c r="S23" s="4" t="s">
        <v>30</v>
      </c>
      <c r="T23" s="4">
        <v>59.324800000000003</v>
      </c>
      <c r="U23" s="4" t="s">
        <v>31</v>
      </c>
      <c r="V23" s="4">
        <v>0</v>
      </c>
      <c r="W23" s="4" t="s">
        <v>32</v>
      </c>
      <c r="X23" s="4">
        <v>2.98</v>
      </c>
      <c r="Y23" s="13" t="s">
        <v>45</v>
      </c>
      <c r="Z23" s="4">
        <v>0</v>
      </c>
      <c r="AA23" s="4" t="s">
        <v>30</v>
      </c>
      <c r="AB23" s="4">
        <v>31.231999999999999</v>
      </c>
      <c r="AC23" s="4" t="s">
        <v>31</v>
      </c>
      <c r="AD23" s="4">
        <v>0</v>
      </c>
      <c r="AE23" s="4" t="s">
        <v>32</v>
      </c>
      <c r="AF23" s="4">
        <v>1.0477057006024999</v>
      </c>
      <c r="AG23" s="25" t="s">
        <v>67</v>
      </c>
      <c r="AH23" s="2"/>
      <c r="AI23" s="2"/>
      <c r="AJ23" s="2"/>
      <c r="AK23" s="2"/>
      <c r="AL23" s="2"/>
      <c r="AM23" s="2">
        <v>46538.539199999999</v>
      </c>
      <c r="AN23" s="2">
        <f>R62</f>
        <v>86182.48</v>
      </c>
      <c r="AO23" s="2"/>
      <c r="AP23" s="2"/>
      <c r="AQ23" s="30"/>
    </row>
    <row r="24" spans="1:44" x14ac:dyDescent="0.25">
      <c r="A24" s="13"/>
      <c r="B24" s="4"/>
      <c r="C24" s="4" t="s">
        <v>30</v>
      </c>
      <c r="D24" s="4">
        <v>21.217364904281599</v>
      </c>
      <c r="E24" s="4" t="s">
        <v>31</v>
      </c>
      <c r="F24" s="4">
        <v>0</v>
      </c>
      <c r="G24" s="4" t="s">
        <v>32</v>
      </c>
      <c r="H24" s="5">
        <v>0.58051414125095402</v>
      </c>
      <c r="I24" s="13" t="s">
        <v>46</v>
      </c>
      <c r="J24" s="4">
        <v>18729</v>
      </c>
      <c r="K24" s="4" t="s">
        <v>30</v>
      </c>
      <c r="L24" s="4">
        <v>21.237702368933501</v>
      </c>
      <c r="M24" s="4" t="s">
        <v>31</v>
      </c>
      <c r="N24" s="4">
        <v>0</v>
      </c>
      <c r="O24" s="4" t="s">
        <v>32</v>
      </c>
      <c r="P24" s="5">
        <v>0.58527682191223795</v>
      </c>
      <c r="Q24" s="13" t="s">
        <v>46</v>
      </c>
      <c r="R24" s="4">
        <v>124651</v>
      </c>
      <c r="S24" s="4" t="s">
        <v>30</v>
      </c>
      <c r="T24" s="4">
        <v>41.464353366472501</v>
      </c>
      <c r="U24" s="4" t="s">
        <v>31</v>
      </c>
      <c r="V24" s="4">
        <v>0</v>
      </c>
      <c r="W24" s="4" t="s">
        <v>32</v>
      </c>
      <c r="X24" s="4">
        <v>3.5073041212806899</v>
      </c>
      <c r="Y24" s="13" t="s">
        <v>46</v>
      </c>
      <c r="Z24" s="4">
        <v>5523.8478999999998</v>
      </c>
      <c r="AA24" s="4" t="s">
        <v>30</v>
      </c>
      <c r="AB24" s="4">
        <v>21.356434806868499</v>
      </c>
      <c r="AC24" s="4" t="s">
        <v>31</v>
      </c>
      <c r="AD24" s="4">
        <v>0</v>
      </c>
      <c r="AE24" s="4" t="s">
        <v>32</v>
      </c>
      <c r="AF24" s="4">
        <v>1.62656898893127</v>
      </c>
      <c r="AG24" s="13"/>
      <c r="AH24" s="4"/>
      <c r="AI24" s="4"/>
      <c r="AJ24" s="4"/>
      <c r="AK24" s="4"/>
      <c r="AL24" s="4"/>
      <c r="AM24" s="4"/>
      <c r="AN24" s="4"/>
      <c r="AO24" s="4"/>
      <c r="AP24" s="4"/>
      <c r="AQ24" s="5"/>
    </row>
    <row r="25" spans="1:44" x14ac:dyDescent="0.25">
      <c r="A25" s="13" t="s">
        <v>47</v>
      </c>
      <c r="B25" s="4">
        <v>72720.445715780806</v>
      </c>
      <c r="C25" s="4"/>
      <c r="D25" s="4"/>
      <c r="E25" s="4"/>
      <c r="F25" s="4"/>
      <c r="G25" s="4"/>
      <c r="H25" s="5"/>
      <c r="I25" s="13"/>
      <c r="J25" s="4"/>
      <c r="K25" s="4"/>
      <c r="L25" s="4"/>
      <c r="M25" s="4"/>
      <c r="N25" s="4"/>
      <c r="O25" s="4"/>
      <c r="P25" s="5"/>
      <c r="Q25" s="13"/>
      <c r="R25" s="4"/>
      <c r="S25" s="4"/>
      <c r="T25" s="4"/>
      <c r="U25" s="4"/>
      <c r="V25" s="4"/>
      <c r="W25" s="4"/>
      <c r="X25" s="4"/>
      <c r="Y25" s="13"/>
      <c r="Z25" s="4"/>
      <c r="AA25" s="4"/>
      <c r="AB25" s="4"/>
      <c r="AC25" s="4"/>
      <c r="AD25" s="4"/>
      <c r="AE25" s="4"/>
      <c r="AF25" s="4"/>
      <c r="AG25" s="13" t="s">
        <v>66</v>
      </c>
      <c r="AH25" s="4" t="s">
        <v>3</v>
      </c>
      <c r="AI25" s="4" t="s">
        <v>270</v>
      </c>
      <c r="AJ25" s="4" t="s">
        <v>804</v>
      </c>
      <c r="AK25" s="4"/>
      <c r="AL25" s="4"/>
      <c r="AM25" s="4"/>
      <c r="AN25" s="4"/>
      <c r="AO25" s="4"/>
      <c r="AP25" s="4"/>
      <c r="AQ25" s="5"/>
    </row>
    <row r="26" spans="1:44" x14ac:dyDescent="0.25">
      <c r="A26" s="13" t="s">
        <v>48</v>
      </c>
      <c r="B26" s="4">
        <v>58263.445715780799</v>
      </c>
      <c r="C26" s="4"/>
      <c r="D26" s="4"/>
      <c r="E26" s="4"/>
      <c r="F26" s="4"/>
      <c r="G26" s="4"/>
      <c r="H26" s="5"/>
      <c r="I26" s="13"/>
      <c r="J26" s="4"/>
      <c r="K26" s="4"/>
      <c r="L26" s="4"/>
      <c r="M26" s="4"/>
      <c r="N26" s="4"/>
      <c r="O26" s="4"/>
      <c r="P26" s="5"/>
      <c r="Q26" s="13"/>
      <c r="R26" s="4"/>
      <c r="S26" s="4"/>
      <c r="T26" s="4"/>
      <c r="U26" s="4"/>
      <c r="V26" s="4"/>
      <c r="W26" s="4"/>
      <c r="X26" s="4"/>
      <c r="Y26" s="13"/>
      <c r="Z26" s="4"/>
      <c r="AA26" s="4"/>
      <c r="AB26" s="4"/>
      <c r="AC26" s="4"/>
      <c r="AD26" s="4"/>
      <c r="AE26" s="4"/>
      <c r="AF26" s="4"/>
      <c r="AG26" s="13" t="str">
        <f>AG3</f>
        <v xml:space="preserve">A318  </v>
      </c>
      <c r="AH26" s="123">
        <f>AN4</f>
        <v>65000.854389629298</v>
      </c>
      <c r="AI26" s="4">
        <f>AN5</f>
        <v>68000</v>
      </c>
      <c r="AJ26" s="56">
        <f>(AH26-AI26)/AI26</f>
        <v>-4.4105082505451504E-2</v>
      </c>
      <c r="AK26" s="4"/>
      <c r="AL26" s="4"/>
      <c r="AM26" s="4"/>
      <c r="AN26" s="4"/>
      <c r="AO26" s="4"/>
      <c r="AP26" s="4"/>
      <c r="AQ26" s="5"/>
    </row>
    <row r="27" spans="1:44" x14ac:dyDescent="0.25">
      <c r="A27" s="13" t="s">
        <v>49</v>
      </c>
      <c r="B27" s="4">
        <v>58263.445715780799</v>
      </c>
      <c r="C27" s="4"/>
      <c r="D27" s="4"/>
      <c r="E27" s="4"/>
      <c r="F27" s="4"/>
      <c r="G27" s="4"/>
      <c r="H27" s="5"/>
      <c r="I27" s="13" t="s">
        <v>47</v>
      </c>
      <c r="J27" s="4">
        <v>65000.854389629298</v>
      </c>
      <c r="K27" s="4"/>
      <c r="L27" s="4"/>
      <c r="M27" s="4"/>
      <c r="N27" s="4"/>
      <c r="O27" s="4"/>
      <c r="P27" s="5"/>
      <c r="Q27" s="13" t="s">
        <v>47</v>
      </c>
      <c r="R27" s="4">
        <v>310609.75167127501</v>
      </c>
      <c r="S27" s="4"/>
      <c r="T27" s="4"/>
      <c r="U27" s="4"/>
      <c r="V27" s="4"/>
      <c r="W27" s="4"/>
      <c r="X27" s="4"/>
      <c r="Y27" s="13" t="s">
        <v>47</v>
      </c>
      <c r="Z27" s="4">
        <v>88024.502802880394</v>
      </c>
      <c r="AA27" s="4"/>
      <c r="AB27" s="4"/>
      <c r="AC27" s="4"/>
      <c r="AD27" s="4"/>
      <c r="AE27" s="4"/>
      <c r="AF27" s="4"/>
      <c r="AG27" s="13" t="str">
        <f>AG6</f>
        <v>B737-900</v>
      </c>
      <c r="AH27" s="4">
        <f>AN7</f>
        <v>72720.445715780806</v>
      </c>
      <c r="AI27" s="4">
        <f>AN8</f>
        <v>79000</v>
      </c>
      <c r="AJ27" s="56">
        <f t="shared" ref="AJ27:AJ38" si="0">(AH27-AI27)/AI27</f>
        <v>-7.9488028914167008E-2</v>
      </c>
      <c r="AK27" s="4"/>
      <c r="AL27" s="4"/>
      <c r="AM27" s="4"/>
      <c r="AN27" s="4"/>
      <c r="AO27" s="4"/>
      <c r="AP27" s="4"/>
      <c r="AQ27" s="5"/>
    </row>
    <row r="28" spans="1:44" x14ac:dyDescent="0.25">
      <c r="A28" s="13" t="s">
        <v>50</v>
      </c>
      <c r="B28" s="4">
        <v>34638.445715780697</v>
      </c>
      <c r="C28" s="4"/>
      <c r="D28" s="4"/>
      <c r="E28" s="4"/>
      <c r="F28" s="4"/>
      <c r="G28" s="4"/>
      <c r="H28" s="5"/>
      <c r="I28" s="13" t="s">
        <v>48</v>
      </c>
      <c r="J28" s="4">
        <v>46271.854389629298</v>
      </c>
      <c r="K28" s="4"/>
      <c r="L28" s="4"/>
      <c r="M28" s="4"/>
      <c r="N28" s="4"/>
      <c r="O28" s="4"/>
      <c r="P28" s="5"/>
      <c r="Q28" s="13" t="s">
        <v>48</v>
      </c>
      <c r="R28" s="4">
        <v>185958.75167127501</v>
      </c>
      <c r="S28" s="4"/>
      <c r="T28" s="4"/>
      <c r="U28" s="4"/>
      <c r="V28" s="4"/>
      <c r="W28" s="4"/>
      <c r="X28" s="4"/>
      <c r="Y28" s="13" t="s">
        <v>48</v>
      </c>
      <c r="Z28" s="4">
        <v>82500.6549028804</v>
      </c>
      <c r="AA28" s="4"/>
      <c r="AB28" s="4"/>
      <c r="AC28" s="4"/>
      <c r="AD28" s="4"/>
      <c r="AE28" s="4"/>
      <c r="AF28" s="4"/>
      <c r="AG28" s="13" t="str">
        <f>AG12</f>
        <v xml:space="preserve">A350  </v>
      </c>
      <c r="AH28" s="4">
        <f>AN13</f>
        <v>310609.75167127501</v>
      </c>
      <c r="AI28" s="4">
        <f>AN14</f>
        <v>316000</v>
      </c>
      <c r="AJ28" s="56">
        <f t="shared" si="0"/>
        <v>-1.7057747875712001E-2</v>
      </c>
      <c r="AK28" s="4"/>
      <c r="AL28" s="4"/>
      <c r="AM28" s="4"/>
      <c r="AN28" s="4"/>
      <c r="AO28" s="4"/>
      <c r="AP28" s="4"/>
      <c r="AQ28" s="5"/>
    </row>
    <row r="29" spans="1:44" x14ac:dyDescent="0.25">
      <c r="A29" s="13" t="s">
        <v>51</v>
      </c>
      <c r="B29" s="4">
        <v>58176.356572624602</v>
      </c>
      <c r="C29" s="4"/>
      <c r="D29" s="4"/>
      <c r="E29" s="4"/>
      <c r="F29" s="4"/>
      <c r="G29" s="4"/>
      <c r="H29" s="5"/>
      <c r="I29" s="13" t="s">
        <v>49</v>
      </c>
      <c r="J29" s="4">
        <v>46271.854389629298</v>
      </c>
      <c r="K29" s="4"/>
      <c r="L29" s="4"/>
      <c r="M29" s="4"/>
      <c r="N29" s="4"/>
      <c r="O29" s="4"/>
      <c r="P29" s="5"/>
      <c r="Q29" s="13" t="s">
        <v>49</v>
      </c>
      <c r="R29" s="4">
        <v>185958.75167127501</v>
      </c>
      <c r="S29" s="4"/>
      <c r="T29" s="4"/>
      <c r="U29" s="4"/>
      <c r="V29" s="4"/>
      <c r="W29" s="4"/>
      <c r="X29" s="4"/>
      <c r="Y29" s="13" t="s">
        <v>49</v>
      </c>
      <c r="Z29" s="4">
        <v>60769.951902880399</v>
      </c>
      <c r="AA29" s="4"/>
      <c r="AB29" s="4"/>
      <c r="AC29" s="4"/>
      <c r="AD29" s="4"/>
      <c r="AE29" s="4"/>
      <c r="AF29" s="4"/>
      <c r="AG29" s="13" t="str">
        <f>AG15</f>
        <v>SUGAR Volt 1380HP</v>
      </c>
      <c r="AH29" s="4">
        <f>AN16</f>
        <v>61237.798214726601</v>
      </c>
      <c r="AI29" s="4">
        <f>AN17</f>
        <v>63775.035199999998</v>
      </c>
      <c r="AJ29" s="56">
        <f t="shared" si="0"/>
        <v>-3.9784172244147931E-2</v>
      </c>
      <c r="AK29" s="4"/>
      <c r="AL29" s="4"/>
      <c r="AM29" s="4"/>
      <c r="AN29" s="4"/>
      <c r="AO29" s="4"/>
      <c r="AP29" s="4"/>
      <c r="AQ29" s="5"/>
    </row>
    <row r="30" spans="1:44" x14ac:dyDescent="0.25">
      <c r="A30" s="13" t="s">
        <v>265</v>
      </c>
      <c r="B30" s="4">
        <v>79000</v>
      </c>
      <c r="C30" s="4"/>
      <c r="D30" s="4"/>
      <c r="E30" s="4"/>
      <c r="F30" s="4"/>
      <c r="G30" s="4"/>
      <c r="H30" s="5"/>
      <c r="I30" s="13" t="s">
        <v>50</v>
      </c>
      <c r="J30" s="4">
        <v>31751.854389629301</v>
      </c>
      <c r="K30" s="4"/>
      <c r="L30" s="4"/>
      <c r="M30" s="4"/>
      <c r="N30" s="4"/>
      <c r="O30" s="4"/>
      <c r="P30" s="5"/>
      <c r="Q30" s="13" t="s">
        <v>50</v>
      </c>
      <c r="R30" s="4">
        <v>145368.75167127501</v>
      </c>
      <c r="S30" s="4"/>
      <c r="T30" s="4"/>
      <c r="U30" s="4"/>
      <c r="V30" s="4"/>
      <c r="W30" s="4"/>
      <c r="X30" s="4"/>
      <c r="Y30" s="13" t="s">
        <v>50</v>
      </c>
      <c r="Z30" s="4">
        <v>43829.951902880399</v>
      </c>
      <c r="AA30" s="4"/>
      <c r="AB30" s="4"/>
      <c r="AC30" s="4"/>
      <c r="AD30" s="4"/>
      <c r="AE30" s="4"/>
      <c r="AF30" s="4"/>
      <c r="AG30" s="13" t="str">
        <f>AG18</f>
        <v>SUGAR Volt 1750HP</v>
      </c>
      <c r="AH30" s="4">
        <f>AN19</f>
        <v>60882.304825509797</v>
      </c>
      <c r="AI30" s="4">
        <f>AN20</f>
        <v>63775.035199999998</v>
      </c>
      <c r="AJ30" s="56">
        <f t="shared" si="0"/>
        <v>-4.5358350103900873E-2</v>
      </c>
      <c r="AK30" s="4"/>
      <c r="AL30" s="4"/>
      <c r="AM30" s="4"/>
      <c r="AN30" s="4"/>
      <c r="AO30" s="4"/>
      <c r="AP30" s="4"/>
      <c r="AQ30" s="5"/>
    </row>
    <row r="31" spans="1:44" x14ac:dyDescent="0.25">
      <c r="A31" s="13" t="s">
        <v>266</v>
      </c>
      <c r="B31" s="4">
        <v>7.9488028914166994E-2</v>
      </c>
      <c r="C31" s="4"/>
      <c r="D31" s="4"/>
      <c r="E31" s="4"/>
      <c r="F31" s="4"/>
      <c r="G31" s="4"/>
      <c r="H31" s="5"/>
      <c r="I31" s="13" t="s">
        <v>51</v>
      </c>
      <c r="J31" s="4">
        <v>52000.683511703501</v>
      </c>
      <c r="K31" s="4"/>
      <c r="L31" s="4"/>
      <c r="M31" s="4"/>
      <c r="N31" s="4"/>
      <c r="O31" s="4"/>
      <c r="P31" s="5"/>
      <c r="Q31" s="13" t="s">
        <v>51</v>
      </c>
      <c r="R31" s="4">
        <v>248487.80133702001</v>
      </c>
      <c r="S31" s="4"/>
      <c r="T31" s="4"/>
      <c r="U31" s="4"/>
      <c r="V31" s="4"/>
      <c r="W31" s="4"/>
      <c r="X31" s="4"/>
      <c r="Y31" s="13" t="s">
        <v>51</v>
      </c>
      <c r="Z31" s="4">
        <v>70419.602242304303</v>
      </c>
      <c r="AA31" s="4"/>
      <c r="AB31" s="4"/>
      <c r="AC31" s="4"/>
      <c r="AD31" s="4"/>
      <c r="AE31" s="4"/>
      <c r="AF31" s="4"/>
      <c r="AG31" s="13" t="str">
        <f>AG21</f>
        <v>SUGAR Volt 7150HP</v>
      </c>
      <c r="AH31" s="4">
        <f>AN22</f>
        <v>85848.684091403295</v>
      </c>
      <c r="AI31" s="4">
        <f>AN23</f>
        <v>86182.48</v>
      </c>
      <c r="AJ31" s="56">
        <f t="shared" si="0"/>
        <v>-3.8731295339458943E-3</v>
      </c>
      <c r="AK31" s="4"/>
      <c r="AL31" s="4"/>
      <c r="AM31" s="4"/>
      <c r="AN31" s="4"/>
      <c r="AO31" s="4"/>
      <c r="AP31" s="4"/>
      <c r="AQ31" s="5"/>
    </row>
    <row r="32" spans="1:44" ht="15.75" thickBot="1" x14ac:dyDescent="0.3">
      <c r="A32" s="15" t="s">
        <v>6</v>
      </c>
      <c r="B32" s="18" t="s">
        <v>52</v>
      </c>
      <c r="C32" s="18" t="s">
        <v>53</v>
      </c>
      <c r="D32" s="18">
        <v>1.24941753086102</v>
      </c>
      <c r="E32" s="18"/>
      <c r="F32" s="18"/>
      <c r="G32" s="18"/>
      <c r="H32" s="6"/>
      <c r="I32" s="15" t="s">
        <v>6</v>
      </c>
      <c r="J32" s="18" t="s">
        <v>52</v>
      </c>
      <c r="K32" s="18" t="s">
        <v>53</v>
      </c>
      <c r="L32" s="19">
        <v>2.9831140230083598E-4</v>
      </c>
      <c r="M32" s="18"/>
      <c r="N32" s="18"/>
      <c r="O32" s="18"/>
      <c r="P32" s="6"/>
      <c r="Q32" s="15" t="s">
        <v>6</v>
      </c>
      <c r="R32" s="18" t="s">
        <v>52</v>
      </c>
      <c r="S32" s="18" t="s">
        <v>53</v>
      </c>
      <c r="T32" s="19">
        <v>5.7872419149890199E-6</v>
      </c>
      <c r="U32" s="18"/>
      <c r="V32" s="18"/>
      <c r="W32" s="18"/>
      <c r="X32" s="18"/>
      <c r="Y32" s="13" t="s">
        <v>6</v>
      </c>
      <c r="Z32" s="4" t="s">
        <v>52</v>
      </c>
      <c r="AA32" s="4" t="s">
        <v>53</v>
      </c>
      <c r="AB32" s="4">
        <v>2.13726850327427</v>
      </c>
      <c r="AC32" s="4"/>
      <c r="AD32" s="4"/>
      <c r="AE32" s="4"/>
      <c r="AF32" s="4"/>
      <c r="AG32" s="13" t="s">
        <v>4</v>
      </c>
      <c r="AH32" s="4" t="s">
        <v>3</v>
      </c>
      <c r="AI32" s="4" t="s">
        <v>270</v>
      </c>
      <c r="AJ32" s="56"/>
      <c r="AK32" s="4"/>
      <c r="AL32" s="4"/>
      <c r="AM32" s="4"/>
      <c r="AN32" s="4"/>
      <c r="AO32" s="4"/>
      <c r="AP32" s="4"/>
      <c r="AQ32" s="5"/>
    </row>
    <row r="33" spans="1:43" ht="21.75" thickBot="1" x14ac:dyDescent="0.3">
      <c r="U33" s="119"/>
      <c r="V33" s="119"/>
      <c r="W33" s="119"/>
      <c r="X33" s="119"/>
      <c r="Y33" s="15"/>
      <c r="Z33" s="18"/>
      <c r="AA33" s="18"/>
      <c r="AB33" s="18"/>
      <c r="AC33" s="18"/>
      <c r="AD33" s="18"/>
      <c r="AE33" s="18"/>
      <c r="AF33" s="18"/>
      <c r="AG33" s="13" t="s">
        <v>73</v>
      </c>
      <c r="AH33" s="4">
        <f>AM4</f>
        <v>31751.854389629301</v>
      </c>
      <c r="AI33" s="4">
        <f>AM5</f>
        <v>42600</v>
      </c>
      <c r="AJ33" s="56">
        <f t="shared" si="0"/>
        <v>-0.25465130540776287</v>
      </c>
      <c r="AK33" s="4"/>
      <c r="AL33" s="4"/>
      <c r="AM33" s="4"/>
      <c r="AN33" s="4"/>
      <c r="AO33" s="4"/>
      <c r="AP33" s="4"/>
      <c r="AQ33" s="5"/>
    </row>
    <row r="34" spans="1:43" ht="21.75" thickBot="1" x14ac:dyDescent="0.3">
      <c r="A34" s="189" t="s">
        <v>267</v>
      </c>
      <c r="B34" s="190"/>
      <c r="C34" s="190"/>
      <c r="D34" s="190"/>
      <c r="E34" s="190"/>
      <c r="F34" s="190"/>
      <c r="G34" s="190"/>
      <c r="H34" s="191"/>
      <c r="I34" s="189" t="s">
        <v>268</v>
      </c>
      <c r="J34" s="190"/>
      <c r="K34" s="190"/>
      <c r="L34" s="190"/>
      <c r="M34" s="190"/>
      <c r="N34" s="190"/>
      <c r="O34" s="190"/>
      <c r="P34" s="191"/>
      <c r="Q34" s="189" t="s">
        <v>269</v>
      </c>
      <c r="R34" s="190"/>
      <c r="S34" s="190"/>
      <c r="T34" s="190"/>
      <c r="U34" s="190"/>
      <c r="V34" s="190"/>
      <c r="W34" s="190"/>
      <c r="X34" s="191"/>
      <c r="Y34" s="4"/>
      <c r="Z34" s="4"/>
      <c r="AA34" s="4"/>
      <c r="AB34" s="4"/>
      <c r="AC34" s="4"/>
      <c r="AD34" s="4"/>
      <c r="AE34" s="4"/>
      <c r="AG34" s="13" t="s">
        <v>69</v>
      </c>
      <c r="AH34" s="4">
        <f>AM7</f>
        <v>49095.445715780748</v>
      </c>
      <c r="AI34" s="4">
        <f>AM8</f>
        <v>42900</v>
      </c>
      <c r="AJ34" s="56">
        <f t="shared" si="0"/>
        <v>0.14441598405083331</v>
      </c>
      <c r="AK34" s="4"/>
      <c r="AL34" s="4"/>
      <c r="AM34" s="4"/>
      <c r="AN34" s="4"/>
      <c r="AO34" s="4"/>
      <c r="AP34" s="4"/>
      <c r="AQ34" s="5"/>
    </row>
    <row r="35" spans="1:43" x14ac:dyDescent="0.25">
      <c r="A35" s="13" t="s">
        <v>7</v>
      </c>
      <c r="B35" s="4">
        <v>4156.9621344302705</v>
      </c>
      <c r="C35" s="4"/>
      <c r="D35" s="4"/>
      <c r="E35" s="4"/>
      <c r="F35" s="4"/>
      <c r="G35" s="4"/>
      <c r="H35" s="5"/>
      <c r="I35" s="13" t="s">
        <v>7</v>
      </c>
      <c r="J35" s="4">
        <v>4087.1646144302699</v>
      </c>
      <c r="K35" s="4"/>
      <c r="L35" s="4"/>
      <c r="M35" s="4"/>
      <c r="N35" s="4"/>
      <c r="O35" s="4"/>
      <c r="P35" s="5"/>
      <c r="Q35" s="13" t="s">
        <v>7</v>
      </c>
      <c r="R35" s="4">
        <v>8184.9786199424198</v>
      </c>
      <c r="S35" s="4"/>
      <c r="T35" s="4"/>
      <c r="U35" s="4"/>
      <c r="V35" s="4"/>
      <c r="W35" s="4"/>
      <c r="X35" s="5"/>
      <c r="Y35" s="4"/>
      <c r="Z35" s="4"/>
      <c r="AA35" s="4"/>
      <c r="AB35" s="4"/>
      <c r="AC35" s="4"/>
      <c r="AD35" s="4"/>
      <c r="AE35" s="4"/>
      <c r="AG35" s="13" t="s">
        <v>71</v>
      </c>
      <c r="AH35" s="4">
        <f>AM13</f>
        <v>145368.75167127501</v>
      </c>
      <c r="AI35" s="4">
        <f>AM14</f>
        <v>155000</v>
      </c>
      <c r="AJ35" s="56">
        <f t="shared" si="0"/>
        <v>-6.2137085991774144E-2</v>
      </c>
      <c r="AK35" s="4"/>
      <c r="AL35" s="4"/>
      <c r="AM35" s="4"/>
      <c r="AN35" s="4"/>
      <c r="AO35" s="4"/>
      <c r="AP35" s="4"/>
      <c r="AQ35" s="5"/>
    </row>
    <row r="36" spans="1:43" x14ac:dyDescent="0.25">
      <c r="A36" s="13" t="s">
        <v>9</v>
      </c>
      <c r="B36" s="4">
        <v>5777.7542998974304</v>
      </c>
      <c r="C36" s="4"/>
      <c r="D36" s="4"/>
      <c r="E36" s="4"/>
      <c r="F36" s="4"/>
      <c r="G36" s="4"/>
      <c r="H36" s="5"/>
      <c r="I36" s="13" t="s">
        <v>9</v>
      </c>
      <c r="J36" s="4">
        <v>6649.0119655817298</v>
      </c>
      <c r="K36" s="4"/>
      <c r="L36" s="4"/>
      <c r="M36" s="4"/>
      <c r="N36" s="4"/>
      <c r="O36" s="4"/>
      <c r="P36" s="5"/>
      <c r="Q36" s="13" t="s">
        <v>9</v>
      </c>
      <c r="R36" s="4">
        <v>5777.7542998974304</v>
      </c>
      <c r="S36" s="4"/>
      <c r="T36" s="4"/>
      <c r="U36" s="4"/>
      <c r="V36" s="4"/>
      <c r="W36" s="4"/>
      <c r="X36" s="5"/>
      <c r="Y36" s="4"/>
      <c r="Z36" s="4"/>
      <c r="AA36" s="4"/>
      <c r="AB36" s="4"/>
      <c r="AC36" s="4"/>
      <c r="AD36" s="4"/>
      <c r="AE36" s="4"/>
      <c r="AG36" s="13" t="s">
        <v>272</v>
      </c>
      <c r="AH36" s="4">
        <f>AM16</f>
        <v>32308.0915971266</v>
      </c>
      <c r="AI36" s="4">
        <f>AM17</f>
        <v>38237.8056</v>
      </c>
      <c r="AJ36" s="56">
        <f t="shared" si="0"/>
        <v>-0.15507464170154678</v>
      </c>
      <c r="AK36" s="4"/>
      <c r="AL36" s="4"/>
      <c r="AM36" s="4"/>
      <c r="AN36" s="4"/>
      <c r="AO36" s="4"/>
      <c r="AP36" s="4"/>
      <c r="AQ36" s="5"/>
    </row>
    <row r="37" spans="1:43" x14ac:dyDescent="0.25">
      <c r="A37" s="13" t="s">
        <v>10</v>
      </c>
      <c r="B37" s="4">
        <v>6609.9683035329899</v>
      </c>
      <c r="C37" s="4"/>
      <c r="D37" s="4"/>
      <c r="E37" s="4"/>
      <c r="F37" s="4"/>
      <c r="G37" s="4"/>
      <c r="H37" s="5"/>
      <c r="I37" s="13" t="s">
        <v>10</v>
      </c>
      <c r="J37" s="4">
        <v>7751.5178726526901</v>
      </c>
      <c r="K37" s="4"/>
      <c r="L37" s="4"/>
      <c r="M37" s="4"/>
      <c r="N37" s="4"/>
      <c r="O37" s="4"/>
      <c r="P37" s="5"/>
      <c r="Q37" s="13" t="s">
        <v>10</v>
      </c>
      <c r="R37" s="4">
        <v>9591.5027358150492</v>
      </c>
      <c r="S37" s="4"/>
      <c r="T37" s="4"/>
      <c r="U37" s="4"/>
      <c r="V37" s="4"/>
      <c r="W37" s="4"/>
      <c r="X37" s="5"/>
      <c r="Y37" s="4"/>
      <c r="Z37" s="4"/>
      <c r="AA37" s="4"/>
      <c r="AB37" s="4"/>
      <c r="AC37" s="4"/>
      <c r="AD37" s="4"/>
      <c r="AE37" s="4"/>
      <c r="AG37" s="13" t="s">
        <v>271</v>
      </c>
      <c r="AH37" s="4">
        <f>AM19</f>
        <v>34488.209825509803</v>
      </c>
      <c r="AI37" s="4">
        <f>AM20</f>
        <v>38011.009599999998</v>
      </c>
      <c r="AJ37" s="56">
        <f t="shared" si="0"/>
        <v>-9.2678405850345924E-2</v>
      </c>
      <c r="AK37" s="4"/>
      <c r="AL37" s="4"/>
      <c r="AM37" s="4"/>
      <c r="AN37" s="4"/>
      <c r="AO37" s="4"/>
      <c r="AP37" s="4"/>
      <c r="AQ37" s="5"/>
    </row>
    <row r="38" spans="1:43" x14ac:dyDescent="0.25">
      <c r="A38" s="13" t="s">
        <v>33</v>
      </c>
      <c r="B38" s="4">
        <v>229.70048511792999</v>
      </c>
      <c r="C38" s="4"/>
      <c r="D38" s="4"/>
      <c r="E38" s="4"/>
      <c r="F38" s="4"/>
      <c r="G38" s="4"/>
      <c r="H38" s="5"/>
      <c r="I38" s="13" t="s">
        <v>33</v>
      </c>
      <c r="J38" s="4">
        <v>229.688466813612</v>
      </c>
      <c r="K38" s="4"/>
      <c r="L38" s="4"/>
      <c r="M38" s="4"/>
      <c r="N38" s="4"/>
      <c r="O38" s="4"/>
      <c r="P38" s="5"/>
      <c r="Q38" s="13" t="s">
        <v>33</v>
      </c>
      <c r="R38" s="4">
        <v>229.70048511792999</v>
      </c>
      <c r="S38" s="4"/>
      <c r="T38" s="4"/>
      <c r="U38" s="4"/>
      <c r="V38" s="4"/>
      <c r="W38" s="4"/>
      <c r="X38" s="5"/>
      <c r="Y38" s="4"/>
      <c r="Z38" s="4"/>
      <c r="AA38" s="4"/>
      <c r="AB38" s="4"/>
      <c r="AC38" s="4"/>
      <c r="AD38" s="4"/>
      <c r="AE38" s="4"/>
      <c r="AG38" s="13" t="s">
        <v>273</v>
      </c>
      <c r="AH38" s="4">
        <f>AM22</f>
        <v>44329.131259403301</v>
      </c>
      <c r="AI38" s="4">
        <f>AM23</f>
        <v>46538.539199999999</v>
      </c>
      <c r="AJ38" s="56">
        <f t="shared" si="0"/>
        <v>-4.7474802144127005E-2</v>
      </c>
      <c r="AK38" s="4"/>
      <c r="AL38" s="4"/>
      <c r="AM38" s="4"/>
      <c r="AN38" s="4"/>
      <c r="AO38" s="4"/>
      <c r="AP38" s="4"/>
      <c r="AQ38" s="5"/>
    </row>
    <row r="39" spans="1:43" x14ac:dyDescent="0.25">
      <c r="A39" s="13" t="s">
        <v>34</v>
      </c>
      <c r="B39" s="4">
        <v>927.49584637426597</v>
      </c>
      <c r="C39" s="4"/>
      <c r="D39" s="4"/>
      <c r="E39" s="4"/>
      <c r="F39" s="4"/>
      <c r="G39" s="4"/>
      <c r="H39" s="5"/>
      <c r="I39" s="13" t="s">
        <v>34</v>
      </c>
      <c r="J39" s="4">
        <v>991.36881142680704</v>
      </c>
      <c r="K39" s="4"/>
      <c r="L39" s="4"/>
      <c r="M39" s="4"/>
      <c r="N39" s="4"/>
      <c r="O39" s="4"/>
      <c r="P39" s="5"/>
      <c r="Q39" s="13" t="s">
        <v>34</v>
      </c>
      <c r="R39" s="4">
        <v>1256.0460318454</v>
      </c>
      <c r="S39" s="4"/>
      <c r="T39" s="4"/>
      <c r="U39" s="4"/>
      <c r="V39" s="4"/>
      <c r="W39" s="4"/>
      <c r="X39" s="5"/>
      <c r="Y39" s="20"/>
      <c r="Z39" s="20"/>
      <c r="AA39" s="20"/>
      <c r="AB39" s="20"/>
      <c r="AC39" s="20"/>
      <c r="AD39" s="20"/>
      <c r="AE39" s="20"/>
      <c r="AF39" s="20"/>
      <c r="AG39" s="26"/>
      <c r="AH39" s="4"/>
      <c r="AI39" s="4"/>
      <c r="AJ39" s="4"/>
      <c r="AK39" s="4"/>
      <c r="AL39" s="4"/>
      <c r="AM39" s="4"/>
      <c r="AN39" s="4"/>
      <c r="AO39" s="4"/>
      <c r="AP39" s="4"/>
      <c r="AQ39" s="5"/>
    </row>
    <row r="40" spans="1:43" x14ac:dyDescent="0.25">
      <c r="A40" s="13" t="s">
        <v>35</v>
      </c>
      <c r="B40" s="4">
        <v>3874.1455577114998</v>
      </c>
      <c r="C40" s="4"/>
      <c r="D40" s="4"/>
      <c r="E40" s="4"/>
      <c r="F40" s="4"/>
      <c r="G40" s="4"/>
      <c r="H40" s="5"/>
      <c r="I40" s="13" t="s">
        <v>35</v>
      </c>
      <c r="J40" s="4">
        <v>3379.8601282980899</v>
      </c>
      <c r="K40" s="4"/>
      <c r="L40" s="4"/>
      <c r="M40" s="4"/>
      <c r="N40" s="4"/>
      <c r="O40" s="4"/>
      <c r="P40" s="5"/>
      <c r="Q40" s="13" t="s">
        <v>35</v>
      </c>
      <c r="R40" s="4">
        <v>5300.3396623533899</v>
      </c>
      <c r="S40" s="4"/>
      <c r="T40" s="4"/>
      <c r="U40" s="4"/>
      <c r="V40" s="4"/>
      <c r="W40" s="4"/>
      <c r="X40" s="5"/>
      <c r="Y40" s="20"/>
      <c r="Z40" s="20"/>
      <c r="AA40" s="20"/>
      <c r="AB40" s="20"/>
      <c r="AC40" s="20"/>
      <c r="AD40" s="20"/>
      <c r="AE40" s="20"/>
      <c r="AF40" s="20"/>
      <c r="AG40" s="26"/>
      <c r="AH40" s="4"/>
      <c r="AI40" s="4"/>
      <c r="AJ40" s="4"/>
      <c r="AK40" s="4"/>
      <c r="AL40" s="4"/>
      <c r="AM40" s="4"/>
      <c r="AN40" s="4"/>
      <c r="AO40" s="4"/>
      <c r="AP40" s="4"/>
      <c r="AQ40" s="5"/>
    </row>
    <row r="41" spans="1:43" x14ac:dyDescent="0.25">
      <c r="A41" s="13" t="s">
        <v>36</v>
      </c>
      <c r="B41" s="4">
        <v>386.30748408540899</v>
      </c>
      <c r="C41" s="4"/>
      <c r="D41" s="4"/>
      <c r="E41" s="4"/>
      <c r="F41" s="4"/>
      <c r="G41" s="4"/>
      <c r="H41" s="5"/>
      <c r="I41" s="13" t="s">
        <v>36</v>
      </c>
      <c r="J41" s="4">
        <v>407.56771584400798</v>
      </c>
      <c r="K41" s="4"/>
      <c r="L41" s="4"/>
      <c r="M41" s="4"/>
      <c r="N41" s="4"/>
      <c r="O41" s="4"/>
      <c r="P41" s="5"/>
      <c r="Q41" s="13" t="s">
        <v>36</v>
      </c>
      <c r="R41" s="4">
        <v>497.07604124453098</v>
      </c>
      <c r="S41" s="4"/>
      <c r="T41" s="4"/>
      <c r="U41" s="4"/>
      <c r="V41" s="4"/>
      <c r="W41" s="4"/>
      <c r="X41" s="5"/>
      <c r="Y41" s="20"/>
      <c r="Z41" s="20"/>
      <c r="AA41" s="20"/>
      <c r="AB41" s="20"/>
      <c r="AC41" s="20"/>
      <c r="AD41" s="20"/>
      <c r="AE41" s="20"/>
      <c r="AF41" s="20"/>
      <c r="AG41" s="26"/>
      <c r="AH41" s="4"/>
      <c r="AI41" s="4"/>
      <c r="AJ41" s="4"/>
      <c r="AK41" s="4"/>
      <c r="AL41" s="4"/>
      <c r="AM41" s="4"/>
      <c r="AN41" s="4"/>
      <c r="AO41" s="4"/>
      <c r="AP41" s="4"/>
      <c r="AQ41" s="5"/>
    </row>
    <row r="42" spans="1:43" x14ac:dyDescent="0.25">
      <c r="A42" s="13" t="s">
        <v>37</v>
      </c>
      <c r="B42" s="4">
        <v>2115.9307818359298</v>
      </c>
      <c r="C42" s="4"/>
      <c r="D42" s="4"/>
      <c r="E42" s="4"/>
      <c r="F42" s="4"/>
      <c r="G42" s="4"/>
      <c r="H42" s="5"/>
      <c r="I42" s="13" t="s">
        <v>37</v>
      </c>
      <c r="J42" s="4">
        <v>2259.7530043834299</v>
      </c>
      <c r="K42" s="4"/>
      <c r="L42" s="4"/>
      <c r="M42" s="4"/>
      <c r="N42" s="4"/>
      <c r="O42" s="4"/>
      <c r="P42" s="5"/>
      <c r="Q42" s="13" t="s">
        <v>37</v>
      </c>
      <c r="R42" s="4">
        <v>2880.1261812431098</v>
      </c>
      <c r="S42" s="4"/>
      <c r="T42" s="4"/>
      <c r="U42" s="4"/>
      <c r="V42" s="4"/>
      <c r="W42" s="4"/>
      <c r="X42" s="5"/>
      <c r="Y42" s="20"/>
      <c r="Z42" s="20"/>
      <c r="AA42" s="20"/>
      <c r="AB42" s="20"/>
      <c r="AC42" s="20"/>
      <c r="AD42" s="20"/>
      <c r="AE42" s="20"/>
      <c r="AF42" s="20"/>
      <c r="AG42" s="26"/>
      <c r="AH42" s="4"/>
      <c r="AI42" s="4"/>
      <c r="AJ42" s="4"/>
      <c r="AK42" s="4"/>
      <c r="AL42" s="4"/>
      <c r="AM42" s="4"/>
      <c r="AN42" s="4"/>
      <c r="AO42" s="4"/>
      <c r="AP42" s="4"/>
      <c r="AQ42" s="5"/>
    </row>
    <row r="43" spans="1:43" x14ac:dyDescent="0.25">
      <c r="A43" s="13" t="s">
        <v>38</v>
      </c>
      <c r="B43" s="4">
        <v>4144.3332666746301</v>
      </c>
      <c r="C43" s="4"/>
      <c r="D43" s="4"/>
      <c r="E43" s="4"/>
      <c r="F43" s="4"/>
      <c r="G43" s="4"/>
      <c r="H43" s="5"/>
      <c r="I43" s="13" t="s">
        <v>38</v>
      </c>
      <c r="J43" s="4">
        <v>4340.2192777383298</v>
      </c>
      <c r="K43" s="4"/>
      <c r="L43" s="4"/>
      <c r="M43" s="4"/>
      <c r="N43" s="4"/>
      <c r="O43" s="4"/>
      <c r="P43" s="5"/>
      <c r="Q43" s="13" t="s">
        <v>38</v>
      </c>
      <c r="R43" s="4">
        <v>5140.6231833264301</v>
      </c>
      <c r="S43" s="4"/>
      <c r="T43" s="4"/>
      <c r="U43" s="4"/>
      <c r="V43" s="4"/>
      <c r="W43" s="4"/>
      <c r="X43" s="5"/>
      <c r="Y43" s="20"/>
      <c r="Z43" s="20"/>
      <c r="AA43" s="20"/>
      <c r="AB43" s="20"/>
      <c r="AC43" s="20"/>
      <c r="AD43" s="20"/>
      <c r="AE43" s="20"/>
      <c r="AF43" s="20"/>
      <c r="AG43" s="26"/>
      <c r="AH43" s="4"/>
      <c r="AI43" s="4"/>
      <c r="AJ43" s="4"/>
      <c r="AK43" s="4"/>
      <c r="AL43" s="4"/>
      <c r="AM43" s="4"/>
      <c r="AN43" s="4"/>
      <c r="AO43" s="4"/>
      <c r="AP43" s="4"/>
      <c r="AQ43" s="5"/>
    </row>
    <row r="44" spans="1:43" x14ac:dyDescent="0.25">
      <c r="A44" s="13" t="s">
        <v>11</v>
      </c>
      <c r="B44" s="4">
        <v>127.5500704</v>
      </c>
      <c r="C44" s="4"/>
      <c r="D44" s="4"/>
      <c r="E44" s="4"/>
      <c r="F44" s="4"/>
      <c r="G44" s="4"/>
      <c r="H44" s="5"/>
      <c r="I44" s="13" t="s">
        <v>11</v>
      </c>
      <c r="J44" s="4">
        <v>136.078</v>
      </c>
      <c r="K44" s="4"/>
      <c r="L44" s="4"/>
      <c r="M44" s="4"/>
      <c r="N44" s="4"/>
      <c r="O44" s="4"/>
      <c r="P44" s="5"/>
      <c r="Q44" s="13" t="s">
        <v>11</v>
      </c>
      <c r="R44" s="4">
        <v>172.36496</v>
      </c>
      <c r="S44" s="4"/>
      <c r="T44" s="4"/>
      <c r="U44" s="4"/>
      <c r="V44" s="4"/>
      <c r="W44" s="4"/>
      <c r="X44" s="5"/>
      <c r="Y44" s="4"/>
      <c r="Z44" s="4"/>
      <c r="AA44" s="4"/>
      <c r="AB44" s="4"/>
      <c r="AC44" s="4"/>
      <c r="AD44" s="4"/>
      <c r="AE44" s="4"/>
      <c r="AG44" s="13"/>
      <c r="AH44" s="4"/>
      <c r="AI44" s="4"/>
      <c r="AJ44" s="4"/>
      <c r="AK44" s="4"/>
      <c r="AL44" s="4"/>
      <c r="AM44" s="4"/>
      <c r="AN44" s="4"/>
      <c r="AO44" s="4"/>
      <c r="AP44" s="4"/>
      <c r="AQ44" s="5"/>
    </row>
    <row r="45" spans="1:43" x14ac:dyDescent="0.25">
      <c r="A45" s="13" t="s">
        <v>40</v>
      </c>
      <c r="B45" s="4">
        <v>12320</v>
      </c>
      <c r="C45" s="4"/>
      <c r="D45" s="4"/>
      <c r="E45" s="4"/>
      <c r="F45" s="4"/>
      <c r="G45" s="4"/>
      <c r="H45" s="5"/>
      <c r="I45" s="13" t="s">
        <v>40</v>
      </c>
      <c r="J45" s="4">
        <v>14630</v>
      </c>
      <c r="K45" s="4"/>
      <c r="L45" s="4"/>
      <c r="M45" s="4"/>
      <c r="N45" s="4"/>
      <c r="O45" s="4"/>
      <c r="P45" s="5"/>
      <c r="Q45" s="13" t="s">
        <v>40</v>
      </c>
      <c r="R45" s="4">
        <v>14630</v>
      </c>
      <c r="S45" s="4"/>
      <c r="T45" s="4"/>
      <c r="U45" s="4"/>
      <c r="V45" s="4"/>
      <c r="W45" s="4"/>
      <c r="X45" s="5"/>
      <c r="Y45" s="4"/>
      <c r="Z45" s="4"/>
      <c r="AA45" s="4"/>
      <c r="AB45" s="4"/>
      <c r="AC45" s="4"/>
      <c r="AD45" s="4"/>
      <c r="AE45" s="4"/>
      <c r="AG45" s="13"/>
      <c r="AH45" s="4"/>
      <c r="AI45" s="4"/>
      <c r="AJ45" s="4"/>
      <c r="AK45" s="4"/>
      <c r="AL45" s="4"/>
      <c r="AM45" s="4"/>
      <c r="AN45" s="4"/>
      <c r="AO45" s="4"/>
      <c r="AP45" s="4"/>
      <c r="AQ45" s="5"/>
    </row>
    <row r="46" spans="1:43" x14ac:dyDescent="0.25">
      <c r="A46" s="13" t="s">
        <v>263</v>
      </c>
      <c r="B46" s="4">
        <v>2310</v>
      </c>
      <c r="C46" s="4"/>
      <c r="D46" s="4"/>
      <c r="E46" s="4"/>
      <c r="F46" s="4"/>
      <c r="G46" s="4"/>
      <c r="H46" s="5"/>
      <c r="I46" s="13" t="s">
        <v>263</v>
      </c>
      <c r="J46" s="4">
        <v>2310</v>
      </c>
      <c r="K46" s="4"/>
      <c r="L46" s="4"/>
      <c r="M46" s="4"/>
      <c r="N46" s="4"/>
      <c r="O46" s="4"/>
      <c r="P46" s="5"/>
      <c r="Q46" s="13" t="s">
        <v>263</v>
      </c>
      <c r="R46" s="4">
        <v>2310</v>
      </c>
      <c r="S46" s="4"/>
      <c r="T46" s="4"/>
      <c r="U46" s="4"/>
      <c r="V46" s="4"/>
      <c r="W46" s="4"/>
      <c r="X46" s="5"/>
      <c r="Y46" s="4"/>
      <c r="Z46" s="4"/>
      <c r="AA46" s="4"/>
      <c r="AB46" s="4"/>
      <c r="AC46" s="4"/>
      <c r="AD46" s="4"/>
      <c r="AE46" s="4"/>
      <c r="AG46" s="13"/>
      <c r="AH46" s="4"/>
      <c r="AI46" s="4"/>
      <c r="AJ46" s="4"/>
      <c r="AK46" s="4"/>
      <c r="AL46" s="4"/>
      <c r="AM46" s="4"/>
      <c r="AN46" s="4"/>
      <c r="AO46" s="4"/>
      <c r="AP46" s="4"/>
      <c r="AQ46" s="5"/>
    </row>
    <row r="47" spans="1:43" x14ac:dyDescent="0.25">
      <c r="A47" s="13" t="s">
        <v>264</v>
      </c>
      <c r="B47" s="4">
        <v>2310</v>
      </c>
      <c r="C47" s="4"/>
      <c r="D47" s="4"/>
      <c r="E47" s="4"/>
      <c r="F47" s="4"/>
      <c r="G47" s="4"/>
      <c r="H47" s="5"/>
      <c r="I47" s="13" t="s">
        <v>264</v>
      </c>
      <c r="J47" s="4">
        <v>2310</v>
      </c>
      <c r="K47" s="4"/>
      <c r="L47" s="4"/>
      <c r="M47" s="4"/>
      <c r="N47" s="4"/>
      <c r="O47" s="4"/>
      <c r="P47" s="5"/>
      <c r="Q47" s="13" t="s">
        <v>264</v>
      </c>
      <c r="R47" s="4">
        <v>2310</v>
      </c>
      <c r="S47" s="4"/>
      <c r="T47" s="4"/>
      <c r="U47" s="4"/>
      <c r="V47" s="4"/>
      <c r="W47" s="4"/>
      <c r="X47" s="5"/>
      <c r="Y47" s="4"/>
      <c r="Z47" s="4"/>
      <c r="AA47" s="4"/>
      <c r="AB47" s="4"/>
      <c r="AC47" s="4"/>
      <c r="AD47" s="4"/>
      <c r="AE47" s="4"/>
      <c r="AG47" s="13"/>
      <c r="AH47" s="4"/>
      <c r="AI47" s="4"/>
      <c r="AJ47" s="4"/>
      <c r="AK47" s="4"/>
      <c r="AL47" s="4"/>
      <c r="AM47" s="4"/>
      <c r="AN47" s="4"/>
      <c r="AO47" s="4"/>
      <c r="AP47" s="4"/>
      <c r="AQ47" s="5"/>
    </row>
    <row r="48" spans="1:43" x14ac:dyDescent="0.25">
      <c r="A48" s="13" t="s">
        <v>64</v>
      </c>
      <c r="B48" s="4">
        <v>9438.7052095999898</v>
      </c>
      <c r="C48" s="4"/>
      <c r="D48" s="4"/>
      <c r="E48" s="4"/>
      <c r="F48" s="4"/>
      <c r="G48" s="4"/>
      <c r="H48" s="5"/>
      <c r="I48" s="13" t="s">
        <v>64</v>
      </c>
      <c r="J48" s="4">
        <v>4694.6909999999998</v>
      </c>
      <c r="K48" s="4"/>
      <c r="L48" s="4"/>
      <c r="M48" s="4"/>
      <c r="N48" s="4"/>
      <c r="O48" s="4"/>
      <c r="P48" s="5"/>
      <c r="Q48" s="13" t="s">
        <v>64</v>
      </c>
      <c r="R48" s="4">
        <v>20821.687168</v>
      </c>
      <c r="S48" s="4"/>
      <c r="T48" s="4"/>
      <c r="U48" s="4"/>
      <c r="V48" s="4"/>
      <c r="W48" s="4"/>
      <c r="X48" s="5"/>
      <c r="Y48" s="4"/>
      <c r="Z48" s="4"/>
      <c r="AA48" s="4"/>
      <c r="AB48" s="4"/>
      <c r="AC48" s="4"/>
      <c r="AD48" s="4"/>
      <c r="AE48" s="4"/>
      <c r="AG48" s="13"/>
      <c r="AH48" s="4"/>
      <c r="AI48" s="4"/>
      <c r="AJ48" s="4"/>
      <c r="AK48" s="4"/>
      <c r="AL48" s="4"/>
      <c r="AM48" s="4"/>
      <c r="AN48" s="4"/>
      <c r="AO48" s="4"/>
      <c r="AP48" s="4"/>
      <c r="AQ48" s="5"/>
    </row>
    <row r="49" spans="1:43" x14ac:dyDescent="0.25">
      <c r="A49" s="13" t="s">
        <v>8</v>
      </c>
      <c r="B49" s="4">
        <v>1017.27354332814</v>
      </c>
      <c r="C49" s="4"/>
      <c r="D49" s="4"/>
      <c r="E49" s="4"/>
      <c r="F49" s="4"/>
      <c r="G49" s="4"/>
      <c r="H49" s="5"/>
      <c r="I49" s="13" t="s">
        <v>8</v>
      </c>
      <c r="J49" s="4">
        <v>1042.9058628006701</v>
      </c>
      <c r="K49" s="4"/>
      <c r="L49" s="4"/>
      <c r="M49" s="4"/>
      <c r="N49" s="4"/>
      <c r="O49" s="4"/>
      <c r="P49" s="5"/>
      <c r="Q49" s="13" t="s">
        <v>8</v>
      </c>
      <c r="R49" s="4">
        <v>1106.53027160997</v>
      </c>
      <c r="S49" s="4"/>
      <c r="T49" s="4"/>
      <c r="U49" s="4"/>
      <c r="V49" s="4"/>
      <c r="W49" s="4"/>
      <c r="X49" s="5"/>
      <c r="Y49" s="4"/>
      <c r="Z49" s="4"/>
      <c r="AA49" s="4"/>
      <c r="AB49" s="4"/>
      <c r="AC49" s="4"/>
      <c r="AD49" s="4"/>
      <c r="AE49" s="4"/>
      <c r="AG49" s="13"/>
      <c r="AH49" s="4"/>
      <c r="AI49" s="4"/>
      <c r="AJ49" s="4"/>
      <c r="AK49" s="4"/>
      <c r="AL49" s="4"/>
      <c r="AM49" s="4"/>
      <c r="AN49" s="4"/>
      <c r="AO49" s="4"/>
      <c r="AP49" s="4"/>
      <c r="AQ49" s="5"/>
    </row>
    <row r="50" spans="1:43" x14ac:dyDescent="0.25">
      <c r="A50" s="13" t="s">
        <v>12</v>
      </c>
      <c r="B50" s="4">
        <v>170</v>
      </c>
      <c r="C50" s="4"/>
      <c r="D50" s="4"/>
      <c r="E50" s="4"/>
      <c r="F50" s="4"/>
      <c r="G50" s="4"/>
      <c r="H50" s="5"/>
      <c r="I50" s="13" t="s">
        <v>12</v>
      </c>
      <c r="J50" s="4">
        <v>170</v>
      </c>
      <c r="K50" s="4"/>
      <c r="L50" s="4"/>
      <c r="M50" s="4"/>
      <c r="N50" s="4"/>
      <c r="O50" s="4"/>
      <c r="P50" s="5"/>
      <c r="Q50" s="13" t="s">
        <v>12</v>
      </c>
      <c r="R50" s="4">
        <v>170</v>
      </c>
      <c r="S50" s="4"/>
      <c r="T50" s="4"/>
      <c r="U50" s="4"/>
      <c r="V50" s="4"/>
      <c r="W50" s="4"/>
      <c r="X50" s="5"/>
      <c r="Y50" s="4"/>
      <c r="Z50" s="4"/>
      <c r="AA50" s="4"/>
      <c r="AB50" s="4"/>
      <c r="AC50" s="4"/>
      <c r="AD50" s="4"/>
      <c r="AE50" s="4"/>
      <c r="AG50" s="13"/>
      <c r="AH50" s="4"/>
      <c r="AI50" s="4"/>
      <c r="AJ50" s="4"/>
      <c r="AK50" s="4"/>
      <c r="AL50" s="4"/>
      <c r="AM50" s="4"/>
      <c r="AN50" s="4"/>
      <c r="AO50" s="4"/>
      <c r="AP50" s="4"/>
      <c r="AQ50" s="5"/>
    </row>
    <row r="51" spans="1:43" x14ac:dyDescent="0.25">
      <c r="A51" s="13" t="s">
        <v>41</v>
      </c>
      <c r="B51" s="4">
        <v>2622.97023401759</v>
      </c>
      <c r="C51" s="4"/>
      <c r="D51" s="4"/>
      <c r="E51" s="4"/>
      <c r="F51" s="4"/>
      <c r="G51" s="4"/>
      <c r="H51" s="5"/>
      <c r="I51" s="13" t="s">
        <v>41</v>
      </c>
      <c r="J51" s="4">
        <v>2834.7973632286798</v>
      </c>
      <c r="K51" s="4"/>
      <c r="L51" s="4"/>
      <c r="M51" s="4"/>
      <c r="N51" s="4"/>
      <c r="O51" s="4"/>
      <c r="P51" s="5"/>
      <c r="Q51" s="13" t="s">
        <v>41</v>
      </c>
      <c r="R51" s="4">
        <v>3764.5693193318298</v>
      </c>
      <c r="S51" s="4"/>
      <c r="T51" s="4"/>
      <c r="U51" s="4"/>
      <c r="V51" s="4"/>
      <c r="W51" s="4"/>
      <c r="X51" s="5"/>
      <c r="Y51" s="4"/>
      <c r="Z51" s="4"/>
      <c r="AA51" s="4"/>
      <c r="AB51" s="4"/>
      <c r="AC51" s="4"/>
      <c r="AD51" s="4"/>
      <c r="AE51" s="4"/>
      <c r="AG51" s="13"/>
      <c r="AH51" s="4"/>
      <c r="AI51" s="4"/>
      <c r="AJ51" s="4"/>
      <c r="AK51" s="4"/>
      <c r="AL51" s="4"/>
      <c r="AM51" s="4"/>
      <c r="AN51" s="4"/>
      <c r="AO51" s="4"/>
      <c r="AP51" s="4"/>
      <c r="AQ51" s="5"/>
    </row>
    <row r="52" spans="1:43" x14ac:dyDescent="0.25">
      <c r="A52" s="13" t="s">
        <v>42</v>
      </c>
      <c r="B52" s="4">
        <v>114.46936665619801</v>
      </c>
      <c r="C52" s="4"/>
      <c r="D52" s="4"/>
      <c r="E52" s="4"/>
      <c r="F52" s="4"/>
      <c r="G52" s="4"/>
      <c r="H52" s="5"/>
      <c r="I52" s="13" t="s">
        <v>42</v>
      </c>
      <c r="J52" s="4">
        <v>173.90247525938801</v>
      </c>
      <c r="K52" s="4"/>
      <c r="L52" s="4"/>
      <c r="M52" s="4"/>
      <c r="N52" s="4"/>
      <c r="O52" s="4"/>
      <c r="P52" s="5"/>
      <c r="Q52" s="13" t="s">
        <v>42</v>
      </c>
      <c r="R52" s="4">
        <v>224.289244611524</v>
      </c>
      <c r="S52" s="4"/>
      <c r="T52" s="4"/>
      <c r="U52" s="4"/>
      <c r="V52" s="4"/>
      <c r="W52" s="4"/>
      <c r="X52" s="5"/>
      <c r="Y52" s="4"/>
      <c r="Z52" s="4"/>
      <c r="AA52" s="4"/>
      <c r="AB52" s="4"/>
      <c r="AC52" s="4"/>
      <c r="AD52" s="4"/>
      <c r="AE52" s="4"/>
      <c r="AG52" s="13"/>
      <c r="AH52" s="4"/>
      <c r="AI52" s="4"/>
      <c r="AJ52" s="4"/>
      <c r="AK52" s="4"/>
      <c r="AL52" s="4"/>
      <c r="AM52" s="4"/>
      <c r="AN52" s="4"/>
      <c r="AO52" s="4"/>
      <c r="AP52" s="4"/>
      <c r="AQ52" s="5"/>
    </row>
    <row r="53" spans="1:43" x14ac:dyDescent="0.25">
      <c r="A53" s="13" t="s">
        <v>43</v>
      </c>
      <c r="B53" s="4">
        <v>33.230223064274398</v>
      </c>
      <c r="C53" s="4"/>
      <c r="D53" s="4"/>
      <c r="E53" s="4"/>
      <c r="F53" s="4"/>
      <c r="G53" s="4"/>
      <c r="H53" s="5"/>
      <c r="I53" s="13" t="s">
        <v>43</v>
      </c>
      <c r="J53" s="4">
        <v>34.374267052130101</v>
      </c>
      <c r="K53" s="4"/>
      <c r="L53" s="4"/>
      <c r="M53" s="4"/>
      <c r="N53" s="4"/>
      <c r="O53" s="4"/>
      <c r="P53" s="5"/>
      <c r="Q53" s="13" t="s">
        <v>43</v>
      </c>
      <c r="R53" s="4">
        <v>33.230223064274398</v>
      </c>
      <c r="S53" s="4"/>
      <c r="T53" s="4"/>
      <c r="U53" s="4"/>
      <c r="V53" s="4"/>
      <c r="W53" s="4"/>
      <c r="X53" s="5"/>
      <c r="Y53" s="4"/>
      <c r="Z53" s="4"/>
      <c r="AA53" s="4"/>
      <c r="AB53" s="4"/>
      <c r="AC53" s="4"/>
      <c r="AD53" s="4"/>
      <c r="AE53" s="4"/>
      <c r="AG53" s="13"/>
      <c r="AH53" s="4"/>
      <c r="AI53" s="4"/>
      <c r="AJ53" s="4"/>
      <c r="AK53" s="4"/>
      <c r="AL53" s="4"/>
      <c r="AM53" s="4"/>
      <c r="AN53" s="4"/>
      <c r="AO53" s="4"/>
      <c r="AP53" s="4"/>
      <c r="AQ53" s="5"/>
    </row>
    <row r="54" spans="1:43" x14ac:dyDescent="0.25">
      <c r="A54" s="13" t="s">
        <v>13</v>
      </c>
      <c r="B54" s="4">
        <v>2551.0014080000001</v>
      </c>
      <c r="C54" s="4"/>
      <c r="D54" s="4"/>
      <c r="E54" s="4"/>
      <c r="F54" s="4"/>
      <c r="G54" s="4"/>
      <c r="H54" s="5"/>
      <c r="I54" s="13" t="s">
        <v>13</v>
      </c>
      <c r="J54" s="4">
        <v>2449.404</v>
      </c>
      <c r="K54" s="4"/>
      <c r="L54" s="4"/>
      <c r="M54" s="4"/>
      <c r="N54" s="4"/>
      <c r="O54" s="4"/>
      <c r="P54" s="5"/>
      <c r="Q54" s="13" t="s">
        <v>13</v>
      </c>
      <c r="R54" s="4">
        <v>1447.8656639999999</v>
      </c>
      <c r="S54" s="4"/>
      <c r="T54" s="4"/>
      <c r="U54" s="4"/>
      <c r="V54" s="4"/>
      <c r="W54" s="4"/>
      <c r="X54" s="5"/>
      <c r="Y54" s="4"/>
      <c r="Z54" s="4"/>
      <c r="AA54" s="4"/>
      <c r="AB54" s="4"/>
      <c r="AC54" s="4"/>
      <c r="AD54" s="4"/>
      <c r="AE54" s="4"/>
      <c r="AG54" s="13"/>
      <c r="AH54" s="4"/>
      <c r="AI54" s="4"/>
      <c r="AJ54" s="4"/>
      <c r="AK54" s="4"/>
      <c r="AL54" s="4"/>
      <c r="AM54" s="4"/>
      <c r="AN54" s="4"/>
      <c r="AO54" s="4"/>
      <c r="AP54" s="4"/>
      <c r="AQ54" s="5"/>
    </row>
    <row r="55" spans="1:43" x14ac:dyDescent="0.25">
      <c r="A55" s="13"/>
      <c r="B55" s="4"/>
      <c r="C55" s="4"/>
      <c r="D55" s="4"/>
      <c r="E55" s="4"/>
      <c r="F55" s="4"/>
      <c r="G55" s="4"/>
      <c r="H55" s="5"/>
      <c r="I55" s="13"/>
      <c r="J55" s="4"/>
      <c r="K55" s="4"/>
      <c r="L55" s="4"/>
      <c r="M55" s="4"/>
      <c r="N55" s="4"/>
      <c r="O55" s="4"/>
      <c r="P55" s="5"/>
      <c r="Q55" s="13"/>
      <c r="R55" s="4"/>
      <c r="S55" s="4"/>
      <c r="T55" s="4"/>
      <c r="U55" s="4"/>
      <c r="V55" s="4"/>
      <c r="W55" s="4"/>
      <c r="X55" s="5"/>
      <c r="Y55" s="4"/>
      <c r="Z55" s="4"/>
      <c r="AA55" s="4"/>
      <c r="AB55" s="4"/>
      <c r="AC55" s="4"/>
      <c r="AD55" s="4"/>
      <c r="AE55" s="4"/>
      <c r="AG55" s="13"/>
      <c r="AH55" s="4"/>
      <c r="AI55" s="4"/>
      <c r="AJ55" s="4"/>
      <c r="AK55" s="4"/>
      <c r="AL55" s="4"/>
      <c r="AM55" s="4"/>
      <c r="AN55" s="4"/>
      <c r="AO55" s="4"/>
      <c r="AP55" s="4"/>
      <c r="AQ55" s="5"/>
    </row>
    <row r="56" spans="1:43" x14ac:dyDescent="0.25">
      <c r="A56" s="13"/>
      <c r="B56" s="4"/>
      <c r="C56" s="4"/>
      <c r="D56" s="4"/>
      <c r="E56" s="4"/>
      <c r="F56" s="4"/>
      <c r="G56" s="4"/>
      <c r="H56" s="5"/>
      <c r="I56" s="13"/>
      <c r="J56" s="4"/>
      <c r="K56" s="4"/>
      <c r="L56" s="4"/>
      <c r="M56" s="4"/>
      <c r="N56" s="4"/>
      <c r="O56" s="4"/>
      <c r="P56" s="5"/>
      <c r="Q56" s="13"/>
      <c r="R56" s="4"/>
      <c r="S56" s="4"/>
      <c r="T56" s="4"/>
      <c r="U56" s="4"/>
      <c r="V56" s="4"/>
      <c r="W56" s="4"/>
      <c r="X56" s="5"/>
      <c r="Y56" s="4"/>
      <c r="Z56" s="4"/>
      <c r="AA56" s="4"/>
      <c r="AB56" s="4"/>
      <c r="AC56" s="4"/>
      <c r="AD56" s="4"/>
      <c r="AE56" s="4"/>
      <c r="AG56" s="13"/>
      <c r="AH56" s="4"/>
      <c r="AI56" s="4"/>
      <c r="AJ56" s="4"/>
      <c r="AK56" s="4"/>
      <c r="AL56" s="4"/>
      <c r="AM56" s="4"/>
      <c r="AN56" s="4"/>
      <c r="AO56" s="4"/>
      <c r="AP56" s="4"/>
      <c r="AQ56" s="5"/>
    </row>
    <row r="57" spans="1:43" x14ac:dyDescent="0.25">
      <c r="A57" s="13" t="s">
        <v>47</v>
      </c>
      <c r="B57" s="4">
        <v>61237.798214726601</v>
      </c>
      <c r="C57" s="4"/>
      <c r="D57" s="4"/>
      <c r="E57" s="4"/>
      <c r="F57" s="4"/>
      <c r="G57" s="4"/>
      <c r="H57" s="5"/>
      <c r="I57" s="13" t="s">
        <v>47</v>
      </c>
      <c r="J57" s="4">
        <v>60882.304825509797</v>
      </c>
      <c r="K57" s="4"/>
      <c r="L57" s="4"/>
      <c r="M57" s="4"/>
      <c r="N57" s="4"/>
      <c r="O57" s="4"/>
      <c r="P57" s="5"/>
      <c r="Q57" s="13" t="s">
        <v>47</v>
      </c>
      <c r="R57" s="4">
        <v>85848.684091403295</v>
      </c>
      <c r="S57" s="4"/>
      <c r="T57" s="4"/>
      <c r="U57" s="4"/>
      <c r="V57" s="4"/>
      <c r="W57" s="4"/>
      <c r="X57" s="5"/>
      <c r="Y57" s="4"/>
      <c r="Z57" s="4"/>
      <c r="AA57" s="4"/>
      <c r="AB57" s="4"/>
      <c r="AC57" s="4"/>
      <c r="AD57" s="4"/>
      <c r="AE57" s="4"/>
      <c r="AG57" s="13"/>
      <c r="AH57" s="4"/>
      <c r="AI57" s="4"/>
      <c r="AJ57" s="4"/>
      <c r="AK57" s="4"/>
      <c r="AL57" s="4"/>
      <c r="AM57" s="4"/>
      <c r="AN57" s="4"/>
      <c r="AO57" s="4"/>
      <c r="AP57" s="4"/>
      <c r="AQ57" s="5"/>
    </row>
    <row r="58" spans="1:43" x14ac:dyDescent="0.25">
      <c r="A58" s="13" t="s">
        <v>48</v>
      </c>
      <c r="B58" s="4">
        <v>58686.796806726597</v>
      </c>
      <c r="C58" s="4"/>
      <c r="D58" s="4"/>
      <c r="E58" s="4"/>
      <c r="F58" s="4"/>
      <c r="G58" s="4"/>
      <c r="H58" s="5"/>
      <c r="I58" s="13" t="s">
        <v>48</v>
      </c>
      <c r="J58" s="4">
        <v>58432.900825509802</v>
      </c>
      <c r="K58" s="4"/>
      <c r="L58" s="4"/>
      <c r="M58" s="4"/>
      <c r="N58" s="4"/>
      <c r="O58" s="4"/>
      <c r="P58" s="5"/>
      <c r="Q58" s="13" t="s">
        <v>48</v>
      </c>
      <c r="R58" s="4">
        <v>84400.818427403297</v>
      </c>
      <c r="S58" s="4"/>
      <c r="T58" s="4"/>
      <c r="U58" s="4"/>
      <c r="V58" s="4"/>
      <c r="W58" s="4"/>
      <c r="X58" s="5"/>
      <c r="Y58" s="4"/>
      <c r="Z58" s="4"/>
      <c r="AA58" s="4"/>
      <c r="AB58" s="4"/>
      <c r="AC58" s="4"/>
      <c r="AD58" s="4"/>
      <c r="AE58" s="4"/>
      <c r="AG58" s="13"/>
      <c r="AH58" s="4"/>
      <c r="AI58" s="4"/>
      <c r="AJ58" s="4"/>
      <c r="AK58" s="4"/>
      <c r="AL58" s="4"/>
      <c r="AM58" s="4"/>
      <c r="AN58" s="4"/>
      <c r="AO58" s="4"/>
      <c r="AP58" s="4"/>
      <c r="AQ58" s="5"/>
    </row>
    <row r="59" spans="1:43" x14ac:dyDescent="0.25">
      <c r="A59" s="13" t="s">
        <v>49</v>
      </c>
      <c r="B59" s="4">
        <v>49248.0915971266</v>
      </c>
      <c r="C59" s="4"/>
      <c r="D59" s="4"/>
      <c r="E59" s="4"/>
      <c r="F59" s="4"/>
      <c r="G59" s="4"/>
      <c r="H59" s="5"/>
      <c r="I59" s="13" t="s">
        <v>49</v>
      </c>
      <c r="J59" s="4">
        <v>53738.209825509803</v>
      </c>
      <c r="K59" s="4"/>
      <c r="L59" s="4"/>
      <c r="M59" s="4"/>
      <c r="N59" s="4"/>
      <c r="O59" s="4"/>
      <c r="P59" s="5"/>
      <c r="Q59" s="13" t="s">
        <v>49</v>
      </c>
      <c r="R59" s="4">
        <v>63579.131259403301</v>
      </c>
      <c r="S59" s="4"/>
      <c r="T59" s="4"/>
      <c r="U59" s="4"/>
      <c r="V59" s="4"/>
      <c r="W59" s="4"/>
      <c r="X59" s="5"/>
      <c r="Y59" s="4"/>
      <c r="Z59" s="4"/>
      <c r="AA59" s="4"/>
      <c r="AB59" s="4"/>
      <c r="AC59" s="4"/>
      <c r="AD59" s="4"/>
      <c r="AE59" s="4"/>
      <c r="AG59" s="13"/>
      <c r="AH59" s="4"/>
      <c r="AI59" s="4"/>
      <c r="AJ59" s="4"/>
      <c r="AK59" s="4"/>
      <c r="AL59" s="4"/>
      <c r="AM59" s="4"/>
      <c r="AN59" s="4"/>
      <c r="AO59" s="4"/>
      <c r="AP59" s="4"/>
      <c r="AQ59" s="5"/>
    </row>
    <row r="60" spans="1:43" x14ac:dyDescent="0.25">
      <c r="A60" s="13" t="s">
        <v>50</v>
      </c>
      <c r="B60" s="4">
        <v>32308.0915971266</v>
      </c>
      <c r="C60" s="4"/>
      <c r="D60" s="4"/>
      <c r="E60" s="4"/>
      <c r="F60" s="4"/>
      <c r="G60" s="4"/>
      <c r="H60" s="5"/>
      <c r="I60" s="13" t="s">
        <v>50</v>
      </c>
      <c r="J60" s="4">
        <v>34488.209825509803</v>
      </c>
      <c r="K60" s="4"/>
      <c r="L60" s="4"/>
      <c r="M60" s="4"/>
      <c r="N60" s="4"/>
      <c r="O60" s="4"/>
      <c r="P60" s="5"/>
      <c r="Q60" s="13" t="s">
        <v>50</v>
      </c>
      <c r="R60" s="4">
        <v>44329.131259403301</v>
      </c>
      <c r="S60" s="4"/>
      <c r="T60" s="4"/>
      <c r="U60" s="4"/>
      <c r="V60" s="4"/>
      <c r="W60" s="4"/>
      <c r="X60" s="5"/>
      <c r="Y60" s="4"/>
      <c r="Z60" s="4"/>
      <c r="AA60" s="4"/>
      <c r="AB60" s="4"/>
      <c r="AC60" s="4"/>
      <c r="AD60" s="4"/>
      <c r="AE60" s="4"/>
      <c r="AG60" s="13"/>
      <c r="AH60" s="4"/>
      <c r="AI60" s="4"/>
      <c r="AJ60" s="4"/>
      <c r="AK60" s="4"/>
      <c r="AL60" s="4"/>
      <c r="AM60" s="4"/>
      <c r="AN60" s="4"/>
      <c r="AO60" s="4"/>
      <c r="AP60" s="4"/>
      <c r="AQ60" s="5"/>
    </row>
    <row r="61" spans="1:43" x14ac:dyDescent="0.25">
      <c r="A61" s="13" t="s">
        <v>51</v>
      </c>
      <c r="B61" s="4">
        <v>48990.238571781199</v>
      </c>
      <c r="C61" s="4"/>
      <c r="D61" s="4"/>
      <c r="E61" s="4"/>
      <c r="F61" s="4"/>
      <c r="G61" s="4"/>
      <c r="H61" s="5"/>
      <c r="I61" s="13" t="s">
        <v>51</v>
      </c>
      <c r="J61" s="4">
        <v>48705.843860407898</v>
      </c>
      <c r="K61" s="4"/>
      <c r="L61" s="4"/>
      <c r="M61" s="4"/>
      <c r="N61" s="4"/>
      <c r="O61" s="4"/>
      <c r="P61" s="5"/>
      <c r="Q61" s="13" t="s">
        <v>51</v>
      </c>
      <c r="R61" s="4">
        <v>68678.947273122598</v>
      </c>
      <c r="S61" s="4"/>
      <c r="T61" s="4"/>
      <c r="U61" s="4"/>
      <c r="V61" s="4"/>
      <c r="W61" s="4"/>
      <c r="X61" s="5"/>
      <c r="Y61" s="4"/>
      <c r="Z61" s="4"/>
      <c r="AA61" s="4"/>
      <c r="AB61" s="4"/>
      <c r="AC61" s="4"/>
      <c r="AD61" s="4"/>
      <c r="AE61" s="4"/>
      <c r="AG61" s="13"/>
      <c r="AH61" s="4"/>
      <c r="AI61" s="4"/>
      <c r="AJ61" s="4"/>
      <c r="AK61" s="4"/>
      <c r="AL61" s="4"/>
      <c r="AM61" s="4"/>
      <c r="AN61" s="4"/>
      <c r="AO61" s="4"/>
      <c r="AP61" s="4"/>
      <c r="AQ61" s="5"/>
    </row>
    <row r="62" spans="1:43" x14ac:dyDescent="0.25">
      <c r="A62" s="13" t="s">
        <v>265</v>
      </c>
      <c r="B62" s="4">
        <v>63775.035199999998</v>
      </c>
      <c r="C62" s="4"/>
      <c r="D62" s="4"/>
      <c r="E62" s="4"/>
      <c r="F62" s="4"/>
      <c r="G62" s="4"/>
      <c r="H62" s="5"/>
      <c r="I62" s="13" t="s">
        <v>265</v>
      </c>
      <c r="J62" s="4">
        <v>68039</v>
      </c>
      <c r="K62" s="4"/>
      <c r="L62" s="4"/>
      <c r="M62" s="4"/>
      <c r="N62" s="4"/>
      <c r="O62" s="4"/>
      <c r="P62" s="5"/>
      <c r="Q62" s="13" t="s">
        <v>265</v>
      </c>
      <c r="R62" s="4">
        <v>86182.48</v>
      </c>
      <c r="S62" s="4"/>
      <c r="T62" s="4"/>
      <c r="U62" s="4"/>
      <c r="V62" s="4"/>
      <c r="W62" s="4"/>
      <c r="X62" s="5"/>
      <c r="Y62" s="4"/>
      <c r="Z62" s="4"/>
      <c r="AA62" s="4"/>
      <c r="AB62" s="4"/>
      <c r="AC62" s="4"/>
      <c r="AD62" s="4"/>
      <c r="AE62" s="4"/>
      <c r="AG62" s="13"/>
      <c r="AH62" s="4"/>
      <c r="AI62" s="4"/>
      <c r="AJ62" s="4"/>
      <c r="AK62" s="4"/>
      <c r="AL62" s="4"/>
      <c r="AM62" s="4"/>
      <c r="AN62" s="4"/>
      <c r="AO62" s="4"/>
      <c r="AP62" s="4"/>
      <c r="AQ62" s="5"/>
    </row>
    <row r="63" spans="1:43" ht="21.75" thickBot="1" x14ac:dyDescent="0.3">
      <c r="A63" s="15" t="s">
        <v>266</v>
      </c>
      <c r="B63" s="18">
        <v>3.9784172244147903E-2</v>
      </c>
      <c r="C63" s="18"/>
      <c r="D63" s="18"/>
      <c r="E63" s="18"/>
      <c r="F63" s="18"/>
      <c r="G63" s="18"/>
      <c r="H63" s="6"/>
      <c r="I63" s="15" t="s">
        <v>266</v>
      </c>
      <c r="J63" s="18">
        <v>0.10518519047149601</v>
      </c>
      <c r="K63" s="18"/>
      <c r="L63" s="18"/>
      <c r="M63" s="18"/>
      <c r="N63" s="18"/>
      <c r="O63" s="18"/>
      <c r="P63" s="6"/>
      <c r="Q63" s="15" t="s">
        <v>266</v>
      </c>
      <c r="R63" s="18">
        <v>3.87312953394538E-3</v>
      </c>
      <c r="S63" s="18"/>
      <c r="T63" s="18"/>
      <c r="U63" s="18"/>
      <c r="V63" s="18"/>
      <c r="W63" s="18"/>
      <c r="X63" s="6"/>
      <c r="Y63" s="119"/>
      <c r="Z63" s="119"/>
      <c r="AA63" s="119"/>
      <c r="AB63" s="119"/>
      <c r="AC63" s="119"/>
      <c r="AD63" s="119"/>
      <c r="AE63" s="119"/>
      <c r="AG63" s="13"/>
      <c r="AH63" s="4"/>
      <c r="AI63" s="4"/>
      <c r="AJ63" s="4"/>
      <c r="AK63" s="4"/>
      <c r="AL63" s="4"/>
      <c r="AM63" s="4"/>
      <c r="AN63" s="4"/>
      <c r="AO63" s="4"/>
      <c r="AP63" s="4"/>
      <c r="AQ63" s="5"/>
    </row>
    <row r="64" spans="1:43" x14ac:dyDescent="0.25"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G64" s="13"/>
      <c r="AH64" s="4"/>
      <c r="AI64" s="4"/>
      <c r="AJ64" s="4"/>
      <c r="AK64" s="4"/>
      <c r="AL64" s="4"/>
      <c r="AM64" s="4"/>
      <c r="AN64" s="4"/>
      <c r="AO64" s="4"/>
      <c r="AP64" s="4"/>
      <c r="AQ64" s="5"/>
    </row>
    <row r="65" spans="9:43" x14ac:dyDescent="0.25"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G65" s="13"/>
      <c r="AH65" s="4"/>
      <c r="AI65" s="4"/>
      <c r="AJ65" s="4"/>
      <c r="AK65" s="4"/>
      <c r="AL65" s="4"/>
      <c r="AM65" s="4"/>
      <c r="AN65" s="4"/>
      <c r="AO65" s="4"/>
      <c r="AP65" s="4"/>
      <c r="AQ65" s="5"/>
    </row>
    <row r="66" spans="9:43" x14ac:dyDescent="0.25"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G66" s="13"/>
      <c r="AH66" s="4"/>
      <c r="AI66" s="4"/>
      <c r="AJ66" s="4"/>
      <c r="AK66" s="4"/>
      <c r="AL66" s="4"/>
      <c r="AM66" s="4"/>
      <c r="AN66" s="4"/>
      <c r="AO66" s="4"/>
      <c r="AP66" s="4"/>
      <c r="AQ66" s="5"/>
    </row>
    <row r="67" spans="9:43" x14ac:dyDescent="0.25"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G67" s="13"/>
      <c r="AH67" s="4"/>
      <c r="AI67" s="4"/>
      <c r="AJ67" s="4"/>
      <c r="AK67" s="4"/>
      <c r="AL67" s="4"/>
      <c r="AM67" s="4"/>
      <c r="AN67" s="4"/>
      <c r="AO67" s="4"/>
      <c r="AP67" s="4"/>
      <c r="AQ67" s="5"/>
    </row>
    <row r="68" spans="9:43" x14ac:dyDescent="0.25"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G68" s="13"/>
      <c r="AH68" s="4"/>
      <c r="AI68" s="4"/>
      <c r="AJ68" s="4"/>
      <c r="AK68" s="4"/>
      <c r="AL68" s="4"/>
      <c r="AM68" s="4"/>
      <c r="AN68" s="4"/>
      <c r="AO68" s="4"/>
      <c r="AP68" s="4"/>
      <c r="AQ68" s="5"/>
    </row>
    <row r="69" spans="9:43" x14ac:dyDescent="0.25"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G69" s="13"/>
      <c r="AH69" s="4"/>
      <c r="AI69" s="4"/>
      <c r="AJ69" s="4"/>
      <c r="AK69" s="4"/>
      <c r="AL69" s="4"/>
      <c r="AM69" s="4"/>
      <c r="AN69" s="4"/>
      <c r="AO69" s="4"/>
      <c r="AP69" s="4"/>
      <c r="AQ69" s="5"/>
    </row>
    <row r="70" spans="9:43" x14ac:dyDescent="0.25"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G70" s="13"/>
      <c r="AH70" s="4"/>
      <c r="AI70" s="4"/>
      <c r="AJ70" s="4"/>
      <c r="AK70" s="4"/>
      <c r="AL70" s="4"/>
      <c r="AM70" s="4"/>
      <c r="AN70" s="4"/>
      <c r="AO70" s="4"/>
      <c r="AP70" s="4"/>
      <c r="AQ70" s="5"/>
    </row>
    <row r="71" spans="9:43" x14ac:dyDescent="0.25"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G71" s="13"/>
      <c r="AH71" s="4"/>
      <c r="AI71" s="4"/>
      <c r="AJ71" s="4"/>
      <c r="AK71" s="4"/>
      <c r="AL71" s="4"/>
      <c r="AM71" s="4"/>
      <c r="AN71" s="4"/>
      <c r="AO71" s="4"/>
      <c r="AP71" s="4"/>
      <c r="AQ71" s="5"/>
    </row>
    <row r="72" spans="9:43" x14ac:dyDescent="0.25"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G72" s="13"/>
      <c r="AH72" s="4"/>
      <c r="AI72" s="4"/>
      <c r="AJ72" s="4"/>
      <c r="AK72" s="4"/>
      <c r="AL72" s="4"/>
      <c r="AM72" s="4"/>
      <c r="AN72" s="4"/>
      <c r="AO72" s="4"/>
      <c r="AP72" s="4"/>
      <c r="AQ72" s="5"/>
    </row>
    <row r="73" spans="9:43" x14ac:dyDescent="0.25"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G73" s="13"/>
      <c r="AH73" s="4"/>
      <c r="AI73" s="4"/>
      <c r="AJ73" s="4"/>
      <c r="AK73" s="4"/>
      <c r="AL73" s="4"/>
      <c r="AM73" s="4"/>
      <c r="AN73" s="4"/>
      <c r="AO73" s="4"/>
      <c r="AP73" s="4"/>
      <c r="AQ73" s="5"/>
    </row>
    <row r="74" spans="9:43" x14ac:dyDescent="0.25"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G74" s="13"/>
      <c r="AH74" s="4"/>
      <c r="AI74" s="4"/>
      <c r="AJ74" s="4"/>
      <c r="AK74" s="4"/>
      <c r="AL74" s="4"/>
      <c r="AM74" s="4"/>
      <c r="AN74" s="4"/>
      <c r="AO74" s="4"/>
      <c r="AP74" s="4"/>
      <c r="AQ74" s="5"/>
    </row>
    <row r="75" spans="9:43" x14ac:dyDescent="0.25"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G75" s="13"/>
      <c r="AH75" s="4"/>
      <c r="AI75" s="4"/>
      <c r="AJ75" s="4"/>
      <c r="AK75" s="4"/>
      <c r="AL75" s="4"/>
      <c r="AM75" s="4"/>
      <c r="AN75" s="4"/>
      <c r="AO75" s="4"/>
      <c r="AP75" s="4"/>
      <c r="AQ75" s="5"/>
    </row>
    <row r="76" spans="9:43" x14ac:dyDescent="0.25"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G76" s="13"/>
      <c r="AH76" s="4"/>
      <c r="AI76" s="4"/>
      <c r="AJ76" s="4"/>
      <c r="AK76" s="4"/>
      <c r="AL76" s="4"/>
      <c r="AM76" s="4"/>
      <c r="AN76" s="4"/>
      <c r="AO76" s="4"/>
      <c r="AP76" s="4"/>
      <c r="AQ76" s="5"/>
    </row>
    <row r="77" spans="9:43" x14ac:dyDescent="0.25"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G77" s="13"/>
      <c r="AH77" s="4"/>
      <c r="AI77" s="4"/>
      <c r="AJ77" s="4"/>
      <c r="AK77" s="4"/>
      <c r="AL77" s="4"/>
      <c r="AM77" s="4"/>
      <c r="AN77" s="4"/>
      <c r="AO77" s="4"/>
      <c r="AP77" s="4"/>
      <c r="AQ77" s="5"/>
    </row>
    <row r="78" spans="9:43" x14ac:dyDescent="0.25"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G78" s="13"/>
      <c r="AH78" s="4"/>
      <c r="AI78" s="4"/>
      <c r="AJ78" s="4"/>
      <c r="AK78" s="4"/>
      <c r="AL78" s="4"/>
      <c r="AM78" s="4"/>
      <c r="AN78" s="4"/>
      <c r="AO78" s="4"/>
      <c r="AP78" s="4"/>
      <c r="AQ78" s="5"/>
    </row>
    <row r="79" spans="9:43" x14ac:dyDescent="0.25"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G79" s="13"/>
      <c r="AH79" s="4"/>
      <c r="AI79" s="4"/>
      <c r="AJ79" s="4"/>
      <c r="AK79" s="4"/>
      <c r="AL79" s="4"/>
      <c r="AM79" s="4"/>
      <c r="AN79" s="4"/>
      <c r="AO79" s="4"/>
      <c r="AP79" s="4"/>
      <c r="AQ79" s="5"/>
    </row>
    <row r="80" spans="9:43" x14ac:dyDescent="0.25"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G80" s="13"/>
      <c r="AH80" s="4"/>
      <c r="AI80" s="4"/>
      <c r="AJ80" s="4"/>
      <c r="AK80" s="4"/>
      <c r="AL80" s="4"/>
      <c r="AM80" s="4"/>
      <c r="AN80" s="4"/>
      <c r="AO80" s="4"/>
      <c r="AP80" s="4"/>
      <c r="AQ80" s="5"/>
    </row>
    <row r="81" spans="1:43" x14ac:dyDescent="0.25"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G81" s="13"/>
      <c r="AH81" s="4"/>
      <c r="AI81" s="4"/>
      <c r="AJ81" s="4"/>
      <c r="AK81" s="4"/>
      <c r="AL81" s="4"/>
      <c r="AM81" s="4"/>
      <c r="AN81" s="4"/>
      <c r="AO81" s="4"/>
      <c r="AP81" s="4"/>
      <c r="AQ81" s="5"/>
    </row>
    <row r="82" spans="1:43" ht="15.75" thickBot="1" x14ac:dyDescent="0.3"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G82" s="15"/>
      <c r="AH82" s="18"/>
      <c r="AI82" s="18"/>
      <c r="AJ82" s="18"/>
      <c r="AK82" s="18"/>
      <c r="AL82" s="18"/>
      <c r="AM82" s="18"/>
      <c r="AN82" s="18"/>
      <c r="AO82" s="18"/>
      <c r="AP82" s="18"/>
      <c r="AQ82" s="6"/>
    </row>
    <row r="83" spans="1:43" x14ac:dyDescent="0.25"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</row>
    <row r="84" spans="1:43" x14ac:dyDescent="0.25"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</row>
    <row r="86" spans="1:43" s="50" customFormat="1" ht="15.75" thickBot="1" x14ac:dyDescent="0.3"/>
    <row r="87" spans="1:43" ht="21.75" thickBot="1" x14ac:dyDescent="0.3">
      <c r="A87" s="189" t="s">
        <v>57</v>
      </c>
      <c r="B87" s="190"/>
      <c r="C87" s="190"/>
      <c r="D87" s="190"/>
      <c r="E87" s="190"/>
      <c r="F87" s="190"/>
      <c r="G87" s="190"/>
      <c r="H87" s="191"/>
      <c r="I87" s="189" t="s">
        <v>267</v>
      </c>
      <c r="J87" s="190"/>
      <c r="K87" s="190"/>
      <c r="L87" s="190"/>
      <c r="M87" s="190"/>
      <c r="N87" s="190"/>
      <c r="O87" s="190"/>
      <c r="P87" s="191"/>
      <c r="Q87" s="189" t="s">
        <v>268</v>
      </c>
      <c r="R87" s="190"/>
      <c r="S87" s="190"/>
      <c r="T87" s="190"/>
      <c r="U87" s="190"/>
      <c r="V87" s="190"/>
      <c r="W87" s="190"/>
      <c r="X87" s="191"/>
      <c r="Y87" s="189" t="s">
        <v>269</v>
      </c>
      <c r="Z87" s="190"/>
      <c r="AA87" s="190"/>
      <c r="AB87" s="190"/>
      <c r="AC87" s="190"/>
      <c r="AD87" s="190"/>
      <c r="AE87" s="190"/>
      <c r="AF87" s="191"/>
    </row>
    <row r="88" spans="1:43" ht="15.75" thickBot="1" x14ac:dyDescent="0.3">
      <c r="A88" s="11" t="s">
        <v>7</v>
      </c>
      <c r="B88" s="12">
        <v>7730.2526386591098</v>
      </c>
      <c r="D88" s="106" t="s">
        <v>7</v>
      </c>
      <c r="E88" s="12">
        <v>8107.2732624560504</v>
      </c>
      <c r="I88" s="11" t="s">
        <v>7</v>
      </c>
      <c r="J88" s="12">
        <v>6382.9258706103301</v>
      </c>
      <c r="K88" s="4"/>
      <c r="L88" s="4"/>
      <c r="M88" s="4"/>
      <c r="N88" s="4"/>
      <c r="O88" s="4"/>
      <c r="P88" s="5"/>
      <c r="Q88" s="11" t="s">
        <v>7</v>
      </c>
      <c r="R88" s="12">
        <v>5935.0047474658204</v>
      </c>
      <c r="Y88" s="11" t="s">
        <v>7</v>
      </c>
      <c r="Z88" s="12">
        <v>8613.8175061345992</v>
      </c>
      <c r="AA88" s="4"/>
      <c r="AB88" s="4"/>
      <c r="AC88" s="4"/>
      <c r="AD88" s="4"/>
      <c r="AE88" s="4"/>
      <c r="AF88" s="5"/>
    </row>
    <row r="89" spans="1:43" ht="15.75" thickBot="1" x14ac:dyDescent="0.3">
      <c r="A89" s="13" t="s">
        <v>9</v>
      </c>
      <c r="B89" s="5">
        <v>6610.0182985876399</v>
      </c>
      <c r="D89" s="13" t="s">
        <v>9</v>
      </c>
      <c r="E89" s="5">
        <v>7204.8341460401298</v>
      </c>
      <c r="I89" s="13" t="s">
        <v>9</v>
      </c>
      <c r="J89" s="5">
        <v>5777.7542998974304</v>
      </c>
      <c r="K89" s="4"/>
      <c r="L89" s="4"/>
      <c r="M89" s="4"/>
      <c r="N89" s="4"/>
      <c r="O89" s="4"/>
      <c r="P89" s="5"/>
      <c r="Q89" s="13" t="s">
        <v>9</v>
      </c>
      <c r="R89" s="5">
        <v>6649.0119655817298</v>
      </c>
      <c r="Y89" s="13" t="s">
        <v>9</v>
      </c>
      <c r="Z89" s="5">
        <v>5777.7542998974304</v>
      </c>
      <c r="AA89" s="4"/>
      <c r="AB89" s="4"/>
      <c r="AC89" s="4"/>
      <c r="AD89" s="4"/>
      <c r="AE89" s="4"/>
      <c r="AF89" s="5"/>
    </row>
    <row r="90" spans="1:43" ht="30" x14ac:dyDescent="0.25">
      <c r="A90" s="13" t="s">
        <v>10</v>
      </c>
      <c r="B90" s="5">
        <v>5814.1794221627797</v>
      </c>
      <c r="D90" s="13" t="s">
        <v>10</v>
      </c>
      <c r="E90" s="5">
        <v>5606.9148970494798</v>
      </c>
      <c r="I90" s="13" t="s">
        <v>10</v>
      </c>
      <c r="J90" s="5">
        <v>6809.8291506343903</v>
      </c>
      <c r="K90" s="4"/>
      <c r="L90" s="4"/>
      <c r="M90" s="4"/>
      <c r="N90" s="4"/>
      <c r="O90" s="4"/>
      <c r="P90" s="5"/>
      <c r="Q90" s="13" t="s">
        <v>10</v>
      </c>
      <c r="R90" s="5">
        <v>7924.3960949271104</v>
      </c>
      <c r="Y90" s="13" t="s">
        <v>10</v>
      </c>
      <c r="Z90" s="5">
        <v>9738.1216317084709</v>
      </c>
      <c r="AA90" s="4"/>
      <c r="AB90" s="4"/>
      <c r="AC90" s="4"/>
      <c r="AD90" s="4"/>
      <c r="AE90" s="4"/>
      <c r="AF90" s="5"/>
      <c r="AG90" s="23" t="s">
        <v>277</v>
      </c>
      <c r="AH90" s="23" t="s">
        <v>69</v>
      </c>
      <c r="AI90" s="91" t="s">
        <v>267</v>
      </c>
      <c r="AJ90" s="23" t="s">
        <v>268</v>
      </c>
      <c r="AK90" s="12" t="s">
        <v>269</v>
      </c>
    </row>
    <row r="91" spans="1:43" x14ac:dyDescent="0.25">
      <c r="A91" s="13" t="s">
        <v>33</v>
      </c>
      <c r="B91" s="5">
        <v>247.60591555800099</v>
      </c>
      <c r="D91" s="13" t="s">
        <v>33</v>
      </c>
      <c r="E91" s="5">
        <v>352.31112140768403</v>
      </c>
      <c r="I91" s="13" t="s">
        <v>33</v>
      </c>
      <c r="J91" s="5">
        <v>229.70048511792999</v>
      </c>
      <c r="K91" s="4"/>
      <c r="L91" s="4"/>
      <c r="M91" s="4"/>
      <c r="N91" s="4"/>
      <c r="O91" s="4"/>
      <c r="P91" s="5"/>
      <c r="Q91" s="13" t="s">
        <v>33</v>
      </c>
      <c r="R91" s="5">
        <v>229.688466813612</v>
      </c>
      <c r="Y91" s="13" t="s">
        <v>33</v>
      </c>
      <c r="Z91" s="5">
        <v>229.70048511792999</v>
      </c>
      <c r="AA91" s="4"/>
      <c r="AB91" s="4"/>
      <c r="AC91" s="4"/>
      <c r="AD91" s="4"/>
      <c r="AE91" s="4"/>
      <c r="AF91" s="5"/>
      <c r="AG91" s="4" t="s">
        <v>278</v>
      </c>
      <c r="AH91" s="4">
        <f>B99+B100+B98</f>
        <v>23625</v>
      </c>
      <c r="AI91" s="4">
        <f>SUM(J98:J100)</f>
        <v>19250</v>
      </c>
      <c r="AJ91" s="4">
        <f>SUM(R98:R100)</f>
        <v>19250</v>
      </c>
      <c r="AK91" s="5">
        <f>SUM(Z98:Z100)</f>
        <v>19250</v>
      </c>
    </row>
    <row r="92" spans="1:43" x14ac:dyDescent="0.25">
      <c r="A92" s="13" t="s">
        <v>34</v>
      </c>
      <c r="B92" s="5">
        <v>1134.6149579964299</v>
      </c>
      <c r="D92" s="13" t="s">
        <v>34</v>
      </c>
      <c r="E92" s="5">
        <v>1029.90703555542</v>
      </c>
      <c r="I92" s="13" t="s">
        <v>34</v>
      </c>
      <c r="J92" s="5">
        <v>927.49584637426597</v>
      </c>
      <c r="K92" s="4"/>
      <c r="L92" s="4"/>
      <c r="M92" s="4"/>
      <c r="N92" s="4"/>
      <c r="O92" s="4"/>
      <c r="P92" s="5"/>
      <c r="Q92" s="13" t="s">
        <v>34</v>
      </c>
      <c r="R92" s="5">
        <v>991.36881142680704</v>
      </c>
      <c r="Y92" s="13" t="s">
        <v>34</v>
      </c>
      <c r="Z92" s="5">
        <v>1256.0460318454</v>
      </c>
      <c r="AA92" s="4"/>
      <c r="AB92" s="4"/>
      <c r="AC92" s="4"/>
      <c r="AD92" s="4"/>
      <c r="AE92" s="4"/>
      <c r="AF92" s="5"/>
      <c r="AG92" s="4" t="s">
        <v>279</v>
      </c>
      <c r="AH92" s="4">
        <f>B88</f>
        <v>7730.2526386591098</v>
      </c>
      <c r="AI92" s="4">
        <f>J88</f>
        <v>6382.9258706103301</v>
      </c>
      <c r="AJ92" s="4">
        <f>R88</f>
        <v>5935.0047474658204</v>
      </c>
      <c r="AK92" s="5">
        <f>Z88</f>
        <v>8613.8175061345992</v>
      </c>
    </row>
    <row r="93" spans="1:43" x14ac:dyDescent="0.25">
      <c r="A93" s="13" t="s">
        <v>35</v>
      </c>
      <c r="B93" s="5">
        <v>3684.14294857205</v>
      </c>
      <c r="D93" s="13" t="s">
        <v>35</v>
      </c>
      <c r="E93" s="5">
        <v>3748.2308426257</v>
      </c>
      <c r="I93" s="13" t="s">
        <v>35</v>
      </c>
      <c r="J93" s="5">
        <v>3613.3865438913899</v>
      </c>
      <c r="K93" s="4"/>
      <c r="L93" s="4"/>
      <c r="M93" s="4"/>
      <c r="N93" s="4"/>
      <c r="O93" s="4"/>
      <c r="P93" s="5"/>
      <c r="Q93" s="13" t="s">
        <v>35</v>
      </c>
      <c r="R93" s="5">
        <v>3757.66041381076</v>
      </c>
      <c r="Y93" s="13" t="s">
        <v>35</v>
      </c>
      <c r="Z93" s="5">
        <v>5040.9923466311102</v>
      </c>
      <c r="AA93" s="4"/>
      <c r="AB93" s="4"/>
      <c r="AC93" s="4"/>
      <c r="AD93" s="4"/>
      <c r="AE93" s="4"/>
      <c r="AF93" s="5"/>
      <c r="AG93" s="4" t="s">
        <v>280</v>
      </c>
      <c r="AH93" s="4">
        <f>SUM(B96:B97)</f>
        <v>4987.6144116731202</v>
      </c>
      <c r="AI93" s="4">
        <f>J96+J97</f>
        <v>4271.8833370746297</v>
      </c>
      <c r="AJ93" s="4">
        <f>SUM(R96:R97)</f>
        <v>4476.2972777383302</v>
      </c>
      <c r="AK93" s="5">
        <f>SUM(Z96:Z97)</f>
        <v>5312.98814332643</v>
      </c>
    </row>
    <row r="94" spans="1:43" x14ac:dyDescent="0.25">
      <c r="A94" s="13" t="s">
        <v>36</v>
      </c>
      <c r="B94" s="5">
        <v>461.79569754703601</v>
      </c>
      <c r="D94" s="13" t="s">
        <v>36</v>
      </c>
      <c r="E94" s="5">
        <v>461.79477639882498</v>
      </c>
      <c r="I94" s="13" t="s">
        <v>36</v>
      </c>
      <c r="J94" s="5">
        <v>386.30748408540899</v>
      </c>
      <c r="K94" s="4"/>
      <c r="L94" s="4"/>
      <c r="M94" s="4"/>
      <c r="N94" s="4"/>
      <c r="O94" s="4"/>
      <c r="P94" s="5"/>
      <c r="Q94" s="13" t="s">
        <v>36</v>
      </c>
      <c r="R94" s="5">
        <v>407.56771584400798</v>
      </c>
      <c r="Y94" s="13" t="s">
        <v>36</v>
      </c>
      <c r="Z94" s="5">
        <v>497.07604124453098</v>
      </c>
      <c r="AA94" s="4"/>
      <c r="AB94" s="4"/>
      <c r="AC94" s="4"/>
      <c r="AD94" s="4"/>
      <c r="AE94" s="4"/>
      <c r="AF94" s="5"/>
      <c r="AG94" s="4" t="s">
        <v>281</v>
      </c>
      <c r="AH94" s="4">
        <f>SUM(B89:B95)</f>
        <v>20585.283769400539</v>
      </c>
      <c r="AI94" s="4">
        <f>SUM(J89:J95)</f>
        <v>19860.404591836745</v>
      </c>
      <c r="AJ94" s="4">
        <f>SUM(R89:R95)</f>
        <v>22219.446472787458</v>
      </c>
      <c r="AK94" s="5">
        <f>SUM(Z89:Z95)</f>
        <v>25419.817017687979</v>
      </c>
    </row>
    <row r="95" spans="1:43" x14ac:dyDescent="0.25">
      <c r="A95" s="13" t="s">
        <v>37</v>
      </c>
      <c r="B95" s="5">
        <v>2632.9265289765999</v>
      </c>
      <c r="D95" s="13" t="s">
        <v>37</v>
      </c>
      <c r="E95" s="5">
        <v>2632.9201180181299</v>
      </c>
      <c r="I95" s="13" t="s">
        <v>37</v>
      </c>
      <c r="J95" s="5">
        <v>2115.9307818359298</v>
      </c>
      <c r="K95" s="4"/>
      <c r="L95" s="4"/>
      <c r="M95" s="4"/>
      <c r="N95" s="4"/>
      <c r="O95" s="4"/>
      <c r="P95" s="5"/>
      <c r="Q95" s="13" t="s">
        <v>37</v>
      </c>
      <c r="R95" s="5">
        <v>2259.7530043834299</v>
      </c>
      <c r="Y95" s="13" t="s">
        <v>37</v>
      </c>
      <c r="Z95" s="5">
        <v>2880.1261812431098</v>
      </c>
      <c r="AA95" s="4"/>
      <c r="AB95" s="4"/>
      <c r="AC95" s="4"/>
      <c r="AD95" s="4"/>
      <c r="AE95" s="4"/>
      <c r="AF95" s="5"/>
      <c r="AG95" s="4" t="s">
        <v>282</v>
      </c>
      <c r="AH95" s="4">
        <f>SUM(B101:B105)</f>
        <v>5243.1189979368519</v>
      </c>
      <c r="AI95" s="4">
        <f>SUM(J102:J106)</f>
        <v>4217.9721479023665</v>
      </c>
      <c r="AJ95" s="4">
        <f>SUM(R102:R106)</f>
        <v>4517.8216855075098</v>
      </c>
      <c r="AK95" s="5">
        <f>SUM(Z102:Z106)</f>
        <v>5561.9037817954895</v>
      </c>
    </row>
    <row r="96" spans="1:43" x14ac:dyDescent="0.25">
      <c r="A96" s="13" t="s">
        <v>38</v>
      </c>
      <c r="B96" s="5">
        <v>4829.6144116731202</v>
      </c>
      <c r="D96" s="13" t="s">
        <v>38</v>
      </c>
      <c r="E96" s="5">
        <v>4829.6062178184102</v>
      </c>
      <c r="I96" s="13" t="s">
        <v>38</v>
      </c>
      <c r="J96" s="5">
        <v>4144.3332666746301</v>
      </c>
      <c r="K96" s="4"/>
      <c r="L96" s="4"/>
      <c r="M96" s="4"/>
      <c r="N96" s="4"/>
      <c r="O96" s="4"/>
      <c r="P96" s="5"/>
      <c r="Q96" s="13" t="s">
        <v>38</v>
      </c>
      <c r="R96" s="5">
        <v>4340.2192777383298</v>
      </c>
      <c r="Y96" s="13" t="s">
        <v>38</v>
      </c>
      <c r="Z96" s="5">
        <v>5140.6231833264301</v>
      </c>
      <c r="AA96" s="4"/>
      <c r="AB96" s="4"/>
      <c r="AC96" s="4"/>
      <c r="AD96" s="4"/>
      <c r="AE96" s="4"/>
      <c r="AF96" s="5"/>
      <c r="AG96" s="4" t="s">
        <v>46</v>
      </c>
      <c r="AH96" s="4">
        <f>B106</f>
        <v>14314.872293583099</v>
      </c>
      <c r="AI96" s="4">
        <f>J107</f>
        <v>3365.3688945184399</v>
      </c>
      <c r="AJ96" s="4">
        <f>R107</f>
        <v>3311.8141219774998</v>
      </c>
      <c r="AK96" s="5">
        <f>Z107</f>
        <v>3652.3445395497602</v>
      </c>
    </row>
    <row r="97" spans="1:37" x14ac:dyDescent="0.25">
      <c r="A97" s="13" t="s">
        <v>11</v>
      </c>
      <c r="B97" s="5">
        <v>158</v>
      </c>
      <c r="D97" s="13" t="s">
        <v>11</v>
      </c>
      <c r="E97" s="5">
        <v>157.99962586721199</v>
      </c>
      <c r="I97" s="13" t="s">
        <v>11</v>
      </c>
      <c r="J97" s="5">
        <v>127.5500704</v>
      </c>
      <c r="K97" s="4"/>
      <c r="L97" s="4"/>
      <c r="M97" s="4"/>
      <c r="N97" s="4"/>
      <c r="O97" s="4"/>
      <c r="P97" s="5"/>
      <c r="Q97" s="13" t="s">
        <v>11</v>
      </c>
      <c r="R97" s="5">
        <v>136.078</v>
      </c>
      <c r="Y97" s="13" t="s">
        <v>11</v>
      </c>
      <c r="Z97" s="5">
        <v>172.36496</v>
      </c>
      <c r="AA97" s="4"/>
      <c r="AB97" s="4"/>
      <c r="AC97" s="4"/>
      <c r="AD97" s="4"/>
      <c r="AE97" s="4"/>
      <c r="AF97" s="5"/>
      <c r="AG97" s="4" t="s">
        <v>39</v>
      </c>
      <c r="AH97" s="4">
        <v>0</v>
      </c>
      <c r="AI97" s="4">
        <f>J101</f>
        <v>9163.7268883214492</v>
      </c>
      <c r="AJ97" s="4">
        <f>R101</f>
        <v>9707.0917827756002</v>
      </c>
      <c r="AK97" s="5">
        <f>Z101</f>
        <v>16065.701166819699</v>
      </c>
    </row>
    <row r="98" spans="1:37" ht="15.75" thickBot="1" x14ac:dyDescent="0.3">
      <c r="A98" s="13" t="s">
        <v>40</v>
      </c>
      <c r="B98" s="5">
        <v>17955</v>
      </c>
      <c r="D98" s="13" t="s">
        <v>40</v>
      </c>
      <c r="E98" s="5">
        <v>17955</v>
      </c>
      <c r="I98" s="13" t="s">
        <v>40</v>
      </c>
      <c r="J98" s="5">
        <v>14630</v>
      </c>
      <c r="K98" s="4"/>
      <c r="L98" s="4"/>
      <c r="M98" s="4"/>
      <c r="N98" s="4"/>
      <c r="O98" s="4"/>
      <c r="P98" s="5"/>
      <c r="Q98" s="13" t="s">
        <v>40</v>
      </c>
      <c r="R98" s="5">
        <v>14630</v>
      </c>
      <c r="Y98" s="13" t="s">
        <v>40</v>
      </c>
      <c r="Z98" s="5">
        <v>14630</v>
      </c>
      <c r="AA98" s="4"/>
      <c r="AB98" s="4"/>
      <c r="AC98" s="4"/>
      <c r="AD98" s="4"/>
      <c r="AE98" s="4"/>
      <c r="AF98" s="5"/>
      <c r="AG98" s="18"/>
      <c r="AH98" s="18">
        <f>SUM(AH91:AH97)</f>
        <v>76486.142111252717</v>
      </c>
      <c r="AI98" s="18">
        <f>SUM(AI91:AI97)</f>
        <v>66512.28173026396</v>
      </c>
      <c r="AJ98" s="18">
        <f>SUM(AJ91:AJ97)</f>
        <v>69417.47608825221</v>
      </c>
      <c r="AK98" s="6">
        <f>SUM(AK91:AK97)</f>
        <v>83876.572155313945</v>
      </c>
    </row>
    <row r="99" spans="1:37" x14ac:dyDescent="0.25">
      <c r="A99" s="13" t="s">
        <v>263</v>
      </c>
      <c r="B99" s="5">
        <v>2835</v>
      </c>
      <c r="D99" s="13" t="s">
        <v>263</v>
      </c>
      <c r="E99" s="5">
        <v>2835</v>
      </c>
      <c r="I99" s="13" t="s">
        <v>263</v>
      </c>
      <c r="J99" s="5">
        <v>2310</v>
      </c>
      <c r="K99" s="4"/>
      <c r="L99" s="4"/>
      <c r="M99" s="4"/>
      <c r="N99" s="4"/>
      <c r="O99" s="4"/>
      <c r="P99" s="5"/>
      <c r="Q99" s="13" t="s">
        <v>263</v>
      </c>
      <c r="R99" s="5">
        <v>2310</v>
      </c>
      <c r="Y99" s="13" t="s">
        <v>263</v>
      </c>
      <c r="Z99" s="5">
        <v>2310</v>
      </c>
      <c r="AA99" s="4"/>
      <c r="AB99" s="4"/>
      <c r="AC99" s="4"/>
      <c r="AD99" s="4"/>
      <c r="AE99" s="4"/>
      <c r="AF99" s="5"/>
    </row>
    <row r="100" spans="1:37" x14ac:dyDescent="0.25">
      <c r="A100" s="13" t="s">
        <v>264</v>
      </c>
      <c r="B100" s="5">
        <v>2835</v>
      </c>
      <c r="D100" s="13" t="s">
        <v>264</v>
      </c>
      <c r="E100" s="5">
        <v>2835</v>
      </c>
      <c r="I100" s="13" t="s">
        <v>264</v>
      </c>
      <c r="J100" s="5">
        <v>2310</v>
      </c>
      <c r="K100" s="4"/>
      <c r="L100" s="4"/>
      <c r="M100" s="4"/>
      <c r="N100" s="4"/>
      <c r="O100" s="4"/>
      <c r="P100" s="5"/>
      <c r="Q100" s="13" t="s">
        <v>264</v>
      </c>
      <c r="R100" s="5">
        <v>2310</v>
      </c>
      <c r="Y100" s="13" t="s">
        <v>264</v>
      </c>
      <c r="Z100" s="5">
        <v>2310</v>
      </c>
      <c r="AA100" s="4"/>
      <c r="AB100" s="4"/>
      <c r="AC100" s="4"/>
      <c r="AD100" s="4"/>
      <c r="AE100" s="4"/>
      <c r="AF100" s="5"/>
    </row>
    <row r="101" spans="1:37" x14ac:dyDescent="0.25">
      <c r="A101" s="13" t="s">
        <v>8</v>
      </c>
      <c r="B101" s="5">
        <v>1076.55733529279</v>
      </c>
      <c r="D101" s="13" t="s">
        <v>8</v>
      </c>
      <c r="E101" s="5">
        <v>1076.5567740936101</v>
      </c>
      <c r="I101" s="13" t="s">
        <v>64</v>
      </c>
      <c r="J101" s="5">
        <v>9163.7268883214492</v>
      </c>
      <c r="K101" s="4"/>
      <c r="L101" s="4"/>
      <c r="M101" s="4"/>
      <c r="N101" s="4"/>
      <c r="O101" s="4"/>
      <c r="P101" s="5"/>
      <c r="Q101" s="13" t="s">
        <v>64</v>
      </c>
      <c r="R101" s="5">
        <v>9707.0917827756002</v>
      </c>
      <c r="Y101" s="13" t="s">
        <v>64</v>
      </c>
      <c r="Z101" s="5">
        <v>16065.701166819699</v>
      </c>
      <c r="AA101" s="4"/>
      <c r="AB101" s="4"/>
      <c r="AC101" s="4"/>
      <c r="AD101" s="4"/>
      <c r="AE101" s="4"/>
      <c r="AF101" s="5"/>
    </row>
    <row r="102" spans="1:37" x14ac:dyDescent="0.25">
      <c r="A102" s="13" t="s">
        <v>12</v>
      </c>
      <c r="B102" s="5">
        <v>510</v>
      </c>
      <c r="D102" s="13" t="s">
        <v>12</v>
      </c>
      <c r="E102" s="5">
        <v>510</v>
      </c>
      <c r="I102" s="13" t="s">
        <v>8</v>
      </c>
      <c r="J102" s="5">
        <v>1018.6551056</v>
      </c>
      <c r="K102" s="4"/>
      <c r="L102" s="4"/>
      <c r="M102" s="4"/>
      <c r="N102" s="4"/>
      <c r="O102" s="4"/>
      <c r="P102" s="5"/>
      <c r="Q102" s="13" t="s">
        <v>8</v>
      </c>
      <c r="R102" s="5">
        <v>1044.6044999999999</v>
      </c>
      <c r="Y102" s="13" t="s">
        <v>8</v>
      </c>
      <c r="Z102" s="5">
        <v>1108.4559400000001</v>
      </c>
      <c r="AA102" s="4"/>
      <c r="AB102" s="4"/>
      <c r="AC102" s="4"/>
      <c r="AD102" s="4"/>
      <c r="AE102" s="4"/>
      <c r="AF102" s="5"/>
    </row>
    <row r="103" spans="1:37" x14ac:dyDescent="0.25">
      <c r="A103" s="13" t="s">
        <v>41</v>
      </c>
      <c r="B103" s="5">
        <v>3391.2907344474402</v>
      </c>
      <c r="D103" s="13" t="s">
        <v>41</v>
      </c>
      <c r="E103" s="5">
        <v>3391.2810980467498</v>
      </c>
      <c r="I103" s="13" t="s">
        <v>12</v>
      </c>
      <c r="J103" s="5">
        <v>425</v>
      </c>
      <c r="K103" s="4"/>
      <c r="L103" s="4"/>
      <c r="M103" s="4"/>
      <c r="N103" s="4"/>
      <c r="O103" s="4"/>
      <c r="P103" s="5"/>
      <c r="Q103" s="13" t="s">
        <v>12</v>
      </c>
      <c r="R103" s="5">
        <v>425</v>
      </c>
      <c r="Y103" s="13" t="s">
        <v>12</v>
      </c>
      <c r="Z103" s="5">
        <v>425</v>
      </c>
      <c r="AA103" s="4"/>
      <c r="AB103" s="4"/>
      <c r="AC103" s="4"/>
      <c r="AD103" s="4"/>
      <c r="AE103" s="4"/>
      <c r="AF103" s="5"/>
    </row>
    <row r="104" spans="1:37" x14ac:dyDescent="0.25">
      <c r="A104" s="13" t="s">
        <v>42</v>
      </c>
      <c r="B104" s="5">
        <v>183.07544615663201</v>
      </c>
      <c r="D104" s="13" t="s">
        <v>42</v>
      </c>
      <c r="E104" s="5">
        <v>184.083569428918</v>
      </c>
      <c r="I104" s="13" t="s">
        <v>41</v>
      </c>
      <c r="J104" s="5">
        <v>2622.97023401759</v>
      </c>
      <c r="K104" s="4"/>
      <c r="L104" s="4"/>
      <c r="M104" s="4"/>
      <c r="N104" s="4"/>
      <c r="O104" s="4"/>
      <c r="P104" s="5"/>
      <c r="Q104" s="13" t="s">
        <v>41</v>
      </c>
      <c r="R104" s="5">
        <v>2834.7973632286798</v>
      </c>
      <c r="Y104" s="13" t="s">
        <v>41</v>
      </c>
      <c r="Z104" s="5">
        <v>3764.5693193318298</v>
      </c>
      <c r="AA104" s="4"/>
      <c r="AB104" s="4"/>
      <c r="AC104" s="4"/>
      <c r="AD104" s="4"/>
      <c r="AE104" s="4"/>
      <c r="AF104" s="5"/>
    </row>
    <row r="105" spans="1:37" x14ac:dyDescent="0.25">
      <c r="A105" s="13" t="s">
        <v>43</v>
      </c>
      <c r="B105" s="5">
        <v>82.195482039990097</v>
      </c>
      <c r="D105" s="13" t="s">
        <v>43</v>
      </c>
      <c r="E105" s="5">
        <v>82.624452406954802</v>
      </c>
      <c r="I105" s="13" t="s">
        <v>42</v>
      </c>
      <c r="J105" s="5">
        <v>117.296014989499</v>
      </c>
      <c r="K105" s="4"/>
      <c r="L105" s="4"/>
      <c r="M105" s="4"/>
      <c r="N105" s="4"/>
      <c r="O105" s="4"/>
      <c r="P105" s="5"/>
      <c r="Q105" s="13" t="s">
        <v>42</v>
      </c>
      <c r="R105" s="5">
        <v>178.19673455519899</v>
      </c>
      <c r="Y105" s="13" t="s">
        <v>42</v>
      </c>
      <c r="Z105" s="5">
        <v>229.82772916838201</v>
      </c>
      <c r="AA105" s="4"/>
      <c r="AB105" s="4"/>
      <c r="AC105" s="4"/>
      <c r="AD105" s="4"/>
      <c r="AE105" s="4"/>
      <c r="AF105" s="5"/>
    </row>
    <row r="106" spans="1:37" x14ac:dyDescent="0.25">
      <c r="A106" s="13" t="s">
        <v>13</v>
      </c>
      <c r="B106" s="5">
        <v>14314.872293583099</v>
      </c>
      <c r="D106" s="13" t="s">
        <v>388</v>
      </c>
      <c r="E106" s="5">
        <v>63.2092796499999</v>
      </c>
      <c r="I106" s="13" t="s">
        <v>43</v>
      </c>
      <c r="J106" s="5">
        <v>34.0507932952777</v>
      </c>
      <c r="K106" s="4"/>
      <c r="L106" s="4"/>
      <c r="M106" s="4"/>
      <c r="N106" s="4"/>
      <c r="O106" s="4"/>
      <c r="P106" s="5"/>
      <c r="Q106" s="13" t="s">
        <v>43</v>
      </c>
      <c r="R106" s="5">
        <v>35.223087723630798</v>
      </c>
      <c r="Y106" s="13" t="s">
        <v>43</v>
      </c>
      <c r="Z106" s="5">
        <v>34.0507932952777</v>
      </c>
      <c r="AA106" s="4"/>
      <c r="AB106" s="4"/>
      <c r="AC106" s="4"/>
      <c r="AD106" s="4"/>
      <c r="AE106" s="4"/>
      <c r="AF106" s="5"/>
    </row>
    <row r="107" spans="1:37" ht="15.75" thickBot="1" x14ac:dyDescent="0.3">
      <c r="A107" s="13"/>
      <c r="B107" s="5"/>
      <c r="D107" s="15" t="s">
        <v>13</v>
      </c>
      <c r="E107" s="6">
        <v>13125.1140027191</v>
      </c>
      <c r="I107" s="13" t="s">
        <v>13</v>
      </c>
      <c r="J107" s="5">
        <v>3365.3688945184399</v>
      </c>
      <c r="K107" s="4"/>
      <c r="L107" s="4"/>
      <c r="M107" s="4"/>
      <c r="N107" s="4"/>
      <c r="O107" s="4"/>
      <c r="P107" s="5"/>
      <c r="Q107" s="13" t="s">
        <v>13</v>
      </c>
      <c r="R107" s="5">
        <v>3311.8141219774998</v>
      </c>
      <c r="Y107" s="13" t="s">
        <v>13</v>
      </c>
      <c r="Z107" s="5">
        <v>3652.3445395497602</v>
      </c>
      <c r="AA107" s="4"/>
      <c r="AB107" s="4"/>
      <c r="AC107" s="4"/>
      <c r="AD107" s="4"/>
      <c r="AE107" s="4"/>
      <c r="AF107" s="5"/>
    </row>
    <row r="108" spans="1:37" ht="15.75" thickBot="1" x14ac:dyDescent="0.3">
      <c r="A108" s="13"/>
      <c r="B108" s="5"/>
      <c r="I108" s="13"/>
      <c r="J108" s="5"/>
      <c r="K108" s="4"/>
      <c r="L108" s="4"/>
      <c r="M108" s="4"/>
      <c r="N108" s="4"/>
      <c r="O108" s="4"/>
      <c r="P108" s="5"/>
      <c r="Q108" s="13"/>
      <c r="R108" s="5"/>
      <c r="Y108" s="13"/>
      <c r="Z108" s="5"/>
      <c r="AA108" s="4"/>
      <c r="AB108" s="4"/>
      <c r="AC108" s="4"/>
      <c r="AD108" s="4"/>
      <c r="AE108" s="4"/>
      <c r="AF108" s="5"/>
    </row>
    <row r="109" spans="1:37" x14ac:dyDescent="0.25">
      <c r="A109" s="13" t="s">
        <v>47</v>
      </c>
      <c r="B109" s="5">
        <v>76486.142111252702</v>
      </c>
      <c r="D109" s="11" t="s">
        <v>47</v>
      </c>
      <c r="E109" s="12">
        <v>76189.661219582398</v>
      </c>
      <c r="I109" s="13"/>
      <c r="J109" s="5"/>
      <c r="K109" s="4"/>
      <c r="L109" s="4"/>
      <c r="M109" s="4"/>
      <c r="N109" s="4"/>
      <c r="O109" s="4"/>
      <c r="P109" s="5"/>
      <c r="Q109" s="13"/>
      <c r="R109" s="5"/>
      <c r="Y109" s="13"/>
      <c r="Z109" s="5"/>
      <c r="AA109" s="4"/>
      <c r="AB109" s="4"/>
      <c r="AC109" s="4"/>
      <c r="AD109" s="4"/>
      <c r="AE109" s="4"/>
      <c r="AF109" s="5"/>
    </row>
    <row r="110" spans="1:37" x14ac:dyDescent="0.25">
      <c r="A110" s="13" t="s">
        <v>48</v>
      </c>
      <c r="B110" s="5">
        <v>62171.269817669599</v>
      </c>
      <c r="D110" s="13" t="s">
        <v>48</v>
      </c>
      <c r="E110" s="5">
        <v>63064.547216863299</v>
      </c>
      <c r="I110" s="13" t="s">
        <v>47</v>
      </c>
      <c r="J110" s="5">
        <v>66512.281730264003</v>
      </c>
      <c r="K110" s="4"/>
      <c r="L110" s="4"/>
      <c r="M110" s="4"/>
      <c r="N110" s="4"/>
      <c r="O110" s="4"/>
      <c r="P110" s="5"/>
      <c r="Q110" s="13" t="s">
        <v>47</v>
      </c>
      <c r="R110" s="5">
        <v>69417.476088252195</v>
      </c>
      <c r="Y110" s="13" t="s">
        <v>47</v>
      </c>
      <c r="Z110" s="5">
        <v>83876.572155314003</v>
      </c>
      <c r="AA110" s="4"/>
      <c r="AB110" s="4"/>
      <c r="AC110" s="4"/>
      <c r="AD110" s="4"/>
      <c r="AE110" s="4"/>
      <c r="AF110" s="5"/>
    </row>
    <row r="111" spans="1:37" x14ac:dyDescent="0.25">
      <c r="A111" s="13" t="s">
        <v>49</v>
      </c>
      <c r="B111" s="5">
        <v>62171.269817669599</v>
      </c>
      <c r="D111" s="13" t="s">
        <v>49</v>
      </c>
      <c r="E111" s="5">
        <v>63064.547216863299</v>
      </c>
      <c r="I111" s="13" t="s">
        <v>48</v>
      </c>
      <c r="J111" s="5">
        <v>63146.912835745497</v>
      </c>
      <c r="K111" s="4"/>
      <c r="L111" s="4"/>
      <c r="M111" s="4"/>
      <c r="N111" s="4"/>
      <c r="O111" s="4"/>
      <c r="P111" s="5"/>
      <c r="Q111" s="13" t="s">
        <v>48</v>
      </c>
      <c r="R111" s="5">
        <v>66105.661966274696</v>
      </c>
      <c r="Y111" s="13" t="s">
        <v>48</v>
      </c>
      <c r="Z111" s="5">
        <v>80224.227615764205</v>
      </c>
      <c r="AA111" s="4"/>
      <c r="AB111" s="4"/>
      <c r="AC111" s="4"/>
      <c r="AD111" s="4"/>
      <c r="AE111" s="4"/>
      <c r="AF111" s="5"/>
    </row>
    <row r="112" spans="1:37" x14ac:dyDescent="0.25">
      <c r="A112" s="13" t="s">
        <v>50</v>
      </c>
      <c r="B112" s="5">
        <v>38546.269817669599</v>
      </c>
      <c r="D112" s="13" t="s">
        <v>50</v>
      </c>
      <c r="E112" s="5">
        <v>39439.547216863299</v>
      </c>
      <c r="I112" s="13" t="s">
        <v>49</v>
      </c>
      <c r="J112" s="5">
        <v>53983.185947424099</v>
      </c>
      <c r="K112" s="4"/>
      <c r="L112" s="4"/>
      <c r="M112" s="4"/>
      <c r="N112" s="4"/>
      <c r="O112" s="4"/>
      <c r="P112" s="5"/>
      <c r="Q112" s="13" t="s">
        <v>49</v>
      </c>
      <c r="R112" s="5">
        <v>56398.570183499098</v>
      </c>
      <c r="Y112" s="13" t="s">
        <v>49</v>
      </c>
      <c r="Z112" s="5">
        <v>64158.526448944503</v>
      </c>
      <c r="AA112" s="4"/>
      <c r="AB112" s="4"/>
      <c r="AC112" s="4"/>
      <c r="AD112" s="4"/>
      <c r="AE112" s="4"/>
      <c r="AF112" s="5"/>
    </row>
    <row r="113" spans="1:32" x14ac:dyDescent="0.25">
      <c r="A113" s="13" t="s">
        <v>51</v>
      </c>
      <c r="B113" s="5">
        <v>61188.913689002198</v>
      </c>
      <c r="D113" s="13" t="s">
        <v>51</v>
      </c>
      <c r="E113" s="5">
        <v>60951.728975665901</v>
      </c>
      <c r="I113" s="13" t="s">
        <v>50</v>
      </c>
      <c r="J113" s="5">
        <v>34733.185947424099</v>
      </c>
      <c r="K113" s="4"/>
      <c r="L113" s="4"/>
      <c r="M113" s="4"/>
      <c r="N113" s="4"/>
      <c r="O113" s="4"/>
      <c r="P113" s="5"/>
      <c r="Q113" s="13" t="s">
        <v>50</v>
      </c>
      <c r="R113" s="5">
        <v>37148.570183499098</v>
      </c>
      <c r="Y113" s="13" t="s">
        <v>50</v>
      </c>
      <c r="Z113" s="5">
        <v>44908.526448944503</v>
      </c>
      <c r="AA113" s="4"/>
      <c r="AB113" s="4"/>
      <c r="AC113" s="4"/>
      <c r="AD113" s="4"/>
      <c r="AE113" s="4"/>
      <c r="AF113" s="5"/>
    </row>
    <row r="114" spans="1:32" x14ac:dyDescent="0.25">
      <c r="A114" s="13" t="s">
        <v>265</v>
      </c>
      <c r="B114" s="5">
        <v>79000</v>
      </c>
      <c r="D114" s="13" t="s">
        <v>265</v>
      </c>
      <c r="E114" s="5">
        <v>78999.812933605994</v>
      </c>
      <c r="I114" s="13" t="s">
        <v>51</v>
      </c>
      <c r="J114" s="5">
        <v>53209.825384211203</v>
      </c>
      <c r="K114" s="4"/>
      <c r="L114" s="4"/>
      <c r="M114" s="4"/>
      <c r="N114" s="4"/>
      <c r="O114" s="4"/>
      <c r="P114" s="5"/>
      <c r="Q114" s="13" t="s">
        <v>51</v>
      </c>
      <c r="R114" s="5">
        <v>55533.980870601801</v>
      </c>
      <c r="Y114" s="13" t="s">
        <v>51</v>
      </c>
      <c r="Z114" s="5">
        <v>67101.257724251205</v>
      </c>
      <c r="AA114" s="4"/>
      <c r="AB114" s="4"/>
      <c r="AC114" s="4"/>
      <c r="AD114" s="4"/>
      <c r="AE114" s="4"/>
      <c r="AF114" s="5"/>
    </row>
    <row r="115" spans="1:32" x14ac:dyDescent="0.25">
      <c r="A115" s="13" t="s">
        <v>266</v>
      </c>
      <c r="B115" s="5">
        <v>3.1820985933509301E-2</v>
      </c>
      <c r="D115" s="13" t="s">
        <v>266</v>
      </c>
      <c r="E115" s="5">
        <v>3.5571624914925798E-2</v>
      </c>
      <c r="I115" s="13" t="s">
        <v>265</v>
      </c>
      <c r="J115" s="5">
        <v>63775.035199999998</v>
      </c>
      <c r="K115" s="4"/>
      <c r="L115" s="4"/>
      <c r="M115" s="4"/>
      <c r="N115" s="4"/>
      <c r="O115" s="4"/>
      <c r="P115" s="5"/>
      <c r="Q115" s="13" t="s">
        <v>265</v>
      </c>
      <c r="R115" s="5">
        <v>68039</v>
      </c>
      <c r="Y115" s="13" t="s">
        <v>265</v>
      </c>
      <c r="Z115" s="5">
        <v>86182.48</v>
      </c>
      <c r="AA115" s="4"/>
      <c r="AB115" s="4"/>
      <c r="AC115" s="4"/>
      <c r="AD115" s="4"/>
      <c r="AE115" s="4"/>
      <c r="AF115" s="5"/>
    </row>
    <row r="116" spans="1:32" x14ac:dyDescent="0.25">
      <c r="A116" s="13" t="s">
        <v>274</v>
      </c>
      <c r="B116" s="5">
        <v>1439.1503260366101</v>
      </c>
      <c r="D116" s="13" t="s">
        <v>274</v>
      </c>
      <c r="E116" s="5">
        <v>1509.3407038964999</v>
      </c>
      <c r="I116" s="13" t="s">
        <v>266</v>
      </c>
      <c r="J116" s="5">
        <v>4.2920345268018197E-2</v>
      </c>
      <c r="K116" s="4"/>
      <c r="L116" s="4"/>
      <c r="M116" s="4"/>
      <c r="N116" s="4"/>
      <c r="O116" s="4"/>
      <c r="P116" s="5"/>
      <c r="Q116" s="13" t="s">
        <v>266</v>
      </c>
      <c r="R116" s="5">
        <v>2.02600874241575E-2</v>
      </c>
      <c r="Y116" s="13" t="s">
        <v>266</v>
      </c>
      <c r="Z116" s="5">
        <v>2.67561091846737E-2</v>
      </c>
      <c r="AA116" s="4"/>
      <c r="AB116" s="4"/>
      <c r="AC116" s="4"/>
      <c r="AD116" s="4"/>
      <c r="AE116" s="4"/>
      <c r="AF116" s="5"/>
    </row>
    <row r="117" spans="1:32" x14ac:dyDescent="0.25">
      <c r="A117" s="13" t="s">
        <v>275</v>
      </c>
      <c r="B117" s="5">
        <v>0</v>
      </c>
      <c r="D117" s="13" t="s">
        <v>275</v>
      </c>
      <c r="E117" s="5">
        <v>0</v>
      </c>
      <c r="I117" s="13" t="s">
        <v>274</v>
      </c>
      <c r="J117" s="5">
        <v>900.96041032064795</v>
      </c>
      <c r="K117" s="4"/>
      <c r="L117" s="4"/>
      <c r="M117" s="4"/>
      <c r="N117" s="4"/>
      <c r="O117" s="4"/>
      <c r="P117" s="5"/>
      <c r="Q117" s="13" t="s">
        <v>274</v>
      </c>
      <c r="R117" s="5">
        <v>814.36357679083301</v>
      </c>
      <c r="Y117" s="13" t="s">
        <v>274</v>
      </c>
      <c r="Z117" s="5">
        <v>968.13392943345104</v>
      </c>
      <c r="AA117" s="4"/>
      <c r="AB117" s="4"/>
      <c r="AC117" s="4"/>
      <c r="AD117" s="4"/>
      <c r="AE117" s="4"/>
      <c r="AF117" s="5"/>
    </row>
    <row r="118" spans="1:32" ht="15.75" thickBot="1" x14ac:dyDescent="0.3">
      <c r="A118" s="15" t="s">
        <v>276</v>
      </c>
      <c r="B118" s="6">
        <v>1534.02376575535</v>
      </c>
      <c r="D118" s="15" t="s">
        <v>276</v>
      </c>
      <c r="E118" s="6">
        <v>1608.8413201250501</v>
      </c>
      <c r="I118" s="13" t="s">
        <v>275</v>
      </c>
      <c r="J118" s="5">
        <v>158.31784615384601</v>
      </c>
      <c r="K118" s="4"/>
      <c r="L118" s="4"/>
      <c r="M118" s="4"/>
      <c r="N118" s="4"/>
      <c r="O118" s="4"/>
      <c r="P118" s="5"/>
      <c r="Q118" s="13" t="s">
        <v>275</v>
      </c>
      <c r="R118" s="5">
        <v>200.76538461538399</v>
      </c>
      <c r="Y118" s="13" t="s">
        <v>275</v>
      </c>
      <c r="Z118" s="5">
        <v>666.46937500000001</v>
      </c>
      <c r="AA118" s="4"/>
      <c r="AB118" s="4"/>
      <c r="AC118" s="4"/>
      <c r="AD118" s="4"/>
      <c r="AE118" s="4"/>
      <c r="AF118" s="5"/>
    </row>
    <row r="119" spans="1:32" ht="15.75" thickBot="1" x14ac:dyDescent="0.3">
      <c r="I119" s="15" t="s">
        <v>276</v>
      </c>
      <c r="J119" s="6">
        <v>1395.6932322217899</v>
      </c>
      <c r="K119" s="18"/>
      <c r="L119" s="18"/>
      <c r="M119" s="18"/>
      <c r="N119" s="18"/>
      <c r="O119" s="18"/>
      <c r="P119" s="6"/>
      <c r="Q119" s="15" t="s">
        <v>276</v>
      </c>
      <c r="R119" s="6">
        <v>1267.5651722344801</v>
      </c>
      <c r="Y119" s="15" t="s">
        <v>276</v>
      </c>
      <c r="Z119" s="6">
        <v>1678.4034286952401</v>
      </c>
      <c r="AA119" s="18"/>
      <c r="AB119" s="18"/>
      <c r="AC119" s="18"/>
      <c r="AD119" s="18"/>
      <c r="AE119" s="18"/>
      <c r="AF119" s="6"/>
    </row>
  </sheetData>
  <mergeCells count="13">
    <mergeCell ref="Y3:AF3"/>
    <mergeCell ref="Q3:X3"/>
    <mergeCell ref="AG1:AQ2"/>
    <mergeCell ref="A1:H2"/>
    <mergeCell ref="A3:H3"/>
    <mergeCell ref="I3:P3"/>
    <mergeCell ref="A34:H34"/>
    <mergeCell ref="A87:H87"/>
    <mergeCell ref="I87:P87"/>
    <mergeCell ref="Q87:X87"/>
    <mergeCell ref="Y87:AF87"/>
    <mergeCell ref="I34:P34"/>
    <mergeCell ref="Q34:X3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X1039"/>
  <sheetViews>
    <sheetView topLeftCell="A67" zoomScaleNormal="100" workbookViewId="0">
      <selection activeCell="P90" sqref="P90"/>
    </sheetView>
  </sheetViews>
  <sheetFormatPr defaultRowHeight="15" x14ac:dyDescent="0.25"/>
  <cols>
    <col min="1" max="1" width="16.140625" customWidth="1"/>
    <col min="2" max="2" width="10" bestFit="1" customWidth="1"/>
    <col min="3" max="3" width="11.140625" bestFit="1" customWidth="1"/>
    <col min="4" max="9" width="10.5703125" bestFit="1" customWidth="1"/>
    <col min="10" max="12" width="12.140625" bestFit="1" customWidth="1"/>
    <col min="13" max="13" width="13.42578125" customWidth="1"/>
    <col min="14" max="14" width="23.5703125" customWidth="1"/>
    <col min="15" max="16" width="15.7109375" bestFit="1" customWidth="1"/>
    <col min="17" max="17" width="13.5703125" customWidth="1"/>
    <col min="18" max="26" width="15.7109375" bestFit="1" customWidth="1"/>
    <col min="27" max="27" width="14.42578125" bestFit="1" customWidth="1"/>
    <col min="28" max="30" width="15.7109375" bestFit="1" customWidth="1"/>
    <col min="31" max="31" width="19.5703125" bestFit="1" customWidth="1"/>
    <col min="32" max="32" width="10.85546875" bestFit="1" customWidth="1"/>
    <col min="33" max="33" width="10.5703125" bestFit="1" customWidth="1"/>
    <col min="34" max="37" width="10.85546875" bestFit="1" customWidth="1"/>
  </cols>
  <sheetData>
    <row r="1" spans="1:76" x14ac:dyDescent="0.25">
      <c r="AN1" s="226" t="s">
        <v>1252</v>
      </c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8"/>
    </row>
    <row r="2" spans="1:76" x14ac:dyDescent="0.25">
      <c r="AN2" s="229"/>
      <c r="AO2" s="230"/>
      <c r="AP2" s="230"/>
      <c r="AQ2" s="230"/>
      <c r="AR2" s="230"/>
      <c r="AS2" s="230"/>
      <c r="AT2" s="230"/>
      <c r="AU2" s="230"/>
      <c r="AV2" s="230"/>
      <c r="AW2" s="230"/>
      <c r="AX2" s="230"/>
      <c r="AY2" s="230"/>
      <c r="AZ2" s="230"/>
      <c r="BA2" s="230"/>
      <c r="BB2" s="230"/>
      <c r="BC2" s="230"/>
      <c r="BD2" s="230"/>
      <c r="BE2" s="230"/>
      <c r="BF2" s="230"/>
      <c r="BG2" s="230"/>
      <c r="BH2" s="230"/>
      <c r="BI2" s="230"/>
      <c r="BJ2" s="230"/>
      <c r="BK2" s="230"/>
      <c r="BL2" s="230"/>
      <c r="BM2" s="230"/>
      <c r="BN2" s="230"/>
      <c r="BO2" s="230"/>
      <c r="BP2" s="230"/>
      <c r="BQ2" s="230"/>
      <c r="BR2" s="230"/>
      <c r="BS2" s="230"/>
      <c r="BT2" s="230"/>
      <c r="BU2" s="230"/>
      <c r="BV2" s="230"/>
      <c r="BW2" s="230"/>
      <c r="BX2" s="231"/>
    </row>
    <row r="3" spans="1:76" ht="15.75" thickBot="1" x14ac:dyDescent="0.3">
      <c r="AN3" s="232"/>
      <c r="AO3" s="233"/>
      <c r="AP3" s="233"/>
      <c r="AQ3" s="233"/>
      <c r="AR3" s="233"/>
      <c r="AS3" s="233"/>
      <c r="AT3" s="233"/>
      <c r="AU3" s="233"/>
      <c r="AV3" s="233"/>
      <c r="AW3" s="233"/>
      <c r="AX3" s="233"/>
      <c r="AY3" s="233"/>
      <c r="AZ3" s="233"/>
      <c r="BA3" s="233"/>
      <c r="BB3" s="233"/>
      <c r="BC3" s="233"/>
      <c r="BD3" s="233"/>
      <c r="BE3" s="233"/>
      <c r="BF3" s="233"/>
      <c r="BG3" s="233"/>
      <c r="BH3" s="233"/>
      <c r="BI3" s="233"/>
      <c r="BJ3" s="233"/>
      <c r="BK3" s="233"/>
      <c r="BL3" s="233"/>
      <c r="BM3" s="233"/>
      <c r="BN3" s="233"/>
      <c r="BO3" s="233"/>
      <c r="BP3" s="233"/>
      <c r="BQ3" s="233"/>
      <c r="BR3" s="233"/>
      <c r="BS3" s="233"/>
      <c r="BT3" s="233"/>
      <c r="BU3" s="233"/>
      <c r="BV3" s="233"/>
      <c r="BW3" s="233"/>
      <c r="BX3" s="234"/>
    </row>
    <row r="4" spans="1:76" ht="15" customHeight="1" x14ac:dyDescent="0.25">
      <c r="A4" s="204" t="s">
        <v>117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6"/>
      <c r="Y4" s="39" t="s">
        <v>108</v>
      </c>
      <c r="AN4" s="204" t="s">
        <v>117</v>
      </c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</row>
    <row r="5" spans="1:76" ht="15" customHeight="1" x14ac:dyDescent="0.25">
      <c r="A5" s="207"/>
      <c r="B5" s="208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9"/>
      <c r="AN5" s="207"/>
      <c r="AO5" s="208"/>
      <c r="AP5" s="208"/>
      <c r="AQ5" s="208"/>
      <c r="AR5" s="208"/>
      <c r="AS5" s="208"/>
      <c r="AT5" s="208"/>
      <c r="AU5" s="208"/>
      <c r="AV5" s="208"/>
      <c r="AW5" s="208"/>
      <c r="AX5" s="208"/>
      <c r="AY5" s="208"/>
      <c r="AZ5" s="208"/>
      <c r="BA5" s="208"/>
      <c r="BB5" s="208"/>
      <c r="BC5" s="208"/>
      <c r="BD5" s="208"/>
      <c r="BE5" s="208"/>
      <c r="BF5" s="208"/>
      <c r="BG5" s="208"/>
      <c r="BH5" s="208"/>
      <c r="BI5" s="208"/>
      <c r="BJ5" s="208"/>
      <c r="BK5" s="208"/>
      <c r="BL5" s="208"/>
      <c r="BM5" s="208"/>
      <c r="BN5" s="208"/>
      <c r="BO5" s="208"/>
      <c r="BP5" s="208"/>
      <c r="BQ5" s="208"/>
      <c r="BR5" s="208"/>
      <c r="BS5" s="208"/>
      <c r="BT5" s="208"/>
      <c r="BU5" s="208"/>
      <c r="BV5" s="208"/>
      <c r="BW5" s="208"/>
      <c r="BX5" s="208"/>
    </row>
    <row r="6" spans="1:76" ht="15.75" customHeight="1" thickBot="1" x14ac:dyDescent="0.3">
      <c r="A6" s="210"/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2"/>
      <c r="AN6" s="210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</row>
    <row r="7" spans="1:76" x14ac:dyDescent="0.25">
      <c r="A7" s="198" t="s">
        <v>118</v>
      </c>
      <c r="B7" s="199"/>
      <c r="C7" s="199"/>
      <c r="D7" s="199"/>
      <c r="E7" s="199"/>
      <c r="F7" s="199"/>
      <c r="G7" s="199"/>
      <c r="H7" s="199"/>
      <c r="I7" s="199"/>
      <c r="J7" s="199"/>
      <c r="K7" s="199"/>
      <c r="L7" s="200"/>
      <c r="M7" s="198" t="s">
        <v>74</v>
      </c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200"/>
      <c r="AN7" s="198" t="s">
        <v>118</v>
      </c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200"/>
      <c r="AZ7" s="198" t="s">
        <v>74</v>
      </c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200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12"/>
    </row>
    <row r="8" spans="1:76" ht="15.75" thickBot="1" x14ac:dyDescent="0.3">
      <c r="A8" s="201"/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3"/>
      <c r="M8" s="201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3"/>
      <c r="AN8" s="201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3"/>
      <c r="AZ8" s="201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3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5"/>
    </row>
    <row r="9" spans="1:76" x14ac:dyDescent="0.25">
      <c r="B9">
        <v>0</v>
      </c>
      <c r="C9">
        <v>0.09</v>
      </c>
      <c r="D9">
        <v>0.18</v>
      </c>
      <c r="E9">
        <v>0.27</v>
      </c>
      <c r="F9">
        <v>0.36</v>
      </c>
      <c r="G9">
        <v>0.45</v>
      </c>
      <c r="H9">
        <v>0.54</v>
      </c>
      <c r="I9">
        <v>0.63</v>
      </c>
      <c r="J9">
        <v>0.72</v>
      </c>
      <c r="K9">
        <v>0.80999999999999905</v>
      </c>
      <c r="L9">
        <v>0.9</v>
      </c>
      <c r="N9" s="39" t="s">
        <v>78</v>
      </c>
      <c r="AN9" s="13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5"/>
    </row>
    <row r="10" spans="1:76" ht="30" x14ac:dyDescent="0.25">
      <c r="A10" s="48" t="s">
        <v>155</v>
      </c>
      <c r="B10">
        <v>48931.678995209397</v>
      </c>
      <c r="C10">
        <v>46536.380766284303</v>
      </c>
      <c r="D10">
        <v>44603.202966357501</v>
      </c>
      <c r="E10">
        <v>43091.364692894102</v>
      </c>
      <c r="F10">
        <v>41964.304116779203</v>
      </c>
      <c r="G10">
        <v>41189.881987771398</v>
      </c>
      <c r="H10">
        <v>40740.582104998699</v>
      </c>
      <c r="I10">
        <v>40637.850647541702</v>
      </c>
      <c r="J10">
        <v>40874.570021043597</v>
      </c>
      <c r="K10">
        <v>41400.2323739485</v>
      </c>
      <c r="L10" s="7">
        <v>42206.666228738999</v>
      </c>
      <c r="O10" s="34">
        <v>0</v>
      </c>
      <c r="P10" s="34">
        <v>0.1</v>
      </c>
      <c r="Q10" s="34">
        <v>0.2</v>
      </c>
      <c r="R10" s="34">
        <v>0.3</v>
      </c>
      <c r="S10" s="34">
        <v>0.4</v>
      </c>
      <c r="AN10" s="13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5"/>
    </row>
    <row r="11" spans="1:76" x14ac:dyDescent="0.25">
      <c r="A11" t="s">
        <v>139</v>
      </c>
      <c r="B11">
        <v>44805.158370416299</v>
      </c>
      <c r="C11">
        <v>42663.688514501999</v>
      </c>
      <c r="D11">
        <v>40935.853933614897</v>
      </c>
      <c r="E11">
        <v>39585.757373618901</v>
      </c>
      <c r="F11">
        <v>38581.281245367602</v>
      </c>
      <c r="G11">
        <v>37894.235528248697</v>
      </c>
      <c r="H11">
        <v>37500.513264053501</v>
      </c>
      <c r="I11">
        <v>37431.183365218902</v>
      </c>
      <c r="J11">
        <v>37655.191988735503</v>
      </c>
      <c r="K11">
        <v>38140.930714649898</v>
      </c>
      <c r="L11" s="7">
        <v>38881.386192410297</v>
      </c>
      <c r="O11">
        <v>64384.3</v>
      </c>
      <c r="P11">
        <v>60104.800000000003</v>
      </c>
      <c r="Q11">
        <v>56762.7</v>
      </c>
      <c r="R11">
        <v>53706</v>
      </c>
      <c r="S11">
        <v>50934.5</v>
      </c>
      <c r="AN11" s="13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5"/>
    </row>
    <row r="12" spans="1:76" x14ac:dyDescent="0.25">
      <c r="A12" t="s">
        <v>122</v>
      </c>
      <c r="B12">
        <v>40941.488345557998</v>
      </c>
      <c r="C12">
        <v>39031.772462125897</v>
      </c>
      <c r="D12">
        <v>37491.367635720897</v>
      </c>
      <c r="E12">
        <v>36288.768018862502</v>
      </c>
      <c r="F12">
        <v>35395.842608032399</v>
      </c>
      <c r="G12">
        <v>34787.938354862199</v>
      </c>
      <c r="H12">
        <v>34443.998337734702</v>
      </c>
      <c r="I12">
        <v>34402.288533699299</v>
      </c>
      <c r="J12">
        <v>34613.1562830111</v>
      </c>
      <c r="K12">
        <v>35060.475135339701</v>
      </c>
      <c r="L12" s="7">
        <v>35738.246306207096</v>
      </c>
      <c r="M12" s="213" t="s">
        <v>75</v>
      </c>
      <c r="AN12" s="13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5"/>
    </row>
    <row r="13" spans="1:76" x14ac:dyDescent="0.25">
      <c r="A13" t="s">
        <v>123</v>
      </c>
      <c r="B13">
        <v>37329.542944558001</v>
      </c>
      <c r="C13">
        <v>35631.008087612703</v>
      </c>
      <c r="D13">
        <v>34261.340885874102</v>
      </c>
      <c r="E13">
        <v>33192.974972885298</v>
      </c>
      <c r="F13">
        <v>32401.346909509899</v>
      </c>
      <c r="G13">
        <v>31864.963695900002</v>
      </c>
      <c r="H13">
        <v>31569.751703944301</v>
      </c>
      <c r="I13">
        <v>31546.2918099173</v>
      </c>
      <c r="J13">
        <v>31743.762571459101</v>
      </c>
      <c r="K13">
        <v>32154.251483674099</v>
      </c>
      <c r="L13" s="7">
        <v>32772.645623292097</v>
      </c>
      <c r="M13" s="213"/>
      <c r="N13" s="39" t="s">
        <v>105</v>
      </c>
      <c r="AN13" s="13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5"/>
    </row>
    <row r="14" spans="1:76" x14ac:dyDescent="0.25">
      <c r="A14" t="s">
        <v>124</v>
      </c>
      <c r="B14">
        <v>33958.395168399002</v>
      </c>
      <c r="C14">
        <v>32451.895898147199</v>
      </c>
      <c r="D14">
        <v>31237.435704576201</v>
      </c>
      <c r="E14">
        <v>30290.973528902501</v>
      </c>
      <c r="F14">
        <v>29591.130547246001</v>
      </c>
      <c r="G14">
        <v>29119.229845873098</v>
      </c>
      <c r="H14">
        <v>28872.363081999702</v>
      </c>
      <c r="I14">
        <v>28858.184775789101</v>
      </c>
      <c r="J14">
        <v>29042.158877146099</v>
      </c>
      <c r="K14">
        <v>29417.477433836899</v>
      </c>
      <c r="L14">
        <v>29979.798335171399</v>
      </c>
      <c r="M14" s="213"/>
      <c r="N14" s="215" t="s">
        <v>138</v>
      </c>
      <c r="O14">
        <v>0</v>
      </c>
      <c r="P14">
        <v>0.165854</v>
      </c>
      <c r="Q14">
        <v>0.24390200000000001</v>
      </c>
      <c r="R14">
        <v>0.33170699999999997</v>
      </c>
      <c r="S14">
        <v>0.43414599999999998</v>
      </c>
      <c r="T14">
        <v>0.54634099999999997</v>
      </c>
      <c r="U14">
        <v>0.70731699999999997</v>
      </c>
      <c r="V14">
        <v>0.85040700000000002</v>
      </c>
      <c r="W14">
        <v>0.98373999999999995</v>
      </c>
      <c r="AN14" s="13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5"/>
    </row>
    <row r="15" spans="1:76" x14ac:dyDescent="0.25">
      <c r="A15" t="s">
        <v>125</v>
      </c>
      <c r="B15">
        <v>30817.323937783502</v>
      </c>
      <c r="C15">
        <v>29485.070630609702</v>
      </c>
      <c r="D15">
        <v>28411.3902536319</v>
      </c>
      <c r="E15">
        <v>27575.388191302402</v>
      </c>
      <c r="F15">
        <v>26958.520924081098</v>
      </c>
      <c r="G15">
        <v>26544.614368791001</v>
      </c>
      <c r="H15">
        <v>26339.5065233348</v>
      </c>
      <c r="I15">
        <v>26332.841994771101</v>
      </c>
      <c r="J15">
        <v>26503.359385548702</v>
      </c>
      <c r="K15">
        <v>26845.2211830448</v>
      </c>
      <c r="L15">
        <v>27354.7535649727</v>
      </c>
      <c r="M15" s="213"/>
      <c r="N15" s="216"/>
      <c r="O15">
        <v>51599.4</v>
      </c>
      <c r="P15">
        <v>44533.1</v>
      </c>
      <c r="Q15">
        <v>42225.5</v>
      </c>
      <c r="R15">
        <v>40166.400000000001</v>
      </c>
      <c r="S15">
        <v>38234.5</v>
      </c>
      <c r="T15">
        <v>36673.699999999997</v>
      </c>
      <c r="U15">
        <v>35127.800000000003</v>
      </c>
      <c r="V15">
        <v>33944.6</v>
      </c>
      <c r="W15">
        <v>33494.699999999997</v>
      </c>
      <c r="Z15" s="109">
        <f>(O15-B10)/O15</f>
        <v>5.1700620642693609E-2</v>
      </c>
      <c r="AA15" s="109">
        <f t="shared" ref="AA15:AH15" si="0">(P15-C10)/P15</f>
        <v>-4.4984085237369603E-2</v>
      </c>
      <c r="AB15" s="109">
        <f t="shared" si="0"/>
        <v>-5.6309646217510778E-2</v>
      </c>
      <c r="AC15" s="90">
        <f t="shared" si="0"/>
        <v>-7.2821181208525043E-2</v>
      </c>
      <c r="AD15" s="90">
        <f t="shared" si="0"/>
        <v>-9.7550749108245266E-2</v>
      </c>
      <c r="AE15" s="90">
        <f t="shared" si="0"/>
        <v>-0.12314497822067043</v>
      </c>
      <c r="AF15" s="90">
        <f t="shared" si="0"/>
        <v>-0.15978177127513524</v>
      </c>
      <c r="AG15" s="90">
        <f t="shared" si="0"/>
        <v>-0.19718160318700775</v>
      </c>
      <c r="AH15" s="90">
        <f t="shared" si="0"/>
        <v>-0.22032948559155929</v>
      </c>
      <c r="AN15" s="13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5"/>
    </row>
    <row r="16" spans="1:76" ht="30" x14ac:dyDescent="0.25">
      <c r="A16" t="s">
        <v>126</v>
      </c>
      <c r="B16">
        <v>27895.820528143799</v>
      </c>
      <c r="C16">
        <v>26721.309920565</v>
      </c>
      <c r="D16">
        <v>25775.029230871802</v>
      </c>
      <c r="E16">
        <v>25038.884404043802</v>
      </c>
      <c r="F16">
        <v>24496.849240515199</v>
      </c>
      <c r="G16">
        <v>24134.967797932499</v>
      </c>
      <c r="H16">
        <v>23965.734672682898</v>
      </c>
      <c r="I16">
        <v>23965.037584325401</v>
      </c>
      <c r="J16">
        <v>24122.2617758825</v>
      </c>
      <c r="K16">
        <v>24432.419672533299</v>
      </c>
      <c r="L16">
        <v>24892.414674698699</v>
      </c>
      <c r="M16" s="213"/>
      <c r="N16" s="43" t="s">
        <v>132</v>
      </c>
      <c r="O16">
        <v>0</v>
      </c>
      <c r="P16">
        <v>0.13170699999999999</v>
      </c>
      <c r="Q16">
        <v>0.273171</v>
      </c>
      <c r="R16">
        <v>0.40162599999999998</v>
      </c>
      <c r="S16">
        <v>0.55122000000000004</v>
      </c>
      <c r="T16">
        <v>0.70243900000000004</v>
      </c>
      <c r="U16">
        <v>0.88455300000000003</v>
      </c>
      <c r="V16">
        <v>0.98699199999999998</v>
      </c>
      <c r="Z16" s="90">
        <f>(O17-B21)/O17</f>
        <v>5.8571398558719748E-2</v>
      </c>
      <c r="AA16" s="109">
        <f t="shared" ref="AA16:AG16" si="1">(P17-C21)/P17</f>
        <v>1.9815823232407329E-2</v>
      </c>
      <c r="AB16" s="109">
        <f t="shared" si="1"/>
        <v>-8.0224117844405664E-3</v>
      </c>
      <c r="AC16" s="109">
        <f t="shared" si="1"/>
        <v>-2.3788785099075956E-2</v>
      </c>
      <c r="AD16" s="90">
        <f t="shared" si="1"/>
        <v>-4.5218260347242148E-2</v>
      </c>
      <c r="AE16" s="90">
        <f t="shared" si="1"/>
        <v>-6.291285307866562E-2</v>
      </c>
      <c r="AF16" s="90">
        <f t="shared" si="1"/>
        <v>-8.9914836045398405E-2</v>
      </c>
      <c r="AG16" s="90">
        <f t="shared" si="1"/>
        <v>-0.10309965115209813</v>
      </c>
      <c r="AH16" s="90"/>
      <c r="AN16" s="13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5"/>
    </row>
    <row r="17" spans="1:76" x14ac:dyDescent="0.25">
      <c r="A17" t="s">
        <v>127</v>
      </c>
      <c r="B17">
        <v>25183.594515292101</v>
      </c>
      <c r="C17">
        <v>24151.5424569684</v>
      </c>
      <c r="D17">
        <v>23320.273741889399</v>
      </c>
      <c r="E17">
        <v>22674.179759505601</v>
      </c>
      <c r="F17">
        <v>22199.462778401801</v>
      </c>
      <c r="G17">
        <v>21887.896420448102</v>
      </c>
      <c r="H17">
        <v>21745.533635329099</v>
      </c>
      <c r="I17">
        <v>21749.461308264799</v>
      </c>
      <c r="J17">
        <v>21893.6640787057</v>
      </c>
      <c r="K17">
        <v>22173.896333148899</v>
      </c>
      <c r="L17">
        <v>22587.5580851823</v>
      </c>
      <c r="M17" s="213"/>
      <c r="N17" s="38"/>
      <c r="O17">
        <v>36751.5</v>
      </c>
      <c r="P17">
        <v>33724.199999999997</v>
      </c>
      <c r="Q17">
        <v>31558.799999999999</v>
      </c>
      <c r="R17">
        <v>30125.7</v>
      </c>
      <c r="S17">
        <v>28821.8</v>
      </c>
      <c r="T17">
        <v>27886.5</v>
      </c>
      <c r="U17">
        <v>26960.7</v>
      </c>
      <c r="V17">
        <v>26624</v>
      </c>
      <c r="Z17" s="90">
        <f>(O19-B22)/O19</f>
        <v>-4.3210380932765351E-2</v>
      </c>
      <c r="AA17" s="90">
        <f>(P19-D22)/P19</f>
        <v>-6.400300676548179E-2</v>
      </c>
      <c r="AB17" s="109">
        <f>(Q19-E22)/Q19</f>
        <v>-8.2860187062491916E-2</v>
      </c>
      <c r="AC17" s="109">
        <f>(R19-G22)/R19</f>
        <v>-5.9926858773808225E-2</v>
      </c>
      <c r="AD17" s="109">
        <f>(S19-H22)/S19</f>
        <v>-3.8658056652859124E-2</v>
      </c>
      <c r="AE17" s="90">
        <f>(T19-J22)/T19</f>
        <v>-9.9056639195017858E-3</v>
      </c>
      <c r="AF17" s="90"/>
      <c r="AN17" s="13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5"/>
    </row>
    <row r="18" spans="1:76" ht="30" x14ac:dyDescent="0.25">
      <c r="A18" t="s">
        <v>128</v>
      </c>
      <c r="B18">
        <v>22670.579248865</v>
      </c>
      <c r="C18">
        <v>21766.855639176101</v>
      </c>
      <c r="D18">
        <v>21039.150664077999</v>
      </c>
      <c r="E18">
        <v>20474.0547011895</v>
      </c>
      <c r="F18">
        <v>20059.736687209599</v>
      </c>
      <c r="G18">
        <v>19795.2192770974</v>
      </c>
      <c r="H18">
        <v>19673.337876302499</v>
      </c>
      <c r="I18">
        <v>19680.734192659402</v>
      </c>
      <c r="J18">
        <v>19812.281061474201</v>
      </c>
      <c r="K18">
        <v>20064.378355535198</v>
      </c>
      <c r="L18">
        <v>20434.851607362099</v>
      </c>
      <c r="M18" s="213"/>
      <c r="N18" s="43" t="s">
        <v>134</v>
      </c>
      <c r="O18">
        <v>0</v>
      </c>
      <c r="P18">
        <v>0.13333300000000001</v>
      </c>
      <c r="Q18">
        <v>0.28292699999999998</v>
      </c>
      <c r="R18">
        <v>0.40650399999999998</v>
      </c>
      <c r="S18">
        <v>0.57560999999999996</v>
      </c>
      <c r="T18">
        <v>0.743089</v>
      </c>
      <c r="Z18" s="90">
        <f>(O21-B23)/O21</f>
        <v>-0.34308607934809798</v>
      </c>
      <c r="AA18" s="90">
        <f t="shared" ref="AA18:AE18" si="2">(P21-C23)/P21</f>
        <v>-0.31917135134971303</v>
      </c>
      <c r="AB18" s="90">
        <f t="shared" si="2"/>
        <v>-0.28324177887849461</v>
      </c>
      <c r="AC18" s="109">
        <f t="shared" si="2"/>
        <v>-0.21639274765762098</v>
      </c>
      <c r="AD18" s="109">
        <f t="shared" si="2"/>
        <v>-0.10770963926453733</v>
      </c>
      <c r="AE18" s="109">
        <f t="shared" si="2"/>
        <v>-1.5485898273563086E-3</v>
      </c>
      <c r="AN18" s="13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5"/>
    </row>
    <row r="19" spans="1:76" x14ac:dyDescent="0.25">
      <c r="A19" t="s">
        <v>129</v>
      </c>
      <c r="B19">
        <v>20346.936869663899</v>
      </c>
      <c r="C19">
        <v>19558.5027518264</v>
      </c>
      <c r="D19">
        <v>18923.801517309399</v>
      </c>
      <c r="E19">
        <v>18431.362732858001</v>
      </c>
      <c r="F19">
        <v>18071.085283325199</v>
      </c>
      <c r="G19">
        <v>17847.475099716699</v>
      </c>
      <c r="H19">
        <v>17743.544638864802</v>
      </c>
      <c r="I19">
        <v>17753.423668711599</v>
      </c>
      <c r="J19">
        <v>17872.760143535899</v>
      </c>
      <c r="K19">
        <v>18098.5134847669</v>
      </c>
      <c r="L19">
        <v>18428.872283398901</v>
      </c>
      <c r="M19" s="213"/>
      <c r="N19" s="38"/>
      <c r="O19">
        <v>25830.400000000001</v>
      </c>
      <c r="P19">
        <v>23417.1</v>
      </c>
      <c r="Q19">
        <v>22358.6</v>
      </c>
      <c r="R19">
        <v>22028.400000000001</v>
      </c>
      <c r="S19">
        <v>22325.599999999999</v>
      </c>
      <c r="T19">
        <v>23113.3</v>
      </c>
      <c r="Z19" s="90">
        <f>(O23-E24)/O23</f>
        <v>-0.13765862821312064</v>
      </c>
      <c r="AA19" s="90">
        <f>(P23-E24)/P23</f>
        <v>-0.16394848111692029</v>
      </c>
      <c r="AB19" s="90">
        <f>(Q23-F24)/Q23</f>
        <v>-0.15357210334266683</v>
      </c>
      <c r="AC19" s="90">
        <f>(R23-G24)/R23</f>
        <v>-0.15210337371767774</v>
      </c>
      <c r="AD19" s="109">
        <f>(S23-G24)/S23</f>
        <v>-0.14895316167644634</v>
      </c>
      <c r="AE19" s="109">
        <f>(T23-I24)/T23</f>
        <v>-0.12514462879397292</v>
      </c>
      <c r="AF19" s="109">
        <f>(U23-J24)/U23</f>
        <v>-0.10089458049987585</v>
      </c>
      <c r="AG19" s="109">
        <f>(V23-K24)/V23</f>
        <v>-7.0804065334897942E-2</v>
      </c>
      <c r="AH19" s="109">
        <f>(W23-L24)/W23</f>
        <v>-3.6294341790166697E-2</v>
      </c>
      <c r="AN19" s="13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5"/>
    </row>
    <row r="20" spans="1:76" ht="30" x14ac:dyDescent="0.25">
      <c r="A20" t="s">
        <v>130</v>
      </c>
      <c r="B20">
        <v>16975.333815726</v>
      </c>
      <c r="C20">
        <v>16320.8840287438</v>
      </c>
      <c r="D20">
        <v>15794.066343374699</v>
      </c>
      <c r="E20">
        <v>15385.393412117101</v>
      </c>
      <c r="F20">
        <v>15087.212991806</v>
      </c>
      <c r="G20">
        <v>14901.945115131401</v>
      </c>
      <c r="H20">
        <v>14816.0264015045</v>
      </c>
      <c r="I20">
        <v>14824.7265892662</v>
      </c>
      <c r="J20">
        <v>14924.450848947001</v>
      </c>
      <c r="K20">
        <v>15112.6898143201</v>
      </c>
      <c r="L20">
        <v>15387.9521520505</v>
      </c>
      <c r="M20" s="213"/>
      <c r="N20" s="43" t="s">
        <v>136</v>
      </c>
      <c r="O20">
        <v>0.20325199999999999</v>
      </c>
      <c r="P20">
        <v>0.33008100000000001</v>
      </c>
      <c r="Q20">
        <v>0.46178900000000001</v>
      </c>
      <c r="R20">
        <v>0.59512200000000004</v>
      </c>
      <c r="S20">
        <v>0.82276400000000005</v>
      </c>
      <c r="T20">
        <v>0.98536599999999996</v>
      </c>
      <c r="Z20" s="90"/>
      <c r="AB20" s="7"/>
      <c r="AC20" s="7"/>
      <c r="AD20" s="7"/>
      <c r="AE20" s="7"/>
      <c r="AN20" s="13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5"/>
    </row>
    <row r="21" spans="1:76" ht="30" x14ac:dyDescent="0.25">
      <c r="A21" s="48" t="s">
        <v>151</v>
      </c>
      <c r="B21">
        <f t="shared" ref="B21:L21" si="3">B13-O35</f>
        <v>34598.913245869211</v>
      </c>
      <c r="C21">
        <f t="shared" si="3"/>
        <v>33055.927214145646</v>
      </c>
      <c r="D21">
        <f t="shared" si="3"/>
        <v>31811.977689022802</v>
      </c>
      <c r="E21">
        <f t="shared" si="3"/>
        <v>30842.353803259233</v>
      </c>
      <c r="F21">
        <f t="shared" si="3"/>
        <v>30125.071656076143</v>
      </c>
      <c r="G21">
        <f t="shared" si="3"/>
        <v>29640.919277378209</v>
      </c>
      <c r="H21">
        <f t="shared" si="3"/>
        <v>29384.866920169174</v>
      </c>
      <c r="I21">
        <f t="shared" si="3"/>
        <v>29368.92511227346</v>
      </c>
      <c r="J21">
        <f t="shared" si="3"/>
        <v>29555.46357906557</v>
      </c>
      <c r="K21">
        <f t="shared" si="3"/>
        <v>29937.464503305968</v>
      </c>
      <c r="L21">
        <f t="shared" si="3"/>
        <v>30510.439319914331</v>
      </c>
      <c r="M21" s="213"/>
      <c r="N21" s="38"/>
      <c r="O21">
        <v>15339.7</v>
      </c>
      <c r="P21">
        <v>15010.5</v>
      </c>
      <c r="Q21">
        <v>14928.2</v>
      </c>
      <c r="R21">
        <v>15337.2</v>
      </c>
      <c r="S21">
        <v>16511.400000000001</v>
      </c>
      <c r="T21">
        <v>18033.8</v>
      </c>
      <c r="AB21" s="7"/>
      <c r="AC21" s="7"/>
      <c r="AD21" s="7"/>
      <c r="AE21" s="7"/>
      <c r="AN21" s="13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5"/>
    </row>
    <row r="22" spans="1:76" ht="30" x14ac:dyDescent="0.25">
      <c r="A22" s="48" t="s">
        <v>152</v>
      </c>
      <c r="B22">
        <f t="shared" ref="B22:L22" si="4">B16-O37</f>
        <v>26946.541423645704</v>
      </c>
      <c r="C22">
        <f t="shared" si="4"/>
        <v>25821.891308306189</v>
      </c>
      <c r="D22">
        <f t="shared" si="4"/>
        <v>24915.864809727962</v>
      </c>
      <c r="E22">
        <f t="shared" si="4"/>
        <v>24211.23777845543</v>
      </c>
      <c r="F22">
        <f t="shared" si="4"/>
        <v>23692.763978775511</v>
      </c>
      <c r="G22">
        <f t="shared" si="4"/>
        <v>23348.492815812959</v>
      </c>
      <c r="H22">
        <f t="shared" si="4"/>
        <v>23188.66430960907</v>
      </c>
      <c r="I22">
        <f t="shared" si="4"/>
        <v>23189.58588770419</v>
      </c>
      <c r="J22">
        <f t="shared" si="4"/>
        <v>23342.25258187062</v>
      </c>
      <c r="K22">
        <f t="shared" si="4"/>
        <v>23641.936503748759</v>
      </c>
      <c r="L22">
        <f t="shared" si="4"/>
        <v>24085.714868367959</v>
      </c>
      <c r="M22" s="40"/>
      <c r="N22" s="43" t="s">
        <v>137</v>
      </c>
      <c r="O22">
        <v>0.20325199999999999</v>
      </c>
      <c r="P22">
        <v>0.28943099999999999</v>
      </c>
      <c r="Q22">
        <v>0.37561</v>
      </c>
      <c r="R22">
        <v>0.44552799999999998</v>
      </c>
      <c r="S22">
        <v>0.52845500000000001</v>
      </c>
      <c r="T22">
        <v>0.61626000000000003</v>
      </c>
      <c r="U22">
        <v>0.70731699999999997</v>
      </c>
      <c r="V22">
        <v>0.80813000000000001</v>
      </c>
      <c r="W22" s="7">
        <v>0.925203</v>
      </c>
      <c r="X22" s="7">
        <v>0.99349600000000005</v>
      </c>
      <c r="AB22" s="7"/>
      <c r="AC22" s="7"/>
      <c r="AD22" s="7"/>
      <c r="AE22" s="7"/>
      <c r="AN22" s="13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5"/>
    </row>
    <row r="23" spans="1:76" ht="30" x14ac:dyDescent="0.25">
      <c r="A23" s="48" t="s">
        <v>153</v>
      </c>
      <c r="B23">
        <f t="shared" ref="B23:L23" si="5">B18-O39</f>
        <v>20602.53753137602</v>
      </c>
      <c r="C23">
        <f t="shared" si="5"/>
        <v>19801.421569434868</v>
      </c>
      <c r="D23">
        <f t="shared" si="5"/>
        <v>19156.489923453944</v>
      </c>
      <c r="E23">
        <f t="shared" si="5"/>
        <v>18656.058849374465</v>
      </c>
      <c r="F23">
        <f t="shared" si="5"/>
        <v>18289.836937752483</v>
      </c>
      <c r="G23">
        <f t="shared" si="5"/>
        <v>18061.726959228577</v>
      </c>
      <c r="H23">
        <f t="shared" si="5"/>
        <v>17955.82189498295</v>
      </c>
      <c r="I23">
        <f t="shared" si="5"/>
        <v>17965.427826345858</v>
      </c>
      <c r="J23">
        <f t="shared" si="5"/>
        <v>18086.107444509111</v>
      </c>
      <c r="K23">
        <f t="shared" si="5"/>
        <v>18314.758620551413</v>
      </c>
      <c r="L23">
        <f t="shared" si="5"/>
        <v>18649.530009034854</v>
      </c>
      <c r="M23" s="40"/>
      <c r="N23" s="38"/>
      <c r="O23">
        <v>9695.0499999999993</v>
      </c>
      <c r="P23">
        <v>9476.07</v>
      </c>
      <c r="Q23">
        <v>9379.7999999999993</v>
      </c>
      <c r="R23">
        <v>9278.5400000000009</v>
      </c>
      <c r="S23">
        <v>9303.98</v>
      </c>
      <c r="T23">
        <v>9453.6200000000008</v>
      </c>
      <c r="U23">
        <v>9726.9699999999993</v>
      </c>
      <c r="V23">
        <v>10126</v>
      </c>
      <c r="W23">
        <v>10652.8</v>
      </c>
      <c r="X23">
        <v>11041.9</v>
      </c>
      <c r="AB23" s="7"/>
      <c r="AC23" s="7"/>
      <c r="AD23" s="7"/>
      <c r="AE23" s="7"/>
      <c r="AN23" s="13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5"/>
    </row>
    <row r="24" spans="1:76" ht="30" x14ac:dyDescent="0.25">
      <c r="A24" s="48" t="s">
        <v>154</v>
      </c>
      <c r="B24">
        <f>B20-O41</f>
        <v>12153.941448594804</v>
      </c>
      <c r="C24">
        <f t="shared" ref="C24:L24" si="6">C20-P41</f>
        <v>11691.089254735682</v>
      </c>
      <c r="D24">
        <f t="shared" si="6"/>
        <v>11318.545044648079</v>
      </c>
      <c r="E24">
        <f t="shared" si="6"/>
        <v>11029.657283457615</v>
      </c>
      <c r="F24">
        <f t="shared" si="6"/>
        <v>10820.275614933546</v>
      </c>
      <c r="G24">
        <f t="shared" si="6"/>
        <v>10689.837237174423</v>
      </c>
      <c r="H24">
        <f t="shared" si="6"/>
        <v>10629.675322079267</v>
      </c>
      <c r="I24">
        <f t="shared" si="6"/>
        <v>10636.689765659279</v>
      </c>
      <c r="J24">
        <f t="shared" si="6"/>
        <v>10708.368557684877</v>
      </c>
      <c r="K24">
        <f t="shared" si="6"/>
        <v>10842.961965581177</v>
      </c>
      <c r="L24">
        <f t="shared" si="6"/>
        <v>11039.436364222287</v>
      </c>
      <c r="N24" s="43" t="s">
        <v>131</v>
      </c>
      <c r="O24">
        <v>0.123088</v>
      </c>
      <c r="P24">
        <v>0.23354900000000001</v>
      </c>
      <c r="Q24">
        <v>0.34891100000000003</v>
      </c>
      <c r="R24">
        <v>0.44641700000000001</v>
      </c>
      <c r="S24">
        <v>0.55043799999999998</v>
      </c>
      <c r="T24">
        <v>0.64796600000000004</v>
      </c>
      <c r="AB24" s="7"/>
      <c r="AC24" s="7"/>
      <c r="AD24" s="7"/>
      <c r="AE24" s="7"/>
      <c r="AN24" s="13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5"/>
    </row>
    <row r="25" spans="1:76" x14ac:dyDescent="0.25">
      <c r="N25" s="38"/>
      <c r="AN25" s="13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5"/>
    </row>
    <row r="26" spans="1:76" ht="30" x14ac:dyDescent="0.25">
      <c r="A26" t="s">
        <v>20</v>
      </c>
      <c r="N26" s="43" t="s">
        <v>133</v>
      </c>
      <c r="O26">
        <v>0.13083900000000001</v>
      </c>
      <c r="P26">
        <v>0.27223700000000001</v>
      </c>
      <c r="Q26">
        <v>0.39414399999999999</v>
      </c>
      <c r="R26">
        <v>0.55182799999999999</v>
      </c>
      <c r="S26">
        <v>0.70301499999999995</v>
      </c>
      <c r="T26">
        <v>0.842831</v>
      </c>
      <c r="AN26" s="13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5"/>
    </row>
    <row r="27" spans="1:76" x14ac:dyDescent="0.25">
      <c r="B27">
        <v>0</v>
      </c>
      <c r="C27">
        <v>0.09</v>
      </c>
      <c r="D27">
        <v>0.18</v>
      </c>
      <c r="E27">
        <v>0.27</v>
      </c>
      <c r="F27">
        <v>0.36</v>
      </c>
      <c r="G27">
        <v>0.45</v>
      </c>
      <c r="H27">
        <v>0.54</v>
      </c>
      <c r="I27">
        <v>0.63</v>
      </c>
      <c r="J27">
        <v>0.72</v>
      </c>
      <c r="K27">
        <v>0.80999999999999905</v>
      </c>
      <c r="L27">
        <v>0.9</v>
      </c>
      <c r="N27" s="38"/>
      <c r="AN27" s="13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5"/>
    </row>
    <row r="28" spans="1:76" ht="30" x14ac:dyDescent="0.25">
      <c r="A28" t="s">
        <v>90</v>
      </c>
      <c r="B28" s="7">
        <v>1.8339092336710301E-5</v>
      </c>
      <c r="C28" s="7">
        <v>1.9331968760101502E-5</v>
      </c>
      <c r="D28" s="7">
        <v>2.0323429512318702E-5</v>
      </c>
      <c r="E28" s="7">
        <v>2.1302832568016299E-5</v>
      </c>
      <c r="F28" s="7">
        <v>2.22609530358319E-5</v>
      </c>
      <c r="G28" s="7">
        <v>2.31903808557527E-5</v>
      </c>
      <c r="H28" s="7">
        <v>2.4085599090893401E-5</v>
      </c>
      <c r="I28" s="7">
        <v>2.4915649657139998E-5</v>
      </c>
      <c r="J28" s="7">
        <v>2.56689917455201E-5</v>
      </c>
      <c r="K28" s="7">
        <v>2.6366802152737999E-5</v>
      </c>
      <c r="L28" s="7">
        <v>2.7008828900113701E-5</v>
      </c>
      <c r="N28" s="43" t="s">
        <v>135</v>
      </c>
      <c r="P28">
        <v>0.135403</v>
      </c>
      <c r="Q28">
        <v>0.28171600000000002</v>
      </c>
      <c r="R28">
        <v>0.405279</v>
      </c>
      <c r="S28">
        <v>0.57602699999999996</v>
      </c>
      <c r="AN28" s="13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5"/>
    </row>
    <row r="29" spans="1:76" x14ac:dyDescent="0.25">
      <c r="A29" t="s">
        <v>91</v>
      </c>
      <c r="B29" s="7">
        <v>1.8288879037317801E-5</v>
      </c>
      <c r="C29" s="7">
        <v>1.9255255524021898E-5</v>
      </c>
      <c r="D29" s="7">
        <v>2.02196638909844E-5</v>
      </c>
      <c r="E29" s="7">
        <v>2.1172085478860501E-5</v>
      </c>
      <c r="F29" s="7">
        <v>2.2103847829098101E-5</v>
      </c>
      <c r="G29" s="7">
        <v>2.3007989351626701E-5</v>
      </c>
      <c r="H29" s="7">
        <v>2.3879329930144501E-5</v>
      </c>
      <c r="I29" s="7">
        <v>2.4680619885435301E-5</v>
      </c>
      <c r="J29" s="7">
        <v>2.5417275141550701E-5</v>
      </c>
      <c r="K29" s="7">
        <v>2.61012843707708E-5</v>
      </c>
      <c r="L29" s="7">
        <v>2.6732403163711299E-5</v>
      </c>
      <c r="N29" s="38"/>
      <c r="Y29" s="7"/>
      <c r="AN29" s="13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5"/>
    </row>
    <row r="30" spans="1:76" ht="30" x14ac:dyDescent="0.25">
      <c r="A30" t="s">
        <v>92</v>
      </c>
      <c r="B30" s="7">
        <v>1.8236196362297698E-5</v>
      </c>
      <c r="C30" s="7">
        <v>1.91762403626448E-5</v>
      </c>
      <c r="D30" s="7">
        <v>2.0113820291836202E-5</v>
      </c>
      <c r="E30" s="7">
        <v>2.1039518084542701E-5</v>
      </c>
      <c r="F30" s="7">
        <v>2.1945191610301099E-5</v>
      </c>
      <c r="G30" s="7">
        <v>2.2824308554537E-5</v>
      </c>
      <c r="H30" s="7">
        <v>2.3672010219690701E-5</v>
      </c>
      <c r="I30" s="7">
        <v>2.4445336299533801E-5</v>
      </c>
      <c r="J30" s="7">
        <v>2.5165334019204199E-5</v>
      </c>
      <c r="K30" s="7">
        <v>2.5835470757032801E-5</v>
      </c>
      <c r="L30" s="7">
        <v>2.6455509438851099E-5</v>
      </c>
      <c r="N30" s="43" t="s">
        <v>136</v>
      </c>
      <c r="P30">
        <v>0.30100300000000002</v>
      </c>
      <c r="Q30">
        <v>0.440834</v>
      </c>
      <c r="R30">
        <v>0.59857099999999996</v>
      </c>
      <c r="S30">
        <v>0.82299999999999995</v>
      </c>
      <c r="Y30" s="7"/>
      <c r="AN30" s="13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5"/>
    </row>
    <row r="31" spans="1:76" x14ac:dyDescent="0.25">
      <c r="A31" t="s">
        <v>93</v>
      </c>
      <c r="B31" s="7">
        <v>1.8181017513473301E-5</v>
      </c>
      <c r="C31" s="7">
        <v>1.9094895115079901E-5</v>
      </c>
      <c r="D31" s="7">
        <v>2.00058669044311E-5</v>
      </c>
      <c r="E31" s="7">
        <v>2.0905093006742601E-5</v>
      </c>
      <c r="F31" s="7">
        <v>2.1784940073317401E-5</v>
      </c>
      <c r="G31" s="7">
        <v>2.2639286488262598E-5</v>
      </c>
      <c r="H31" s="7">
        <v>2.3460412930451299E-5</v>
      </c>
      <c r="I31" s="7">
        <v>2.4209718234581501E-5</v>
      </c>
      <c r="J31" s="7">
        <v>2.4913083080086302E-5</v>
      </c>
      <c r="K31" s="7">
        <v>2.55692743540161E-5</v>
      </c>
      <c r="L31" s="7">
        <v>2.6178062083890599E-5</v>
      </c>
      <c r="N31" s="38"/>
      <c r="Y31" s="7"/>
      <c r="AN31" s="13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5"/>
    </row>
    <row r="32" spans="1:76" ht="30" x14ac:dyDescent="0.25">
      <c r="A32" t="s">
        <v>94</v>
      </c>
      <c r="B32" s="7">
        <v>1.81233136202188E-5</v>
      </c>
      <c r="C32" s="7">
        <v>1.90111894551429E-5</v>
      </c>
      <c r="D32" s="7">
        <v>1.9895769704797601E-5</v>
      </c>
      <c r="E32" s="7">
        <v>2.0768770647526102E-5</v>
      </c>
      <c r="F32" s="7">
        <v>2.1623046713128899E-5</v>
      </c>
      <c r="G32" s="7">
        <v>2.2452869004007599E-5</v>
      </c>
      <c r="H32" s="7">
        <v>2.3243504195288799E-5</v>
      </c>
      <c r="I32" s="7">
        <v>2.3973683237543401E-5</v>
      </c>
      <c r="J32" s="7">
        <v>2.46604350599738E-5</v>
      </c>
      <c r="K32" s="7">
        <v>2.53026059220277E-5</v>
      </c>
      <c r="L32" s="7">
        <v>2.5899972721485601E-5</v>
      </c>
      <c r="N32" s="43" t="s">
        <v>137</v>
      </c>
      <c r="O32">
        <v>0.224415</v>
      </c>
      <c r="P32">
        <v>0.393511</v>
      </c>
      <c r="Q32">
        <v>0.53008999999999995</v>
      </c>
      <c r="R32">
        <v>0.73824100000000004</v>
      </c>
      <c r="AN32" s="13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5"/>
    </row>
    <row r="33" spans="1:76" x14ac:dyDescent="0.25">
      <c r="A33" t="s">
        <v>95</v>
      </c>
      <c r="B33" s="7">
        <v>1.8063053543642901E-5</v>
      </c>
      <c r="C33" s="7">
        <v>1.89250906715368E-5</v>
      </c>
      <c r="D33" s="7">
        <v>1.9783492209147799E-5</v>
      </c>
      <c r="E33" s="7">
        <v>2.06305089143601E-5</v>
      </c>
      <c r="F33" s="7">
        <v>2.1459462520576E-5</v>
      </c>
      <c r="G33" s="7">
        <v>2.22649994440862E-5</v>
      </c>
      <c r="H33" s="7">
        <v>2.3025991428563501E-5</v>
      </c>
      <c r="I33" s="7">
        <v>2.37371465921484E-5</v>
      </c>
      <c r="J33" s="7">
        <v>2.4407300229972199E-5</v>
      </c>
      <c r="K33" s="7">
        <v>2.5035373423350401E-5</v>
      </c>
      <c r="L33" s="7">
        <v>2.56211497126721E-5</v>
      </c>
      <c r="N33" s="38"/>
      <c r="O33">
        <v>1.699526252448545E-5</v>
      </c>
      <c r="P33">
        <v>1.8411534401525904E-5</v>
      </c>
      <c r="Q33">
        <v>1.9827806278566358E-5</v>
      </c>
      <c r="R33">
        <v>2.1244078155606812E-5</v>
      </c>
      <c r="S33">
        <v>2.2660350032647266E-5</v>
      </c>
      <c r="T33">
        <v>2.407662190968772E-5</v>
      </c>
      <c r="AN33" s="13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5"/>
    </row>
    <row r="34" spans="1:76" x14ac:dyDescent="0.25">
      <c r="A34" t="s">
        <v>96</v>
      </c>
      <c r="B34" s="7">
        <v>1.8000203656041E-5</v>
      </c>
      <c r="C34" s="7">
        <v>1.8836563420522901E-5</v>
      </c>
      <c r="D34" s="7">
        <v>1.9668995197399799E-5</v>
      </c>
      <c r="E34" s="7">
        <v>2.0490262912343499E-5</v>
      </c>
      <c r="F34" s="7">
        <v>2.1294135641777198E-5</v>
      </c>
      <c r="G34" s="7">
        <v>2.20756182677193E-5</v>
      </c>
      <c r="H34" s="7">
        <v>2.28077947129657E-5</v>
      </c>
      <c r="I34" s="7">
        <v>2.3500020798296799E-5</v>
      </c>
      <c r="J34" s="7">
        <v>2.41535858492356E-5</v>
      </c>
      <c r="K34" s="7">
        <v>2.47674814545943E-5</v>
      </c>
      <c r="L34" s="7">
        <v>2.53414975752802E-5</v>
      </c>
      <c r="N34">
        <f>4572-3600</f>
        <v>972</v>
      </c>
      <c r="O34">
        <f t="shared" ref="O34:Y34" si="7">B13-B14</f>
        <v>3371.1477761589995</v>
      </c>
      <c r="P34">
        <f t="shared" si="7"/>
        <v>3179.1121894655043</v>
      </c>
      <c r="Q34">
        <f t="shared" si="7"/>
        <v>3023.9051812979014</v>
      </c>
      <c r="R34">
        <f t="shared" si="7"/>
        <v>2902.0014439827974</v>
      </c>
      <c r="S34">
        <f t="shared" si="7"/>
        <v>2810.2163622638982</v>
      </c>
      <c r="T34">
        <f t="shared" si="7"/>
        <v>2745.7338500269034</v>
      </c>
      <c r="U34">
        <f t="shared" si="7"/>
        <v>2697.3886219445994</v>
      </c>
      <c r="V34">
        <f t="shared" si="7"/>
        <v>2688.1070341281993</v>
      </c>
      <c r="W34">
        <f t="shared" si="7"/>
        <v>2701.6036943130021</v>
      </c>
      <c r="X34">
        <f t="shared" si="7"/>
        <v>2736.7740498372004</v>
      </c>
      <c r="Y34">
        <f t="shared" si="7"/>
        <v>2792.8472881206981</v>
      </c>
      <c r="AA34" s="7">
        <f>B31-B32</f>
        <v>5.7703893254501141E-8</v>
      </c>
      <c r="AB34" s="7">
        <f>C31-C32</f>
        <v>8.3705659937000581E-8</v>
      </c>
      <c r="AC34" s="7">
        <f>D31-D32</f>
        <v>1.1009719963349818E-7</v>
      </c>
      <c r="AD34" s="7">
        <f>E31-E32</f>
        <v>1.3632235921649927E-7</v>
      </c>
      <c r="AE34" s="7">
        <f>F31-F32</f>
        <v>1.6189336018850267E-7</v>
      </c>
      <c r="AN34" s="13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5"/>
    </row>
    <row r="35" spans="1:76" x14ac:dyDescent="0.25">
      <c r="A35" t="s">
        <v>97</v>
      </c>
      <c r="B35" s="7">
        <v>1.7934727591395399E-5</v>
      </c>
      <c r="C35" s="7">
        <v>1.8745569446253702E-5</v>
      </c>
      <c r="D35" s="7">
        <v>1.9552236401071399E-5</v>
      </c>
      <c r="E35" s="7">
        <v>2.0347984597591599E-5</v>
      </c>
      <c r="F35" s="7">
        <v>2.1127010995521401E-5</v>
      </c>
      <c r="G35" s="7">
        <v>2.1880893609446799E-5</v>
      </c>
      <c r="H35" s="7">
        <v>2.2588830917859601E-5</v>
      </c>
      <c r="I35" s="7">
        <v>2.3262214996485599E-5</v>
      </c>
      <c r="J35" s="7">
        <v>2.3899195559210999E-5</v>
      </c>
      <c r="K35" s="7">
        <v>2.4498830616635E-5</v>
      </c>
      <c r="L35" s="7">
        <v>2.5060916335547301E-5</v>
      </c>
      <c r="N35">
        <f>4800-3600</f>
        <v>1200</v>
      </c>
      <c r="O35">
        <f t="shared" ref="O35:Y35" si="8">O34/$N$35*$N$34</f>
        <v>2730.6296986887896</v>
      </c>
      <c r="P35">
        <f t="shared" si="8"/>
        <v>2575.0808734670586</v>
      </c>
      <c r="Q35">
        <f t="shared" si="8"/>
        <v>2449.3631968513005</v>
      </c>
      <c r="R35">
        <f t="shared" si="8"/>
        <v>2350.6211696260661</v>
      </c>
      <c r="S35">
        <f t="shared" si="8"/>
        <v>2276.2752534337578</v>
      </c>
      <c r="T35">
        <f t="shared" si="8"/>
        <v>2224.0444185217921</v>
      </c>
      <c r="U35">
        <f t="shared" si="8"/>
        <v>2184.8847837751255</v>
      </c>
      <c r="V35">
        <f t="shared" si="8"/>
        <v>2177.3666976438412</v>
      </c>
      <c r="W35">
        <f t="shared" si="8"/>
        <v>2188.2989923935315</v>
      </c>
      <c r="X35">
        <f t="shared" si="8"/>
        <v>2216.7869803681324</v>
      </c>
      <c r="Y35">
        <f t="shared" si="8"/>
        <v>2262.2063033777654</v>
      </c>
      <c r="AA35" s="7">
        <f>AA34/$N$35*$N$34</f>
        <v>4.6740153536145928E-8</v>
      </c>
      <c r="AB35" s="7">
        <f>AB34/$N$35*$N$34</f>
        <v>6.7801584548970471E-8</v>
      </c>
      <c r="AC35" s="7">
        <f>AC34/$N$35*$N$34</f>
        <v>8.9178731703133522E-8</v>
      </c>
      <c r="AD35" s="7">
        <f>AD34/$N$35*$N$34</f>
        <v>1.1042111096536441E-7</v>
      </c>
      <c r="AE35" s="7">
        <f>AE34/$N$35*$N$34</f>
        <v>1.3113362175268718E-7</v>
      </c>
      <c r="AN35" s="13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5"/>
    </row>
    <row r="36" spans="1:76" ht="15" customHeight="1" x14ac:dyDescent="0.25">
      <c r="A36" t="s">
        <v>98</v>
      </c>
      <c r="B36" s="7">
        <v>1.7866585961832198E-5</v>
      </c>
      <c r="C36" s="7">
        <v>1.8652067262942598E-5</v>
      </c>
      <c r="D36" s="7">
        <v>1.94331701489709E-5</v>
      </c>
      <c r="E36" s="7">
        <v>2.02036223844471E-5</v>
      </c>
      <c r="F36" s="7">
        <v>2.0958029840543398E-5</v>
      </c>
      <c r="G36" s="7">
        <v>2.1681883332689802E-5</v>
      </c>
      <c r="H36" s="7">
        <v>2.2369013096914299E-5</v>
      </c>
      <c r="I36" s="7">
        <v>2.3023634325957699E-5</v>
      </c>
      <c r="J36" s="7">
        <v>2.364402870739E-5</v>
      </c>
      <c r="K36" s="7">
        <v>2.4229316809424998E-5</v>
      </c>
      <c r="L36" s="7">
        <v>2.47793007995436E-5</v>
      </c>
      <c r="N36">
        <f>7620-7200</f>
        <v>420</v>
      </c>
      <c r="O36">
        <f t="shared" ref="O36:Y36" si="9">B16-B17</f>
        <v>2712.2260128516973</v>
      </c>
      <c r="P36">
        <f t="shared" si="9"/>
        <v>2569.7674635965996</v>
      </c>
      <c r="Q36">
        <f t="shared" si="9"/>
        <v>2454.7554889824023</v>
      </c>
      <c r="R36">
        <f t="shared" si="9"/>
        <v>2364.7046445382002</v>
      </c>
      <c r="S36">
        <f t="shared" si="9"/>
        <v>2297.386462113398</v>
      </c>
      <c r="T36">
        <f t="shared" si="9"/>
        <v>2247.0713774843971</v>
      </c>
      <c r="U36">
        <f t="shared" si="9"/>
        <v>2220.2010373537996</v>
      </c>
      <c r="V36">
        <f t="shared" si="9"/>
        <v>2215.5762760606012</v>
      </c>
      <c r="W36">
        <f t="shared" si="9"/>
        <v>2228.5976971767996</v>
      </c>
      <c r="X36">
        <f t="shared" si="9"/>
        <v>2258.5233393843992</v>
      </c>
      <c r="Y36">
        <f t="shared" si="9"/>
        <v>2304.8565895163993</v>
      </c>
      <c r="AA36" s="7">
        <f>B34-B35</f>
        <v>6.5476064645600933E-8</v>
      </c>
      <c r="AB36" s="7">
        <f>C34-C35</f>
        <v>9.0993974269198941E-8</v>
      </c>
      <c r="AC36" s="7">
        <f>D34-D35</f>
        <v>1.1675879632840009E-7</v>
      </c>
      <c r="AD36" s="7">
        <f>E34-E35</f>
        <v>1.4227831475190035E-7</v>
      </c>
      <c r="AE36" s="7">
        <f>F34-F35</f>
        <v>1.6712464625579749E-7</v>
      </c>
      <c r="AN36" s="13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5"/>
    </row>
    <row r="37" spans="1:76" ht="15" customHeight="1" x14ac:dyDescent="0.25">
      <c r="A37" t="s">
        <v>99</v>
      </c>
      <c r="B37" s="7">
        <v>1.7795736033852802E-5</v>
      </c>
      <c r="C37" s="7">
        <v>1.85560117917852E-5</v>
      </c>
      <c r="D37" s="7">
        <v>1.9311746962691501E-5</v>
      </c>
      <c r="E37" s="7">
        <v>2.00571206976014E-5</v>
      </c>
      <c r="F37" s="7">
        <v>2.0787129282839401E-5</v>
      </c>
      <c r="G37" s="7">
        <v>2.1481785431468599E-5</v>
      </c>
      <c r="H37" s="7">
        <v>2.2148249810577699E-5</v>
      </c>
      <c r="I37" s="7">
        <v>2.2784179202946601E-5</v>
      </c>
      <c r="J37" s="7">
        <v>2.3387979586049299E-5</v>
      </c>
      <c r="K37" s="7">
        <v>2.3958830436289501E-5</v>
      </c>
      <c r="L37" s="7">
        <v>2.4496539728180901E-5</v>
      </c>
      <c r="N37">
        <f>8400-7200</f>
        <v>1200</v>
      </c>
      <c r="O37">
        <f t="shared" ref="O37:Y37" si="10">O36/$N$37*$N$36</f>
        <v>949.27910449809406</v>
      </c>
      <c r="P37">
        <f t="shared" si="10"/>
        <v>899.41861225880973</v>
      </c>
      <c r="Q37">
        <f t="shared" si="10"/>
        <v>859.16442114384074</v>
      </c>
      <c r="R37">
        <f t="shared" si="10"/>
        <v>827.64662558837006</v>
      </c>
      <c r="S37">
        <f t="shared" si="10"/>
        <v>804.08526173968926</v>
      </c>
      <c r="T37">
        <f t="shared" si="10"/>
        <v>786.47498211953905</v>
      </c>
      <c r="U37">
        <f t="shared" si="10"/>
        <v>777.07036307382987</v>
      </c>
      <c r="V37">
        <f t="shared" si="10"/>
        <v>775.45169662121043</v>
      </c>
      <c r="W37">
        <f t="shared" si="10"/>
        <v>780.0091940118798</v>
      </c>
      <c r="X37">
        <f t="shared" si="10"/>
        <v>790.48316878453977</v>
      </c>
      <c r="Y37">
        <f t="shared" si="10"/>
        <v>806.69980633073976</v>
      </c>
      <c r="AA37" s="7">
        <f>AA36/$N$37*$N$36</f>
        <v>2.2916622625960327E-8</v>
      </c>
      <c r="AB37" s="7">
        <f>AB36/$N$37*$N$36</f>
        <v>3.1847890994219632E-8</v>
      </c>
      <c r="AC37" s="7">
        <f>AC36/$N$37*$N$36</f>
        <v>4.0865578714940033E-8</v>
      </c>
      <c r="AD37" s="7">
        <f>AD36/$N$37*$N$36</f>
        <v>4.9797410163165119E-8</v>
      </c>
      <c r="AE37" s="7">
        <f>AE36/$N$37*$N$36</f>
        <v>5.8493626189529122E-8</v>
      </c>
      <c r="AN37" s="13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5"/>
    </row>
    <row r="38" spans="1:76" ht="15.75" customHeight="1" x14ac:dyDescent="0.25">
      <c r="A38" t="s">
        <v>100</v>
      </c>
      <c r="B38" s="7">
        <v>1.7782923131081701E-5</v>
      </c>
      <c r="C38" s="7">
        <v>1.8538757980194101E-5</v>
      </c>
      <c r="D38" s="7">
        <v>1.9290027715291999E-5</v>
      </c>
      <c r="E38" s="7">
        <v>2.0030989222972199E-5</v>
      </c>
      <c r="F38" s="7">
        <v>2.07557431827883E-5</v>
      </c>
      <c r="G38" s="7">
        <v>2.1446284510204402E-5</v>
      </c>
      <c r="H38" s="7">
        <v>2.2109108882519E-5</v>
      </c>
      <c r="I38" s="7">
        <v>2.2741739942904899E-5</v>
      </c>
      <c r="J38" s="7">
        <v>2.3342604878581401E-5</v>
      </c>
      <c r="K38" s="7">
        <v>2.39108932182188E-5</v>
      </c>
      <c r="L38" s="7">
        <v>2.44464139439818E-5</v>
      </c>
      <c r="N38">
        <f>10668-9600</f>
        <v>1068</v>
      </c>
      <c r="O38">
        <f t="shared" ref="O38:Y38" si="11">B18-B19</f>
        <v>2323.642379201101</v>
      </c>
      <c r="P38">
        <f t="shared" si="11"/>
        <v>2208.3528873497016</v>
      </c>
      <c r="Q38">
        <f t="shared" si="11"/>
        <v>2115.3491467685999</v>
      </c>
      <c r="R38">
        <f t="shared" si="11"/>
        <v>2042.6919683314991</v>
      </c>
      <c r="S38">
        <f t="shared" si="11"/>
        <v>1988.6514038843998</v>
      </c>
      <c r="T38">
        <f t="shared" si="11"/>
        <v>1947.7441773807004</v>
      </c>
      <c r="U38">
        <f t="shared" si="11"/>
        <v>1929.7932374376978</v>
      </c>
      <c r="V38">
        <f t="shared" si="11"/>
        <v>1927.3105239478027</v>
      </c>
      <c r="W38">
        <f t="shared" si="11"/>
        <v>1939.5209179383019</v>
      </c>
      <c r="X38">
        <f t="shared" si="11"/>
        <v>1965.8648707682987</v>
      </c>
      <c r="Y38">
        <f t="shared" si="11"/>
        <v>2005.9793239631981</v>
      </c>
      <c r="AA38" s="7">
        <f>B36-B37</f>
        <v>7.0849927979396856E-8</v>
      </c>
      <c r="AB38" s="7">
        <f>C36-C37</f>
        <v>9.6055471157398796E-8</v>
      </c>
      <c r="AC38" s="7">
        <f>D36-D37</f>
        <v>1.2142318627939917E-7</v>
      </c>
      <c r="AD38" s="7">
        <f>E36-E37</f>
        <v>1.4650168684570032E-7</v>
      </c>
      <c r="AE38" s="7">
        <f>F36-F37</f>
        <v>1.709005577039976E-7</v>
      </c>
      <c r="AN38" s="13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5"/>
    </row>
    <row r="39" spans="1:76" ht="15" customHeight="1" x14ac:dyDescent="0.25">
      <c r="A39" t="s">
        <v>101</v>
      </c>
      <c r="B39" s="7">
        <f>B31-AA35</f>
        <v>1.8134277359937155E-5</v>
      </c>
      <c r="C39" s="7">
        <f>C31-AB35</f>
        <v>1.9027093530530932E-5</v>
      </c>
      <c r="D39" s="7">
        <f>D31-AC35</f>
        <v>1.9916688172727967E-5</v>
      </c>
      <c r="E39" s="7">
        <f>E31-AD35</f>
        <v>2.0794671895777237E-5</v>
      </c>
      <c r="F39" s="7">
        <f>F31-AE35</f>
        <v>2.1653806451564715E-5</v>
      </c>
      <c r="G39" s="7">
        <f t="shared" ref="G39:L39" si="12">G31-AF67</f>
        <v>2.2488288326016049E-5</v>
      </c>
      <c r="H39" s="7">
        <f t="shared" si="12"/>
        <v>2.3284716854969674E-5</v>
      </c>
      <c r="I39" s="7">
        <f t="shared" si="12"/>
        <v>2.401852988698064E-5</v>
      </c>
      <c r="J39" s="7">
        <f t="shared" si="12"/>
        <v>2.4708438183795175E-5</v>
      </c>
      <c r="K39" s="7">
        <f t="shared" si="12"/>
        <v>2.5353272924105495E-5</v>
      </c>
      <c r="L39" s="7">
        <f t="shared" si="12"/>
        <v>2.5952809700342549E-5</v>
      </c>
      <c r="M39" s="7"/>
      <c r="N39">
        <f>10800-9600</f>
        <v>1200</v>
      </c>
      <c r="O39">
        <f t="shared" ref="O39:Y39" si="13">O38/$N$39*$N$38</f>
        <v>2068.0417174889799</v>
      </c>
      <c r="P39">
        <f t="shared" si="13"/>
        <v>1965.4340697412345</v>
      </c>
      <c r="Q39">
        <f t="shared" si="13"/>
        <v>1882.6607406240539</v>
      </c>
      <c r="R39">
        <f t="shared" si="13"/>
        <v>1817.9958518150343</v>
      </c>
      <c r="S39">
        <f t="shared" si="13"/>
        <v>1769.8997494571158</v>
      </c>
      <c r="T39">
        <f t="shared" si="13"/>
        <v>1733.4923178688234</v>
      </c>
      <c r="U39">
        <f t="shared" si="13"/>
        <v>1717.5159813195512</v>
      </c>
      <c r="V39">
        <f t="shared" si="13"/>
        <v>1715.3063663135445</v>
      </c>
      <c r="W39">
        <f t="shared" si="13"/>
        <v>1726.1736169650887</v>
      </c>
      <c r="X39">
        <f t="shared" si="13"/>
        <v>1749.619734983786</v>
      </c>
      <c r="Y39">
        <f t="shared" si="13"/>
        <v>1785.3215983272462</v>
      </c>
      <c r="AA39" s="7">
        <f>AA38/$N$39*$N$38</f>
        <v>6.3056435901663193E-8</v>
      </c>
      <c r="AB39" s="7">
        <f>AB38/$N$39*$N$38</f>
        <v>8.5489369330084935E-8</v>
      </c>
      <c r="AC39" s="7">
        <f>AC38/$N$39*$N$38</f>
        <v>1.0806663578866525E-7</v>
      </c>
      <c r="AD39" s="7">
        <f>AD38/$N$39*$N$38</f>
        <v>1.3038650129267329E-7</v>
      </c>
      <c r="AE39" s="7">
        <f>AE38/$N$39*$N$38</f>
        <v>1.5210149635655785E-7</v>
      </c>
      <c r="AN39" s="13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5"/>
    </row>
    <row r="40" spans="1:76" ht="15" customHeight="1" x14ac:dyDescent="0.25">
      <c r="A40" t="s">
        <v>102</v>
      </c>
      <c r="B40" s="7">
        <f>B34-AA37</f>
        <v>1.7977287033415039E-5</v>
      </c>
      <c r="C40" s="7">
        <f>C34-AB37</f>
        <v>1.8804715529528682E-5</v>
      </c>
      <c r="D40" s="7">
        <f>D34-AC37</f>
        <v>1.9628129618684861E-5</v>
      </c>
      <c r="E40" s="7">
        <f>E34-AD37</f>
        <v>2.0440465502180335E-5</v>
      </c>
      <c r="F40" s="7">
        <f>F34-AE37</f>
        <v>2.1235642015587668E-5</v>
      </c>
      <c r="G40" s="7">
        <f t="shared" ref="G40:L40" si="14">G34-AF69</f>
        <v>2.2007464637323924E-5</v>
      </c>
      <c r="H40" s="7">
        <f t="shared" si="14"/>
        <v>2.2731157384678565E-5</v>
      </c>
      <c r="I40" s="7">
        <f t="shared" si="14"/>
        <v>2.341678876766288E-5</v>
      </c>
      <c r="J40" s="7">
        <f t="shared" si="14"/>
        <v>2.406454924772699E-5</v>
      </c>
      <c r="K40" s="7">
        <f t="shared" si="14"/>
        <v>2.4673453661308544E-5</v>
      </c>
      <c r="L40" s="7">
        <f t="shared" si="14"/>
        <v>2.5243294141373685E-5</v>
      </c>
      <c r="N40">
        <f>13716-12000</f>
        <v>1716</v>
      </c>
      <c r="O40">
        <f>B19-B20</f>
        <v>3371.6030539378989</v>
      </c>
      <c r="P40">
        <f t="shared" ref="P40:Y40" si="15">C19-C20</f>
        <v>3237.6187230825999</v>
      </c>
      <c r="Q40">
        <f t="shared" si="15"/>
        <v>3129.7351739346996</v>
      </c>
      <c r="R40">
        <f t="shared" si="15"/>
        <v>3045.9693207409</v>
      </c>
      <c r="S40">
        <f t="shared" si="15"/>
        <v>2983.8722915191993</v>
      </c>
      <c r="T40">
        <f t="shared" si="15"/>
        <v>2945.5299845852987</v>
      </c>
      <c r="U40">
        <f t="shared" si="15"/>
        <v>2927.518237360302</v>
      </c>
      <c r="V40">
        <f t="shared" si="15"/>
        <v>2928.6970794453991</v>
      </c>
      <c r="W40">
        <f t="shared" si="15"/>
        <v>2948.3092945888984</v>
      </c>
      <c r="X40">
        <f t="shared" si="15"/>
        <v>2985.8236704468</v>
      </c>
      <c r="Y40">
        <f t="shared" si="15"/>
        <v>3040.9201313484009</v>
      </c>
      <c r="AA40" s="7">
        <f>B37-B38</f>
        <v>1.2812902771100373E-8</v>
      </c>
      <c r="AB40" s="7">
        <f>C37-C38</f>
        <v>1.725381159109864E-8</v>
      </c>
      <c r="AC40" s="7">
        <f>D37-D38</f>
        <v>2.1719247399501588E-8</v>
      </c>
      <c r="AD40" s="7">
        <f>E37-E38</f>
        <v>2.6131474629200726E-8</v>
      </c>
      <c r="AE40" s="7">
        <f>F37-F38</f>
        <v>3.1386100051100868E-8</v>
      </c>
      <c r="AN40" s="13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5"/>
    </row>
    <row r="41" spans="1:76" x14ac:dyDescent="0.25">
      <c r="A41" t="s">
        <v>103</v>
      </c>
      <c r="B41" s="7">
        <f>B36-AA39</f>
        <v>1.7803529525930535E-5</v>
      </c>
      <c r="C41" s="7">
        <f>C36-AB39</f>
        <v>1.8566577893612512E-5</v>
      </c>
      <c r="D41" s="7">
        <f>D36-AC39</f>
        <v>1.9325103513182233E-5</v>
      </c>
      <c r="E41" s="7">
        <f>E36-AD39</f>
        <v>2.0073235883154429E-5</v>
      </c>
      <c r="F41" s="7">
        <f>F36-AE39</f>
        <v>2.0805928344186841E-5</v>
      </c>
      <c r="G41" s="7">
        <f t="shared" ref="G41:L41" si="16">G36-AF71</f>
        <v>2.1503796200602933E-5</v>
      </c>
      <c r="H41" s="7">
        <f t="shared" si="16"/>
        <v>2.2172533772074724E-5</v>
      </c>
      <c r="I41" s="7">
        <f t="shared" si="16"/>
        <v>2.2810519266477822E-5</v>
      </c>
      <c r="J41" s="7">
        <f t="shared" si="16"/>
        <v>2.3416144989396775E-5</v>
      </c>
      <c r="K41" s="7">
        <f t="shared" si="16"/>
        <v>2.3988583937334404E-5</v>
      </c>
      <c r="L41" s="7">
        <f t="shared" si="16"/>
        <v>2.4527643446030799E-5</v>
      </c>
      <c r="N41">
        <f>12000-10800</f>
        <v>1200</v>
      </c>
      <c r="O41">
        <f t="shared" ref="O41:Y41" si="17">O40/$N$41*$N$40</f>
        <v>4821.3923671311959</v>
      </c>
      <c r="P41">
        <f t="shared" si="17"/>
        <v>4629.7947740081181</v>
      </c>
      <c r="Q41">
        <f t="shared" si="17"/>
        <v>4475.5212987266204</v>
      </c>
      <c r="R41">
        <f t="shared" si="17"/>
        <v>4355.7361286594869</v>
      </c>
      <c r="S41">
        <f t="shared" si="17"/>
        <v>4266.9373768724545</v>
      </c>
      <c r="T41">
        <f t="shared" si="17"/>
        <v>4212.1078779569771</v>
      </c>
      <c r="U41">
        <f t="shared" si="17"/>
        <v>4186.3510794252315</v>
      </c>
      <c r="V41">
        <f t="shared" si="17"/>
        <v>4188.0368236069207</v>
      </c>
      <c r="W41">
        <f t="shared" si="17"/>
        <v>4216.0822912621243</v>
      </c>
      <c r="X41">
        <f t="shared" si="17"/>
        <v>4269.727848738924</v>
      </c>
      <c r="Y41">
        <f t="shared" si="17"/>
        <v>4348.5157878282134</v>
      </c>
      <c r="AA41" s="7">
        <f>AA40/$N$41*$N$40</f>
        <v>1.8322450962673533E-8</v>
      </c>
      <c r="AB41" s="7">
        <f>AB40/$N$41*$N$40</f>
        <v>2.4672950575271055E-8</v>
      </c>
      <c r="AC41" s="7">
        <f>AC40/$N$41*$N$40</f>
        <v>3.1058523781287266E-8</v>
      </c>
      <c r="AD41" s="7">
        <f>AD40/$N$41*$N$40</f>
        <v>3.7368008719757039E-8</v>
      </c>
      <c r="AE41" s="7">
        <f>AE40/$N$41*$N$40</f>
        <v>4.4882123073074241E-8</v>
      </c>
      <c r="AN41" s="13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5"/>
    </row>
    <row r="42" spans="1:76" x14ac:dyDescent="0.25">
      <c r="A42" t="s">
        <v>104</v>
      </c>
      <c r="B42" s="7">
        <f>B38-AA41</f>
        <v>1.7764600680119026E-5</v>
      </c>
      <c r="C42" s="7">
        <f>C38-AB41</f>
        <v>1.851408502961883E-5</v>
      </c>
      <c r="D42" s="7">
        <f>D38-AC41</f>
        <v>1.9258969191510712E-5</v>
      </c>
      <c r="E42" s="7">
        <f>E38-AD41</f>
        <v>1.9993621214252442E-5</v>
      </c>
      <c r="F42" s="7">
        <f>F38-AE41</f>
        <v>2.0710861059715225E-5</v>
      </c>
      <c r="G42" s="7">
        <f t="shared" ref="G42:L42" si="18">G38-AF73</f>
        <v>2.1395518192796599E-5</v>
      </c>
      <c r="H42" s="7">
        <f t="shared" si="18"/>
        <v>2.205313735539506E-5</v>
      </c>
      <c r="I42" s="7">
        <f t="shared" si="18"/>
        <v>2.2681051801045267E-5</v>
      </c>
      <c r="J42" s="7">
        <f t="shared" si="18"/>
        <v>2.3277719046902306E-5</v>
      </c>
      <c r="K42" s="7">
        <f t="shared" si="18"/>
        <v>2.3842342996377699E-5</v>
      </c>
      <c r="L42" s="7">
        <f t="shared" si="18"/>
        <v>2.4374734072577085E-5</v>
      </c>
      <c r="AN42" s="13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5"/>
    </row>
    <row r="43" spans="1:76" x14ac:dyDescent="0.25">
      <c r="AN43" s="13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5"/>
    </row>
    <row r="44" spans="1:76" ht="15.75" thickBot="1" x14ac:dyDescent="0.3">
      <c r="A44" s="214"/>
      <c r="B44" s="214"/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N44" s="13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5"/>
    </row>
    <row r="45" spans="1:76" x14ac:dyDescent="0.25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N45" s="198" t="s">
        <v>119</v>
      </c>
      <c r="AO45" s="199"/>
      <c r="AP45" s="199"/>
      <c r="AQ45" s="199"/>
      <c r="AR45" s="199"/>
      <c r="AS45" s="199"/>
      <c r="AT45" s="199"/>
      <c r="AU45" s="199"/>
      <c r="AV45" s="199"/>
      <c r="AW45" s="199"/>
      <c r="AX45" s="198" t="s">
        <v>74</v>
      </c>
      <c r="AY45" s="199"/>
      <c r="AZ45" s="199"/>
      <c r="BA45" s="199"/>
      <c r="BB45" s="199"/>
      <c r="BC45" s="199"/>
      <c r="BD45" s="199"/>
      <c r="BE45" s="199"/>
      <c r="BF45" s="199"/>
      <c r="BG45" s="199"/>
      <c r="BH45" s="200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5"/>
    </row>
    <row r="46" spans="1:76" ht="15" customHeight="1" thickBot="1" x14ac:dyDescent="0.3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N46" s="201"/>
      <c r="AO46" s="202"/>
      <c r="AP46" s="202"/>
      <c r="AQ46" s="202"/>
      <c r="AR46" s="202"/>
      <c r="AS46" s="202"/>
      <c r="AT46" s="202"/>
      <c r="AU46" s="202"/>
      <c r="AV46" s="202"/>
      <c r="AW46" s="202"/>
      <c r="AX46" s="201"/>
      <c r="AY46" s="202"/>
      <c r="AZ46" s="202"/>
      <c r="BA46" s="202"/>
      <c r="BB46" s="202"/>
      <c r="BC46" s="202"/>
      <c r="BD46" s="202"/>
      <c r="BE46" s="202"/>
      <c r="BF46" s="202"/>
      <c r="BG46" s="202"/>
      <c r="BH46" s="203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5"/>
    </row>
    <row r="47" spans="1:76" ht="15.75" thickBot="1" x14ac:dyDescent="0.3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N47" s="13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5"/>
    </row>
    <row r="48" spans="1:76" ht="15" customHeight="1" x14ac:dyDescent="0.25">
      <c r="A48" s="198" t="s">
        <v>119</v>
      </c>
      <c r="B48" s="199"/>
      <c r="C48" s="199"/>
      <c r="D48" s="199"/>
      <c r="E48" s="199"/>
      <c r="F48" s="199"/>
      <c r="G48" s="199"/>
      <c r="H48" s="199"/>
      <c r="I48" s="199"/>
      <c r="J48" s="199"/>
      <c r="K48" s="198" t="s">
        <v>74</v>
      </c>
      <c r="L48" s="199"/>
      <c r="M48" s="199"/>
      <c r="N48" s="199"/>
      <c r="O48" s="199"/>
      <c r="P48" s="199"/>
      <c r="Q48" s="199"/>
      <c r="R48" s="199"/>
      <c r="S48" s="199"/>
      <c r="T48" s="199"/>
      <c r="U48" s="200"/>
      <c r="AN48" s="13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5"/>
    </row>
    <row r="49" spans="1:76" ht="15.75" thickBot="1" x14ac:dyDescent="0.3">
      <c r="A49" s="201"/>
      <c r="B49" s="202"/>
      <c r="C49" s="202"/>
      <c r="D49" s="202"/>
      <c r="E49" s="202"/>
      <c r="F49" s="202"/>
      <c r="G49" s="202"/>
      <c r="H49" s="202"/>
      <c r="I49" s="202"/>
      <c r="J49" s="202"/>
      <c r="K49" s="201"/>
      <c r="L49" s="202"/>
      <c r="M49" s="202"/>
      <c r="N49" s="202"/>
      <c r="O49" s="202"/>
      <c r="P49" s="202"/>
      <c r="Q49" s="202"/>
      <c r="R49" s="202"/>
      <c r="S49" s="202"/>
      <c r="T49" s="202"/>
      <c r="U49" s="203"/>
      <c r="AN49" s="13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5"/>
    </row>
    <row r="50" spans="1:76" ht="15" customHeight="1" x14ac:dyDescent="0.25">
      <c r="A50" t="s">
        <v>107</v>
      </c>
      <c r="C50">
        <v>30</v>
      </c>
      <c r="D50">
        <v>40</v>
      </c>
      <c r="E50">
        <v>50</v>
      </c>
      <c r="F50">
        <v>60</v>
      </c>
      <c r="G50">
        <v>70</v>
      </c>
      <c r="H50">
        <v>80</v>
      </c>
      <c r="I50">
        <v>90</v>
      </c>
      <c r="J50">
        <v>100</v>
      </c>
      <c r="K50" s="39" t="s">
        <v>78</v>
      </c>
      <c r="AF50" s="7"/>
      <c r="AG50" s="7"/>
      <c r="AH50" s="7"/>
      <c r="AI50" s="7"/>
      <c r="AJ50" s="7"/>
      <c r="AK50" s="7"/>
      <c r="AL50" s="7"/>
      <c r="AN50" s="13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5"/>
    </row>
    <row r="51" spans="1:76" x14ac:dyDescent="0.25">
      <c r="A51" s="215" t="s">
        <v>79</v>
      </c>
      <c r="B51" t="s">
        <v>19</v>
      </c>
      <c r="C51">
        <v>1198.3670052477501</v>
      </c>
      <c r="D51">
        <v>2661.60077310825</v>
      </c>
      <c r="E51">
        <v>4513.3850998930602</v>
      </c>
      <c r="F51">
        <v>6853.20223931488</v>
      </c>
      <c r="G51">
        <v>9787.8798917285094</v>
      </c>
      <c r="H51">
        <v>13403.274493712999</v>
      </c>
      <c r="I51">
        <v>17806.8641512373</v>
      </c>
      <c r="J51">
        <v>23113.988239271501</v>
      </c>
      <c r="K51" s="215" t="s">
        <v>79</v>
      </c>
      <c r="L51" s="31" t="s">
        <v>75</v>
      </c>
      <c r="M51" s="31">
        <v>14215.3</v>
      </c>
      <c r="N51" s="31">
        <v>15956.8</v>
      </c>
      <c r="O51" s="31">
        <v>17686.099999999999</v>
      </c>
      <c r="P51" s="31">
        <v>19428.900000000001</v>
      </c>
      <c r="Q51" s="31">
        <v>21159.200000000001</v>
      </c>
      <c r="R51" s="41"/>
      <c r="S51" s="7"/>
      <c r="T51" s="7"/>
      <c r="U51" s="7"/>
      <c r="AF51" s="7"/>
      <c r="AG51" s="7"/>
      <c r="AH51" s="7"/>
      <c r="AI51" s="7"/>
      <c r="AJ51" s="7"/>
      <c r="AK51" s="7"/>
      <c r="AL51" s="7"/>
      <c r="AN51" s="13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5"/>
    </row>
    <row r="52" spans="1:76" ht="15" customHeight="1" x14ac:dyDescent="0.25">
      <c r="A52" s="215"/>
      <c r="B52" t="s">
        <v>20</v>
      </c>
      <c r="C52" s="7">
        <v>1.3437615801209501E-5</v>
      </c>
      <c r="D52" s="7">
        <v>1.7710637190253301E-5</v>
      </c>
      <c r="E52" s="7">
        <v>1.9540241758163699E-5</v>
      </c>
      <c r="F52" s="7">
        <v>2.0700354709453899E-5</v>
      </c>
      <c r="G52" s="7">
        <v>2.15400559308144E-5</v>
      </c>
      <c r="H52" s="7">
        <v>2.2233534004170298E-5</v>
      </c>
      <c r="I52" s="7">
        <v>2.2832639615987501E-5</v>
      </c>
      <c r="J52" s="7">
        <v>2.3366342234856E-5</v>
      </c>
      <c r="K52" s="215"/>
      <c r="L52" s="31" t="s">
        <v>76</v>
      </c>
      <c r="M52" s="41">
        <v>2.1888599999999999E-5</v>
      </c>
      <c r="N52" s="41">
        <v>2.1775609999999999E-5</v>
      </c>
      <c r="O52" s="41">
        <v>2.1856320000000001E-5</v>
      </c>
      <c r="P52" s="41">
        <v>2.20823E-5</v>
      </c>
      <c r="Q52" s="41">
        <v>2.2405139999999999E-5</v>
      </c>
      <c r="R52" s="41"/>
      <c r="S52" s="7"/>
      <c r="T52" s="7"/>
      <c r="U52" s="7"/>
      <c r="AF52" s="7"/>
      <c r="AG52" s="7"/>
      <c r="AH52" s="7"/>
      <c r="AI52" s="7"/>
      <c r="AJ52" s="7"/>
      <c r="AK52" s="7"/>
      <c r="AL52" s="7"/>
      <c r="AN52" s="13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5"/>
    </row>
    <row r="53" spans="1:76" x14ac:dyDescent="0.25">
      <c r="AF53" s="7"/>
      <c r="AG53" s="7"/>
      <c r="AH53" s="7"/>
      <c r="AI53" s="7"/>
      <c r="AJ53" s="7"/>
      <c r="AK53" s="7"/>
      <c r="AL53" s="7"/>
      <c r="AN53" s="13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5"/>
    </row>
    <row r="54" spans="1:76" ht="15" customHeight="1" x14ac:dyDescent="0.25"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114"/>
      <c r="AO54" s="17"/>
      <c r="AP54" s="17"/>
      <c r="AQ54" s="17"/>
      <c r="AR54" s="17"/>
      <c r="AS54" s="17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5"/>
    </row>
    <row r="55" spans="1:76" x14ac:dyDescent="0.25"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114"/>
      <c r="AO55" s="17"/>
      <c r="AP55" s="17"/>
      <c r="AQ55" s="17"/>
      <c r="AR55" s="17"/>
      <c r="AS55" s="17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5"/>
    </row>
    <row r="56" spans="1:76" ht="15" customHeight="1" x14ac:dyDescent="0.25"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114"/>
      <c r="AO56" s="17"/>
      <c r="AP56" s="17"/>
      <c r="AQ56" s="17"/>
      <c r="AR56" s="17"/>
      <c r="AS56" s="17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5"/>
    </row>
    <row r="57" spans="1:76" x14ac:dyDescent="0.25">
      <c r="A57" s="214"/>
      <c r="B57" s="214"/>
      <c r="C57" s="214"/>
      <c r="D57" s="214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N57" s="13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5"/>
    </row>
    <row r="58" spans="1:76" ht="15" customHeight="1" x14ac:dyDescent="0.25">
      <c r="C58">
        <v>30</v>
      </c>
      <c r="D58">
        <v>40</v>
      </c>
      <c r="E58">
        <v>50</v>
      </c>
      <c r="F58">
        <v>60</v>
      </c>
      <c r="G58">
        <v>70</v>
      </c>
      <c r="H58">
        <v>80</v>
      </c>
      <c r="I58">
        <v>90</v>
      </c>
      <c r="J58">
        <v>100</v>
      </c>
      <c r="N58" s="42" t="s">
        <v>77</v>
      </c>
      <c r="P58" s="31"/>
      <c r="Q58" s="31"/>
      <c r="R58" s="31"/>
      <c r="S58" s="31"/>
      <c r="T58" s="31"/>
      <c r="U58" s="31"/>
      <c r="W58" s="7"/>
      <c r="AN58" s="13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5"/>
    </row>
    <row r="59" spans="1:76" ht="45" x14ac:dyDescent="0.25">
      <c r="A59" s="32" t="s">
        <v>89</v>
      </c>
      <c r="B59" s="31" t="s">
        <v>75</v>
      </c>
      <c r="D59">
        <v>5828.2354245025899</v>
      </c>
      <c r="E59">
        <v>10330.8208507941</v>
      </c>
      <c r="F59">
        <v>15525.9799210535</v>
      </c>
      <c r="G59">
        <v>21799.078758415701</v>
      </c>
      <c r="H59">
        <v>29320.114095125598</v>
      </c>
      <c r="I59">
        <v>38294.5129050178</v>
      </c>
      <c r="J59">
        <v>48931.678995209397</v>
      </c>
      <c r="N59" s="32" t="s">
        <v>82</v>
      </c>
      <c r="O59" s="31" t="s">
        <v>75</v>
      </c>
      <c r="P59">
        <v>8093.75</v>
      </c>
      <c r="Q59">
        <v>9625</v>
      </c>
      <c r="R59">
        <v>11083.3</v>
      </c>
      <c r="S59">
        <v>12833.3</v>
      </c>
      <c r="T59">
        <v>15093.8</v>
      </c>
      <c r="U59">
        <v>17572.900000000001</v>
      </c>
      <c r="V59">
        <v>20489.599999999999</v>
      </c>
      <c r="W59">
        <v>23260.400000000001</v>
      </c>
      <c r="X59">
        <v>26468.799999999999</v>
      </c>
      <c r="Y59">
        <v>30187.5</v>
      </c>
      <c r="Z59">
        <v>40906.300000000003</v>
      </c>
      <c r="AA59">
        <v>50020.800000000003</v>
      </c>
      <c r="AB59">
        <v>56364.6</v>
      </c>
      <c r="AC59">
        <v>63875</v>
      </c>
      <c r="AD59">
        <v>66354.2</v>
      </c>
      <c r="AN59" s="13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5"/>
    </row>
    <row r="60" spans="1:76" ht="15" customHeight="1" x14ac:dyDescent="0.25">
      <c r="A60" s="31"/>
      <c r="B60" s="31" t="s">
        <v>76</v>
      </c>
      <c r="C60" s="7"/>
      <c r="D60" s="7">
        <v>1.34016836688293E-5</v>
      </c>
      <c r="E60" s="7">
        <v>1.46460437697713E-5</v>
      </c>
      <c r="F60" s="7">
        <v>1.5724399740231199E-5</v>
      </c>
      <c r="G60" s="7">
        <v>1.6545409862580902E-5</v>
      </c>
      <c r="H60" s="7">
        <v>1.72309616161447E-5</v>
      </c>
      <c r="I60" s="7">
        <v>1.78201321184338E-5</v>
      </c>
      <c r="J60" s="7">
        <v>1.8339092336710301E-5</v>
      </c>
      <c r="N60" s="31"/>
      <c r="O60" s="31" t="s">
        <v>76</v>
      </c>
      <c r="P60">
        <v>2.0699869999999999E-5</v>
      </c>
      <c r="Q60">
        <v>1.9132460000000001E-5</v>
      </c>
      <c r="R60">
        <v>1.811948E-5</v>
      </c>
      <c r="S60">
        <v>1.7199719999999999E-5</v>
      </c>
      <c r="T60">
        <v>1.6281299999999999E-5</v>
      </c>
      <c r="U60">
        <v>1.5594559999999999E-5</v>
      </c>
      <c r="V60">
        <v>1.5417389999999998E-5</v>
      </c>
      <c r="W60">
        <v>1.5424709999999999E-5</v>
      </c>
      <c r="X60">
        <v>1.5433179999999998E-5</v>
      </c>
      <c r="Y60">
        <v>1.5350559999999999E-5</v>
      </c>
      <c r="Z60">
        <v>1.5425089999999998E-5</v>
      </c>
      <c r="AA60">
        <v>1.5634039999999999E-5</v>
      </c>
      <c r="AB60">
        <v>1.5974329999999999E-5</v>
      </c>
      <c r="AC60">
        <v>1.6502579999999999E-5</v>
      </c>
      <c r="AD60">
        <v>1.6878880000000001E-5</v>
      </c>
      <c r="AN60" s="13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5"/>
    </row>
    <row r="61" spans="1:76" x14ac:dyDescent="0.25">
      <c r="AN61" s="13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5"/>
    </row>
    <row r="62" spans="1:76" ht="15" customHeight="1" x14ac:dyDescent="0.25">
      <c r="A62" s="32" t="s">
        <v>88</v>
      </c>
      <c r="B62" s="31" t="s">
        <v>75</v>
      </c>
      <c r="D62">
        <v>4025.5934927151102</v>
      </c>
      <c r="E62">
        <v>7792.3825684906296</v>
      </c>
      <c r="F62">
        <v>12260.5235371486</v>
      </c>
      <c r="G62">
        <v>17670.726669542</v>
      </c>
      <c r="H62">
        <v>24177.010771180201</v>
      </c>
      <c r="I62">
        <v>31956.0563564068</v>
      </c>
      <c r="J62">
        <v>41189.881987771398</v>
      </c>
      <c r="N62" s="32" t="s">
        <v>83</v>
      </c>
      <c r="O62" s="31" t="s">
        <v>75</v>
      </c>
      <c r="P62">
        <v>17354.2</v>
      </c>
      <c r="Q62">
        <v>24281.3</v>
      </c>
      <c r="R62">
        <v>30916.7</v>
      </c>
      <c r="S62">
        <v>33395.800000000003</v>
      </c>
      <c r="T62">
        <v>37041.699999999997</v>
      </c>
      <c r="U62">
        <v>43312.5</v>
      </c>
      <c r="V62">
        <v>49583.3</v>
      </c>
      <c r="W62">
        <v>52718.8</v>
      </c>
      <c r="X62">
        <v>54104.2</v>
      </c>
      <c r="AN62" s="13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5"/>
    </row>
    <row r="63" spans="1:76" x14ac:dyDescent="0.25">
      <c r="A63" s="31"/>
      <c r="B63" s="31" t="s">
        <v>76</v>
      </c>
      <c r="C63" s="7"/>
      <c r="D63" s="7">
        <v>1.9969952943973201E-5</v>
      </c>
      <c r="E63" s="7">
        <v>2.0510828256855799E-5</v>
      </c>
      <c r="F63" s="7">
        <v>2.1193388836908E-5</v>
      </c>
      <c r="G63" s="7">
        <v>2.1771666994106799E-5</v>
      </c>
      <c r="H63" s="7">
        <v>2.2291643442056899E-5</v>
      </c>
      <c r="I63" s="7">
        <v>2.2760996157908798E-5</v>
      </c>
      <c r="J63" s="7">
        <v>2.31903808557527E-5</v>
      </c>
      <c r="N63" s="31"/>
      <c r="O63" s="31" t="s">
        <v>76</v>
      </c>
      <c r="P63" s="7">
        <v>2.4560529999999998E-5</v>
      </c>
      <c r="Q63" s="7">
        <v>2.23603E-5</v>
      </c>
      <c r="R63" s="7">
        <v>2.145344E-5</v>
      </c>
      <c r="S63" s="7">
        <v>2.127511E-5</v>
      </c>
      <c r="T63" s="7">
        <v>2.1146079999999999E-5</v>
      </c>
      <c r="U63" s="7">
        <v>2.1162639999999999E-5</v>
      </c>
      <c r="V63" s="7">
        <v>2.1317859999999999E-5</v>
      </c>
      <c r="W63" s="7">
        <v>2.1603460000000001E-5</v>
      </c>
      <c r="X63" s="7">
        <v>2.179199E-5</v>
      </c>
      <c r="AN63" s="13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5"/>
    </row>
    <row r="64" spans="1:76" x14ac:dyDescent="0.25">
      <c r="H64" s="7"/>
      <c r="AN64" s="13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5"/>
    </row>
    <row r="65" spans="1:76" ht="60" x14ac:dyDescent="0.25">
      <c r="A65" s="32" t="s">
        <v>87</v>
      </c>
      <c r="B65" s="31" t="s">
        <v>75</v>
      </c>
      <c r="C65">
        <v>1534.26361676592</v>
      </c>
      <c r="D65">
        <v>3784.5996590577201</v>
      </c>
      <c r="E65">
        <v>6479.1602142102402</v>
      </c>
      <c r="F65">
        <v>9792.4742012011502</v>
      </c>
      <c r="G65">
        <v>13844.911136737101</v>
      </c>
      <c r="H65">
        <v>18780.113655146401</v>
      </c>
      <c r="I65">
        <v>24700.6990006425</v>
      </c>
      <c r="J65">
        <v>31743.762571459101</v>
      </c>
      <c r="N65" s="32" t="s">
        <v>85</v>
      </c>
      <c r="O65" s="31" t="s">
        <v>75</v>
      </c>
      <c r="P65">
        <v>10208.299999999999</v>
      </c>
      <c r="Q65" s="31">
        <v>14437.5</v>
      </c>
      <c r="R65" s="31">
        <v>20562.5</v>
      </c>
      <c r="S65">
        <v>23552.1</v>
      </c>
      <c r="T65">
        <v>28437.5</v>
      </c>
      <c r="U65">
        <v>33614.6</v>
      </c>
      <c r="V65">
        <v>35510.400000000001</v>
      </c>
      <c r="AN65" s="13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5"/>
    </row>
    <row r="66" spans="1:76" x14ac:dyDescent="0.25">
      <c r="A66" s="31" t="s">
        <v>80</v>
      </c>
      <c r="B66" s="31" t="s">
        <v>76</v>
      </c>
      <c r="C66" s="7">
        <v>1.08482904085872E-5</v>
      </c>
      <c r="D66" s="7">
        <v>1.79889904336723E-5</v>
      </c>
      <c r="E66" s="7">
        <v>2.0531420279302802E-5</v>
      </c>
      <c r="F66" s="7">
        <v>2.1974115610351499E-5</v>
      </c>
      <c r="G66" s="7">
        <v>2.29773932990942E-5</v>
      </c>
      <c r="H66" s="7">
        <v>2.3727242421249001E-5</v>
      </c>
      <c r="I66" s="7">
        <v>2.43592973962659E-5</v>
      </c>
      <c r="J66" s="7">
        <v>2.4913083080086302E-5</v>
      </c>
      <c r="N66" s="31"/>
      <c r="O66" s="31" t="s">
        <v>76</v>
      </c>
      <c r="P66" s="7">
        <v>2.8192980000000001E-5</v>
      </c>
      <c r="Q66" s="41">
        <v>2.5662089999999999E-5</v>
      </c>
      <c r="R66" s="41">
        <v>2.3968149999999999E-5</v>
      </c>
      <c r="S66" s="7">
        <v>2.356007E-5</v>
      </c>
      <c r="T66" s="7">
        <v>2.3156999999999999E-5</v>
      </c>
      <c r="U66" s="7">
        <v>2.3309329999999999E-5</v>
      </c>
      <c r="V66" s="7">
        <v>2.3545439999999999E-5</v>
      </c>
      <c r="AF66" s="7">
        <f t="shared" ref="AF66:AK66" si="19">G31-G32</f>
        <v>1.8641748425499919E-7</v>
      </c>
      <c r="AG66" s="7">
        <f t="shared" si="19"/>
        <v>2.1690873516250032E-7</v>
      </c>
      <c r="AH66" s="7">
        <f t="shared" si="19"/>
        <v>2.3603499703810012E-7</v>
      </c>
      <c r="AI66" s="7">
        <f t="shared" si="19"/>
        <v>2.5264802011250212E-7</v>
      </c>
      <c r="AJ66" s="7">
        <f t="shared" si="19"/>
        <v>2.6666843198840006E-7</v>
      </c>
      <c r="AK66" s="7">
        <f t="shared" si="19"/>
        <v>2.7808936240499788E-7</v>
      </c>
      <c r="AN66" s="13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5"/>
    </row>
    <row r="67" spans="1:76" ht="15" customHeight="1" x14ac:dyDescent="0.25">
      <c r="H67" s="7"/>
      <c r="R67" s="7"/>
      <c r="AF67" s="7">
        <f t="shared" ref="AF67:AK67" si="20">AF66/$N$35*$N$34</f>
        <v>1.5099816224654934E-7</v>
      </c>
      <c r="AG67" s="7">
        <f t="shared" si="20"/>
        <v>1.7569607548162526E-7</v>
      </c>
      <c r="AH67" s="7">
        <f t="shared" si="20"/>
        <v>1.911883476008611E-7</v>
      </c>
      <c r="AI67" s="7">
        <f t="shared" si="20"/>
        <v>2.0464489629112672E-7</v>
      </c>
      <c r="AJ67" s="7">
        <f t="shared" si="20"/>
        <v>2.1600142991060404E-7</v>
      </c>
      <c r="AK67" s="7">
        <f t="shared" si="20"/>
        <v>2.2525238354804829E-7</v>
      </c>
      <c r="AN67" s="13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5"/>
    </row>
    <row r="68" spans="1:76" ht="15" customHeight="1" x14ac:dyDescent="0.25">
      <c r="A68" s="32" t="s">
        <v>86</v>
      </c>
      <c r="B68" s="31" t="s">
        <v>75</v>
      </c>
      <c r="C68">
        <v>1172.2611325570299</v>
      </c>
      <c r="D68">
        <v>2429.3266400065199</v>
      </c>
      <c r="E68">
        <v>4019.6388754845998</v>
      </c>
      <c r="F68">
        <v>6021.1080429760004</v>
      </c>
      <c r="G68">
        <v>8524.1403659367297</v>
      </c>
      <c r="H68">
        <v>11597.206102182199</v>
      </c>
      <c r="I68">
        <v>15328.4094995494</v>
      </c>
      <c r="J68">
        <v>19812.281061474201</v>
      </c>
      <c r="K68" s="7"/>
      <c r="L68" s="7"/>
      <c r="N68" s="32" t="s">
        <v>84</v>
      </c>
      <c r="O68" s="31" t="s">
        <v>75</v>
      </c>
      <c r="P68">
        <v>5468.75</v>
      </c>
      <c r="Q68">
        <v>7072.92</v>
      </c>
      <c r="R68">
        <v>8750</v>
      </c>
      <c r="S68">
        <v>10937.5</v>
      </c>
      <c r="T68">
        <v>12906.3</v>
      </c>
      <c r="U68">
        <v>14729.2</v>
      </c>
      <c r="V68">
        <v>16552.099999999999</v>
      </c>
      <c r="W68">
        <v>17645.8</v>
      </c>
      <c r="AF68" s="7">
        <f t="shared" ref="AF68:AK68" si="21">G34-G35</f>
        <v>1.9472465827250098E-7</v>
      </c>
      <c r="AG68" s="7">
        <f t="shared" si="21"/>
        <v>2.189637951060985E-7</v>
      </c>
      <c r="AH68" s="7">
        <f t="shared" si="21"/>
        <v>2.378058018111999E-7</v>
      </c>
      <c r="AI68" s="7">
        <f t="shared" si="21"/>
        <v>2.54390290024601E-7</v>
      </c>
      <c r="AJ68" s="7">
        <f t="shared" si="21"/>
        <v>2.6865083795929947E-7</v>
      </c>
      <c r="AK68" s="7">
        <f t="shared" si="21"/>
        <v>2.8058123973289921E-7</v>
      </c>
      <c r="AN68" s="13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5"/>
    </row>
    <row r="69" spans="1:76" x14ac:dyDescent="0.25">
      <c r="A69" s="31" t="s">
        <v>81</v>
      </c>
      <c r="B69" s="31" t="s">
        <v>76</v>
      </c>
      <c r="C69" s="7">
        <v>1.3967867078576701E-5</v>
      </c>
      <c r="D69" s="7">
        <v>1.7969201516558499E-5</v>
      </c>
      <c r="E69" s="7">
        <v>1.9782993423053802E-5</v>
      </c>
      <c r="F69" s="7">
        <v>2.09529977879925E-5</v>
      </c>
      <c r="G69" s="7">
        <v>2.1798982523104499E-5</v>
      </c>
      <c r="H69" s="7">
        <v>2.2498758531501001E-5</v>
      </c>
      <c r="I69" s="7">
        <v>2.3104116431335101E-5</v>
      </c>
      <c r="J69" s="7">
        <v>2.364402870739E-5</v>
      </c>
      <c r="N69" s="31"/>
      <c r="O69" s="31" t="s">
        <v>76</v>
      </c>
      <c r="P69" s="7">
        <v>2.4436699999999999E-5</v>
      </c>
      <c r="Q69" s="7">
        <v>2.300814E-5</v>
      </c>
      <c r="R69" s="7">
        <v>2.2273059999999999E-5</v>
      </c>
      <c r="S69" s="7">
        <v>2.19553E-5</v>
      </c>
      <c r="T69" s="7">
        <v>2.191428E-5</v>
      </c>
      <c r="U69" s="7">
        <v>2.1965309999999999E-5</v>
      </c>
      <c r="V69" s="7">
        <v>2.2016350000000001E-5</v>
      </c>
      <c r="W69" s="7">
        <v>2.2065460000000001E-5</v>
      </c>
      <c r="AF69" s="7">
        <f t="shared" ref="AF69:AK69" si="22">AF68/$N$37*$N$36</f>
        <v>6.8153630395375336E-8</v>
      </c>
      <c r="AG69" s="7">
        <f t="shared" si="22"/>
        <v>7.6637328287134467E-8</v>
      </c>
      <c r="AH69" s="7">
        <f t="shared" si="22"/>
        <v>8.3232030633919964E-8</v>
      </c>
      <c r="AI69" s="7">
        <f t="shared" si="22"/>
        <v>8.9036601508610344E-8</v>
      </c>
      <c r="AJ69" s="7">
        <f t="shared" si="22"/>
        <v>9.4027793285754814E-8</v>
      </c>
      <c r="AK69" s="7">
        <f t="shared" si="22"/>
        <v>9.8203433906514716E-8</v>
      </c>
      <c r="AN69" s="13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5"/>
    </row>
    <row r="70" spans="1:76" x14ac:dyDescent="0.25">
      <c r="R70" s="7"/>
      <c r="AF70" s="7">
        <f t="shared" ref="AF70:AK70" si="23">G36-G37</f>
        <v>2.0009790122120256E-7</v>
      </c>
      <c r="AG70" s="7">
        <f t="shared" si="23"/>
        <v>2.2076328633659955E-7</v>
      </c>
      <c r="AH70" s="7">
        <f t="shared" si="23"/>
        <v>2.3945512301109861E-7</v>
      </c>
      <c r="AI70" s="7">
        <f t="shared" si="23"/>
        <v>2.5604912134070159E-7</v>
      </c>
      <c r="AJ70" s="7">
        <f t="shared" si="23"/>
        <v>2.7048637313549796E-7</v>
      </c>
      <c r="AK70" s="7">
        <f t="shared" si="23"/>
        <v>2.8276107136269865E-7</v>
      </c>
      <c r="AN70" s="13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5"/>
    </row>
    <row r="71" spans="1:76" ht="15.75" thickBot="1" x14ac:dyDescent="0.3">
      <c r="N71" s="43"/>
      <c r="AF71" s="7">
        <f t="shared" ref="AF71:AK71" si="24">AF70/$N$39*$N$38</f>
        <v>1.780871320868703E-7</v>
      </c>
      <c r="AG71" s="7">
        <f t="shared" si="24"/>
        <v>1.9647932483957361E-7</v>
      </c>
      <c r="AH71" s="7">
        <f t="shared" si="24"/>
        <v>2.1311505947987777E-7</v>
      </c>
      <c r="AI71" s="7">
        <f t="shared" si="24"/>
        <v>2.2788371799322444E-7</v>
      </c>
      <c r="AJ71" s="7">
        <f t="shared" si="24"/>
        <v>2.4073287209059319E-7</v>
      </c>
      <c r="AK71" s="7">
        <f t="shared" si="24"/>
        <v>2.5165735351280184E-7</v>
      </c>
      <c r="AN71" s="13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5"/>
    </row>
    <row r="72" spans="1:76" ht="15" customHeight="1" x14ac:dyDescent="0.25">
      <c r="A72" s="204" t="s">
        <v>120</v>
      </c>
      <c r="B72" s="205"/>
      <c r="C72" s="205"/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6"/>
      <c r="Y72" t="s">
        <v>109</v>
      </c>
      <c r="Z72" s="39" t="s">
        <v>114</v>
      </c>
      <c r="AF72" s="7">
        <f t="shared" ref="AF72:AK72" si="25">G37-G38</f>
        <v>3.5500921264197384E-8</v>
      </c>
      <c r="AG72" s="7">
        <f t="shared" si="25"/>
        <v>3.9140928058699803E-8</v>
      </c>
      <c r="AH72" s="7">
        <f t="shared" si="25"/>
        <v>4.2439260041701461E-8</v>
      </c>
      <c r="AI72" s="7">
        <f t="shared" si="25"/>
        <v>4.5374707467897893E-8</v>
      </c>
      <c r="AJ72" s="7">
        <f t="shared" si="25"/>
        <v>4.7937218070700263E-8</v>
      </c>
      <c r="AK72" s="7">
        <f t="shared" si="25"/>
        <v>5.0125784199101122E-8</v>
      </c>
      <c r="AN72" s="204" t="s">
        <v>120</v>
      </c>
      <c r="AO72" s="205"/>
      <c r="AP72" s="205"/>
      <c r="AQ72" s="205"/>
      <c r="AR72" s="205"/>
      <c r="AS72" s="205"/>
      <c r="AT72" s="205"/>
      <c r="AU72" s="205"/>
      <c r="AV72" s="205"/>
      <c r="AW72" s="205"/>
      <c r="AX72" s="205"/>
      <c r="AY72" s="205"/>
      <c r="AZ72" s="205"/>
      <c r="BA72" s="205"/>
      <c r="BB72" s="205"/>
      <c r="BC72" s="205"/>
      <c r="BD72" s="205"/>
      <c r="BE72" s="205"/>
      <c r="BF72" s="205"/>
      <c r="BG72" s="205"/>
      <c r="BH72" s="205"/>
      <c r="BI72" s="205"/>
      <c r="BJ72" s="205"/>
      <c r="BK72" s="205"/>
      <c r="BL72" s="205"/>
      <c r="BM72" s="205"/>
      <c r="BN72" s="205"/>
      <c r="BO72" s="205"/>
      <c r="BP72" s="205"/>
      <c r="BQ72" s="205"/>
      <c r="BR72" s="205"/>
      <c r="BS72" s="205"/>
      <c r="BT72" s="205"/>
      <c r="BU72" s="205"/>
      <c r="BV72" s="205"/>
      <c r="BW72" s="205"/>
      <c r="BX72" s="206"/>
    </row>
    <row r="73" spans="1:76" ht="15" customHeight="1" x14ac:dyDescent="0.25">
      <c r="A73" s="207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208"/>
      <c r="Q73" s="208"/>
      <c r="R73" s="208"/>
      <c r="S73" s="208"/>
      <c r="T73" s="208"/>
      <c r="U73" s="208"/>
      <c r="V73" s="208"/>
      <c r="W73" s="208"/>
      <c r="X73" s="209"/>
      <c r="Z73" s="39" t="s">
        <v>112</v>
      </c>
      <c r="AF73" s="7">
        <f t="shared" ref="AF73:AK73" si="26">AF72/$N$41*$N$40</f>
        <v>5.0766317407802263E-8</v>
      </c>
      <c r="AG73" s="7">
        <f t="shared" si="26"/>
        <v>5.5971527123940718E-8</v>
      </c>
      <c r="AH73" s="7">
        <f t="shared" si="26"/>
        <v>6.0688141859633094E-8</v>
      </c>
      <c r="AI73" s="7">
        <f t="shared" si="26"/>
        <v>6.4885831679093987E-8</v>
      </c>
      <c r="AJ73" s="7">
        <f t="shared" si="26"/>
        <v>6.855022184110137E-8</v>
      </c>
      <c r="AK73" s="7">
        <f t="shared" si="26"/>
        <v>7.1679871404714605E-8</v>
      </c>
      <c r="AN73" s="207"/>
      <c r="AO73" s="208"/>
      <c r="AP73" s="208"/>
      <c r="AQ73" s="208"/>
      <c r="AR73" s="208"/>
      <c r="AS73" s="208"/>
      <c r="AT73" s="208"/>
      <c r="AU73" s="208"/>
      <c r="AV73" s="208"/>
      <c r="AW73" s="208"/>
      <c r="AX73" s="208"/>
      <c r="AY73" s="208"/>
      <c r="AZ73" s="208"/>
      <c r="BA73" s="208"/>
      <c r="BB73" s="208"/>
      <c r="BC73" s="208"/>
      <c r="BD73" s="208"/>
      <c r="BE73" s="208"/>
      <c r="BF73" s="208"/>
      <c r="BG73" s="208"/>
      <c r="BH73" s="208"/>
      <c r="BI73" s="208"/>
      <c r="BJ73" s="208"/>
      <c r="BK73" s="208"/>
      <c r="BL73" s="208"/>
      <c r="BM73" s="208"/>
      <c r="BN73" s="208"/>
      <c r="BO73" s="208"/>
      <c r="BP73" s="208"/>
      <c r="BQ73" s="208"/>
      <c r="BR73" s="208"/>
      <c r="BS73" s="208"/>
      <c r="BT73" s="208"/>
      <c r="BU73" s="208"/>
      <c r="BV73" s="208"/>
      <c r="BW73" s="208"/>
      <c r="BX73" s="209"/>
    </row>
    <row r="74" spans="1:76" ht="15.75" customHeight="1" thickBot="1" x14ac:dyDescent="0.3">
      <c r="A74" s="210"/>
      <c r="B74" s="211"/>
      <c r="C74" s="211"/>
      <c r="D74" s="211"/>
      <c r="E74" s="211"/>
      <c r="F74" s="211"/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2"/>
      <c r="Y74" t="s">
        <v>110</v>
      </c>
      <c r="Z74" s="39" t="s">
        <v>111</v>
      </c>
      <c r="AN74" s="210"/>
      <c r="AO74" s="211"/>
      <c r="AP74" s="211"/>
      <c r="AQ74" s="211"/>
      <c r="AR74" s="211"/>
      <c r="AS74" s="211"/>
      <c r="AT74" s="211"/>
      <c r="AU74" s="211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  <c r="BH74" s="211"/>
      <c r="BI74" s="211"/>
      <c r="BJ74" s="211"/>
      <c r="BK74" s="211"/>
      <c r="BL74" s="211"/>
      <c r="BM74" s="211"/>
      <c r="BN74" s="211"/>
      <c r="BO74" s="211"/>
      <c r="BP74" s="211"/>
      <c r="BQ74" s="211"/>
      <c r="BR74" s="211"/>
      <c r="BS74" s="211"/>
      <c r="BT74" s="211"/>
      <c r="BU74" s="211"/>
      <c r="BV74" s="211"/>
      <c r="BW74" s="211"/>
      <c r="BX74" s="212"/>
    </row>
    <row r="75" spans="1:76" ht="15" customHeight="1" x14ac:dyDescent="0.25">
      <c r="A75" s="198" t="s">
        <v>106</v>
      </c>
      <c r="B75" s="199"/>
      <c r="C75" s="199"/>
      <c r="D75" s="199"/>
      <c r="E75" s="199"/>
      <c r="F75" s="199"/>
      <c r="G75" s="199"/>
      <c r="H75" s="199"/>
      <c r="I75" s="199"/>
      <c r="J75" s="199"/>
      <c r="K75" s="199"/>
      <c r="L75" s="200"/>
      <c r="M75" s="198" t="s">
        <v>74</v>
      </c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200"/>
      <c r="Z75" s="39" t="s">
        <v>108</v>
      </c>
      <c r="AN75" s="198" t="s">
        <v>106</v>
      </c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200"/>
      <c r="BG75" s="198" t="s">
        <v>74</v>
      </c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200"/>
    </row>
    <row r="76" spans="1:76" ht="15.75" customHeight="1" thickBot="1" x14ac:dyDescent="0.3">
      <c r="A76" s="201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3"/>
      <c r="M76" s="201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3"/>
      <c r="Y76" t="s">
        <v>113</v>
      </c>
      <c r="Z76" s="39" t="s">
        <v>77</v>
      </c>
      <c r="AN76" s="201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3"/>
      <c r="BG76" s="201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3"/>
    </row>
    <row r="77" spans="1:76" x14ac:dyDescent="0.25">
      <c r="A77" t="s">
        <v>19</v>
      </c>
      <c r="B77">
        <v>0</v>
      </c>
      <c r="C77">
        <v>0.09</v>
      </c>
      <c r="D77">
        <v>0.18</v>
      </c>
      <c r="E77">
        <v>0.27</v>
      </c>
      <c r="F77">
        <v>0.36</v>
      </c>
      <c r="G77">
        <v>0.45</v>
      </c>
      <c r="H77">
        <v>0.54</v>
      </c>
      <c r="I77">
        <v>0.63</v>
      </c>
      <c r="J77">
        <v>0.72</v>
      </c>
      <c r="K77">
        <v>0.80999999999999905</v>
      </c>
      <c r="L77">
        <v>0.9</v>
      </c>
      <c r="M77" s="7"/>
      <c r="N77" s="39" t="s">
        <v>105</v>
      </c>
      <c r="T77" s="7"/>
      <c r="U77" s="7"/>
      <c r="V77" s="7"/>
      <c r="W77" s="7"/>
      <c r="X77" s="7"/>
      <c r="Y77" s="7"/>
      <c r="AN77" s="13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5"/>
    </row>
    <row r="78" spans="1:76" x14ac:dyDescent="0.25">
      <c r="A78" t="s">
        <v>90</v>
      </c>
      <c r="B78">
        <v>13873.585857316501</v>
      </c>
      <c r="C78">
        <v>12919.1904412606</v>
      </c>
      <c r="D78">
        <v>12136.704994523499</v>
      </c>
      <c r="E78">
        <v>11508.16713365</v>
      </c>
      <c r="F78">
        <v>11016.593441761501</v>
      </c>
      <c r="G78">
        <v>10646.4647732617</v>
      </c>
      <c r="H78">
        <v>10384.1267254709</v>
      </c>
      <c r="I78">
        <v>10217.9822471595</v>
      </c>
      <c r="J78">
        <v>10179.553279617199</v>
      </c>
      <c r="K78">
        <v>10257.5780542131</v>
      </c>
      <c r="L78">
        <v>10423.070646157799</v>
      </c>
      <c r="O78" s="7"/>
      <c r="P78" s="7"/>
      <c r="Q78" s="7"/>
      <c r="R78" s="7"/>
      <c r="S78" s="7"/>
      <c r="T78" s="7"/>
      <c r="U78" s="7"/>
      <c r="V78" s="7"/>
      <c r="W78" s="7"/>
      <c r="X78" s="7"/>
      <c r="AN78" s="13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5"/>
    </row>
    <row r="79" spans="1:76" ht="15.75" thickBot="1" x14ac:dyDescent="0.3">
      <c r="A79" t="s">
        <v>91</v>
      </c>
      <c r="B79">
        <v>12677.229328499699</v>
      </c>
      <c r="C79">
        <v>11824.031116548</v>
      </c>
      <c r="D79">
        <v>11124.015376985</v>
      </c>
      <c r="E79">
        <v>10561.4038837522</v>
      </c>
      <c r="F79">
        <v>10121.3069894403</v>
      </c>
      <c r="G79">
        <v>9790.1237092253195</v>
      </c>
      <c r="H79">
        <v>9555.8782054786698</v>
      </c>
      <c r="I79">
        <v>9408.3865013249597</v>
      </c>
      <c r="J79">
        <v>9382.2425626824297</v>
      </c>
      <c r="K79">
        <v>9453.1694684185095</v>
      </c>
      <c r="L79">
        <v>9603.0596715580396</v>
      </c>
      <c r="N79" s="215" t="s">
        <v>140</v>
      </c>
      <c r="O79">
        <v>2.44751E-3</v>
      </c>
      <c r="P79">
        <v>0.101299</v>
      </c>
      <c r="Q79">
        <v>0.21301899999999999</v>
      </c>
      <c r="R79">
        <v>0.34134300000000001</v>
      </c>
      <c r="S79">
        <v>0.45322699999999999</v>
      </c>
      <c r="T79">
        <v>0.60002299999999997</v>
      </c>
      <c r="V79" t="s">
        <v>1251</v>
      </c>
      <c r="AN79" s="13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5"/>
    </row>
    <row r="80" spans="1:76" ht="15" customHeight="1" x14ac:dyDescent="0.25">
      <c r="A80" t="s">
        <v>92</v>
      </c>
      <c r="B80">
        <v>11559.756404563999</v>
      </c>
      <c r="C80">
        <v>10798.952188212499</v>
      </c>
      <c r="D80">
        <v>10174.290968560699</v>
      </c>
      <c r="E80">
        <v>9671.9539304358495</v>
      </c>
      <c r="F80">
        <v>9278.9258934876598</v>
      </c>
      <c r="G80">
        <v>8983.3229952929305</v>
      </c>
      <c r="H80">
        <v>8774.6737718330296</v>
      </c>
      <c r="I80">
        <v>8644.0625767260008</v>
      </c>
      <c r="J80">
        <v>8628.0174591177893</v>
      </c>
      <c r="K80">
        <v>8692.2727676582599</v>
      </c>
      <c r="L80">
        <v>8827.6254150930599</v>
      </c>
      <c r="N80" s="216"/>
      <c r="O80">
        <v>12963.5</v>
      </c>
      <c r="P80">
        <v>11714.8</v>
      </c>
      <c r="Q80">
        <v>10465.299999999999</v>
      </c>
      <c r="R80">
        <v>9401.23</v>
      </c>
      <c r="S80">
        <v>8648.77</v>
      </c>
      <c r="T80">
        <v>7852.72</v>
      </c>
      <c r="V80" s="110">
        <f>(O80-B78)/O80</f>
        <v>-7.0203714839086703E-2</v>
      </c>
      <c r="W80" s="111">
        <f>(P80-C78)/P80</f>
        <v>-0.10280930457716742</v>
      </c>
      <c r="X80" s="111">
        <f>(Q80-D78)/Q80</f>
        <v>-0.15970922902578047</v>
      </c>
      <c r="Y80" s="111">
        <f>(R80-F78)/R80</f>
        <v>-0.17182469121184157</v>
      </c>
      <c r="Z80" s="111">
        <f>(S80-G78)/S80</f>
        <v>-0.23098021721721113</v>
      </c>
      <c r="AA80" s="111">
        <f>(T80-I78)/T80</f>
        <v>-0.30120292677690019</v>
      </c>
      <c r="AB80" s="111"/>
      <c r="AC80" s="112"/>
      <c r="AD80" s="90"/>
      <c r="AN80" s="13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5"/>
    </row>
    <row r="81" spans="1:76" ht="15" customHeight="1" x14ac:dyDescent="0.25">
      <c r="A81" t="s">
        <v>93</v>
      </c>
      <c r="B81">
        <v>10517.613242609001</v>
      </c>
      <c r="C81">
        <v>9840.9983216424898</v>
      </c>
      <c r="D81">
        <v>9285.0537563031903</v>
      </c>
      <c r="E81">
        <v>8837.7143498172409</v>
      </c>
      <c r="F81">
        <v>8487.6389870880994</v>
      </c>
      <c r="G81">
        <v>8224.4771325783204</v>
      </c>
      <c r="H81">
        <v>8039.1021700292604</v>
      </c>
      <c r="I81">
        <v>7924.6478194661704</v>
      </c>
      <c r="J81">
        <v>7915.8645960697604</v>
      </c>
      <c r="K81">
        <v>7973.8668927343597</v>
      </c>
      <c r="L81">
        <v>8095.7064139000304</v>
      </c>
      <c r="N81" s="215" t="s">
        <v>141</v>
      </c>
      <c r="O81">
        <v>3.68324E-3</v>
      </c>
      <c r="P81">
        <v>0.15761900000000001</v>
      </c>
      <c r="Q81">
        <v>0.26765800000000001</v>
      </c>
      <c r="R81">
        <v>0.38508999999999999</v>
      </c>
      <c r="S81">
        <v>0.51356599999999997</v>
      </c>
      <c r="T81">
        <v>0.66774199999999995</v>
      </c>
      <c r="V81" s="13"/>
      <c r="W81" s="4"/>
      <c r="X81" s="4"/>
      <c r="Y81" s="4"/>
      <c r="Z81" s="4"/>
      <c r="AA81" s="4"/>
      <c r="AB81" s="4"/>
      <c r="AC81" s="5"/>
      <c r="AN81" s="13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5"/>
    </row>
    <row r="82" spans="1:76" x14ac:dyDescent="0.25">
      <c r="A82" t="s">
        <v>94</v>
      </c>
      <c r="B82">
        <v>9547.3228305429402</v>
      </c>
      <c r="C82">
        <v>8947.2615995255692</v>
      </c>
      <c r="D82">
        <v>8453.8503515265093</v>
      </c>
      <c r="E82">
        <v>8056.5894113335398</v>
      </c>
      <c r="F82">
        <v>7745.6289432911599</v>
      </c>
      <c r="G82">
        <v>7511.9840349589604</v>
      </c>
      <c r="H82">
        <v>7347.7271117612099</v>
      </c>
      <c r="I82">
        <v>7252.2879710287098</v>
      </c>
      <c r="J82">
        <v>7244.7177292290999</v>
      </c>
      <c r="K82">
        <v>7296.87687334577</v>
      </c>
      <c r="L82">
        <v>7406.1869964280104</v>
      </c>
      <c r="N82" s="216"/>
      <c r="O82">
        <v>11141</v>
      </c>
      <c r="P82">
        <v>9702.57</v>
      </c>
      <c r="Q82">
        <v>8929.51</v>
      </c>
      <c r="R82">
        <v>8280.25</v>
      </c>
      <c r="S82">
        <v>7671.72</v>
      </c>
      <c r="T82">
        <v>6958.04</v>
      </c>
      <c r="V82" s="113">
        <f>(O82-B89)/O82</f>
        <v>1.2925312170514253E-2</v>
      </c>
      <c r="W82" s="56">
        <f t="shared" ref="W82:X82" si="27">(P82-C89)/P82</f>
        <v>-5.9683887904410329E-2</v>
      </c>
      <c r="X82" s="56">
        <f t="shared" si="27"/>
        <v>-8.5625400939317489E-2</v>
      </c>
      <c r="Y82" s="56">
        <f>(R82-F89)/R82</f>
        <v>-6.9005279313051865E-2</v>
      </c>
      <c r="Z82" s="56">
        <f>(S82-G89)/S82</f>
        <v>-0.11755202606808379</v>
      </c>
      <c r="AA82" s="56">
        <f>(T82-I89)/T82</f>
        <v>-0.1864804755082885</v>
      </c>
      <c r="AB82" s="4"/>
      <c r="AC82" s="5"/>
      <c r="AN82" s="13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5"/>
    </row>
    <row r="83" spans="1:76" x14ac:dyDescent="0.25">
      <c r="A83" t="s">
        <v>95</v>
      </c>
      <c r="B83">
        <v>8645.4867309429901</v>
      </c>
      <c r="C83">
        <v>8114.8841572574802</v>
      </c>
      <c r="D83">
        <v>7678.2552511957801</v>
      </c>
      <c r="E83">
        <v>7326.4942625274798</v>
      </c>
      <c r="F83">
        <v>7051.0762460620999</v>
      </c>
      <c r="G83">
        <v>6844.2292054109903</v>
      </c>
      <c r="H83">
        <v>6699.0916190891703</v>
      </c>
      <c r="I83">
        <v>6620.0025277620798</v>
      </c>
      <c r="J83">
        <v>6613.4630832413104</v>
      </c>
      <c r="K83">
        <v>6660.1792152006701</v>
      </c>
      <c r="L83">
        <v>6757.9027463031298</v>
      </c>
      <c r="N83" s="215" t="s">
        <v>142</v>
      </c>
      <c r="O83">
        <v>0.250608</v>
      </c>
      <c r="P83">
        <v>0.41215000000000002</v>
      </c>
      <c r="Q83">
        <v>0.566415</v>
      </c>
      <c r="R83">
        <v>0.74091300000000004</v>
      </c>
      <c r="S83">
        <v>0.81990099999999999</v>
      </c>
      <c r="V83" s="113"/>
      <c r="W83" s="4"/>
      <c r="X83" s="4"/>
      <c r="Y83" s="4"/>
      <c r="Z83" s="4"/>
      <c r="AA83" s="4"/>
      <c r="AB83" s="4"/>
      <c r="AC83" s="5"/>
      <c r="AN83" s="13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5"/>
    </row>
    <row r="84" spans="1:76" x14ac:dyDescent="0.25">
      <c r="A84" t="s">
        <v>96</v>
      </c>
      <c r="B84">
        <v>7808.7866319824898</v>
      </c>
      <c r="C84">
        <v>7341.0606164208602</v>
      </c>
      <c r="D84">
        <v>6955.87389708521</v>
      </c>
      <c r="E84">
        <v>6645.35841758489</v>
      </c>
      <c r="F84">
        <v>6402.1629748248897</v>
      </c>
      <c r="G84">
        <v>6219.5897372622503</v>
      </c>
      <c r="H84">
        <v>6091.7222050744504</v>
      </c>
      <c r="I84">
        <v>6026.6120780108404</v>
      </c>
      <c r="J84">
        <v>6020.9445414955799</v>
      </c>
      <c r="K84">
        <v>6062.6071433690604</v>
      </c>
      <c r="L84">
        <v>6149.6458261000898</v>
      </c>
      <c r="N84" s="216"/>
      <c r="O84">
        <v>7398.13</v>
      </c>
      <c r="P84">
        <v>6725.42</v>
      </c>
      <c r="Q84">
        <v>6280.95</v>
      </c>
      <c r="R84">
        <v>5876.65</v>
      </c>
      <c r="S84">
        <v>5706.07</v>
      </c>
      <c r="V84" s="13"/>
      <c r="W84" s="4"/>
      <c r="X84" s="56">
        <f>(O84-E90)/O84</f>
        <v>1.7048444007867907E-2</v>
      </c>
      <c r="Y84" s="56">
        <f>(P84-G90)/P84</f>
        <v>-1.0235501717229771E-2</v>
      </c>
      <c r="Z84" s="56">
        <f>(Q84-H90)/Q84</f>
        <v>-5.8836969880033001E-2</v>
      </c>
      <c r="AA84" s="56">
        <f>(R84-J90)/R84</f>
        <v>-0.1173137076228212</v>
      </c>
      <c r="AB84" s="56">
        <f>(S84-K90)/S84</f>
        <v>-0.15883146359125311</v>
      </c>
      <c r="AC84" s="5"/>
      <c r="AN84" s="13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5"/>
    </row>
    <row r="85" spans="1:76" x14ac:dyDescent="0.25">
      <c r="A85" t="s">
        <v>97</v>
      </c>
      <c r="B85">
        <v>7033.9857157854103</v>
      </c>
      <c r="C85">
        <v>6623.0403263849303</v>
      </c>
      <c r="D85">
        <v>6284.3455420095597</v>
      </c>
      <c r="E85">
        <v>6011.1290578520102</v>
      </c>
      <c r="F85">
        <v>5797.0764094402302</v>
      </c>
      <c r="G85">
        <v>5636.4381459369397</v>
      </c>
      <c r="H85">
        <v>5524.1328951057603</v>
      </c>
      <c r="I85">
        <v>5470.9018700494298</v>
      </c>
      <c r="J85">
        <v>5465.9686870503401</v>
      </c>
      <c r="K85">
        <v>5502.9557027770497</v>
      </c>
      <c r="L85">
        <v>5580.1701612572897</v>
      </c>
      <c r="N85" s="215" t="s">
        <v>143</v>
      </c>
      <c r="O85">
        <v>0.30329200000000001</v>
      </c>
      <c r="P85">
        <v>0.413468</v>
      </c>
      <c r="Q85">
        <v>0.52554299999999998</v>
      </c>
      <c r="R85">
        <v>0.71297100000000002</v>
      </c>
      <c r="S85">
        <v>0.83795500000000001</v>
      </c>
      <c r="T85">
        <v>0.92986400000000002</v>
      </c>
      <c r="V85" s="113"/>
      <c r="W85" s="4"/>
      <c r="X85" s="4"/>
      <c r="Y85" s="4"/>
      <c r="Z85" s="4"/>
      <c r="AA85" s="4"/>
      <c r="AB85" s="4"/>
      <c r="AC85" s="5"/>
      <c r="AN85" s="13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5"/>
    </row>
    <row r="86" spans="1:76" x14ac:dyDescent="0.25">
      <c r="A86" t="s">
        <v>98</v>
      </c>
      <c r="B86">
        <v>6317.9298537585901</v>
      </c>
      <c r="C86">
        <v>5958.1294232912396</v>
      </c>
      <c r="D86">
        <v>5661.3459317134902</v>
      </c>
      <c r="E86">
        <v>5421.7741519382098</v>
      </c>
      <c r="F86">
        <v>5234.0124620568404</v>
      </c>
      <c r="G86">
        <v>5093.1460363789402</v>
      </c>
      <c r="H86">
        <v>4995.0252347005098</v>
      </c>
      <c r="I86">
        <v>4951.62664748726</v>
      </c>
      <c r="J86">
        <v>4947.3096963235203</v>
      </c>
      <c r="K86">
        <v>4979.9867166624799</v>
      </c>
      <c r="L86">
        <v>5048.1964843229098</v>
      </c>
      <c r="N86" s="216"/>
      <c r="O86">
        <v>5510.37</v>
      </c>
      <c r="P86">
        <v>5151.4799999999996</v>
      </c>
      <c r="Q86">
        <v>4978.8500000000004</v>
      </c>
      <c r="R86">
        <v>4760.1099999999997</v>
      </c>
      <c r="S86">
        <v>4710.93</v>
      </c>
      <c r="T86">
        <v>4705.22</v>
      </c>
      <c r="V86" s="13"/>
      <c r="W86" s="4"/>
      <c r="X86" s="56">
        <f>(O86-E91)/O86</f>
        <v>-2.4564415127378832E-2</v>
      </c>
      <c r="Y86" s="56">
        <f>(P86-G91)/P86</f>
        <v>-2.8752327100363521E-2</v>
      </c>
      <c r="Z86" s="56">
        <f>(Q86-H91)/Q86</f>
        <v>-4.363179160940879E-2</v>
      </c>
      <c r="AA86" s="56">
        <f>(R86-J91)/R86</f>
        <v>-8.0731351334257406E-2</v>
      </c>
      <c r="AB86" s="56">
        <f>(S86-K91)/S86</f>
        <v>-9.9297788629000225E-2</v>
      </c>
      <c r="AC86" s="57">
        <f>(T86-L91)/T86</f>
        <v>-0.11585568401859496</v>
      </c>
      <c r="AF86" s="7"/>
      <c r="AG86" s="7"/>
      <c r="AH86" s="7"/>
      <c r="AI86" s="7"/>
      <c r="AN86" s="13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5"/>
    </row>
    <row r="87" spans="1:76" x14ac:dyDescent="0.25">
      <c r="A87" t="s">
        <v>99</v>
      </c>
      <c r="B87">
        <v>5657.5486377178404</v>
      </c>
      <c r="C87">
        <v>5343.6927149768699</v>
      </c>
      <c r="D87">
        <v>5084.5898103483396</v>
      </c>
      <c r="E87">
        <v>4875.2854024417302</v>
      </c>
      <c r="F87">
        <v>4711.1789418100598</v>
      </c>
      <c r="G87">
        <v>4588.0876109842202</v>
      </c>
      <c r="H87">
        <v>4505.6282079503299</v>
      </c>
      <c r="I87">
        <v>4467.5153324179801</v>
      </c>
      <c r="J87">
        <v>4463.71408705251</v>
      </c>
      <c r="K87">
        <v>4492.4336037329504</v>
      </c>
      <c r="L87">
        <v>4552.4172396680397</v>
      </c>
      <c r="N87" s="215" t="s">
        <v>144</v>
      </c>
      <c r="O87">
        <v>0.34860400000000002</v>
      </c>
      <c r="P87">
        <v>0.52317800000000003</v>
      </c>
      <c r="Q87">
        <v>0.63345600000000002</v>
      </c>
      <c r="R87">
        <v>0.74557899999999999</v>
      </c>
      <c r="S87">
        <v>0.85403300000000004</v>
      </c>
      <c r="T87">
        <v>0.94961899999999999</v>
      </c>
      <c r="V87" s="13"/>
      <c r="W87" s="4"/>
      <c r="X87" s="4"/>
      <c r="Y87" s="4"/>
      <c r="Z87" s="4"/>
      <c r="AA87" s="4"/>
      <c r="AB87" s="4"/>
      <c r="AC87" s="5"/>
      <c r="AF87" s="7"/>
      <c r="AG87" s="7"/>
      <c r="AH87" s="7"/>
      <c r="AI87" s="7"/>
      <c r="AN87" s="13"/>
      <c r="AO87" s="4"/>
      <c r="AP87" s="4"/>
      <c r="AQ87" s="4"/>
      <c r="AR87" s="4"/>
      <c r="AS87" s="4"/>
      <c r="AT87" s="4"/>
      <c r="AU87" s="4"/>
      <c r="AV87" s="4"/>
      <c r="AW87" s="17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5"/>
    </row>
    <row r="88" spans="1:76" x14ac:dyDescent="0.25">
      <c r="A88" t="s">
        <v>100</v>
      </c>
      <c r="B88">
        <v>4718.1589541201101</v>
      </c>
      <c r="C88">
        <v>4457.6456354784104</v>
      </c>
      <c r="D88">
        <v>4242.5471324578602</v>
      </c>
      <c r="E88">
        <v>4068.7671424754199</v>
      </c>
      <c r="F88">
        <v>3932.5034090343602</v>
      </c>
      <c r="G88">
        <v>3830.2993940250099</v>
      </c>
      <c r="H88">
        <v>3762.3076158146</v>
      </c>
      <c r="I88">
        <v>3730.6315965563799</v>
      </c>
      <c r="J88">
        <v>3727.46767058663</v>
      </c>
      <c r="K88">
        <v>3751.3338011093601</v>
      </c>
      <c r="L88">
        <v>3801.1895458901199</v>
      </c>
      <c r="N88" s="216"/>
      <c r="O88">
        <v>3560.94</v>
      </c>
      <c r="P88">
        <v>3384.43</v>
      </c>
      <c r="Q88">
        <v>3336.16</v>
      </c>
      <c r="R88">
        <v>3308.48</v>
      </c>
      <c r="S88">
        <v>3301.75</v>
      </c>
      <c r="T88">
        <v>3295.81</v>
      </c>
      <c r="V88" s="13"/>
      <c r="W88" s="4"/>
      <c r="X88" s="56">
        <f>(O88-F92)/O88</f>
        <v>-6.9356777645859874E-2</v>
      </c>
      <c r="Y88" s="56">
        <f>(P88-H92)/P88</f>
        <v>-7.6511058309045588E-2</v>
      </c>
      <c r="Z88" s="56">
        <f>(Q88-I92)/Q88</f>
        <v>-8.290075980124581E-2</v>
      </c>
      <c r="AA88" s="56">
        <f>(R88-J92)/R88</f>
        <v>-9.1035231874482883E-2</v>
      </c>
      <c r="AB88" s="56">
        <f>(S88-K92)/S88</f>
        <v>-0.10025223977877958</v>
      </c>
      <c r="AC88" s="57">
        <f>(T88-L92)/T88</f>
        <v>-0.11687054620431782</v>
      </c>
      <c r="AD88" s="90"/>
      <c r="AF88" s="7"/>
      <c r="AG88" s="7"/>
      <c r="AH88" s="7"/>
      <c r="AI88" s="7"/>
      <c r="AN88" s="13"/>
      <c r="AO88" s="4"/>
      <c r="AP88" s="4"/>
      <c r="AQ88" s="4"/>
      <c r="AR88" s="4"/>
      <c r="AS88" s="4"/>
      <c r="AT88" s="4"/>
      <c r="AU88" s="4"/>
      <c r="AV88" s="4"/>
      <c r="AW88" s="17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5"/>
    </row>
    <row r="89" spans="1:76" ht="30" x14ac:dyDescent="0.25">
      <c r="A89" s="48" t="s">
        <v>146</v>
      </c>
      <c r="B89">
        <f>B80-O93</f>
        <v>10996.999097108301</v>
      </c>
      <c r="C89">
        <f t="shared" ref="C89:L89" si="28">C80-P93</f>
        <v>10281.657100264694</v>
      </c>
      <c r="D89">
        <f t="shared" si="28"/>
        <v>9694.1028739416452</v>
      </c>
      <c r="E89">
        <f t="shared" si="28"/>
        <v>9221.4645569018012</v>
      </c>
      <c r="F89">
        <f t="shared" si="28"/>
        <v>8851.6309640318977</v>
      </c>
      <c r="G89">
        <f t="shared" si="28"/>
        <v>8573.5462294270401</v>
      </c>
      <c r="H89">
        <f t="shared" si="28"/>
        <v>8377.4651068589937</v>
      </c>
      <c r="I89">
        <f t="shared" si="28"/>
        <v>8255.5786078056917</v>
      </c>
      <c r="J89">
        <f t="shared" si="28"/>
        <v>8243.4549130718533</v>
      </c>
      <c r="K89">
        <f t="shared" si="28"/>
        <v>8304.333595199354</v>
      </c>
      <c r="L89">
        <f t="shared" si="28"/>
        <v>8432.3891544488233</v>
      </c>
      <c r="N89" s="215" t="s">
        <v>145</v>
      </c>
      <c r="O89">
        <v>0.43818200000000002</v>
      </c>
      <c r="P89">
        <v>0.57418899999999995</v>
      </c>
      <c r="Q89">
        <v>0.74697199999999997</v>
      </c>
      <c r="R89">
        <v>0.90322599999999997</v>
      </c>
      <c r="S89">
        <v>0.97859200000000002</v>
      </c>
      <c r="V89" s="13"/>
      <c r="W89" s="4"/>
      <c r="X89" s="4"/>
      <c r="Y89" s="56"/>
      <c r="Z89" s="4"/>
      <c r="AA89" s="4"/>
      <c r="AB89" s="4"/>
      <c r="AC89" s="5"/>
      <c r="AN89" s="13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5"/>
    </row>
    <row r="90" spans="1:76" ht="30.75" thickBot="1" x14ac:dyDescent="0.3">
      <c r="A90" s="48" t="s">
        <v>147</v>
      </c>
      <c r="B90">
        <f>B83-O95</f>
        <v>8578.5507230261501</v>
      </c>
      <c r="C90">
        <f t="shared" ref="C90:L90" si="29">C83-P95</f>
        <v>8052.9782739905504</v>
      </c>
      <c r="D90">
        <f t="shared" si="29"/>
        <v>7620.4647428669341</v>
      </c>
      <c r="E90">
        <f t="shared" si="29"/>
        <v>7272.0033949320723</v>
      </c>
      <c r="F90">
        <f t="shared" si="29"/>
        <v>6999.163184363123</v>
      </c>
      <c r="G90">
        <f t="shared" si="29"/>
        <v>6794.2580479590915</v>
      </c>
      <c r="H90">
        <f t="shared" si="29"/>
        <v>6650.5020659679931</v>
      </c>
      <c r="I90">
        <f t="shared" si="29"/>
        <v>6572.5312917819811</v>
      </c>
      <c r="J90">
        <f t="shared" si="29"/>
        <v>6566.0615999016518</v>
      </c>
      <c r="K90">
        <f t="shared" si="29"/>
        <v>6612.3734494541413</v>
      </c>
      <c r="L90">
        <f t="shared" si="29"/>
        <v>6709.2421926868865</v>
      </c>
      <c r="N90" s="216"/>
      <c r="O90">
        <v>2064.35</v>
      </c>
      <c r="P90">
        <v>1993.78</v>
      </c>
      <c r="Q90">
        <v>1962.33</v>
      </c>
      <c r="R90">
        <v>1973.33</v>
      </c>
      <c r="S90">
        <v>1968.65</v>
      </c>
      <c r="V90" s="15"/>
      <c r="W90" s="18"/>
      <c r="X90" s="18"/>
      <c r="Y90" s="69">
        <f>(O90-G93)/O90</f>
        <v>0.1356740822849116</v>
      </c>
      <c r="Z90" s="69">
        <f>(P90-H93)/P90</f>
        <v>0.11959091923475738</v>
      </c>
      <c r="AA90" s="69">
        <f>(Q90-J93)/Q90</f>
        <v>0.11350163013929702</v>
      </c>
      <c r="AB90" s="69">
        <f>(R90-L93)/R90</f>
        <v>0.10158221245826365</v>
      </c>
      <c r="AC90" s="70"/>
      <c r="AN90" s="13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5"/>
    </row>
    <row r="91" spans="1:76" ht="30" x14ac:dyDescent="0.25">
      <c r="A91" s="48" t="s">
        <v>148</v>
      </c>
      <c r="B91">
        <f>B85-O97</f>
        <v>6590.0310813287815</v>
      </c>
      <c r="C91">
        <f t="shared" ref="C91:L91" si="30">C85-P97</f>
        <v>6210.7955664668425</v>
      </c>
      <c r="D91">
        <f t="shared" si="30"/>
        <v>5898.0857836259966</v>
      </c>
      <c r="E91">
        <f t="shared" si="30"/>
        <v>5645.7290161854544</v>
      </c>
      <c r="F91">
        <f t="shared" si="30"/>
        <v>5447.9767620625289</v>
      </c>
      <c r="G91">
        <f t="shared" si="30"/>
        <v>5299.5970380109802</v>
      </c>
      <c r="H91">
        <f t="shared" si="30"/>
        <v>5196.0861456545053</v>
      </c>
      <c r="I91">
        <f t="shared" si="30"/>
        <v>5148.9512320608846</v>
      </c>
      <c r="J91">
        <f t="shared" si="30"/>
        <v>5144.4001127997117</v>
      </c>
      <c r="K91">
        <f t="shared" si="30"/>
        <v>5178.7149313860164</v>
      </c>
      <c r="L91">
        <f t="shared" si="30"/>
        <v>5250.3464815579737</v>
      </c>
      <c r="AN91" s="13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5"/>
    </row>
    <row r="92" spans="1:76" ht="30" x14ac:dyDescent="0.25">
      <c r="A92" s="48" t="s">
        <v>149</v>
      </c>
      <c r="B92">
        <f>B88-O99</f>
        <v>4567.8566047444729</v>
      </c>
      <c r="C92">
        <f t="shared" ref="C92:L92" si="31">C88-P99</f>
        <v>4315.8781027586574</v>
      </c>
      <c r="D92">
        <f t="shared" si="31"/>
        <v>4107.8203039953833</v>
      </c>
      <c r="E92">
        <f t="shared" si="31"/>
        <v>3939.7242208808102</v>
      </c>
      <c r="F92">
        <f t="shared" si="31"/>
        <v>3807.9153237902483</v>
      </c>
      <c r="G92">
        <f t="shared" si="31"/>
        <v>3709.0532793115362</v>
      </c>
      <c r="H92">
        <f t="shared" si="31"/>
        <v>3643.376321072883</v>
      </c>
      <c r="I92">
        <f t="shared" si="31"/>
        <v>3612.7301988185241</v>
      </c>
      <c r="J92">
        <f t="shared" si="31"/>
        <v>3609.6682439520891</v>
      </c>
      <c r="K92">
        <f t="shared" si="31"/>
        <v>3632.7578326895855</v>
      </c>
      <c r="L92">
        <f t="shared" si="31"/>
        <v>3680.9931148856526</v>
      </c>
      <c r="N92">
        <f>3048-2400</f>
        <v>648</v>
      </c>
      <c r="O92">
        <f>B80-B81</f>
        <v>1042.1431619549985</v>
      </c>
      <c r="P92">
        <f t="shared" ref="P92:Y92" si="32">C80-C81</f>
        <v>957.95386657000927</v>
      </c>
      <c r="Q92">
        <f t="shared" si="32"/>
        <v>889.23721225750887</v>
      </c>
      <c r="R92">
        <f t="shared" si="32"/>
        <v>834.23958061860867</v>
      </c>
      <c r="S92">
        <f t="shared" si="32"/>
        <v>791.28690639956039</v>
      </c>
      <c r="T92">
        <f t="shared" si="32"/>
        <v>758.84586271461012</v>
      </c>
      <c r="U92">
        <f t="shared" si="32"/>
        <v>735.57160180376923</v>
      </c>
      <c r="V92">
        <f t="shared" si="32"/>
        <v>719.41475725983037</v>
      </c>
      <c r="W92">
        <f t="shared" si="32"/>
        <v>712.15286304802885</v>
      </c>
      <c r="X92">
        <f t="shared" si="32"/>
        <v>718.40587492390023</v>
      </c>
      <c r="Y92">
        <f t="shared" si="32"/>
        <v>731.91900119302954</v>
      </c>
      <c r="AN92" s="13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5"/>
    </row>
    <row r="93" spans="1:76" ht="30" x14ac:dyDescent="0.25">
      <c r="A93" s="48" t="s">
        <v>150</v>
      </c>
      <c r="B93">
        <f>B92-O101</f>
        <v>2181.8068084062311</v>
      </c>
      <c r="C93">
        <f t="shared" ref="C93:L93" si="33">C92-P101</f>
        <v>2065.3185208325781</v>
      </c>
      <c r="D93">
        <f t="shared" si="33"/>
        <v>1969.0319021535611</v>
      </c>
      <c r="E93">
        <f t="shared" si="33"/>
        <v>1891.167840566382</v>
      </c>
      <c r="F93">
        <f t="shared" si="33"/>
        <v>1830.0794705399721</v>
      </c>
      <c r="G93">
        <f t="shared" si="33"/>
        <v>1784.2712082351427</v>
      </c>
      <c r="H93">
        <f t="shared" si="33"/>
        <v>1755.3420170481254</v>
      </c>
      <c r="I93">
        <f t="shared" si="33"/>
        <v>1741.0455097300623</v>
      </c>
      <c r="J93">
        <f t="shared" si="33"/>
        <v>1739.6023461287532</v>
      </c>
      <c r="K93">
        <f t="shared" si="33"/>
        <v>1750.3643340256629</v>
      </c>
      <c r="L93">
        <f t="shared" si="33"/>
        <v>1772.8747726897345</v>
      </c>
      <c r="N93">
        <f>3600-2400</f>
        <v>1200</v>
      </c>
      <c r="O93">
        <f t="shared" ref="O93:Y93" si="34">O92/$N$93*$N$92</f>
        <v>562.75730745569922</v>
      </c>
      <c r="P93">
        <f t="shared" si="34"/>
        <v>517.29508794780509</v>
      </c>
      <c r="Q93">
        <f t="shared" si="34"/>
        <v>480.18809461905477</v>
      </c>
      <c r="R93">
        <f t="shared" si="34"/>
        <v>450.4893735340487</v>
      </c>
      <c r="S93">
        <f t="shared" si="34"/>
        <v>427.2949294557626</v>
      </c>
      <c r="T93">
        <f t="shared" si="34"/>
        <v>409.7767658658895</v>
      </c>
      <c r="U93">
        <f t="shared" si="34"/>
        <v>397.2086649740354</v>
      </c>
      <c r="V93">
        <f t="shared" si="34"/>
        <v>388.48396892030837</v>
      </c>
      <c r="W93">
        <f t="shared" si="34"/>
        <v>384.56254604593562</v>
      </c>
      <c r="X93">
        <f t="shared" si="34"/>
        <v>387.93917245890611</v>
      </c>
      <c r="Y93">
        <f t="shared" si="34"/>
        <v>395.23626064423593</v>
      </c>
      <c r="AN93" s="13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5"/>
    </row>
    <row r="94" spans="1:76" x14ac:dyDescent="0.25">
      <c r="N94">
        <f>6096-6000</f>
        <v>96</v>
      </c>
      <c r="O94">
        <f>B83-B84</f>
        <v>836.70009896050033</v>
      </c>
      <c r="P94">
        <f t="shared" ref="P94:Y94" si="35">C83-C84</f>
        <v>773.82354083661994</v>
      </c>
      <c r="Q94">
        <f t="shared" si="35"/>
        <v>722.3813541105701</v>
      </c>
      <c r="R94">
        <f t="shared" si="35"/>
        <v>681.13584494258976</v>
      </c>
      <c r="S94">
        <f t="shared" si="35"/>
        <v>648.91327123721021</v>
      </c>
      <c r="T94">
        <f t="shared" si="35"/>
        <v>624.63946814873998</v>
      </c>
      <c r="U94">
        <f t="shared" si="35"/>
        <v>607.36941401471995</v>
      </c>
      <c r="V94">
        <f t="shared" si="35"/>
        <v>593.39044975123943</v>
      </c>
      <c r="W94">
        <f t="shared" si="35"/>
        <v>592.51854174573054</v>
      </c>
      <c r="X94">
        <f t="shared" si="35"/>
        <v>597.57207183160972</v>
      </c>
      <c r="Y94">
        <f t="shared" si="35"/>
        <v>608.25692020303995</v>
      </c>
      <c r="AN94" s="13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5"/>
    </row>
    <row r="95" spans="1:76" x14ac:dyDescent="0.25">
      <c r="N95">
        <f>7200-6000</f>
        <v>1200</v>
      </c>
      <c r="O95">
        <f t="shared" ref="O95:Y95" si="36">O94/$N$95*$N$94</f>
        <v>66.936007916840026</v>
      </c>
      <c r="P95">
        <f t="shared" si="36"/>
        <v>61.905883266929592</v>
      </c>
      <c r="Q95">
        <f t="shared" si="36"/>
        <v>57.790508328845604</v>
      </c>
      <c r="R95">
        <f t="shared" si="36"/>
        <v>54.490867595407181</v>
      </c>
      <c r="S95">
        <f t="shared" si="36"/>
        <v>51.913061698976819</v>
      </c>
      <c r="T95">
        <f t="shared" si="36"/>
        <v>49.971157451899202</v>
      </c>
      <c r="U95">
        <f t="shared" si="36"/>
        <v>48.589553121177588</v>
      </c>
      <c r="V95">
        <f t="shared" si="36"/>
        <v>47.471235980099152</v>
      </c>
      <c r="W95">
        <f t="shared" si="36"/>
        <v>47.401483339658441</v>
      </c>
      <c r="X95">
        <f t="shared" si="36"/>
        <v>47.805765746528778</v>
      </c>
      <c r="Y95">
        <f t="shared" si="36"/>
        <v>48.660553616243192</v>
      </c>
      <c r="AN95" s="13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5"/>
    </row>
    <row r="96" spans="1:76" x14ac:dyDescent="0.25">
      <c r="N96">
        <f>9144-8400</f>
        <v>744</v>
      </c>
      <c r="O96">
        <f>B85-B86</f>
        <v>716.05586202682025</v>
      </c>
      <c r="P96">
        <f t="shared" ref="P96:Y96" si="37">C85-C86</f>
        <v>664.91090309369065</v>
      </c>
      <c r="Q96">
        <f t="shared" si="37"/>
        <v>622.99961029606948</v>
      </c>
      <c r="R96">
        <f t="shared" si="37"/>
        <v>589.35490591380039</v>
      </c>
      <c r="S96">
        <f t="shared" si="37"/>
        <v>563.06394738338986</v>
      </c>
      <c r="T96">
        <f t="shared" si="37"/>
        <v>543.29210955799954</v>
      </c>
      <c r="U96">
        <f t="shared" si="37"/>
        <v>529.1076604052505</v>
      </c>
      <c r="V96">
        <f t="shared" si="37"/>
        <v>519.2752225621698</v>
      </c>
      <c r="W96">
        <f t="shared" si="37"/>
        <v>518.65899072681987</v>
      </c>
      <c r="X96">
        <f t="shared" si="37"/>
        <v>522.96898611456982</v>
      </c>
      <c r="Y96">
        <f t="shared" si="37"/>
        <v>531.97367693437991</v>
      </c>
      <c r="AN96" s="13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5"/>
    </row>
    <row r="97" spans="1:76" x14ac:dyDescent="0.25">
      <c r="N97">
        <f>9600-8400</f>
        <v>1200</v>
      </c>
      <c r="O97">
        <f t="shared" ref="O97:Y97" si="38">O96/$N$97*$N$96</f>
        <v>443.95463445662858</v>
      </c>
      <c r="P97">
        <f t="shared" si="38"/>
        <v>412.24475991808816</v>
      </c>
      <c r="Q97">
        <f t="shared" si="38"/>
        <v>386.25975838356311</v>
      </c>
      <c r="R97">
        <f t="shared" si="38"/>
        <v>365.40004166655621</v>
      </c>
      <c r="S97">
        <f t="shared" si="38"/>
        <v>349.09964737770167</v>
      </c>
      <c r="T97">
        <f t="shared" si="38"/>
        <v>336.8411079259597</v>
      </c>
      <c r="U97">
        <f t="shared" si="38"/>
        <v>328.04674945125532</v>
      </c>
      <c r="V97">
        <f t="shared" si="38"/>
        <v>321.95063798854528</v>
      </c>
      <c r="W97">
        <f t="shared" si="38"/>
        <v>321.56857425062833</v>
      </c>
      <c r="X97">
        <f t="shared" si="38"/>
        <v>324.24077139103326</v>
      </c>
      <c r="Y97">
        <f t="shared" si="38"/>
        <v>329.82367969931556</v>
      </c>
      <c r="AN97" s="13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5"/>
    </row>
    <row r="98" spans="1:76" x14ac:dyDescent="0.25">
      <c r="A98" t="s">
        <v>20</v>
      </c>
      <c r="B98">
        <v>0</v>
      </c>
      <c r="C98">
        <v>0.09</v>
      </c>
      <c r="D98">
        <v>0.18</v>
      </c>
      <c r="E98">
        <v>0.27</v>
      </c>
      <c r="F98">
        <v>0.36</v>
      </c>
      <c r="G98">
        <v>0.45</v>
      </c>
      <c r="H98">
        <v>0.54</v>
      </c>
      <c r="I98">
        <v>0.63</v>
      </c>
      <c r="J98">
        <v>0.72</v>
      </c>
      <c r="K98">
        <v>0.80999999999999905</v>
      </c>
      <c r="L98">
        <v>0.9</v>
      </c>
      <c r="N98">
        <f>12192-12000</f>
        <v>192</v>
      </c>
      <c r="O98">
        <f>B87-B88</f>
        <v>939.38968359773025</v>
      </c>
      <c r="P98">
        <f t="shared" ref="P98:Y98" si="39">C87-C88</f>
        <v>886.04707949845942</v>
      </c>
      <c r="Q98">
        <f t="shared" si="39"/>
        <v>842.04267789047935</v>
      </c>
      <c r="R98">
        <f t="shared" si="39"/>
        <v>806.51825996631032</v>
      </c>
      <c r="S98">
        <f t="shared" si="39"/>
        <v>778.67553277569959</v>
      </c>
      <c r="T98">
        <f t="shared" si="39"/>
        <v>757.78821695921033</v>
      </c>
      <c r="U98">
        <f t="shared" si="39"/>
        <v>743.32059213572984</v>
      </c>
      <c r="V98">
        <f t="shared" si="39"/>
        <v>736.88373586160014</v>
      </c>
      <c r="W98">
        <f t="shared" si="39"/>
        <v>736.24641646587997</v>
      </c>
      <c r="X98">
        <f t="shared" si="39"/>
        <v>741.09980262359022</v>
      </c>
      <c r="Y98">
        <f t="shared" si="39"/>
        <v>751.22769377791974</v>
      </c>
      <c r="AN98" s="13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5"/>
    </row>
    <row r="99" spans="1:76" x14ac:dyDescent="0.25">
      <c r="A99" t="s">
        <v>90</v>
      </c>
      <c r="B99" s="7">
        <v>1.45542270534245E-5</v>
      </c>
      <c r="C99" s="7">
        <v>1.8952616469766999E-5</v>
      </c>
      <c r="D99" s="7">
        <v>2.07071437240818E-5</v>
      </c>
      <c r="E99" s="7">
        <v>2.2562173776698599E-5</v>
      </c>
      <c r="F99" s="7">
        <v>2.4499636179454599E-5</v>
      </c>
      <c r="G99" s="7">
        <v>2.6501928263993899E-5</v>
      </c>
      <c r="H99" s="7">
        <v>2.8553997226942502E-5</v>
      </c>
      <c r="I99" s="7">
        <v>3.0644639574835103E-5</v>
      </c>
      <c r="J99" s="7">
        <v>3.2767111791882202E-5</v>
      </c>
      <c r="K99" s="7">
        <v>3.4806489758347598E-5</v>
      </c>
      <c r="L99" s="7">
        <v>3.6751516216901698E-5</v>
      </c>
      <c r="M99" s="7">
        <v>3.8659968869938797E-5</v>
      </c>
      <c r="N99">
        <f>12000-10800</f>
        <v>1200</v>
      </c>
      <c r="O99">
        <f t="shared" ref="O99:Y99" si="40">O98/$N$99*$N$98</f>
        <v>150.30234937563685</v>
      </c>
      <c r="P99">
        <f t="shared" si="40"/>
        <v>141.76753271975349</v>
      </c>
      <c r="Q99">
        <f t="shared" si="40"/>
        <v>134.7268284624767</v>
      </c>
      <c r="R99">
        <f t="shared" si="40"/>
        <v>129.04292159460965</v>
      </c>
      <c r="S99">
        <f t="shared" si="40"/>
        <v>124.58808524411194</v>
      </c>
      <c r="T99">
        <f t="shared" si="40"/>
        <v>121.24611471347364</v>
      </c>
      <c r="U99">
        <f t="shared" si="40"/>
        <v>118.93129474171678</v>
      </c>
      <c r="V99">
        <f t="shared" si="40"/>
        <v>117.90139773785603</v>
      </c>
      <c r="W99">
        <f t="shared" si="40"/>
        <v>117.79942663454079</v>
      </c>
      <c r="X99">
        <f t="shared" si="40"/>
        <v>118.57596841977443</v>
      </c>
      <c r="Y99">
        <f t="shared" si="40"/>
        <v>120.19643100446714</v>
      </c>
      <c r="AN99" s="13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5"/>
    </row>
    <row r="100" spans="1:76" x14ac:dyDescent="0.25">
      <c r="A100" t="s">
        <v>91</v>
      </c>
      <c r="B100" s="7">
        <v>1.45347382158692E-5</v>
      </c>
      <c r="C100" s="7">
        <v>1.88723877623983E-5</v>
      </c>
      <c r="D100" s="7">
        <v>2.05727351731191E-5</v>
      </c>
      <c r="E100" s="7">
        <v>2.2366124587367901E-5</v>
      </c>
      <c r="F100" s="7">
        <v>2.42352415036274E-5</v>
      </c>
      <c r="G100" s="7">
        <v>2.6163305944616799E-5</v>
      </c>
      <c r="H100" s="7">
        <v>2.81359779744418E-5</v>
      </c>
      <c r="I100" s="7">
        <v>3.0142532332916999E-5</v>
      </c>
      <c r="J100" s="7">
        <v>3.2176389917458901E-5</v>
      </c>
      <c r="K100" s="7">
        <v>3.4110971075344997E-5</v>
      </c>
      <c r="L100" s="7">
        <v>3.5976143075960397E-5</v>
      </c>
      <c r="M100" s="7">
        <v>3.7806027216657303E-5</v>
      </c>
      <c r="N100">
        <f>15240-12192</f>
        <v>3048</v>
      </c>
      <c r="O100">
        <f>B88-B92</f>
        <v>150.30234937563728</v>
      </c>
      <c r="P100">
        <f t="shared" ref="P100:Y100" si="41">C88-C92</f>
        <v>141.76753271975304</v>
      </c>
      <c r="Q100">
        <f t="shared" si="41"/>
        <v>134.72682846247699</v>
      </c>
      <c r="R100">
        <f t="shared" si="41"/>
        <v>129.04292159460965</v>
      </c>
      <c r="S100">
        <f t="shared" si="41"/>
        <v>124.58808524411188</v>
      </c>
      <c r="T100">
        <f t="shared" si="41"/>
        <v>121.24611471347362</v>
      </c>
      <c r="U100">
        <f t="shared" si="41"/>
        <v>118.93129474171701</v>
      </c>
      <c r="V100">
        <f t="shared" si="41"/>
        <v>117.90139773785586</v>
      </c>
      <c r="W100">
        <f t="shared" si="41"/>
        <v>117.79942663454085</v>
      </c>
      <c r="X100">
        <f t="shared" si="41"/>
        <v>118.57596841977465</v>
      </c>
      <c r="Y100">
        <f t="shared" si="41"/>
        <v>120.19643100446729</v>
      </c>
      <c r="AN100" s="13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5"/>
    </row>
    <row r="101" spans="1:76" x14ac:dyDescent="0.25">
      <c r="A101" t="s">
        <v>92</v>
      </c>
      <c r="B101" s="7">
        <v>1.45138407470743E-5</v>
      </c>
      <c r="C101" s="7">
        <v>1.8791998452051201E-5</v>
      </c>
      <c r="D101" s="7">
        <v>2.0439320376091899E-5</v>
      </c>
      <c r="E101" s="7">
        <v>2.21726858151559E-5</v>
      </c>
      <c r="F101" s="7">
        <v>2.3975540589156999E-5</v>
      </c>
      <c r="G101" s="7">
        <v>2.5831918685956502E-5</v>
      </c>
      <c r="H101" s="7">
        <v>2.7728184391593099E-5</v>
      </c>
      <c r="I101" s="7">
        <v>2.9654094293032801E-5</v>
      </c>
      <c r="J101" s="7">
        <v>3.1603260342676401E-5</v>
      </c>
      <c r="K101" s="7">
        <v>3.3439286575479001E-5</v>
      </c>
      <c r="L101" s="7">
        <v>3.5228391324406502E-5</v>
      </c>
      <c r="M101" s="7">
        <v>3.69835440105845E-5</v>
      </c>
      <c r="N101">
        <f>12192-12000</f>
        <v>192</v>
      </c>
      <c r="O101">
        <f t="shared" ref="O101:Y101" si="42">O100/$N$101*$N$100</f>
        <v>2386.0497963382418</v>
      </c>
      <c r="P101">
        <f t="shared" si="42"/>
        <v>2250.5595819260793</v>
      </c>
      <c r="Q101">
        <f t="shared" si="42"/>
        <v>2138.7884018418222</v>
      </c>
      <c r="R101">
        <f t="shared" si="42"/>
        <v>2048.5563803144282</v>
      </c>
      <c r="S101">
        <f t="shared" si="42"/>
        <v>1977.8358532502762</v>
      </c>
      <c r="T101">
        <f t="shared" si="42"/>
        <v>1924.7820710763935</v>
      </c>
      <c r="U101">
        <f t="shared" si="42"/>
        <v>1888.0343040247576</v>
      </c>
      <c r="V101">
        <f t="shared" si="42"/>
        <v>1871.6846890884617</v>
      </c>
      <c r="W101">
        <f t="shared" si="42"/>
        <v>1870.0658978233359</v>
      </c>
      <c r="X101">
        <f t="shared" si="42"/>
        <v>1882.3934986639226</v>
      </c>
      <c r="Y101">
        <f t="shared" si="42"/>
        <v>1908.1183421959181</v>
      </c>
      <c r="AN101" s="13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5"/>
    </row>
    <row r="102" spans="1:76" x14ac:dyDescent="0.25">
      <c r="A102" t="s">
        <v>93</v>
      </c>
      <c r="B102" s="7">
        <v>1.4491490546022901E-5</v>
      </c>
      <c r="C102" s="7">
        <v>1.8711278198892699E-5</v>
      </c>
      <c r="D102" s="7">
        <v>2.0306655881394499E-5</v>
      </c>
      <c r="E102" s="7">
        <v>2.1981512237627801E-5</v>
      </c>
      <c r="F102" s="7">
        <v>2.3720054475619599E-5</v>
      </c>
      <c r="G102" s="7">
        <v>2.55071196303374E-5</v>
      </c>
      <c r="H102" s="7">
        <v>2.7329765409046201E-5</v>
      </c>
      <c r="I102" s="7">
        <v>2.91782304022479E-5</v>
      </c>
      <c r="J102" s="7">
        <v>3.1042887248197701E-5</v>
      </c>
      <c r="K102" s="7">
        <v>3.2789559357033999E-5</v>
      </c>
      <c r="L102" s="7">
        <v>3.4506070263784697E-5</v>
      </c>
      <c r="M102" s="7">
        <v>3.6189997951754703E-5</v>
      </c>
      <c r="U102" s="7"/>
      <c r="V102" s="7"/>
      <c r="W102" s="7"/>
      <c r="X102" s="7"/>
      <c r="Y102" s="7"/>
      <c r="AN102" s="13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5"/>
    </row>
    <row r="103" spans="1:76" ht="30" customHeight="1" x14ac:dyDescent="0.25">
      <c r="A103" t="s">
        <v>94</v>
      </c>
      <c r="B103" s="7">
        <v>1.44676432674673E-5</v>
      </c>
      <c r="C103" s="7">
        <v>1.86300663031734E-5</v>
      </c>
      <c r="D103" s="7">
        <v>2.0174514015957301E-5</v>
      </c>
      <c r="E103" s="7">
        <v>2.1792282881966001E-5</v>
      </c>
      <c r="F103" s="7">
        <v>2.3468339582013401E-5</v>
      </c>
      <c r="G103" s="7">
        <v>2.5188311370715802E-5</v>
      </c>
      <c r="H103" s="7">
        <v>2.69399367849611E-5</v>
      </c>
      <c r="I103" s="7">
        <v>2.87139337312823E-5</v>
      </c>
      <c r="J103" s="7">
        <v>3.0484034447178801E-5</v>
      </c>
      <c r="K103" s="7">
        <v>3.2160075660443497E-5</v>
      </c>
      <c r="L103" s="7">
        <v>3.3807183183676598E-5</v>
      </c>
      <c r="M103" s="7">
        <v>3.5423095581883103E-5</v>
      </c>
      <c r="AF103" s="7"/>
      <c r="AG103" s="7"/>
      <c r="AH103" s="7"/>
      <c r="AI103" s="7"/>
      <c r="AJ103" s="7"/>
      <c r="AK103" s="7"/>
      <c r="AL103" s="7"/>
      <c r="AM103" s="7"/>
      <c r="AN103" s="13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5"/>
    </row>
    <row r="104" spans="1:76" ht="15" customHeight="1" x14ac:dyDescent="0.25">
      <c r="A104" t="s">
        <v>95</v>
      </c>
      <c r="B104" s="7">
        <v>1.4442254025571599E-5</v>
      </c>
      <c r="C104" s="7">
        <v>1.8548210092310999E-5</v>
      </c>
      <c r="D104" s="7">
        <v>2.00426805175188E-5</v>
      </c>
      <c r="E104" s="7">
        <v>2.1604697656521998E-5</v>
      </c>
      <c r="F104" s="7">
        <v>2.32199830623705E-5</v>
      </c>
      <c r="G104" s="7">
        <v>2.48749397231579E-5</v>
      </c>
      <c r="H104" s="7">
        <v>2.6557972933345698E-5</v>
      </c>
      <c r="I104" s="7">
        <v>2.8260274897972499E-5</v>
      </c>
      <c r="J104" s="7">
        <v>2.99409334923791E-5</v>
      </c>
      <c r="K104" s="7">
        <v>3.15492650900376E-5</v>
      </c>
      <c r="L104" s="7">
        <v>3.3129903736187997E-5</v>
      </c>
      <c r="M104" s="7">
        <v>3.4680743289566798E-5</v>
      </c>
      <c r="AN104" s="13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5"/>
    </row>
    <row r="105" spans="1:76" ht="15" customHeight="1" x14ac:dyDescent="0.25">
      <c r="A105" t="s">
        <v>96</v>
      </c>
      <c r="B105" s="7">
        <v>1.44152770865335E-5</v>
      </c>
      <c r="C105" s="7">
        <v>1.8465563451199499E-5</v>
      </c>
      <c r="D105" s="7">
        <v>1.9910952400738401E-5</v>
      </c>
      <c r="E105" s="7">
        <v>2.14184743373963E-5</v>
      </c>
      <c r="F105" s="7">
        <v>2.2974598670575899E-5</v>
      </c>
      <c r="G105" s="7">
        <v>2.4566488199297599E-5</v>
      </c>
      <c r="H105" s="7">
        <v>2.6183199687945598E-5</v>
      </c>
      <c r="I105" s="7">
        <v>2.7816392723461999E-5</v>
      </c>
      <c r="J105" s="7">
        <v>2.9412364177975102E-5</v>
      </c>
      <c r="K105" s="7">
        <v>3.0955683306369499E-5</v>
      </c>
      <c r="L105" s="7">
        <v>3.2472555316113003E-5</v>
      </c>
      <c r="M105" s="7">
        <v>3.3961022952201401E-5</v>
      </c>
      <c r="AN105" s="13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5"/>
    </row>
    <row r="106" spans="1:76" ht="15.75" customHeight="1" x14ac:dyDescent="0.25">
      <c r="A106" t="s">
        <v>97</v>
      </c>
      <c r="B106" s="7">
        <v>1.4386665544647599E-5</v>
      </c>
      <c r="C106" s="7">
        <v>1.8381985461009001E-5</v>
      </c>
      <c r="D106" s="7">
        <v>1.9779136006473599E-5</v>
      </c>
      <c r="E106" s="7">
        <v>2.1233345839133002E-5</v>
      </c>
      <c r="F106" s="7">
        <v>2.2731823038852301E-5</v>
      </c>
      <c r="G106" s="7">
        <v>2.42624730538032E-5</v>
      </c>
      <c r="H106" s="7">
        <v>2.58149878410965E-5</v>
      </c>
      <c r="I106" s="7">
        <v>2.73814859156214E-5</v>
      </c>
      <c r="J106" s="7">
        <v>2.8897197661470899E-5</v>
      </c>
      <c r="K106" s="7">
        <v>3.0377996783438E-5</v>
      </c>
      <c r="L106" s="7">
        <v>3.1833592953215003E-5</v>
      </c>
      <c r="M106" s="7">
        <v>3.3262170614316397E-5</v>
      </c>
      <c r="AN106" s="13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5"/>
    </row>
    <row r="107" spans="1:76" x14ac:dyDescent="0.25">
      <c r="A107" t="s">
        <v>98</v>
      </c>
      <c r="B107" s="7">
        <v>1.43563709755734E-5</v>
      </c>
      <c r="C107" s="7">
        <v>1.8297339115236198E-5</v>
      </c>
      <c r="D107" s="7">
        <v>1.9647045189447301E-5</v>
      </c>
      <c r="E107" s="7">
        <v>2.10490577075921E-5</v>
      </c>
      <c r="F107" s="7">
        <v>2.2491312287051299E-5</v>
      </c>
      <c r="G107" s="7">
        <v>2.3962438798951502E-5</v>
      </c>
      <c r="H107" s="7">
        <v>2.5452747319333701E-5</v>
      </c>
      <c r="I107" s="7">
        <v>2.6953549001591601E-5</v>
      </c>
      <c r="J107" s="7">
        <v>2.83943852128673E-5</v>
      </c>
      <c r="K107" s="7">
        <v>2.9814969288308301E-5</v>
      </c>
      <c r="L107" s="7">
        <v>3.1211587301579097E-5</v>
      </c>
      <c r="M107" s="7">
        <v>3.2582557699844199E-5</v>
      </c>
      <c r="AN107" s="13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5"/>
    </row>
    <row r="108" spans="1:76" x14ac:dyDescent="0.25">
      <c r="A108" t="s">
        <v>99</v>
      </c>
      <c r="B108" s="7">
        <v>1.43243430596261E-5</v>
      </c>
      <c r="C108" s="7">
        <v>1.8211490083903498E-5</v>
      </c>
      <c r="D108" s="7">
        <v>1.9514499603488601E-5</v>
      </c>
      <c r="E108" s="7">
        <v>2.08653657794073E-5</v>
      </c>
      <c r="F108" s="7">
        <v>2.22527388891709E-5</v>
      </c>
      <c r="G108" s="7">
        <v>2.3665954091185198E-5</v>
      </c>
      <c r="H108" s="7">
        <v>2.5095921874613701E-5</v>
      </c>
      <c r="I108" s="7">
        <v>2.6521114742212899E-5</v>
      </c>
      <c r="J108" s="7">
        <v>2.7902948116696002E-5</v>
      </c>
      <c r="K108" s="7">
        <v>2.9265449790430099E-5</v>
      </c>
      <c r="L108" s="7">
        <v>3.0605210372993998E-5</v>
      </c>
      <c r="M108" s="7">
        <v>3.1920674333125302E-5</v>
      </c>
      <c r="AN108" s="13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5"/>
    </row>
    <row r="109" spans="1:76" x14ac:dyDescent="0.25">
      <c r="A109" t="s">
        <v>100</v>
      </c>
      <c r="B109" s="7">
        <v>1.4318495610849501E-5</v>
      </c>
      <c r="C109" s="7">
        <v>1.8196175092034899E-5</v>
      </c>
      <c r="D109" s="7">
        <v>1.9491002236271E-5</v>
      </c>
      <c r="E109" s="7">
        <v>2.0832929488016201E-5</v>
      </c>
      <c r="F109" s="7">
        <v>2.22107320306572E-5</v>
      </c>
      <c r="G109" s="7">
        <v>2.3613867680253801E-5</v>
      </c>
      <c r="H109" s="7">
        <v>2.5033351209728599E-5</v>
      </c>
      <c r="I109" s="7">
        <v>2.64455563318792E-5</v>
      </c>
      <c r="J109" s="7">
        <v>2.7817165611274401E-5</v>
      </c>
      <c r="K109" s="7">
        <v>2.9169606857009101E-5</v>
      </c>
      <c r="L109" s="7">
        <v>3.04995220704715E-5</v>
      </c>
      <c r="M109" s="7">
        <v>3.1805377162343903E-5</v>
      </c>
      <c r="AN109" s="13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5"/>
    </row>
    <row r="110" spans="1:76" x14ac:dyDescent="0.25">
      <c r="AN110" s="13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5"/>
    </row>
    <row r="111" spans="1:76" x14ac:dyDescent="0.25">
      <c r="AN111" s="13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5"/>
    </row>
    <row r="112" spans="1:76" x14ac:dyDescent="0.25">
      <c r="AN112" s="13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5"/>
    </row>
    <row r="113" spans="1:76" x14ac:dyDescent="0.25">
      <c r="AN113" s="13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5"/>
    </row>
    <row r="114" spans="1:76" ht="15.75" thickBot="1" x14ac:dyDescent="0.3">
      <c r="AN114" s="13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5"/>
    </row>
    <row r="115" spans="1:76" ht="15" customHeight="1" x14ac:dyDescent="0.25">
      <c r="A115" s="217" t="s">
        <v>121</v>
      </c>
      <c r="B115" s="218"/>
      <c r="C115" s="218"/>
      <c r="D115" s="218"/>
      <c r="E115" s="218"/>
      <c r="F115" s="218"/>
      <c r="G115" s="218"/>
      <c r="H115" s="218"/>
      <c r="I115" s="218"/>
      <c r="J115" s="218"/>
      <c r="K115" s="218"/>
      <c r="L115" s="218"/>
      <c r="M115" s="218"/>
      <c r="N115" s="218"/>
      <c r="O115" s="218"/>
      <c r="P115" s="218"/>
      <c r="Q115" s="218"/>
      <c r="R115" s="218"/>
      <c r="S115" s="218"/>
      <c r="T115" s="218"/>
      <c r="U115" s="218"/>
      <c r="V115" s="218"/>
      <c r="W115" s="218"/>
      <c r="X115" s="218"/>
      <c r="Y115" s="218"/>
      <c r="Z115" s="218"/>
      <c r="AA115" s="218"/>
      <c r="AB115" s="218"/>
      <c r="AC115" s="218"/>
      <c r="AD115" s="219"/>
      <c r="AE115" t="s">
        <v>116</v>
      </c>
      <c r="AF115" s="39" t="s">
        <v>115</v>
      </c>
      <c r="AN115" s="220" t="s">
        <v>121</v>
      </c>
      <c r="AO115" s="221"/>
      <c r="AP115" s="221"/>
      <c r="AQ115" s="221"/>
      <c r="AR115" s="221"/>
      <c r="AS115" s="221"/>
      <c r="AT115" s="221"/>
      <c r="AU115" s="221"/>
      <c r="AV115" s="221"/>
      <c r="AW115" s="221"/>
      <c r="AX115" s="221"/>
      <c r="AY115" s="221"/>
      <c r="AZ115" s="221"/>
      <c r="BA115" s="221"/>
      <c r="BB115" s="221"/>
      <c r="BC115" s="221"/>
      <c r="BD115" s="221"/>
      <c r="BE115" s="221"/>
      <c r="BF115" s="221"/>
      <c r="BG115" s="221"/>
      <c r="BH115" s="221"/>
      <c r="BI115" s="221"/>
      <c r="BJ115" s="221"/>
      <c r="BK115" s="221"/>
      <c r="BL115" s="221"/>
      <c r="BM115" s="221"/>
      <c r="BN115" s="221"/>
      <c r="BO115" s="221"/>
      <c r="BP115" s="221"/>
      <c r="BQ115" s="221"/>
      <c r="BR115" s="221"/>
      <c r="BS115" s="221"/>
      <c r="BT115" s="221"/>
      <c r="BU115" s="221"/>
      <c r="BV115" s="221"/>
      <c r="BW115" s="221"/>
      <c r="BX115" s="222"/>
    </row>
    <row r="116" spans="1:76" ht="15" customHeight="1" x14ac:dyDescent="0.25">
      <c r="A116" s="220"/>
      <c r="B116" s="221"/>
      <c r="C116" s="221"/>
      <c r="D116" s="221"/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  <c r="AB116" s="221"/>
      <c r="AC116" s="221"/>
      <c r="AD116" s="222"/>
      <c r="AN116" s="220"/>
      <c r="AO116" s="221"/>
      <c r="AP116" s="221"/>
      <c r="AQ116" s="221"/>
      <c r="AR116" s="221"/>
      <c r="AS116" s="221"/>
      <c r="AT116" s="221"/>
      <c r="AU116" s="221"/>
      <c r="AV116" s="221"/>
      <c r="AW116" s="221"/>
      <c r="AX116" s="221"/>
      <c r="AY116" s="221"/>
      <c r="AZ116" s="221"/>
      <c r="BA116" s="221"/>
      <c r="BB116" s="221"/>
      <c r="BC116" s="221"/>
      <c r="BD116" s="221"/>
      <c r="BE116" s="221"/>
      <c r="BF116" s="221"/>
      <c r="BG116" s="221"/>
      <c r="BH116" s="221"/>
      <c r="BI116" s="221"/>
      <c r="BJ116" s="221"/>
      <c r="BK116" s="221"/>
      <c r="BL116" s="221"/>
      <c r="BM116" s="221"/>
      <c r="BN116" s="221"/>
      <c r="BO116" s="221"/>
      <c r="BP116" s="221"/>
      <c r="BQ116" s="221"/>
      <c r="BR116" s="221"/>
      <c r="BS116" s="221"/>
      <c r="BT116" s="221"/>
      <c r="BU116" s="221"/>
      <c r="BV116" s="221"/>
      <c r="BW116" s="221"/>
      <c r="BX116" s="222"/>
    </row>
    <row r="117" spans="1:76" ht="15.75" customHeight="1" thickBot="1" x14ac:dyDescent="0.3">
      <c r="A117" s="223"/>
      <c r="B117" s="224"/>
      <c r="C117" s="224"/>
      <c r="D117" s="224"/>
      <c r="E117" s="224"/>
      <c r="F117" s="224"/>
      <c r="G117" s="224"/>
      <c r="H117" s="224"/>
      <c r="I117" s="224"/>
      <c r="J117" s="224"/>
      <c r="K117" s="224"/>
      <c r="L117" s="224"/>
      <c r="M117" s="224"/>
      <c r="N117" s="224"/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24"/>
      <c r="Z117" s="224"/>
      <c r="AA117" s="224"/>
      <c r="AB117" s="224"/>
      <c r="AC117" s="224"/>
      <c r="AD117" s="225"/>
      <c r="AN117" s="220"/>
      <c r="AO117" s="221"/>
      <c r="AP117" s="221"/>
      <c r="AQ117" s="221"/>
      <c r="AR117" s="221"/>
      <c r="AS117" s="221"/>
      <c r="AT117" s="221"/>
      <c r="AU117" s="221"/>
      <c r="AV117" s="221"/>
      <c r="AW117" s="221"/>
      <c r="AX117" s="221"/>
      <c r="AY117" s="221"/>
      <c r="AZ117" s="221"/>
      <c r="BA117" s="221"/>
      <c r="BB117" s="221"/>
      <c r="BC117" s="221"/>
      <c r="BD117" s="221"/>
      <c r="BE117" s="221"/>
      <c r="BF117" s="221"/>
      <c r="BG117" s="221"/>
      <c r="BH117" s="221"/>
      <c r="BI117" s="221"/>
      <c r="BJ117" s="221"/>
      <c r="BK117" s="221"/>
      <c r="BL117" s="221"/>
      <c r="BM117" s="221"/>
      <c r="BN117" s="221"/>
      <c r="BO117" s="221"/>
      <c r="BP117" s="221"/>
      <c r="BQ117" s="221"/>
      <c r="BR117" s="221"/>
      <c r="BS117" s="221"/>
      <c r="BT117" s="221"/>
      <c r="BU117" s="221"/>
      <c r="BV117" s="221"/>
      <c r="BW117" s="221"/>
      <c r="BX117" s="222"/>
    </row>
    <row r="118" spans="1:76" x14ac:dyDescent="0.25">
      <c r="B118">
        <v>50</v>
      </c>
      <c r="C118">
        <v>60</v>
      </c>
      <c r="D118">
        <v>70</v>
      </c>
      <c r="E118">
        <v>80</v>
      </c>
      <c r="F118">
        <v>90</v>
      </c>
      <c r="G118">
        <v>100</v>
      </c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AN118" s="13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5"/>
    </row>
    <row r="119" spans="1:76" ht="15" customHeight="1" x14ac:dyDescent="0.25">
      <c r="A119" s="235" t="s">
        <v>301</v>
      </c>
      <c r="C119" s="7"/>
      <c r="D119">
        <v>59419.061178077201</v>
      </c>
      <c r="E119">
        <v>92717.619420539806</v>
      </c>
      <c r="F119">
        <v>134774.903203466</v>
      </c>
      <c r="G119">
        <v>187979.873192422</v>
      </c>
      <c r="N119" s="235" t="s">
        <v>156</v>
      </c>
      <c r="O119" s="7">
        <v>106284.7</v>
      </c>
      <c r="P119" s="7">
        <v>167744.9</v>
      </c>
      <c r="Q119" s="7">
        <v>223659.9</v>
      </c>
      <c r="R119" s="7"/>
      <c r="S119" s="7"/>
      <c r="T119" s="7"/>
      <c r="U119" s="7"/>
      <c r="V119" s="7"/>
      <c r="W119" s="7"/>
      <c r="X119" s="7"/>
      <c r="Y119" s="7"/>
      <c r="AN119" s="13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5"/>
    </row>
    <row r="120" spans="1:76" ht="22.5" customHeight="1" x14ac:dyDescent="0.25">
      <c r="A120" s="236"/>
      <c r="C120" s="7"/>
      <c r="D120" s="7">
        <v>1.0364397059412201E-5</v>
      </c>
      <c r="E120" s="7">
        <v>9.9765902246337996E-6</v>
      </c>
      <c r="F120" s="7">
        <v>9.8341258509665408E-6</v>
      </c>
      <c r="G120" s="7">
        <v>9.7572206623822195E-6</v>
      </c>
      <c r="N120" s="236"/>
      <c r="O120" s="7">
        <v>9.8590970000000003E-6</v>
      </c>
      <c r="P120" s="7">
        <v>1.039087E-5</v>
      </c>
      <c r="Q120" s="7">
        <v>1.110052E-5</v>
      </c>
      <c r="R120" s="7"/>
      <c r="S120" s="7"/>
      <c r="T120" s="7"/>
      <c r="U120" s="7"/>
      <c r="V120" s="7"/>
      <c r="W120" s="7"/>
      <c r="X120" s="7"/>
      <c r="Y120" s="7"/>
      <c r="AN120" s="13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5"/>
    </row>
    <row r="121" spans="1:76" ht="15" customHeight="1" x14ac:dyDescent="0.25">
      <c r="A121" s="235" t="s">
        <v>300</v>
      </c>
      <c r="D121">
        <v>40729.232383407398</v>
      </c>
      <c r="E121">
        <v>66157.179269764398</v>
      </c>
      <c r="F121">
        <v>98616.401599039396</v>
      </c>
      <c r="G121">
        <v>140001.28052371199</v>
      </c>
      <c r="N121" s="235" t="s">
        <v>157</v>
      </c>
      <c r="O121">
        <v>61460.3</v>
      </c>
      <c r="P121">
        <v>79020.3</v>
      </c>
      <c r="Q121">
        <v>90573</v>
      </c>
      <c r="R121" s="7">
        <v>105360.4</v>
      </c>
      <c r="S121" s="7">
        <v>121072.1</v>
      </c>
      <c r="T121" s="7">
        <v>134935.29999999999</v>
      </c>
      <c r="W121" s="7"/>
      <c r="X121" s="7"/>
      <c r="Y121" s="7"/>
      <c r="AN121" s="13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5"/>
    </row>
    <row r="122" spans="1:76" ht="25.5" customHeight="1" x14ac:dyDescent="0.25">
      <c r="A122" s="236"/>
      <c r="C122" s="7"/>
      <c r="D122" s="7">
        <v>1.5573122860994702E-5</v>
      </c>
      <c r="E122" s="7">
        <v>1.44144371747169E-5</v>
      </c>
      <c r="F122" s="7">
        <v>1.38563095591641E-5</v>
      </c>
      <c r="G122" s="7">
        <v>1.35018321330576E-5</v>
      </c>
      <c r="H122" s="7"/>
      <c r="N122" s="236"/>
      <c r="O122" s="7">
        <v>1.649853E-5</v>
      </c>
      <c r="P122" s="7">
        <v>1.5845290000000002E-5</v>
      </c>
      <c r="Q122" s="7">
        <v>1.557962E-5</v>
      </c>
      <c r="R122" s="7">
        <v>1.53451E-5</v>
      </c>
      <c r="S122" s="7">
        <v>1.5230839999999999E-5</v>
      </c>
      <c r="T122" s="7">
        <v>1.51159E-5</v>
      </c>
      <c r="W122" s="7"/>
      <c r="X122" s="7"/>
      <c r="Y122" s="7"/>
      <c r="AN122" s="13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5"/>
    </row>
    <row r="123" spans="1:76" ht="15" customHeight="1" x14ac:dyDescent="0.25">
      <c r="A123" s="235" t="s">
        <v>299</v>
      </c>
      <c r="B123" s="7"/>
      <c r="C123" s="7">
        <v>14924.0922169727</v>
      </c>
      <c r="D123" s="7">
        <v>25640.123634616601</v>
      </c>
      <c r="E123" s="7">
        <v>39886.658075556297</v>
      </c>
      <c r="F123" s="7">
        <v>58688.7885143823</v>
      </c>
      <c r="G123">
        <v>83122.754931664895</v>
      </c>
      <c r="N123" s="235" t="s">
        <v>158</v>
      </c>
      <c r="O123" s="7">
        <v>36044.400000000001</v>
      </c>
      <c r="P123" s="7">
        <v>43438.1</v>
      </c>
      <c r="Q123" s="7">
        <v>53604.4</v>
      </c>
      <c r="R123" s="7">
        <v>60073.9</v>
      </c>
      <c r="S123" s="7">
        <v>66543.399999999994</v>
      </c>
      <c r="T123" s="7">
        <v>71164.5</v>
      </c>
      <c r="U123" s="7">
        <v>73937.2</v>
      </c>
      <c r="V123" s="7">
        <v>75785.600000000006</v>
      </c>
      <c r="W123" s="7"/>
      <c r="X123" s="7"/>
      <c r="Y123" s="7"/>
      <c r="AN123" s="13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5"/>
    </row>
    <row r="124" spans="1:76" ht="29.25" customHeight="1" x14ac:dyDescent="0.25">
      <c r="A124" s="236"/>
      <c r="B124" s="7"/>
      <c r="C124" s="7">
        <v>1.6127195070459301E-5</v>
      </c>
      <c r="D124" s="7">
        <v>1.4984794820640999E-5</v>
      </c>
      <c r="E124" s="7">
        <v>1.4438743606117401E-5</v>
      </c>
      <c r="F124" s="7">
        <v>1.4081614007498201E-5</v>
      </c>
      <c r="G124" s="7">
        <v>1.3801494790160301E-5</v>
      </c>
      <c r="N124" s="236"/>
      <c r="O124" s="7">
        <v>1.5170270000000001E-5</v>
      </c>
      <c r="P124" s="7">
        <v>1.487313E-5</v>
      </c>
      <c r="Q124" s="7">
        <v>1.472688E-5</v>
      </c>
      <c r="R124" s="7">
        <v>1.475919E-5</v>
      </c>
      <c r="S124" s="7">
        <v>1.5061320000000001E-5</v>
      </c>
      <c r="T124" s="7">
        <v>1.545272E-5</v>
      </c>
      <c r="U124" s="7">
        <v>1.5933399999999999E-5</v>
      </c>
      <c r="V124" s="7">
        <v>1.6263840000000001E-5</v>
      </c>
      <c r="W124" s="7"/>
      <c r="X124" s="7"/>
      <c r="Y124" s="7"/>
      <c r="AN124" s="13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5"/>
    </row>
    <row r="125" spans="1:76" ht="15" customHeight="1" x14ac:dyDescent="0.25">
      <c r="A125" s="235" t="s">
        <v>298</v>
      </c>
      <c r="B125" s="7">
        <v>8218.3668330331002</v>
      </c>
      <c r="C125" s="7">
        <v>15644.200677803001</v>
      </c>
      <c r="D125" s="7">
        <v>25132.092067860602</v>
      </c>
      <c r="E125" s="7">
        <v>37702.752924932902</v>
      </c>
      <c r="F125">
        <v>54159.746382190096</v>
      </c>
      <c r="G125">
        <v>75388.411124966995</v>
      </c>
      <c r="N125" s="235" t="s">
        <v>159</v>
      </c>
      <c r="O125" s="7">
        <v>35120.1</v>
      </c>
      <c r="P125" s="7">
        <v>42513.9</v>
      </c>
      <c r="Q125" s="7">
        <v>48059.1</v>
      </c>
      <c r="R125" s="7">
        <v>55452.9</v>
      </c>
      <c r="S125" s="7">
        <v>62384.5</v>
      </c>
      <c r="T125" s="7">
        <v>71164.5</v>
      </c>
      <c r="U125" s="7">
        <v>74861.399999999994</v>
      </c>
      <c r="V125" s="7"/>
      <c r="W125" s="7"/>
      <c r="X125" s="7"/>
      <c r="Y125" s="7"/>
      <c r="AN125" s="13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5"/>
    </row>
    <row r="126" spans="1:76" ht="25.5" customHeight="1" x14ac:dyDescent="0.25">
      <c r="A126" s="236"/>
      <c r="B126" s="7">
        <v>1.75352290168014E-5</v>
      </c>
      <c r="C126" s="7">
        <v>1.6439547905361899E-5</v>
      </c>
      <c r="D126" s="7">
        <v>1.6390056002528401E-5</v>
      </c>
      <c r="E126" s="7">
        <v>1.63815848858356E-5</v>
      </c>
      <c r="F126" s="7">
        <v>1.6348682318125401E-5</v>
      </c>
      <c r="G126" s="7">
        <v>1.6279099110115901E-5</v>
      </c>
      <c r="N126" s="236"/>
      <c r="O126" s="7">
        <v>1.9157270000000002E-5</v>
      </c>
      <c r="P126" s="7">
        <v>1.8800170000000001E-5</v>
      </c>
      <c r="Q126" s="7">
        <v>1.8562329999999999E-5</v>
      </c>
      <c r="R126" s="7">
        <v>1.8415089999999999E-5</v>
      </c>
      <c r="S126" s="7">
        <v>1.83876E-5</v>
      </c>
      <c r="T126" s="7">
        <v>1.8630600000000001E-5</v>
      </c>
      <c r="U126" s="7">
        <v>1.8841789999999999E-5</v>
      </c>
      <c r="V126" s="7"/>
      <c r="W126" s="7"/>
      <c r="X126" s="7"/>
      <c r="Y126" s="7"/>
      <c r="AN126" s="13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5"/>
    </row>
    <row r="127" spans="1:76" x14ac:dyDescent="0.25"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AF127" s="7"/>
      <c r="AG127" s="7"/>
      <c r="AH127" s="7"/>
      <c r="AI127" s="7"/>
      <c r="AJ127" s="7"/>
      <c r="AK127" s="7"/>
      <c r="AL127" s="7"/>
      <c r="AM127" s="7"/>
      <c r="AN127" s="114"/>
      <c r="AO127" s="17"/>
      <c r="AP127" s="17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5"/>
    </row>
    <row r="128" spans="1:76" x14ac:dyDescent="0.25">
      <c r="B128" t="s">
        <v>19</v>
      </c>
      <c r="C128">
        <v>0</v>
      </c>
      <c r="D128">
        <v>0.09</v>
      </c>
      <c r="E128">
        <v>0.18</v>
      </c>
      <c r="F128">
        <v>0.27</v>
      </c>
      <c r="G128">
        <v>0.36</v>
      </c>
      <c r="H128">
        <v>0.45</v>
      </c>
      <c r="I128">
        <v>0.54</v>
      </c>
      <c r="J128">
        <v>0.63</v>
      </c>
      <c r="K128">
        <v>0.72</v>
      </c>
      <c r="L128">
        <v>0.80999999999999905</v>
      </c>
      <c r="M128">
        <v>0.9</v>
      </c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AF128" s="7"/>
      <c r="AG128" s="7"/>
      <c r="AH128" s="7"/>
      <c r="AI128" s="7"/>
      <c r="AJ128" s="7"/>
      <c r="AK128" s="7"/>
      <c r="AL128" s="7"/>
      <c r="AM128" s="7"/>
      <c r="AN128" s="114"/>
      <c r="AO128" s="17"/>
      <c r="AP128" s="17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5"/>
    </row>
    <row r="129" spans="2:76" x14ac:dyDescent="0.25">
      <c r="B129">
        <v>0</v>
      </c>
      <c r="C129" s="7">
        <v>187979.873192422</v>
      </c>
      <c r="D129">
        <v>172999.407801883</v>
      </c>
      <c r="E129">
        <v>160159.015916187</v>
      </c>
      <c r="F129">
        <v>149232.12843507301</v>
      </c>
      <c r="G129">
        <v>140001.28052371199</v>
      </c>
      <c r="H129">
        <v>132261.41503487501</v>
      </c>
      <c r="I129">
        <v>126239.540046597</v>
      </c>
      <c r="J129">
        <v>121557.34706984401</v>
      </c>
      <c r="K129">
        <v>117983.659726579</v>
      </c>
      <c r="L129">
        <v>115400.37733925501</v>
      </c>
      <c r="M129">
        <v>113708.984459792</v>
      </c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AF129" s="7"/>
      <c r="AG129" s="7"/>
      <c r="AH129" s="7"/>
      <c r="AI129" s="7"/>
      <c r="AJ129" s="7"/>
      <c r="AK129" s="7"/>
      <c r="AL129" s="7"/>
      <c r="AM129" s="7"/>
      <c r="AN129" s="114"/>
      <c r="AO129" s="17"/>
      <c r="AP129" s="17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5"/>
    </row>
    <row r="130" spans="2:76" x14ac:dyDescent="0.25">
      <c r="B130">
        <v>1200</v>
      </c>
      <c r="C130" s="7">
        <v>173382.34774128001</v>
      </c>
      <c r="D130">
        <v>159863.34266966401</v>
      </c>
      <c r="E130">
        <v>148264.32217224099</v>
      </c>
      <c r="F130">
        <v>138384.38932089301</v>
      </c>
      <c r="G130">
        <v>130031.010404172</v>
      </c>
      <c r="H130">
        <v>123048.09364669</v>
      </c>
      <c r="I130">
        <v>117661.48603812599</v>
      </c>
      <c r="J130">
        <v>113402.847971995</v>
      </c>
      <c r="K130">
        <v>110148.51996355801</v>
      </c>
      <c r="L130">
        <v>107793.259489487</v>
      </c>
      <c r="M130">
        <v>106249.088176276</v>
      </c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AF130" s="7"/>
      <c r="AG130" s="7"/>
      <c r="AH130" s="7"/>
      <c r="AI130" s="7"/>
      <c r="AJ130" s="7"/>
      <c r="AK130" s="7"/>
      <c r="AL130" s="7"/>
      <c r="AM130" s="7"/>
      <c r="AN130" s="114"/>
      <c r="AO130" s="17"/>
      <c r="AP130" s="17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5"/>
    </row>
    <row r="131" spans="2:76" x14ac:dyDescent="0.25">
      <c r="B131">
        <v>2400</v>
      </c>
      <c r="C131" s="7">
        <v>159597.57920291001</v>
      </c>
      <c r="D131">
        <v>147425.68937827201</v>
      </c>
      <c r="E131">
        <v>136972.21877945401</v>
      </c>
      <c r="F131">
        <v>128059.516118233</v>
      </c>
      <c r="G131">
        <v>120517.57975433501</v>
      </c>
      <c r="H131">
        <v>114304.844754583</v>
      </c>
      <c r="I131">
        <v>109422.85019687899</v>
      </c>
      <c r="J131">
        <v>105558.274933336</v>
      </c>
      <c r="K131">
        <v>102601.45528545001</v>
      </c>
      <c r="L131">
        <v>100458.85170570599</v>
      </c>
      <c r="M131">
        <v>99052.094920715695</v>
      </c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AF131" s="7"/>
      <c r="AG131" s="7"/>
      <c r="AH131" s="7"/>
      <c r="AI131" s="7"/>
      <c r="AJ131" s="7"/>
      <c r="AK131" s="7"/>
      <c r="AL131" s="7"/>
      <c r="AM131" s="7"/>
      <c r="AN131" s="114"/>
      <c r="AO131" s="17"/>
      <c r="AP131" s="17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5"/>
    </row>
    <row r="132" spans="2:76" x14ac:dyDescent="0.25">
      <c r="B132">
        <v>3600</v>
      </c>
      <c r="C132" s="7">
        <v>146600.80202700701</v>
      </c>
      <c r="D132">
        <v>135668.47350630799</v>
      </c>
      <c r="E132">
        <v>126270.28172256</v>
      </c>
      <c r="F132">
        <v>118249.58021895601</v>
      </c>
      <c r="G132">
        <v>111456.689417036</v>
      </c>
      <c r="H132">
        <v>105941.26306665</v>
      </c>
      <c r="I132">
        <v>101527.203196086</v>
      </c>
      <c r="J132">
        <v>98028.559434197101</v>
      </c>
      <c r="K132">
        <v>95348.353751496004</v>
      </c>
      <c r="L132">
        <v>93403.678181327894</v>
      </c>
      <c r="M132">
        <v>92124.910683665701</v>
      </c>
      <c r="N132" s="7"/>
      <c r="O132" s="7"/>
      <c r="P132" s="7"/>
      <c r="Q132" s="7"/>
      <c r="R132" s="7"/>
      <c r="S132" s="7"/>
      <c r="T132" s="7"/>
      <c r="U132" s="7">
        <v>50</v>
      </c>
      <c r="V132" s="7">
        <v>60</v>
      </c>
      <c r="W132" s="7">
        <v>70</v>
      </c>
      <c r="X132" s="7">
        <v>80</v>
      </c>
      <c r="Y132" s="7">
        <v>90</v>
      </c>
      <c r="Z132">
        <v>100</v>
      </c>
      <c r="AF132" s="7"/>
      <c r="AG132" s="7"/>
      <c r="AH132" s="7"/>
      <c r="AI132" s="7"/>
      <c r="AJ132" s="7"/>
      <c r="AK132" s="7"/>
      <c r="AL132" s="7"/>
      <c r="AM132" s="7"/>
      <c r="AN132" s="114"/>
      <c r="AO132" s="17"/>
      <c r="AP132" s="17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5"/>
    </row>
    <row r="133" spans="2:76" x14ac:dyDescent="0.25">
      <c r="B133">
        <v>4800</v>
      </c>
      <c r="C133" s="7">
        <v>134366.76084840501</v>
      </c>
      <c r="D133">
        <v>124572.950835878</v>
      </c>
      <c r="E133" s="7">
        <v>116145.10489350501</v>
      </c>
      <c r="F133">
        <v>108945.514885898</v>
      </c>
      <c r="G133">
        <v>102857.742716062</v>
      </c>
      <c r="H133">
        <v>97957.473221015607</v>
      </c>
      <c r="I133">
        <v>93976.513475647502</v>
      </c>
      <c r="J133">
        <v>90817.024224815104</v>
      </c>
      <c r="K133" s="7">
        <v>88393.501466331407</v>
      </c>
      <c r="L133">
        <v>86632.675992763907</v>
      </c>
      <c r="M133">
        <v>85472.873166866499</v>
      </c>
      <c r="U133">
        <v>7428.4686377674998</v>
      </c>
      <c r="V133">
        <v>13373.899531007</v>
      </c>
      <c r="W133">
        <v>21258.769709545501</v>
      </c>
      <c r="X133">
        <v>31784.736140498899</v>
      </c>
      <c r="Y133">
        <v>45644.592170956297</v>
      </c>
      <c r="Z133">
        <v>63592.918554402699</v>
      </c>
      <c r="AF133" s="7"/>
      <c r="AG133" s="7"/>
      <c r="AH133" s="7"/>
      <c r="AI133" s="7"/>
      <c r="AJ133" s="7"/>
      <c r="AK133" s="7"/>
      <c r="AL133" s="7"/>
      <c r="AM133" s="7"/>
      <c r="AN133" s="114"/>
      <c r="AO133" s="17"/>
      <c r="AP133" s="17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5"/>
    </row>
    <row r="134" spans="2:76" x14ac:dyDescent="0.25">
      <c r="B134">
        <v>6000</v>
      </c>
      <c r="C134" s="7">
        <v>122869.848261055</v>
      </c>
      <c r="D134">
        <v>114119.751285711</v>
      </c>
      <c r="E134" s="7">
        <v>106582.446194371</v>
      </c>
      <c r="F134">
        <v>100137.260201725</v>
      </c>
      <c r="G134">
        <v>94753.979046501205</v>
      </c>
      <c r="H134">
        <v>90352.170588328299</v>
      </c>
      <c r="I134">
        <v>86771.2864313998</v>
      </c>
      <c r="J134">
        <v>83925.514620125206</v>
      </c>
      <c r="K134" s="7">
        <v>81739.705957133599</v>
      </c>
      <c r="L134">
        <v>80149.310929000203</v>
      </c>
      <c r="M134">
        <v>79099.8607267076</v>
      </c>
      <c r="U134" s="7"/>
      <c r="V134" s="7"/>
      <c r="W134" s="7"/>
      <c r="X134" s="7"/>
      <c r="Y134" s="7"/>
      <c r="Z134" s="7"/>
      <c r="AF134" s="7"/>
      <c r="AG134" s="7"/>
      <c r="AH134" s="7"/>
      <c r="AI134" s="7"/>
      <c r="AJ134" s="7"/>
      <c r="AK134" s="7"/>
      <c r="AL134" s="7"/>
      <c r="AM134" s="7"/>
      <c r="AN134" s="114"/>
      <c r="AO134" s="17"/>
      <c r="AP134" s="17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5"/>
    </row>
    <row r="135" spans="2:76" x14ac:dyDescent="0.25">
      <c r="B135">
        <v>7200</v>
      </c>
      <c r="C135" s="7">
        <v>112084.225366845</v>
      </c>
      <c r="D135">
        <v>104289.005767626</v>
      </c>
      <c r="E135" s="7">
        <v>97567.357160792802</v>
      </c>
      <c r="F135">
        <v>91823.339493551393</v>
      </c>
      <c r="G135">
        <v>87065.7173772471</v>
      </c>
      <c r="H135">
        <v>83122.754931664895</v>
      </c>
      <c r="I135">
        <v>79910.692235757306</v>
      </c>
      <c r="J135">
        <v>77354.519938232101</v>
      </c>
      <c r="K135" s="7">
        <v>75388.411124966995</v>
      </c>
      <c r="L135">
        <v>73955.686195292205</v>
      </c>
      <c r="M135">
        <v>73008.395332547603</v>
      </c>
      <c r="AF135" s="7"/>
      <c r="AG135" s="7"/>
      <c r="AH135" s="7"/>
      <c r="AI135" s="7"/>
      <c r="AJ135" s="7"/>
      <c r="AK135" s="7"/>
      <c r="AL135" s="7"/>
      <c r="AM135" s="7"/>
      <c r="AN135" s="114"/>
      <c r="AO135" s="17"/>
      <c r="AP135" s="17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5"/>
    </row>
    <row r="136" spans="2:76" x14ac:dyDescent="0.25">
      <c r="B136">
        <v>8400</v>
      </c>
      <c r="C136" s="7">
        <v>101983.927645021</v>
      </c>
      <c r="D136">
        <v>95060.4584673871</v>
      </c>
      <c r="E136" s="7">
        <v>89084.298478352794</v>
      </c>
      <c r="F136">
        <v>84029.9457436417</v>
      </c>
      <c r="G136">
        <v>79786.925752510404</v>
      </c>
      <c r="H136">
        <v>76265.452825769797</v>
      </c>
      <c r="I136">
        <v>73392.683664358701</v>
      </c>
      <c r="J136">
        <v>71103.286193291598</v>
      </c>
      <c r="K136" s="7">
        <v>69339.804643118507</v>
      </c>
      <c r="L136">
        <v>68052.6446588127</v>
      </c>
      <c r="M136">
        <v>67199.740037998097</v>
      </c>
      <c r="U136" s="7">
        <v>50</v>
      </c>
      <c r="V136" s="7">
        <v>60</v>
      </c>
      <c r="W136" s="7">
        <v>70</v>
      </c>
      <c r="X136" s="7">
        <v>80</v>
      </c>
      <c r="Y136" s="7">
        <v>90</v>
      </c>
      <c r="Z136" s="7">
        <v>100</v>
      </c>
      <c r="AA136" s="7"/>
      <c r="AF136" s="7"/>
      <c r="AG136" s="7"/>
      <c r="AH136" s="7"/>
      <c r="AI136" s="7"/>
      <c r="AJ136" s="7"/>
      <c r="AK136" s="7"/>
      <c r="AL136" s="7"/>
      <c r="AM136" s="7"/>
      <c r="AN136" s="114"/>
      <c r="AO136" s="17"/>
      <c r="AP136" s="17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5"/>
    </row>
    <row r="137" spans="2:76" x14ac:dyDescent="0.25">
      <c r="B137">
        <v>9600</v>
      </c>
      <c r="C137" s="7">
        <v>92542.958228995194</v>
      </c>
      <c r="D137">
        <v>86418.634892546397</v>
      </c>
      <c r="E137" s="7">
        <v>81160.655767838995</v>
      </c>
      <c r="F137">
        <v>76682.673776468102</v>
      </c>
      <c r="G137">
        <v>72910.583414516805</v>
      </c>
      <c r="H137">
        <v>69775.430218625304</v>
      </c>
      <c r="I137">
        <v>67214.105089496894</v>
      </c>
      <c r="J137">
        <v>65169.920989828002</v>
      </c>
      <c r="K137" s="7">
        <v>63592.918554402699</v>
      </c>
      <c r="L137">
        <v>62439.865218059</v>
      </c>
      <c r="M137">
        <v>61673.991404120403</v>
      </c>
      <c r="U137" s="7">
        <v>1.6209936740511101E-5</v>
      </c>
      <c r="V137" s="7">
        <v>1.58670154367967E-5</v>
      </c>
      <c r="W137" s="7">
        <v>1.5929256370745999E-5</v>
      </c>
      <c r="X137" s="7">
        <v>1.5970080738830699E-5</v>
      </c>
      <c r="Y137" s="7">
        <v>1.5960829811949799E-5</v>
      </c>
      <c r="Z137" s="7">
        <v>1.59063140677731E-5</v>
      </c>
      <c r="AF137" s="7"/>
      <c r="AG137" s="7"/>
      <c r="AH137" s="7"/>
      <c r="AI137" s="7"/>
      <c r="AJ137" s="7"/>
      <c r="AK137" s="7"/>
      <c r="AL137" s="7"/>
      <c r="AM137" s="7"/>
      <c r="AN137" s="114"/>
      <c r="AO137" s="17"/>
      <c r="AP137" s="17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5"/>
    </row>
    <row r="138" spans="2:76" x14ac:dyDescent="0.25">
      <c r="B138">
        <v>10800</v>
      </c>
      <c r="C138">
        <v>83775.281919452696</v>
      </c>
      <c r="D138">
        <v>78378.215129688004</v>
      </c>
      <c r="E138" s="7">
        <v>73732.754851809805</v>
      </c>
      <c r="F138">
        <v>69770.919287103796</v>
      </c>
      <c r="G138">
        <v>66428.786514895997</v>
      </c>
      <c r="H138">
        <v>63646.896299760403</v>
      </c>
      <c r="I138">
        <v>61370.793625641403</v>
      </c>
      <c r="J138">
        <v>59551.491429743997</v>
      </c>
      <c r="K138" s="7">
        <v>58145.723718045199</v>
      </c>
      <c r="L138">
        <v>57115.9538046936</v>
      </c>
      <c r="M138">
        <v>56430.1672625192</v>
      </c>
      <c r="AN138" s="13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5"/>
    </row>
    <row r="139" spans="2:76" x14ac:dyDescent="0.25">
      <c r="B139">
        <v>12000</v>
      </c>
      <c r="C139">
        <v>70001.406956715597</v>
      </c>
      <c r="D139">
        <v>65512.412645775097</v>
      </c>
      <c r="E139">
        <v>61647.661328521499</v>
      </c>
      <c r="F139">
        <v>58350.827665675199</v>
      </c>
      <c r="G139">
        <v>55568.960841638502</v>
      </c>
      <c r="H139">
        <v>53252.808651443404</v>
      </c>
      <c r="I139">
        <v>51357.259710196202</v>
      </c>
      <c r="J139">
        <v>49841.721634485897</v>
      </c>
      <c r="K139">
        <v>48670.329059578202</v>
      </c>
      <c r="L139">
        <v>47811.9516589575</v>
      </c>
      <c r="M139">
        <v>47240.025551957799</v>
      </c>
      <c r="AN139" s="13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5"/>
    </row>
    <row r="140" spans="2:76" x14ac:dyDescent="0.25">
      <c r="U140" s="7"/>
      <c r="V140" s="7"/>
      <c r="W140" s="7"/>
      <c r="X140" s="7"/>
      <c r="Y140" s="7"/>
      <c r="Z140" s="7"/>
      <c r="AN140" s="13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5"/>
    </row>
    <row r="141" spans="2:76" x14ac:dyDescent="0.25">
      <c r="B141" t="s">
        <v>20</v>
      </c>
      <c r="C141">
        <v>0</v>
      </c>
      <c r="D141">
        <v>0.09</v>
      </c>
      <c r="E141">
        <v>0.18</v>
      </c>
      <c r="F141">
        <v>0.27</v>
      </c>
      <c r="G141">
        <v>0.36</v>
      </c>
      <c r="H141">
        <v>0.45</v>
      </c>
      <c r="I141">
        <v>0.54</v>
      </c>
      <c r="J141">
        <v>0.63</v>
      </c>
      <c r="K141">
        <v>0.72</v>
      </c>
      <c r="L141">
        <v>0.80999999999999905</v>
      </c>
      <c r="M141">
        <v>0.9</v>
      </c>
      <c r="AN141" s="13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5"/>
    </row>
    <row r="142" spans="2:76" x14ac:dyDescent="0.25">
      <c r="B142">
        <v>0</v>
      </c>
      <c r="C142" s="7">
        <v>9.7572206623822195E-6</v>
      </c>
      <c r="D142" s="7">
        <v>1.06223032764462E-5</v>
      </c>
      <c r="E142" s="7">
        <v>1.1539396134934601E-5</v>
      </c>
      <c r="F142" s="7">
        <v>1.2501717882335601E-5</v>
      </c>
      <c r="G142" s="7">
        <v>1.35018321330576E-5</v>
      </c>
      <c r="H142" s="7">
        <v>1.45323617427738E-5</v>
      </c>
      <c r="I142" s="7">
        <v>1.55351722360185E-5</v>
      </c>
      <c r="J142" s="7">
        <v>1.65159908652511E-5</v>
      </c>
      <c r="K142" s="7">
        <v>1.74741251394461E-5</v>
      </c>
      <c r="L142" s="7">
        <v>1.8399846855514998E-5</v>
      </c>
      <c r="M142" s="7">
        <v>1.9284595175055301E-5</v>
      </c>
      <c r="AN142" s="13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5"/>
    </row>
    <row r="143" spans="2:76" x14ac:dyDescent="0.25">
      <c r="B143">
        <v>1200</v>
      </c>
      <c r="C143" s="7">
        <v>9.7634559863865104E-6</v>
      </c>
      <c r="D143" s="7">
        <v>1.06091475442204E-5</v>
      </c>
      <c r="E143" s="7">
        <v>1.150401260861E-5</v>
      </c>
      <c r="F143" s="7">
        <v>1.24415033000277E-5</v>
      </c>
      <c r="G143" s="7">
        <v>1.34144843591108E-5</v>
      </c>
      <c r="H143" s="7">
        <v>1.44129255115654E-5</v>
      </c>
      <c r="I143" s="7">
        <v>1.5377691247444899E-5</v>
      </c>
      <c r="J143" s="7">
        <v>1.63316143058972E-5</v>
      </c>
      <c r="K143" s="7">
        <v>1.7264676639086699E-5</v>
      </c>
      <c r="L143" s="7">
        <v>1.81678848250942E-5</v>
      </c>
      <c r="M143" s="7">
        <v>1.9033326364668901E-5</v>
      </c>
      <c r="T143" s="7"/>
      <c r="U143" s="7"/>
      <c r="V143" s="7"/>
      <c r="W143" s="7"/>
      <c r="X143" s="7"/>
      <c r="Y143" s="7"/>
      <c r="Z143" s="7"/>
      <c r="AN143" s="13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5"/>
    </row>
    <row r="144" spans="2:76" x14ac:dyDescent="0.25">
      <c r="B144">
        <v>2400</v>
      </c>
      <c r="C144" s="7">
        <v>9.7692714738255403E-6</v>
      </c>
      <c r="D144" s="7">
        <v>1.05957279391651E-5</v>
      </c>
      <c r="E144" s="7">
        <v>1.1468641283959399E-5</v>
      </c>
      <c r="F144" s="7">
        <v>1.2381700154300901E-5</v>
      </c>
      <c r="G144" s="7">
        <v>1.33280677910005E-5</v>
      </c>
      <c r="H144" s="7">
        <v>1.4286163390483601E-5</v>
      </c>
      <c r="I144" s="7">
        <v>1.52237237976787E-5</v>
      </c>
      <c r="J144" s="7">
        <v>1.6151399700092599E-5</v>
      </c>
      <c r="K144" s="7">
        <v>1.7059917605749601E-5</v>
      </c>
      <c r="L144" s="7">
        <v>1.79409660106972E-5</v>
      </c>
      <c r="M144" s="7">
        <v>1.8787235441210502E-5</v>
      </c>
      <c r="AN144" s="13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5"/>
    </row>
    <row r="145" spans="1:76" x14ac:dyDescent="0.25">
      <c r="B145">
        <v>3600</v>
      </c>
      <c r="C145" s="7">
        <v>9.77460190281084E-6</v>
      </c>
      <c r="D145" s="7">
        <v>1.05819572216057E-5</v>
      </c>
      <c r="E145" s="7">
        <v>1.14331669556721E-5</v>
      </c>
      <c r="F145" s="7">
        <v>1.23221587192717E-5</v>
      </c>
      <c r="G145" s="7">
        <v>1.3242391422337499E-5</v>
      </c>
      <c r="H145" s="7">
        <v>1.41619051601955E-5</v>
      </c>
      <c r="I145" s="7">
        <v>1.5072913174717899E-5</v>
      </c>
      <c r="J145" s="7">
        <v>1.59749354685998E-5</v>
      </c>
      <c r="K145" s="7">
        <v>1.68593904655402E-5</v>
      </c>
      <c r="L145" s="7">
        <v>1.77185997351921E-5</v>
      </c>
      <c r="M145" s="7">
        <v>1.8545814642001198E-5</v>
      </c>
      <c r="AN145" s="13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5"/>
    </row>
    <row r="146" spans="1:76" x14ac:dyDescent="0.25">
      <c r="B146">
        <v>4800</v>
      </c>
      <c r="C146" s="7">
        <v>9.7793862948687098E-6</v>
      </c>
      <c r="D146" s="7">
        <v>1.0567754162737099E-5</v>
      </c>
      <c r="E146" s="7">
        <v>1.1397482688208399E-5</v>
      </c>
      <c r="F146" s="7">
        <v>1.22627402935288E-5</v>
      </c>
      <c r="G146" s="7">
        <v>1.31553657918384E-5</v>
      </c>
      <c r="H146" s="7">
        <v>1.40398757004648E-5</v>
      </c>
      <c r="I146" s="7">
        <v>1.49249294017128E-5</v>
      </c>
      <c r="J146" s="7">
        <v>1.5801840593546901E-5</v>
      </c>
      <c r="K146" s="7">
        <v>1.66626710835097E-5</v>
      </c>
      <c r="L146" s="7">
        <v>1.75003303558425E-5</v>
      </c>
      <c r="M146" s="7">
        <v>1.83085913320431E-5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N146" s="13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5"/>
    </row>
    <row r="147" spans="1:76" x14ac:dyDescent="0.25">
      <c r="B147">
        <v>6000</v>
      </c>
      <c r="C147" s="7">
        <v>9.7835671341465801E-6</v>
      </c>
      <c r="D147" s="7">
        <v>1.0553042476359E-5</v>
      </c>
      <c r="E147" s="7">
        <v>1.13614884078083E-5</v>
      </c>
      <c r="F147" s="7">
        <v>1.2203315405757499E-5</v>
      </c>
      <c r="G147" s="7">
        <v>1.3060871121253799E-5</v>
      </c>
      <c r="H147" s="7">
        <v>1.3919818918119601E-5</v>
      </c>
      <c r="I147" s="7">
        <v>1.47794653758191E-5</v>
      </c>
      <c r="J147" s="7">
        <v>1.5631760321309001E-5</v>
      </c>
      <c r="K147" s="7">
        <v>1.6469364157498201E-5</v>
      </c>
      <c r="L147" s="7">
        <v>1.7285732506748401E-5</v>
      </c>
      <c r="M147" s="7">
        <v>1.80751232679905E-5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N147" s="13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5"/>
    </row>
    <row r="148" spans="1:76" x14ac:dyDescent="0.25">
      <c r="B148">
        <v>7200</v>
      </c>
      <c r="C148" s="7">
        <v>9.7870896731713607E-6</v>
      </c>
      <c r="D148" s="7">
        <v>1.05377498711152E-5</v>
      </c>
      <c r="E148" s="7">
        <v>1.1325089655464301E-5</v>
      </c>
      <c r="F148" s="7">
        <v>1.2142512850799E-5</v>
      </c>
      <c r="G148" s="7">
        <v>1.2967602142542401E-5</v>
      </c>
      <c r="H148" s="7">
        <v>1.3801494790160301E-5</v>
      </c>
      <c r="I148" s="7">
        <v>1.46362334450335E-5</v>
      </c>
      <c r="J148" s="7">
        <v>1.5464362343113799E-5</v>
      </c>
      <c r="K148" s="7">
        <v>1.6279099110115901E-5</v>
      </c>
      <c r="L148" s="7">
        <v>1.7074406837866001E-5</v>
      </c>
      <c r="M148" s="7">
        <v>1.78449943348449E-5</v>
      </c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N148" s="13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5"/>
    </row>
    <row r="149" spans="1:76" x14ac:dyDescent="0.25">
      <c r="B149">
        <v>8400</v>
      </c>
      <c r="C149" s="7">
        <v>9.7899013044713498E-6</v>
      </c>
      <c r="D149" s="7">
        <v>1.0521807195036901E-5</v>
      </c>
      <c r="E149" s="7">
        <v>1.12881964642787E-5</v>
      </c>
      <c r="F149" s="7">
        <v>1.2074444474345201E-5</v>
      </c>
      <c r="G149" s="7">
        <v>1.28753764970006E-5</v>
      </c>
      <c r="H149" s="7">
        <v>1.36846767133342E-5</v>
      </c>
      <c r="I149" s="7">
        <v>1.44949623374271E-5</v>
      </c>
      <c r="J149" s="7">
        <v>1.5299333362131099E-5</v>
      </c>
      <c r="K149" s="7">
        <v>1.60915263852381E-5</v>
      </c>
      <c r="L149" s="7">
        <v>1.68659761579766E-5</v>
      </c>
      <c r="M149" s="7">
        <v>1.7617810666887799E-5</v>
      </c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N149" s="13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5"/>
    </row>
    <row r="150" spans="1:76" x14ac:dyDescent="0.25">
      <c r="B150">
        <v>9600</v>
      </c>
      <c r="C150" s="7">
        <v>9.7919509803940703E-6</v>
      </c>
      <c r="D150" s="7">
        <v>1.0504531541171001E-5</v>
      </c>
      <c r="E150" s="7">
        <v>1.1244704375601101E-5</v>
      </c>
      <c r="F150" s="7">
        <v>1.2006850277232E-5</v>
      </c>
      <c r="G150" s="7">
        <v>1.27840202459843E-5</v>
      </c>
      <c r="H150" s="7">
        <v>1.35691490945248E-5</v>
      </c>
      <c r="I150" s="7">
        <v>1.43553943695643E-5</v>
      </c>
      <c r="J150" s="7">
        <v>1.51363759684883E-5</v>
      </c>
      <c r="K150" s="7">
        <v>1.59063140677731E-5</v>
      </c>
      <c r="L150" s="7">
        <v>1.6660081900488402E-5</v>
      </c>
      <c r="M150" s="7">
        <v>1.7393197074512401E-5</v>
      </c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N150" s="13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5"/>
    </row>
    <row r="151" spans="1:76" ht="23.25" customHeight="1" x14ac:dyDescent="0.25">
      <c r="B151">
        <v>10800</v>
      </c>
      <c r="C151" s="7">
        <v>9.7885230663231092E-6</v>
      </c>
      <c r="D151" s="7">
        <v>1.04809318611458E-5</v>
      </c>
      <c r="E151" s="7">
        <v>1.11999637363467E-5</v>
      </c>
      <c r="F151" s="7">
        <v>1.1939599632712601E-5</v>
      </c>
      <c r="G151" s="7">
        <v>1.26933660082645E-5</v>
      </c>
      <c r="H151" s="7">
        <v>1.3454705124724199E-5</v>
      </c>
      <c r="I151" s="7">
        <v>1.4217282870016799E-5</v>
      </c>
      <c r="J151" s="7">
        <v>1.4975205753023001E-5</v>
      </c>
      <c r="K151" s="7">
        <v>1.5723144754584901E-5</v>
      </c>
      <c r="L151" s="7">
        <v>1.6456380839366001E-5</v>
      </c>
      <c r="M151" s="7">
        <v>1.71707937059125E-5</v>
      </c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N151" s="13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5"/>
    </row>
    <row r="152" spans="1:76" x14ac:dyDescent="0.25">
      <c r="B152">
        <v>12000</v>
      </c>
      <c r="C152" s="7">
        <v>9.7877352687291801E-6</v>
      </c>
      <c r="D152" s="7">
        <v>1.04767333127903E-5</v>
      </c>
      <c r="E152" s="7">
        <v>1.11920492296774E-5</v>
      </c>
      <c r="F152" s="7">
        <v>1.1927734461014199E-5</v>
      </c>
      <c r="G152" s="7">
        <v>1.26773972397959E-5</v>
      </c>
      <c r="H152" s="7">
        <v>1.3434566703843E-5</v>
      </c>
      <c r="I152" s="7">
        <v>1.4192995455021601E-5</v>
      </c>
      <c r="J152" s="7">
        <v>1.49468727609695E-5</v>
      </c>
      <c r="K152" s="7">
        <v>1.5690946088421602E-5</v>
      </c>
      <c r="L152" s="7">
        <v>1.6420565469680499E-5</v>
      </c>
      <c r="M152" s="7">
        <v>1.7131671908426002E-5</v>
      </c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N152" s="13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5"/>
    </row>
    <row r="153" spans="1:76" ht="22.5" customHeight="1" thickBot="1" x14ac:dyDescent="0.3"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N153" s="13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5"/>
    </row>
    <row r="154" spans="1:76" ht="15" customHeight="1" x14ac:dyDescent="0.25">
      <c r="A154" s="217" t="s">
        <v>250</v>
      </c>
      <c r="B154" s="218"/>
      <c r="C154" s="218"/>
      <c r="D154" s="218"/>
      <c r="E154" s="218"/>
      <c r="F154" s="218"/>
      <c r="G154" s="218"/>
      <c r="H154" s="218"/>
      <c r="I154" s="218"/>
      <c r="J154" s="218"/>
      <c r="K154" s="218"/>
      <c r="L154" s="218"/>
      <c r="M154" s="21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9"/>
      <c r="AE154" t="s">
        <v>116</v>
      </c>
      <c r="AF154" s="39" t="s">
        <v>115</v>
      </c>
      <c r="AN154" s="220" t="s">
        <v>250</v>
      </c>
      <c r="AO154" s="221"/>
      <c r="AP154" s="221"/>
      <c r="AQ154" s="221"/>
      <c r="AR154" s="221"/>
      <c r="AS154" s="221"/>
      <c r="AT154" s="221"/>
      <c r="AU154" s="221"/>
      <c r="AV154" s="221"/>
      <c r="AW154" s="221"/>
      <c r="AX154" s="221"/>
      <c r="AY154" s="221"/>
      <c r="AZ154" s="221"/>
      <c r="BA154" s="221"/>
      <c r="BB154" s="221"/>
      <c r="BC154" s="221"/>
      <c r="BD154" s="221"/>
      <c r="BE154" s="221"/>
      <c r="BF154" s="221"/>
      <c r="BG154" s="221"/>
      <c r="BH154" s="221"/>
      <c r="BI154" s="221"/>
      <c r="BJ154" s="221"/>
      <c r="BK154" s="221"/>
      <c r="BL154" s="221"/>
      <c r="BM154" s="221"/>
      <c r="BN154" s="221"/>
      <c r="BO154" s="221"/>
      <c r="BP154" s="221"/>
      <c r="BQ154" s="221"/>
      <c r="BR154" s="221"/>
      <c r="BS154" s="221"/>
      <c r="BT154" s="221"/>
      <c r="BU154" s="221"/>
      <c r="BV154" s="221"/>
      <c r="BW154" s="221"/>
      <c r="BX154" s="222"/>
    </row>
    <row r="155" spans="1:76" ht="15" customHeight="1" x14ac:dyDescent="0.25">
      <c r="A155" s="220"/>
      <c r="B155" s="221"/>
      <c r="C155" s="221"/>
      <c r="D155" s="221"/>
      <c r="E155" s="221"/>
      <c r="F155" s="221"/>
      <c r="G155" s="221"/>
      <c r="H155" s="221"/>
      <c r="I155" s="221"/>
      <c r="J155" s="221"/>
      <c r="K155" s="221"/>
      <c r="L155" s="221"/>
      <c r="M155" s="221"/>
      <c r="N155" s="221"/>
      <c r="O155" s="221"/>
      <c r="P155" s="221"/>
      <c r="Q155" s="221"/>
      <c r="R155" s="221"/>
      <c r="S155" s="221"/>
      <c r="T155" s="221"/>
      <c r="U155" s="221"/>
      <c r="V155" s="221"/>
      <c r="W155" s="221"/>
      <c r="X155" s="221"/>
      <c r="Y155" s="221"/>
      <c r="Z155" s="221"/>
      <c r="AA155" s="221"/>
      <c r="AB155" s="221"/>
      <c r="AC155" s="221"/>
      <c r="AD155" s="222"/>
      <c r="AN155" s="220"/>
      <c r="AO155" s="221"/>
      <c r="AP155" s="221"/>
      <c r="AQ155" s="221"/>
      <c r="AR155" s="221"/>
      <c r="AS155" s="221"/>
      <c r="AT155" s="221"/>
      <c r="AU155" s="221"/>
      <c r="AV155" s="221"/>
      <c r="AW155" s="221"/>
      <c r="AX155" s="221"/>
      <c r="AY155" s="221"/>
      <c r="AZ155" s="221"/>
      <c r="BA155" s="221"/>
      <c r="BB155" s="221"/>
      <c r="BC155" s="221"/>
      <c r="BD155" s="221"/>
      <c r="BE155" s="221"/>
      <c r="BF155" s="221"/>
      <c r="BG155" s="221"/>
      <c r="BH155" s="221"/>
      <c r="BI155" s="221"/>
      <c r="BJ155" s="221"/>
      <c r="BK155" s="221"/>
      <c r="BL155" s="221"/>
      <c r="BM155" s="221"/>
      <c r="BN155" s="221"/>
      <c r="BO155" s="221"/>
      <c r="BP155" s="221"/>
      <c r="BQ155" s="221"/>
      <c r="BR155" s="221"/>
      <c r="BS155" s="221"/>
      <c r="BT155" s="221"/>
      <c r="BU155" s="221"/>
      <c r="BV155" s="221"/>
      <c r="BW155" s="221"/>
      <c r="BX155" s="222"/>
    </row>
    <row r="156" spans="1:76" ht="15.75" customHeight="1" thickBot="1" x14ac:dyDescent="0.3">
      <c r="A156" s="223"/>
      <c r="B156" s="224"/>
      <c r="C156" s="224"/>
      <c r="D156" s="224"/>
      <c r="E156" s="224"/>
      <c r="F156" s="224"/>
      <c r="G156" s="224"/>
      <c r="H156" s="224"/>
      <c r="I156" s="224"/>
      <c r="J156" s="224"/>
      <c r="K156" s="224"/>
      <c r="L156" s="224"/>
      <c r="M156" s="224"/>
      <c r="N156" s="224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24"/>
      <c r="AD156" s="225"/>
      <c r="AN156" s="220"/>
      <c r="AO156" s="221"/>
      <c r="AP156" s="221"/>
      <c r="AQ156" s="221"/>
      <c r="AR156" s="221"/>
      <c r="AS156" s="221"/>
      <c r="AT156" s="221"/>
      <c r="AU156" s="221"/>
      <c r="AV156" s="221"/>
      <c r="AW156" s="221"/>
      <c r="AX156" s="221"/>
      <c r="AY156" s="221"/>
      <c r="AZ156" s="221"/>
      <c r="BA156" s="221"/>
      <c r="BB156" s="221"/>
      <c r="BC156" s="221"/>
      <c r="BD156" s="221"/>
      <c r="BE156" s="221"/>
      <c r="BF156" s="221"/>
      <c r="BG156" s="221"/>
      <c r="BH156" s="221"/>
      <c r="BI156" s="221"/>
      <c r="BJ156" s="221"/>
      <c r="BK156" s="221"/>
      <c r="BL156" s="221"/>
      <c r="BM156" s="221"/>
      <c r="BN156" s="221"/>
      <c r="BO156" s="221"/>
      <c r="BP156" s="221"/>
      <c r="BQ156" s="221"/>
      <c r="BR156" s="221"/>
      <c r="BS156" s="221"/>
      <c r="BT156" s="221"/>
      <c r="BU156" s="221"/>
      <c r="BV156" s="221"/>
      <c r="BW156" s="221"/>
      <c r="BX156" s="222"/>
    </row>
    <row r="157" spans="1:76" ht="30.75" customHeight="1" x14ac:dyDescent="0.25"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N157" s="13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5"/>
    </row>
    <row r="158" spans="1:76" x14ac:dyDescent="0.25">
      <c r="A158" t="s">
        <v>160</v>
      </c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N158" s="13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5"/>
    </row>
    <row r="159" spans="1:76" x14ac:dyDescent="0.25">
      <c r="A159" t="s">
        <v>16</v>
      </c>
      <c r="B159" t="s">
        <v>17</v>
      </c>
      <c r="P159" s="7"/>
      <c r="Q159" t="s">
        <v>171</v>
      </c>
      <c r="R159" s="7"/>
      <c r="S159" s="7"/>
      <c r="T159" s="7"/>
      <c r="U159" s="7"/>
      <c r="V159" s="7"/>
      <c r="W159" s="7"/>
      <c r="X159" s="7"/>
      <c r="Y159" s="7"/>
      <c r="Z159" s="7"/>
      <c r="AN159" s="13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5"/>
    </row>
    <row r="160" spans="1:76" x14ac:dyDescent="0.25">
      <c r="A160" t="s">
        <v>161</v>
      </c>
      <c r="P160" s="7"/>
      <c r="Q160" t="s">
        <v>173</v>
      </c>
      <c r="R160" s="7"/>
      <c r="S160" s="7"/>
      <c r="T160" s="7"/>
      <c r="U160" s="7"/>
      <c r="V160" s="7"/>
      <c r="W160" s="7"/>
      <c r="X160" s="7"/>
      <c r="Y160" s="7"/>
      <c r="Z160" s="7"/>
      <c r="AN160" s="13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5"/>
    </row>
    <row r="161" spans="1:76" x14ac:dyDescent="0.25">
      <c r="A161" t="s">
        <v>162</v>
      </c>
      <c r="B161">
        <v>97193.817021151597</v>
      </c>
      <c r="AN161" s="13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5"/>
    </row>
    <row r="162" spans="1:76" x14ac:dyDescent="0.25">
      <c r="A162" t="s">
        <v>19</v>
      </c>
      <c r="AN162" s="13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5"/>
    </row>
    <row r="163" spans="1:76" ht="15.75" thickBot="1" x14ac:dyDescent="0.3">
      <c r="B163">
        <v>0</v>
      </c>
      <c r="C163">
        <v>0.09</v>
      </c>
      <c r="D163">
        <v>0.18</v>
      </c>
      <c r="E163">
        <v>0.27</v>
      </c>
      <c r="F163">
        <v>0.36</v>
      </c>
      <c r="G163">
        <v>0.45</v>
      </c>
      <c r="H163">
        <v>0.54</v>
      </c>
      <c r="I163">
        <v>0.63</v>
      </c>
      <c r="J163">
        <v>0.72</v>
      </c>
      <c r="K163">
        <v>0.80999999999999905</v>
      </c>
      <c r="L163">
        <v>0.9</v>
      </c>
      <c r="AN163" s="13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5"/>
    </row>
    <row r="164" spans="1:76" x14ac:dyDescent="0.25">
      <c r="A164" t="s">
        <v>174</v>
      </c>
      <c r="B164">
        <v>76415.901326195293</v>
      </c>
      <c r="C164">
        <v>69399.113236812496</v>
      </c>
      <c r="D164">
        <v>63317.287001413701</v>
      </c>
      <c r="E164">
        <v>58079.812470964898</v>
      </c>
      <c r="F164">
        <v>53595.666829612899</v>
      </c>
      <c r="G164">
        <v>49776.061920870903</v>
      </c>
      <c r="H164">
        <v>46574.4861832311</v>
      </c>
      <c r="I164">
        <v>44331.025652316697</v>
      </c>
      <c r="J164">
        <v>42630.210132796601</v>
      </c>
      <c r="K164">
        <v>41420.2390272712</v>
      </c>
      <c r="L164">
        <v>40664.163053636898</v>
      </c>
      <c r="N164" s="11" t="s">
        <v>164</v>
      </c>
      <c r="O164" s="23"/>
      <c r="P164" s="23"/>
      <c r="Q164" s="23" t="s">
        <v>166</v>
      </c>
      <c r="R164" s="23"/>
      <c r="S164" s="12"/>
      <c r="AN164" s="13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5"/>
    </row>
    <row r="165" spans="1:76" x14ac:dyDescent="0.25">
      <c r="A165">
        <v>1400</v>
      </c>
      <c r="B165">
        <v>70549.879367768299</v>
      </c>
      <c r="C165">
        <v>64222.928003734298</v>
      </c>
      <c r="D165">
        <v>58725.0150129756</v>
      </c>
      <c r="E165">
        <v>53977.181199323597</v>
      </c>
      <c r="F165">
        <v>49901.042720321799</v>
      </c>
      <c r="G165">
        <v>46420.782277124003</v>
      </c>
      <c r="H165">
        <v>43583.327528441201</v>
      </c>
      <c r="I165">
        <v>41497.373420864002</v>
      </c>
      <c r="J165">
        <v>39892.566049653004</v>
      </c>
      <c r="K165">
        <v>38726.570596999598</v>
      </c>
      <c r="L165">
        <v>37966.1331574082</v>
      </c>
      <c r="N165" s="13" t="s">
        <v>165</v>
      </c>
      <c r="O165" s="4"/>
      <c r="P165" s="4"/>
      <c r="Q165" s="4" t="s">
        <v>165</v>
      </c>
      <c r="R165" s="4"/>
      <c r="S165" s="5"/>
      <c r="AN165" s="13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5"/>
    </row>
    <row r="166" spans="1:76" x14ac:dyDescent="0.25">
      <c r="A166">
        <v>2800</v>
      </c>
      <c r="B166">
        <v>65054.1439650967</v>
      </c>
      <c r="C166">
        <v>59360.060017990203</v>
      </c>
      <c r="D166">
        <v>54399.730172315802</v>
      </c>
      <c r="E166">
        <v>50104.593300498003</v>
      </c>
      <c r="F166">
        <v>46406.056827183798</v>
      </c>
      <c r="G166">
        <v>43237.196172746902</v>
      </c>
      <c r="H166">
        <v>40718.0934285123</v>
      </c>
      <c r="I166">
        <v>38778.717676888802</v>
      </c>
      <c r="J166">
        <v>37268.304836453499</v>
      </c>
      <c r="K166">
        <v>36149.290254241401</v>
      </c>
      <c r="L166">
        <v>35391.8429152026</v>
      </c>
      <c r="N166" s="13">
        <v>7030</v>
      </c>
      <c r="O166" s="4" t="s">
        <v>54</v>
      </c>
      <c r="P166" s="4"/>
      <c r="Q166" s="4">
        <v>10025</v>
      </c>
      <c r="R166" s="4" t="s">
        <v>167</v>
      </c>
      <c r="S166" s="5"/>
      <c r="AN166" s="13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5"/>
    </row>
    <row r="167" spans="1:76" x14ac:dyDescent="0.25">
      <c r="A167">
        <v>4200</v>
      </c>
      <c r="B167">
        <v>59914.004003368202</v>
      </c>
      <c r="C167">
        <v>54798.816232065998</v>
      </c>
      <c r="D167">
        <v>50330.740508597599</v>
      </c>
      <c r="E167">
        <v>46450.459649923097</v>
      </c>
      <c r="F167">
        <v>43098.745792653601</v>
      </c>
      <c r="G167">
        <v>40217.803651112998</v>
      </c>
      <c r="H167">
        <v>37979.568381290701</v>
      </c>
      <c r="I167">
        <v>36179.806866665698</v>
      </c>
      <c r="J167">
        <v>34761.545070486703</v>
      </c>
      <c r="K167">
        <v>33691.567440423198</v>
      </c>
      <c r="L167">
        <v>32943.207917223597</v>
      </c>
      <c r="N167" s="13"/>
      <c r="O167" s="4" t="s">
        <v>75</v>
      </c>
      <c r="P167" s="4" t="s">
        <v>172</v>
      </c>
      <c r="Q167" s="4"/>
      <c r="R167" s="4" t="s">
        <v>75</v>
      </c>
      <c r="S167" s="5" t="s">
        <v>172</v>
      </c>
      <c r="AN167" s="13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5"/>
    </row>
    <row r="168" spans="1:76" x14ac:dyDescent="0.25">
      <c r="A168">
        <v>5600</v>
      </c>
      <c r="B168">
        <v>55113.551376727803</v>
      </c>
      <c r="C168">
        <v>50527.064473370701</v>
      </c>
      <c r="D168">
        <v>46509.604540237</v>
      </c>
      <c r="E168">
        <v>43010.055425070997</v>
      </c>
      <c r="F168">
        <v>39977.476616831402</v>
      </c>
      <c r="G168">
        <v>37411.55594857</v>
      </c>
      <c r="H168">
        <v>35371.207732895004</v>
      </c>
      <c r="I168">
        <v>33703.945642777799</v>
      </c>
      <c r="J168">
        <v>32375.1053432074</v>
      </c>
      <c r="K168">
        <v>31355.427694436399</v>
      </c>
      <c r="L168">
        <v>30621.166567979901</v>
      </c>
      <c r="N168" s="13" t="s">
        <v>168</v>
      </c>
      <c r="O168" s="4">
        <v>17394</v>
      </c>
      <c r="P168" s="4">
        <v>0.161</v>
      </c>
      <c r="Q168" s="4" t="s">
        <v>168</v>
      </c>
      <c r="R168" s="4">
        <v>22992</v>
      </c>
      <c r="S168" s="5">
        <v>0.113</v>
      </c>
      <c r="AN168" s="13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5"/>
    </row>
    <row r="169" spans="1:76" x14ac:dyDescent="0.25">
      <c r="A169">
        <v>7000</v>
      </c>
      <c r="B169">
        <v>50640.533660358597</v>
      </c>
      <c r="C169">
        <v>46535.864474240501</v>
      </c>
      <c r="D169">
        <v>42930.018285336701</v>
      </c>
      <c r="E169">
        <v>39779.132341734497</v>
      </c>
      <c r="F169">
        <v>37039.577314280199</v>
      </c>
      <c r="G169">
        <v>34766.665664239103</v>
      </c>
      <c r="H169">
        <v>32895.163568836397</v>
      </c>
      <c r="I169">
        <v>31353.230859363499</v>
      </c>
      <c r="J169">
        <v>30110.708667870698</v>
      </c>
      <c r="K169">
        <v>29141.927408388299</v>
      </c>
      <c r="L169">
        <v>28425.827583143</v>
      </c>
      <c r="N169" s="13" t="s">
        <v>170</v>
      </c>
      <c r="O169" s="4">
        <v>3308</v>
      </c>
      <c r="P169" s="4">
        <v>0.3</v>
      </c>
      <c r="Q169" s="4" t="s">
        <v>170</v>
      </c>
      <c r="R169" s="4">
        <v>4310</v>
      </c>
      <c r="S169" s="5">
        <v>0.08</v>
      </c>
      <c r="AN169" s="13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5"/>
    </row>
    <row r="170" spans="1:76" ht="15.75" thickBot="1" x14ac:dyDescent="0.3">
      <c r="A170">
        <v>8400</v>
      </c>
      <c r="B170">
        <v>46482.216453610097</v>
      </c>
      <c r="C170">
        <v>42815.651604679901</v>
      </c>
      <c r="D170">
        <v>39584.956455861102</v>
      </c>
      <c r="E170">
        <v>36752.662128239797</v>
      </c>
      <c r="F170">
        <v>34300.383249584098</v>
      </c>
      <c r="G170">
        <v>32266.537913373799</v>
      </c>
      <c r="H170">
        <v>30552.493403201799</v>
      </c>
      <c r="I170">
        <v>29128.737725739</v>
      </c>
      <c r="J170">
        <v>27969.146251413102</v>
      </c>
      <c r="K170">
        <v>27051.296009257501</v>
      </c>
      <c r="L170">
        <v>26356.5917451358</v>
      </c>
      <c r="N170" s="15" t="s">
        <v>169</v>
      </c>
      <c r="O170" s="18">
        <v>2780</v>
      </c>
      <c r="P170" s="18">
        <v>0.27200000000000002</v>
      </c>
      <c r="Q170" s="18" t="s">
        <v>169</v>
      </c>
      <c r="R170" s="18">
        <v>3595</v>
      </c>
      <c r="S170" s="6">
        <v>0</v>
      </c>
      <c r="AN170" s="13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5"/>
    </row>
    <row r="171" spans="1:76" ht="15.75" thickBot="1" x14ac:dyDescent="0.3">
      <c r="A171">
        <v>9800</v>
      </c>
      <c r="B171">
        <v>42625.575669186001</v>
      </c>
      <c r="C171">
        <v>39356.431439947701</v>
      </c>
      <c r="D171">
        <v>36466.864521690499</v>
      </c>
      <c r="E171">
        <v>33925.021990092398</v>
      </c>
      <c r="F171">
        <v>31758.6895007311</v>
      </c>
      <c r="G171">
        <v>29910.906399794199</v>
      </c>
      <c r="H171">
        <v>28343.3268139418</v>
      </c>
      <c r="I171">
        <v>27030.670372640699</v>
      </c>
      <c r="J171">
        <v>25950.411700201399</v>
      </c>
      <c r="K171">
        <v>25083.0539681437</v>
      </c>
      <c r="L171">
        <v>24412.2541673745</v>
      </c>
      <c r="AN171" s="13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5"/>
    </row>
    <row r="172" spans="1:76" x14ac:dyDescent="0.25">
      <c r="A172">
        <v>11200</v>
      </c>
      <c r="B172">
        <v>38471.093528828002</v>
      </c>
      <c r="C172">
        <v>35598.390598833903</v>
      </c>
      <c r="D172">
        <v>33050.9067271022</v>
      </c>
      <c r="E172">
        <v>30826.053132389701</v>
      </c>
      <c r="F172">
        <v>28906.334011963201</v>
      </c>
      <c r="G172">
        <v>27251.400057929099</v>
      </c>
      <c r="H172">
        <v>25838.1100754289</v>
      </c>
      <c r="I172">
        <v>24645.172233244801</v>
      </c>
      <c r="J172">
        <v>23653.493300698599</v>
      </c>
      <c r="K172">
        <v>22846.412154556201</v>
      </c>
      <c r="L172">
        <v>22209.818954091701</v>
      </c>
      <c r="N172" s="11"/>
      <c r="O172" s="23" t="s">
        <v>179</v>
      </c>
      <c r="P172" s="49" t="s">
        <v>3</v>
      </c>
      <c r="AN172" s="13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5"/>
    </row>
    <row r="173" spans="1:76" x14ac:dyDescent="0.25">
      <c r="A173">
        <v>12600</v>
      </c>
      <c r="B173">
        <v>32728.741393215099</v>
      </c>
      <c r="C173">
        <v>30309.995050272399</v>
      </c>
      <c r="D173">
        <v>28158.722772931102</v>
      </c>
      <c r="E173">
        <v>26272.809922037901</v>
      </c>
      <c r="F173">
        <v>24638.150831569401</v>
      </c>
      <c r="G173">
        <v>23222.265172137599</v>
      </c>
      <c r="H173">
        <v>22006.415658091501</v>
      </c>
      <c r="I173">
        <v>20973.290590042001</v>
      </c>
      <c r="J173">
        <v>20107.2896436831</v>
      </c>
      <c r="K173">
        <v>19394.722133200499</v>
      </c>
      <c r="L173">
        <v>18823.9162687262</v>
      </c>
      <c r="N173" s="13" t="s">
        <v>168</v>
      </c>
      <c r="O173" s="182">
        <f>O168*'Unit Change'!E2</f>
        <v>77372.338680000001</v>
      </c>
      <c r="P173" s="5">
        <f>B164</f>
        <v>76415.901326195293</v>
      </c>
      <c r="Q173" s="184">
        <f>(P173-O173)/O173</f>
        <v>-1.2361489520956373E-2</v>
      </c>
      <c r="AN173" s="13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5"/>
    </row>
    <row r="174" spans="1:76" x14ac:dyDescent="0.25">
      <c r="A174">
        <v>14000</v>
      </c>
      <c r="B174">
        <v>28116.387092761299</v>
      </c>
      <c r="C174">
        <v>26061.746215901701</v>
      </c>
      <c r="D174">
        <v>24228.419289606201</v>
      </c>
      <c r="E174">
        <v>22614.651723634801</v>
      </c>
      <c r="F174">
        <v>21209.027375519101</v>
      </c>
      <c r="G174">
        <v>19985.343354749901</v>
      </c>
      <c r="H174">
        <v>18928.362291170801</v>
      </c>
      <c r="I174">
        <v>18023.93709684</v>
      </c>
      <c r="J174">
        <v>17259.2475632325</v>
      </c>
      <c r="K174">
        <v>16622.970591798101</v>
      </c>
      <c r="L174">
        <v>16105.3807771422</v>
      </c>
      <c r="N174" s="13" t="s">
        <v>170</v>
      </c>
      <c r="O174" s="182">
        <f>O169*'Unit Change'!E2</f>
        <v>14714.71176</v>
      </c>
      <c r="P174" s="5">
        <f>34344.373377124/2</f>
        <v>17172.186688562</v>
      </c>
      <c r="Q174" s="184">
        <f t="shared" ref="Q174:Q181" si="43">(P174-O174)/O174</f>
        <v>0.16700802357830216</v>
      </c>
      <c r="AN174" s="13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5"/>
    </row>
    <row r="175" spans="1:76" ht="15.75" thickBot="1" x14ac:dyDescent="0.3">
      <c r="N175" s="15" t="s">
        <v>169</v>
      </c>
      <c r="O175" s="183">
        <f>O170*'Unit Change'!E2</f>
        <v>12366.051600000001</v>
      </c>
      <c r="P175" s="6">
        <f>22102.9561396197/2</f>
        <v>11051.478069809849</v>
      </c>
      <c r="Q175" s="184">
        <f t="shared" si="43"/>
        <v>-0.10630503354766459</v>
      </c>
      <c r="AN175" s="13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5"/>
    </row>
    <row r="176" spans="1:76" x14ac:dyDescent="0.25">
      <c r="A176" t="s">
        <v>20</v>
      </c>
      <c r="Q176" s="90"/>
      <c r="AN176" s="13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5"/>
    </row>
    <row r="177" spans="1:76" ht="15.75" thickBot="1" x14ac:dyDescent="0.3">
      <c r="B177">
        <v>0</v>
      </c>
      <c r="C177">
        <v>0.09</v>
      </c>
      <c r="D177">
        <v>0.18</v>
      </c>
      <c r="E177">
        <v>0.27</v>
      </c>
      <c r="F177">
        <v>0.36</v>
      </c>
      <c r="G177">
        <v>0.45</v>
      </c>
      <c r="H177">
        <v>0.54</v>
      </c>
      <c r="I177">
        <v>0.63</v>
      </c>
      <c r="J177">
        <v>0.72</v>
      </c>
      <c r="K177">
        <v>0.80999999999999905</v>
      </c>
      <c r="L177">
        <v>0.9</v>
      </c>
      <c r="N177" s="26"/>
      <c r="Q177" s="90"/>
      <c r="AN177" s="13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5"/>
    </row>
    <row r="178" spans="1:76" x14ac:dyDescent="0.25">
      <c r="A178">
        <v>0</v>
      </c>
      <c r="B178" s="7">
        <v>4.6829009944670198E-6</v>
      </c>
      <c r="C178" s="7">
        <v>5.1647581411129397E-6</v>
      </c>
      <c r="D178" s="7">
        <v>5.6884509116670496E-6</v>
      </c>
      <c r="E178" s="7">
        <v>6.25174438367103E-6</v>
      </c>
      <c r="F178" s="7">
        <v>6.8515496492531099E-6</v>
      </c>
      <c r="G178" s="7">
        <v>7.4842824863471699E-6</v>
      </c>
      <c r="H178" s="7">
        <v>8.1396795066386799E-6</v>
      </c>
      <c r="I178" s="7">
        <v>8.7283349635113299E-6</v>
      </c>
      <c r="J178" s="7">
        <v>9.2910752772065497E-6</v>
      </c>
      <c r="K178" s="7">
        <v>9.8159391854554094E-6</v>
      </c>
      <c r="L178" s="7">
        <v>1.02911026245371E-5</v>
      </c>
      <c r="N178" s="11"/>
      <c r="O178" s="23" t="s">
        <v>179</v>
      </c>
      <c r="P178" s="49" t="s">
        <v>3</v>
      </c>
      <c r="Q178" s="90"/>
      <c r="AN178" s="13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5"/>
    </row>
    <row r="179" spans="1:76" x14ac:dyDescent="0.25">
      <c r="A179">
        <v>1400</v>
      </c>
      <c r="B179" s="7">
        <v>4.6715263750066498E-6</v>
      </c>
      <c r="C179" s="7">
        <v>5.1398840131401001E-6</v>
      </c>
      <c r="D179" s="7">
        <v>5.6478392648830298E-6</v>
      </c>
      <c r="E179" s="7">
        <v>6.1932999861080401E-6</v>
      </c>
      <c r="F179" s="7">
        <v>6.7732893279262E-6</v>
      </c>
      <c r="G179" s="7">
        <v>7.3841987125436198E-6</v>
      </c>
      <c r="H179" s="7">
        <v>8.0002902550482201E-6</v>
      </c>
      <c r="I179" s="7">
        <v>8.5721214210916601E-6</v>
      </c>
      <c r="J179" s="7">
        <v>9.1229645421722798E-6</v>
      </c>
      <c r="K179" s="7">
        <v>9.6412464980884997E-6</v>
      </c>
      <c r="L179" s="7">
        <v>1.01160244462624E-5</v>
      </c>
      <c r="N179" s="13" t="s">
        <v>168</v>
      </c>
      <c r="O179" s="182">
        <f>P168*'Unit Change'!K2</f>
        <v>4.5603954440702626E-6</v>
      </c>
      <c r="P179" s="14">
        <f>B178</f>
        <v>4.6829009944670198E-6</v>
      </c>
      <c r="Q179" s="184">
        <f t="shared" si="43"/>
        <v>2.6862922722205418E-2</v>
      </c>
      <c r="AN179" s="13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5"/>
    </row>
    <row r="180" spans="1:76" x14ac:dyDescent="0.25">
      <c r="A180">
        <v>2800</v>
      </c>
      <c r="B180" s="7">
        <v>4.6595658629801699E-6</v>
      </c>
      <c r="C180" s="7">
        <v>5.1144223416853099E-6</v>
      </c>
      <c r="D180" s="7">
        <v>5.60664296279164E-6</v>
      </c>
      <c r="E180" s="7">
        <v>6.1342401744251698E-6</v>
      </c>
      <c r="F180" s="7">
        <v>6.6945062004982202E-6</v>
      </c>
      <c r="G180" s="7">
        <v>7.2842994653200302E-6</v>
      </c>
      <c r="H180" s="7">
        <v>7.8647154354286203E-6</v>
      </c>
      <c r="I180" s="7">
        <v>8.4206586721519794E-6</v>
      </c>
      <c r="J180" s="7">
        <v>8.9594022783457497E-6</v>
      </c>
      <c r="K180" s="7">
        <v>9.4704342777314592E-6</v>
      </c>
      <c r="L180" s="7">
        <v>9.9436725858048907E-6</v>
      </c>
      <c r="N180" s="13" t="s">
        <v>170</v>
      </c>
      <c r="O180" s="182">
        <f>P169*'Unit Change'!K2</f>
        <v>8.4976312622427248E-6</v>
      </c>
      <c r="P180" s="14">
        <f>2*3.74905173419477E-06</f>
        <v>7.49810346838954E-6</v>
      </c>
      <c r="Q180" s="184">
        <f t="shared" si="43"/>
        <v>-0.11762428411013282</v>
      </c>
      <c r="AN180" s="13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5"/>
    </row>
    <row r="181" spans="1:76" ht="15.75" thickBot="1" x14ac:dyDescent="0.3">
      <c r="A181">
        <v>4200</v>
      </c>
      <c r="B181" s="7">
        <v>4.6470164755247804E-6</v>
      </c>
      <c r="C181" s="7">
        <v>5.0884205456819104E-6</v>
      </c>
      <c r="D181" s="7">
        <v>5.5651022110945102E-6</v>
      </c>
      <c r="E181" s="7">
        <v>6.0752163220816298E-6</v>
      </c>
      <c r="F181" s="7">
        <v>6.6162626046438898E-6</v>
      </c>
      <c r="G181" s="7">
        <v>7.1853397448457503E-6</v>
      </c>
      <c r="H181" s="7">
        <v>7.7329325095686405E-6</v>
      </c>
      <c r="I181" s="7">
        <v>8.2731310550647804E-6</v>
      </c>
      <c r="J181" s="7">
        <v>8.7995594169581202E-6</v>
      </c>
      <c r="K181" s="7">
        <v>9.3027006276922205E-6</v>
      </c>
      <c r="L181" s="7">
        <v>9.7733075334320404E-6</v>
      </c>
      <c r="N181" s="15" t="s">
        <v>169</v>
      </c>
      <c r="O181" s="183">
        <f>P170*'Unit Change'!K2</f>
        <v>7.7045190111000711E-6</v>
      </c>
      <c r="P181" s="16">
        <f>2*3.58524553597694E-06</f>
        <v>7.1704910719538799E-6</v>
      </c>
      <c r="Q181" s="184">
        <f t="shared" si="43"/>
        <v>-6.9313598730408141E-2</v>
      </c>
      <c r="AN181" s="13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5"/>
    </row>
    <row r="182" spans="1:76" x14ac:dyDescent="0.25">
      <c r="A182">
        <v>5600</v>
      </c>
      <c r="B182" s="7">
        <v>4.63400189527216E-6</v>
      </c>
      <c r="C182" s="7">
        <v>5.0620004660261002E-6</v>
      </c>
      <c r="D182" s="7">
        <v>5.5232687744790197E-6</v>
      </c>
      <c r="E182" s="7">
        <v>6.0161032572681699E-6</v>
      </c>
      <c r="F182" s="7">
        <v>6.5382055569971803E-6</v>
      </c>
      <c r="G182" s="7">
        <v>7.0775482420834699E-6</v>
      </c>
      <c r="H182" s="7">
        <v>7.6042917609311797E-6</v>
      </c>
      <c r="I182" s="7">
        <v>8.1288387927076097E-6</v>
      </c>
      <c r="J182" s="7">
        <v>8.6427171816173496E-6</v>
      </c>
      <c r="K182" s="7">
        <v>9.1373415879552693E-6</v>
      </c>
      <c r="L182" s="7">
        <v>9.6042701862262397E-6</v>
      </c>
      <c r="AN182" s="13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5"/>
    </row>
    <row r="183" spans="1:76" x14ac:dyDescent="0.25">
      <c r="A183">
        <v>7000</v>
      </c>
      <c r="B183" s="7">
        <v>4.6203820411303196E-6</v>
      </c>
      <c r="C183" s="7">
        <v>5.0349933059888896E-6</v>
      </c>
      <c r="D183" s="7">
        <v>5.4809397534606097E-6</v>
      </c>
      <c r="E183" s="7">
        <v>5.9566581824919104E-6</v>
      </c>
      <c r="F183" s="7">
        <v>6.4600466688569401E-6</v>
      </c>
      <c r="G183" s="7">
        <v>6.9689819782430198E-6</v>
      </c>
      <c r="H183" s="7">
        <v>7.47823712195077E-6</v>
      </c>
      <c r="I183" s="7">
        <v>7.9871781427378505E-6</v>
      </c>
      <c r="J183" s="7">
        <v>8.4882495079461007E-6</v>
      </c>
      <c r="K183" s="7">
        <v>8.9737369430610592E-6</v>
      </c>
      <c r="L183" s="7">
        <v>9.4359716768561692E-6</v>
      </c>
      <c r="AN183" s="13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5"/>
    </row>
    <row r="184" spans="1:76" x14ac:dyDescent="0.25">
      <c r="A184">
        <v>8400</v>
      </c>
      <c r="B184" s="7">
        <v>4.6060417049429197E-6</v>
      </c>
      <c r="C184" s="7">
        <v>5.0072622372758503E-6</v>
      </c>
      <c r="D184" s="7">
        <v>5.4379521151656402E-6</v>
      </c>
      <c r="E184" s="7">
        <v>5.8966866080865298E-6</v>
      </c>
      <c r="F184" s="7">
        <v>6.3780538224172497E-6</v>
      </c>
      <c r="G184" s="7">
        <v>6.8623158920456601E-6</v>
      </c>
      <c r="H184" s="7">
        <v>7.35429295825416E-6</v>
      </c>
      <c r="I184" s="7">
        <v>7.8476287756235492E-6</v>
      </c>
      <c r="J184" s="7">
        <v>8.3356120707345896E-6</v>
      </c>
      <c r="K184" s="7">
        <v>8.8113417927200295E-6</v>
      </c>
      <c r="L184" s="7">
        <v>9.2678880412294307E-6</v>
      </c>
      <c r="AN184" s="13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5"/>
    </row>
    <row r="185" spans="1:76" x14ac:dyDescent="0.25">
      <c r="A185">
        <v>9800</v>
      </c>
      <c r="B185" s="7">
        <v>4.5908902794952004E-6</v>
      </c>
      <c r="C185" s="7">
        <v>4.97870143703811E-6</v>
      </c>
      <c r="D185" s="7">
        <v>5.3941809392582497E-6</v>
      </c>
      <c r="E185" s="7">
        <v>5.8360397843976896E-6</v>
      </c>
      <c r="F185" s="7">
        <v>6.2907719568565404E-6</v>
      </c>
      <c r="G185" s="7">
        <v>6.7572000702419998E-6</v>
      </c>
      <c r="H185" s="7">
        <v>7.2320564712829199E-6</v>
      </c>
      <c r="I185" s="7">
        <v>7.7097467104945896E-6</v>
      </c>
      <c r="J185" s="7">
        <v>8.1843365777135301E-6</v>
      </c>
      <c r="K185" s="7">
        <v>8.64968293020542E-6</v>
      </c>
      <c r="L185" s="7">
        <v>9.0995591627821205E-6</v>
      </c>
      <c r="AN185" s="13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5"/>
    </row>
    <row r="186" spans="1:76" x14ac:dyDescent="0.25">
      <c r="A186">
        <v>11200</v>
      </c>
      <c r="B186" s="7">
        <v>4.57045447549825E-6</v>
      </c>
      <c r="C186" s="7">
        <v>4.9454084454368201E-6</v>
      </c>
      <c r="D186" s="7">
        <v>5.3464249162153E-6</v>
      </c>
      <c r="E186" s="7">
        <v>5.7678562224516601E-6</v>
      </c>
      <c r="F186" s="7">
        <v>6.2042385910071597E-6</v>
      </c>
      <c r="G186" s="7">
        <v>6.6541878244393997E-6</v>
      </c>
      <c r="H186" s="7">
        <v>7.1132059655145601E-6</v>
      </c>
      <c r="I186" s="7">
        <v>7.5763545996589503E-6</v>
      </c>
      <c r="J186" s="7">
        <v>8.0383668386388096E-6</v>
      </c>
      <c r="K186" s="7">
        <v>8.4937512955911501E-6</v>
      </c>
      <c r="L186" s="7">
        <v>8.9368903695727603E-6</v>
      </c>
      <c r="AN186" s="13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5"/>
    </row>
    <row r="187" spans="1:76" x14ac:dyDescent="0.25">
      <c r="A187">
        <v>12600</v>
      </c>
      <c r="B187" s="7">
        <v>4.5273997249947601E-6</v>
      </c>
      <c r="C187" s="7">
        <v>4.8944112410525098E-6</v>
      </c>
      <c r="D187" s="7">
        <v>5.28684653059516E-6</v>
      </c>
      <c r="E187" s="7">
        <v>5.6995166135003197E-6</v>
      </c>
      <c r="F187" s="7">
        <v>6.1274095420234104E-6</v>
      </c>
      <c r="G187" s="7">
        <v>6.5692855910926797E-6</v>
      </c>
      <c r="H187" s="7">
        <v>7.0209788372907699E-6</v>
      </c>
      <c r="I187" s="7">
        <v>7.4778750017942597E-6</v>
      </c>
      <c r="J187" s="7">
        <v>7.9350065956732495E-6</v>
      </c>
      <c r="K187" s="7">
        <v>8.3871419550796706E-6</v>
      </c>
      <c r="L187" s="7">
        <v>8.8288704980483196E-6</v>
      </c>
      <c r="AN187" s="13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5"/>
    </row>
    <row r="188" spans="1:76" x14ac:dyDescent="0.25">
      <c r="A188">
        <v>14000</v>
      </c>
      <c r="B188" s="7">
        <v>4.4813741328794597E-6</v>
      </c>
      <c r="C188" s="7">
        <v>4.8399550072111799E-6</v>
      </c>
      <c r="D188" s="7">
        <v>5.2232550442279099E-6</v>
      </c>
      <c r="E188" s="7">
        <v>5.6265554792682803E-6</v>
      </c>
      <c r="F188" s="7">
        <v>6.04530570223206E-6</v>
      </c>
      <c r="G188" s="7">
        <v>6.4784044054768197E-6</v>
      </c>
      <c r="H188" s="7">
        <v>6.9220295963220701E-6</v>
      </c>
      <c r="I188" s="7">
        <v>7.3719104917274799E-6</v>
      </c>
      <c r="J188" s="7">
        <v>7.8234060715919803E-6</v>
      </c>
      <c r="K188" s="7">
        <v>8.2715786785405303E-6</v>
      </c>
      <c r="L188" s="7">
        <v>8.7112649887585006E-6</v>
      </c>
      <c r="AN188" s="13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5"/>
    </row>
    <row r="189" spans="1:76" x14ac:dyDescent="0.25">
      <c r="AN189" s="13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5"/>
    </row>
    <row r="190" spans="1:76" x14ac:dyDescent="0.25">
      <c r="AN190" s="13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5"/>
    </row>
    <row r="191" spans="1:76" x14ac:dyDescent="0.25">
      <c r="A191" t="s">
        <v>163</v>
      </c>
      <c r="B191">
        <v>0</v>
      </c>
      <c r="C191">
        <v>0.09</v>
      </c>
      <c r="D191">
        <v>0.18</v>
      </c>
      <c r="E191">
        <v>0.27</v>
      </c>
      <c r="F191">
        <v>0.36</v>
      </c>
      <c r="G191">
        <v>0.45</v>
      </c>
      <c r="H191">
        <v>0.54</v>
      </c>
      <c r="I191">
        <v>0.63</v>
      </c>
      <c r="J191">
        <v>0.72</v>
      </c>
      <c r="K191">
        <v>0.80999999999999905</v>
      </c>
      <c r="L191">
        <v>0.9</v>
      </c>
      <c r="AN191" s="13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5"/>
    </row>
    <row r="192" spans="1:76" x14ac:dyDescent="0.25">
      <c r="A192">
        <v>0</v>
      </c>
      <c r="B192">
        <v>217.67614746649701</v>
      </c>
      <c r="C192">
        <v>240.04605213435499</v>
      </c>
      <c r="D192">
        <v>264.292855843263</v>
      </c>
      <c r="E192">
        <v>290.29504849012</v>
      </c>
      <c r="F192">
        <v>317.89066607315101</v>
      </c>
      <c r="G192">
        <v>346.89482637294901</v>
      </c>
      <c r="H192">
        <v>376.81437328689202</v>
      </c>
      <c r="I192">
        <v>403.50091146200998</v>
      </c>
      <c r="J192">
        <v>428.844591802509</v>
      </c>
      <c r="K192">
        <v>452.29582717562698</v>
      </c>
      <c r="L192">
        <v>473.318828544224</v>
      </c>
      <c r="AN192" s="13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5"/>
    </row>
    <row r="193" spans="1:76" x14ac:dyDescent="0.25">
      <c r="A193">
        <v>1400</v>
      </c>
      <c r="B193">
        <v>218.50321131917599</v>
      </c>
      <c r="C193">
        <v>240.379992660185</v>
      </c>
      <c r="D193">
        <v>264.03771859739101</v>
      </c>
      <c r="E193">
        <v>289.36044588594598</v>
      </c>
      <c r="F193">
        <v>316.19010439367003</v>
      </c>
      <c r="G193">
        <v>344.33922044267098</v>
      </c>
      <c r="H193">
        <v>372.59069837351097</v>
      </c>
      <c r="I193">
        <v>398.63295159926997</v>
      </c>
      <c r="J193">
        <v>423.54792938792099</v>
      </c>
      <c r="K193">
        <v>446.79961645027498</v>
      </c>
      <c r="L193">
        <v>467.88870178812999</v>
      </c>
      <c r="AN193" s="13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5"/>
    </row>
    <row r="194" spans="1:76" x14ac:dyDescent="0.25">
      <c r="A194">
        <v>2800</v>
      </c>
      <c r="B194">
        <v>219.437415714217</v>
      </c>
      <c r="C194">
        <v>240.82689703493099</v>
      </c>
      <c r="D194">
        <v>263.90130962586898</v>
      </c>
      <c r="E194">
        <v>288.548523882567</v>
      </c>
      <c r="F194">
        <v>314.621748892879</v>
      </c>
      <c r="G194">
        <v>341.95387104173199</v>
      </c>
      <c r="H194">
        <v>368.70210781608898</v>
      </c>
      <c r="I194">
        <v>394.150242206896</v>
      </c>
      <c r="J194">
        <v>418.63537235200499</v>
      </c>
      <c r="K194">
        <v>441.666440807345</v>
      </c>
      <c r="L194">
        <v>462.77977194244198</v>
      </c>
      <c r="AN194" s="13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5"/>
    </row>
    <row r="195" spans="1:76" x14ac:dyDescent="0.25">
      <c r="A195">
        <v>4200</v>
      </c>
      <c r="B195">
        <v>220.49313642716001</v>
      </c>
      <c r="C195">
        <v>241.40384587005099</v>
      </c>
      <c r="D195">
        <v>263.91010895420999</v>
      </c>
      <c r="E195">
        <v>287.90541664047697</v>
      </c>
      <c r="F195">
        <v>313.251431338592</v>
      </c>
      <c r="G195">
        <v>339.79087792232599</v>
      </c>
      <c r="H195">
        <v>365.16615896025701</v>
      </c>
      <c r="I195">
        <v>390.03442346147</v>
      </c>
      <c r="J195">
        <v>414.08874594130202</v>
      </c>
      <c r="K195">
        <v>436.88019219363201</v>
      </c>
      <c r="L195">
        <v>457.97964549552501</v>
      </c>
      <c r="AN195" s="13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5"/>
    </row>
    <row r="196" spans="1:76" x14ac:dyDescent="0.25">
      <c r="A196">
        <v>5600</v>
      </c>
      <c r="B196">
        <v>221.692236723978</v>
      </c>
      <c r="C196">
        <v>242.132960630844</v>
      </c>
      <c r="D196">
        <v>264.08333303723902</v>
      </c>
      <c r="E196">
        <v>287.44248847762702</v>
      </c>
      <c r="F196">
        <v>312.080358849503</v>
      </c>
      <c r="G196">
        <v>337.40307584420998</v>
      </c>
      <c r="H196">
        <v>361.972414668483</v>
      </c>
      <c r="I196">
        <v>386.27354996287499</v>
      </c>
      <c r="J196">
        <v>409.89607401952298</v>
      </c>
      <c r="K196">
        <v>432.43046911996902</v>
      </c>
      <c r="L196">
        <v>453.48094116860699</v>
      </c>
      <c r="AN196" s="13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5"/>
    </row>
    <row r="197" spans="1:76" x14ac:dyDescent="0.25">
      <c r="A197">
        <v>7000</v>
      </c>
      <c r="B197">
        <v>223.045518186518</v>
      </c>
      <c r="C197">
        <v>243.023971505281</v>
      </c>
      <c r="D197">
        <v>264.42942037134901</v>
      </c>
      <c r="E197">
        <v>287.16666573654902</v>
      </c>
      <c r="F197">
        <v>311.11374841874903</v>
      </c>
      <c r="G197">
        <v>335.18572874434699</v>
      </c>
      <c r="H197">
        <v>359.11578534303197</v>
      </c>
      <c r="I197">
        <v>382.86113000146099</v>
      </c>
      <c r="J197">
        <v>406.05070719118601</v>
      </c>
      <c r="K197">
        <v>428.31184435021498</v>
      </c>
      <c r="L197">
        <v>449.28072704027801</v>
      </c>
      <c r="AN197" s="13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5"/>
    </row>
    <row r="198" spans="1:76" x14ac:dyDescent="0.25">
      <c r="A198">
        <v>8400</v>
      </c>
      <c r="B198">
        <v>224.56618390893399</v>
      </c>
      <c r="C198">
        <v>244.08924807458499</v>
      </c>
      <c r="D198">
        <v>264.959725404675</v>
      </c>
      <c r="E198">
        <v>287.08809592266499</v>
      </c>
      <c r="F198">
        <v>310.19010677768699</v>
      </c>
      <c r="G198">
        <v>333.28660151569301</v>
      </c>
      <c r="H198">
        <v>356.59579014550002</v>
      </c>
      <c r="I198">
        <v>379.79539362947099</v>
      </c>
      <c r="J198">
        <v>402.55064490770098</v>
      </c>
      <c r="K198">
        <v>424.52328154982098</v>
      </c>
      <c r="L198">
        <v>445.380057938748</v>
      </c>
      <c r="AN198" s="13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5"/>
    </row>
    <row r="199" spans="1:76" x14ac:dyDescent="0.25">
      <c r="A199">
        <v>9800</v>
      </c>
      <c r="B199">
        <v>226.26970610791599</v>
      </c>
      <c r="C199">
        <v>245.34360858488199</v>
      </c>
      <c r="D199">
        <v>265.68826558671202</v>
      </c>
      <c r="E199">
        <v>287.21983195450099</v>
      </c>
      <c r="F199">
        <v>309.25304714661701</v>
      </c>
      <c r="G199">
        <v>331.711056733757</v>
      </c>
      <c r="H199">
        <v>354.415952181997</v>
      </c>
      <c r="I199">
        <v>377.07868319645303</v>
      </c>
      <c r="J199">
        <v>399.39795757006601</v>
      </c>
      <c r="K199">
        <v>421.06762131936301</v>
      </c>
      <c r="L199">
        <v>441.78354774260401</v>
      </c>
      <c r="AN199" s="13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5"/>
    </row>
    <row r="200" spans="1:76" x14ac:dyDescent="0.25">
      <c r="A200">
        <v>11200</v>
      </c>
      <c r="B200">
        <v>228.456082813471</v>
      </c>
      <c r="C200">
        <v>247.15611007942201</v>
      </c>
      <c r="D200">
        <v>267.06125182027898</v>
      </c>
      <c r="E200">
        <v>287.868715807711</v>
      </c>
      <c r="F200">
        <v>309.28505693666801</v>
      </c>
      <c r="G200">
        <v>331.22131848569899</v>
      </c>
      <c r="H200">
        <v>353.43499895276199</v>
      </c>
      <c r="I200">
        <v>375.66473885868601</v>
      </c>
      <c r="J200">
        <v>397.63699693536199</v>
      </c>
      <c r="K200">
        <v>419.072191023843</v>
      </c>
      <c r="L200">
        <v>439.690364448438</v>
      </c>
      <c r="AN200" s="13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5"/>
    </row>
    <row r="201" spans="1:76" x14ac:dyDescent="0.25">
      <c r="A201">
        <v>12600</v>
      </c>
      <c r="B201">
        <v>232.12183677426799</v>
      </c>
      <c r="C201">
        <v>250.891918288732</v>
      </c>
      <c r="D201">
        <v>270.85743191382301</v>
      </c>
      <c r="E201">
        <v>291.729729405488</v>
      </c>
      <c r="F201">
        <v>313.22920623373699</v>
      </c>
      <c r="G201">
        <v>335.27005007121301</v>
      </c>
      <c r="H201">
        <v>357.61841197364299</v>
      </c>
      <c r="I201">
        <v>380.02058691017402</v>
      </c>
      <c r="J201">
        <v>402.20908132532702</v>
      </c>
      <c r="K201">
        <v>423.90825845349798</v>
      </c>
      <c r="L201">
        <v>444.83962167217197</v>
      </c>
      <c r="AN201" s="13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5"/>
    </row>
    <row r="202" spans="1:76" x14ac:dyDescent="0.25">
      <c r="A202">
        <v>14000</v>
      </c>
      <c r="B202">
        <v>236.206309438283</v>
      </c>
      <c r="C202">
        <v>255.05581231016399</v>
      </c>
      <c r="D202">
        <v>275.091127264232</v>
      </c>
      <c r="E202">
        <v>296.03912117777099</v>
      </c>
      <c r="F202">
        <v>317.63525013028402</v>
      </c>
      <c r="G202">
        <v>339.796917277413</v>
      </c>
      <c r="H202">
        <v>362.29988927750497</v>
      </c>
      <c r="I202">
        <v>384.89923275888401</v>
      </c>
      <c r="J202">
        <v>407.33472652488899</v>
      </c>
      <c r="K202">
        <v>429.335939449639</v>
      </c>
      <c r="L202">
        <v>450.62703661673601</v>
      </c>
      <c r="AN202" s="13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5"/>
    </row>
    <row r="203" spans="1:76" x14ac:dyDescent="0.25">
      <c r="AN203" s="13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5"/>
    </row>
    <row r="204" spans="1:76" x14ac:dyDescent="0.25">
      <c r="A204" t="s">
        <v>175</v>
      </c>
      <c r="AN204" s="13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5"/>
    </row>
    <row r="205" spans="1:76" x14ac:dyDescent="0.25">
      <c r="A205" t="s">
        <v>19</v>
      </c>
      <c r="B205">
        <v>0</v>
      </c>
      <c r="C205">
        <v>5</v>
      </c>
      <c r="D205">
        <v>10</v>
      </c>
      <c r="E205">
        <v>15</v>
      </c>
      <c r="F205">
        <v>20</v>
      </c>
      <c r="G205">
        <v>25</v>
      </c>
      <c r="H205">
        <v>30</v>
      </c>
      <c r="I205">
        <v>35</v>
      </c>
      <c r="J205">
        <v>40</v>
      </c>
      <c r="K205">
        <v>45</v>
      </c>
      <c r="L205">
        <v>50</v>
      </c>
      <c r="M205">
        <v>55</v>
      </c>
      <c r="N205">
        <v>60</v>
      </c>
      <c r="O205">
        <v>65</v>
      </c>
      <c r="P205">
        <v>70</v>
      </c>
      <c r="Q205">
        <v>75</v>
      </c>
      <c r="R205">
        <v>80</v>
      </c>
      <c r="S205">
        <v>85</v>
      </c>
      <c r="T205">
        <v>90</v>
      </c>
      <c r="U205">
        <v>95</v>
      </c>
      <c r="V205">
        <v>100</v>
      </c>
      <c r="AN205" s="13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5"/>
    </row>
    <row r="206" spans="1:76" x14ac:dyDescent="0.25">
      <c r="A206">
        <v>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3191.5072762397399</v>
      </c>
      <c r="O206">
        <v>4188.3769721482804</v>
      </c>
      <c r="P206">
        <v>5286.0554828630602</v>
      </c>
      <c r="Q206">
        <v>6520.1495651715904</v>
      </c>
      <c r="R206">
        <v>7915.0276428479501</v>
      </c>
      <c r="S206">
        <v>9482.2855044997104</v>
      </c>
      <c r="T206">
        <v>11236.713559100501</v>
      </c>
      <c r="U206">
        <v>13190.2559586261</v>
      </c>
      <c r="V206">
        <v>15353.7353580614</v>
      </c>
      <c r="AN206" s="13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5"/>
    </row>
    <row r="207" spans="1:76" x14ac:dyDescent="0.25">
      <c r="A207">
        <v>5</v>
      </c>
      <c r="B207">
        <v>169.674921339364</v>
      </c>
      <c r="C207">
        <v>169.674921339364</v>
      </c>
      <c r="D207">
        <v>169.674921339364</v>
      </c>
      <c r="E207">
        <v>169.674921339364</v>
      </c>
      <c r="F207">
        <v>169.674921339364</v>
      </c>
      <c r="G207">
        <v>169.674921339364</v>
      </c>
      <c r="H207">
        <v>169.674921339364</v>
      </c>
      <c r="I207">
        <v>169.674921339364</v>
      </c>
      <c r="J207">
        <v>169.674921339364</v>
      </c>
      <c r="K207">
        <v>169.674921339364</v>
      </c>
      <c r="L207">
        <v>169.674921339364</v>
      </c>
      <c r="M207">
        <v>169.674921339364</v>
      </c>
      <c r="N207">
        <v>3454.3076924928</v>
      </c>
      <c r="O207">
        <v>4455.59322871726</v>
      </c>
      <c r="P207">
        <v>5557.7361495900604</v>
      </c>
      <c r="Q207">
        <v>6796.3344437498699</v>
      </c>
      <c r="R207">
        <v>8195.7475927618398</v>
      </c>
      <c r="S207">
        <v>9767.5687579161804</v>
      </c>
      <c r="T207">
        <v>11526.573130081601</v>
      </c>
      <c r="U207">
        <v>13484.699920785901</v>
      </c>
      <c r="V207">
        <v>15652.7642678954</v>
      </c>
      <c r="AN207" s="13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5"/>
    </row>
    <row r="208" spans="1:76" x14ac:dyDescent="0.25">
      <c r="A208">
        <v>10</v>
      </c>
      <c r="B208">
        <v>339.34984267872801</v>
      </c>
      <c r="C208">
        <v>339.34984267872801</v>
      </c>
      <c r="D208">
        <v>339.34984267872801</v>
      </c>
      <c r="E208">
        <v>339.34984267872801</v>
      </c>
      <c r="F208">
        <v>339.34984267872801</v>
      </c>
      <c r="G208">
        <v>339.34984267872801</v>
      </c>
      <c r="H208">
        <v>339.34984267872801</v>
      </c>
      <c r="I208">
        <v>339.34984267872801</v>
      </c>
      <c r="J208">
        <v>339.34984267872801</v>
      </c>
      <c r="K208">
        <v>339.34984267872801</v>
      </c>
      <c r="L208">
        <v>339.34984267872801</v>
      </c>
      <c r="M208">
        <v>339.34984267872801</v>
      </c>
      <c r="N208">
        <v>3714.9432161069799</v>
      </c>
      <c r="O208">
        <v>4720.9906619512403</v>
      </c>
      <c r="P208">
        <v>5827.8826152335296</v>
      </c>
      <c r="Q208">
        <v>7071.2198923160004</v>
      </c>
      <c r="R208">
        <v>8475.3623873732904</v>
      </c>
      <c r="S208">
        <v>10051.908061006299</v>
      </c>
      <c r="T208">
        <v>11815.6230665485</v>
      </c>
      <c r="U208">
        <v>13778.4464856302</v>
      </c>
      <c r="V208">
        <v>15951.189860225601</v>
      </c>
      <c r="AN208" s="13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5"/>
    </row>
    <row r="209" spans="1:76" x14ac:dyDescent="0.25">
      <c r="A209">
        <v>15</v>
      </c>
      <c r="B209">
        <v>509.02476401809298</v>
      </c>
      <c r="C209">
        <v>509.02476401809298</v>
      </c>
      <c r="D209">
        <v>509.02476401809298</v>
      </c>
      <c r="E209">
        <v>509.02476401809298</v>
      </c>
      <c r="F209">
        <v>509.02476401809298</v>
      </c>
      <c r="G209">
        <v>509.02476401809298</v>
      </c>
      <c r="H209">
        <v>509.02476401809298</v>
      </c>
      <c r="I209">
        <v>509.02476401809298</v>
      </c>
      <c r="J209">
        <v>509.02476401809298</v>
      </c>
      <c r="K209">
        <v>509.02476401809298</v>
      </c>
      <c r="L209">
        <v>509.02476401809298</v>
      </c>
      <c r="M209">
        <v>509.02476401809298</v>
      </c>
      <c r="N209">
        <v>3973.6858230566399</v>
      </c>
      <c r="O209">
        <v>4984.7720640833904</v>
      </c>
      <c r="P209">
        <v>6096.6470470490804</v>
      </c>
      <c r="Q209">
        <v>7344.9208435597902</v>
      </c>
      <c r="R209">
        <v>8753.9594206720303</v>
      </c>
      <c r="S209">
        <v>10335.370340023601</v>
      </c>
      <c r="T209">
        <v>12103.9149736977</v>
      </c>
      <c r="U209">
        <v>14071.5357289313</v>
      </c>
      <c r="V209">
        <v>16249.0434843275</v>
      </c>
      <c r="AN209" s="13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5"/>
    </row>
    <row r="210" spans="1:76" x14ac:dyDescent="0.25">
      <c r="A210">
        <v>20</v>
      </c>
      <c r="B210">
        <v>678.69968535745704</v>
      </c>
      <c r="C210">
        <v>678.69968535745704</v>
      </c>
      <c r="D210">
        <v>678.69968535745704</v>
      </c>
      <c r="E210">
        <v>678.69968535745704</v>
      </c>
      <c r="F210">
        <v>678.69968535745704</v>
      </c>
      <c r="G210">
        <v>678.69968535745704</v>
      </c>
      <c r="H210">
        <v>678.69968535745704</v>
      </c>
      <c r="I210">
        <v>678.69968535745704</v>
      </c>
      <c r="J210">
        <v>678.69968535745704</v>
      </c>
      <c r="K210">
        <v>678.69968535745704</v>
      </c>
      <c r="L210">
        <v>678.69968535745704</v>
      </c>
      <c r="M210">
        <v>678.69968535745704</v>
      </c>
      <c r="N210">
        <v>4230.7629520820401</v>
      </c>
      <c r="O210">
        <v>5247.1106343191304</v>
      </c>
      <c r="P210">
        <v>6364.1617903198303</v>
      </c>
      <c r="Q210">
        <v>7617.5388395784703</v>
      </c>
      <c r="R210">
        <v>9031.6169604992101</v>
      </c>
      <c r="S210">
        <v>10618.0162420252</v>
      </c>
      <c r="T210">
        <v>12391.496096299699</v>
      </c>
      <c r="U210">
        <v>14364.004668977401</v>
      </c>
      <c r="V210">
        <v>16546.354324087799</v>
      </c>
      <c r="AN210" s="13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5"/>
    </row>
    <row r="211" spans="1:76" x14ac:dyDescent="0.25">
      <c r="A211">
        <v>25</v>
      </c>
      <c r="B211">
        <v>848.37460669682105</v>
      </c>
      <c r="C211">
        <v>848.37460669682105</v>
      </c>
      <c r="D211">
        <v>848.37460669682105</v>
      </c>
      <c r="E211">
        <v>848.37460669682105</v>
      </c>
      <c r="F211">
        <v>848.37460669682105</v>
      </c>
      <c r="G211">
        <v>848.37460669682105</v>
      </c>
      <c r="H211">
        <v>848.37460669682105</v>
      </c>
      <c r="I211">
        <v>848.37460669682105</v>
      </c>
      <c r="J211">
        <v>848.37460669682105</v>
      </c>
      <c r="K211">
        <v>848.37460669682105</v>
      </c>
      <c r="L211">
        <v>848.37460669682105</v>
      </c>
      <c r="M211">
        <v>848.37460669682105</v>
      </c>
      <c r="N211">
        <v>4486.3664032667002</v>
      </c>
      <c r="O211">
        <v>5508.1552694354004</v>
      </c>
      <c r="P211">
        <v>6630.5425428414101</v>
      </c>
      <c r="Q211">
        <v>7889.1639556866003</v>
      </c>
      <c r="R211">
        <v>9308.4053267389099</v>
      </c>
      <c r="S211">
        <v>10899.9008648083</v>
      </c>
      <c r="T211">
        <v>12678.409776046999</v>
      </c>
      <c r="U211">
        <v>14655.8875565867</v>
      </c>
      <c r="V211">
        <v>16843.149584213399</v>
      </c>
      <c r="AN211" s="13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5"/>
    </row>
    <row r="212" spans="1:76" x14ac:dyDescent="0.25">
      <c r="A212">
        <v>30</v>
      </c>
      <c r="B212">
        <v>1018.04952803618</v>
      </c>
      <c r="C212">
        <v>1018.04952803618</v>
      </c>
      <c r="D212">
        <v>1018.04952803618</v>
      </c>
      <c r="E212">
        <v>1018.04952803618</v>
      </c>
      <c r="F212">
        <v>1018.04952803618</v>
      </c>
      <c r="G212">
        <v>1018.04952803618</v>
      </c>
      <c r="H212">
        <v>1018.04952803618</v>
      </c>
      <c r="I212">
        <v>1018.04952803618</v>
      </c>
      <c r="J212">
        <v>1018.04952803618</v>
      </c>
      <c r="K212">
        <v>1018.04952803618</v>
      </c>
      <c r="L212">
        <v>1018.04952803618</v>
      </c>
      <c r="M212">
        <v>1018.04952803618</v>
      </c>
      <c r="N212">
        <v>4740.6591567965397</v>
      </c>
      <c r="O212">
        <v>5768.0347434933901</v>
      </c>
      <c r="P212">
        <v>6895.8909302166803</v>
      </c>
      <c r="Q212">
        <v>8159.87639748518</v>
      </c>
      <c r="R212">
        <v>9584.3878892249395</v>
      </c>
      <c r="S212">
        <v>11181.0743860455</v>
      </c>
      <c r="T212">
        <v>12964.695851808499</v>
      </c>
      <c r="U212">
        <v>14947.2161323238</v>
      </c>
      <c r="V212">
        <v>17139.454657322302</v>
      </c>
      <c r="AN212" s="13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5"/>
    </row>
    <row r="213" spans="1:76" x14ac:dyDescent="0.25">
      <c r="A213">
        <v>35</v>
      </c>
      <c r="B213">
        <v>1187.72444937555</v>
      </c>
      <c r="C213">
        <v>1187.72444937555</v>
      </c>
      <c r="D213">
        <v>1187.72444937555</v>
      </c>
      <c r="E213">
        <v>1187.72444937555</v>
      </c>
      <c r="F213">
        <v>1187.72444937555</v>
      </c>
      <c r="G213">
        <v>1187.72444937555</v>
      </c>
      <c r="H213">
        <v>1187.72444937555</v>
      </c>
      <c r="I213">
        <v>1187.72444937555</v>
      </c>
      <c r="J213">
        <v>1187.72444937555</v>
      </c>
      <c r="K213">
        <v>1187.72444937555</v>
      </c>
      <c r="L213">
        <v>1187.72444937555</v>
      </c>
      <c r="M213">
        <v>1187.72444937555</v>
      </c>
      <c r="N213">
        <v>4993.7806641706302</v>
      </c>
      <c r="O213">
        <v>6026.8610427044996</v>
      </c>
      <c r="P213">
        <v>7160.2966113966804</v>
      </c>
      <c r="Q213">
        <v>8429.7478348913501</v>
      </c>
      <c r="R213">
        <v>9859.6219171132507</v>
      </c>
      <c r="S213">
        <v>11461.5826076797</v>
      </c>
      <c r="T213">
        <v>13250.391011026601</v>
      </c>
      <c r="U213">
        <v>15238.0198552154</v>
      </c>
      <c r="V213">
        <v>17435.2932741927</v>
      </c>
      <c r="AN213" s="13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5"/>
    </row>
    <row r="214" spans="1:76" x14ac:dyDescent="0.25">
      <c r="A214">
        <v>40</v>
      </c>
      <c r="B214">
        <v>1357.39937071491</v>
      </c>
      <c r="C214">
        <v>1357.39937071491</v>
      </c>
      <c r="D214">
        <v>1357.39937071491</v>
      </c>
      <c r="E214">
        <v>1357.39937071491</v>
      </c>
      <c r="F214">
        <v>1357.39937071491</v>
      </c>
      <c r="G214">
        <v>1357.39937071491</v>
      </c>
      <c r="H214">
        <v>1357.39937071491</v>
      </c>
      <c r="I214">
        <v>1357.39937071491</v>
      </c>
      <c r="J214">
        <v>1357.39937071491</v>
      </c>
      <c r="K214">
        <v>1357.39937071491</v>
      </c>
      <c r="L214">
        <v>1357.39937071491</v>
      </c>
      <c r="M214">
        <v>1357.39937071491</v>
      </c>
      <c r="N214">
        <v>5245.8510010495402</v>
      </c>
      <c r="O214">
        <v>6284.7320503707697</v>
      </c>
      <c r="P214">
        <v>7423.8390125893802</v>
      </c>
      <c r="Q214">
        <v>8698.8425228802898</v>
      </c>
      <c r="R214">
        <v>10134.1593051729</v>
      </c>
      <c r="S214">
        <v>11741.4674287462</v>
      </c>
      <c r="T214">
        <v>13535.5290991518</v>
      </c>
      <c r="U214">
        <v>15528.326106619499</v>
      </c>
      <c r="V214">
        <v>17730.687639138901</v>
      </c>
      <c r="AN214" s="13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5"/>
    </row>
    <row r="215" spans="1:76" x14ac:dyDescent="0.25">
      <c r="A215">
        <v>45</v>
      </c>
      <c r="B215">
        <v>1527.07429205427</v>
      </c>
      <c r="C215">
        <v>1527.07429205427</v>
      </c>
      <c r="D215">
        <v>1527.07429205427</v>
      </c>
      <c r="E215">
        <v>1527.07429205427</v>
      </c>
      <c r="F215">
        <v>1527.07429205427</v>
      </c>
      <c r="G215">
        <v>1527.07429205427</v>
      </c>
      <c r="H215">
        <v>1527.07429205427</v>
      </c>
      <c r="I215">
        <v>1527.07429205427</v>
      </c>
      <c r="J215">
        <v>1527.07429205427</v>
      </c>
      <c r="K215">
        <v>1527.07429205427</v>
      </c>
      <c r="L215">
        <v>1527.07429205427</v>
      </c>
      <c r="M215">
        <v>1527.07429205427</v>
      </c>
      <c r="N215">
        <v>5496.9741605353902</v>
      </c>
      <c r="O215">
        <v>6541.7337265783099</v>
      </c>
      <c r="P215">
        <v>7686.5887646881001</v>
      </c>
      <c r="Q215">
        <v>8967.2182481151394</v>
      </c>
      <c r="R215">
        <v>10408.047197534999</v>
      </c>
      <c r="S215">
        <v>12020.767257481401</v>
      </c>
      <c r="T215">
        <v>13820.141392908299</v>
      </c>
      <c r="U215">
        <v>15818.1603723758</v>
      </c>
      <c r="V215">
        <v>18025.658552222201</v>
      </c>
      <c r="AN215" s="13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5"/>
    </row>
    <row r="216" spans="1:76" x14ac:dyDescent="0.25">
      <c r="A216">
        <v>50</v>
      </c>
      <c r="B216">
        <v>1696.74921339364</v>
      </c>
      <c r="C216">
        <v>1696.74921339364</v>
      </c>
      <c r="D216">
        <v>1696.74921339364</v>
      </c>
      <c r="E216">
        <v>1696.74921339364</v>
      </c>
      <c r="F216">
        <v>1696.74921339364</v>
      </c>
      <c r="G216">
        <v>1696.74921339364</v>
      </c>
      <c r="H216">
        <v>1696.74921339364</v>
      </c>
      <c r="I216">
        <v>1696.74921339364</v>
      </c>
      <c r="J216">
        <v>1696.74921339364</v>
      </c>
      <c r="K216">
        <v>1696.74921339364</v>
      </c>
      <c r="L216">
        <v>1696.74921339364</v>
      </c>
      <c r="M216">
        <v>1696.74921339364</v>
      </c>
      <c r="N216">
        <v>5747.24068958521</v>
      </c>
      <c r="O216">
        <v>6797.9418913129502</v>
      </c>
      <c r="P216">
        <v>7948.6089023299</v>
      </c>
      <c r="Q216">
        <v>9234.9271325506306</v>
      </c>
      <c r="R216">
        <v>10681.3285255751</v>
      </c>
      <c r="S216">
        <v>12299.5173717162</v>
      </c>
      <c r="T216">
        <v>14104.256842278801</v>
      </c>
      <c r="U216">
        <v>16107.5464059161</v>
      </c>
      <c r="V216">
        <v>18320.225519779298</v>
      </c>
      <c r="AN216" s="13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5"/>
    </row>
    <row r="217" spans="1:76" x14ac:dyDescent="0.25">
      <c r="A217">
        <v>55</v>
      </c>
      <c r="B217">
        <v>1866.4241347330001</v>
      </c>
      <c r="C217">
        <v>1866.4241347330001</v>
      </c>
      <c r="D217">
        <v>1866.4241347330001</v>
      </c>
      <c r="E217">
        <v>1866.4241347330001</v>
      </c>
      <c r="F217">
        <v>1866.4241347330001</v>
      </c>
      <c r="G217">
        <v>1866.4241347330001</v>
      </c>
      <c r="H217">
        <v>1866.4241347330001</v>
      </c>
      <c r="I217">
        <v>1866.4241347330001</v>
      </c>
      <c r="J217">
        <v>1866.4241347330001</v>
      </c>
      <c r="K217">
        <v>1866.4241347330001</v>
      </c>
      <c r="L217">
        <v>1866.4241347330001</v>
      </c>
      <c r="M217">
        <v>1866.4241347330001</v>
      </c>
      <c r="N217">
        <v>5996.7298179403997</v>
      </c>
      <c r="O217">
        <v>7053.4236935163299</v>
      </c>
      <c r="P217">
        <v>8209.9558699145891</v>
      </c>
      <c r="Q217">
        <v>9502.0163188530005</v>
      </c>
      <c r="R217">
        <v>10954.042473548299</v>
      </c>
      <c r="S217">
        <v>12577.7502350465</v>
      </c>
      <c r="T217">
        <v>14387.9022853489</v>
      </c>
      <c r="U217">
        <v>16396.506374638699</v>
      </c>
      <c r="V217">
        <v>18614.406854565699</v>
      </c>
      <c r="AN217" s="13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5"/>
    </row>
    <row r="218" spans="1:76" x14ac:dyDescent="0.25">
      <c r="A218">
        <v>60</v>
      </c>
      <c r="B218">
        <v>2036.0990560723701</v>
      </c>
      <c r="C218">
        <v>2036.0990560723701</v>
      </c>
      <c r="D218">
        <v>2036.0990560723701</v>
      </c>
      <c r="E218">
        <v>2036.0990560723701</v>
      </c>
      <c r="F218">
        <v>2036.0990560723701</v>
      </c>
      <c r="G218">
        <v>2036.0990560723701</v>
      </c>
      <c r="H218">
        <v>2036.0990560723701</v>
      </c>
      <c r="I218">
        <v>2036.0990560723701</v>
      </c>
      <c r="J218">
        <v>2036.0990560723701</v>
      </c>
      <c r="K218">
        <v>2036.0990560723701</v>
      </c>
      <c r="L218">
        <v>2036.0990560723701</v>
      </c>
      <c r="M218">
        <v>2036.0990560723701</v>
      </c>
      <c r="N218">
        <v>6245.5111910297901</v>
      </c>
      <c r="O218">
        <v>7308.2388293768199</v>
      </c>
      <c r="P218">
        <v>8470.6803702386496</v>
      </c>
      <c r="Q218">
        <v>9768.5285576236693</v>
      </c>
      <c r="R218">
        <v>11226.224883161</v>
      </c>
      <c r="S218">
        <v>12855.495775044999</v>
      </c>
      <c r="T218">
        <v>14671.102639532401</v>
      </c>
      <c r="U218">
        <v>16685.060991538099</v>
      </c>
      <c r="V218">
        <v>18908.219766643899</v>
      </c>
      <c r="AN218" s="13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5"/>
    </row>
    <row r="219" spans="1:76" x14ac:dyDescent="0.25">
      <c r="A219">
        <v>65</v>
      </c>
      <c r="B219">
        <v>2205.7739774117299</v>
      </c>
      <c r="C219">
        <v>2205.7739774117299</v>
      </c>
      <c r="D219">
        <v>2205.7739774117299</v>
      </c>
      <c r="E219">
        <v>2205.7739774117299</v>
      </c>
      <c r="F219">
        <v>2205.7739774117299</v>
      </c>
      <c r="G219">
        <v>2205.7739774117299</v>
      </c>
      <c r="H219">
        <v>2205.7739774117299</v>
      </c>
      <c r="I219">
        <v>2205.7739774117299</v>
      </c>
      <c r="J219">
        <v>2205.7739774117299</v>
      </c>
      <c r="K219">
        <v>2205.7739774117299</v>
      </c>
      <c r="L219">
        <v>2205.7739774117299</v>
      </c>
      <c r="M219">
        <v>2205.7739774117299</v>
      </c>
      <c r="N219">
        <v>6493.6462909552702</v>
      </c>
      <c r="O219">
        <v>7562.4405588597201</v>
      </c>
      <c r="P219">
        <v>8730.8280840016796</v>
      </c>
      <c r="Q219">
        <v>10034.502712608701</v>
      </c>
      <c r="R219">
        <v>11497.908606307499</v>
      </c>
      <c r="S219">
        <v>13132.7816287771</v>
      </c>
      <c r="T219">
        <v>14953.8810721801</v>
      </c>
      <c r="U219">
        <v>16973.229633807801</v>
      </c>
      <c r="V219">
        <v>19201.680446010301</v>
      </c>
      <c r="AN219" s="13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5"/>
    </row>
    <row r="220" spans="1:76" x14ac:dyDescent="0.25">
      <c r="A220">
        <v>70</v>
      </c>
      <c r="B220">
        <v>2375.4488987510999</v>
      </c>
      <c r="C220">
        <v>2375.4488987510999</v>
      </c>
      <c r="D220">
        <v>2375.4488987510999</v>
      </c>
      <c r="E220">
        <v>2375.4488987510999</v>
      </c>
      <c r="F220">
        <v>2375.4488987510999</v>
      </c>
      <c r="G220">
        <v>2375.4488987510999</v>
      </c>
      <c r="H220">
        <v>2375.4488987510999</v>
      </c>
      <c r="I220">
        <v>2375.4488987510999</v>
      </c>
      <c r="J220">
        <v>2375.4488987510999</v>
      </c>
      <c r="K220">
        <v>2375.4488987510999</v>
      </c>
      <c r="L220">
        <v>2375.4488987510999</v>
      </c>
      <c r="M220">
        <v>2375.4488987510999</v>
      </c>
      <c r="N220">
        <v>6741.1896096986102</v>
      </c>
      <c r="O220">
        <v>7816.0765587469696</v>
      </c>
      <c r="P220">
        <v>8990.4402827431295</v>
      </c>
      <c r="Q220">
        <v>10299.974197073399</v>
      </c>
      <c r="R220">
        <v>11769.1238136296</v>
      </c>
      <c r="S220">
        <v>13409.633360059701</v>
      </c>
      <c r="T220">
        <v>15236.259153143001</v>
      </c>
      <c r="U220">
        <v>17261.030449911701</v>
      </c>
      <c r="V220">
        <v>19494.8041378294</v>
      </c>
      <c r="AN220" s="13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5"/>
    </row>
    <row r="221" spans="1:76" x14ac:dyDescent="0.25">
      <c r="A221">
        <v>75</v>
      </c>
      <c r="B221">
        <v>2545.12382009046</v>
      </c>
      <c r="C221">
        <v>2545.12382009046</v>
      </c>
      <c r="D221">
        <v>2545.12382009046</v>
      </c>
      <c r="E221">
        <v>2545.12382009046</v>
      </c>
      <c r="F221">
        <v>2545.12382009046</v>
      </c>
      <c r="G221">
        <v>2545.12382009046</v>
      </c>
      <c r="H221">
        <v>2545.12382009046</v>
      </c>
      <c r="I221">
        <v>2545.12382009046</v>
      </c>
      <c r="J221">
        <v>2545.12382009046</v>
      </c>
      <c r="K221">
        <v>2545.12382009046</v>
      </c>
      <c r="L221">
        <v>2545.12382009046</v>
      </c>
      <c r="M221">
        <v>2545.12382009046</v>
      </c>
      <c r="N221">
        <v>6988.1896239338803</v>
      </c>
      <c r="O221">
        <v>8069.1896423156004</v>
      </c>
      <c r="P221">
        <v>9249.5543533372002</v>
      </c>
      <c r="Q221">
        <v>10564.975352136</v>
      </c>
      <c r="R221">
        <v>12039.8982652781</v>
      </c>
      <c r="S221">
        <v>13686.074652217399</v>
      </c>
      <c r="T221">
        <v>15518.256991499</v>
      </c>
      <c r="U221">
        <v>17548.480456421101</v>
      </c>
      <c r="V221">
        <v>19787.6052110448</v>
      </c>
      <c r="AN221" s="13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5"/>
    </row>
    <row r="222" spans="1:76" x14ac:dyDescent="0.25">
      <c r="A222">
        <v>80</v>
      </c>
      <c r="B222">
        <v>2714.79874142982</v>
      </c>
      <c r="C222">
        <v>2714.79874142982</v>
      </c>
      <c r="D222">
        <v>2714.79874142982</v>
      </c>
      <c r="E222">
        <v>2714.79874142982</v>
      </c>
      <c r="F222">
        <v>2714.79874142982</v>
      </c>
      <c r="G222">
        <v>2714.79874142982</v>
      </c>
      <c r="H222">
        <v>2714.79874142982</v>
      </c>
      <c r="I222">
        <v>2714.79874142982</v>
      </c>
      <c r="J222">
        <v>2714.79874142982</v>
      </c>
      <c r="K222">
        <v>2714.79874142982</v>
      </c>
      <c r="L222">
        <v>2714.79874142982</v>
      </c>
      <c r="M222">
        <v>2714.79874142982</v>
      </c>
      <c r="N222">
        <v>7234.6896098125399</v>
      </c>
      <c r="O222">
        <v>8321.8183695547796</v>
      </c>
      <c r="P222">
        <v>9508.2042487066301</v>
      </c>
      <c r="Q222">
        <v>10829.535775946901</v>
      </c>
      <c r="R222">
        <v>12310.257549215999</v>
      </c>
      <c r="S222">
        <v>13962.1274795299</v>
      </c>
      <c r="T222">
        <v>15799.893358344199</v>
      </c>
      <c r="U222">
        <v>17835.5956257529</v>
      </c>
      <c r="V222">
        <v>20080.0972210414</v>
      </c>
      <c r="AN222" s="13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5"/>
    </row>
    <row r="223" spans="1:76" x14ac:dyDescent="0.25">
      <c r="A223">
        <v>85</v>
      </c>
      <c r="B223">
        <v>2884.47366276919</v>
      </c>
      <c r="C223">
        <v>2884.47366276919</v>
      </c>
      <c r="D223">
        <v>2884.47366276919</v>
      </c>
      <c r="E223">
        <v>2884.47366276919</v>
      </c>
      <c r="F223">
        <v>2884.47366276919</v>
      </c>
      <c r="G223">
        <v>2884.47366276919</v>
      </c>
      <c r="H223">
        <v>2884.47366276919</v>
      </c>
      <c r="I223">
        <v>2884.47366276919</v>
      </c>
      <c r="J223">
        <v>2884.47366276919</v>
      </c>
      <c r="K223">
        <v>2884.47366276919</v>
      </c>
      <c r="L223">
        <v>2884.47366276919</v>
      </c>
      <c r="M223">
        <v>2884.47366276919</v>
      </c>
      <c r="N223">
        <v>7480.72832777842</v>
      </c>
      <c r="O223">
        <v>8573.9975670130607</v>
      </c>
      <c r="P223">
        <v>9766.4208766822994</v>
      </c>
      <c r="Q223">
        <v>11093.682611066301</v>
      </c>
      <c r="R223">
        <v>12580.2252915521</v>
      </c>
      <c r="S223">
        <v>14237.812260091699</v>
      </c>
      <c r="T223">
        <v>16081.185797292001</v>
      </c>
      <c r="U223">
        <v>18122.3909657964</v>
      </c>
      <c r="V223">
        <v>20372.292966958801</v>
      </c>
      <c r="AN223" s="13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5"/>
    </row>
    <row r="224" spans="1:76" x14ac:dyDescent="0.25">
      <c r="A224">
        <v>90</v>
      </c>
      <c r="B224">
        <v>3054.14858410855</v>
      </c>
      <c r="C224">
        <v>3054.14858410855</v>
      </c>
      <c r="D224">
        <v>3054.14858410855</v>
      </c>
      <c r="E224">
        <v>3054.14858410855</v>
      </c>
      <c r="F224">
        <v>3054.14858410855</v>
      </c>
      <c r="G224">
        <v>3054.14858410855</v>
      </c>
      <c r="H224">
        <v>3054.14858410855</v>
      </c>
      <c r="I224">
        <v>3054.14858410855</v>
      </c>
      <c r="J224">
        <v>3054.14858410855</v>
      </c>
      <c r="K224">
        <v>3054.14858410855</v>
      </c>
      <c r="L224">
        <v>3054.14858410855</v>
      </c>
      <c r="M224">
        <v>3054.14858410855</v>
      </c>
      <c r="N224">
        <v>7726.3406011437501</v>
      </c>
      <c r="O224">
        <v>8825.7587726285892</v>
      </c>
      <c r="P224">
        <v>10024.2324367661</v>
      </c>
      <c r="Q224">
        <v>11357.4407961549</v>
      </c>
      <c r="R224">
        <v>12849.823342691499</v>
      </c>
      <c r="S224">
        <v>14513.147992412099</v>
      </c>
      <c r="T224">
        <v>16362.1507241044</v>
      </c>
      <c r="U224">
        <v>18408.880592300698</v>
      </c>
      <c r="V224">
        <v>20664.204544183402</v>
      </c>
      <c r="AN224" s="13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5"/>
    </row>
    <row r="225" spans="1:76" x14ac:dyDescent="0.25">
      <c r="A225">
        <v>95</v>
      </c>
      <c r="B225">
        <v>3223.8235054479201</v>
      </c>
      <c r="C225">
        <v>3223.8235054479201</v>
      </c>
      <c r="D225">
        <v>3223.8235054479201</v>
      </c>
      <c r="E225">
        <v>3223.8235054479201</v>
      </c>
      <c r="F225">
        <v>3223.8235054479201</v>
      </c>
      <c r="G225">
        <v>3223.8235054479201</v>
      </c>
      <c r="H225">
        <v>3223.8235054479201</v>
      </c>
      <c r="I225">
        <v>3223.8235054479201</v>
      </c>
      <c r="J225">
        <v>3223.8235054479201</v>
      </c>
      <c r="K225">
        <v>3223.8235054479201</v>
      </c>
      <c r="L225">
        <v>3223.8235054479201</v>
      </c>
      <c r="M225">
        <v>3223.8235054479201</v>
      </c>
      <c r="N225">
        <v>7971.5578072998796</v>
      </c>
      <c r="O225">
        <v>9077.1306179647509</v>
      </c>
      <c r="P225">
        <v>10281.664712822299</v>
      </c>
      <c r="Q225">
        <v>11620.83328708</v>
      </c>
      <c r="R225">
        <v>13119.0719425116</v>
      </c>
      <c r="S225">
        <v>14788.152377755399</v>
      </c>
      <c r="T225">
        <v>16642.803516692002</v>
      </c>
      <c r="U225">
        <v>18695.077794783301</v>
      </c>
      <c r="V225">
        <v>20955.843392492301</v>
      </c>
      <c r="AN225" s="13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5"/>
    </row>
    <row r="226" spans="1:76" x14ac:dyDescent="0.25">
      <c r="A226">
        <v>100</v>
      </c>
      <c r="B226">
        <v>3393.4984267872801</v>
      </c>
      <c r="C226">
        <v>3393.4984267872801</v>
      </c>
      <c r="D226">
        <v>3393.4984267872801</v>
      </c>
      <c r="E226">
        <v>3393.4984267872801</v>
      </c>
      <c r="F226">
        <v>3393.4984267872801</v>
      </c>
      <c r="G226">
        <v>3393.4984267872801</v>
      </c>
      <c r="H226">
        <v>3393.4984267872801</v>
      </c>
      <c r="I226">
        <v>3393.4984267872801</v>
      </c>
      <c r="J226">
        <v>3393.4984267872801</v>
      </c>
      <c r="K226">
        <v>3393.4984267872801</v>
      </c>
      <c r="L226">
        <v>3393.4984267872801</v>
      </c>
      <c r="M226">
        <v>3393.4984267872801</v>
      </c>
      <c r="N226">
        <v>8216.4082966756105</v>
      </c>
      <c r="O226">
        <v>9328.1391579618303</v>
      </c>
      <c r="P226">
        <v>10538.741328329899</v>
      </c>
      <c r="Q226">
        <v>11883.881251721499</v>
      </c>
      <c r="R226">
        <v>13387.9898672905</v>
      </c>
      <c r="S226">
        <v>15062.841929940099</v>
      </c>
      <c r="T226">
        <v>16923.158596560901</v>
      </c>
      <c r="U226">
        <v>18980.995096631901</v>
      </c>
      <c r="V226">
        <v>21247.220340264299</v>
      </c>
      <c r="AN226" s="13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5"/>
    </row>
    <row r="227" spans="1:76" x14ac:dyDescent="0.25">
      <c r="AN227" s="13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5"/>
    </row>
    <row r="228" spans="1:76" x14ac:dyDescent="0.25">
      <c r="AN228" s="13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5"/>
    </row>
    <row r="229" spans="1:76" x14ac:dyDescent="0.25">
      <c r="A229" t="s">
        <v>20</v>
      </c>
      <c r="B229">
        <v>0</v>
      </c>
      <c r="C229">
        <v>5</v>
      </c>
      <c r="D229">
        <v>10</v>
      </c>
      <c r="E229">
        <v>15</v>
      </c>
      <c r="F229">
        <v>20</v>
      </c>
      <c r="G229">
        <v>25</v>
      </c>
      <c r="H229">
        <v>30</v>
      </c>
      <c r="I229">
        <v>35</v>
      </c>
      <c r="J229">
        <v>40</v>
      </c>
      <c r="K229">
        <v>45</v>
      </c>
      <c r="L229">
        <v>50</v>
      </c>
      <c r="M229">
        <v>55</v>
      </c>
      <c r="N229">
        <v>60</v>
      </c>
      <c r="O229">
        <v>65</v>
      </c>
      <c r="P229">
        <v>70</v>
      </c>
      <c r="Q229">
        <v>75</v>
      </c>
      <c r="R229">
        <v>80</v>
      </c>
      <c r="S229">
        <v>85</v>
      </c>
      <c r="T229">
        <v>90</v>
      </c>
      <c r="U229">
        <v>95</v>
      </c>
      <c r="V229">
        <v>100</v>
      </c>
      <c r="AN229" s="13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5"/>
    </row>
    <row r="230" spans="1:76" x14ac:dyDescent="0.25">
      <c r="A230">
        <v>0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 s="7">
        <v>4.1934737105385701E-6</v>
      </c>
      <c r="O230" s="7">
        <v>4.0583605175395301E-6</v>
      </c>
      <c r="P230" s="7">
        <v>4.0243573065706299E-6</v>
      </c>
      <c r="Q230" s="7">
        <v>4.0321294778269303E-6</v>
      </c>
      <c r="R230" s="7">
        <v>4.0601952188876896E-6</v>
      </c>
      <c r="S230" s="7">
        <v>4.1020903405221799E-6</v>
      </c>
      <c r="T230" s="7">
        <v>4.15379813857523E-6</v>
      </c>
      <c r="U230" s="7">
        <v>4.2125154886974302E-6</v>
      </c>
      <c r="V230" s="7">
        <v>4.2765964608660498E-6</v>
      </c>
      <c r="AN230" s="13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5"/>
    </row>
    <row r="231" spans="1:76" x14ac:dyDescent="0.25">
      <c r="A231">
        <v>5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 s="7">
        <v>4.0010482938802697E-6</v>
      </c>
      <c r="O231" s="7">
        <v>3.9253305299448996E-6</v>
      </c>
      <c r="P231" s="7">
        <v>3.9260326221366596E-6</v>
      </c>
      <c r="Q231" s="7">
        <v>3.9569680412786399E-6</v>
      </c>
      <c r="R231" s="7">
        <v>4.0015921649955702E-6</v>
      </c>
      <c r="S231" s="7">
        <v>4.0556820595641496E-6</v>
      </c>
      <c r="T231" s="7">
        <v>4.1165998198625302E-6</v>
      </c>
      <c r="U231" s="7">
        <v>4.1824084465122698E-6</v>
      </c>
      <c r="V231" s="7">
        <v>4.2520328715058299E-6</v>
      </c>
      <c r="AN231" s="13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5"/>
    </row>
    <row r="232" spans="1:76" x14ac:dyDescent="0.25">
      <c r="A232">
        <v>10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 s="7">
        <v>3.8380672623603098E-6</v>
      </c>
      <c r="O232" s="7">
        <v>3.8088210315647999E-6</v>
      </c>
      <c r="P232" s="7">
        <v>3.8378828690158198E-6</v>
      </c>
      <c r="Q232" s="7">
        <v>3.8883911886022003E-6</v>
      </c>
      <c r="R232" s="7">
        <v>3.9473853488485096E-6</v>
      </c>
      <c r="S232" s="7">
        <v>4.0122845071028496E-6</v>
      </c>
      <c r="T232" s="7">
        <v>4.0815061215765104E-6</v>
      </c>
      <c r="U232" s="7">
        <v>4.1537983421316298E-6</v>
      </c>
      <c r="V232" s="7">
        <v>4.2285501390009098E-6</v>
      </c>
      <c r="AN232" s="13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5"/>
    </row>
    <row r="233" spans="1:76" x14ac:dyDescent="0.25">
      <c r="A233">
        <v>15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 s="7">
        <v>3.6982168780634699E-6</v>
      </c>
      <c r="O233" s="7">
        <v>3.70591487011534E-6</v>
      </c>
      <c r="P233" s="7">
        <v>3.7583950814163799E-6</v>
      </c>
      <c r="Q233" s="7">
        <v>3.8255633587635101E-6</v>
      </c>
      <c r="R233" s="7">
        <v>3.8970940617065397E-6</v>
      </c>
      <c r="S233" s="7">
        <v>3.9716115855082801E-6</v>
      </c>
      <c r="T233" s="7">
        <v>4.04834196111511E-6</v>
      </c>
      <c r="U233" s="7">
        <v>4.1265754221520496E-6</v>
      </c>
      <c r="V233" s="7">
        <v>4.2060779805451703E-6</v>
      </c>
      <c r="AN233" s="13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5"/>
    </row>
    <row r="234" spans="1:76" x14ac:dyDescent="0.25">
      <c r="A234">
        <v>20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 s="7">
        <v>3.5768730581287502E-6</v>
      </c>
      <c r="O234" s="7">
        <v>3.6143459956308502E-6</v>
      </c>
      <c r="P234" s="7">
        <v>3.68634338202503E-6</v>
      </c>
      <c r="Q234" s="7">
        <v>3.7677853158041298E-6</v>
      </c>
      <c r="R234" s="7">
        <v>3.8503055861905002E-6</v>
      </c>
      <c r="S234" s="7">
        <v>3.9334125352541698E-6</v>
      </c>
      <c r="T234" s="7">
        <v>4.0169512624133998E-6</v>
      </c>
      <c r="U234" s="7">
        <v>4.1006404669261003E-6</v>
      </c>
      <c r="V234" s="7">
        <v>4.1845521105043698E-6</v>
      </c>
      <c r="AN234" s="13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5"/>
    </row>
    <row r="235" spans="1:76" x14ac:dyDescent="0.25">
      <c r="A235">
        <v>25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 s="7">
        <v>3.4705707601091399E-6</v>
      </c>
      <c r="O235" s="7">
        <v>3.5323270226438302E-6</v>
      </c>
      <c r="P235" s="7">
        <v>3.6207237893258698E-6</v>
      </c>
      <c r="Q235" s="7">
        <v>3.7144673475063601E-6</v>
      </c>
      <c r="R235" s="7">
        <v>3.80666354248443E-6</v>
      </c>
      <c r="S235" s="7">
        <v>3.8974666206397496E-6</v>
      </c>
      <c r="T235" s="7">
        <v>3.9871944341283802E-6</v>
      </c>
      <c r="U235" s="7">
        <v>4.0759035509698398E-6</v>
      </c>
      <c r="V235" s="7">
        <v>4.1639136113480996E-6</v>
      </c>
      <c r="AN235" s="13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5"/>
    </row>
    <row r="236" spans="1:76" x14ac:dyDescent="0.25">
      <c r="A236">
        <v>30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 s="7">
        <v>3.3766616768990299E-6</v>
      </c>
      <c r="O236" s="7">
        <v>3.45842890752497E-6</v>
      </c>
      <c r="P236" s="7">
        <v>3.56070604837028E-6</v>
      </c>
      <c r="Q236" s="7">
        <v>3.6651085611946002E-6</v>
      </c>
      <c r="R236" s="7">
        <v>3.7658585580790401E-6</v>
      </c>
      <c r="S236" s="7">
        <v>3.8635787492609197E-6</v>
      </c>
      <c r="T236" s="7">
        <v>3.9589462402178403E-6</v>
      </c>
      <c r="U236" s="7">
        <v>4.0522829749750599E-6</v>
      </c>
      <c r="V236" s="7">
        <v>4.1441083824097996E-6</v>
      </c>
      <c r="AN236" s="13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5"/>
    </row>
    <row r="237" spans="1:76" x14ac:dyDescent="0.25">
      <c r="A237">
        <v>35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 s="7">
        <v>3.29308658981891E-6</v>
      </c>
      <c r="O237" s="7">
        <v>3.3914952319350098E-6</v>
      </c>
      <c r="P237" s="7">
        <v>3.50559750936759E-6</v>
      </c>
      <c r="Q237" s="7">
        <v>3.61928071520974E-6</v>
      </c>
      <c r="R237" s="7">
        <v>3.72762073699978E-6</v>
      </c>
      <c r="S237" s="7">
        <v>3.8315758388692096E-6</v>
      </c>
      <c r="T237" s="7">
        <v>3.9320939933138102E-6</v>
      </c>
      <c r="U237" s="7">
        <v>4.0297043422642502E-6</v>
      </c>
      <c r="V237" s="7">
        <v>4.1250866554371902E-6</v>
      </c>
      <c r="AN237" s="13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5"/>
    </row>
    <row r="238" spans="1:76" x14ac:dyDescent="0.25">
      <c r="A238">
        <v>40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 s="7">
        <v>3.21821991779437E-6</v>
      </c>
      <c r="O238" s="7">
        <v>3.3305800017350799E-6</v>
      </c>
      <c r="P238" s="7">
        <v>3.4548156751341901E-6</v>
      </c>
      <c r="Q238" s="7">
        <v>3.5766154659381401E-6</v>
      </c>
      <c r="R238" s="7">
        <v>3.69171353550103E-6</v>
      </c>
      <c r="S238" s="7">
        <v>3.8013037866522699E-6</v>
      </c>
      <c r="T238" s="7">
        <v>3.9065360150762403E-6</v>
      </c>
      <c r="U238" s="7">
        <v>4.0080997573409397E-6</v>
      </c>
      <c r="V238" s="7">
        <v>4.1068025676530403E-6</v>
      </c>
      <c r="AN238" s="13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5"/>
    </row>
    <row r="239" spans="1:76" x14ac:dyDescent="0.25">
      <c r="A239">
        <v>45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 s="7">
        <v>3.1507610753175102E-6</v>
      </c>
      <c r="O239" s="7">
        <v>3.2749017572434001E-6</v>
      </c>
      <c r="P239" s="7">
        <v>3.4078670806256499E-6</v>
      </c>
      <c r="Q239" s="7">
        <v>3.53679421597115E-6</v>
      </c>
      <c r="R239" s="7">
        <v>3.65792874646737E-6</v>
      </c>
      <c r="S239" s="7">
        <v>3.77262492728833E-6</v>
      </c>
      <c r="T239" s="7">
        <v>3.8821803184960096E-6</v>
      </c>
      <c r="U239" s="7">
        <v>3.98740712806169E-6</v>
      </c>
      <c r="V239" s="7">
        <v>4.0892137844942299E-6</v>
      </c>
      <c r="AN239" s="13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5"/>
    </row>
    <row r="240" spans="1:76" x14ac:dyDescent="0.25">
      <c r="A240">
        <v>50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 s="7">
        <v>3.0896569703268402E-6</v>
      </c>
      <c r="O240" s="7">
        <v>3.2238092087777799E-6</v>
      </c>
      <c r="P240" s="7">
        <v>3.3643308615637298E-6</v>
      </c>
      <c r="Q240" s="7">
        <v>3.4995399638360998E-6</v>
      </c>
      <c r="R240" s="7">
        <v>3.62608236478611E-6</v>
      </c>
      <c r="S240" s="7">
        <v>3.7454158900249502E-6</v>
      </c>
      <c r="T240" s="7">
        <v>3.8589434756080899E-6</v>
      </c>
      <c r="U240" s="7">
        <v>3.9675695560898101E-6</v>
      </c>
      <c r="V240" s="7">
        <v>4.0722811653956001E-6</v>
      </c>
      <c r="AN240" s="13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5"/>
    </row>
    <row r="241" spans="1:76" x14ac:dyDescent="0.25">
      <c r="A241">
        <v>55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 s="7">
        <v>3.0340456963681898E-6</v>
      </c>
      <c r="O241" s="7">
        <v>3.17675515280745E-6</v>
      </c>
      <c r="P241" s="7">
        <v>3.32384583938253E-6</v>
      </c>
      <c r="Q241" s="7">
        <v>3.4646107088184601E-6</v>
      </c>
      <c r="R241" s="7">
        <v>3.5960111579644801E-6</v>
      </c>
      <c r="S241" s="7">
        <v>3.7195657834152198E-6</v>
      </c>
      <c r="T241" s="7">
        <v>3.8367496408046098E-6</v>
      </c>
      <c r="U241" s="7">
        <v>3.9485348028369298E-6</v>
      </c>
      <c r="V241" s="7">
        <v>4.0559684669803402E-6</v>
      </c>
      <c r="AN241" s="13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5"/>
    </row>
    <row r="242" spans="1:76" x14ac:dyDescent="0.25">
      <c r="A242">
        <v>60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 s="7">
        <v>2.9832149468960798E-6</v>
      </c>
      <c r="O242" s="7">
        <v>3.1332764283274102E-6</v>
      </c>
      <c r="P242" s="7">
        <v>3.2861002736745502E-6</v>
      </c>
      <c r="Q242" s="7">
        <v>3.4317940748295801E-6</v>
      </c>
      <c r="R242" s="7">
        <v>3.5675698052684501E-6</v>
      </c>
      <c r="S242" s="7">
        <v>3.6949746505917202E-6</v>
      </c>
      <c r="T242" s="7">
        <v>3.8155297053023601E-6</v>
      </c>
      <c r="U242" s="7">
        <v>3.9302548201794298E-6</v>
      </c>
      <c r="V242" s="7">
        <v>4.0402420788492999E-6</v>
      </c>
      <c r="AN242" s="13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5"/>
    </row>
    <row r="243" spans="1:76" x14ac:dyDescent="0.25">
      <c r="A243">
        <v>65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 s="7">
        <v>2.9365708450010901E-6</v>
      </c>
      <c r="O243" s="7">
        <v>3.0929783405215399E-6</v>
      </c>
      <c r="P243" s="7">
        <v>3.2508236598977002E-6</v>
      </c>
      <c r="Q243" s="7">
        <v>3.4009028978751698E-6</v>
      </c>
      <c r="R243" s="7">
        <v>3.54062849817818E-6</v>
      </c>
      <c r="S243" s="7">
        <v>3.6715521490802599E-6</v>
      </c>
      <c r="T243" s="7">
        <v>3.79522056261971E-6</v>
      </c>
      <c r="U243" s="7">
        <v>3.9126853369427799E-6</v>
      </c>
      <c r="V243" s="7">
        <v>4.0250707878563603E-6</v>
      </c>
      <c r="AN243" s="13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5"/>
    </row>
    <row r="244" spans="1:76" x14ac:dyDescent="0.25">
      <c r="A244">
        <v>70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 s="7">
        <v>2.8936142646672601E-6</v>
      </c>
      <c r="O244" s="7">
        <v>3.0555224304538598E-6</v>
      </c>
      <c r="P244" s="7">
        <v>3.2177801107941201E-6</v>
      </c>
      <c r="Q244" s="7">
        <v>3.37177158114683E-6</v>
      </c>
      <c r="R244" s="7">
        <v>3.5150709174843901E-6</v>
      </c>
      <c r="S244" s="7">
        <v>3.6492164178960502E-6</v>
      </c>
      <c r="T244" s="7">
        <v>3.77576446838477E-6</v>
      </c>
      <c r="U244" s="7">
        <v>3.89578549355312E-6</v>
      </c>
      <c r="V244" s="7">
        <v>4.0104255673408002E-6</v>
      </c>
      <c r="AN244" s="13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5"/>
    </row>
    <row r="245" spans="1:76" x14ac:dyDescent="0.25">
      <c r="A245">
        <v>75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 s="7">
        <v>2.8539226220804101E-6</v>
      </c>
      <c r="O245" s="7">
        <v>3.0206167802697298E-6</v>
      </c>
      <c r="P245" s="7">
        <v>3.18676297540533E-6</v>
      </c>
      <c r="Q245" s="7">
        <v>3.3442530660788398E-6</v>
      </c>
      <c r="R245" s="7">
        <v>3.49079251968361E-6</v>
      </c>
      <c r="S245" s="7">
        <v>3.6278931015775298E-6</v>
      </c>
      <c r="T245" s="7">
        <v>3.75710848060516E-6</v>
      </c>
      <c r="U245" s="7">
        <v>3.8795175184194203E-6</v>
      </c>
      <c r="V245" s="7">
        <v>3.9962793882797999E-6</v>
      </c>
      <c r="AN245" s="13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5"/>
    </row>
    <row r="246" spans="1:76" x14ac:dyDescent="0.25">
      <c r="A246">
        <v>80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 s="7">
        <v>2.8171357161157501E-6</v>
      </c>
      <c r="O246" s="7">
        <v>2.9880082604408899E-6</v>
      </c>
      <c r="P246" s="7">
        <v>3.1575904334847701E-6</v>
      </c>
      <c r="Q246" s="7">
        <v>3.3182163010562599E-6</v>
      </c>
      <c r="R246" s="7">
        <v>3.4676990787674501E-6</v>
      </c>
      <c r="S246" s="7">
        <v>3.60751450631424E-6</v>
      </c>
      <c r="T246" s="7">
        <v>3.7392039688167999E-6</v>
      </c>
      <c r="U246" s="7">
        <v>3.86384644057547E-6</v>
      </c>
      <c r="V246" s="7">
        <v>3.9826070497397904E-6</v>
      </c>
      <c r="AN246" s="13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5"/>
    </row>
    <row r="247" spans="1:76" x14ac:dyDescent="0.25">
      <c r="A247">
        <v>85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 s="7">
        <v>2.7829446040956398E-6</v>
      </c>
      <c r="O247" s="7">
        <v>2.9574762793306398E-6</v>
      </c>
      <c r="P247" s="7">
        <v>3.1301018647929798E-6</v>
      </c>
      <c r="Q247" s="7">
        <v>3.2935441147705099E-6</v>
      </c>
      <c r="R247" s="7">
        <v>3.4457054399921799E-6</v>
      </c>
      <c r="S247" s="7">
        <v>3.5880188677275201E-6</v>
      </c>
      <c r="T247" s="7">
        <v>3.7220061823994301E-6</v>
      </c>
      <c r="U247" s="7">
        <v>3.84873983391769E-6</v>
      </c>
      <c r="V247" s="7">
        <v>3.9693850263589499E-6</v>
      </c>
      <c r="AN247" s="13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5"/>
    </row>
    <row r="248" spans="1:76" x14ac:dyDescent="0.25">
      <c r="A248">
        <v>90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 s="7">
        <v>2.7510827792178498E-6</v>
      </c>
      <c r="O248" s="7">
        <v>2.9288277056707102E-6</v>
      </c>
      <c r="P248" s="7">
        <v>3.1041548385739399E-6</v>
      </c>
      <c r="Q248" s="7">
        <v>3.2701314205902899E-6</v>
      </c>
      <c r="R248" s="7">
        <v>3.42473445046074E-6</v>
      </c>
      <c r="S248" s="7">
        <v>3.56934971340562E-6</v>
      </c>
      <c r="T248" s="7">
        <v>3.7054738698836501E-6</v>
      </c>
      <c r="U248" s="7">
        <v>3.8341675890490099E-6</v>
      </c>
      <c r="V248" s="7">
        <v>3.9565913308926E-6</v>
      </c>
      <c r="AN248" s="13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5"/>
    </row>
    <row r="249" spans="1:76" x14ac:dyDescent="0.25">
      <c r="A249">
        <v>95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 s="7">
        <v>2.72131911205547E-6</v>
      </c>
      <c r="O249" s="7">
        <v>2.90189271465043E-6</v>
      </c>
      <c r="P249" s="7">
        <v>3.0796226028660998E-6</v>
      </c>
      <c r="Q249" s="7">
        <v>3.2478836932591899E-6</v>
      </c>
      <c r="R249" s="7">
        <v>3.40471603787247E-6</v>
      </c>
      <c r="S249" s="7">
        <v>3.5514553061603701E-6</v>
      </c>
      <c r="T249" s="7">
        <v>3.6895689423426701E-6</v>
      </c>
      <c r="U249" s="7">
        <v>3.8201017093057097E-6</v>
      </c>
      <c r="V249" s="7">
        <v>3.9442053901100996E-6</v>
      </c>
      <c r="AN249" s="13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5"/>
    </row>
    <row r="250" spans="1:76" x14ac:dyDescent="0.25">
      <c r="A250">
        <v>100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 s="7">
        <v>2.6934521574951599E-6</v>
      </c>
      <c r="O250" s="7">
        <v>2.8765213671433201E-6</v>
      </c>
      <c r="P250" s="7">
        <v>3.05639197929949E-6</v>
      </c>
      <c r="Q250" s="7">
        <v>3.2267156708441999E-6</v>
      </c>
      <c r="R250" s="7">
        <v>3.3855864139869801E-6</v>
      </c>
      <c r="S250" s="7">
        <v>3.5342881563026199E-6</v>
      </c>
      <c r="T250" s="7">
        <v>3.6742561750125201E-6</v>
      </c>
      <c r="U250" s="7">
        <v>3.8065161280220402E-6</v>
      </c>
      <c r="V250" s="7">
        <v>3.9322079325504797E-6</v>
      </c>
      <c r="AN250" s="13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5"/>
    </row>
    <row r="251" spans="1:76" x14ac:dyDescent="0.25">
      <c r="AN251" s="13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5"/>
    </row>
    <row r="252" spans="1:76" x14ac:dyDescent="0.25">
      <c r="A252" t="s">
        <v>15</v>
      </c>
      <c r="AN252" s="13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5"/>
    </row>
    <row r="253" spans="1:76" x14ac:dyDescent="0.25">
      <c r="A253" t="s">
        <v>16</v>
      </c>
      <c r="B253" t="s">
        <v>17</v>
      </c>
      <c r="AN253" s="13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5"/>
    </row>
    <row r="254" spans="1:76" x14ac:dyDescent="0.25">
      <c r="A254" t="s">
        <v>176</v>
      </c>
      <c r="AN254" s="13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5"/>
    </row>
    <row r="255" spans="1:76" x14ac:dyDescent="0.25">
      <c r="AN255" s="13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5"/>
    </row>
    <row r="256" spans="1:76" x14ac:dyDescent="0.25">
      <c r="A256" t="s">
        <v>177</v>
      </c>
      <c r="B256">
        <v>0</v>
      </c>
      <c r="AN256" s="13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5"/>
    </row>
    <row r="257" spans="1:76" x14ac:dyDescent="0.25">
      <c r="AN257" s="13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5"/>
    </row>
    <row r="258" spans="1:76" x14ac:dyDescent="0.25">
      <c r="A258" t="s">
        <v>178</v>
      </c>
      <c r="B258">
        <v>0</v>
      </c>
      <c r="AN258" s="13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5"/>
    </row>
    <row r="259" spans="1:76" x14ac:dyDescent="0.25">
      <c r="A259" t="s">
        <v>19</v>
      </c>
      <c r="AN259" s="13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5"/>
    </row>
    <row r="260" spans="1:76" x14ac:dyDescent="0.25">
      <c r="B260">
        <v>0</v>
      </c>
      <c r="C260">
        <v>5</v>
      </c>
      <c r="D260">
        <v>10</v>
      </c>
      <c r="E260">
        <v>15</v>
      </c>
      <c r="F260">
        <v>20</v>
      </c>
      <c r="G260">
        <v>25</v>
      </c>
      <c r="H260">
        <v>30</v>
      </c>
      <c r="I260">
        <v>35</v>
      </c>
      <c r="J260">
        <v>40</v>
      </c>
      <c r="K260">
        <v>45</v>
      </c>
      <c r="L260">
        <v>50</v>
      </c>
      <c r="M260">
        <v>55</v>
      </c>
      <c r="N260">
        <v>60</v>
      </c>
      <c r="O260">
        <v>65</v>
      </c>
      <c r="P260">
        <v>70</v>
      </c>
      <c r="Q260">
        <v>75</v>
      </c>
      <c r="R260">
        <v>80</v>
      </c>
      <c r="S260">
        <v>85</v>
      </c>
      <c r="T260">
        <v>90</v>
      </c>
      <c r="U260">
        <v>95</v>
      </c>
      <c r="V260">
        <v>100</v>
      </c>
      <c r="AN260" s="13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5"/>
    </row>
    <row r="261" spans="1:76" x14ac:dyDescent="0.25">
      <c r="A261">
        <v>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37498.957067675299</v>
      </c>
      <c r="S261">
        <v>44214.2808910643</v>
      </c>
      <c r="T261">
        <v>51150.841257954002</v>
      </c>
      <c r="U261">
        <v>58624.631246154102</v>
      </c>
      <c r="V261">
        <v>66716.974616861204</v>
      </c>
      <c r="AN261" s="13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5"/>
    </row>
    <row r="262" spans="1:76" x14ac:dyDescent="0.25">
      <c r="A262">
        <v>5</v>
      </c>
      <c r="B262">
        <v>328.18981499980299</v>
      </c>
      <c r="C262">
        <v>328.18981499980299</v>
      </c>
      <c r="D262">
        <v>328.18981499980299</v>
      </c>
      <c r="E262">
        <v>328.18981499980299</v>
      </c>
      <c r="F262">
        <v>328.18981499980299</v>
      </c>
      <c r="G262">
        <v>328.18981499980299</v>
      </c>
      <c r="H262">
        <v>328.18981499980299</v>
      </c>
      <c r="I262">
        <v>328.18981499980299</v>
      </c>
      <c r="J262">
        <v>328.18981499980299</v>
      </c>
      <c r="K262">
        <v>328.18981499980299</v>
      </c>
      <c r="L262">
        <v>328.18981499980299</v>
      </c>
      <c r="M262">
        <v>328.18981499980299</v>
      </c>
      <c r="N262">
        <v>328.18981499980299</v>
      </c>
      <c r="O262">
        <v>328.18981499980299</v>
      </c>
      <c r="P262">
        <v>328.18981499980299</v>
      </c>
      <c r="Q262">
        <v>328.18981499980299</v>
      </c>
      <c r="R262">
        <v>37972.629527599202</v>
      </c>
      <c r="S262">
        <v>44691.4124627325</v>
      </c>
      <c r="T262">
        <v>51631.667560241302</v>
      </c>
      <c r="U262">
        <v>59109.341546568598</v>
      </c>
      <c r="V262">
        <v>67205.718265546602</v>
      </c>
      <c r="AN262" s="13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5"/>
    </row>
    <row r="263" spans="1:76" x14ac:dyDescent="0.25">
      <c r="A263">
        <v>10</v>
      </c>
      <c r="B263">
        <v>656.379629999607</v>
      </c>
      <c r="C263">
        <v>656.379629999607</v>
      </c>
      <c r="D263">
        <v>656.379629999607</v>
      </c>
      <c r="E263">
        <v>656.379629999607</v>
      </c>
      <c r="F263">
        <v>656.379629999607</v>
      </c>
      <c r="G263">
        <v>656.379629999607</v>
      </c>
      <c r="H263">
        <v>656.379629999607</v>
      </c>
      <c r="I263">
        <v>656.379629999607</v>
      </c>
      <c r="J263">
        <v>656.379629999607</v>
      </c>
      <c r="K263">
        <v>656.379629999607</v>
      </c>
      <c r="L263">
        <v>656.379629999607</v>
      </c>
      <c r="M263">
        <v>656.379629999607</v>
      </c>
      <c r="N263">
        <v>656.379629999607</v>
      </c>
      <c r="O263">
        <v>656.379629999607</v>
      </c>
      <c r="P263">
        <v>656.379629999607</v>
      </c>
      <c r="Q263">
        <v>656.379629999607</v>
      </c>
      <c r="R263">
        <v>38445.363577443502</v>
      </c>
      <c r="S263">
        <v>45167.768654447202</v>
      </c>
      <c r="T263">
        <v>52111.8482744336</v>
      </c>
      <c r="U263">
        <v>59593.510421425701</v>
      </c>
      <c r="V263">
        <v>67694.004703811501</v>
      </c>
      <c r="AN263" s="13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5"/>
    </row>
    <row r="264" spans="1:76" x14ac:dyDescent="0.25">
      <c r="A264">
        <v>15</v>
      </c>
      <c r="B264">
        <v>984.56944499941096</v>
      </c>
      <c r="C264">
        <v>984.56944499941096</v>
      </c>
      <c r="D264">
        <v>984.56944499941096</v>
      </c>
      <c r="E264">
        <v>984.56944499941096</v>
      </c>
      <c r="F264">
        <v>984.56944499941096</v>
      </c>
      <c r="G264">
        <v>984.56944499941096</v>
      </c>
      <c r="H264">
        <v>984.56944499941096</v>
      </c>
      <c r="I264">
        <v>984.56944499941096</v>
      </c>
      <c r="J264">
        <v>984.56944499941096</v>
      </c>
      <c r="K264">
        <v>984.56944499941096</v>
      </c>
      <c r="L264">
        <v>984.56944499941096</v>
      </c>
      <c r="M264">
        <v>984.56944499941096</v>
      </c>
      <c r="N264">
        <v>984.56944499941096</v>
      </c>
      <c r="O264">
        <v>984.56944499941096</v>
      </c>
      <c r="P264">
        <v>984.56944499941096</v>
      </c>
      <c r="Q264">
        <v>984.56944499941096</v>
      </c>
      <c r="R264">
        <v>38917.194346269403</v>
      </c>
      <c r="S264">
        <v>45643.375241050802</v>
      </c>
      <c r="T264">
        <v>52591.402537396098</v>
      </c>
      <c r="U264">
        <v>60077.152241452502</v>
      </c>
      <c r="V264">
        <v>68181.844841695405</v>
      </c>
      <c r="AN264" s="13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5"/>
    </row>
    <row r="265" spans="1:76" x14ac:dyDescent="0.25">
      <c r="A265">
        <v>20</v>
      </c>
      <c r="B265">
        <v>1312.7592599992099</v>
      </c>
      <c r="C265">
        <v>1312.7592599992099</v>
      </c>
      <c r="D265">
        <v>1312.7592599992099</v>
      </c>
      <c r="E265">
        <v>1312.7592599992099</v>
      </c>
      <c r="F265">
        <v>1312.7592599992099</v>
      </c>
      <c r="G265">
        <v>1312.7592599992099</v>
      </c>
      <c r="H265">
        <v>1312.7592599992099</v>
      </c>
      <c r="I265">
        <v>1312.7592599992099</v>
      </c>
      <c r="J265">
        <v>1312.7592599992099</v>
      </c>
      <c r="K265">
        <v>1312.7592599992099</v>
      </c>
      <c r="L265">
        <v>1312.7592599992099</v>
      </c>
      <c r="M265">
        <v>1312.7592599992099</v>
      </c>
      <c r="N265">
        <v>1312.7592599992099</v>
      </c>
      <c r="O265">
        <v>1312.7592599992099</v>
      </c>
      <c r="P265">
        <v>1312.7592599992099</v>
      </c>
      <c r="Q265">
        <v>1312.7592599992099</v>
      </c>
      <c r="R265">
        <v>39388.155169081299</v>
      </c>
      <c r="S265">
        <v>46118.256829563499</v>
      </c>
      <c r="T265">
        <v>53070.3487135131</v>
      </c>
      <c r="U265">
        <v>60560.280858424601</v>
      </c>
      <c r="V265">
        <v>68669.249235353796</v>
      </c>
      <c r="AN265" s="13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5"/>
    </row>
    <row r="266" spans="1:76" x14ac:dyDescent="0.25">
      <c r="A266">
        <v>25</v>
      </c>
      <c r="B266">
        <v>1640.94907499901</v>
      </c>
      <c r="C266">
        <v>1640.94907499901</v>
      </c>
      <c r="D266">
        <v>1640.94907499901</v>
      </c>
      <c r="E266">
        <v>1640.94907499901</v>
      </c>
      <c r="F266">
        <v>1640.94907499901</v>
      </c>
      <c r="G266">
        <v>1640.94907499901</v>
      </c>
      <c r="H266">
        <v>1640.94907499901</v>
      </c>
      <c r="I266">
        <v>1640.94907499901</v>
      </c>
      <c r="J266">
        <v>1640.94907499901</v>
      </c>
      <c r="K266">
        <v>1640.94907499901</v>
      </c>
      <c r="L266">
        <v>1640.94907499901</v>
      </c>
      <c r="M266">
        <v>1640.94907499901</v>
      </c>
      <c r="N266">
        <v>1640.94907499901</v>
      </c>
      <c r="O266">
        <v>1640.94907499901</v>
      </c>
      <c r="P266">
        <v>1640.94907499901</v>
      </c>
      <c r="Q266">
        <v>1640.94907499901</v>
      </c>
      <c r="R266">
        <v>39858.277703458101</v>
      </c>
      <c r="S266">
        <v>46592.436926518203</v>
      </c>
      <c r="T266">
        <v>53548.704434355503</v>
      </c>
      <c r="U266">
        <v>61042.909628994603</v>
      </c>
      <c r="V266">
        <v>69156.228101646499</v>
      </c>
      <c r="AN266" s="13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5"/>
    </row>
    <row r="267" spans="1:76" x14ac:dyDescent="0.25">
      <c r="A267">
        <v>30</v>
      </c>
      <c r="B267">
        <v>1969.1388899988201</v>
      </c>
      <c r="C267">
        <v>1969.1388899988201</v>
      </c>
      <c r="D267">
        <v>1969.1388899988201</v>
      </c>
      <c r="E267">
        <v>1969.1388899988201</v>
      </c>
      <c r="F267">
        <v>1969.1388899988201</v>
      </c>
      <c r="G267">
        <v>1969.1388899988201</v>
      </c>
      <c r="H267">
        <v>1969.1388899988201</v>
      </c>
      <c r="I267">
        <v>1969.1388899988201</v>
      </c>
      <c r="J267">
        <v>1969.1388899988201</v>
      </c>
      <c r="K267">
        <v>1969.1388899988201</v>
      </c>
      <c r="L267">
        <v>1969.1388899988201</v>
      </c>
      <c r="M267">
        <v>1969.1388899988201</v>
      </c>
      <c r="N267">
        <v>1969.1388899988201</v>
      </c>
      <c r="O267">
        <v>1969.1388899988201</v>
      </c>
      <c r="P267">
        <v>1969.1388899988201</v>
      </c>
      <c r="Q267">
        <v>1969.1388899988201</v>
      </c>
      <c r="R267">
        <v>40327.592036962204</v>
      </c>
      <c r="S267">
        <v>47065.938000572998</v>
      </c>
      <c r="T267">
        <v>54026.486635868503</v>
      </c>
      <c r="U267">
        <v>61525.051437189599</v>
      </c>
      <c r="V267">
        <v>69642.7913319941</v>
      </c>
      <c r="AN267" s="13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5"/>
    </row>
    <row r="268" spans="1:76" x14ac:dyDescent="0.25">
      <c r="A268">
        <v>35</v>
      </c>
      <c r="B268">
        <v>2297.3287049986202</v>
      </c>
      <c r="C268">
        <v>2297.3287049986202</v>
      </c>
      <c r="D268">
        <v>2297.3287049986202</v>
      </c>
      <c r="E268">
        <v>2297.3287049986202</v>
      </c>
      <c r="F268">
        <v>2297.3287049986202</v>
      </c>
      <c r="G268">
        <v>2297.3287049986202</v>
      </c>
      <c r="H268">
        <v>2297.3287049986202</v>
      </c>
      <c r="I268">
        <v>2297.3287049986202</v>
      </c>
      <c r="J268">
        <v>2297.3287049986202</v>
      </c>
      <c r="K268">
        <v>2297.3287049986202</v>
      </c>
      <c r="L268">
        <v>2297.3287049986202</v>
      </c>
      <c r="M268">
        <v>2297.3287049986202</v>
      </c>
      <c r="N268">
        <v>2297.3287049986202</v>
      </c>
      <c r="O268">
        <v>2297.3287049986202</v>
      </c>
      <c r="P268">
        <v>2297.3287049986202</v>
      </c>
      <c r="Q268">
        <v>2297.3287049986202</v>
      </c>
      <c r="R268">
        <v>40796.126786186098</v>
      </c>
      <c r="S268">
        <v>47538.7815407905</v>
      </c>
      <c r="T268">
        <v>54503.711593264197</v>
      </c>
      <c r="U268">
        <v>62006.718715665498</v>
      </c>
      <c r="V268">
        <v>70128.948505547203</v>
      </c>
      <c r="AN268" s="13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5"/>
    </row>
    <row r="269" spans="1:76" x14ac:dyDescent="0.25">
      <c r="A269">
        <v>40</v>
      </c>
      <c r="B269">
        <v>2625.5185199984298</v>
      </c>
      <c r="C269">
        <v>2625.5185199984298</v>
      </c>
      <c r="D269">
        <v>2625.5185199984298</v>
      </c>
      <c r="E269">
        <v>2625.5185199984298</v>
      </c>
      <c r="F269">
        <v>2625.5185199984298</v>
      </c>
      <c r="G269">
        <v>2625.5185199984298</v>
      </c>
      <c r="H269">
        <v>2625.5185199984298</v>
      </c>
      <c r="I269">
        <v>2625.5185199984298</v>
      </c>
      <c r="J269">
        <v>2625.5185199984298</v>
      </c>
      <c r="K269">
        <v>2625.5185199984298</v>
      </c>
      <c r="L269">
        <v>2625.5185199984298</v>
      </c>
      <c r="M269">
        <v>2625.5185199984298</v>
      </c>
      <c r="N269">
        <v>2625.5185199984298</v>
      </c>
      <c r="O269">
        <v>2625.5185199984298</v>
      </c>
      <c r="P269">
        <v>2625.5185199984298</v>
      </c>
      <c r="Q269">
        <v>2625.5185199984298</v>
      </c>
      <c r="R269">
        <v>41263.909188200603</v>
      </c>
      <c r="S269">
        <v>48010.988110936603</v>
      </c>
      <c r="T269">
        <v>54980.394953786003</v>
      </c>
      <c r="U269">
        <v>62487.923465797903</v>
      </c>
      <c r="V269">
        <v>70614.708901705802</v>
      </c>
      <c r="AN269" s="13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5"/>
    </row>
    <row r="270" spans="1:76" x14ac:dyDescent="0.25">
      <c r="A270">
        <v>45</v>
      </c>
      <c r="B270">
        <v>2953.7083349982299</v>
      </c>
      <c r="C270">
        <v>2953.7083349982299</v>
      </c>
      <c r="D270">
        <v>2953.7083349982299</v>
      </c>
      <c r="E270">
        <v>2953.7083349982299</v>
      </c>
      <c r="F270">
        <v>2953.7083349982299</v>
      </c>
      <c r="G270">
        <v>2953.7083349982299</v>
      </c>
      <c r="H270">
        <v>2953.7083349982299</v>
      </c>
      <c r="I270">
        <v>2953.7083349982299</v>
      </c>
      <c r="J270">
        <v>2953.7083349982299</v>
      </c>
      <c r="K270">
        <v>2953.7083349982299</v>
      </c>
      <c r="L270">
        <v>2953.7083349982299</v>
      </c>
      <c r="M270">
        <v>2953.7083349982299</v>
      </c>
      <c r="N270">
        <v>2953.7083349982299</v>
      </c>
      <c r="O270">
        <v>2953.7083349982299</v>
      </c>
      <c r="P270">
        <v>2953.7083349982299</v>
      </c>
      <c r="Q270">
        <v>2953.7083349982299</v>
      </c>
      <c r="R270">
        <v>41730.965185093897</v>
      </c>
      <c r="S270">
        <v>48482.577400120703</v>
      </c>
      <c r="T270">
        <v>55456.551767496399</v>
      </c>
      <c r="U270">
        <v>62968.677276686503</v>
      </c>
      <c r="V270">
        <v>71100.081512029894</v>
      </c>
      <c r="AN270" s="13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5"/>
    </row>
    <row r="271" spans="1:76" x14ac:dyDescent="0.25">
      <c r="A271">
        <v>50</v>
      </c>
      <c r="B271">
        <v>3281.89814999803</v>
      </c>
      <c r="C271">
        <v>3281.89814999803</v>
      </c>
      <c r="D271">
        <v>3281.89814999803</v>
      </c>
      <c r="E271">
        <v>3281.89814999803</v>
      </c>
      <c r="F271">
        <v>3281.89814999803</v>
      </c>
      <c r="G271">
        <v>3281.89814999803</v>
      </c>
      <c r="H271">
        <v>3281.89814999803</v>
      </c>
      <c r="I271">
        <v>3281.89814999803</v>
      </c>
      <c r="J271">
        <v>3281.89814999803</v>
      </c>
      <c r="K271">
        <v>3281.89814999803</v>
      </c>
      <c r="L271">
        <v>3281.89814999803</v>
      </c>
      <c r="M271">
        <v>3281.89814999803</v>
      </c>
      <c r="N271">
        <v>3281.89814999803</v>
      </c>
      <c r="O271">
        <v>3281.89814999803</v>
      </c>
      <c r="P271">
        <v>3281.89814999803</v>
      </c>
      <c r="Q271">
        <v>3281.89814999803</v>
      </c>
      <c r="R271">
        <v>42197.319502213402</v>
      </c>
      <c r="S271">
        <v>48953.568270065698</v>
      </c>
      <c r="T271">
        <v>55932.196516229698</v>
      </c>
      <c r="U271">
        <v>63448.991343140697</v>
      </c>
      <c r="V271">
        <v>71585.075051574298</v>
      </c>
      <c r="AN271" s="13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5"/>
    </row>
    <row r="272" spans="1:76" x14ac:dyDescent="0.25">
      <c r="A272">
        <v>55</v>
      </c>
      <c r="B272">
        <v>3610.0879649978401</v>
      </c>
      <c r="C272">
        <v>3610.0879649978401</v>
      </c>
      <c r="D272">
        <v>3610.0879649978401</v>
      </c>
      <c r="E272">
        <v>3610.0879649978401</v>
      </c>
      <c r="F272">
        <v>3610.0879649978401</v>
      </c>
      <c r="G272">
        <v>3610.0879649978401</v>
      </c>
      <c r="H272">
        <v>3610.0879649978401</v>
      </c>
      <c r="I272">
        <v>3610.0879649978401</v>
      </c>
      <c r="J272">
        <v>3610.0879649978401</v>
      </c>
      <c r="K272">
        <v>3610.0879649978401</v>
      </c>
      <c r="L272">
        <v>3610.0879649978401</v>
      </c>
      <c r="M272">
        <v>3610.0879649978401</v>
      </c>
      <c r="N272">
        <v>3610.0879649978401</v>
      </c>
      <c r="O272">
        <v>3610.0879649978401</v>
      </c>
      <c r="P272">
        <v>3610.0879649978401</v>
      </c>
      <c r="Q272">
        <v>3610.0879649978401</v>
      </c>
      <c r="R272">
        <v>42662.995720663603</v>
      </c>
      <c r="S272">
        <v>49423.9787992739</v>
      </c>
      <c r="T272">
        <v>56407.343140839097</v>
      </c>
      <c r="U272">
        <v>63928.876482711603</v>
      </c>
      <c r="V272">
        <v>72069.697969680201</v>
      </c>
      <c r="AN272" s="13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5"/>
    </row>
    <row r="273" spans="1:76" x14ac:dyDescent="0.25">
      <c r="A273">
        <v>60</v>
      </c>
      <c r="B273">
        <v>3938.2777799976402</v>
      </c>
      <c r="C273">
        <v>3938.2777799976402</v>
      </c>
      <c r="D273">
        <v>3938.2777799976402</v>
      </c>
      <c r="E273">
        <v>3938.2777799976402</v>
      </c>
      <c r="F273">
        <v>3938.2777799976402</v>
      </c>
      <c r="G273">
        <v>3938.2777799976402</v>
      </c>
      <c r="H273">
        <v>3938.2777799976402</v>
      </c>
      <c r="I273">
        <v>3938.2777799976402</v>
      </c>
      <c r="J273">
        <v>3938.2777799976402</v>
      </c>
      <c r="K273">
        <v>3938.2777799976402</v>
      </c>
      <c r="L273">
        <v>3938.2777799976402</v>
      </c>
      <c r="M273">
        <v>3938.2777799976402</v>
      </c>
      <c r="N273">
        <v>3938.2777799976402</v>
      </c>
      <c r="O273">
        <v>3938.2777799976402</v>
      </c>
      <c r="P273">
        <v>3938.2777799976402</v>
      </c>
      <c r="Q273">
        <v>3938.2777799976402</v>
      </c>
      <c r="R273">
        <v>43128.016344556301</v>
      </c>
      <c r="S273">
        <v>49893.826324327201</v>
      </c>
      <c r="T273">
        <v>56882.005066854799</v>
      </c>
      <c r="U273">
        <v>64408.3431518297</v>
      </c>
      <c r="V273">
        <v>72553.958460255802</v>
      </c>
      <c r="AN273" s="13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5"/>
    </row>
    <row r="274" spans="1:76" x14ac:dyDescent="0.25">
      <c r="A274">
        <v>65</v>
      </c>
      <c r="B274">
        <v>4266.4675949974398</v>
      </c>
      <c r="C274">
        <v>4266.4675949974398</v>
      </c>
      <c r="D274">
        <v>4266.4675949974398</v>
      </c>
      <c r="E274">
        <v>4266.4675949974398</v>
      </c>
      <c r="F274">
        <v>4266.4675949974398</v>
      </c>
      <c r="G274">
        <v>4266.4675949974398</v>
      </c>
      <c r="H274">
        <v>4266.4675949974398</v>
      </c>
      <c r="I274">
        <v>4266.4675949974398</v>
      </c>
      <c r="J274">
        <v>4266.4675949974398</v>
      </c>
      <c r="K274">
        <v>4266.4675949974398</v>
      </c>
      <c r="L274">
        <v>4266.4675949974398</v>
      </c>
      <c r="M274">
        <v>4266.4675949974398</v>
      </c>
      <c r="N274">
        <v>4266.4675949974398</v>
      </c>
      <c r="O274">
        <v>4266.4675949974398</v>
      </c>
      <c r="P274">
        <v>4266.4675949974398</v>
      </c>
      <c r="Q274">
        <v>4266.4675949974398</v>
      </c>
      <c r="R274">
        <v>43592.402863459902</v>
      </c>
      <c r="S274">
        <v>50363.127478541501</v>
      </c>
      <c r="T274">
        <v>57356.195228664103</v>
      </c>
      <c r="U274">
        <v>64887.401461104098</v>
      </c>
      <c r="V274">
        <v>73037.864471573193</v>
      </c>
      <c r="AN274" s="13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5"/>
    </row>
    <row r="275" spans="1:76" x14ac:dyDescent="0.25">
      <c r="A275">
        <v>70</v>
      </c>
      <c r="B275">
        <v>4594.6574099972504</v>
      </c>
      <c r="C275">
        <v>4594.6574099972504</v>
      </c>
      <c r="D275">
        <v>4594.6574099972504</v>
      </c>
      <c r="E275">
        <v>4594.6574099972504</v>
      </c>
      <c r="F275">
        <v>4594.6574099972504</v>
      </c>
      <c r="G275">
        <v>4594.6574099972504</v>
      </c>
      <c r="H275">
        <v>4594.6574099972504</v>
      </c>
      <c r="I275">
        <v>4594.6574099972504</v>
      </c>
      <c r="J275">
        <v>4594.6574099972504</v>
      </c>
      <c r="K275">
        <v>4594.6574099972504</v>
      </c>
      <c r="L275">
        <v>4594.6574099972504</v>
      </c>
      <c r="M275">
        <v>4594.6574099972504</v>
      </c>
      <c r="N275">
        <v>4594.6574099972504</v>
      </c>
      <c r="O275">
        <v>4594.6574099972504</v>
      </c>
      <c r="P275">
        <v>4594.6574099972504</v>
      </c>
      <c r="Q275">
        <v>4594.6574099972504</v>
      </c>
      <c r="R275">
        <v>44056.175810451103</v>
      </c>
      <c r="S275">
        <v>50831.898228174701</v>
      </c>
      <c r="T275">
        <v>57829.926092312402</v>
      </c>
      <c r="U275">
        <v>65366.061189832901</v>
      </c>
      <c r="V275">
        <v>73521.423715608107</v>
      </c>
      <c r="AN275" s="13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5"/>
    </row>
    <row r="276" spans="1:76" x14ac:dyDescent="0.25">
      <c r="A276">
        <v>75</v>
      </c>
      <c r="B276">
        <v>4922.84722499705</v>
      </c>
      <c r="C276">
        <v>4922.84722499705</v>
      </c>
      <c r="D276">
        <v>4922.84722499705</v>
      </c>
      <c r="E276">
        <v>4922.84722499705</v>
      </c>
      <c r="F276">
        <v>4922.84722499705</v>
      </c>
      <c r="G276">
        <v>4922.84722499705</v>
      </c>
      <c r="H276">
        <v>4922.84722499705</v>
      </c>
      <c r="I276">
        <v>4922.84722499705</v>
      </c>
      <c r="J276">
        <v>4922.84722499705</v>
      </c>
      <c r="K276">
        <v>4922.84722499705</v>
      </c>
      <c r="L276">
        <v>4922.84722499705</v>
      </c>
      <c r="M276">
        <v>4922.84722499705</v>
      </c>
      <c r="N276">
        <v>4922.84722499705</v>
      </c>
      <c r="O276">
        <v>4922.84722499705</v>
      </c>
      <c r="P276">
        <v>4922.84722499705</v>
      </c>
      <c r="Q276">
        <v>4922.84722499705</v>
      </c>
      <c r="R276">
        <v>44519.3548161332</v>
      </c>
      <c r="S276">
        <v>51300.153906370702</v>
      </c>
      <c r="T276">
        <v>58303.2096770188</v>
      </c>
      <c r="U276">
        <v>65844.331799775697</v>
      </c>
      <c r="V276">
        <v>74004.643676949694</v>
      </c>
      <c r="AN276" s="13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5"/>
    </row>
    <row r="277" spans="1:76" x14ac:dyDescent="0.25">
      <c r="A277">
        <v>80</v>
      </c>
      <c r="B277">
        <v>5251.0370399968597</v>
      </c>
      <c r="C277">
        <v>5251.0370399968597</v>
      </c>
      <c r="D277">
        <v>5251.0370399968597</v>
      </c>
      <c r="E277">
        <v>5251.0370399968597</v>
      </c>
      <c r="F277">
        <v>5251.0370399968597</v>
      </c>
      <c r="G277">
        <v>5251.0370399968597</v>
      </c>
      <c r="H277">
        <v>5251.0370399968597</v>
      </c>
      <c r="I277">
        <v>5251.0370399968597</v>
      </c>
      <c r="J277">
        <v>5251.0370399968597</v>
      </c>
      <c r="K277">
        <v>5251.0370399968597</v>
      </c>
      <c r="L277">
        <v>5251.0370399968597</v>
      </c>
      <c r="M277">
        <v>5251.0370399968597</v>
      </c>
      <c r="N277">
        <v>5251.0370399968597</v>
      </c>
      <c r="O277">
        <v>5251.0370399968597</v>
      </c>
      <c r="P277">
        <v>5251.0370399968597</v>
      </c>
      <c r="Q277">
        <v>5251.0370399968597</v>
      </c>
      <c r="R277">
        <v>44981.9586589518</v>
      </c>
      <c r="S277">
        <v>51767.909245005001</v>
      </c>
      <c r="T277">
        <v>58776.057575491002</v>
      </c>
      <c r="U277">
        <v>66322.222448229397</v>
      </c>
      <c r="V277">
        <v>74487.531621300703</v>
      </c>
      <c r="AN277" s="13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5"/>
    </row>
    <row r="278" spans="1:76" x14ac:dyDescent="0.25">
      <c r="A278">
        <v>85</v>
      </c>
      <c r="B278">
        <v>5579.2268549966602</v>
      </c>
      <c r="C278">
        <v>5579.2268549966602</v>
      </c>
      <c r="D278">
        <v>5579.2268549966602</v>
      </c>
      <c r="E278">
        <v>5579.2268549966602</v>
      </c>
      <c r="F278">
        <v>5579.2268549966602</v>
      </c>
      <c r="G278">
        <v>5579.2268549966602</v>
      </c>
      <c r="H278">
        <v>5579.2268549966602</v>
      </c>
      <c r="I278">
        <v>5579.2268549966602</v>
      </c>
      <c r="J278">
        <v>5579.2268549966602</v>
      </c>
      <c r="K278">
        <v>5579.2268549966602</v>
      </c>
      <c r="L278">
        <v>5579.2268549966602</v>
      </c>
      <c r="M278">
        <v>5579.2268549966602</v>
      </c>
      <c r="N278">
        <v>5579.2268549966602</v>
      </c>
      <c r="O278">
        <v>5579.2268549966602</v>
      </c>
      <c r="P278">
        <v>5579.2268549966602</v>
      </c>
      <c r="Q278">
        <v>5579.2268549966602</v>
      </c>
      <c r="R278">
        <v>45444.005312104397</v>
      </c>
      <c r="S278">
        <v>52235.178404586899</v>
      </c>
      <c r="T278">
        <v>59248.480973118203</v>
      </c>
      <c r="U278">
        <v>66799.742000450395</v>
      </c>
      <c r="V278">
        <v>74970.094603592501</v>
      </c>
      <c r="AN278" s="13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5"/>
    </row>
    <row r="279" spans="1:76" x14ac:dyDescent="0.25">
      <c r="A279">
        <v>90</v>
      </c>
      <c r="B279">
        <v>5907.4166699964599</v>
      </c>
      <c r="C279">
        <v>5907.4166699964599</v>
      </c>
      <c r="D279">
        <v>5907.4166699964599</v>
      </c>
      <c r="E279">
        <v>5907.4166699964599</v>
      </c>
      <c r="F279">
        <v>5907.4166699964599</v>
      </c>
      <c r="G279">
        <v>5907.4166699964599</v>
      </c>
      <c r="H279">
        <v>5907.4166699964599</v>
      </c>
      <c r="I279">
        <v>5907.4166699964599</v>
      </c>
      <c r="J279">
        <v>5907.4166699964599</v>
      </c>
      <c r="K279">
        <v>5907.4166699964599</v>
      </c>
      <c r="L279">
        <v>5907.4166699964599</v>
      </c>
      <c r="M279">
        <v>5907.4166699964599</v>
      </c>
      <c r="N279">
        <v>5907.4166699964599</v>
      </c>
      <c r="O279">
        <v>5907.4166699964599</v>
      </c>
      <c r="P279">
        <v>5907.4166699964599</v>
      </c>
      <c r="Q279">
        <v>5907.4166699964599</v>
      </c>
      <c r="R279">
        <v>45905.511987317397</v>
      </c>
      <c r="S279">
        <v>52701.975002354899</v>
      </c>
      <c r="T279">
        <v>59720.490666116297</v>
      </c>
      <c r="U279">
        <v>67276.899041461395</v>
      </c>
      <c r="V279">
        <v>75452.3394757348</v>
      </c>
      <c r="AN279" s="13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5"/>
    </row>
    <row r="280" spans="1:76" x14ac:dyDescent="0.25">
      <c r="A280">
        <v>95</v>
      </c>
      <c r="B280">
        <v>6235.6064849962604</v>
      </c>
      <c r="C280">
        <v>6235.6064849962604</v>
      </c>
      <c r="D280">
        <v>6235.6064849962604</v>
      </c>
      <c r="E280">
        <v>6235.6064849962604</v>
      </c>
      <c r="F280">
        <v>6235.6064849962604</v>
      </c>
      <c r="G280">
        <v>6235.6064849962604</v>
      </c>
      <c r="H280">
        <v>6235.6064849962604</v>
      </c>
      <c r="I280">
        <v>6235.6064849962604</v>
      </c>
      <c r="J280">
        <v>6235.6064849962604</v>
      </c>
      <c r="K280">
        <v>6235.6064849962604</v>
      </c>
      <c r="L280">
        <v>6235.6064849962604</v>
      </c>
      <c r="M280">
        <v>6235.6064849962604</v>
      </c>
      <c r="N280">
        <v>6235.6064849962604</v>
      </c>
      <c r="O280">
        <v>6235.6064849962604</v>
      </c>
      <c r="P280">
        <v>6235.6064849962604</v>
      </c>
      <c r="Q280">
        <v>6235.6064849962604</v>
      </c>
      <c r="R280">
        <v>46366.495175734701</v>
      </c>
      <c r="S280">
        <v>53168.312138696601</v>
      </c>
      <c r="T280">
        <v>60192.097078690502</v>
      </c>
      <c r="U280">
        <v>67753.701887278905</v>
      </c>
      <c r="V280">
        <v>75934.272894019203</v>
      </c>
      <c r="AN280" s="13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5"/>
    </row>
    <row r="281" spans="1:76" x14ac:dyDescent="0.25">
      <c r="A281">
        <v>100</v>
      </c>
      <c r="B281">
        <v>6563.79629999607</v>
      </c>
      <c r="C281">
        <v>6563.79629999607</v>
      </c>
      <c r="D281">
        <v>6563.79629999607</v>
      </c>
      <c r="E281">
        <v>6563.79629999607</v>
      </c>
      <c r="F281">
        <v>6563.79629999607</v>
      </c>
      <c r="G281">
        <v>6563.79629999607</v>
      </c>
      <c r="H281">
        <v>6563.79629999607</v>
      </c>
      <c r="I281">
        <v>6563.79629999607</v>
      </c>
      <c r="J281">
        <v>6563.79629999607</v>
      </c>
      <c r="K281">
        <v>6563.79629999607</v>
      </c>
      <c r="L281">
        <v>6563.79629999607</v>
      </c>
      <c r="M281">
        <v>6563.79629999607</v>
      </c>
      <c r="N281">
        <v>6563.79629999607</v>
      </c>
      <c r="O281">
        <v>6563.79629999607</v>
      </c>
      <c r="P281">
        <v>6563.79629999607</v>
      </c>
      <c r="Q281">
        <v>6563.79629999607</v>
      </c>
      <c r="R281">
        <v>46826.970686143301</v>
      </c>
      <c r="S281">
        <v>53634.202422008602</v>
      </c>
      <c r="T281">
        <v>60663.310279280602</v>
      </c>
      <c r="U281">
        <v>68230.158595594097</v>
      </c>
      <c r="V281">
        <v>76415.901326195293</v>
      </c>
      <c r="AN281" s="13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5"/>
    </row>
    <row r="282" spans="1:76" x14ac:dyDescent="0.25">
      <c r="AN282" s="13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5"/>
    </row>
    <row r="283" spans="1:76" x14ac:dyDescent="0.25">
      <c r="AN283" s="13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5"/>
    </row>
    <row r="284" spans="1:76" x14ac:dyDescent="0.25">
      <c r="A284" t="s">
        <v>20</v>
      </c>
      <c r="B284">
        <v>0</v>
      </c>
      <c r="C284">
        <v>5</v>
      </c>
      <c r="D284">
        <v>10</v>
      </c>
      <c r="E284">
        <v>15</v>
      </c>
      <c r="F284">
        <v>20</v>
      </c>
      <c r="G284">
        <v>25</v>
      </c>
      <c r="H284">
        <v>30</v>
      </c>
      <c r="I284">
        <v>35</v>
      </c>
      <c r="J284">
        <v>40</v>
      </c>
      <c r="K284">
        <v>45</v>
      </c>
      <c r="L284">
        <v>50</v>
      </c>
      <c r="M284">
        <v>55</v>
      </c>
      <c r="N284">
        <v>60</v>
      </c>
      <c r="O284">
        <v>65</v>
      </c>
      <c r="P284">
        <v>70</v>
      </c>
      <c r="Q284">
        <v>75</v>
      </c>
      <c r="R284">
        <v>80</v>
      </c>
      <c r="S284">
        <v>85</v>
      </c>
      <c r="T284">
        <v>90</v>
      </c>
      <c r="U284">
        <v>95</v>
      </c>
      <c r="V284">
        <v>100</v>
      </c>
      <c r="AN284" s="13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5"/>
    </row>
    <row r="285" spans="1:76" x14ac:dyDescent="0.25">
      <c r="A285">
        <v>0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 s="7">
        <v>2.14753380210971E-6</v>
      </c>
      <c r="S285" s="7">
        <v>2.1942186534596E-6</v>
      </c>
      <c r="T285" s="7">
        <v>2.26544251173875E-6</v>
      </c>
      <c r="U285" s="7">
        <v>2.3425494846179499E-6</v>
      </c>
      <c r="V285" s="7">
        <v>2.4220037813758399E-6</v>
      </c>
      <c r="AN285" s="13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5"/>
    </row>
    <row r="286" spans="1:76" x14ac:dyDescent="0.25">
      <c r="A286">
        <v>5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 s="7">
        <v>2.1373527251630098E-6</v>
      </c>
      <c r="S286" s="7">
        <v>2.1861971079314001E-6</v>
      </c>
      <c r="T286" s="7">
        <v>2.25881410431431E-6</v>
      </c>
      <c r="U286" s="7">
        <v>2.3369839361900801E-6</v>
      </c>
      <c r="V286" s="7">
        <v>2.4172872973357699E-6</v>
      </c>
      <c r="AN286" s="13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5"/>
    </row>
    <row r="287" spans="1:76" x14ac:dyDescent="0.25">
      <c r="A287">
        <v>10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 s="7">
        <v>2.1274744454786298E-6</v>
      </c>
      <c r="S287" s="7">
        <v>2.17838242626199E-6</v>
      </c>
      <c r="T287" s="7">
        <v>2.25233591626984E-6</v>
      </c>
      <c r="U287" s="7">
        <v>2.3315301054098901E-6</v>
      </c>
      <c r="V287" s="7">
        <v>2.4126552130261998E-6</v>
      </c>
      <c r="AN287" s="13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5"/>
    </row>
    <row r="288" spans="1:76" x14ac:dyDescent="0.25">
      <c r="A288">
        <v>15</v>
      </c>
      <c r="B288">
        <v>0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 s="7">
        <v>2.11788530232968E-6</v>
      </c>
      <c r="S288" s="7">
        <v>2.1707665075592901E-6</v>
      </c>
      <c r="T288" s="7">
        <v>2.2460027770716098E-6</v>
      </c>
      <c r="U288" s="7">
        <v>2.3261845873529001E-6</v>
      </c>
      <c r="V288" s="7">
        <v>2.40810523663775E-6</v>
      </c>
      <c r="AN288" s="13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5"/>
    </row>
    <row r="289" spans="1:76" x14ac:dyDescent="0.25">
      <c r="A289">
        <v>20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 s="7">
        <v>2.1085724607582602E-6</v>
      </c>
      <c r="S289" s="7">
        <v>2.1633416767868302E-6</v>
      </c>
      <c r="T289" s="7">
        <v>2.2398097553142099E-6</v>
      </c>
      <c r="U289" s="7">
        <v>2.3209441165938099E-6</v>
      </c>
      <c r="V289" s="7">
        <v>2.4036351600240098E-6</v>
      </c>
      <c r="AN289" s="13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5"/>
    </row>
    <row r="290" spans="1:76" x14ac:dyDescent="0.25">
      <c r="A290">
        <v>25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 s="7">
        <v>2.0995238491718299E-6</v>
      </c>
      <c r="S290" s="7">
        <v>2.1561006567118899E-6</v>
      </c>
      <c r="T290" s="7">
        <v>2.2337521448433599E-6</v>
      </c>
      <c r="U290" s="7">
        <v>2.3158055600284101E-6</v>
      </c>
      <c r="V290" s="7">
        <v>2.3992428548635201E-6</v>
      </c>
      <c r="AN290" s="13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5"/>
    </row>
    <row r="291" spans="1:76" x14ac:dyDescent="0.25">
      <c r="A291">
        <v>30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 s="7">
        <v>2.0907281025797998E-6</v>
      </c>
      <c r="S291" s="7">
        <v>2.14903654206915E-6</v>
      </c>
      <c r="T291" s="7">
        <v>2.2278254518458202E-6</v>
      </c>
      <c r="U291" s="7">
        <v>2.3107659101396399E-6</v>
      </c>
      <c r="V291" s="7">
        <v>2.3949262690337001E-6</v>
      </c>
      <c r="AN291" s="13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5"/>
    </row>
    <row r="292" spans="1:76" x14ac:dyDescent="0.25">
      <c r="A292">
        <v>35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 s="7">
        <v>2.0821745108787999E-6</v>
      </c>
      <c r="S292" s="7">
        <v>2.14214277573633E-6</v>
      </c>
      <c r="T292" s="7">
        <v>2.2220253828279502E-6</v>
      </c>
      <c r="U292" s="7">
        <v>2.3058222786756199E-6</v>
      </c>
      <c r="V292" s="7">
        <v>2.3906834231829798E-6</v>
      </c>
      <c r="AN292" s="13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5"/>
    </row>
    <row r="293" spans="1:76" x14ac:dyDescent="0.25">
      <c r="A293">
        <v>40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 s="7">
        <v>2.07385297166593E-6</v>
      </c>
      <c r="S293" s="7">
        <v>2.1354131267395702E-6</v>
      </c>
      <c r="T293" s="7">
        <v>2.2163478334116102E-6</v>
      </c>
      <c r="U293" s="7">
        <v>2.3009718907103798E-6</v>
      </c>
      <c r="V293" s="7">
        <v>2.3865124074884099E-6</v>
      </c>
      <c r="AN293" s="13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5"/>
    </row>
    <row r="294" spans="1:76" x14ac:dyDescent="0.25">
      <c r="A294">
        <v>45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 s="7">
        <v>2.0657539471198502E-6</v>
      </c>
      <c r="S294" s="7">
        <v>2.1288416699251998E-6</v>
      </c>
      <c r="T294" s="7">
        <v>2.2107888778827399E-6</v>
      </c>
      <c r="U294" s="7">
        <v>2.2962120790601999E-6</v>
      </c>
      <c r="V294" s="7">
        <v>2.3824113785872499E-6</v>
      </c>
      <c r="AN294" s="13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5"/>
    </row>
    <row r="295" spans="1:76" x14ac:dyDescent="0.25">
      <c r="A295">
        <v>50</v>
      </c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 s="7">
        <v>2.0578684245429401E-6</v>
      </c>
      <c r="S295" s="7">
        <v>2.1224227671510398E-6</v>
      </c>
      <c r="T295" s="7">
        <v>2.2053447594336501E-6</v>
      </c>
      <c r="U295" s="7">
        <v>2.29154027903073E-6</v>
      </c>
      <c r="V295" s="7">
        <v>2.3783785566714402E-6</v>
      </c>
      <c r="AN295" s="13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5"/>
    </row>
    <row r="296" spans="1:76" x14ac:dyDescent="0.25">
      <c r="A296">
        <v>55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 s="7">
        <v>2.0501878802035602E-6</v>
      </c>
      <c r="S296" s="7">
        <v>2.1161510498650099E-6</v>
      </c>
      <c r="T296" s="7">
        <v>2.2000118810454102E-6</v>
      </c>
      <c r="U296" s="7">
        <v>2.2869540234720901E-6</v>
      </c>
      <c r="V296" s="7">
        <v>2.3744122227348601E-6</v>
      </c>
      <c r="AN296" s="13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5"/>
    </row>
    <row r="297" spans="1:76" x14ac:dyDescent="0.25">
      <c r="A297">
        <v>60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 s="7">
        <v>2.04270424615824E-6</v>
      </c>
      <c r="S297" s="7">
        <v>2.1100214029521701E-6</v>
      </c>
      <c r="T297" s="7">
        <v>2.1947867969613698E-6</v>
      </c>
      <c r="U297" s="7">
        <v>2.28245093812073E-6</v>
      </c>
      <c r="V297" s="7">
        <v>2.3705107159641899E-6</v>
      </c>
      <c r="AN297" s="13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5"/>
    </row>
    <row r="298" spans="1:76" x14ac:dyDescent="0.25">
      <c r="A298">
        <v>65</v>
      </c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 s="7">
        <v>2.03540987976846E-6</v>
      </c>
      <c r="S298" s="7">
        <v>2.1040289497426001E-6</v>
      </c>
      <c r="T298" s="7">
        <v>2.1896662047071901E-6</v>
      </c>
      <c r="U298" s="7">
        <v>2.27802873720888E-6</v>
      </c>
      <c r="V298" s="7">
        <v>2.3666724312643702E-6</v>
      </c>
      <c r="AN298" s="13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5"/>
    </row>
    <row r="299" spans="1:76" x14ac:dyDescent="0.25">
      <c r="A299">
        <v>70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 s="7">
        <v>2.02829753565813E-6</v>
      </c>
      <c r="S299" s="7">
        <v>2.0981690380831098E-6</v>
      </c>
      <c r="T299" s="7">
        <v>2.1846469376165999E-6</v>
      </c>
      <c r="U299" s="7">
        <v>2.2736852193234101E-6</v>
      </c>
      <c r="V299" s="7">
        <v>2.36289581691077E-6</v>
      </c>
      <c r="AN299" s="13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5"/>
    </row>
    <row r="300" spans="1:76" x14ac:dyDescent="0.25">
      <c r="A300">
        <v>75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 s="7">
        <v>2.0213603398846798E-6</v>
      </c>
      <c r="S300" s="7">
        <v>2.0924372273849499E-6</v>
      </c>
      <c r="T300" s="7">
        <v>2.17972595782541E-6</v>
      </c>
      <c r="U300" s="7">
        <v>2.26941826349782E-6</v>
      </c>
      <c r="V300" s="7">
        <v>2.3591793723202902E-6</v>
      </c>
      <c r="AN300" s="13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5"/>
    </row>
    <row r="301" spans="1:76" x14ac:dyDescent="0.25">
      <c r="A301">
        <v>80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 s="7">
        <v>2.0145917661208298E-6</v>
      </c>
      <c r="S301" s="7">
        <v>2.0868292765679E-6</v>
      </c>
      <c r="T301" s="7">
        <v>2.1749003496997301E-6</v>
      </c>
      <c r="U301" s="7">
        <v>2.2652258255217798E-6</v>
      </c>
      <c r="V301" s="7">
        <v>2.3555216459345998E-6</v>
      </c>
      <c r="AN301" s="13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5"/>
    </row>
    <row r="302" spans="1:76" x14ac:dyDescent="0.25">
      <c r="A302">
        <v>85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 s="7">
        <v>2.0079856136653599E-6</v>
      </c>
      <c r="S302" s="7">
        <v>2.0813411328285799E-6</v>
      </c>
      <c r="T302" s="7">
        <v>2.1701673136669299E-6</v>
      </c>
      <c r="U302" s="7">
        <v>2.2611059344543501E-6</v>
      </c>
      <c r="V302" s="7">
        <v>2.3519212332086502E-6</v>
      </c>
      <c r="AN302" s="13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5"/>
    </row>
    <row r="303" spans="1:76" x14ac:dyDescent="0.25">
      <c r="A303">
        <v>90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 s="7">
        <v>2.00153598711956E-6</v>
      </c>
      <c r="S303" s="7">
        <v>2.0759689211673101E-6</v>
      </c>
      <c r="T303" s="7">
        <v>2.1655241604206199E-6</v>
      </c>
      <c r="U303" s="7">
        <v>2.25705668932757E-6</v>
      </c>
      <c r="V303" s="7">
        <v>2.3483767746985901E-6</v>
      </c>
      <c r="AN303" s="13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5"/>
    </row>
    <row r="304" spans="1:76" x14ac:dyDescent="0.25">
      <c r="A304">
        <v>95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 s="7">
        <v>1.9952372775828298E-6</v>
      </c>
      <c r="S304" s="7">
        <v>2.0707089346140001E-6</v>
      </c>
      <c r="T304" s="7">
        <v>2.1609683054732702E-6</v>
      </c>
      <c r="U304" s="7">
        <v>2.2530762560284001E-6</v>
      </c>
      <c r="V304" s="7">
        <v>2.34488695424319E-6</v>
      </c>
      <c r="AN304" s="13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5"/>
    </row>
    <row r="305" spans="1:76" x14ac:dyDescent="0.25">
      <c r="A305">
        <v>100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 s="7">
        <v>1.9890841452355299E-6</v>
      </c>
      <c r="S305" s="7">
        <v>2.0655576250986502E-6</v>
      </c>
      <c r="T305" s="7">
        <v>2.1564972640319698E-6</v>
      </c>
      <c r="U305" s="7">
        <v>2.2491628643476799E-6</v>
      </c>
      <c r="V305" s="7">
        <v>2.3414504972335099E-6</v>
      </c>
      <c r="AN305" s="13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5"/>
    </row>
    <row r="306" spans="1:76" x14ac:dyDescent="0.25">
      <c r="AN306" s="13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5"/>
    </row>
    <row r="307" spans="1:76" x14ac:dyDescent="0.25">
      <c r="AN307" s="13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5"/>
    </row>
    <row r="308" spans="1:76" ht="15.75" thickBot="1" x14ac:dyDescent="0.3">
      <c r="AN308" s="13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5"/>
    </row>
    <row r="309" spans="1:76" ht="15" customHeight="1" x14ac:dyDescent="0.25">
      <c r="A309" s="217" t="s">
        <v>251</v>
      </c>
      <c r="B309" s="218"/>
      <c r="C309" s="218"/>
      <c r="D309" s="218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9"/>
      <c r="AE309" t="s">
        <v>116</v>
      </c>
      <c r="AF309" s="39" t="s">
        <v>115</v>
      </c>
      <c r="AN309" s="220" t="s">
        <v>251</v>
      </c>
      <c r="AO309" s="221"/>
      <c r="AP309" s="221"/>
      <c r="AQ309" s="221"/>
      <c r="AR309" s="221"/>
      <c r="AS309" s="221"/>
      <c r="AT309" s="221"/>
      <c r="AU309" s="221"/>
      <c r="AV309" s="221"/>
      <c r="AW309" s="221"/>
      <c r="AX309" s="221"/>
      <c r="AY309" s="221"/>
      <c r="AZ309" s="221"/>
      <c r="BA309" s="221"/>
      <c r="BB309" s="221"/>
      <c r="BC309" s="221"/>
      <c r="BD309" s="221"/>
      <c r="BE309" s="221"/>
      <c r="BF309" s="221"/>
      <c r="BG309" s="221"/>
      <c r="BH309" s="221"/>
      <c r="BI309" s="221"/>
      <c r="BJ309" s="221"/>
      <c r="BK309" s="221"/>
      <c r="BL309" s="221"/>
      <c r="BM309" s="221"/>
      <c r="BN309" s="221"/>
      <c r="BO309" s="221"/>
      <c r="BP309" s="221"/>
      <c r="BQ309" s="221"/>
      <c r="BR309" s="221"/>
      <c r="BS309" s="221"/>
      <c r="BT309" s="221"/>
      <c r="BU309" s="221"/>
      <c r="BV309" s="221"/>
      <c r="BW309" s="221"/>
      <c r="BX309" s="222"/>
    </row>
    <row r="310" spans="1:76" ht="15" customHeight="1" x14ac:dyDescent="0.25">
      <c r="A310" s="220"/>
      <c r="B310" s="221"/>
      <c r="C310" s="221"/>
      <c r="D310" s="221"/>
      <c r="E310" s="221"/>
      <c r="F310" s="221"/>
      <c r="G310" s="221"/>
      <c r="H310" s="221"/>
      <c r="I310" s="221"/>
      <c r="J310" s="221"/>
      <c r="K310" s="221"/>
      <c r="L310" s="221"/>
      <c r="M310" s="221"/>
      <c r="N310" s="221"/>
      <c r="O310" s="221"/>
      <c r="P310" s="221"/>
      <c r="Q310" s="221"/>
      <c r="R310" s="221"/>
      <c r="S310" s="221"/>
      <c r="T310" s="221"/>
      <c r="U310" s="221"/>
      <c r="V310" s="221"/>
      <c r="W310" s="221"/>
      <c r="X310" s="221"/>
      <c r="Y310" s="221"/>
      <c r="Z310" s="221"/>
      <c r="AA310" s="221"/>
      <c r="AB310" s="221"/>
      <c r="AC310" s="221"/>
      <c r="AD310" s="222"/>
      <c r="AN310" s="220"/>
      <c r="AO310" s="221"/>
      <c r="AP310" s="221"/>
      <c r="AQ310" s="221"/>
      <c r="AR310" s="221"/>
      <c r="AS310" s="221"/>
      <c r="AT310" s="221"/>
      <c r="AU310" s="221"/>
      <c r="AV310" s="221"/>
      <c r="AW310" s="221"/>
      <c r="AX310" s="221"/>
      <c r="AY310" s="221"/>
      <c r="AZ310" s="221"/>
      <c r="BA310" s="221"/>
      <c r="BB310" s="221"/>
      <c r="BC310" s="221"/>
      <c r="BD310" s="221"/>
      <c r="BE310" s="221"/>
      <c r="BF310" s="221"/>
      <c r="BG310" s="221"/>
      <c r="BH310" s="221"/>
      <c r="BI310" s="221"/>
      <c r="BJ310" s="221"/>
      <c r="BK310" s="221"/>
      <c r="BL310" s="221"/>
      <c r="BM310" s="221"/>
      <c r="BN310" s="221"/>
      <c r="BO310" s="221"/>
      <c r="BP310" s="221"/>
      <c r="BQ310" s="221"/>
      <c r="BR310" s="221"/>
      <c r="BS310" s="221"/>
      <c r="BT310" s="221"/>
      <c r="BU310" s="221"/>
      <c r="BV310" s="221"/>
      <c r="BW310" s="221"/>
      <c r="BX310" s="222"/>
    </row>
    <row r="311" spans="1:76" ht="15.75" customHeight="1" thickBot="1" x14ac:dyDescent="0.3">
      <c r="A311" s="223"/>
      <c r="B311" s="224"/>
      <c r="C311" s="224"/>
      <c r="D311" s="224"/>
      <c r="E311" s="224"/>
      <c r="F311" s="224"/>
      <c r="G311" s="224"/>
      <c r="H311" s="224"/>
      <c r="I311" s="224"/>
      <c r="J311" s="224"/>
      <c r="K311" s="224"/>
      <c r="L311" s="224"/>
      <c r="M311" s="224"/>
      <c r="N311" s="224"/>
      <c r="O311" s="224"/>
      <c r="P311" s="224"/>
      <c r="Q311" s="224"/>
      <c r="R311" s="224"/>
      <c r="S311" s="224"/>
      <c r="T311" s="224"/>
      <c r="U311" s="224"/>
      <c r="V311" s="224"/>
      <c r="W311" s="224"/>
      <c r="X311" s="224"/>
      <c r="Y311" s="224"/>
      <c r="Z311" s="224"/>
      <c r="AA311" s="224"/>
      <c r="AB311" s="224"/>
      <c r="AC311" s="224"/>
      <c r="AD311" s="225"/>
      <c r="AN311" s="220"/>
      <c r="AO311" s="221"/>
      <c r="AP311" s="221"/>
      <c r="AQ311" s="221"/>
      <c r="AR311" s="221"/>
      <c r="AS311" s="221"/>
      <c r="AT311" s="221"/>
      <c r="AU311" s="221"/>
      <c r="AV311" s="221"/>
      <c r="AW311" s="221"/>
      <c r="AX311" s="221"/>
      <c r="AY311" s="221"/>
      <c r="AZ311" s="221"/>
      <c r="BA311" s="221"/>
      <c r="BB311" s="221"/>
      <c r="BC311" s="221"/>
      <c r="BD311" s="221"/>
      <c r="BE311" s="221"/>
      <c r="BF311" s="221"/>
      <c r="BG311" s="221"/>
      <c r="BH311" s="221"/>
      <c r="BI311" s="221"/>
      <c r="BJ311" s="221"/>
      <c r="BK311" s="221"/>
      <c r="BL311" s="221"/>
      <c r="BM311" s="221"/>
      <c r="BN311" s="221"/>
      <c r="BO311" s="221"/>
      <c r="BP311" s="221"/>
      <c r="BQ311" s="221"/>
      <c r="BR311" s="221"/>
      <c r="BS311" s="221"/>
      <c r="BT311" s="221"/>
      <c r="BU311" s="221"/>
      <c r="BV311" s="221"/>
      <c r="BW311" s="221"/>
      <c r="BX311" s="222"/>
    </row>
    <row r="312" spans="1:76" x14ac:dyDescent="0.25">
      <c r="B312" s="11" t="s">
        <v>160</v>
      </c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12"/>
      <c r="AN312" s="13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5"/>
    </row>
    <row r="313" spans="1:76" x14ac:dyDescent="0.25">
      <c r="B313" s="13" t="s">
        <v>16</v>
      </c>
      <c r="C313" s="4" t="s">
        <v>17</v>
      </c>
      <c r="D313" s="4"/>
      <c r="E313" s="4"/>
      <c r="F313" s="4"/>
      <c r="G313" s="4"/>
      <c r="H313" s="4"/>
      <c r="I313" s="4"/>
      <c r="J313" s="4"/>
      <c r="K313" s="4"/>
      <c r="L313" s="4"/>
      <c r="M313" s="5"/>
      <c r="AN313" s="13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5"/>
    </row>
    <row r="314" spans="1:76" ht="15.75" thickBot="1" x14ac:dyDescent="0.3">
      <c r="B314" s="13" t="s">
        <v>260</v>
      </c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5"/>
      <c r="AN314" s="13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5"/>
    </row>
    <row r="315" spans="1:76" x14ac:dyDescent="0.25">
      <c r="B315" s="13" t="s">
        <v>162</v>
      </c>
      <c r="C315" s="4">
        <v>101459.04967757899</v>
      </c>
      <c r="D315" s="4"/>
      <c r="E315" s="4"/>
      <c r="F315" s="4"/>
      <c r="G315" s="4"/>
      <c r="H315" s="4"/>
      <c r="I315" s="4"/>
      <c r="J315" s="4"/>
      <c r="K315" s="4"/>
      <c r="L315" s="4"/>
      <c r="M315" s="5"/>
      <c r="P315" s="11"/>
      <c r="Q315" s="23" t="s">
        <v>75</v>
      </c>
      <c r="R315" s="12" t="s">
        <v>172</v>
      </c>
      <c r="T315" s="11" t="s">
        <v>1253</v>
      </c>
      <c r="U315" s="12"/>
      <c r="AN315" s="13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5"/>
    </row>
    <row r="316" spans="1:76" x14ac:dyDescent="0.25">
      <c r="B316" s="1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5"/>
      <c r="P316" s="13" t="s">
        <v>168</v>
      </c>
      <c r="Q316" s="4">
        <v>22992</v>
      </c>
      <c r="R316" s="5">
        <v>0.113</v>
      </c>
      <c r="T316" s="13" t="s">
        <v>16</v>
      </c>
      <c r="U316" s="5" t="s">
        <v>17</v>
      </c>
      <c r="AN316" s="13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5"/>
    </row>
    <row r="317" spans="1:76" x14ac:dyDescent="0.25">
      <c r="B317" s="13" t="s">
        <v>19</v>
      </c>
      <c r="C317" s="4">
        <v>0</v>
      </c>
      <c r="D317" s="4">
        <v>0.09</v>
      </c>
      <c r="E317" s="4">
        <v>0.18</v>
      </c>
      <c r="F317" s="4">
        <v>0.27</v>
      </c>
      <c r="G317" s="4">
        <v>0.36</v>
      </c>
      <c r="H317" s="4">
        <v>0.45</v>
      </c>
      <c r="I317" s="4">
        <v>0.54</v>
      </c>
      <c r="J317" s="4">
        <v>0.63</v>
      </c>
      <c r="K317" s="4">
        <v>0.72</v>
      </c>
      <c r="L317" s="4">
        <v>0.80999999999999905</v>
      </c>
      <c r="M317" s="5">
        <v>0.9</v>
      </c>
      <c r="P317" s="13" t="s">
        <v>170</v>
      </c>
      <c r="Q317" s="4">
        <v>4310</v>
      </c>
      <c r="R317" s="24">
        <v>0</v>
      </c>
      <c r="T317" s="13" t="s">
        <v>1254</v>
      </c>
      <c r="U317" s="5"/>
      <c r="AN317" s="13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5"/>
    </row>
    <row r="318" spans="1:76" ht="15.75" thickBot="1" x14ac:dyDescent="0.3">
      <c r="B318" s="13">
        <v>0</v>
      </c>
      <c r="C318" s="4">
        <v>101973.835241529</v>
      </c>
      <c r="D318" s="4">
        <v>93593.079350584594</v>
      </c>
      <c r="E318" s="4">
        <v>86099.780761002199</v>
      </c>
      <c r="F318" s="4">
        <v>79429.166971007697</v>
      </c>
      <c r="G318" s="4">
        <v>73513.520820012302</v>
      </c>
      <c r="H318" s="4">
        <v>68283.870205431303</v>
      </c>
      <c r="I318" s="4">
        <v>63717.665373462602</v>
      </c>
      <c r="J318" s="4">
        <v>60257.391872585198</v>
      </c>
      <c r="K318" s="4">
        <v>57412.635595004103</v>
      </c>
      <c r="L318" s="4">
        <v>55142.130739264903</v>
      </c>
      <c r="M318" s="5">
        <v>53413.023956389203</v>
      </c>
      <c r="P318" s="15" t="s">
        <v>169</v>
      </c>
      <c r="Q318" s="18">
        <v>3595</v>
      </c>
      <c r="R318" s="6">
        <v>0.08</v>
      </c>
      <c r="T318" s="13"/>
      <c r="U318" s="5"/>
      <c r="AN318" s="13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5"/>
    </row>
    <row r="319" spans="1:76" x14ac:dyDescent="0.25">
      <c r="B319" s="13">
        <v>1400</v>
      </c>
      <c r="C319" s="4">
        <v>98042.632110627106</v>
      </c>
      <c r="D319" s="4">
        <v>90183.642151457199</v>
      </c>
      <c r="E319" s="4">
        <v>83133.701504953206</v>
      </c>
      <c r="F319" s="4">
        <v>76835.885517321003</v>
      </c>
      <c r="G319" s="4">
        <v>71230.549803130794</v>
      </c>
      <c r="H319" s="4">
        <v>66256.743986657893</v>
      </c>
      <c r="I319" s="4">
        <v>62002.339054017801</v>
      </c>
      <c r="J319" s="4">
        <v>58623.3815621143</v>
      </c>
      <c r="K319" s="4">
        <v>55808.097832858402</v>
      </c>
      <c r="L319" s="4">
        <v>53518.431476773498</v>
      </c>
      <c r="M319" s="5">
        <v>51723.488054998998</v>
      </c>
      <c r="P319" s="13" t="s">
        <v>168</v>
      </c>
      <c r="Q319" s="180">
        <f>Q316*'Unit Change'!$E$2</f>
        <v>102273.47424</v>
      </c>
      <c r="R319" s="181">
        <f>R316*'Unit Change'!$K$2</f>
        <v>3.2007744421114265E-6</v>
      </c>
      <c r="T319" s="13" t="s">
        <v>177</v>
      </c>
      <c r="U319" s="5">
        <v>0.7</v>
      </c>
      <c r="AN319" s="13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5"/>
    </row>
    <row r="320" spans="1:76" x14ac:dyDescent="0.25">
      <c r="B320" s="13">
        <v>2800</v>
      </c>
      <c r="C320" s="4">
        <v>94343.187730655307</v>
      </c>
      <c r="D320" s="4">
        <v>86968.396903252593</v>
      </c>
      <c r="E320" s="4">
        <v>80331.159492486302</v>
      </c>
      <c r="F320" s="4">
        <v>74381.555577580904</v>
      </c>
      <c r="G320" s="4">
        <v>69067.129016332503</v>
      </c>
      <c r="H320" s="4">
        <v>64334.075849668603</v>
      </c>
      <c r="I320" s="4">
        <v>60352.885301102899</v>
      </c>
      <c r="J320" s="4">
        <v>57057.173808580301</v>
      </c>
      <c r="K320" s="4">
        <v>54277.719502307198</v>
      </c>
      <c r="L320" s="4">
        <v>51979.974947600298</v>
      </c>
      <c r="M320" s="5">
        <v>50137.154021140101</v>
      </c>
      <c r="P320" s="13" t="s">
        <v>170</v>
      </c>
      <c r="Q320" s="180">
        <f>Q317*'Unit Change'!$E$2</f>
        <v>19171.8282</v>
      </c>
      <c r="R320" s="181">
        <f>R317*'Unit Change'!$K$2</f>
        <v>0</v>
      </c>
      <c r="T320" s="13"/>
      <c r="U320" s="5"/>
      <c r="AN320" s="13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5"/>
    </row>
    <row r="321" spans="2:76" ht="15.75" thickBot="1" x14ac:dyDescent="0.3">
      <c r="B321" s="13">
        <v>4200</v>
      </c>
      <c r="C321" s="4">
        <v>90872.592710920697</v>
      </c>
      <c r="D321" s="4">
        <v>83946.854873146294</v>
      </c>
      <c r="E321" s="4">
        <v>77693.444878732</v>
      </c>
      <c r="F321" s="4">
        <v>72068.694565566795</v>
      </c>
      <c r="G321" s="4">
        <v>67026.554879344694</v>
      </c>
      <c r="H321" s="4">
        <v>62519.598092330198</v>
      </c>
      <c r="I321" s="4">
        <v>58777.3260664345</v>
      </c>
      <c r="J321" s="4">
        <v>55567.085183839401</v>
      </c>
      <c r="K321" s="4">
        <v>52830.642406152801</v>
      </c>
      <c r="L321" s="4">
        <v>50535.227728989201</v>
      </c>
      <c r="M321" s="5">
        <v>48653.719545770597</v>
      </c>
      <c r="P321" s="13" t="s">
        <v>169</v>
      </c>
      <c r="Q321" s="180">
        <f>Q318*'Unit Change'!$E$2</f>
        <v>15991.350899999999</v>
      </c>
      <c r="R321" s="181">
        <f>R318*'Unit Change'!$K$2</f>
        <v>2.2660350032647266E-6</v>
      </c>
      <c r="T321" s="13" t="s">
        <v>178</v>
      </c>
      <c r="U321" s="5">
        <v>12192</v>
      </c>
      <c r="AN321" s="13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5"/>
    </row>
    <row r="322" spans="2:76" x14ac:dyDescent="0.25">
      <c r="B322" s="13">
        <v>5600</v>
      </c>
      <c r="C322" s="4">
        <v>87625.868326444994</v>
      </c>
      <c r="D322" s="4">
        <v>81116.508655286205</v>
      </c>
      <c r="E322" s="4">
        <v>75220.205202335404</v>
      </c>
      <c r="F322" s="4">
        <v>69898.866174231196</v>
      </c>
      <c r="G322" s="4">
        <v>65112.156327401099</v>
      </c>
      <c r="H322" s="4">
        <v>60878.721648301202</v>
      </c>
      <c r="I322" s="4">
        <v>57286.131681854997</v>
      </c>
      <c r="J322" s="4">
        <v>54160.536811363403</v>
      </c>
      <c r="K322" s="4">
        <v>51468.648365438297</v>
      </c>
      <c r="L322" s="4">
        <v>49180.850584301203</v>
      </c>
      <c r="M322" s="5">
        <v>47271.8121075237</v>
      </c>
      <c r="O322" s="237" t="s">
        <v>75</v>
      </c>
      <c r="P322" s="11"/>
      <c r="Q322" s="23" t="s">
        <v>179</v>
      </c>
      <c r="R322" s="12" t="s">
        <v>3</v>
      </c>
      <c r="T322" s="13"/>
      <c r="U322" s="5"/>
      <c r="AN322" s="26"/>
      <c r="AO322" s="20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5"/>
    </row>
    <row r="323" spans="2:76" x14ac:dyDescent="0.25">
      <c r="B323" s="13">
        <v>7000</v>
      </c>
      <c r="C323" s="4">
        <v>84600.829067118306</v>
      </c>
      <c r="D323" s="4">
        <v>78477.196244031802</v>
      </c>
      <c r="E323" s="4">
        <v>72912.304792310402</v>
      </c>
      <c r="F323" s="4">
        <v>67873.023620147302</v>
      </c>
      <c r="G323" s="4">
        <v>63324.099739183599</v>
      </c>
      <c r="H323" s="4">
        <v>59348.466999527896</v>
      </c>
      <c r="I323" s="4">
        <v>55878.822478648697</v>
      </c>
      <c r="J323" s="4">
        <v>52836.961922242001</v>
      </c>
      <c r="K323" s="4">
        <v>50192.7338024497</v>
      </c>
      <c r="L323" s="4">
        <v>47918.979377367003</v>
      </c>
      <c r="M323" s="5">
        <v>45992.100141330702</v>
      </c>
      <c r="O323" s="237"/>
      <c r="P323" s="13" t="s">
        <v>168</v>
      </c>
      <c r="Q323" s="4">
        <v>102273.47424</v>
      </c>
      <c r="R323" s="5">
        <f>C318</f>
        <v>101973.835241529</v>
      </c>
      <c r="S323" s="90">
        <f>(R323-Q323)/Q323</f>
        <v>-2.9297821424140637E-3</v>
      </c>
      <c r="T323" s="13" t="s">
        <v>1255</v>
      </c>
      <c r="U323" s="5">
        <v>70</v>
      </c>
      <c r="AN323" s="26"/>
      <c r="AO323" s="20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5"/>
    </row>
    <row r="324" spans="2:76" x14ac:dyDescent="0.25">
      <c r="B324" s="13">
        <v>8400</v>
      </c>
      <c r="C324" s="4">
        <v>81784.999817831194</v>
      </c>
      <c r="D324" s="4">
        <v>76018.767800681002</v>
      </c>
      <c r="E324" s="4">
        <v>70761.739127648005</v>
      </c>
      <c r="F324" s="4">
        <v>65985.189378425799</v>
      </c>
      <c r="G324" s="4">
        <v>61681.396818844703</v>
      </c>
      <c r="H324" s="4">
        <v>57909.418115206099</v>
      </c>
      <c r="I324" s="4">
        <v>54558.455678164202</v>
      </c>
      <c r="J324" s="4">
        <v>51599.512630152902</v>
      </c>
      <c r="K324" s="4">
        <v>49005.322654364303</v>
      </c>
      <c r="L324" s="4">
        <v>46751.0281848386</v>
      </c>
      <c r="M324" s="5">
        <v>44814.704440085203</v>
      </c>
      <c r="O324" s="237"/>
      <c r="P324" s="13" t="s">
        <v>170</v>
      </c>
      <c r="Q324" s="4">
        <v>19171.8282</v>
      </c>
      <c r="R324" s="5">
        <f>40089.2357041169/2</f>
        <v>20044.617852058451</v>
      </c>
      <c r="S324" s="90">
        <f t="shared" ref="S324:S329" si="44">(R324-Q324)/Q324</f>
        <v>4.5524591757944655E-2</v>
      </c>
      <c r="T324" s="13"/>
      <c r="U324" s="5"/>
      <c r="AN324" s="26"/>
      <c r="AO324" s="20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5"/>
    </row>
    <row r="325" spans="2:76" ht="15.75" thickBot="1" x14ac:dyDescent="0.3">
      <c r="B325" s="13">
        <v>9800</v>
      </c>
      <c r="C325" s="4">
        <v>79170.840427317598</v>
      </c>
      <c r="D325" s="4">
        <v>73735.791147188007</v>
      </c>
      <c r="E325" s="4">
        <v>68764.771637467202</v>
      </c>
      <c r="F325" s="4">
        <v>64232.963165017201</v>
      </c>
      <c r="G325" s="4">
        <v>60186.157101075703</v>
      </c>
      <c r="H325" s="4">
        <v>56564.261947657302</v>
      </c>
      <c r="I325" s="4">
        <v>53327.685282820799</v>
      </c>
      <c r="J325" s="4">
        <v>50450.513479166802</v>
      </c>
      <c r="K325" s="4">
        <v>47908.133563076903</v>
      </c>
      <c r="L325" s="4">
        <v>45677.842272317997</v>
      </c>
      <c r="M325" s="5">
        <v>43739.327737131804</v>
      </c>
      <c r="O325" s="237"/>
      <c r="P325" s="15" t="s">
        <v>169</v>
      </c>
      <c r="Q325" s="18">
        <v>15991.350899999999</v>
      </c>
      <c r="R325" s="6">
        <f>U328</f>
        <v>17140.2311960691</v>
      </c>
      <c r="S325" s="90">
        <f t="shared" si="44"/>
        <v>7.1843855047236879E-2</v>
      </c>
      <c r="T325" s="13" t="s">
        <v>1256</v>
      </c>
      <c r="U325" s="5">
        <v>70</v>
      </c>
      <c r="AN325" s="26"/>
      <c r="AO325" s="20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5"/>
    </row>
    <row r="326" spans="2:76" x14ac:dyDescent="0.25">
      <c r="B326" s="13">
        <v>11200</v>
      </c>
      <c r="C326" s="4">
        <v>76354.652201156801</v>
      </c>
      <c r="D326" s="4">
        <v>71242.837343367893</v>
      </c>
      <c r="E326" s="4">
        <v>66552.324681719896</v>
      </c>
      <c r="F326" s="4">
        <v>62291.273748077103</v>
      </c>
      <c r="G326" s="4">
        <v>58447.397861249403</v>
      </c>
      <c r="H326" s="4">
        <v>54978.430526950797</v>
      </c>
      <c r="I326" s="4">
        <v>51861.007730044199</v>
      </c>
      <c r="J326" s="4">
        <v>49072.061035697101</v>
      </c>
      <c r="K326" s="4">
        <v>46589.446245630301</v>
      </c>
      <c r="L326" s="4">
        <v>44392.492853865602</v>
      </c>
      <c r="M326" s="5">
        <v>42462.447492519903</v>
      </c>
      <c r="O326" s="237" t="s">
        <v>172</v>
      </c>
      <c r="P326" s="13"/>
      <c r="Q326" s="4" t="s">
        <v>179</v>
      </c>
      <c r="R326" s="5" t="s">
        <v>3</v>
      </c>
      <c r="S326" s="90"/>
      <c r="T326" s="13"/>
      <c r="U326" s="5"/>
      <c r="AN326" s="26"/>
      <c r="AO326" s="20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5"/>
    </row>
    <row r="327" spans="2:76" x14ac:dyDescent="0.25">
      <c r="B327" s="13">
        <v>12600</v>
      </c>
      <c r="C327" s="17">
        <v>72465.302247184605</v>
      </c>
      <c r="D327" s="17">
        <v>67660.421838900205</v>
      </c>
      <c r="E327" s="17">
        <v>63239.461914016698</v>
      </c>
      <c r="F327" s="17">
        <v>59208.125433704699</v>
      </c>
      <c r="G327" s="17">
        <v>55555.213563714897</v>
      </c>
      <c r="H327" s="17">
        <v>52245.054670703197</v>
      </c>
      <c r="I327" s="17">
        <v>49256.793824503598</v>
      </c>
      <c r="J327" s="17">
        <v>46569.569493196002</v>
      </c>
      <c r="K327" s="17">
        <v>44163.113304398103</v>
      </c>
      <c r="L327" s="17">
        <v>42018.2773525464</v>
      </c>
      <c r="M327" s="14">
        <v>40117.463092999198</v>
      </c>
      <c r="O327" s="237"/>
      <c r="P327" s="13" t="s">
        <v>168</v>
      </c>
      <c r="Q327" s="4">
        <v>3.2007744421114265E-6</v>
      </c>
      <c r="R327" s="14">
        <f>C332</f>
        <v>3.7041530916084901E-6</v>
      </c>
      <c r="S327" s="90">
        <f t="shared" si="44"/>
        <v>0.15726776709857887</v>
      </c>
      <c r="T327" s="13" t="s">
        <v>19</v>
      </c>
      <c r="U327" s="5"/>
      <c r="AN327" s="26"/>
      <c r="AO327" s="20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5"/>
    </row>
    <row r="328" spans="2:76" x14ac:dyDescent="0.25">
      <c r="B328" s="13">
        <v>14000</v>
      </c>
      <c r="C328" s="17">
        <v>69336.754705661602</v>
      </c>
      <c r="D328" s="17">
        <v>64778.0505547254</v>
      </c>
      <c r="E328" s="17">
        <v>60573.377001012297</v>
      </c>
      <c r="F328" s="17">
        <v>56726.459007944497</v>
      </c>
      <c r="G328" s="17">
        <v>53226.957951687502</v>
      </c>
      <c r="H328" s="17">
        <v>50044.476041505601</v>
      </c>
      <c r="I328" s="17">
        <v>47160.155035207899</v>
      </c>
      <c r="J328" s="17">
        <v>44554.888475286098</v>
      </c>
      <c r="K328" s="17">
        <v>42209.899329187399</v>
      </c>
      <c r="L328" s="17">
        <v>40107.250119049801</v>
      </c>
      <c r="M328" s="14">
        <v>38230.260319827197</v>
      </c>
      <c r="O328" s="237"/>
      <c r="P328" s="13" t="s">
        <v>170</v>
      </c>
      <c r="Q328" s="4">
        <v>0</v>
      </c>
      <c r="R328" s="5">
        <v>0</v>
      </c>
      <c r="S328" s="90"/>
      <c r="T328" s="13"/>
      <c r="U328" s="5">
        <v>17140.2311960691</v>
      </c>
      <c r="AN328" s="26"/>
      <c r="AO328" s="20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5"/>
    </row>
    <row r="329" spans="2:76" ht="15.75" thickBot="1" x14ac:dyDescent="0.3">
      <c r="B329" s="13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4"/>
      <c r="O329" s="237"/>
      <c r="P329" s="15" t="s">
        <v>169</v>
      </c>
      <c r="Q329" s="18">
        <v>2.2660350032647266E-6</v>
      </c>
      <c r="R329" s="16">
        <f>U331</f>
        <v>2.4527389991350602E-6</v>
      </c>
      <c r="S329" s="90">
        <f t="shared" si="44"/>
        <v>8.2392370639175927E-2</v>
      </c>
      <c r="T329" s="13"/>
      <c r="U329" s="5"/>
      <c r="AF329" s="7"/>
      <c r="AG329" s="7"/>
      <c r="AH329" s="7"/>
      <c r="AI329" s="7"/>
      <c r="AJ329" s="7"/>
      <c r="AK329" s="7"/>
      <c r="AL329" s="7"/>
      <c r="AM329" s="7"/>
      <c r="AN329" s="104"/>
      <c r="AO329" s="81"/>
      <c r="AP329" s="17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5"/>
    </row>
    <row r="330" spans="2:76" x14ac:dyDescent="0.25">
      <c r="B330" s="13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4"/>
      <c r="T330" s="13" t="s">
        <v>20</v>
      </c>
      <c r="U330" s="5"/>
      <c r="AF330" s="7"/>
      <c r="AG330" s="7"/>
      <c r="AH330" s="7"/>
      <c r="AI330" s="7"/>
      <c r="AJ330" s="7"/>
      <c r="AK330" s="7"/>
      <c r="AL330" s="7"/>
      <c r="AM330" s="7"/>
      <c r="AN330" s="104"/>
      <c r="AO330" s="81"/>
      <c r="AP330" s="17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5"/>
    </row>
    <row r="331" spans="2:76" x14ac:dyDescent="0.25">
      <c r="B331" s="13" t="s">
        <v>20</v>
      </c>
      <c r="C331" s="17">
        <v>0</v>
      </c>
      <c r="D331" s="17">
        <v>0.09</v>
      </c>
      <c r="E331" s="17">
        <v>0.18</v>
      </c>
      <c r="F331" s="17">
        <v>0.27</v>
      </c>
      <c r="G331" s="17">
        <v>0.36</v>
      </c>
      <c r="H331" s="17">
        <v>0.45</v>
      </c>
      <c r="I331" s="17">
        <v>0.54</v>
      </c>
      <c r="J331" s="17">
        <v>0.63</v>
      </c>
      <c r="K331" s="17">
        <v>0.72</v>
      </c>
      <c r="L331" s="17">
        <v>0.80999999999999905</v>
      </c>
      <c r="M331" s="14">
        <v>0.9</v>
      </c>
      <c r="T331" s="13"/>
      <c r="U331" s="14">
        <v>2.4527389991350602E-6</v>
      </c>
      <c r="AB331" s="7"/>
      <c r="AF331" s="7"/>
      <c r="AG331" s="7"/>
      <c r="AH331" s="7"/>
      <c r="AI331" s="7"/>
      <c r="AJ331" s="7"/>
      <c r="AK331" s="7"/>
      <c r="AL331" s="7"/>
      <c r="AM331" s="7"/>
      <c r="AN331" s="104"/>
      <c r="AO331" s="81"/>
      <c r="AP331" s="17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5"/>
    </row>
    <row r="332" spans="2:76" x14ac:dyDescent="0.25">
      <c r="B332" s="13">
        <v>0</v>
      </c>
      <c r="C332" s="17">
        <v>3.7041530916084901E-6</v>
      </c>
      <c r="D332" s="17">
        <v>4.0393108450449299E-6</v>
      </c>
      <c r="E332" s="17">
        <v>4.4021970662315501E-6</v>
      </c>
      <c r="F332" s="17">
        <v>4.7924848656150204E-6</v>
      </c>
      <c r="G332" s="17">
        <v>5.2094749857832201E-6</v>
      </c>
      <c r="H332" s="17">
        <v>5.6522054327440203E-6</v>
      </c>
      <c r="I332" s="17">
        <v>6.11518292555475E-6</v>
      </c>
      <c r="J332" s="17">
        <v>6.5396551173538302E-6</v>
      </c>
      <c r="K332" s="17">
        <v>6.95377368432795E-6</v>
      </c>
      <c r="L332" s="17">
        <v>7.3481577779364303E-6</v>
      </c>
      <c r="M332" s="14">
        <v>7.7130023315034702E-6</v>
      </c>
      <c r="T332" s="13"/>
      <c r="U332" s="5"/>
      <c r="AB332" s="7"/>
      <c r="AF332" s="7"/>
      <c r="AG332" s="7"/>
      <c r="AH332" s="7"/>
      <c r="AI332" s="7"/>
      <c r="AJ332" s="7"/>
      <c r="AK332" s="7"/>
      <c r="AL332" s="7"/>
      <c r="AM332" s="7"/>
      <c r="AN332" s="104"/>
      <c r="AO332" s="81"/>
      <c r="AP332" s="17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5"/>
    </row>
    <row r="333" spans="2:76" x14ac:dyDescent="0.25">
      <c r="B333" s="13">
        <v>1400</v>
      </c>
      <c r="C333" s="17">
        <v>3.6855215252041101E-6</v>
      </c>
      <c r="D333" s="17">
        <v>4.0098967506069404E-6</v>
      </c>
      <c r="E333" s="17">
        <v>4.3603924225602399E-6</v>
      </c>
      <c r="F333" s="17">
        <v>4.7367096684409897E-6</v>
      </c>
      <c r="G333" s="17">
        <v>5.1382120851071199E-6</v>
      </c>
      <c r="H333" s="17">
        <v>5.5640213545394903E-6</v>
      </c>
      <c r="I333" s="17">
        <v>5.9987267596231596E-6</v>
      </c>
      <c r="J333" s="17">
        <v>6.4114683095132398E-6</v>
      </c>
      <c r="K333" s="17">
        <v>6.8172754605444104E-6</v>
      </c>
      <c r="L333" s="17">
        <v>7.2078949051274502E-6</v>
      </c>
      <c r="M333" s="14">
        <v>7.5745546392020696E-6</v>
      </c>
      <c r="T333" s="13" t="s">
        <v>163</v>
      </c>
      <c r="U333" s="5"/>
      <c r="AF333" s="7"/>
      <c r="AG333" s="7"/>
      <c r="AH333" s="7"/>
      <c r="AI333" s="7"/>
      <c r="AJ333" s="7"/>
      <c r="AK333" s="7"/>
      <c r="AL333" s="7"/>
      <c r="AM333" s="7"/>
      <c r="AN333" s="104"/>
      <c r="AO333" s="81"/>
      <c r="AP333" s="17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5"/>
    </row>
    <row r="334" spans="2:76" x14ac:dyDescent="0.25">
      <c r="B334" s="13">
        <v>2800</v>
      </c>
      <c r="C334" s="17">
        <v>3.6682965388038902E-6</v>
      </c>
      <c r="D334" s="17">
        <v>3.98230333574257E-6</v>
      </c>
      <c r="E334" s="17">
        <v>4.32090653909029E-6</v>
      </c>
      <c r="F334" s="17">
        <v>4.6838282485700201E-6</v>
      </c>
      <c r="G334" s="17">
        <v>5.0704844713806101E-6</v>
      </c>
      <c r="H334" s="17">
        <v>5.4800687039744597E-6</v>
      </c>
      <c r="I334" s="17">
        <v>5.88968414392221E-6</v>
      </c>
      <c r="J334" s="17">
        <v>6.2907943569408099E-6</v>
      </c>
      <c r="K334" s="17">
        <v>6.6878895887062102E-6</v>
      </c>
      <c r="L334" s="17">
        <v>7.0736827967527696E-6</v>
      </c>
      <c r="M334" s="14">
        <v>7.4400470001475499E-6</v>
      </c>
      <c r="T334" s="13"/>
      <c r="U334" s="5">
        <v>324.10477290808302</v>
      </c>
      <c r="AF334" s="7"/>
      <c r="AG334" s="7"/>
      <c r="AH334" s="7"/>
      <c r="AI334" s="7"/>
      <c r="AJ334" s="7"/>
      <c r="AK334" s="7"/>
      <c r="AL334" s="7"/>
      <c r="AM334" s="7"/>
      <c r="AN334" s="104"/>
      <c r="AO334" s="81"/>
      <c r="AP334" s="17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5"/>
    </row>
    <row r="335" spans="2:76" x14ac:dyDescent="0.25">
      <c r="B335" s="13">
        <v>4200</v>
      </c>
      <c r="C335" s="17">
        <v>3.65236616331797E-6</v>
      </c>
      <c r="D335" s="17">
        <v>3.9563762258005499E-6</v>
      </c>
      <c r="E335" s="17">
        <v>4.2835384274962701E-6</v>
      </c>
      <c r="F335" s="17">
        <v>4.6335910593797798E-6</v>
      </c>
      <c r="G335" s="17">
        <v>5.0059946083084699E-6</v>
      </c>
      <c r="H335" s="17">
        <v>5.4000048771950799E-6</v>
      </c>
      <c r="I335" s="17">
        <v>5.7873441471529299E-6</v>
      </c>
      <c r="J335" s="17">
        <v>6.1767866507732296E-6</v>
      </c>
      <c r="K335" s="17">
        <v>6.5645495807605596E-6</v>
      </c>
      <c r="L335" s="17">
        <v>6.9443955260464496E-6</v>
      </c>
      <c r="M335" s="14">
        <v>7.3094658149746604E-6</v>
      </c>
      <c r="T335" s="13"/>
      <c r="U335" s="5"/>
      <c r="AF335" s="7"/>
      <c r="AG335" s="7"/>
      <c r="AH335" s="7"/>
      <c r="AI335" s="7"/>
      <c r="AJ335" s="7"/>
      <c r="AK335" s="7"/>
      <c r="AL335" s="7"/>
      <c r="AM335" s="7"/>
      <c r="AN335" s="104"/>
      <c r="AO335" s="81"/>
      <c r="AP335" s="17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5"/>
    </row>
    <row r="336" spans="2:76" x14ac:dyDescent="0.25">
      <c r="B336" s="13">
        <v>5600</v>
      </c>
      <c r="C336" s="17">
        <v>3.6376739509650899E-6</v>
      </c>
      <c r="D336" s="17">
        <v>3.9320219384873196E-6</v>
      </c>
      <c r="E336" s="17">
        <v>4.24813786857255E-6</v>
      </c>
      <c r="F336" s="17">
        <v>4.5857657855386698E-6</v>
      </c>
      <c r="G336" s="17">
        <v>4.94439541342972E-6</v>
      </c>
      <c r="H336" s="17">
        <v>5.3180463609824297E-6</v>
      </c>
      <c r="I336" s="17">
        <v>5.6906973745868198E-6</v>
      </c>
      <c r="J336" s="17">
        <v>6.0686382346350301E-6</v>
      </c>
      <c r="K336" s="17">
        <v>6.4470390596735002E-6</v>
      </c>
      <c r="L336" s="17">
        <v>6.8204640243870501E-6</v>
      </c>
      <c r="M336" s="14">
        <v>7.1829268922104496E-6</v>
      </c>
      <c r="T336" s="13" t="s">
        <v>1257</v>
      </c>
      <c r="U336" s="5" t="s">
        <v>1258</v>
      </c>
      <c r="AF336" s="7"/>
      <c r="AG336" s="7"/>
      <c r="AH336" s="7"/>
      <c r="AI336" s="7"/>
      <c r="AJ336" s="7"/>
      <c r="AK336" s="7"/>
      <c r="AL336" s="7"/>
      <c r="AM336" s="7"/>
      <c r="AN336" s="104"/>
      <c r="AO336" s="81"/>
      <c r="AP336" s="17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5"/>
    </row>
    <row r="337" spans="2:76" x14ac:dyDescent="0.25">
      <c r="B337" s="13">
        <v>7000</v>
      </c>
      <c r="C337" s="17">
        <v>3.6240226360678701E-6</v>
      </c>
      <c r="D337" s="17">
        <v>3.9090019761475901E-6</v>
      </c>
      <c r="E337" s="17">
        <v>4.2144488927031497E-6</v>
      </c>
      <c r="F337" s="17">
        <v>4.5401184113896901E-6</v>
      </c>
      <c r="G337" s="17">
        <v>4.8855345625935303E-6</v>
      </c>
      <c r="H337" s="17">
        <v>5.2394669028575997E-6</v>
      </c>
      <c r="I337" s="17">
        <v>5.5997623998791599E-6</v>
      </c>
      <c r="J337" s="17">
        <v>5.9663824428402201E-6</v>
      </c>
      <c r="K337" s="17">
        <v>6.3351959047049799E-6</v>
      </c>
      <c r="L337" s="17">
        <v>6.7015311795538899E-6</v>
      </c>
      <c r="M337" s="14">
        <v>7.0602032173107399E-6</v>
      </c>
      <c r="T337" s="13"/>
      <c r="U337" s="5">
        <v>0.84549779078660203</v>
      </c>
      <c r="AF337" s="7"/>
      <c r="AG337" s="7"/>
      <c r="AH337" s="7"/>
      <c r="AI337" s="7"/>
      <c r="AJ337" s="7"/>
      <c r="AK337" s="7"/>
      <c r="AL337" s="7"/>
      <c r="AM337" s="7"/>
      <c r="AN337" s="104"/>
      <c r="AO337" s="81"/>
      <c r="AP337" s="17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5"/>
    </row>
    <row r="338" spans="2:76" x14ac:dyDescent="0.25">
      <c r="B338" s="13">
        <v>8400</v>
      </c>
      <c r="C338" s="17">
        <v>3.61163228661951E-6</v>
      </c>
      <c r="D338" s="17">
        <v>3.8875465354646801E-6</v>
      </c>
      <c r="E338" s="17">
        <v>4.1826964876742097E-6</v>
      </c>
      <c r="F338" s="17">
        <v>4.4968464945010998E-6</v>
      </c>
      <c r="G338" s="17">
        <v>4.8277491597201098E-6</v>
      </c>
      <c r="H338" s="17">
        <v>5.1658701338999402E-6</v>
      </c>
      <c r="I338" s="17">
        <v>5.51416550132745E-6</v>
      </c>
      <c r="J338" s="17">
        <v>5.8695925256045803E-6</v>
      </c>
      <c r="K338" s="17">
        <v>6.2286314561002596E-6</v>
      </c>
      <c r="L338" s="17">
        <v>6.58728915767208E-6</v>
      </c>
      <c r="M338" s="14">
        <v>6.9411074975497802E-6</v>
      </c>
      <c r="T338" s="13"/>
      <c r="U338" s="5"/>
      <c r="AF338" s="7"/>
      <c r="AG338" s="7"/>
      <c r="AH338" s="7"/>
      <c r="AI338" s="7"/>
      <c r="AJ338" s="7"/>
      <c r="AK338" s="7"/>
      <c r="AL338" s="7"/>
      <c r="AM338" s="7"/>
      <c r="AN338" s="114"/>
      <c r="AO338" s="17"/>
      <c r="AP338" s="17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5"/>
    </row>
    <row r="339" spans="2:76" x14ac:dyDescent="0.25">
      <c r="B339" s="13">
        <v>9800</v>
      </c>
      <c r="C339" s="17">
        <v>3.6005151992338301E-6</v>
      </c>
      <c r="D339" s="17">
        <v>3.86764824233473E-6</v>
      </c>
      <c r="E339" s="17">
        <v>4.1528496397694503E-6</v>
      </c>
      <c r="F339" s="17">
        <v>4.45589194604157E-6</v>
      </c>
      <c r="G339" s="17">
        <v>4.7706022331413296E-6</v>
      </c>
      <c r="H339" s="17">
        <v>5.0969025187028598E-6</v>
      </c>
      <c r="I339" s="17">
        <v>5.4335240219832498E-6</v>
      </c>
      <c r="J339" s="17">
        <v>5.7778841017338304E-6</v>
      </c>
      <c r="K339" s="17">
        <v>6.1269948713461702E-6</v>
      </c>
      <c r="L339" s="17">
        <v>6.4774606807468102E-6</v>
      </c>
      <c r="M339" s="14">
        <v>6.8254753082210399E-6</v>
      </c>
      <c r="T339" s="13" t="s">
        <v>1259</v>
      </c>
      <c r="U339" s="5" t="s">
        <v>1258</v>
      </c>
      <c r="AF339" s="7"/>
      <c r="AG339" s="7"/>
      <c r="AH339" s="7"/>
      <c r="AI339" s="7"/>
      <c r="AJ339" s="7"/>
      <c r="AK339" s="7"/>
      <c r="AL339" s="7"/>
      <c r="AM339" s="7"/>
      <c r="AN339" s="114"/>
      <c r="AO339" s="17"/>
      <c r="AP339" s="17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5"/>
    </row>
    <row r="340" spans="2:76" x14ac:dyDescent="0.25">
      <c r="B340" s="13">
        <v>11200</v>
      </c>
      <c r="C340" s="17">
        <v>3.58633343217196E-6</v>
      </c>
      <c r="D340" s="17">
        <v>3.8451608190972202E-6</v>
      </c>
      <c r="E340" s="17">
        <v>4.1209919941958996E-6</v>
      </c>
      <c r="F340" s="17">
        <v>4.4115248636855996E-6</v>
      </c>
      <c r="G340" s="17">
        <v>4.7146183714249102E-6</v>
      </c>
      <c r="H340" s="17">
        <v>5.0299588257649598E-6</v>
      </c>
      <c r="I340" s="17">
        <v>5.3556938198202599E-6</v>
      </c>
      <c r="J340" s="17">
        <v>5.6896292412199196E-6</v>
      </c>
      <c r="K340" s="17">
        <v>6.0292290942764399E-6</v>
      </c>
      <c r="L340" s="17">
        <v>6.3716102673813404E-6</v>
      </c>
      <c r="M340" s="14">
        <v>6.7135336658537099E-6</v>
      </c>
      <c r="T340" s="13"/>
      <c r="U340" s="5">
        <v>0.75407034860897404</v>
      </c>
      <c r="AN340" s="13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5"/>
    </row>
    <row r="341" spans="2:76" x14ac:dyDescent="0.25">
      <c r="B341" s="13">
        <v>12600</v>
      </c>
      <c r="C341" s="17">
        <v>3.5541173066474299E-6</v>
      </c>
      <c r="D341" s="17">
        <v>3.80769070827647E-6</v>
      </c>
      <c r="E341" s="17">
        <v>4.0776722969263798E-6</v>
      </c>
      <c r="F341" s="17">
        <v>4.3620916376630796E-6</v>
      </c>
      <c r="G341" s="17">
        <v>4.6590939994266496E-6</v>
      </c>
      <c r="H341" s="17">
        <v>4.9683274402322403E-6</v>
      </c>
      <c r="I341" s="17">
        <v>5.2881380098835201E-6</v>
      </c>
      <c r="J341" s="17">
        <v>5.6165716908380596E-6</v>
      </c>
      <c r="K341" s="17">
        <v>5.9513751213018903E-6</v>
      </c>
      <c r="L341" s="17">
        <v>6.2899897587720496E-6</v>
      </c>
      <c r="M341" s="14">
        <v>6.6295399903708804E-6</v>
      </c>
      <c r="T341" s="13"/>
      <c r="U341" s="5"/>
      <c r="AN341" s="13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5"/>
    </row>
    <row r="342" spans="2:76" x14ac:dyDescent="0.25">
      <c r="B342" s="13">
        <v>14000</v>
      </c>
      <c r="C342" s="17">
        <v>3.5261638626913502E-6</v>
      </c>
      <c r="D342" s="17">
        <v>3.7752102694794001E-6</v>
      </c>
      <c r="E342" s="17">
        <v>4.0401442102544001E-6</v>
      </c>
      <c r="F342" s="17">
        <v>4.3192760301479097E-6</v>
      </c>
      <c r="G342" s="17">
        <v>4.6109901558689198E-6</v>
      </c>
      <c r="H342" s="17">
        <v>4.9148939255877096E-6</v>
      </c>
      <c r="I342" s="17">
        <v>5.2294970602069899E-6</v>
      </c>
      <c r="J342" s="17">
        <v>5.5530462499967396E-6</v>
      </c>
      <c r="K342" s="17">
        <v>5.8835280352535303E-6</v>
      </c>
      <c r="L342" s="17">
        <v>6.2186642853814598E-6</v>
      </c>
      <c r="M342" s="14">
        <v>6.5559000554591097E-6</v>
      </c>
      <c r="T342" s="13" t="s">
        <v>26</v>
      </c>
      <c r="U342" s="5" t="s">
        <v>1258</v>
      </c>
      <c r="AN342" s="13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5"/>
    </row>
    <row r="343" spans="2:76" ht="15.75" thickBot="1" x14ac:dyDescent="0.3">
      <c r="B343" s="1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5"/>
      <c r="T343" s="15"/>
      <c r="U343" s="6">
        <v>0.63756481384657004</v>
      </c>
      <c r="AN343" s="13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5"/>
    </row>
    <row r="344" spans="2:76" x14ac:dyDescent="0.25">
      <c r="B344" s="1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5"/>
      <c r="AN344" s="13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5"/>
    </row>
    <row r="345" spans="2:76" x14ac:dyDescent="0.25">
      <c r="B345" s="13" t="s">
        <v>163</v>
      </c>
      <c r="C345" s="4">
        <v>0</v>
      </c>
      <c r="D345" s="4">
        <v>0.09</v>
      </c>
      <c r="E345" s="4">
        <v>0.18</v>
      </c>
      <c r="F345" s="4">
        <v>0.27</v>
      </c>
      <c r="G345" s="4">
        <v>0.36</v>
      </c>
      <c r="H345" s="4">
        <v>0.45</v>
      </c>
      <c r="I345" s="4">
        <v>0.54</v>
      </c>
      <c r="J345" s="4">
        <v>0.63</v>
      </c>
      <c r="K345" s="4">
        <v>0.72</v>
      </c>
      <c r="L345" s="4">
        <v>0.80999999999999905</v>
      </c>
      <c r="M345" s="5">
        <v>0.9</v>
      </c>
      <c r="AN345" s="13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5"/>
    </row>
    <row r="346" spans="2:76" x14ac:dyDescent="0.25">
      <c r="B346" s="13">
        <v>0</v>
      </c>
      <c r="C346" s="4">
        <v>228.64006165856199</v>
      </c>
      <c r="D346" s="4">
        <v>249.26313877326601</v>
      </c>
      <c r="E346" s="4">
        <v>271.44550943763102</v>
      </c>
      <c r="F346" s="4">
        <v>295.12914463296403</v>
      </c>
      <c r="G346" s="4">
        <v>320.22890771873</v>
      </c>
      <c r="H346" s="4">
        <v>346.63999829719398</v>
      </c>
      <c r="I346" s="4">
        <v>373.977772468056</v>
      </c>
      <c r="J346" s="4">
        <v>398.61299951889799</v>
      </c>
      <c r="K346" s="4">
        <v>422.24658274494902</v>
      </c>
      <c r="L346" s="4">
        <v>444.29013929228699</v>
      </c>
      <c r="M346" s="5">
        <v>464.14515490944598</v>
      </c>
      <c r="AN346" s="13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5"/>
    </row>
    <row r="347" spans="2:76" x14ac:dyDescent="0.25">
      <c r="B347" s="13">
        <v>1400</v>
      </c>
      <c r="C347" s="4">
        <v>230.603367168631</v>
      </c>
      <c r="D347" s="4">
        <v>250.837186531106</v>
      </c>
      <c r="E347" s="4">
        <v>272.55904223826099</v>
      </c>
      <c r="F347" s="4">
        <v>295.71465502739198</v>
      </c>
      <c r="G347" s="4">
        <v>320.22472172587601</v>
      </c>
      <c r="H347" s="4">
        <v>345.99146743499603</v>
      </c>
      <c r="I347" s="4">
        <v>372.013154395877</v>
      </c>
      <c r="J347" s="4">
        <v>396.34243013683698</v>
      </c>
      <c r="K347" s="4">
        <v>419.88662439079201</v>
      </c>
      <c r="L347" s="4">
        <v>442.11560531531597</v>
      </c>
      <c r="M347" s="5">
        <v>462.48049168404799</v>
      </c>
      <c r="AN347" s="13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5"/>
    </row>
    <row r="348" spans="2:76" x14ac:dyDescent="0.25">
      <c r="B348" s="13">
        <v>2800</v>
      </c>
      <c r="C348" s="4">
        <v>232.67476611479401</v>
      </c>
      <c r="D348" s="4">
        <v>252.531984767186</v>
      </c>
      <c r="E348" s="4">
        <v>273.80958281086401</v>
      </c>
      <c r="F348" s="4">
        <v>296.45670551333598</v>
      </c>
      <c r="G348" s="4">
        <v>320.39940925448201</v>
      </c>
      <c r="H348" s="4">
        <v>345.54643474401098</v>
      </c>
      <c r="I348" s="4">
        <v>370.414516616203</v>
      </c>
      <c r="J348" s="4">
        <v>394.43558184834399</v>
      </c>
      <c r="K348" s="4">
        <v>417.86445474533099</v>
      </c>
      <c r="L348" s="4">
        <v>440.221760169059</v>
      </c>
      <c r="M348" s="5">
        <v>460.98678125556597</v>
      </c>
      <c r="AN348" s="13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5"/>
    </row>
    <row r="349" spans="2:76" x14ac:dyDescent="0.25">
      <c r="B349" s="13">
        <v>4200</v>
      </c>
      <c r="C349" s="4">
        <v>234.83618057958699</v>
      </c>
      <c r="D349" s="4">
        <v>254.32621098511601</v>
      </c>
      <c r="E349" s="4">
        <v>275.17233262838897</v>
      </c>
      <c r="F349" s="4">
        <v>297.32690562510999</v>
      </c>
      <c r="G349" s="4">
        <v>320.72099543027502</v>
      </c>
      <c r="H349" s="4">
        <v>345.26945780309302</v>
      </c>
      <c r="I349" s="4">
        <v>369.12836375089302</v>
      </c>
      <c r="J349" s="4">
        <v>392.82832910002497</v>
      </c>
      <c r="K349" s="4">
        <v>416.09880633667501</v>
      </c>
      <c r="L349" s="4">
        <v>438.51887469698499</v>
      </c>
      <c r="M349" s="5">
        <v>459.63706173163303</v>
      </c>
      <c r="AN349" s="13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5"/>
    </row>
    <row r="350" spans="2:76" x14ac:dyDescent="0.25">
      <c r="B350" s="13">
        <v>5600</v>
      </c>
      <c r="C350" s="4">
        <v>237.07149184992201</v>
      </c>
      <c r="D350" s="4">
        <v>256.20074391849602</v>
      </c>
      <c r="E350" s="4">
        <v>276.62391178356597</v>
      </c>
      <c r="F350" s="4">
        <v>298.29596819345397</v>
      </c>
      <c r="G350" s="4">
        <v>321.15213445486398</v>
      </c>
      <c r="H350" s="4">
        <v>344.77006922534099</v>
      </c>
      <c r="I350" s="4">
        <v>368.07859428046402</v>
      </c>
      <c r="J350" s="4">
        <v>391.455161738953</v>
      </c>
      <c r="K350" s="4">
        <v>414.55803995432302</v>
      </c>
      <c r="L350" s="4">
        <v>437.01124015654898</v>
      </c>
      <c r="M350" s="5">
        <v>458.41033150166601</v>
      </c>
      <c r="AB350" s="7"/>
      <c r="AN350" s="13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5"/>
    </row>
    <row r="351" spans="2:76" x14ac:dyDescent="0.25">
      <c r="B351" s="13">
        <v>7000</v>
      </c>
      <c r="C351" s="4">
        <v>239.353938135844</v>
      </c>
      <c r="D351" s="4">
        <v>258.125470939119</v>
      </c>
      <c r="E351" s="4">
        <v>278.13240500026399</v>
      </c>
      <c r="F351" s="4">
        <v>299.33270488960898</v>
      </c>
      <c r="G351" s="4">
        <v>321.66615831286902</v>
      </c>
      <c r="H351" s="4">
        <v>344.36297900106598</v>
      </c>
      <c r="I351" s="4">
        <v>367.25225739851498</v>
      </c>
      <c r="J351" s="4">
        <v>390.30187540967802</v>
      </c>
      <c r="K351" s="4">
        <v>413.21231804725801</v>
      </c>
      <c r="L351" s="4">
        <v>435.65221206265699</v>
      </c>
      <c r="M351" s="5">
        <v>457.261970681077</v>
      </c>
      <c r="AN351" s="13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5"/>
    </row>
    <row r="352" spans="2:76" x14ac:dyDescent="0.25">
      <c r="B352" s="13">
        <v>8400</v>
      </c>
      <c r="C352" s="4">
        <v>241.68303461258799</v>
      </c>
      <c r="D352" s="4">
        <v>260.09991931006198</v>
      </c>
      <c r="E352" s="4">
        <v>279.69635578023099</v>
      </c>
      <c r="F352" s="4">
        <v>300.43321162339703</v>
      </c>
      <c r="G352" s="4">
        <v>322.13441962647403</v>
      </c>
      <c r="H352" s="4">
        <v>344.13672553385499</v>
      </c>
      <c r="I352" s="4">
        <v>366.60999191949799</v>
      </c>
      <c r="J352" s="4">
        <v>389.323425901657</v>
      </c>
      <c r="K352" s="4">
        <v>412.01563217565899</v>
      </c>
      <c r="L352" s="4">
        <v>434.39619708990602</v>
      </c>
      <c r="M352" s="5">
        <v>456.147780943486</v>
      </c>
      <c r="AN352" s="13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5"/>
    </row>
    <row r="353" spans="2:76" x14ac:dyDescent="0.25">
      <c r="B353" s="13">
        <v>9800</v>
      </c>
      <c r="C353" s="4">
        <v>244.04425701621099</v>
      </c>
      <c r="D353" s="4">
        <v>262.10769387749599</v>
      </c>
      <c r="E353" s="4">
        <v>281.29723119470202</v>
      </c>
      <c r="F353" s="4">
        <v>301.57655901844799</v>
      </c>
      <c r="G353" s="4">
        <v>322.50500704868301</v>
      </c>
      <c r="H353" s="4">
        <v>344.05332397712601</v>
      </c>
      <c r="I353" s="4">
        <v>366.110418886427</v>
      </c>
      <c r="J353" s="4">
        <v>388.47599663960398</v>
      </c>
      <c r="K353" s="4">
        <v>410.92293457137202</v>
      </c>
      <c r="L353" s="4">
        <v>433.19816273300199</v>
      </c>
      <c r="M353" s="5">
        <v>455.02369826565598</v>
      </c>
      <c r="AN353" s="13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5"/>
    </row>
    <row r="354" spans="2:76" x14ac:dyDescent="0.25">
      <c r="B354" s="13">
        <v>11200</v>
      </c>
      <c r="C354" s="4">
        <v>246.71052143885501</v>
      </c>
      <c r="D354" s="4">
        <v>264.47717728230299</v>
      </c>
      <c r="E354" s="4">
        <v>283.325312274157</v>
      </c>
      <c r="F354" s="4">
        <v>303.07843737440902</v>
      </c>
      <c r="G354" s="4">
        <v>323.56953942931102</v>
      </c>
      <c r="H354" s="4">
        <v>344.75565191014999</v>
      </c>
      <c r="I354" s="4">
        <v>366.48691401204201</v>
      </c>
      <c r="J354" s="4">
        <v>388.589391809191</v>
      </c>
      <c r="K354" s="4">
        <v>410.86571844785902</v>
      </c>
      <c r="L354" s="4">
        <v>433.09552548063601</v>
      </c>
      <c r="M354" s="5">
        <v>455.03577454324602</v>
      </c>
      <c r="AN354" s="13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5"/>
    </row>
    <row r="355" spans="2:76" x14ac:dyDescent="0.25">
      <c r="B355" s="13">
        <v>12600</v>
      </c>
      <c r="C355" s="4">
        <v>250.267310531964</v>
      </c>
      <c r="D355" s="4">
        <v>268.09077001178201</v>
      </c>
      <c r="E355" s="4">
        <v>286.99598710584701</v>
      </c>
      <c r="F355" s="4">
        <v>306.829086161649</v>
      </c>
      <c r="G355" s="4">
        <v>327.44283092716398</v>
      </c>
      <c r="H355" s="4">
        <v>348.79422880787502</v>
      </c>
      <c r="I355" s="4">
        <v>370.74743818089701</v>
      </c>
      <c r="J355" s="4">
        <v>393.14463648596302</v>
      </c>
      <c r="K355" s="4">
        <v>415.80651811163898</v>
      </c>
      <c r="L355" s="4">
        <v>438.53244158464298</v>
      </c>
      <c r="M355" s="5">
        <v>461.10027785636697</v>
      </c>
      <c r="AN355" s="13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5"/>
    </row>
    <row r="356" spans="2:76" x14ac:dyDescent="0.25">
      <c r="B356" s="13">
        <v>14000</v>
      </c>
      <c r="C356" s="4">
        <v>253.443088188731</v>
      </c>
      <c r="D356" s="4">
        <v>271.31753752561298</v>
      </c>
      <c r="E356" s="4">
        <v>290.27502497482601</v>
      </c>
      <c r="F356" s="4">
        <v>310.18199364546501</v>
      </c>
      <c r="G356" s="4">
        <v>330.90886671269101</v>
      </c>
      <c r="H356" s="4">
        <v>352.41254547211702</v>
      </c>
      <c r="I356" s="4">
        <v>374.56986878700201</v>
      </c>
      <c r="J356" s="4">
        <v>397.23778463850999</v>
      </c>
      <c r="K356" s="4">
        <v>420.253834972302</v>
      </c>
      <c r="L356" s="4">
        <v>443.43619072962599</v>
      </c>
      <c r="M356" s="5">
        <v>466.583237675448</v>
      </c>
      <c r="AN356" s="13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5"/>
    </row>
    <row r="357" spans="2:76" x14ac:dyDescent="0.25">
      <c r="B357" s="1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5"/>
      <c r="AN357" s="13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5"/>
    </row>
    <row r="358" spans="2:76" x14ac:dyDescent="0.25">
      <c r="B358" s="1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5"/>
      <c r="AN358" s="13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5"/>
    </row>
    <row r="359" spans="2:76" x14ac:dyDescent="0.25">
      <c r="B359" s="13" t="s">
        <v>252</v>
      </c>
      <c r="C359" s="4">
        <v>0</v>
      </c>
      <c r="D359" s="4">
        <v>0.09</v>
      </c>
      <c r="E359" s="4">
        <v>0.18</v>
      </c>
      <c r="F359" s="4">
        <v>0.27</v>
      </c>
      <c r="G359" s="4">
        <v>0.36</v>
      </c>
      <c r="H359" s="4">
        <v>0.45</v>
      </c>
      <c r="I359" s="4">
        <v>0.54</v>
      </c>
      <c r="J359" s="4">
        <v>0.63</v>
      </c>
      <c r="K359" s="4">
        <v>0.72</v>
      </c>
      <c r="L359" s="4">
        <v>0.80999999999999905</v>
      </c>
      <c r="M359" s="5">
        <v>0.9</v>
      </c>
      <c r="AN359" s="13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5"/>
    </row>
    <row r="360" spans="2:76" x14ac:dyDescent="0.25">
      <c r="B360" s="13">
        <v>0</v>
      </c>
      <c r="C360" s="4">
        <v>68.991063410236407</v>
      </c>
      <c r="D360" s="4">
        <v>75.168841351829997</v>
      </c>
      <c r="E360" s="4">
        <v>81.710815883051197</v>
      </c>
      <c r="F360" s="4">
        <v>88.573046924957197</v>
      </c>
      <c r="G360" s="4">
        <v>95.700535831473005</v>
      </c>
      <c r="H360" s="4">
        <v>103.029944145927</v>
      </c>
      <c r="I360" s="4">
        <v>110.413388376646</v>
      </c>
      <c r="J360" s="4">
        <v>116.753863960947</v>
      </c>
      <c r="K360" s="4">
        <v>122.538936950414</v>
      </c>
      <c r="L360" s="4">
        <v>127.584539063227</v>
      </c>
      <c r="M360" s="5">
        <v>131.71475442164601</v>
      </c>
      <c r="AB360" s="7"/>
      <c r="AN360" s="13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5"/>
    </row>
    <row r="361" spans="2:76" x14ac:dyDescent="0.25">
      <c r="B361" s="13">
        <v>1400</v>
      </c>
      <c r="C361" s="4">
        <v>71.757389432333994</v>
      </c>
      <c r="D361" s="4">
        <v>78.010636579947104</v>
      </c>
      <c r="E361" s="4">
        <v>84.626128825914904</v>
      </c>
      <c r="F361" s="4">
        <v>91.562468317585399</v>
      </c>
      <c r="G361" s="4">
        <v>98.767780857759206</v>
      </c>
      <c r="H361" s="4">
        <v>106.182147054344</v>
      </c>
      <c r="I361" s="4">
        <v>113.468031056119</v>
      </c>
      <c r="J361" s="4">
        <v>120.00814599681701</v>
      </c>
      <c r="K361" s="4">
        <v>126.062052041328</v>
      </c>
      <c r="L361" s="4">
        <v>131.455334904323</v>
      </c>
      <c r="M361" s="5">
        <v>136.01718673443901</v>
      </c>
      <c r="AB361" s="7"/>
      <c r="AN361" s="13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5"/>
    </row>
    <row r="362" spans="2:76" x14ac:dyDescent="0.25">
      <c r="B362" s="13">
        <v>2800</v>
      </c>
      <c r="C362" s="4">
        <v>74.571185292346499</v>
      </c>
      <c r="D362" s="4">
        <v>80.894710996681695</v>
      </c>
      <c r="E362" s="4">
        <v>87.578510976072295</v>
      </c>
      <c r="F362" s="4">
        <v>94.583707999968297</v>
      </c>
      <c r="G362" s="4">
        <v>101.86152853797699</v>
      </c>
      <c r="H362" s="4">
        <v>109.355473602712</v>
      </c>
      <c r="I362" s="4">
        <v>116.569130013155</v>
      </c>
      <c r="J362" s="4">
        <v>123.30234506419499</v>
      </c>
      <c r="K362" s="4">
        <v>129.61641347209201</v>
      </c>
      <c r="L362" s="4">
        <v>135.34603162901499</v>
      </c>
      <c r="M362" s="5">
        <v>140.32075554920601</v>
      </c>
      <c r="AN362" s="13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5"/>
    </row>
    <row r="363" spans="2:76" x14ac:dyDescent="0.25">
      <c r="B363" s="13">
        <v>4200</v>
      </c>
      <c r="C363" s="4">
        <v>77.419198940582902</v>
      </c>
      <c r="D363" s="4">
        <v>83.806395653112602</v>
      </c>
      <c r="E363" s="4">
        <v>90.551826403300296</v>
      </c>
      <c r="F363" s="4">
        <v>97.619130965841904</v>
      </c>
      <c r="G363" s="4">
        <v>104.96262781218</v>
      </c>
      <c r="H363" s="4">
        <v>112.529247595985</v>
      </c>
      <c r="I363" s="4">
        <v>119.693831008602</v>
      </c>
      <c r="J363" s="4">
        <v>126.608824451698</v>
      </c>
      <c r="K363" s="4">
        <v>133.16671940589501</v>
      </c>
      <c r="L363" s="4">
        <v>139.21542752438299</v>
      </c>
      <c r="M363" s="5">
        <v>144.599085106225</v>
      </c>
      <c r="AN363" s="13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5"/>
    </row>
    <row r="364" spans="2:76" x14ac:dyDescent="0.25">
      <c r="B364" s="13">
        <v>5600</v>
      </c>
      <c r="C364" s="4">
        <v>80.287744563326797</v>
      </c>
      <c r="D364" s="4">
        <v>86.7305983696927</v>
      </c>
      <c r="E364" s="4">
        <v>93.529169648089393</v>
      </c>
      <c r="F364" s="4">
        <v>100.64946283673601</v>
      </c>
      <c r="G364" s="4">
        <v>108.048692136043</v>
      </c>
      <c r="H364" s="4">
        <v>115.56227106699799</v>
      </c>
      <c r="I364" s="4">
        <v>122.80953743577101</v>
      </c>
      <c r="J364" s="4">
        <v>129.89685382618299</v>
      </c>
      <c r="K364" s="4">
        <v>136.69065648239501</v>
      </c>
      <c r="L364" s="4">
        <v>143.04924070546701</v>
      </c>
      <c r="M364" s="5">
        <v>148.82618244739501</v>
      </c>
      <c r="AN364" s="13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5"/>
    </row>
    <row r="365" spans="2:76" x14ac:dyDescent="0.25">
      <c r="B365" s="13">
        <v>7000</v>
      </c>
      <c r="C365" s="4">
        <v>83.158562521318402</v>
      </c>
      <c r="D365" s="4">
        <v>89.647485767158301</v>
      </c>
      <c r="E365" s="4">
        <v>96.4896577247588</v>
      </c>
      <c r="F365" s="4">
        <v>103.653601358713</v>
      </c>
      <c r="G365" s="4">
        <v>111.099618665088</v>
      </c>
      <c r="H365" s="4">
        <v>118.541955487903</v>
      </c>
      <c r="I365" s="4">
        <v>125.90249796372299</v>
      </c>
      <c r="J365" s="4">
        <v>133.15079212326501</v>
      </c>
      <c r="K365" s="4">
        <v>140.165374554473</v>
      </c>
      <c r="L365" s="4">
        <v>146.81621822388399</v>
      </c>
      <c r="M365" s="5">
        <v>152.967212014984</v>
      </c>
      <c r="AN365" s="13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5"/>
    </row>
    <row r="366" spans="2:76" x14ac:dyDescent="0.25">
      <c r="B366" s="13">
        <v>8400</v>
      </c>
      <c r="C366" s="4">
        <v>86.021683059287</v>
      </c>
      <c r="D366" s="4">
        <v>92.546663631534201</v>
      </c>
      <c r="E366" s="4">
        <v>99.422137161472094</v>
      </c>
      <c r="F366" s="4">
        <v>106.61912771039999</v>
      </c>
      <c r="G366" s="4">
        <v>114.05843084253701</v>
      </c>
      <c r="H366" s="4">
        <v>121.48772276276701</v>
      </c>
      <c r="I366" s="4">
        <v>128.949458812285</v>
      </c>
      <c r="J366" s="4">
        <v>136.34398804809899</v>
      </c>
      <c r="K366" s="4">
        <v>143.56161641773701</v>
      </c>
      <c r="L366" s="4">
        <v>150.48403439423899</v>
      </c>
      <c r="M366" s="5">
        <v>156.98604779908999</v>
      </c>
      <c r="AN366" s="13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5"/>
    </row>
    <row r="367" spans="2:76" x14ac:dyDescent="0.25">
      <c r="B367" s="13">
        <v>9800</v>
      </c>
      <c r="C367" s="4">
        <v>88.862051929233104</v>
      </c>
      <c r="D367" s="4">
        <v>95.412054632869001</v>
      </c>
      <c r="E367" s="4">
        <v>102.309411720638</v>
      </c>
      <c r="F367" s="4">
        <v>109.527616144056</v>
      </c>
      <c r="G367" s="4">
        <v>116.892050800292</v>
      </c>
      <c r="H367" s="4">
        <v>124.376825421032</v>
      </c>
      <c r="I367" s="4">
        <v>131.925533538949</v>
      </c>
      <c r="J367" s="4">
        <v>139.44919185487501</v>
      </c>
      <c r="K367" s="4">
        <v>146.849455616352</v>
      </c>
      <c r="L367" s="4">
        <v>154.01960739281401</v>
      </c>
      <c r="M367" s="5">
        <v>160.845712481329</v>
      </c>
      <c r="AN367" s="13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5"/>
    </row>
    <row r="368" spans="2:76" x14ac:dyDescent="0.25">
      <c r="B368" s="13">
        <v>11200</v>
      </c>
      <c r="C368" s="4">
        <v>92.139550512244199</v>
      </c>
      <c r="D368" s="4">
        <v>98.750745979213207</v>
      </c>
      <c r="E368" s="4">
        <v>105.710557324314</v>
      </c>
      <c r="F368" s="4">
        <v>112.94171574955899</v>
      </c>
      <c r="G368" s="4">
        <v>120.369487620897</v>
      </c>
      <c r="H368" s="4">
        <v>127.96442651968</v>
      </c>
      <c r="I368" s="4">
        <v>135.65651037778801</v>
      </c>
      <c r="J368" s="4">
        <v>143.36637151261201</v>
      </c>
      <c r="K368" s="4">
        <v>151.00594448454399</v>
      </c>
      <c r="L368" s="4">
        <v>158.47912295649999</v>
      </c>
      <c r="M368" s="5">
        <v>165.68247354495099</v>
      </c>
      <c r="AN368" s="13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5"/>
    </row>
    <row r="369" spans="2:76" x14ac:dyDescent="0.25">
      <c r="B369" s="13">
        <v>12600</v>
      </c>
      <c r="C369" s="4">
        <v>97.0848546154606</v>
      </c>
      <c r="D369" s="4">
        <v>103.97930048506601</v>
      </c>
      <c r="E369" s="4">
        <v>111.24831110832</v>
      </c>
      <c r="F369" s="4">
        <v>118.82293657837</v>
      </c>
      <c r="G369" s="4">
        <v>126.63587955187499</v>
      </c>
      <c r="H369" s="4">
        <v>134.65931613386499</v>
      </c>
      <c r="I369" s="4">
        <v>142.828689954917</v>
      </c>
      <c r="J369" s="4">
        <v>151.07039661084201</v>
      </c>
      <c r="K369" s="4">
        <v>159.302250383527</v>
      </c>
      <c r="L369" s="4">
        <v>167.433882981567</v>
      </c>
      <c r="M369" s="5">
        <v>175.367104271382</v>
      </c>
      <c r="AN369" s="13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5"/>
    </row>
    <row r="370" spans="2:76" x14ac:dyDescent="0.25">
      <c r="B370" s="13">
        <v>14000</v>
      </c>
      <c r="C370" s="4">
        <v>101.465425706733</v>
      </c>
      <c r="D370" s="4">
        <v>108.60597491105101</v>
      </c>
      <c r="E370" s="4">
        <v>116.144809512861</v>
      </c>
      <c r="F370" s="4">
        <v>124.02119674609</v>
      </c>
      <c r="G370" s="4">
        <v>132.17519099474001</v>
      </c>
      <c r="H370" s="4">
        <v>140.580617279286</v>
      </c>
      <c r="I370" s="4">
        <v>149.17854549207999</v>
      </c>
      <c r="J370" s="4">
        <v>157.90149126365</v>
      </c>
      <c r="K370" s="4">
        <v>166.67377665287501</v>
      </c>
      <c r="L370" s="4">
        <v>175.41176002968501</v>
      </c>
      <c r="M370" s="5">
        <v>184.02394528516001</v>
      </c>
      <c r="AN370" s="13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5"/>
    </row>
    <row r="371" spans="2:76" x14ac:dyDescent="0.25">
      <c r="B371" s="1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5"/>
      <c r="AN371" s="13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5"/>
    </row>
    <row r="372" spans="2:76" x14ac:dyDescent="0.25">
      <c r="B372" s="1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5"/>
      <c r="AN372" s="13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5"/>
    </row>
    <row r="373" spans="2:76" x14ac:dyDescent="0.25">
      <c r="B373" s="13" t="s">
        <v>253</v>
      </c>
      <c r="C373" s="4">
        <v>0</v>
      </c>
      <c r="D373" s="4">
        <v>0.09</v>
      </c>
      <c r="E373" s="4">
        <v>0.18</v>
      </c>
      <c r="F373" s="4">
        <v>0.27</v>
      </c>
      <c r="G373" s="4">
        <v>0.36</v>
      </c>
      <c r="H373" s="4">
        <v>0.45</v>
      </c>
      <c r="I373" s="4">
        <v>0.54</v>
      </c>
      <c r="J373" s="4">
        <v>0.63</v>
      </c>
      <c r="K373" s="4">
        <v>0.72</v>
      </c>
      <c r="L373" s="4">
        <v>0.80999999999999905</v>
      </c>
      <c r="M373" s="5">
        <v>0.9</v>
      </c>
      <c r="AN373" s="13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5"/>
    </row>
    <row r="374" spans="2:76" x14ac:dyDescent="0.25">
      <c r="B374" s="13">
        <v>0</v>
      </c>
      <c r="C374" s="4">
        <v>68.991063410236407</v>
      </c>
      <c r="D374" s="4">
        <v>75.168841351829997</v>
      </c>
      <c r="E374" s="4">
        <v>81.710815883051197</v>
      </c>
      <c r="F374" s="4">
        <v>88.573046924957197</v>
      </c>
      <c r="G374" s="4">
        <v>95.700535831473005</v>
      </c>
      <c r="H374" s="4">
        <v>103.029944145927</v>
      </c>
      <c r="I374" s="4">
        <v>110.413388376646</v>
      </c>
      <c r="J374" s="4">
        <v>116.753863960947</v>
      </c>
      <c r="K374" s="4">
        <v>122.538936950414</v>
      </c>
      <c r="L374" s="4">
        <v>127.584539063227</v>
      </c>
      <c r="M374" s="5">
        <v>131.71475442164601</v>
      </c>
      <c r="AN374" s="13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5"/>
    </row>
    <row r="375" spans="2:76" x14ac:dyDescent="0.25">
      <c r="B375" s="13">
        <v>1400</v>
      </c>
      <c r="C375" s="4">
        <v>71.757389432333994</v>
      </c>
      <c r="D375" s="4">
        <v>78.010636579947104</v>
      </c>
      <c r="E375" s="4">
        <v>84.626128825914904</v>
      </c>
      <c r="F375" s="4">
        <v>91.562468317585399</v>
      </c>
      <c r="G375" s="4">
        <v>98.767780857759206</v>
      </c>
      <c r="H375" s="4">
        <v>106.182147054344</v>
      </c>
      <c r="I375" s="4">
        <v>113.468031056119</v>
      </c>
      <c r="J375" s="4">
        <v>120.00814599681701</v>
      </c>
      <c r="K375" s="4">
        <v>126.062052041328</v>
      </c>
      <c r="L375" s="4">
        <v>131.455334904323</v>
      </c>
      <c r="M375" s="5">
        <v>136.01718673443901</v>
      </c>
      <c r="AN375" s="13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5"/>
    </row>
    <row r="376" spans="2:76" x14ac:dyDescent="0.25">
      <c r="B376" s="13">
        <v>2800</v>
      </c>
      <c r="C376" s="4">
        <v>74.571185292346499</v>
      </c>
      <c r="D376" s="4">
        <v>80.894710996681695</v>
      </c>
      <c r="E376" s="4">
        <v>87.578510976072295</v>
      </c>
      <c r="F376" s="4">
        <v>94.583707999968297</v>
      </c>
      <c r="G376" s="4">
        <v>101.86152853797699</v>
      </c>
      <c r="H376" s="4">
        <v>109.355473602712</v>
      </c>
      <c r="I376" s="4">
        <v>116.569130013155</v>
      </c>
      <c r="J376" s="4">
        <v>123.30234506419499</v>
      </c>
      <c r="K376" s="4">
        <v>129.61641347209201</v>
      </c>
      <c r="L376" s="4">
        <v>135.34603162901499</v>
      </c>
      <c r="M376" s="5">
        <v>140.32075554920601</v>
      </c>
      <c r="AN376" s="13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5"/>
    </row>
    <row r="377" spans="2:76" x14ac:dyDescent="0.25">
      <c r="B377" s="13">
        <v>4200</v>
      </c>
      <c r="C377" s="4">
        <v>77.419198940582902</v>
      </c>
      <c r="D377" s="4">
        <v>83.806395653112602</v>
      </c>
      <c r="E377" s="4">
        <v>90.551826403300296</v>
      </c>
      <c r="F377" s="4">
        <v>97.619130965841904</v>
      </c>
      <c r="G377" s="4">
        <v>104.96262781218</v>
      </c>
      <c r="H377" s="4">
        <v>112.529247595985</v>
      </c>
      <c r="I377" s="4">
        <v>119.693831008602</v>
      </c>
      <c r="J377" s="4">
        <v>126.608824451698</v>
      </c>
      <c r="K377" s="4">
        <v>133.16671940589501</v>
      </c>
      <c r="L377" s="4">
        <v>139.21542752438299</v>
      </c>
      <c r="M377" s="5">
        <v>144.599085106225</v>
      </c>
      <c r="AN377" s="13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5"/>
    </row>
    <row r="378" spans="2:76" x14ac:dyDescent="0.25">
      <c r="B378" s="13">
        <v>5600</v>
      </c>
      <c r="C378" s="4">
        <v>80.287744563326797</v>
      </c>
      <c r="D378" s="4">
        <v>86.7305983696927</v>
      </c>
      <c r="E378" s="4">
        <v>93.529169648089393</v>
      </c>
      <c r="F378" s="4">
        <v>100.64946283673601</v>
      </c>
      <c r="G378" s="4">
        <v>108.048692136043</v>
      </c>
      <c r="H378" s="4">
        <v>115.56227106699799</v>
      </c>
      <c r="I378" s="4">
        <v>122.80953743577101</v>
      </c>
      <c r="J378" s="4">
        <v>129.89685382618299</v>
      </c>
      <c r="K378" s="4">
        <v>136.69065648239501</v>
      </c>
      <c r="L378" s="4">
        <v>143.04924070546701</v>
      </c>
      <c r="M378" s="5">
        <v>148.82618244739501</v>
      </c>
      <c r="AN378" s="13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5"/>
    </row>
    <row r="379" spans="2:76" x14ac:dyDescent="0.25">
      <c r="B379" s="13">
        <v>7000</v>
      </c>
      <c r="C379" s="4">
        <v>83.158562521318402</v>
      </c>
      <c r="D379" s="4">
        <v>89.647485767158301</v>
      </c>
      <c r="E379" s="4">
        <v>96.4896577247588</v>
      </c>
      <c r="F379" s="4">
        <v>103.653601358713</v>
      </c>
      <c r="G379" s="4">
        <v>111.099618665088</v>
      </c>
      <c r="H379" s="4">
        <v>118.541955487903</v>
      </c>
      <c r="I379" s="4">
        <v>125.90249796372299</v>
      </c>
      <c r="J379" s="4">
        <v>133.15079212326501</v>
      </c>
      <c r="K379" s="4">
        <v>140.165374554473</v>
      </c>
      <c r="L379" s="4">
        <v>146.81621822388399</v>
      </c>
      <c r="M379" s="5">
        <v>152.967212014984</v>
      </c>
      <c r="AB379" s="7"/>
      <c r="AN379" s="13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5"/>
    </row>
    <row r="380" spans="2:76" x14ac:dyDescent="0.25">
      <c r="B380" s="13">
        <v>8400</v>
      </c>
      <c r="C380" s="4">
        <v>86.021683059287</v>
      </c>
      <c r="D380" s="4">
        <v>92.546663631534201</v>
      </c>
      <c r="E380" s="4">
        <v>99.422137161472094</v>
      </c>
      <c r="F380" s="4">
        <v>106.61912771039999</v>
      </c>
      <c r="G380" s="4">
        <v>114.05843084253701</v>
      </c>
      <c r="H380" s="4">
        <v>121.48772276276701</v>
      </c>
      <c r="I380" s="4">
        <v>128.949458812285</v>
      </c>
      <c r="J380" s="4">
        <v>136.34398804809899</v>
      </c>
      <c r="K380" s="4">
        <v>143.56161641773701</v>
      </c>
      <c r="L380" s="4">
        <v>150.48403439423899</v>
      </c>
      <c r="M380" s="5">
        <v>156.98604779908999</v>
      </c>
      <c r="AN380" s="13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5"/>
    </row>
    <row r="381" spans="2:76" x14ac:dyDescent="0.25">
      <c r="B381" s="13">
        <v>9800</v>
      </c>
      <c r="C381" s="4">
        <v>88.862051929233104</v>
      </c>
      <c r="D381" s="4">
        <v>95.412054632869001</v>
      </c>
      <c r="E381" s="4">
        <v>102.309411720638</v>
      </c>
      <c r="F381" s="4">
        <v>109.527616144056</v>
      </c>
      <c r="G381" s="4">
        <v>116.892050800292</v>
      </c>
      <c r="H381" s="4">
        <v>124.376825421032</v>
      </c>
      <c r="I381" s="4">
        <v>131.925533538949</v>
      </c>
      <c r="J381" s="4">
        <v>139.44919185487501</v>
      </c>
      <c r="K381" s="4">
        <v>146.849455616352</v>
      </c>
      <c r="L381" s="4">
        <v>154.01960739281401</v>
      </c>
      <c r="M381" s="5">
        <v>160.845712481329</v>
      </c>
      <c r="AN381" s="13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5"/>
    </row>
    <row r="382" spans="2:76" x14ac:dyDescent="0.25">
      <c r="B382" s="13">
        <v>11200</v>
      </c>
      <c r="C382" s="4">
        <v>92.139550512244199</v>
      </c>
      <c r="D382" s="4">
        <v>98.750745979213207</v>
      </c>
      <c r="E382" s="4">
        <v>105.710557324314</v>
      </c>
      <c r="F382" s="4">
        <v>112.94171574955899</v>
      </c>
      <c r="G382" s="4">
        <v>120.369487620897</v>
      </c>
      <c r="H382" s="4">
        <v>127.96442651968</v>
      </c>
      <c r="I382" s="4">
        <v>135.65651037778801</v>
      </c>
      <c r="J382" s="4">
        <v>143.36637151261201</v>
      </c>
      <c r="K382" s="4">
        <v>151.00594448454399</v>
      </c>
      <c r="L382" s="4">
        <v>158.47912295649999</v>
      </c>
      <c r="M382" s="5">
        <v>165.68247354495099</v>
      </c>
      <c r="AN382" s="13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5"/>
    </row>
    <row r="383" spans="2:76" x14ac:dyDescent="0.25">
      <c r="B383" s="13">
        <v>12600</v>
      </c>
      <c r="C383" s="4">
        <v>97.0848546154606</v>
      </c>
      <c r="D383" s="4">
        <v>103.97930048506601</v>
      </c>
      <c r="E383" s="4">
        <v>111.24831110832</v>
      </c>
      <c r="F383" s="4">
        <v>118.82293657837</v>
      </c>
      <c r="G383" s="4">
        <v>126.63587955187499</v>
      </c>
      <c r="H383" s="4">
        <v>134.65931613386499</v>
      </c>
      <c r="I383" s="4">
        <v>142.828689954917</v>
      </c>
      <c r="J383" s="4">
        <v>151.07039661084201</v>
      </c>
      <c r="K383" s="4">
        <v>159.302250383527</v>
      </c>
      <c r="L383" s="4">
        <v>167.433882981567</v>
      </c>
      <c r="M383" s="5">
        <v>175.367104271382</v>
      </c>
      <c r="AN383" s="13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5"/>
    </row>
    <row r="384" spans="2:76" x14ac:dyDescent="0.25">
      <c r="B384" s="13">
        <v>14000</v>
      </c>
      <c r="C384" s="4">
        <v>101.465425706733</v>
      </c>
      <c r="D384" s="4">
        <v>108.60597491105101</v>
      </c>
      <c r="E384" s="4">
        <v>116.144809512861</v>
      </c>
      <c r="F384" s="4">
        <v>124.02119674609</v>
      </c>
      <c r="G384" s="4">
        <v>132.17519099474001</v>
      </c>
      <c r="H384" s="4">
        <v>140.580617279286</v>
      </c>
      <c r="I384" s="4">
        <v>149.17854549207999</v>
      </c>
      <c r="J384" s="4">
        <v>157.90149126365</v>
      </c>
      <c r="K384" s="4">
        <v>166.67377665287501</v>
      </c>
      <c r="L384" s="4">
        <v>175.41176002968501</v>
      </c>
      <c r="M384" s="5">
        <v>184.02394528516001</v>
      </c>
      <c r="AN384" s="13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5"/>
    </row>
    <row r="385" spans="2:76" x14ac:dyDescent="0.25">
      <c r="B385" s="1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5"/>
      <c r="AN385" s="13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5"/>
    </row>
    <row r="386" spans="2:76" x14ac:dyDescent="0.25">
      <c r="B386" s="1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5"/>
      <c r="AN386" s="13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5"/>
    </row>
    <row r="387" spans="2:76" x14ac:dyDescent="0.25">
      <c r="B387" s="13" t="s">
        <v>254</v>
      </c>
      <c r="C387" s="4">
        <v>0</v>
      </c>
      <c r="D387" s="4">
        <v>0.09</v>
      </c>
      <c r="E387" s="4">
        <v>0.18</v>
      </c>
      <c r="F387" s="4">
        <v>0.27</v>
      </c>
      <c r="G387" s="4">
        <v>0.36</v>
      </c>
      <c r="H387" s="4">
        <v>0.45</v>
      </c>
      <c r="I387" s="4">
        <v>0.54</v>
      </c>
      <c r="J387" s="4">
        <v>0.63</v>
      </c>
      <c r="K387" s="4">
        <v>0.72</v>
      </c>
      <c r="L387" s="4">
        <v>0.80999999999999905</v>
      </c>
      <c r="M387" s="5">
        <v>0.9</v>
      </c>
      <c r="AN387" s="13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5"/>
    </row>
    <row r="388" spans="2:76" x14ac:dyDescent="0.25">
      <c r="B388" s="13">
        <v>0</v>
      </c>
      <c r="C388" s="4">
        <v>159.648998248326</v>
      </c>
      <c r="D388" s="4">
        <v>174.09429742143601</v>
      </c>
      <c r="E388" s="4">
        <v>189.734693554579</v>
      </c>
      <c r="F388" s="4">
        <v>206.556097708007</v>
      </c>
      <c r="G388" s="4">
        <v>224.52837188725599</v>
      </c>
      <c r="H388" s="4">
        <v>243.61005415126701</v>
      </c>
      <c r="I388" s="4">
        <v>263.56438409140998</v>
      </c>
      <c r="J388" s="4">
        <v>281.85913555795003</v>
      </c>
      <c r="K388" s="4">
        <v>299.70764579453498</v>
      </c>
      <c r="L388" s="4">
        <v>316.70560022906</v>
      </c>
      <c r="M388" s="5">
        <v>332.43040048779898</v>
      </c>
      <c r="AN388" s="13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5"/>
    </row>
    <row r="389" spans="2:76" x14ac:dyDescent="0.25">
      <c r="B389" s="13">
        <v>1400</v>
      </c>
      <c r="C389" s="4">
        <v>158.84597773629699</v>
      </c>
      <c r="D389" s="4">
        <v>172.826549951159</v>
      </c>
      <c r="E389" s="4">
        <v>187.93291341234601</v>
      </c>
      <c r="F389" s="4">
        <v>204.15218670980701</v>
      </c>
      <c r="G389" s="4">
        <v>221.45694086811699</v>
      </c>
      <c r="H389" s="4">
        <v>239.809320380652</v>
      </c>
      <c r="I389" s="4">
        <v>258.54512333975799</v>
      </c>
      <c r="J389" s="4">
        <v>276.33428414001997</v>
      </c>
      <c r="K389" s="4">
        <v>293.82457234946401</v>
      </c>
      <c r="L389" s="4">
        <v>310.66027041099301</v>
      </c>
      <c r="M389" s="5">
        <v>326.46330494960898</v>
      </c>
      <c r="AB389" s="7"/>
      <c r="AN389" s="13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5"/>
    </row>
    <row r="390" spans="2:76" x14ac:dyDescent="0.25">
      <c r="B390" s="13">
        <v>2800</v>
      </c>
      <c r="C390" s="4">
        <v>158.10358082244801</v>
      </c>
      <c r="D390" s="4">
        <v>171.637273770505</v>
      </c>
      <c r="E390" s="4">
        <v>186.23107183479101</v>
      </c>
      <c r="F390" s="4">
        <v>201.87299751336801</v>
      </c>
      <c r="G390" s="4">
        <v>218.53788071650399</v>
      </c>
      <c r="H390" s="4">
        <v>236.190961141299</v>
      </c>
      <c r="I390" s="4">
        <v>253.84538660304699</v>
      </c>
      <c r="J390" s="4">
        <v>271.13323678414901</v>
      </c>
      <c r="K390" s="4">
        <v>288.24804127323802</v>
      </c>
      <c r="L390" s="4">
        <v>304.87572854004401</v>
      </c>
      <c r="M390" s="5">
        <v>320.66602570635899</v>
      </c>
      <c r="AB390" s="7"/>
      <c r="AN390" s="13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5"/>
    </row>
    <row r="391" spans="2:76" x14ac:dyDescent="0.25">
      <c r="B391" s="13">
        <v>4200</v>
      </c>
      <c r="C391" s="4">
        <v>157.41698163900401</v>
      </c>
      <c r="D391" s="4">
        <v>170.51981533200299</v>
      </c>
      <c r="E391" s="4">
        <v>184.620506225089</v>
      </c>
      <c r="F391" s="4">
        <v>199.70777465926801</v>
      </c>
      <c r="G391" s="4">
        <v>215.75836761809501</v>
      </c>
      <c r="H391" s="4">
        <v>232.74021020710799</v>
      </c>
      <c r="I391" s="4">
        <v>249.434532742291</v>
      </c>
      <c r="J391" s="4">
        <v>266.21950464832599</v>
      </c>
      <c r="K391" s="4">
        <v>282.93208693077997</v>
      </c>
      <c r="L391" s="4">
        <v>299.30344717260198</v>
      </c>
      <c r="M391" s="5">
        <v>315.037976625407</v>
      </c>
      <c r="AN391" s="13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5"/>
    </row>
    <row r="392" spans="2:76" x14ac:dyDescent="0.25">
      <c r="B392" s="13">
        <v>5600</v>
      </c>
      <c r="C392" s="4">
        <v>156.783747286595</v>
      </c>
      <c r="D392" s="4">
        <v>169.470145548803</v>
      </c>
      <c r="E392" s="4">
        <v>183.09474213547699</v>
      </c>
      <c r="F392" s="4">
        <v>197.646505356717</v>
      </c>
      <c r="G392" s="4">
        <v>213.10344231881999</v>
      </c>
      <c r="H392" s="4">
        <v>229.207798158342</v>
      </c>
      <c r="I392" s="4">
        <v>245.26905684469199</v>
      </c>
      <c r="J392" s="4">
        <v>261.55830791276998</v>
      </c>
      <c r="K392" s="4">
        <v>277.86738347192801</v>
      </c>
      <c r="L392" s="4">
        <v>293.961999451081</v>
      </c>
      <c r="M392" s="5">
        <v>309.58414905426997</v>
      </c>
      <c r="AN392" s="13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5"/>
    </row>
    <row r="393" spans="2:76" x14ac:dyDescent="0.25">
      <c r="B393" s="13">
        <v>7000</v>
      </c>
      <c r="C393" s="4">
        <v>156.19537561452501</v>
      </c>
      <c r="D393" s="4">
        <v>168.477985171961</v>
      </c>
      <c r="E393" s="4">
        <v>181.642747275505</v>
      </c>
      <c r="F393" s="4">
        <v>195.67910353089499</v>
      </c>
      <c r="G393" s="4">
        <v>210.56653964778101</v>
      </c>
      <c r="H393" s="4">
        <v>225.821023513162</v>
      </c>
      <c r="I393" s="4">
        <v>241.34975943479199</v>
      </c>
      <c r="J393" s="4">
        <v>257.15108328641298</v>
      </c>
      <c r="K393" s="4">
        <v>273.04694349278401</v>
      </c>
      <c r="L393" s="4">
        <v>288.83599383877203</v>
      </c>
      <c r="M393" s="5">
        <v>304.29475866609198</v>
      </c>
      <c r="AN393" s="13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5"/>
    </row>
    <row r="394" spans="2:76" x14ac:dyDescent="0.25">
      <c r="B394" s="13">
        <v>8400</v>
      </c>
      <c r="C394" s="4">
        <v>155.66135155329999</v>
      </c>
      <c r="D394" s="4">
        <v>167.55325567852699</v>
      </c>
      <c r="E394" s="4">
        <v>180.274218618758</v>
      </c>
      <c r="F394" s="4">
        <v>193.81408391299701</v>
      </c>
      <c r="G394" s="4">
        <v>208.075988783936</v>
      </c>
      <c r="H394" s="4">
        <v>222.649002771087</v>
      </c>
      <c r="I394" s="4">
        <v>237.66053310721301</v>
      </c>
      <c r="J394" s="4">
        <v>252.97943785355699</v>
      </c>
      <c r="K394" s="4">
        <v>268.45401575792101</v>
      </c>
      <c r="L394" s="4">
        <v>283.91216269566598</v>
      </c>
      <c r="M394" s="5">
        <v>299.16173314439499</v>
      </c>
      <c r="AN394" s="13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5"/>
    </row>
    <row r="395" spans="2:76" x14ac:dyDescent="0.25">
      <c r="B395" s="13">
        <v>9800</v>
      </c>
      <c r="C395" s="4">
        <v>155.182205086978</v>
      </c>
      <c r="D395" s="4">
        <v>166.69563924462699</v>
      </c>
      <c r="E395" s="4">
        <v>178.987819474063</v>
      </c>
      <c r="F395" s="4">
        <v>192.048942874391</v>
      </c>
      <c r="G395" s="4">
        <v>205.61295624839099</v>
      </c>
      <c r="H395" s="4">
        <v>219.67649855609301</v>
      </c>
      <c r="I395" s="4">
        <v>234.184885347478</v>
      </c>
      <c r="J395" s="4">
        <v>249.026804784728</v>
      </c>
      <c r="K395" s="4">
        <v>264.07347895501999</v>
      </c>
      <c r="L395" s="4">
        <v>279.17855534018702</v>
      </c>
      <c r="M395" s="5">
        <v>294.17798578432598</v>
      </c>
      <c r="AN395" s="13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5"/>
    </row>
    <row r="396" spans="2:76" x14ac:dyDescent="0.25">
      <c r="B396" s="13">
        <v>11200</v>
      </c>
      <c r="C396" s="4">
        <v>154.57097092661101</v>
      </c>
      <c r="D396" s="4">
        <v>165.72643130309001</v>
      </c>
      <c r="E396" s="4">
        <v>177.61475494984299</v>
      </c>
      <c r="F396" s="4">
        <v>190.136721624849</v>
      </c>
      <c r="G396" s="4">
        <v>203.20005180841301</v>
      </c>
      <c r="H396" s="4">
        <v>216.79122539047</v>
      </c>
      <c r="I396" s="4">
        <v>230.830403634253</v>
      </c>
      <c r="J396" s="4">
        <v>245.223020296578</v>
      </c>
      <c r="K396" s="4">
        <v>259.85977396331401</v>
      </c>
      <c r="L396" s="4">
        <v>274.61640252413503</v>
      </c>
      <c r="M396" s="5">
        <v>289.35330099829503</v>
      </c>
      <c r="AN396" s="13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5"/>
    </row>
    <row r="397" spans="2:76" x14ac:dyDescent="0.25">
      <c r="B397" s="13">
        <v>12600</v>
      </c>
      <c r="C397" s="4">
        <v>153.18245591650401</v>
      </c>
      <c r="D397" s="4">
        <v>164.11146952671601</v>
      </c>
      <c r="E397" s="4">
        <v>175.74767599752599</v>
      </c>
      <c r="F397" s="4">
        <v>188.00614958327799</v>
      </c>
      <c r="G397" s="4">
        <v>200.80695137528801</v>
      </c>
      <c r="H397" s="4">
        <v>214.134912674009</v>
      </c>
      <c r="I397" s="4">
        <v>227.91874822597899</v>
      </c>
      <c r="J397" s="4">
        <v>242.07423987512001</v>
      </c>
      <c r="K397" s="4">
        <v>256.50426772811102</v>
      </c>
      <c r="L397" s="4">
        <v>271.09855860307499</v>
      </c>
      <c r="M397" s="5">
        <v>285.733173584984</v>
      </c>
      <c r="AN397" s="13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5"/>
    </row>
    <row r="398" spans="2:76" x14ac:dyDescent="0.25">
      <c r="B398" s="13">
        <v>14000</v>
      </c>
      <c r="C398" s="4">
        <v>151.97766248199699</v>
      </c>
      <c r="D398" s="4">
        <v>162.71156261456201</v>
      </c>
      <c r="E398" s="4">
        <v>174.13021546196401</v>
      </c>
      <c r="F398" s="4">
        <v>186.16079689937499</v>
      </c>
      <c r="G398" s="4">
        <v>198.73367571795001</v>
      </c>
      <c r="H398" s="4">
        <v>211.83192819282999</v>
      </c>
      <c r="I398" s="4">
        <v>225.39132329492099</v>
      </c>
      <c r="J398" s="4">
        <v>239.336293374859</v>
      </c>
      <c r="K398" s="4">
        <v>253.580058319427</v>
      </c>
      <c r="L398" s="4">
        <v>268.02443069994098</v>
      </c>
      <c r="M398" s="5">
        <v>282.559292390287</v>
      </c>
      <c r="AN398" s="13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5"/>
    </row>
    <row r="399" spans="2:76" x14ac:dyDescent="0.25">
      <c r="B399" s="1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5"/>
      <c r="AN399" s="13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5"/>
    </row>
    <row r="400" spans="2:76" x14ac:dyDescent="0.25">
      <c r="B400" s="1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5"/>
      <c r="AN400" s="13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5"/>
    </row>
    <row r="401" spans="2:76" x14ac:dyDescent="0.25">
      <c r="B401" s="13" t="s">
        <v>255</v>
      </c>
      <c r="C401" s="4">
        <v>0</v>
      </c>
      <c r="D401" s="4">
        <v>0.09</v>
      </c>
      <c r="E401" s="4">
        <v>0.18</v>
      </c>
      <c r="F401" s="4">
        <v>0.27</v>
      </c>
      <c r="G401" s="4">
        <v>0.36</v>
      </c>
      <c r="H401" s="4">
        <v>0.45</v>
      </c>
      <c r="I401" s="4">
        <v>0.54</v>
      </c>
      <c r="J401" s="4">
        <v>0.63</v>
      </c>
      <c r="K401" s="4">
        <v>0.72</v>
      </c>
      <c r="L401" s="4">
        <v>0.80999999999999905</v>
      </c>
      <c r="M401" s="5">
        <v>0.9</v>
      </c>
      <c r="AN401" s="13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5"/>
    </row>
    <row r="402" spans="2:76" x14ac:dyDescent="0.25">
      <c r="B402" s="13">
        <v>0</v>
      </c>
      <c r="C402" s="4">
        <v>228.64006165856199</v>
      </c>
      <c r="D402" s="4">
        <v>249.26313877326601</v>
      </c>
      <c r="E402" s="4">
        <v>271.44550943763102</v>
      </c>
      <c r="F402" s="4">
        <v>295.12914463296403</v>
      </c>
      <c r="G402" s="4">
        <v>320.22890771873</v>
      </c>
      <c r="H402" s="4">
        <v>346.63999829719398</v>
      </c>
      <c r="I402" s="4">
        <v>373.977772468056</v>
      </c>
      <c r="J402" s="4">
        <v>398.61299951889799</v>
      </c>
      <c r="K402" s="4">
        <v>422.24658274494902</v>
      </c>
      <c r="L402" s="4">
        <v>444.29013929228699</v>
      </c>
      <c r="M402" s="5">
        <v>464.14515490944598</v>
      </c>
      <c r="AN402" s="13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5"/>
    </row>
    <row r="403" spans="2:76" x14ac:dyDescent="0.25">
      <c r="B403" s="13">
        <v>1400</v>
      </c>
      <c r="C403" s="4">
        <v>230.603367168631</v>
      </c>
      <c r="D403" s="4">
        <v>250.837186531106</v>
      </c>
      <c r="E403" s="4">
        <v>272.55904223826099</v>
      </c>
      <c r="F403" s="4">
        <v>295.71465502739198</v>
      </c>
      <c r="G403" s="4">
        <v>320.22472172587601</v>
      </c>
      <c r="H403" s="4">
        <v>345.99146743499603</v>
      </c>
      <c r="I403" s="4">
        <v>372.013154395877</v>
      </c>
      <c r="J403" s="4">
        <v>396.34243013683698</v>
      </c>
      <c r="K403" s="4">
        <v>419.88662439079201</v>
      </c>
      <c r="L403" s="4">
        <v>442.11560531531597</v>
      </c>
      <c r="M403" s="5">
        <v>462.48049168404799</v>
      </c>
      <c r="AN403" s="13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5"/>
    </row>
    <row r="404" spans="2:76" x14ac:dyDescent="0.25">
      <c r="B404" s="13">
        <v>2800</v>
      </c>
      <c r="C404" s="4">
        <v>232.67476611479401</v>
      </c>
      <c r="D404" s="4">
        <v>252.531984767186</v>
      </c>
      <c r="E404" s="4">
        <v>273.80958281086401</v>
      </c>
      <c r="F404" s="4">
        <v>296.45670551333598</v>
      </c>
      <c r="G404" s="4">
        <v>320.39940925448201</v>
      </c>
      <c r="H404" s="4">
        <v>345.54643474401098</v>
      </c>
      <c r="I404" s="4">
        <v>370.414516616203</v>
      </c>
      <c r="J404" s="4">
        <v>394.43558184834399</v>
      </c>
      <c r="K404" s="4">
        <v>417.86445474533099</v>
      </c>
      <c r="L404" s="4">
        <v>440.221760169059</v>
      </c>
      <c r="M404" s="5">
        <v>460.98678125556597</v>
      </c>
      <c r="AN404" s="13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5"/>
    </row>
    <row r="405" spans="2:76" x14ac:dyDescent="0.25">
      <c r="B405" s="13">
        <v>4200</v>
      </c>
      <c r="C405" s="4">
        <v>234.83618057958699</v>
      </c>
      <c r="D405" s="4">
        <v>254.32621098511601</v>
      </c>
      <c r="E405" s="4">
        <v>275.17233262838897</v>
      </c>
      <c r="F405" s="4">
        <v>297.32690562510999</v>
      </c>
      <c r="G405" s="4">
        <v>320.72099543027502</v>
      </c>
      <c r="H405" s="4">
        <v>345.26945780309302</v>
      </c>
      <c r="I405" s="4">
        <v>369.12836375089302</v>
      </c>
      <c r="J405" s="4">
        <v>392.82832910002497</v>
      </c>
      <c r="K405" s="4">
        <v>416.09880633667501</v>
      </c>
      <c r="L405" s="4">
        <v>438.51887469698499</v>
      </c>
      <c r="M405" s="5">
        <v>459.63706173163303</v>
      </c>
      <c r="AN405" s="13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5"/>
    </row>
    <row r="406" spans="2:76" x14ac:dyDescent="0.25">
      <c r="B406" s="13">
        <v>5600</v>
      </c>
      <c r="C406" s="4">
        <v>237.07149184992201</v>
      </c>
      <c r="D406" s="4">
        <v>256.20074391849602</v>
      </c>
      <c r="E406" s="4">
        <v>276.62391178356597</v>
      </c>
      <c r="F406" s="4">
        <v>298.29596819345397</v>
      </c>
      <c r="G406" s="4">
        <v>321.15213445486398</v>
      </c>
      <c r="H406" s="4">
        <v>344.77006922534099</v>
      </c>
      <c r="I406" s="4">
        <v>368.07859428046402</v>
      </c>
      <c r="J406" s="4">
        <v>391.455161738953</v>
      </c>
      <c r="K406" s="4">
        <v>414.55803995432302</v>
      </c>
      <c r="L406" s="4">
        <v>437.01124015654898</v>
      </c>
      <c r="M406" s="5">
        <v>458.41033150166601</v>
      </c>
      <c r="AN406" s="13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5"/>
    </row>
    <row r="407" spans="2:76" x14ac:dyDescent="0.25">
      <c r="B407" s="13">
        <v>7000</v>
      </c>
      <c r="C407" s="4">
        <v>239.353938135844</v>
      </c>
      <c r="D407" s="4">
        <v>258.125470939119</v>
      </c>
      <c r="E407" s="4">
        <v>278.13240500026399</v>
      </c>
      <c r="F407" s="4">
        <v>299.33270488960898</v>
      </c>
      <c r="G407" s="4">
        <v>321.66615831286902</v>
      </c>
      <c r="H407" s="4">
        <v>344.36297900106598</v>
      </c>
      <c r="I407" s="4">
        <v>367.25225739851498</v>
      </c>
      <c r="J407" s="4">
        <v>390.30187540967802</v>
      </c>
      <c r="K407" s="4">
        <v>413.21231804725801</v>
      </c>
      <c r="L407" s="4">
        <v>435.65221206265699</v>
      </c>
      <c r="M407" s="5">
        <v>457.261970681077</v>
      </c>
      <c r="AN407" s="13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5"/>
    </row>
    <row r="408" spans="2:76" x14ac:dyDescent="0.25">
      <c r="B408" s="13">
        <v>8400</v>
      </c>
      <c r="C408" s="4">
        <v>241.68303461258799</v>
      </c>
      <c r="D408" s="4">
        <v>260.09991931006198</v>
      </c>
      <c r="E408" s="4">
        <v>279.69635578023099</v>
      </c>
      <c r="F408" s="4">
        <v>300.43321162339703</v>
      </c>
      <c r="G408" s="4">
        <v>322.13441962647403</v>
      </c>
      <c r="H408" s="4">
        <v>344.13672553385499</v>
      </c>
      <c r="I408" s="4">
        <v>366.60999191949799</v>
      </c>
      <c r="J408" s="4">
        <v>389.323425901657</v>
      </c>
      <c r="K408" s="4">
        <v>412.01563217565899</v>
      </c>
      <c r="L408" s="4">
        <v>434.39619708990602</v>
      </c>
      <c r="M408" s="5">
        <v>456.147780943486</v>
      </c>
      <c r="AB408" s="7"/>
      <c r="AN408" s="13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5"/>
    </row>
    <row r="409" spans="2:76" x14ac:dyDescent="0.25">
      <c r="B409" s="13">
        <v>9800</v>
      </c>
      <c r="C409" s="4">
        <v>244.04425701621099</v>
      </c>
      <c r="D409" s="4">
        <v>262.10769387749599</v>
      </c>
      <c r="E409" s="4">
        <v>281.29723119470202</v>
      </c>
      <c r="F409" s="4">
        <v>301.57655901844799</v>
      </c>
      <c r="G409" s="4">
        <v>322.50500704868301</v>
      </c>
      <c r="H409" s="4">
        <v>344.05332397712601</v>
      </c>
      <c r="I409" s="4">
        <v>366.110418886427</v>
      </c>
      <c r="J409" s="4">
        <v>388.47599663960398</v>
      </c>
      <c r="K409" s="4">
        <v>410.92293457137202</v>
      </c>
      <c r="L409" s="4">
        <v>433.19816273300199</v>
      </c>
      <c r="M409" s="5">
        <v>455.02369826565598</v>
      </c>
      <c r="AN409" s="13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5"/>
    </row>
    <row r="410" spans="2:76" x14ac:dyDescent="0.25">
      <c r="B410" s="13">
        <v>11200</v>
      </c>
      <c r="C410" s="4">
        <v>246.71052143885501</v>
      </c>
      <c r="D410" s="4">
        <v>264.47717728230299</v>
      </c>
      <c r="E410" s="4">
        <v>283.325312274157</v>
      </c>
      <c r="F410" s="4">
        <v>303.07843737440902</v>
      </c>
      <c r="G410" s="4">
        <v>323.56953942931102</v>
      </c>
      <c r="H410" s="4">
        <v>344.75565191014999</v>
      </c>
      <c r="I410" s="4">
        <v>366.48691401204201</v>
      </c>
      <c r="J410" s="4">
        <v>388.589391809191</v>
      </c>
      <c r="K410" s="4">
        <v>410.86571844785902</v>
      </c>
      <c r="L410" s="4">
        <v>433.09552548063601</v>
      </c>
      <c r="M410" s="5">
        <v>455.03577454324602</v>
      </c>
      <c r="AN410" s="13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5"/>
    </row>
    <row r="411" spans="2:76" x14ac:dyDescent="0.25">
      <c r="B411" s="13">
        <v>12600</v>
      </c>
      <c r="C411" s="4">
        <v>250.267310531964</v>
      </c>
      <c r="D411" s="4">
        <v>268.09077001178201</v>
      </c>
      <c r="E411" s="4">
        <v>286.99598710584701</v>
      </c>
      <c r="F411" s="4">
        <v>306.829086161649</v>
      </c>
      <c r="G411" s="4">
        <v>327.44283092716398</v>
      </c>
      <c r="H411" s="4">
        <v>348.79422880787502</v>
      </c>
      <c r="I411" s="4">
        <v>370.74743818089701</v>
      </c>
      <c r="J411" s="4">
        <v>393.14463648596302</v>
      </c>
      <c r="K411" s="4">
        <v>415.80651811163898</v>
      </c>
      <c r="L411" s="4">
        <v>438.53244158464298</v>
      </c>
      <c r="M411" s="5">
        <v>461.10027785636697</v>
      </c>
      <c r="AN411" s="13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5"/>
    </row>
    <row r="412" spans="2:76" x14ac:dyDescent="0.25">
      <c r="B412" s="13">
        <v>14000</v>
      </c>
      <c r="C412" s="4">
        <v>253.443088188731</v>
      </c>
      <c r="D412" s="4">
        <v>271.31753752561298</v>
      </c>
      <c r="E412" s="4">
        <v>290.27502497482601</v>
      </c>
      <c r="F412" s="4">
        <v>310.18199364546501</v>
      </c>
      <c r="G412" s="4">
        <v>330.90886671269101</v>
      </c>
      <c r="H412" s="4">
        <v>352.41254547211702</v>
      </c>
      <c r="I412" s="4">
        <v>374.56986878700201</v>
      </c>
      <c r="J412" s="4">
        <v>397.23778463850999</v>
      </c>
      <c r="K412" s="4">
        <v>420.253834972302</v>
      </c>
      <c r="L412" s="4">
        <v>443.43619072962599</v>
      </c>
      <c r="M412" s="5">
        <v>466.583237675448</v>
      </c>
      <c r="AN412" s="13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5"/>
    </row>
    <row r="413" spans="2:76" x14ac:dyDescent="0.25">
      <c r="B413" s="1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5"/>
      <c r="AN413" s="13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5"/>
    </row>
    <row r="414" spans="2:76" x14ac:dyDescent="0.25">
      <c r="B414" s="1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5"/>
      <c r="AN414" s="13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5"/>
    </row>
    <row r="415" spans="2:76" x14ac:dyDescent="0.25">
      <c r="B415" s="13" t="s">
        <v>256</v>
      </c>
      <c r="C415" s="4">
        <v>0</v>
      </c>
      <c r="D415" s="4">
        <v>0.09</v>
      </c>
      <c r="E415" s="4">
        <v>0.18</v>
      </c>
      <c r="F415" s="4">
        <v>0.27</v>
      </c>
      <c r="G415" s="4">
        <v>0.36</v>
      </c>
      <c r="H415" s="4">
        <v>0.45</v>
      </c>
      <c r="I415" s="4">
        <v>0.54</v>
      </c>
      <c r="J415" s="4">
        <v>0.63</v>
      </c>
      <c r="K415" s="4">
        <v>0.72</v>
      </c>
      <c r="L415" s="4">
        <v>0.80999999999999905</v>
      </c>
      <c r="M415" s="5">
        <v>0.9</v>
      </c>
      <c r="AN415" s="13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5"/>
    </row>
    <row r="416" spans="2:76" x14ac:dyDescent="0.25">
      <c r="B416" s="13">
        <v>0</v>
      </c>
      <c r="C416" s="4">
        <v>0.49051938511091597</v>
      </c>
      <c r="D416" s="4">
        <v>0.490003546103224</v>
      </c>
      <c r="E416" s="4">
        <v>0.48842597079528499</v>
      </c>
      <c r="F416" s="4">
        <v>0.48579428896707499</v>
      </c>
      <c r="G416" s="4">
        <v>0.48212134551329</v>
      </c>
      <c r="H416" s="4">
        <v>0.477425281264652</v>
      </c>
      <c r="I416" s="4">
        <v>0.47172963454602901</v>
      </c>
      <c r="J416" s="4">
        <v>0.46506345149268502</v>
      </c>
      <c r="K416" s="4">
        <v>0.45746138932494101</v>
      </c>
      <c r="L416" s="4">
        <v>0.44896379340649401</v>
      </c>
      <c r="M416" s="5">
        <v>0.43961672644849298</v>
      </c>
      <c r="AN416" s="13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5"/>
    </row>
    <row r="417" spans="2:76" x14ac:dyDescent="0.25">
      <c r="B417" s="13">
        <v>1400</v>
      </c>
      <c r="C417" s="4">
        <v>0.51497616891754905</v>
      </c>
      <c r="D417" s="4">
        <v>0.51447023565859695</v>
      </c>
      <c r="E417" s="4">
        <v>0.512920913950067</v>
      </c>
      <c r="F417" s="4">
        <v>0.51033467816460099</v>
      </c>
      <c r="G417" s="4">
        <v>0.50672246290066403</v>
      </c>
      <c r="H417" s="4">
        <v>0.50209977085181401</v>
      </c>
      <c r="I417" s="4">
        <v>0.49648681309214698</v>
      </c>
      <c r="J417" s="4">
        <v>0.48990867079455502</v>
      </c>
      <c r="K417" s="4">
        <v>0.48239546387417098</v>
      </c>
      <c r="L417" s="4">
        <v>0.47398250873037001</v>
      </c>
      <c r="M417" s="5">
        <v>0.46471044450911803</v>
      </c>
      <c r="AN417" s="13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5"/>
    </row>
    <row r="418" spans="2:76" x14ac:dyDescent="0.25">
      <c r="B418" s="13">
        <v>2800</v>
      </c>
      <c r="C418" s="4">
        <v>0.53997937505026905</v>
      </c>
      <c r="D418" s="4">
        <v>0.53948605861132204</v>
      </c>
      <c r="E418" s="4">
        <v>0.53797315791358902</v>
      </c>
      <c r="F418" s="4">
        <v>0.53544601483164</v>
      </c>
      <c r="G418" s="4">
        <v>0.53191368571197595</v>
      </c>
      <c r="H418" s="4">
        <v>0.52738906796385498</v>
      </c>
      <c r="I418" s="4">
        <v>0.52188906808732605</v>
      </c>
      <c r="J418" s="4">
        <v>0.51543480163400601</v>
      </c>
      <c r="K418" s="4">
        <v>0.50805181238399699</v>
      </c>
      <c r="L418" s="4">
        <v>0.49977029481492602</v>
      </c>
      <c r="M418" s="5">
        <v>0.490625301019259</v>
      </c>
      <c r="AB418" s="7"/>
      <c r="AN418" s="13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5"/>
    </row>
    <row r="419" spans="2:76" x14ac:dyDescent="0.25">
      <c r="B419" s="13">
        <v>4200</v>
      </c>
      <c r="C419" s="4">
        <v>0.56543140526682201</v>
      </c>
      <c r="D419" s="4">
        <v>0.56495342134833804</v>
      </c>
      <c r="E419" s="4">
        <v>0.563485139054267</v>
      </c>
      <c r="F419" s="4">
        <v>0.56103080998800603</v>
      </c>
      <c r="G419" s="4">
        <v>0.557597676965221</v>
      </c>
      <c r="H419" s="4">
        <v>0.55319611148319903</v>
      </c>
      <c r="I419" s="4">
        <v>0.54783979884191403</v>
      </c>
      <c r="J419" s="4">
        <v>0.54154596317205494</v>
      </c>
      <c r="K419" s="4">
        <v>0.53433562178279703</v>
      </c>
      <c r="L419" s="4">
        <v>0.52623385523781896</v>
      </c>
      <c r="M419" s="5">
        <v>0.51727007661890401</v>
      </c>
      <c r="AB419" s="7"/>
      <c r="AN419" s="13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5"/>
    </row>
    <row r="420" spans="2:76" x14ac:dyDescent="0.25">
      <c r="B420" s="13">
        <v>5600</v>
      </c>
      <c r="C420" s="4">
        <v>0.59122117882956005</v>
      </c>
      <c r="D420" s="4">
        <v>0.59076118824218904</v>
      </c>
      <c r="E420" s="4">
        <v>0.58934557381378305</v>
      </c>
      <c r="F420" s="4">
        <v>0.58697755858429002</v>
      </c>
      <c r="G420" s="4">
        <v>0.58366266953590196</v>
      </c>
      <c r="H420" s="4">
        <v>0.57940887869554003</v>
      </c>
      <c r="I420" s="4">
        <v>0.57422679531367704</v>
      </c>
      <c r="J420" s="4">
        <v>0.56812990324816404</v>
      </c>
      <c r="K420" s="4">
        <v>0.56113483526403396</v>
      </c>
      <c r="L420" s="4">
        <v>0.55326167325147702</v>
      </c>
      <c r="M420" s="5">
        <v>0.54453426052470699</v>
      </c>
      <c r="AN420" s="13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5"/>
    </row>
    <row r="421" spans="2:76" x14ac:dyDescent="0.25">
      <c r="B421" s="13">
        <v>7000</v>
      </c>
      <c r="C421" s="4">
        <v>0.61722498246488799</v>
      </c>
      <c r="D421" s="4">
        <v>0.61678552745252602</v>
      </c>
      <c r="E421" s="4">
        <v>0.61543029148263995</v>
      </c>
      <c r="F421" s="4">
        <v>0.61316154913255205</v>
      </c>
      <c r="G421" s="4">
        <v>0.60998324052869302</v>
      </c>
      <c r="H421" s="4">
        <v>0.60590110963806998</v>
      </c>
      <c r="I421" s="4">
        <v>0.60092289442915403</v>
      </c>
      <c r="J421" s="4">
        <v>0.59505856487770603</v>
      </c>
      <c r="K421" s="4">
        <v>0.58832060283389997</v>
      </c>
      <c r="L421" s="4">
        <v>0.58072431542695802</v>
      </c>
      <c r="M421" s="5">
        <v>0.57228817107574503</v>
      </c>
      <c r="AN421" s="13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5"/>
    </row>
    <row r="422" spans="2:76" x14ac:dyDescent="0.25">
      <c r="B422" s="13">
        <v>8400</v>
      </c>
      <c r="C422" s="4">
        <v>0.64330783880840803</v>
      </c>
      <c r="D422" s="4">
        <v>0.64289127721494399</v>
      </c>
      <c r="E422" s="4">
        <v>0.64160359349353702</v>
      </c>
      <c r="F422" s="4">
        <v>0.63944621005106905</v>
      </c>
      <c r="G422" s="4">
        <v>0.63642163687744102</v>
      </c>
      <c r="H422" s="4">
        <v>0.63253360159332594</v>
      </c>
      <c r="I422" s="4">
        <v>0.62778722981356705</v>
      </c>
      <c r="J422" s="4">
        <v>0.62218927350833697</v>
      </c>
      <c r="K422" s="4">
        <v>0.61574838354868699</v>
      </c>
      <c r="L422" s="4">
        <v>0.60847542069555705</v>
      </c>
      <c r="M422" s="5">
        <v>0.60038379700730504</v>
      </c>
      <c r="AN422" s="13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5"/>
    </row>
    <row r="423" spans="2:76" x14ac:dyDescent="0.25">
      <c r="B423" s="13">
        <v>9800</v>
      </c>
      <c r="C423" s="4">
        <v>0.66932539907713695</v>
      </c>
      <c r="D423" s="4">
        <v>0.66893383900630998</v>
      </c>
      <c r="E423" s="4">
        <v>0.66772014756178899</v>
      </c>
      <c r="F423" s="4">
        <v>0.66568500427570998</v>
      </c>
      <c r="G423" s="4">
        <v>0.662829668255421</v>
      </c>
      <c r="H423" s="4">
        <v>0.65915609573659395</v>
      </c>
      <c r="I423" s="4">
        <v>0.65466710444124399</v>
      </c>
      <c r="J423" s="4">
        <v>0.64936658390463797</v>
      </c>
      <c r="K423" s="4">
        <v>0.64325974987950896</v>
      </c>
      <c r="L423" s="4">
        <v>0.63635343942228295</v>
      </c>
      <c r="M423" s="5">
        <v>0.62865644136068999</v>
      </c>
      <c r="AN423" s="13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5"/>
    </row>
    <row r="424" spans="2:76" x14ac:dyDescent="0.25">
      <c r="B424" s="13">
        <v>11200</v>
      </c>
      <c r="C424" s="4">
        <v>0.69920264907860796</v>
      </c>
      <c r="D424" s="4">
        <v>0.69883977745332104</v>
      </c>
      <c r="E424" s="4">
        <v>0.69771088344158205</v>
      </c>
      <c r="F424" s="4">
        <v>0.69581590844685404</v>
      </c>
      <c r="G424" s="4">
        <v>0.69315486717443298</v>
      </c>
      <c r="H424" s="4">
        <v>0.68972795070606596</v>
      </c>
      <c r="I424" s="4">
        <v>0.68553567185349296</v>
      </c>
      <c r="J424" s="4">
        <v>0.680579053238905</v>
      </c>
      <c r="K424" s="4">
        <v>0.67485985791150105</v>
      </c>
      <c r="L424" s="4">
        <v>0.66838086123267804</v>
      </c>
      <c r="M424" s="5">
        <v>0.66114616127163595</v>
      </c>
      <c r="AN424" s="13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5"/>
    </row>
    <row r="425" spans="2:76" x14ac:dyDescent="0.25">
      <c r="B425" s="13">
        <v>12600</v>
      </c>
      <c r="C425" s="4">
        <v>0.74342001036727001</v>
      </c>
      <c r="D425" s="4">
        <v>0.74309410907293605</v>
      </c>
      <c r="E425" s="4">
        <v>0.74207325082808495</v>
      </c>
      <c r="F425" s="4">
        <v>0.74035637695075696</v>
      </c>
      <c r="G425" s="4">
        <v>0.73794182202546599</v>
      </c>
      <c r="H425" s="4">
        <v>0.73482740376892497</v>
      </c>
      <c r="I425" s="4">
        <v>0.73101055103046997</v>
      </c>
      <c r="J425" s="4">
        <v>0.72648847155535701</v>
      </c>
      <c r="K425" s="4">
        <v>0.72125836092951301</v>
      </c>
      <c r="L425" s="4">
        <v>0.71531765351288601</v>
      </c>
      <c r="M425" s="5">
        <v>0.70866431515684603</v>
      </c>
      <c r="AN425" s="13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5"/>
    </row>
    <row r="426" spans="2:76" x14ac:dyDescent="0.25">
      <c r="B426" s="13">
        <v>14000</v>
      </c>
      <c r="C426" s="4">
        <v>0.78313438040177696</v>
      </c>
      <c r="D426" s="4">
        <v>0.78284776897701103</v>
      </c>
      <c r="E426" s="4">
        <v>0.78194226867576</v>
      </c>
      <c r="F426" s="4">
        <v>0.78041613262043097</v>
      </c>
      <c r="G426" s="4">
        <v>0.77826653108743304</v>
      </c>
      <c r="H426" s="4">
        <v>0.77548962231816498</v>
      </c>
      <c r="I426" s="4">
        <v>0.77208065449768604</v>
      </c>
      <c r="J426" s="4">
        <v>0.76803410125572003</v>
      </c>
      <c r="K426" s="4">
        <v>0.76334383316560195</v>
      </c>
      <c r="L426" s="4">
        <v>0.75800332750250998</v>
      </c>
      <c r="M426" s="5">
        <v>0.75200591796479899</v>
      </c>
      <c r="AN426" s="13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5"/>
    </row>
    <row r="427" spans="2:76" x14ac:dyDescent="0.25">
      <c r="B427" s="1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5"/>
      <c r="AN427" s="13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5"/>
    </row>
    <row r="428" spans="2:76" x14ac:dyDescent="0.25">
      <c r="B428" s="1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5"/>
      <c r="AN428" s="13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5"/>
    </row>
    <row r="429" spans="2:76" x14ac:dyDescent="0.25">
      <c r="B429" s="13" t="s">
        <v>257</v>
      </c>
      <c r="C429" s="4">
        <v>0</v>
      </c>
      <c r="D429" s="4">
        <v>0.09</v>
      </c>
      <c r="E429" s="4">
        <v>0.18</v>
      </c>
      <c r="F429" s="4">
        <v>0.27</v>
      </c>
      <c r="G429" s="4">
        <v>0.36</v>
      </c>
      <c r="H429" s="4">
        <v>0.45</v>
      </c>
      <c r="I429" s="4">
        <v>0.54</v>
      </c>
      <c r="J429" s="4">
        <v>0.63</v>
      </c>
      <c r="K429" s="4">
        <v>0.72</v>
      </c>
      <c r="L429" s="4">
        <v>0.80999999999999905</v>
      </c>
      <c r="M429" s="5">
        <v>0.9</v>
      </c>
      <c r="AN429" s="13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5"/>
    </row>
    <row r="430" spans="2:76" x14ac:dyDescent="0.25">
      <c r="B430" s="13">
        <v>0</v>
      </c>
      <c r="C430" s="4">
        <v>0.80233198783933801</v>
      </c>
      <c r="D430" s="4">
        <v>0.80091086653563104</v>
      </c>
      <c r="E430" s="4">
        <v>0.79661292599578404</v>
      </c>
      <c r="F430" s="4">
        <v>0.78933362547701702</v>
      </c>
      <c r="G430" s="4">
        <v>0.77889599801297205</v>
      </c>
      <c r="H430" s="4">
        <v>0.76504644846733905</v>
      </c>
      <c r="I430" s="4">
        <v>0.74744866408990396</v>
      </c>
      <c r="J430" s="4">
        <v>0.72567543034704096</v>
      </c>
      <c r="K430" s="4">
        <v>0.69919808371227998</v>
      </c>
      <c r="L430" s="4">
        <v>0.66737326880516601</v>
      </c>
      <c r="M430" s="5">
        <v>0.62942659739042495</v>
      </c>
      <c r="AN430" s="13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5"/>
    </row>
    <row r="431" spans="2:76" x14ac:dyDescent="0.25">
      <c r="B431" s="13">
        <v>1400</v>
      </c>
      <c r="C431" s="4">
        <v>0.81146960252601996</v>
      </c>
      <c r="D431" s="4">
        <v>0.81020223043061101</v>
      </c>
      <c r="E431" s="4">
        <v>0.80637037825123503</v>
      </c>
      <c r="F431" s="4">
        <v>0.79988417616875795</v>
      </c>
      <c r="G431" s="4">
        <v>0.79059160915252003</v>
      </c>
      <c r="H431" s="4">
        <v>0.77827508207798601</v>
      </c>
      <c r="I431" s="4">
        <v>0.76264643752956096</v>
      </c>
      <c r="J431" s="4">
        <v>0.74334025342781096</v>
      </c>
      <c r="K431" s="4">
        <v>0.71990519788525198</v>
      </c>
      <c r="L431" s="4">
        <v>0.69179316705358496</v>
      </c>
      <c r="M431" s="5">
        <v>0.65834587627468999</v>
      </c>
      <c r="AN431" s="13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5"/>
    </row>
    <row r="432" spans="2:76" x14ac:dyDescent="0.25">
      <c r="B432" s="13">
        <v>2800</v>
      </c>
      <c r="C432" s="4">
        <v>0.82060000775450104</v>
      </c>
      <c r="D432" s="4">
        <v>0.81947059739096095</v>
      </c>
      <c r="E432" s="4">
        <v>0.81605686356926799</v>
      </c>
      <c r="F432" s="4">
        <v>0.81028176260296803</v>
      </c>
      <c r="G432" s="4">
        <v>0.802015082433848</v>
      </c>
      <c r="H432" s="4">
        <v>0.79107066071852705</v>
      </c>
      <c r="I432" s="4">
        <v>0.77720234479443195</v>
      </c>
      <c r="J432" s="4">
        <v>0.76009854945239297</v>
      </c>
      <c r="K432" s="4">
        <v>0.73937522812165701</v>
      </c>
      <c r="L432" s="4">
        <v>0.71456703186111703</v>
      </c>
      <c r="M432" s="5">
        <v>0.68511638690784904</v>
      </c>
      <c r="AN432" s="13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5"/>
    </row>
    <row r="433" spans="2:76" x14ac:dyDescent="0.25">
      <c r="B433" s="13">
        <v>4200</v>
      </c>
      <c r="C433" s="4">
        <v>0.82972814889330904</v>
      </c>
      <c r="D433" s="4">
        <v>0.82872231873197699</v>
      </c>
      <c r="E433" s="4">
        <v>0.82568301494316698</v>
      </c>
      <c r="F433" s="4">
        <v>0.820544369368848</v>
      </c>
      <c r="G433" s="4">
        <v>0.81319515662165998</v>
      </c>
      <c r="H433" s="4">
        <v>0.80347656494298902</v>
      </c>
      <c r="I433" s="4">
        <v>0.791178953467367</v>
      </c>
      <c r="J433" s="4">
        <v>0.77603747583594096</v>
      </c>
      <c r="K433" s="4">
        <v>0.75772641755388603</v>
      </c>
      <c r="L433" s="4">
        <v>0.73585206183298002</v>
      </c>
      <c r="M433" s="5">
        <v>0.70994386464303905</v>
      </c>
      <c r="AN433" s="13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5"/>
    </row>
    <row r="434" spans="2:76" x14ac:dyDescent="0.25">
      <c r="B434" s="13">
        <v>5600</v>
      </c>
      <c r="C434" s="4">
        <v>0.83886163831713101</v>
      </c>
      <c r="D434" s="4">
        <v>0.83796631601267402</v>
      </c>
      <c r="E434" s="4">
        <v>0.83526174015766796</v>
      </c>
      <c r="F434" s="4">
        <v>0.83069174595641404</v>
      </c>
      <c r="G434" s="4">
        <v>0.82416158394616001</v>
      </c>
      <c r="H434" s="4">
        <v>0.815536155992173</v>
      </c>
      <c r="I434" s="4">
        <v>0.80463744323961395</v>
      </c>
      <c r="J434" s="4">
        <v>0.79124102590949197</v>
      </c>
      <c r="K434" s="4">
        <v>0.77507156866702098</v>
      </c>
      <c r="L434" s="4">
        <v>0.75579711962613705</v>
      </c>
      <c r="M434" s="5">
        <v>0.73302204484562405</v>
      </c>
      <c r="AN434" s="13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5"/>
    </row>
    <row r="435" spans="2:76" x14ac:dyDescent="0.25">
      <c r="B435" s="13">
        <v>7000</v>
      </c>
      <c r="C435" s="4">
        <v>0.848010957825306</v>
      </c>
      <c r="D435" s="4">
        <v>0.84721428846644198</v>
      </c>
      <c r="E435" s="4">
        <v>0.84480844453758797</v>
      </c>
      <c r="F435" s="4">
        <v>0.84074565599225304</v>
      </c>
      <c r="G435" s="4">
        <v>0.83494541849838499</v>
      </c>
      <c r="H435" s="4">
        <v>0.82729311826674001</v>
      </c>
      <c r="I435" s="4">
        <v>0.81763802052384804</v>
      </c>
      <c r="J435" s="4">
        <v>0.80579053800088996</v>
      </c>
      <c r="K435" s="4">
        <v>0.791518674873393</v>
      </c>
      <c r="L435" s="4">
        <v>0.77454352159850304</v>
      </c>
      <c r="M435" s="5">
        <v>0.75453365618892199</v>
      </c>
      <c r="AN435" s="13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5"/>
    </row>
    <row r="436" spans="2:76" x14ac:dyDescent="0.25">
      <c r="B436" s="13">
        <v>8400</v>
      </c>
      <c r="C436" s="4">
        <v>0.85718962884814098</v>
      </c>
      <c r="D436" s="4">
        <v>0.85648088807656497</v>
      </c>
      <c r="E436" s="4">
        <v>0.85434122090205999</v>
      </c>
      <c r="F436" s="4">
        <v>0.85073009291220902</v>
      </c>
      <c r="G436" s="4">
        <v>0.84557926990296395</v>
      </c>
      <c r="H436" s="4">
        <v>0.83879176542768497</v>
      </c>
      <c r="I436" s="4">
        <v>0.83024029440026403</v>
      </c>
      <c r="J436" s="4">
        <v>0.81976516267854205</v>
      </c>
      <c r="K436" s="4">
        <v>0.80717150586112696</v>
      </c>
      <c r="L436" s="4">
        <v>0.79222577512324299</v>
      </c>
      <c r="M436" s="5">
        <v>0.77465135306051403</v>
      </c>
      <c r="AN436" s="13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5"/>
    </row>
    <row r="437" spans="2:76" x14ac:dyDescent="0.25">
      <c r="B437" s="13">
        <v>9800</v>
      </c>
      <c r="C437" s="4">
        <v>0.86641434789211103</v>
      </c>
      <c r="D437" s="4">
        <v>0.86578385973039995</v>
      </c>
      <c r="E437" s="4">
        <v>0.863881004108212</v>
      </c>
      <c r="F437" s="4">
        <v>0.86067145937831802</v>
      </c>
      <c r="G437" s="4">
        <v>0.85609751948386703</v>
      </c>
      <c r="H437" s="4">
        <v>0.85007730725056896</v>
      </c>
      <c r="I437" s="4">
        <v>0.84250361096200599</v>
      </c>
      <c r="J437" s="4">
        <v>0.83324228523234201</v>
      </c>
      <c r="K437" s="4">
        <v>0.82213014392205697</v>
      </c>
      <c r="L437" s="4">
        <v>0.80897226110407405</v>
      </c>
      <c r="M437" s="5">
        <v>0.79353858524901899</v>
      </c>
      <c r="AB437" s="7"/>
      <c r="AN437" s="13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5"/>
    </row>
    <row r="438" spans="2:76" x14ac:dyDescent="0.25">
      <c r="B438" s="13">
        <v>11200</v>
      </c>
      <c r="C438" s="4">
        <v>0.87430365744452498</v>
      </c>
      <c r="D438" s="4">
        <v>0.87374482124966002</v>
      </c>
      <c r="E438" s="4">
        <v>0.87205875215037598</v>
      </c>
      <c r="F438" s="4">
        <v>0.86921666393559005</v>
      </c>
      <c r="G438" s="4">
        <v>0.86517022277568101</v>
      </c>
      <c r="H438" s="4">
        <v>0.85985098471991395</v>
      </c>
      <c r="I438" s="4">
        <v>0.85316955510514803</v>
      </c>
      <c r="J438" s="4">
        <v>0.845014419933387</v>
      </c>
      <c r="K438" s="4">
        <v>0.83525038875857405</v>
      </c>
      <c r="L438" s="4">
        <v>0.82371657980698898</v>
      </c>
      <c r="M438" s="5">
        <v>0.81022387038896704</v>
      </c>
      <c r="AN438" s="13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5"/>
    </row>
    <row r="439" spans="2:76" x14ac:dyDescent="0.25">
      <c r="B439" s="13">
        <v>12600</v>
      </c>
      <c r="C439" s="4">
        <v>0.87344316205310502</v>
      </c>
      <c r="D439" s="4">
        <v>0.87294346364487196</v>
      </c>
      <c r="E439" s="4">
        <v>0.871436388376439</v>
      </c>
      <c r="F439" s="4">
        <v>0.86889792701916702</v>
      </c>
      <c r="G439" s="4">
        <v>0.86528782680559002</v>
      </c>
      <c r="H439" s="4">
        <v>0.86054921108013704</v>
      </c>
      <c r="I439" s="4">
        <v>0.85460799978489099</v>
      </c>
      <c r="J439" s="4">
        <v>0.84737208697529998</v>
      </c>
      <c r="K439" s="4">
        <v>0.83873022291625199</v>
      </c>
      <c r="L439" s="4">
        <v>0.82855054147326002</v>
      </c>
      <c r="M439" s="5">
        <v>0.81667866797692601</v>
      </c>
      <c r="AN439" s="13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5"/>
    </row>
    <row r="440" spans="2:76" x14ac:dyDescent="0.25">
      <c r="B440" s="13">
        <v>14000</v>
      </c>
      <c r="C440" s="4">
        <v>0.87270347265980297</v>
      </c>
      <c r="D440" s="4">
        <v>0.87225008587695696</v>
      </c>
      <c r="E440" s="4">
        <v>0.87088317927838899</v>
      </c>
      <c r="F440" s="4">
        <v>0.868582472663461</v>
      </c>
      <c r="G440" s="4">
        <v>0.86531402114715095</v>
      </c>
      <c r="H440" s="4">
        <v>0.86102997644968904</v>
      </c>
      <c r="I440" s="4">
        <v>0.855668210474129</v>
      </c>
      <c r="J440" s="4">
        <v>0.84915176223089495</v>
      </c>
      <c r="K440" s="4">
        <v>0.84138806201840899</v>
      </c>
      <c r="L440" s="4">
        <v>0.832267881521914</v>
      </c>
      <c r="M440" s="5">
        <v>0.82166395467338105</v>
      </c>
      <c r="AN440" s="13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5"/>
    </row>
    <row r="441" spans="2:76" x14ac:dyDescent="0.25">
      <c r="B441" s="1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5"/>
      <c r="AN441" s="13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5"/>
    </row>
    <row r="442" spans="2:76" x14ac:dyDescent="0.25">
      <c r="B442" s="1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5"/>
      <c r="AN442" s="13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5"/>
    </row>
    <row r="443" spans="2:76" x14ac:dyDescent="0.25">
      <c r="B443" s="13" t="s">
        <v>258</v>
      </c>
      <c r="C443" s="4">
        <v>0</v>
      </c>
      <c r="D443" s="4">
        <v>0.09</v>
      </c>
      <c r="E443" s="4">
        <v>0.18</v>
      </c>
      <c r="F443" s="4">
        <v>0.27</v>
      </c>
      <c r="G443" s="4">
        <v>0.36</v>
      </c>
      <c r="H443" s="4">
        <v>0.45</v>
      </c>
      <c r="I443" s="4">
        <v>0.54</v>
      </c>
      <c r="J443" s="4">
        <v>0.63</v>
      </c>
      <c r="K443" s="4">
        <v>0.72</v>
      </c>
      <c r="L443" s="4">
        <v>0.80999999999999905</v>
      </c>
      <c r="M443" s="5">
        <v>0.9</v>
      </c>
      <c r="AN443" s="13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5"/>
    </row>
    <row r="444" spans="2:76" x14ac:dyDescent="0.25">
      <c r="B444" s="13">
        <v>0</v>
      </c>
      <c r="C444" s="4">
        <v>0</v>
      </c>
      <c r="D444" s="4">
        <v>0.153464200211574</v>
      </c>
      <c r="E444" s="4">
        <v>0.28336702525775398</v>
      </c>
      <c r="F444" s="4">
        <v>0.39454621137903501</v>
      </c>
      <c r="G444" s="4">
        <v>0.49132550680881099</v>
      </c>
      <c r="H444" s="4">
        <v>0.57763413929431195</v>
      </c>
      <c r="I444" s="4">
        <v>0.65761758177297003</v>
      </c>
      <c r="J444" s="4">
        <v>0.74140154893709498</v>
      </c>
      <c r="K444" s="4">
        <v>0.83018128750154596</v>
      </c>
      <c r="L444" s="4">
        <v>0.92994305114355302</v>
      </c>
      <c r="M444" s="5">
        <v>1.0486979374266301</v>
      </c>
      <c r="AN444" s="13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5"/>
    </row>
    <row r="445" spans="2:76" x14ac:dyDescent="0.25">
      <c r="B445" s="13">
        <v>1400</v>
      </c>
      <c r="C445" s="4">
        <v>0</v>
      </c>
      <c r="D445" s="4">
        <v>0.148356626466664</v>
      </c>
      <c r="E445" s="4">
        <v>0.274364008939952</v>
      </c>
      <c r="F445" s="4">
        <v>0.38239623363115599</v>
      </c>
      <c r="G445" s="4">
        <v>0.47637091573014301</v>
      </c>
      <c r="H445" s="4">
        <v>0.55983983131347104</v>
      </c>
      <c r="I445" s="4">
        <v>0.63762011928713702</v>
      </c>
      <c r="J445" s="4">
        <v>0.71636131549608795</v>
      </c>
      <c r="K445" s="4">
        <v>0.79794864575466096</v>
      </c>
      <c r="L445" s="4">
        <v>0.88720238673904706</v>
      </c>
      <c r="M445" s="5">
        <v>0.990249808062035</v>
      </c>
      <c r="AN445" s="13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5"/>
    </row>
    <row r="446" spans="2:76" x14ac:dyDescent="0.25">
      <c r="B446" s="13">
        <v>2800</v>
      </c>
      <c r="C446" s="4">
        <v>0</v>
      </c>
      <c r="D446" s="4">
        <v>0.14330298146788001</v>
      </c>
      <c r="E446" s="4">
        <v>0.26543972833290103</v>
      </c>
      <c r="F446" s="4">
        <v>0.37036411984411799</v>
      </c>
      <c r="G446" s="4">
        <v>0.46162651185611803</v>
      </c>
      <c r="H446" s="4">
        <v>0.54244199453647202</v>
      </c>
      <c r="I446" s="4">
        <v>0.61806498971270296</v>
      </c>
      <c r="J446" s="4">
        <v>0.69239997678797505</v>
      </c>
      <c r="K446" s="4">
        <v>0.76788229653090401</v>
      </c>
      <c r="L446" s="4">
        <v>0.84846322269772201</v>
      </c>
      <c r="M446" s="5">
        <v>0.93897097201313995</v>
      </c>
      <c r="AN446" s="13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5"/>
    </row>
    <row r="447" spans="2:76" x14ac:dyDescent="0.25">
      <c r="B447" s="13">
        <v>4200</v>
      </c>
      <c r="C447" s="4">
        <v>0</v>
      </c>
      <c r="D447" s="4">
        <v>0.138315696559736</v>
      </c>
      <c r="E447" s="4">
        <v>0.25661586575951301</v>
      </c>
      <c r="F447" s="4">
        <v>0.35847312223884098</v>
      </c>
      <c r="G447" s="4">
        <v>0.44710491216306403</v>
      </c>
      <c r="H447" s="4">
        <v>0.52542441800265804</v>
      </c>
      <c r="I447" s="4">
        <v>0.59892264161420705</v>
      </c>
      <c r="J447" s="4">
        <v>0.669397629983287</v>
      </c>
      <c r="K447" s="4">
        <v>0.73969505042138795</v>
      </c>
      <c r="L447" s="4">
        <v>0.81308384427842595</v>
      </c>
      <c r="M447" s="5">
        <v>0.89337248893576704</v>
      </c>
      <c r="AB447" s="7"/>
      <c r="AN447" s="13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5"/>
    </row>
    <row r="448" spans="2:76" x14ac:dyDescent="0.25">
      <c r="B448" s="13">
        <v>5600</v>
      </c>
      <c r="C448" s="4">
        <v>0</v>
      </c>
      <c r="D448" s="4">
        <v>0.13340367742193099</v>
      </c>
      <c r="E448" s="4">
        <v>0.247909082516068</v>
      </c>
      <c r="F448" s="4">
        <v>0.34674381699427698</v>
      </c>
      <c r="G448" s="4">
        <v>0.43282422579324797</v>
      </c>
      <c r="H448" s="4">
        <v>0.50929800851024798</v>
      </c>
      <c r="I448" s="4">
        <v>0.58020998704090299</v>
      </c>
      <c r="J448" s="4">
        <v>0.647264768026523</v>
      </c>
      <c r="K448" s="4">
        <v>0.71307890338412205</v>
      </c>
      <c r="L448" s="4">
        <v>0.78040387847924098</v>
      </c>
      <c r="M448" s="5">
        <v>0.85232125063600095</v>
      </c>
      <c r="AB448" s="7"/>
      <c r="AN448" s="13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5"/>
    </row>
    <row r="449" spans="2:76" x14ac:dyDescent="0.25">
      <c r="B449" s="13">
        <v>7000</v>
      </c>
      <c r="C449" s="4">
        <v>0</v>
      </c>
      <c r="D449" s="4">
        <v>0.12857924320215999</v>
      </c>
      <c r="E449" s="4">
        <v>0.239339928208951</v>
      </c>
      <c r="F449" s="4">
        <v>0.33519493746051998</v>
      </c>
      <c r="G449" s="4">
        <v>0.41878539875176701</v>
      </c>
      <c r="H449" s="4">
        <v>0.49350224732431902</v>
      </c>
      <c r="I449" s="4">
        <v>0.561850402751919</v>
      </c>
      <c r="J449" s="4">
        <v>0.62584997149810495</v>
      </c>
      <c r="K449" s="4">
        <v>0.68778161049173203</v>
      </c>
      <c r="L449" s="4">
        <v>0.74998358554079902</v>
      </c>
      <c r="M449" s="5">
        <v>0.81498815758898402</v>
      </c>
      <c r="AN449" s="13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5"/>
    </row>
    <row r="450" spans="2:76" x14ac:dyDescent="0.25">
      <c r="B450" s="13">
        <v>8400</v>
      </c>
      <c r="C450" s="4">
        <v>0</v>
      </c>
      <c r="D450" s="4">
        <v>0.12383770309378</v>
      </c>
      <c r="E450" s="4">
        <v>0.230899296008167</v>
      </c>
      <c r="F450" s="4">
        <v>0.32381152426592802</v>
      </c>
      <c r="G450" s="4">
        <v>0.40511592450224099</v>
      </c>
      <c r="H450" s="4">
        <v>0.47785441847842403</v>
      </c>
      <c r="I450" s="4">
        <v>0.54381843741553104</v>
      </c>
      <c r="J450" s="4">
        <v>0.60507446773943496</v>
      </c>
      <c r="K450" s="4">
        <v>0.66362273013666195</v>
      </c>
      <c r="L450" s="4">
        <v>0.72147005275238196</v>
      </c>
      <c r="M450" s="5">
        <v>0.780726519884404</v>
      </c>
      <c r="AN450" s="13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5"/>
    </row>
    <row r="451" spans="2:76" x14ac:dyDescent="0.25">
      <c r="B451" s="13">
        <v>9800</v>
      </c>
      <c r="C451" s="4">
        <v>0</v>
      </c>
      <c r="D451" s="4">
        <v>0.119181456360825</v>
      </c>
      <c r="E451" s="4">
        <v>0.222591489964306</v>
      </c>
      <c r="F451" s="4">
        <v>0.312596574190938</v>
      </c>
      <c r="G451" s="4">
        <v>0.39183049576751899</v>
      </c>
      <c r="H451" s="4">
        <v>0.46236373799265001</v>
      </c>
      <c r="I451" s="4">
        <v>0.52609640461705698</v>
      </c>
      <c r="J451" s="4">
        <v>0.58487154381614204</v>
      </c>
      <c r="K451" s="4">
        <v>0.64045257569034197</v>
      </c>
      <c r="L451" s="4">
        <v>0.69457670836918695</v>
      </c>
      <c r="M451" s="5">
        <v>0.7490242491736</v>
      </c>
      <c r="AN451" s="13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5"/>
    </row>
    <row r="452" spans="2:76" x14ac:dyDescent="0.25">
      <c r="B452" s="13">
        <v>11200</v>
      </c>
      <c r="C452" s="4">
        <v>0</v>
      </c>
      <c r="D452" s="4">
        <v>0.114969176707249</v>
      </c>
      <c r="E452" s="4">
        <v>0.21505676647856101</v>
      </c>
      <c r="F452" s="4">
        <v>0.30254669199583001</v>
      </c>
      <c r="G452" s="4">
        <v>0.37961645929823301</v>
      </c>
      <c r="H452" s="4">
        <v>0.448115177774424</v>
      </c>
      <c r="I452" s="4">
        <v>0.50981389260370802</v>
      </c>
      <c r="J452" s="4">
        <v>0.56636605551629104</v>
      </c>
      <c r="K452" s="4">
        <v>0.61933786308877803</v>
      </c>
      <c r="L452" s="4">
        <v>0.67024756085486903</v>
      </c>
      <c r="M452" s="5">
        <v>0.72061560287278303</v>
      </c>
      <c r="AN452" s="13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5"/>
    </row>
    <row r="453" spans="2:76" x14ac:dyDescent="0.25">
      <c r="B453" s="13">
        <v>12600</v>
      </c>
      <c r="C453" s="4">
        <v>0</v>
      </c>
      <c r="D453" s="4">
        <v>0.11352362688248099</v>
      </c>
      <c r="E453" s="4">
        <v>0.21245781847746001</v>
      </c>
      <c r="F453" s="4">
        <v>0.298958017018848</v>
      </c>
      <c r="G453" s="4">
        <v>0.375075026117271</v>
      </c>
      <c r="H453" s="4">
        <v>0.442567216689916</v>
      </c>
      <c r="I453" s="4">
        <v>0.50310701736359797</v>
      </c>
      <c r="J453" s="4">
        <v>0.55824619049559898</v>
      </c>
      <c r="K453" s="4">
        <v>0.60943955535644501</v>
      </c>
      <c r="L453" s="4">
        <v>0.65807594209294895</v>
      </c>
      <c r="M453" s="5">
        <v>0.70551725762552198</v>
      </c>
      <c r="AN453" s="13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5"/>
    </row>
    <row r="454" spans="2:76" x14ac:dyDescent="0.25">
      <c r="B454" s="13">
        <v>14000</v>
      </c>
      <c r="C454" s="4">
        <v>0</v>
      </c>
      <c r="D454" s="4">
        <v>0.112262665469819</v>
      </c>
      <c r="E454" s="4">
        <v>0.210191262764585</v>
      </c>
      <c r="F454" s="4">
        <v>0.29583383774030703</v>
      </c>
      <c r="G454" s="4">
        <v>0.37113514597037001</v>
      </c>
      <c r="H454" s="4">
        <v>0.437778682178595</v>
      </c>
      <c r="I454" s="4">
        <v>0.49735587360936301</v>
      </c>
      <c r="J454" s="4">
        <v>0.55133607576690402</v>
      </c>
      <c r="K454" s="4">
        <v>0.60108541912416602</v>
      </c>
      <c r="L454" s="4">
        <v>0.64789179031680499</v>
      </c>
      <c r="M454" s="5">
        <v>0.692996225698292</v>
      </c>
      <c r="AN454" s="13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5"/>
    </row>
    <row r="455" spans="2:76" x14ac:dyDescent="0.25">
      <c r="B455" s="1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5"/>
      <c r="AN455" s="13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5"/>
    </row>
    <row r="456" spans="2:76" x14ac:dyDescent="0.25">
      <c r="B456" s="1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5"/>
      <c r="AN456" s="13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5"/>
    </row>
    <row r="457" spans="2:76" x14ac:dyDescent="0.25">
      <c r="B457" s="13" t="s">
        <v>259</v>
      </c>
      <c r="C457" s="4">
        <v>0</v>
      </c>
      <c r="D457" s="4">
        <v>0.09</v>
      </c>
      <c r="E457" s="4">
        <v>0.18</v>
      </c>
      <c r="F457" s="4">
        <v>0.27</v>
      </c>
      <c r="G457" s="4">
        <v>0.36</v>
      </c>
      <c r="H457" s="4">
        <v>0.45</v>
      </c>
      <c r="I457" s="4">
        <v>0.54</v>
      </c>
      <c r="J457" s="4">
        <v>0.63</v>
      </c>
      <c r="K457" s="4">
        <v>0.72</v>
      </c>
      <c r="L457" s="4">
        <v>0.80999999999999905</v>
      </c>
      <c r="M457" s="5">
        <v>0.9</v>
      </c>
      <c r="AN457" s="13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5"/>
    </row>
    <row r="458" spans="2:76" x14ac:dyDescent="0.25">
      <c r="B458" s="13">
        <v>0</v>
      </c>
      <c r="C458" s="4">
        <v>0</v>
      </c>
      <c r="D458" s="4">
        <v>0.12291114557365</v>
      </c>
      <c r="E458" s="4">
        <v>0.22573383512130099</v>
      </c>
      <c r="F458" s="4">
        <v>0.31142859144603502</v>
      </c>
      <c r="G458" s="4">
        <v>0.382691470975078</v>
      </c>
      <c r="H458" s="4">
        <v>0.441916946780602</v>
      </c>
      <c r="I458" s="4">
        <v>0.49153538297823901</v>
      </c>
      <c r="J458" s="4">
        <v>0.53801688808488901</v>
      </c>
      <c r="K458" s="4">
        <v>0.58046116535487502</v>
      </c>
      <c r="L458" s="4">
        <v>0.62061913384432199</v>
      </c>
      <c r="M458" s="5">
        <v>0.660078374444803</v>
      </c>
      <c r="AN458" s="13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5"/>
    </row>
    <row r="459" spans="2:76" x14ac:dyDescent="0.25">
      <c r="B459" s="13">
        <v>1400</v>
      </c>
      <c r="C459" s="4">
        <v>0</v>
      </c>
      <c r="D459" s="4">
        <v>0.120198869662452</v>
      </c>
      <c r="E459" s="4">
        <v>0.22123900966743401</v>
      </c>
      <c r="F459" s="4">
        <v>0.305872696308093</v>
      </c>
      <c r="G459" s="4">
        <v>0.37661484882055302</v>
      </c>
      <c r="H459" s="4">
        <v>0.43570939066601799</v>
      </c>
      <c r="I459" s="4">
        <v>0.486278712471509</v>
      </c>
      <c r="J459" s="4">
        <v>0.53250020180674296</v>
      </c>
      <c r="K459" s="4">
        <v>0.57444737772427801</v>
      </c>
      <c r="L459" s="4">
        <v>0.613760548939705</v>
      </c>
      <c r="M459" s="5">
        <v>0.65192687761944401</v>
      </c>
      <c r="AN459" s="13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5"/>
    </row>
    <row r="460" spans="2:76" x14ac:dyDescent="0.25">
      <c r="B460" s="13">
        <v>2800</v>
      </c>
      <c r="C460" s="4">
        <v>0</v>
      </c>
      <c r="D460" s="4">
        <v>0.11743257983138999</v>
      </c>
      <c r="E460" s="4">
        <v>0.21661391217002601</v>
      </c>
      <c r="F460" s="4">
        <v>0.30009929183218897</v>
      </c>
      <c r="G460" s="4">
        <v>0.370231424959935</v>
      </c>
      <c r="H460" s="4">
        <v>0.42910994701944299</v>
      </c>
      <c r="I460" s="4">
        <v>0.48036155924006002</v>
      </c>
      <c r="J460" s="4">
        <v>0.52629221799741099</v>
      </c>
      <c r="K460" s="4">
        <v>0.56775314816811895</v>
      </c>
      <c r="L460" s="4">
        <v>0.60628384668642998</v>
      </c>
      <c r="M460" s="5">
        <v>0.64330439975699305</v>
      </c>
      <c r="AN460" s="13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5"/>
    </row>
    <row r="461" spans="2:76" x14ac:dyDescent="0.25">
      <c r="B461" s="13">
        <v>4200</v>
      </c>
      <c r="C461" s="4">
        <v>0</v>
      </c>
      <c r="D461" s="4">
        <v>0.114625304770013</v>
      </c>
      <c r="E461" s="4">
        <v>0.211883361722566</v>
      </c>
      <c r="F461" s="4">
        <v>0.29414310202315203</v>
      </c>
      <c r="G461" s="4">
        <v>0.36358354907275697</v>
      </c>
      <c r="H461" s="4">
        <v>0.42216620651394499</v>
      </c>
      <c r="I461" s="4">
        <v>0.47385498880023902</v>
      </c>
      <c r="J461" s="4">
        <v>0.51947764710279098</v>
      </c>
      <c r="K461" s="4">
        <v>0.560486480638139</v>
      </c>
      <c r="L461" s="4">
        <v>0.59830942325536596</v>
      </c>
      <c r="M461" s="5">
        <v>0.63424431736082898</v>
      </c>
      <c r="AN461" s="13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5"/>
    </row>
    <row r="462" spans="2:76" x14ac:dyDescent="0.25">
      <c r="B462" s="13">
        <v>5600</v>
      </c>
      <c r="C462" s="4">
        <v>0</v>
      </c>
      <c r="D462" s="4">
        <v>0.111787788111798</v>
      </c>
      <c r="E462" s="4">
        <v>0.20706897166326199</v>
      </c>
      <c r="F462" s="4">
        <v>0.28803722673856702</v>
      </c>
      <c r="G462" s="4">
        <v>0.356717099500034</v>
      </c>
      <c r="H462" s="4">
        <v>0.41535094011491702</v>
      </c>
      <c r="I462" s="4">
        <v>0.46685868051468199</v>
      </c>
      <c r="J462" s="4">
        <v>0.51214243908837598</v>
      </c>
      <c r="K462" s="4">
        <v>0.55268718422929097</v>
      </c>
      <c r="L462" s="4">
        <v>0.58982700349967598</v>
      </c>
      <c r="M462" s="5">
        <v>0.62477026600658103</v>
      </c>
      <c r="AN462" s="13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5"/>
    </row>
    <row r="463" spans="2:76" x14ac:dyDescent="0.25">
      <c r="B463" s="13">
        <v>7000</v>
      </c>
      <c r="C463" s="4">
        <v>0</v>
      </c>
      <c r="D463" s="4">
        <v>0.108934172041072</v>
      </c>
      <c r="E463" s="4">
        <v>0.20219639246594201</v>
      </c>
      <c r="F463" s="4">
        <v>0.28181368758052699</v>
      </c>
      <c r="G463" s="4">
        <v>0.34966295002180697</v>
      </c>
      <c r="H463" s="4">
        <v>0.40827101306058</v>
      </c>
      <c r="I463" s="4">
        <v>0.45939025113660598</v>
      </c>
      <c r="J463" s="4">
        <v>0.50430398524130005</v>
      </c>
      <c r="K463" s="4">
        <v>0.544391988938704</v>
      </c>
      <c r="L463" s="4">
        <v>0.58089492748584304</v>
      </c>
      <c r="M463" s="5">
        <v>0.61493599429628998</v>
      </c>
      <c r="AN463" s="13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5"/>
    </row>
    <row r="464" spans="2:76" x14ac:dyDescent="0.25">
      <c r="B464" s="13">
        <v>8400</v>
      </c>
      <c r="C464" s="4">
        <v>0</v>
      </c>
      <c r="D464" s="4">
        <v>0.10606462592312201</v>
      </c>
      <c r="E464" s="4">
        <v>0.19726678645704401</v>
      </c>
      <c r="F464" s="4">
        <v>0.27547620812479701</v>
      </c>
      <c r="G464" s="4">
        <v>0.34255762766666997</v>
      </c>
      <c r="H464" s="4">
        <v>0.40082035129293703</v>
      </c>
      <c r="I464" s="4">
        <v>0.45149997958016203</v>
      </c>
      <c r="J464" s="4">
        <v>0.49601896947905</v>
      </c>
      <c r="K464" s="4">
        <v>0.53565735840808104</v>
      </c>
      <c r="L464" s="4">
        <v>0.57156717176996397</v>
      </c>
      <c r="M464" s="5">
        <v>0.60479085499868002</v>
      </c>
      <c r="AN464" s="13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5"/>
    </row>
    <row r="465" spans="2:76" x14ac:dyDescent="0.25">
      <c r="B465" s="13">
        <v>9800</v>
      </c>
      <c r="C465" s="4">
        <v>0</v>
      </c>
      <c r="D465" s="4">
        <v>0.10318538129636499</v>
      </c>
      <c r="E465" s="4">
        <v>0.192292559856308</v>
      </c>
      <c r="F465" s="4">
        <v>0.26904294970557702</v>
      </c>
      <c r="G465" s="4">
        <v>0.33544511548470701</v>
      </c>
      <c r="H465" s="4">
        <v>0.39304492136309999</v>
      </c>
      <c r="I465" s="4">
        <v>0.44323812060399898</v>
      </c>
      <c r="J465" s="4">
        <v>0.48733970173673002</v>
      </c>
      <c r="K465" s="4">
        <v>0.52653536822755298</v>
      </c>
      <c r="L465" s="4">
        <v>0.56189329027964696</v>
      </c>
      <c r="M465" s="5">
        <v>0.59437964300642798</v>
      </c>
      <c r="AN465" s="13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5"/>
    </row>
    <row r="466" spans="2:76" x14ac:dyDescent="0.25">
      <c r="B466" s="13">
        <v>11200</v>
      </c>
      <c r="C466" s="4">
        <v>0</v>
      </c>
      <c r="D466" s="4">
        <v>0.10045372275129601</v>
      </c>
      <c r="E466" s="4">
        <v>0.18754213541678799</v>
      </c>
      <c r="F466" s="4">
        <v>0.26297862630136398</v>
      </c>
      <c r="G466" s="4">
        <v>0.32843285666036798</v>
      </c>
      <c r="H466" s="4">
        <v>0.38531227687727798</v>
      </c>
      <c r="I466" s="4">
        <v>0.43495769193912998</v>
      </c>
      <c r="J466" s="4">
        <v>0.47858748387205902</v>
      </c>
      <c r="K466" s="4">
        <v>0.51730219091780605</v>
      </c>
      <c r="L466" s="4">
        <v>0.55209402845134903</v>
      </c>
      <c r="M466" s="5">
        <v>0.58385996282226504</v>
      </c>
      <c r="AB466" s="7"/>
      <c r="AN466" s="13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5"/>
    </row>
    <row r="467" spans="2:76" x14ac:dyDescent="0.25">
      <c r="B467" s="13">
        <v>12600</v>
      </c>
      <c r="C467" s="4">
        <v>0</v>
      </c>
      <c r="D467" s="4">
        <v>9.9099708056321498E-2</v>
      </c>
      <c r="E467" s="4">
        <v>0.18514347401633499</v>
      </c>
      <c r="F467" s="4">
        <v>0.25976400125343801</v>
      </c>
      <c r="G467" s="4">
        <v>0.32454785423806298</v>
      </c>
      <c r="H467" s="4">
        <v>0.38085086917243999</v>
      </c>
      <c r="I467" s="4">
        <v>0.429959281786847</v>
      </c>
      <c r="J467" s="4">
        <v>0.473042239486266</v>
      </c>
      <c r="K467" s="4">
        <v>0.51115537411809298</v>
      </c>
      <c r="L467" s="4">
        <v>0.54524917815163898</v>
      </c>
      <c r="M467" s="5">
        <v>0.57618089419234497</v>
      </c>
      <c r="AN467" s="13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5"/>
    </row>
    <row r="468" spans="2:76" ht="15.75" thickBot="1" x14ac:dyDescent="0.3">
      <c r="B468" s="15">
        <v>14000</v>
      </c>
      <c r="C468" s="18">
        <v>0</v>
      </c>
      <c r="D468" s="18">
        <v>9.7921119596826395E-2</v>
      </c>
      <c r="E468" s="18">
        <v>0.18305203517296101</v>
      </c>
      <c r="F468" s="18">
        <v>0.25695608628199701</v>
      </c>
      <c r="G468" s="18">
        <v>0.32114844554865601</v>
      </c>
      <c r="H468" s="18">
        <v>0.37694056840641099</v>
      </c>
      <c r="I468" s="18">
        <v>0.42557161034012098</v>
      </c>
      <c r="J468" s="18">
        <v>0.46816800031893202</v>
      </c>
      <c r="K468" s="18">
        <v>0.505746095904405</v>
      </c>
      <c r="L468" s="18">
        <v>0.539219527782407</v>
      </c>
      <c r="M468" s="6">
        <v>0.56941001938098601</v>
      </c>
      <c r="AN468" s="13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5"/>
    </row>
    <row r="469" spans="2:76" x14ac:dyDescent="0.25">
      <c r="AN469" s="13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5"/>
    </row>
    <row r="470" spans="2:76" x14ac:dyDescent="0.25">
      <c r="AN470" s="13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5"/>
    </row>
    <row r="471" spans="2:76" x14ac:dyDescent="0.25">
      <c r="AN471" s="13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5"/>
    </row>
    <row r="472" spans="2:76" x14ac:dyDescent="0.25">
      <c r="AN472" s="13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5"/>
    </row>
    <row r="473" spans="2:76" x14ac:dyDescent="0.25">
      <c r="AN473" s="13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5"/>
    </row>
    <row r="474" spans="2:76" x14ac:dyDescent="0.25">
      <c r="AN474" s="13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5"/>
    </row>
    <row r="475" spans="2:76" x14ac:dyDescent="0.25">
      <c r="AN475" s="13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5"/>
    </row>
    <row r="476" spans="2:76" x14ac:dyDescent="0.25">
      <c r="AB476" s="7"/>
      <c r="AN476" s="13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5"/>
    </row>
    <row r="477" spans="2:76" x14ac:dyDescent="0.25">
      <c r="AB477" s="7"/>
      <c r="AN477" s="13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5"/>
    </row>
    <row r="478" spans="2:76" x14ac:dyDescent="0.25">
      <c r="AN478" s="13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5"/>
    </row>
    <row r="479" spans="2:76" x14ac:dyDescent="0.25">
      <c r="AN479" s="13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5"/>
    </row>
    <row r="480" spans="2:76" x14ac:dyDescent="0.25">
      <c r="AN480" s="13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5"/>
    </row>
    <row r="481" spans="40:76" x14ac:dyDescent="0.25">
      <c r="AN481" s="13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5"/>
    </row>
    <row r="482" spans="40:76" x14ac:dyDescent="0.25">
      <c r="AN482" s="13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5"/>
    </row>
    <row r="483" spans="40:76" x14ac:dyDescent="0.25">
      <c r="AN483" s="13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5"/>
    </row>
    <row r="484" spans="40:76" x14ac:dyDescent="0.25">
      <c r="AN484" s="13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5"/>
    </row>
    <row r="485" spans="40:76" x14ac:dyDescent="0.25">
      <c r="AN485" s="13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5"/>
    </row>
    <row r="486" spans="40:76" x14ac:dyDescent="0.25">
      <c r="AN486" s="13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5"/>
    </row>
    <row r="487" spans="40:76" x14ac:dyDescent="0.25">
      <c r="AN487" s="13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5"/>
    </row>
    <row r="488" spans="40:76" x14ac:dyDescent="0.25">
      <c r="AN488" s="13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5"/>
    </row>
    <row r="489" spans="40:76" x14ac:dyDescent="0.25">
      <c r="AN489" s="13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5"/>
    </row>
    <row r="490" spans="40:76" x14ac:dyDescent="0.25">
      <c r="AN490" s="13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5"/>
    </row>
    <row r="491" spans="40:76" x14ac:dyDescent="0.25">
      <c r="AN491" s="13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5"/>
    </row>
    <row r="492" spans="40:76" x14ac:dyDescent="0.25">
      <c r="AN492" s="13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5"/>
    </row>
    <row r="493" spans="40:76" x14ac:dyDescent="0.25">
      <c r="AN493" s="13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5"/>
    </row>
    <row r="494" spans="40:76" x14ac:dyDescent="0.25">
      <c r="AN494" s="13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5"/>
    </row>
    <row r="495" spans="40:76" x14ac:dyDescent="0.25">
      <c r="AN495" s="13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5"/>
    </row>
    <row r="496" spans="40:76" x14ac:dyDescent="0.25">
      <c r="AN496" s="13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5"/>
    </row>
    <row r="497" spans="28:76" x14ac:dyDescent="0.25">
      <c r="AN497" s="13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5"/>
    </row>
    <row r="498" spans="28:76" x14ac:dyDescent="0.25">
      <c r="AN498" s="13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5"/>
    </row>
    <row r="499" spans="28:76" x14ac:dyDescent="0.25">
      <c r="AN499" s="13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5"/>
    </row>
    <row r="500" spans="28:76" x14ac:dyDescent="0.25">
      <c r="AN500" s="13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5"/>
    </row>
    <row r="501" spans="28:76" x14ac:dyDescent="0.25">
      <c r="AN501" s="13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5"/>
    </row>
    <row r="502" spans="28:76" x14ac:dyDescent="0.25">
      <c r="AN502" s="13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5"/>
    </row>
    <row r="503" spans="28:76" x14ac:dyDescent="0.25">
      <c r="AN503" s="13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5"/>
    </row>
    <row r="504" spans="28:76" x14ac:dyDescent="0.25">
      <c r="AN504" s="13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5"/>
    </row>
    <row r="505" spans="28:76" x14ac:dyDescent="0.25">
      <c r="AB505" s="7"/>
      <c r="AN505" s="13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5"/>
    </row>
    <row r="506" spans="28:76" x14ac:dyDescent="0.25">
      <c r="AB506" s="7"/>
      <c r="AN506" s="13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5"/>
    </row>
    <row r="507" spans="28:76" x14ac:dyDescent="0.25">
      <c r="AN507" s="13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5"/>
    </row>
    <row r="508" spans="28:76" x14ac:dyDescent="0.25">
      <c r="AN508" s="13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5"/>
    </row>
    <row r="509" spans="28:76" x14ac:dyDescent="0.25">
      <c r="AN509" s="13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5"/>
    </row>
    <row r="510" spans="28:76" x14ac:dyDescent="0.25">
      <c r="AN510" s="13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5"/>
    </row>
    <row r="511" spans="28:76" x14ac:dyDescent="0.25">
      <c r="AN511" s="13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5"/>
    </row>
    <row r="512" spans="28:76" x14ac:dyDescent="0.25">
      <c r="AN512" s="13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5"/>
    </row>
    <row r="513" spans="40:76" x14ac:dyDescent="0.25">
      <c r="AN513" s="13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5"/>
    </row>
    <row r="514" spans="40:76" x14ac:dyDescent="0.25">
      <c r="AN514" s="13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5"/>
    </row>
    <row r="515" spans="40:76" x14ac:dyDescent="0.25">
      <c r="AN515" s="13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5"/>
    </row>
    <row r="516" spans="40:76" x14ac:dyDescent="0.25">
      <c r="AN516" s="13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5"/>
    </row>
    <row r="517" spans="40:76" x14ac:dyDescent="0.25">
      <c r="AN517" s="13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5"/>
    </row>
    <row r="518" spans="40:76" x14ac:dyDescent="0.25">
      <c r="AN518" s="13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5"/>
    </row>
    <row r="519" spans="40:76" x14ac:dyDescent="0.25">
      <c r="AN519" s="13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5"/>
    </row>
    <row r="520" spans="40:76" x14ac:dyDescent="0.25">
      <c r="AN520" s="13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5"/>
    </row>
    <row r="521" spans="40:76" x14ac:dyDescent="0.25">
      <c r="AN521" s="13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5"/>
    </row>
    <row r="522" spans="40:76" x14ac:dyDescent="0.25">
      <c r="AN522" s="13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5"/>
    </row>
    <row r="523" spans="40:76" x14ac:dyDescent="0.25">
      <c r="AN523" s="13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5"/>
    </row>
    <row r="524" spans="40:76" x14ac:dyDescent="0.25">
      <c r="AN524" s="13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5"/>
    </row>
    <row r="525" spans="40:76" x14ac:dyDescent="0.25">
      <c r="AN525" s="13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5"/>
    </row>
    <row r="526" spans="40:76" x14ac:dyDescent="0.25">
      <c r="AN526" s="13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5"/>
    </row>
    <row r="527" spans="40:76" x14ac:dyDescent="0.25">
      <c r="AN527" s="13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5"/>
    </row>
    <row r="528" spans="40:76" x14ac:dyDescent="0.25">
      <c r="AN528" s="13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5"/>
    </row>
    <row r="529" spans="28:76" x14ac:dyDescent="0.25">
      <c r="AN529" s="13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5"/>
    </row>
    <row r="530" spans="28:76" x14ac:dyDescent="0.25">
      <c r="AN530" s="13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5"/>
    </row>
    <row r="531" spans="28:76" x14ac:dyDescent="0.25">
      <c r="AN531" s="13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5"/>
    </row>
    <row r="532" spans="28:76" x14ac:dyDescent="0.25">
      <c r="AN532" s="13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5"/>
    </row>
    <row r="533" spans="28:76" x14ac:dyDescent="0.25">
      <c r="AN533" s="13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5"/>
    </row>
    <row r="534" spans="28:76" x14ac:dyDescent="0.25">
      <c r="AB534" s="7"/>
      <c r="AN534" s="13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5"/>
    </row>
    <row r="535" spans="28:76" x14ac:dyDescent="0.25">
      <c r="AB535" s="7"/>
      <c r="AN535" s="13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5"/>
    </row>
    <row r="536" spans="28:76" x14ac:dyDescent="0.25">
      <c r="AN536" s="13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5"/>
    </row>
    <row r="537" spans="28:76" x14ac:dyDescent="0.25">
      <c r="AN537" s="13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5"/>
    </row>
    <row r="538" spans="28:76" x14ac:dyDescent="0.25">
      <c r="AN538" s="13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5"/>
    </row>
    <row r="539" spans="28:76" x14ac:dyDescent="0.25">
      <c r="AN539" s="13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5"/>
    </row>
    <row r="540" spans="28:76" x14ac:dyDescent="0.25">
      <c r="AN540" s="13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5"/>
    </row>
    <row r="541" spans="28:76" x14ac:dyDescent="0.25">
      <c r="AN541" s="13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5"/>
    </row>
    <row r="542" spans="28:76" x14ac:dyDescent="0.25">
      <c r="AN542" s="13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5"/>
    </row>
    <row r="543" spans="28:76" x14ac:dyDescent="0.25">
      <c r="AN543" s="13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5"/>
    </row>
    <row r="544" spans="28:76" x14ac:dyDescent="0.25">
      <c r="AN544" s="13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5"/>
    </row>
    <row r="545" spans="40:76" x14ac:dyDescent="0.25">
      <c r="AN545" s="13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5"/>
    </row>
    <row r="546" spans="40:76" x14ac:dyDescent="0.25">
      <c r="AN546" s="13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5"/>
    </row>
    <row r="547" spans="40:76" x14ac:dyDescent="0.25">
      <c r="AN547" s="13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5"/>
    </row>
    <row r="548" spans="40:76" x14ac:dyDescent="0.25">
      <c r="AN548" s="13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5"/>
    </row>
    <row r="549" spans="40:76" x14ac:dyDescent="0.25">
      <c r="AN549" s="13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5"/>
    </row>
    <row r="550" spans="40:76" x14ac:dyDescent="0.25">
      <c r="AN550" s="13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5"/>
    </row>
    <row r="551" spans="40:76" x14ac:dyDescent="0.25">
      <c r="AN551" s="13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5"/>
    </row>
    <row r="552" spans="40:76" x14ac:dyDescent="0.25">
      <c r="AN552" s="13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5"/>
    </row>
    <row r="553" spans="40:76" x14ac:dyDescent="0.25">
      <c r="AN553" s="13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5"/>
    </row>
    <row r="554" spans="40:76" x14ac:dyDescent="0.25">
      <c r="AN554" s="13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5"/>
    </row>
    <row r="555" spans="40:76" x14ac:dyDescent="0.25">
      <c r="AN555" s="13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5"/>
    </row>
    <row r="556" spans="40:76" x14ac:dyDescent="0.25">
      <c r="AN556" s="13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5"/>
    </row>
    <row r="557" spans="40:76" x14ac:dyDescent="0.25">
      <c r="AN557" s="13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5"/>
    </row>
    <row r="558" spans="40:76" x14ac:dyDescent="0.25">
      <c r="AN558" s="13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5"/>
    </row>
    <row r="559" spans="40:76" x14ac:dyDescent="0.25">
      <c r="AN559" s="13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5"/>
    </row>
    <row r="560" spans="40:76" x14ac:dyDescent="0.25">
      <c r="AN560" s="13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5"/>
    </row>
    <row r="561" spans="28:76" x14ac:dyDescent="0.25">
      <c r="AN561" s="13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5"/>
    </row>
    <row r="562" spans="28:76" x14ac:dyDescent="0.25">
      <c r="AN562" s="13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5"/>
    </row>
    <row r="563" spans="28:76" x14ac:dyDescent="0.25">
      <c r="AB563" s="7"/>
      <c r="AN563" s="13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5"/>
    </row>
    <row r="564" spans="28:76" x14ac:dyDescent="0.25">
      <c r="AB564" s="7"/>
      <c r="AN564" s="13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5"/>
    </row>
    <row r="565" spans="28:76" x14ac:dyDescent="0.25">
      <c r="AN565" s="13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5"/>
    </row>
    <row r="566" spans="28:76" x14ac:dyDescent="0.25">
      <c r="AN566" s="13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5"/>
    </row>
    <row r="567" spans="28:76" x14ac:dyDescent="0.25">
      <c r="AN567" s="13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5"/>
    </row>
    <row r="568" spans="28:76" x14ac:dyDescent="0.25">
      <c r="AN568" s="13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5"/>
    </row>
    <row r="569" spans="28:76" x14ac:dyDescent="0.25">
      <c r="AN569" s="13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5"/>
    </row>
    <row r="570" spans="28:76" x14ac:dyDescent="0.25">
      <c r="AN570" s="13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5"/>
    </row>
    <row r="571" spans="28:76" x14ac:dyDescent="0.25">
      <c r="AN571" s="13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5"/>
    </row>
    <row r="572" spans="28:76" x14ac:dyDescent="0.25">
      <c r="AN572" s="13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5"/>
    </row>
    <row r="573" spans="28:76" x14ac:dyDescent="0.25">
      <c r="AN573" s="13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5"/>
    </row>
    <row r="574" spans="28:76" x14ac:dyDescent="0.25">
      <c r="AN574" s="13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5"/>
    </row>
    <row r="575" spans="28:76" x14ac:dyDescent="0.25">
      <c r="AN575" s="13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5"/>
    </row>
    <row r="576" spans="28:76" x14ac:dyDescent="0.25">
      <c r="AN576" s="13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5"/>
    </row>
    <row r="577" spans="28:76" x14ac:dyDescent="0.25">
      <c r="AN577" s="13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5"/>
    </row>
    <row r="578" spans="28:76" x14ac:dyDescent="0.25">
      <c r="AN578" s="13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5"/>
    </row>
    <row r="579" spans="28:76" x14ac:dyDescent="0.25">
      <c r="AN579" s="13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5"/>
    </row>
    <row r="580" spans="28:76" x14ac:dyDescent="0.25">
      <c r="AN580" s="13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5"/>
    </row>
    <row r="581" spans="28:76" x14ac:dyDescent="0.25">
      <c r="AN581" s="13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5"/>
    </row>
    <row r="582" spans="28:76" x14ac:dyDescent="0.25">
      <c r="AB582" s="7"/>
      <c r="AN582" s="13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5"/>
    </row>
    <row r="583" spans="28:76" x14ac:dyDescent="0.25">
      <c r="AN583" s="13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5"/>
    </row>
    <row r="584" spans="28:76" x14ac:dyDescent="0.25">
      <c r="AN584" s="13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5"/>
    </row>
    <row r="585" spans="28:76" x14ac:dyDescent="0.25">
      <c r="AN585" s="13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5"/>
    </row>
    <row r="586" spans="28:76" x14ac:dyDescent="0.25">
      <c r="AN586" s="13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5"/>
    </row>
    <row r="587" spans="28:76" x14ac:dyDescent="0.25">
      <c r="AN587" s="13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5"/>
    </row>
    <row r="588" spans="28:76" x14ac:dyDescent="0.25">
      <c r="AN588" s="13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5"/>
    </row>
    <row r="589" spans="28:76" x14ac:dyDescent="0.25">
      <c r="AN589" s="13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5"/>
    </row>
    <row r="590" spans="28:76" x14ac:dyDescent="0.25">
      <c r="AN590" s="13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5"/>
    </row>
    <row r="591" spans="28:76" x14ac:dyDescent="0.25">
      <c r="AN591" s="13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5"/>
    </row>
    <row r="592" spans="28:76" x14ac:dyDescent="0.25">
      <c r="AB592" s="7"/>
      <c r="AN592" s="13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5"/>
    </row>
    <row r="593" spans="28:76" x14ac:dyDescent="0.25">
      <c r="AB593" s="7"/>
      <c r="AN593" s="13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5"/>
    </row>
    <row r="594" spans="28:76" x14ac:dyDescent="0.25">
      <c r="AN594" s="13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5"/>
    </row>
    <row r="595" spans="28:76" x14ac:dyDescent="0.25">
      <c r="AN595" s="13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5"/>
    </row>
    <row r="596" spans="28:76" x14ac:dyDescent="0.25">
      <c r="AN596" s="13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5"/>
    </row>
    <row r="597" spans="28:76" x14ac:dyDescent="0.25">
      <c r="AN597" s="13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5"/>
    </row>
    <row r="598" spans="28:76" x14ac:dyDescent="0.25">
      <c r="AN598" s="13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5"/>
    </row>
    <row r="599" spans="28:76" x14ac:dyDescent="0.25">
      <c r="AN599" s="13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5"/>
    </row>
    <row r="600" spans="28:76" x14ac:dyDescent="0.25">
      <c r="AN600" s="13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5"/>
    </row>
    <row r="601" spans="28:76" x14ac:dyDescent="0.25">
      <c r="AN601" s="13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5"/>
    </row>
    <row r="602" spans="28:76" x14ac:dyDescent="0.25">
      <c r="AN602" s="13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5"/>
    </row>
    <row r="603" spans="28:76" x14ac:dyDescent="0.25">
      <c r="AN603" s="13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5"/>
    </row>
    <row r="604" spans="28:76" x14ac:dyDescent="0.25">
      <c r="AN604" s="13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5"/>
    </row>
    <row r="605" spans="28:76" x14ac:dyDescent="0.25">
      <c r="AN605" s="13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5"/>
    </row>
    <row r="606" spans="28:76" x14ac:dyDescent="0.25">
      <c r="AN606" s="13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5"/>
    </row>
    <row r="607" spans="28:76" x14ac:dyDescent="0.25">
      <c r="AN607" s="13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5"/>
    </row>
    <row r="608" spans="28:76" x14ac:dyDescent="0.25">
      <c r="AN608" s="13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5"/>
    </row>
    <row r="609" spans="28:76" x14ac:dyDescent="0.25">
      <c r="AN609" s="13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5"/>
    </row>
    <row r="610" spans="28:76" x14ac:dyDescent="0.25">
      <c r="AN610" s="13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5"/>
    </row>
    <row r="611" spans="28:76" x14ac:dyDescent="0.25">
      <c r="AB611" s="7"/>
      <c r="AN611" s="13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5"/>
    </row>
    <row r="612" spans="28:76" x14ac:dyDescent="0.25">
      <c r="AN612" s="13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5"/>
    </row>
    <row r="613" spans="28:76" x14ac:dyDescent="0.25">
      <c r="AN613" s="13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5"/>
    </row>
    <row r="614" spans="28:76" x14ac:dyDescent="0.25">
      <c r="AN614" s="13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5"/>
    </row>
    <row r="615" spans="28:76" x14ac:dyDescent="0.25">
      <c r="AN615" s="13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5"/>
    </row>
    <row r="616" spans="28:76" x14ac:dyDescent="0.25">
      <c r="AN616" s="13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5"/>
    </row>
    <row r="617" spans="28:76" x14ac:dyDescent="0.25">
      <c r="AN617" s="13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5"/>
    </row>
    <row r="618" spans="28:76" x14ac:dyDescent="0.25">
      <c r="AN618" s="13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5"/>
    </row>
    <row r="619" spans="28:76" x14ac:dyDescent="0.25">
      <c r="AN619" s="13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5"/>
    </row>
    <row r="620" spans="28:76" x14ac:dyDescent="0.25">
      <c r="AN620" s="13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5"/>
    </row>
    <row r="621" spans="28:76" x14ac:dyDescent="0.25">
      <c r="AB621" s="7"/>
      <c r="AN621" s="13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5"/>
    </row>
    <row r="622" spans="28:76" x14ac:dyDescent="0.25">
      <c r="AB622" s="7"/>
      <c r="AN622" s="13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5"/>
    </row>
    <row r="623" spans="28:76" x14ac:dyDescent="0.25">
      <c r="AN623" s="13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5"/>
    </row>
    <row r="624" spans="28:76" x14ac:dyDescent="0.25">
      <c r="AN624" s="13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5"/>
    </row>
    <row r="625" spans="28:76" x14ac:dyDescent="0.25">
      <c r="AN625" s="13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5"/>
    </row>
    <row r="626" spans="28:76" x14ac:dyDescent="0.25">
      <c r="AN626" s="13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5"/>
    </row>
    <row r="627" spans="28:76" x14ac:dyDescent="0.25">
      <c r="AN627" s="13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5"/>
    </row>
    <row r="628" spans="28:76" x14ac:dyDescent="0.25">
      <c r="AN628" s="13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5"/>
    </row>
    <row r="629" spans="28:76" x14ac:dyDescent="0.25">
      <c r="AN629" s="13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5"/>
    </row>
    <row r="630" spans="28:76" x14ac:dyDescent="0.25">
      <c r="AN630" s="13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5"/>
    </row>
    <row r="631" spans="28:76" x14ac:dyDescent="0.25">
      <c r="AN631" s="13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5"/>
    </row>
    <row r="632" spans="28:76" x14ac:dyDescent="0.25">
      <c r="AN632" s="13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5"/>
    </row>
    <row r="633" spans="28:76" x14ac:dyDescent="0.25">
      <c r="AN633" s="13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5"/>
    </row>
    <row r="634" spans="28:76" x14ac:dyDescent="0.25">
      <c r="AN634" s="13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5"/>
    </row>
    <row r="635" spans="28:76" x14ac:dyDescent="0.25">
      <c r="AN635" s="13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5"/>
    </row>
    <row r="636" spans="28:76" x14ac:dyDescent="0.25">
      <c r="AN636" s="13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5"/>
    </row>
    <row r="637" spans="28:76" x14ac:dyDescent="0.25">
      <c r="AN637" s="13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5"/>
    </row>
    <row r="638" spans="28:76" x14ac:dyDescent="0.25">
      <c r="AB638" s="7"/>
      <c r="AN638" s="13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5"/>
    </row>
    <row r="639" spans="28:76" x14ac:dyDescent="0.25">
      <c r="AN639" s="13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5"/>
    </row>
    <row r="640" spans="28:76" x14ac:dyDescent="0.25">
      <c r="AB640" s="7"/>
      <c r="AN640" s="13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5"/>
    </row>
    <row r="641" spans="40:76" x14ac:dyDescent="0.25">
      <c r="AN641" s="13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5"/>
    </row>
    <row r="642" spans="40:76" x14ac:dyDescent="0.25">
      <c r="AN642" s="13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5"/>
    </row>
    <row r="643" spans="40:76" x14ac:dyDescent="0.25">
      <c r="AN643" s="13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5"/>
    </row>
    <row r="644" spans="40:76" x14ac:dyDescent="0.25">
      <c r="AN644" s="13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5"/>
    </row>
    <row r="645" spans="40:76" x14ac:dyDescent="0.25">
      <c r="AN645" s="13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5"/>
    </row>
    <row r="646" spans="40:76" x14ac:dyDescent="0.25">
      <c r="AN646" s="13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5"/>
    </row>
    <row r="647" spans="40:76" x14ac:dyDescent="0.25">
      <c r="AN647" s="13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5"/>
    </row>
    <row r="648" spans="40:76" x14ac:dyDescent="0.25">
      <c r="AN648" s="13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5"/>
    </row>
    <row r="649" spans="40:76" x14ac:dyDescent="0.25">
      <c r="AN649" s="13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5"/>
    </row>
    <row r="650" spans="40:76" x14ac:dyDescent="0.25">
      <c r="AN650" s="13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5"/>
    </row>
    <row r="651" spans="40:76" x14ac:dyDescent="0.25">
      <c r="AN651" s="13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5"/>
    </row>
    <row r="652" spans="40:76" x14ac:dyDescent="0.25">
      <c r="AN652" s="13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5"/>
    </row>
    <row r="653" spans="40:76" x14ac:dyDescent="0.25">
      <c r="AN653" s="13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5"/>
    </row>
    <row r="654" spans="40:76" x14ac:dyDescent="0.25">
      <c r="AN654" s="13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5"/>
    </row>
    <row r="655" spans="40:76" x14ac:dyDescent="0.25">
      <c r="AN655" s="13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5"/>
    </row>
    <row r="656" spans="40:76" x14ac:dyDescent="0.25">
      <c r="AN656" s="13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5"/>
    </row>
    <row r="657" spans="40:76" x14ac:dyDescent="0.25">
      <c r="AN657" s="13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5"/>
    </row>
    <row r="658" spans="40:76" x14ac:dyDescent="0.25">
      <c r="AN658" s="13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5"/>
    </row>
    <row r="659" spans="40:76" x14ac:dyDescent="0.25">
      <c r="AN659" s="13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5"/>
    </row>
    <row r="660" spans="40:76" x14ac:dyDescent="0.25">
      <c r="AN660" s="13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5"/>
    </row>
    <row r="661" spans="40:76" x14ac:dyDescent="0.25">
      <c r="AN661" s="13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5"/>
    </row>
    <row r="662" spans="40:76" x14ac:dyDescent="0.25">
      <c r="AN662" s="13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5"/>
    </row>
    <row r="663" spans="40:76" x14ac:dyDescent="0.25">
      <c r="AN663" s="13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5"/>
    </row>
    <row r="664" spans="40:76" x14ac:dyDescent="0.25">
      <c r="AN664" s="13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5"/>
    </row>
    <row r="665" spans="40:76" x14ac:dyDescent="0.25">
      <c r="AN665" s="13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5"/>
    </row>
    <row r="666" spans="40:76" x14ac:dyDescent="0.25">
      <c r="AN666" s="13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5"/>
    </row>
    <row r="667" spans="40:76" x14ac:dyDescent="0.25">
      <c r="AN667" s="13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5"/>
    </row>
    <row r="668" spans="40:76" x14ac:dyDescent="0.25">
      <c r="AN668" s="13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5"/>
    </row>
    <row r="669" spans="40:76" x14ac:dyDescent="0.25">
      <c r="AN669" s="13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5"/>
    </row>
    <row r="670" spans="40:76" x14ac:dyDescent="0.25">
      <c r="AN670" s="13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5"/>
    </row>
    <row r="671" spans="40:76" x14ac:dyDescent="0.25">
      <c r="AN671" s="13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5"/>
    </row>
    <row r="672" spans="40:76" x14ac:dyDescent="0.25">
      <c r="AN672" s="13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5"/>
    </row>
    <row r="673" spans="40:76" x14ac:dyDescent="0.25">
      <c r="AN673" s="13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5"/>
    </row>
    <row r="674" spans="40:76" x14ac:dyDescent="0.25">
      <c r="AN674" s="13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5"/>
    </row>
    <row r="675" spans="40:76" x14ac:dyDescent="0.25">
      <c r="AN675" s="13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5"/>
    </row>
    <row r="676" spans="40:76" x14ac:dyDescent="0.25">
      <c r="AN676" s="13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5"/>
    </row>
    <row r="677" spans="40:76" x14ac:dyDescent="0.25">
      <c r="AN677" s="13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5"/>
    </row>
    <row r="678" spans="40:76" x14ac:dyDescent="0.25">
      <c r="AN678" s="13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5"/>
    </row>
    <row r="679" spans="40:76" x14ac:dyDescent="0.25">
      <c r="AN679" s="13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5"/>
    </row>
    <row r="680" spans="40:76" x14ac:dyDescent="0.25">
      <c r="AN680" s="13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5"/>
    </row>
    <row r="681" spans="40:76" x14ac:dyDescent="0.25">
      <c r="AN681" s="13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5"/>
    </row>
    <row r="682" spans="40:76" x14ac:dyDescent="0.25">
      <c r="AN682" s="13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5"/>
    </row>
    <row r="683" spans="40:76" x14ac:dyDescent="0.25">
      <c r="AN683" s="13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5"/>
    </row>
    <row r="684" spans="40:76" x14ac:dyDescent="0.25">
      <c r="AN684" s="13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5"/>
    </row>
    <row r="685" spans="40:76" x14ac:dyDescent="0.25">
      <c r="AN685" s="13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5"/>
    </row>
    <row r="686" spans="40:76" x14ac:dyDescent="0.25">
      <c r="AN686" s="13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5"/>
    </row>
    <row r="687" spans="40:76" x14ac:dyDescent="0.25">
      <c r="AN687" s="13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5"/>
    </row>
    <row r="688" spans="40:76" x14ac:dyDescent="0.25">
      <c r="AN688" s="13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5"/>
    </row>
    <row r="689" spans="40:76" x14ac:dyDescent="0.25">
      <c r="AN689" s="13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5"/>
    </row>
    <row r="690" spans="40:76" x14ac:dyDescent="0.25">
      <c r="AN690" s="13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5"/>
    </row>
    <row r="691" spans="40:76" x14ac:dyDescent="0.25">
      <c r="AN691" s="13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5"/>
    </row>
    <row r="692" spans="40:76" x14ac:dyDescent="0.25">
      <c r="AN692" s="13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5"/>
    </row>
    <row r="693" spans="40:76" x14ac:dyDescent="0.25">
      <c r="AN693" s="13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5"/>
    </row>
    <row r="694" spans="40:76" x14ac:dyDescent="0.25">
      <c r="AN694" s="13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5"/>
    </row>
    <row r="695" spans="40:76" x14ac:dyDescent="0.25">
      <c r="AN695" s="13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5"/>
    </row>
    <row r="696" spans="40:76" x14ac:dyDescent="0.25">
      <c r="AN696" s="13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5"/>
    </row>
    <row r="697" spans="40:76" x14ac:dyDescent="0.25">
      <c r="AN697" s="13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5"/>
    </row>
    <row r="698" spans="40:76" x14ac:dyDescent="0.25">
      <c r="AN698" s="13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5"/>
    </row>
    <row r="699" spans="40:76" x14ac:dyDescent="0.25">
      <c r="AN699" s="13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5"/>
    </row>
    <row r="700" spans="40:76" x14ac:dyDescent="0.25">
      <c r="AN700" s="13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5"/>
    </row>
    <row r="701" spans="40:76" x14ac:dyDescent="0.25">
      <c r="AN701" s="13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5"/>
    </row>
    <row r="702" spans="40:76" x14ac:dyDescent="0.25">
      <c r="AN702" s="13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5"/>
    </row>
    <row r="703" spans="40:76" x14ac:dyDescent="0.25">
      <c r="AN703" s="13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5"/>
    </row>
    <row r="704" spans="40:76" x14ac:dyDescent="0.25">
      <c r="AN704" s="13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5"/>
    </row>
    <row r="705" spans="40:76" x14ac:dyDescent="0.25">
      <c r="AN705" s="13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5"/>
    </row>
    <row r="706" spans="40:76" x14ac:dyDescent="0.25">
      <c r="AN706" s="13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5"/>
    </row>
    <row r="707" spans="40:76" x14ac:dyDescent="0.25">
      <c r="AN707" s="13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5"/>
    </row>
    <row r="708" spans="40:76" x14ac:dyDescent="0.25">
      <c r="AN708" s="13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5"/>
    </row>
    <row r="709" spans="40:76" x14ac:dyDescent="0.25">
      <c r="AN709" s="13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5"/>
    </row>
    <row r="710" spans="40:76" x14ac:dyDescent="0.25">
      <c r="AN710" s="13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5"/>
    </row>
    <row r="711" spans="40:76" x14ac:dyDescent="0.25">
      <c r="AN711" s="13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5"/>
    </row>
    <row r="712" spans="40:76" x14ac:dyDescent="0.25">
      <c r="AN712" s="13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5"/>
    </row>
    <row r="713" spans="40:76" x14ac:dyDescent="0.25">
      <c r="AN713" s="13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5"/>
    </row>
    <row r="714" spans="40:76" x14ac:dyDescent="0.25">
      <c r="AN714" s="13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5"/>
    </row>
    <row r="715" spans="40:76" x14ac:dyDescent="0.25">
      <c r="AN715" s="13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5"/>
    </row>
    <row r="716" spans="40:76" x14ac:dyDescent="0.25">
      <c r="AN716" s="13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5"/>
    </row>
    <row r="717" spans="40:76" x14ac:dyDescent="0.25">
      <c r="AN717" s="13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5"/>
    </row>
    <row r="718" spans="40:76" x14ac:dyDescent="0.25">
      <c r="AN718" s="13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5"/>
    </row>
    <row r="719" spans="40:76" x14ac:dyDescent="0.25">
      <c r="AN719" s="13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5"/>
    </row>
    <row r="720" spans="40:76" x14ac:dyDescent="0.25">
      <c r="AN720" s="13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5"/>
    </row>
    <row r="721" spans="40:76" x14ac:dyDescent="0.25">
      <c r="AN721" s="13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5"/>
    </row>
    <row r="722" spans="40:76" x14ac:dyDescent="0.25">
      <c r="AN722" s="13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5"/>
    </row>
    <row r="723" spans="40:76" x14ac:dyDescent="0.25">
      <c r="AN723" s="13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5"/>
    </row>
    <row r="724" spans="40:76" x14ac:dyDescent="0.25">
      <c r="AN724" s="13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5"/>
    </row>
    <row r="725" spans="40:76" x14ac:dyDescent="0.25">
      <c r="AN725" s="13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5"/>
    </row>
    <row r="726" spans="40:76" x14ac:dyDescent="0.25">
      <c r="AN726" s="13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5"/>
    </row>
    <row r="727" spans="40:76" x14ac:dyDescent="0.25">
      <c r="AN727" s="13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5"/>
    </row>
    <row r="728" spans="40:76" x14ac:dyDescent="0.25">
      <c r="AN728" s="13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5"/>
    </row>
    <row r="729" spans="40:76" x14ac:dyDescent="0.25">
      <c r="AN729" s="13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5"/>
    </row>
    <row r="730" spans="40:76" x14ac:dyDescent="0.25">
      <c r="AN730" s="13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5"/>
    </row>
    <row r="731" spans="40:76" x14ac:dyDescent="0.25">
      <c r="AN731" s="13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5"/>
    </row>
    <row r="732" spans="40:76" x14ac:dyDescent="0.25">
      <c r="AN732" s="13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5"/>
    </row>
    <row r="733" spans="40:76" x14ac:dyDescent="0.25">
      <c r="AN733" s="13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5"/>
    </row>
    <row r="734" spans="40:76" x14ac:dyDescent="0.25">
      <c r="AN734" s="13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5"/>
    </row>
    <row r="735" spans="40:76" x14ac:dyDescent="0.25">
      <c r="AN735" s="13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5"/>
    </row>
    <row r="736" spans="40:76" x14ac:dyDescent="0.25">
      <c r="AN736" s="13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5"/>
    </row>
    <row r="737" spans="40:76" x14ac:dyDescent="0.25">
      <c r="AN737" s="13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5"/>
    </row>
    <row r="738" spans="40:76" x14ac:dyDescent="0.25">
      <c r="AN738" s="13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5"/>
    </row>
    <row r="739" spans="40:76" x14ac:dyDescent="0.25">
      <c r="AN739" s="13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5"/>
    </row>
    <row r="740" spans="40:76" x14ac:dyDescent="0.25">
      <c r="AN740" s="13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5"/>
    </row>
    <row r="741" spans="40:76" x14ac:dyDescent="0.25">
      <c r="AN741" s="13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5"/>
    </row>
    <row r="742" spans="40:76" x14ac:dyDescent="0.25">
      <c r="AN742" s="13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5"/>
    </row>
    <row r="743" spans="40:76" x14ac:dyDescent="0.25">
      <c r="AN743" s="13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5"/>
    </row>
    <row r="744" spans="40:76" x14ac:dyDescent="0.25">
      <c r="AN744" s="13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5"/>
    </row>
    <row r="745" spans="40:76" x14ac:dyDescent="0.25">
      <c r="AN745" s="13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5"/>
    </row>
    <row r="746" spans="40:76" x14ac:dyDescent="0.25">
      <c r="AN746" s="13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5"/>
    </row>
    <row r="747" spans="40:76" x14ac:dyDescent="0.25">
      <c r="AN747" s="13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5"/>
    </row>
    <row r="748" spans="40:76" x14ac:dyDescent="0.25">
      <c r="AN748" s="13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5"/>
    </row>
    <row r="749" spans="40:76" x14ac:dyDescent="0.25">
      <c r="AN749" s="13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5"/>
    </row>
    <row r="750" spans="40:76" x14ac:dyDescent="0.25">
      <c r="AN750" s="13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5"/>
    </row>
    <row r="751" spans="40:76" x14ac:dyDescent="0.25">
      <c r="AN751" s="13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5"/>
    </row>
    <row r="752" spans="40:76" x14ac:dyDescent="0.25">
      <c r="AN752" s="13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5"/>
    </row>
    <row r="753" spans="40:76" x14ac:dyDescent="0.25">
      <c r="AN753" s="13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5"/>
    </row>
    <row r="754" spans="40:76" x14ac:dyDescent="0.25">
      <c r="AN754" s="13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5"/>
    </row>
    <row r="755" spans="40:76" x14ac:dyDescent="0.25">
      <c r="AN755" s="13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5"/>
    </row>
    <row r="756" spans="40:76" x14ac:dyDescent="0.25">
      <c r="AN756" s="13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5"/>
    </row>
    <row r="757" spans="40:76" x14ac:dyDescent="0.25">
      <c r="AN757" s="13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5"/>
    </row>
    <row r="758" spans="40:76" x14ac:dyDescent="0.25">
      <c r="AN758" s="13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5"/>
    </row>
    <row r="759" spans="40:76" x14ac:dyDescent="0.25">
      <c r="AN759" s="13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5"/>
    </row>
    <row r="760" spans="40:76" x14ac:dyDescent="0.25">
      <c r="AN760" s="13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5"/>
    </row>
    <row r="761" spans="40:76" x14ac:dyDescent="0.25">
      <c r="AN761" s="13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5"/>
    </row>
    <row r="762" spans="40:76" x14ac:dyDescent="0.25">
      <c r="AN762" s="13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5"/>
    </row>
    <row r="763" spans="40:76" x14ac:dyDescent="0.25">
      <c r="AN763" s="13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5"/>
    </row>
    <row r="764" spans="40:76" x14ac:dyDescent="0.25">
      <c r="AN764" s="13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5"/>
    </row>
    <row r="765" spans="40:76" x14ac:dyDescent="0.25">
      <c r="AN765" s="13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5"/>
    </row>
    <row r="766" spans="40:76" x14ac:dyDescent="0.25">
      <c r="AN766" s="13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5"/>
    </row>
    <row r="767" spans="40:76" x14ac:dyDescent="0.25">
      <c r="AN767" s="13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5"/>
    </row>
    <row r="768" spans="40:76" x14ac:dyDescent="0.25">
      <c r="AN768" s="13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5"/>
    </row>
    <row r="769" spans="40:76" x14ac:dyDescent="0.25">
      <c r="AN769" s="13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5"/>
    </row>
    <row r="770" spans="40:76" x14ac:dyDescent="0.25">
      <c r="AN770" s="13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5"/>
    </row>
    <row r="771" spans="40:76" x14ac:dyDescent="0.25">
      <c r="AN771" s="13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5"/>
    </row>
    <row r="772" spans="40:76" x14ac:dyDescent="0.25">
      <c r="AN772" s="13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5"/>
    </row>
    <row r="773" spans="40:76" x14ac:dyDescent="0.25">
      <c r="AN773" s="13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5"/>
    </row>
    <row r="774" spans="40:76" x14ac:dyDescent="0.25">
      <c r="AN774" s="13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5"/>
    </row>
    <row r="775" spans="40:76" x14ac:dyDescent="0.25">
      <c r="AN775" s="13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5"/>
    </row>
    <row r="776" spans="40:76" x14ac:dyDescent="0.25">
      <c r="AN776" s="13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5"/>
    </row>
    <row r="777" spans="40:76" x14ac:dyDescent="0.25">
      <c r="AN777" s="13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5"/>
    </row>
    <row r="778" spans="40:76" x14ac:dyDescent="0.25">
      <c r="AN778" s="13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5"/>
    </row>
    <row r="779" spans="40:76" x14ac:dyDescent="0.25">
      <c r="AN779" s="13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5"/>
    </row>
    <row r="780" spans="40:76" x14ac:dyDescent="0.25">
      <c r="AN780" s="13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5"/>
    </row>
    <row r="781" spans="40:76" x14ac:dyDescent="0.25">
      <c r="AN781" s="13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5"/>
    </row>
    <row r="782" spans="40:76" x14ac:dyDescent="0.25">
      <c r="AN782" s="13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5"/>
    </row>
    <row r="783" spans="40:76" x14ac:dyDescent="0.25">
      <c r="AN783" s="13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5"/>
    </row>
    <row r="784" spans="40:76" x14ac:dyDescent="0.25">
      <c r="AN784" s="13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5"/>
    </row>
    <row r="785" spans="40:76" x14ac:dyDescent="0.25">
      <c r="AN785" s="13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5"/>
    </row>
    <row r="786" spans="40:76" x14ac:dyDescent="0.25">
      <c r="AN786" s="13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5"/>
    </row>
    <row r="787" spans="40:76" x14ac:dyDescent="0.25">
      <c r="AN787" s="13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5"/>
    </row>
    <row r="788" spans="40:76" x14ac:dyDescent="0.25">
      <c r="AN788" s="13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5"/>
    </row>
    <row r="789" spans="40:76" x14ac:dyDescent="0.25">
      <c r="AN789" s="13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5"/>
    </row>
    <row r="790" spans="40:76" x14ac:dyDescent="0.25">
      <c r="AN790" s="13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5"/>
    </row>
    <row r="791" spans="40:76" x14ac:dyDescent="0.25">
      <c r="AN791" s="13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5"/>
    </row>
    <row r="792" spans="40:76" x14ac:dyDescent="0.25">
      <c r="AN792" s="13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5"/>
    </row>
    <row r="793" spans="40:76" x14ac:dyDescent="0.25">
      <c r="AN793" s="13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5"/>
    </row>
    <row r="794" spans="40:76" x14ac:dyDescent="0.25">
      <c r="AN794" s="13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5"/>
    </row>
    <row r="795" spans="40:76" x14ac:dyDescent="0.25">
      <c r="AN795" s="13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5"/>
    </row>
    <row r="796" spans="40:76" x14ac:dyDescent="0.25">
      <c r="AN796" s="13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5"/>
    </row>
    <row r="797" spans="40:76" x14ac:dyDescent="0.25">
      <c r="AN797" s="13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5"/>
    </row>
    <row r="798" spans="40:76" x14ac:dyDescent="0.25">
      <c r="AN798" s="13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5"/>
    </row>
    <row r="799" spans="40:76" x14ac:dyDescent="0.25">
      <c r="AN799" s="13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5"/>
    </row>
    <row r="800" spans="40:76" x14ac:dyDescent="0.25">
      <c r="AN800" s="13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5"/>
    </row>
    <row r="801" spans="40:76" x14ac:dyDescent="0.25">
      <c r="AN801" s="13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5"/>
    </row>
    <row r="802" spans="40:76" x14ac:dyDescent="0.25">
      <c r="AN802" s="13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5"/>
    </row>
    <row r="803" spans="40:76" x14ac:dyDescent="0.25">
      <c r="AN803" s="13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5"/>
    </row>
    <row r="804" spans="40:76" x14ac:dyDescent="0.25">
      <c r="AN804" s="13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5"/>
    </row>
    <row r="805" spans="40:76" x14ac:dyDescent="0.25">
      <c r="AN805" s="13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5"/>
    </row>
    <row r="806" spans="40:76" x14ac:dyDescent="0.25">
      <c r="AN806" s="13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5"/>
    </row>
    <row r="807" spans="40:76" x14ac:dyDescent="0.25">
      <c r="AN807" s="13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5"/>
    </row>
    <row r="808" spans="40:76" x14ac:dyDescent="0.25">
      <c r="AN808" s="13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5"/>
    </row>
    <row r="809" spans="40:76" x14ac:dyDescent="0.25">
      <c r="AN809" s="13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5"/>
    </row>
    <row r="810" spans="40:76" x14ac:dyDescent="0.25">
      <c r="AN810" s="13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5"/>
    </row>
    <row r="811" spans="40:76" x14ac:dyDescent="0.25">
      <c r="AN811" s="13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5"/>
    </row>
    <row r="812" spans="40:76" x14ac:dyDescent="0.25">
      <c r="AN812" s="13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5"/>
    </row>
    <row r="813" spans="40:76" x14ac:dyDescent="0.25">
      <c r="AN813" s="13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5"/>
    </row>
    <row r="814" spans="40:76" x14ac:dyDescent="0.25">
      <c r="AN814" s="13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5"/>
    </row>
    <row r="815" spans="40:76" x14ac:dyDescent="0.25">
      <c r="AN815" s="13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5"/>
    </row>
    <row r="816" spans="40:76" x14ac:dyDescent="0.25">
      <c r="AN816" s="13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5"/>
    </row>
    <row r="817" spans="40:76" x14ac:dyDescent="0.25">
      <c r="AN817" s="13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5"/>
    </row>
    <row r="818" spans="40:76" x14ac:dyDescent="0.25">
      <c r="AN818" s="13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5"/>
    </row>
    <row r="819" spans="40:76" x14ac:dyDescent="0.25">
      <c r="AN819" s="13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5"/>
    </row>
    <row r="820" spans="40:76" x14ac:dyDescent="0.25">
      <c r="AN820" s="13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5"/>
    </row>
    <row r="821" spans="40:76" x14ac:dyDescent="0.25">
      <c r="AN821" s="13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5"/>
    </row>
    <row r="822" spans="40:76" x14ac:dyDescent="0.25">
      <c r="AN822" s="13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5"/>
    </row>
    <row r="823" spans="40:76" x14ac:dyDescent="0.25">
      <c r="AN823" s="13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5"/>
    </row>
    <row r="824" spans="40:76" x14ac:dyDescent="0.25">
      <c r="AN824" s="13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5"/>
    </row>
    <row r="825" spans="40:76" x14ac:dyDescent="0.25">
      <c r="AN825" s="13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5"/>
    </row>
    <row r="826" spans="40:76" x14ac:dyDescent="0.25">
      <c r="AN826" s="13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5"/>
    </row>
    <row r="827" spans="40:76" x14ac:dyDescent="0.25">
      <c r="AN827" s="13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5"/>
    </row>
    <row r="828" spans="40:76" x14ac:dyDescent="0.25">
      <c r="AN828" s="13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5"/>
    </row>
    <row r="829" spans="40:76" x14ac:dyDescent="0.25">
      <c r="AN829" s="13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5"/>
    </row>
    <row r="830" spans="40:76" x14ac:dyDescent="0.25">
      <c r="AN830" s="13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5"/>
    </row>
    <row r="831" spans="40:76" x14ac:dyDescent="0.25">
      <c r="AN831" s="13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5"/>
    </row>
    <row r="832" spans="40:76" x14ac:dyDescent="0.25">
      <c r="AN832" s="13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5"/>
    </row>
    <row r="833" spans="40:76" x14ac:dyDescent="0.25">
      <c r="AN833" s="13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5"/>
    </row>
    <row r="834" spans="40:76" x14ac:dyDescent="0.25">
      <c r="AN834" s="13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5"/>
    </row>
    <row r="835" spans="40:76" x14ac:dyDescent="0.25">
      <c r="AN835" s="13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5"/>
    </row>
    <row r="836" spans="40:76" x14ac:dyDescent="0.25">
      <c r="AN836" s="13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5"/>
    </row>
    <row r="837" spans="40:76" x14ac:dyDescent="0.25">
      <c r="AN837" s="13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5"/>
    </row>
    <row r="838" spans="40:76" x14ac:dyDescent="0.25">
      <c r="AN838" s="13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5"/>
    </row>
    <row r="839" spans="40:76" x14ac:dyDescent="0.25">
      <c r="AN839" s="13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5"/>
    </row>
    <row r="840" spans="40:76" x14ac:dyDescent="0.25">
      <c r="AN840" s="13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5"/>
    </row>
    <row r="841" spans="40:76" x14ac:dyDescent="0.25">
      <c r="AN841" s="13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5"/>
    </row>
    <row r="842" spans="40:76" x14ac:dyDescent="0.25">
      <c r="AN842" s="13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5"/>
    </row>
    <row r="843" spans="40:76" x14ac:dyDescent="0.25">
      <c r="AN843" s="13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5"/>
    </row>
    <row r="844" spans="40:76" x14ac:dyDescent="0.25">
      <c r="AN844" s="13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5"/>
    </row>
    <row r="845" spans="40:76" x14ac:dyDescent="0.25">
      <c r="AN845" s="13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5"/>
    </row>
    <row r="846" spans="40:76" x14ac:dyDescent="0.25">
      <c r="AN846" s="13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5"/>
    </row>
    <row r="847" spans="40:76" x14ac:dyDescent="0.25">
      <c r="AN847" s="13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5"/>
    </row>
    <row r="848" spans="40:76" x14ac:dyDescent="0.25">
      <c r="AN848" s="13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5"/>
    </row>
    <row r="849" spans="40:76" x14ac:dyDescent="0.25">
      <c r="AN849" s="13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5"/>
    </row>
    <row r="850" spans="40:76" x14ac:dyDescent="0.25">
      <c r="AN850" s="13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5"/>
    </row>
    <row r="851" spans="40:76" x14ac:dyDescent="0.25">
      <c r="AN851" s="13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5"/>
    </row>
    <row r="852" spans="40:76" x14ac:dyDescent="0.25">
      <c r="AN852" s="13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5"/>
    </row>
    <row r="853" spans="40:76" x14ac:dyDescent="0.25">
      <c r="AN853" s="13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5"/>
    </row>
    <row r="854" spans="40:76" x14ac:dyDescent="0.25">
      <c r="AN854" s="13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5"/>
    </row>
    <row r="855" spans="40:76" x14ac:dyDescent="0.25">
      <c r="AN855" s="13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5"/>
    </row>
    <row r="856" spans="40:76" x14ac:dyDescent="0.25">
      <c r="AN856" s="13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5"/>
    </row>
    <row r="857" spans="40:76" x14ac:dyDescent="0.25">
      <c r="AN857" s="13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5"/>
    </row>
    <row r="858" spans="40:76" x14ac:dyDescent="0.25">
      <c r="AN858" s="13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5"/>
    </row>
    <row r="859" spans="40:76" x14ac:dyDescent="0.25">
      <c r="AN859" s="13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5"/>
    </row>
    <row r="860" spans="40:76" x14ac:dyDescent="0.25">
      <c r="AN860" s="13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5"/>
    </row>
    <row r="861" spans="40:76" x14ac:dyDescent="0.25">
      <c r="AN861" s="13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5"/>
    </row>
    <row r="862" spans="40:76" x14ac:dyDescent="0.25">
      <c r="AN862" s="13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5"/>
    </row>
    <row r="863" spans="40:76" x14ac:dyDescent="0.25">
      <c r="AN863" s="13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5"/>
    </row>
    <row r="864" spans="40:76" x14ac:dyDescent="0.25">
      <c r="AN864" s="13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5"/>
    </row>
    <row r="865" spans="40:76" x14ac:dyDescent="0.25">
      <c r="AN865" s="13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5"/>
    </row>
    <row r="866" spans="40:76" x14ac:dyDescent="0.25">
      <c r="AN866" s="13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5"/>
    </row>
    <row r="867" spans="40:76" x14ac:dyDescent="0.25">
      <c r="AN867" s="13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5"/>
    </row>
    <row r="868" spans="40:76" x14ac:dyDescent="0.25">
      <c r="AN868" s="13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5"/>
    </row>
    <row r="869" spans="40:76" x14ac:dyDescent="0.25">
      <c r="AN869" s="13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5"/>
    </row>
    <row r="870" spans="40:76" x14ac:dyDescent="0.25">
      <c r="AN870" s="13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5"/>
    </row>
    <row r="871" spans="40:76" x14ac:dyDescent="0.25">
      <c r="AN871" s="13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5"/>
    </row>
    <row r="872" spans="40:76" x14ac:dyDescent="0.25">
      <c r="AN872" s="13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5"/>
    </row>
    <row r="873" spans="40:76" x14ac:dyDescent="0.25">
      <c r="AN873" s="13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5"/>
    </row>
    <row r="874" spans="40:76" x14ac:dyDescent="0.25">
      <c r="AN874" s="13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5"/>
    </row>
    <row r="875" spans="40:76" x14ac:dyDescent="0.25">
      <c r="AN875" s="13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5"/>
    </row>
    <row r="876" spans="40:76" x14ac:dyDescent="0.25">
      <c r="AN876" s="13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5"/>
    </row>
    <row r="877" spans="40:76" x14ac:dyDescent="0.25">
      <c r="AN877" s="13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5"/>
    </row>
    <row r="878" spans="40:76" x14ac:dyDescent="0.25">
      <c r="AN878" s="13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5"/>
    </row>
    <row r="879" spans="40:76" x14ac:dyDescent="0.25">
      <c r="AN879" s="13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5"/>
    </row>
    <row r="880" spans="40:76" x14ac:dyDescent="0.25">
      <c r="AN880" s="13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5"/>
    </row>
    <row r="881" spans="40:76" x14ac:dyDescent="0.25">
      <c r="AN881" s="13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5"/>
    </row>
    <row r="882" spans="40:76" x14ac:dyDescent="0.25">
      <c r="AN882" s="13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5"/>
    </row>
    <row r="883" spans="40:76" x14ac:dyDescent="0.25">
      <c r="AN883" s="13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5"/>
    </row>
    <row r="884" spans="40:76" x14ac:dyDescent="0.25">
      <c r="AN884" s="13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5"/>
    </row>
    <row r="885" spans="40:76" x14ac:dyDescent="0.25">
      <c r="AN885" s="13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5"/>
    </row>
    <row r="886" spans="40:76" x14ac:dyDescent="0.25">
      <c r="AN886" s="13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5"/>
    </row>
    <row r="887" spans="40:76" x14ac:dyDescent="0.25">
      <c r="AN887" s="13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5"/>
    </row>
    <row r="888" spans="40:76" x14ac:dyDescent="0.25">
      <c r="AN888" s="13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5"/>
    </row>
    <row r="889" spans="40:76" x14ac:dyDescent="0.25">
      <c r="AN889" s="13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5"/>
    </row>
    <row r="890" spans="40:76" x14ac:dyDescent="0.25">
      <c r="AN890" s="13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5"/>
    </row>
    <row r="891" spans="40:76" x14ac:dyDescent="0.25">
      <c r="AN891" s="13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5"/>
    </row>
    <row r="892" spans="40:76" x14ac:dyDescent="0.25">
      <c r="AN892" s="13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5"/>
    </row>
    <row r="893" spans="40:76" x14ac:dyDescent="0.25">
      <c r="AN893" s="13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5"/>
    </row>
    <row r="894" spans="40:76" x14ac:dyDescent="0.25">
      <c r="AN894" s="13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5"/>
    </row>
    <row r="895" spans="40:76" x14ac:dyDescent="0.25">
      <c r="AN895" s="13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5"/>
    </row>
    <row r="896" spans="40:76" x14ac:dyDescent="0.25">
      <c r="AN896" s="13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5"/>
    </row>
    <row r="897" spans="40:76" x14ac:dyDescent="0.25">
      <c r="AN897" s="13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5"/>
    </row>
    <row r="898" spans="40:76" x14ac:dyDescent="0.25">
      <c r="AN898" s="13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5"/>
    </row>
    <row r="899" spans="40:76" x14ac:dyDescent="0.25">
      <c r="AN899" s="13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5"/>
    </row>
    <row r="900" spans="40:76" x14ac:dyDescent="0.25">
      <c r="AN900" s="13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5"/>
    </row>
    <row r="901" spans="40:76" x14ac:dyDescent="0.25">
      <c r="AN901" s="13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5"/>
    </row>
    <row r="902" spans="40:76" x14ac:dyDescent="0.25">
      <c r="AN902" s="13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5"/>
    </row>
    <row r="903" spans="40:76" x14ac:dyDescent="0.25">
      <c r="AN903" s="13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5"/>
    </row>
    <row r="904" spans="40:76" x14ac:dyDescent="0.25">
      <c r="AN904" s="13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5"/>
    </row>
    <row r="905" spans="40:76" x14ac:dyDescent="0.25">
      <c r="AN905" s="13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5"/>
    </row>
    <row r="906" spans="40:76" x14ac:dyDescent="0.25">
      <c r="AN906" s="13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5"/>
    </row>
    <row r="907" spans="40:76" x14ac:dyDescent="0.25">
      <c r="AN907" s="13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5"/>
    </row>
    <row r="908" spans="40:76" x14ac:dyDescent="0.25">
      <c r="AN908" s="13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5"/>
    </row>
    <row r="909" spans="40:76" x14ac:dyDescent="0.25">
      <c r="AN909" s="13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5"/>
    </row>
    <row r="910" spans="40:76" x14ac:dyDescent="0.25">
      <c r="AN910" s="13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5"/>
    </row>
    <row r="911" spans="40:76" x14ac:dyDescent="0.25">
      <c r="AN911" s="13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5"/>
    </row>
    <row r="912" spans="40:76" x14ac:dyDescent="0.25">
      <c r="AN912" s="13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5"/>
    </row>
    <row r="913" spans="40:76" x14ac:dyDescent="0.25">
      <c r="AN913" s="13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5"/>
    </row>
    <row r="914" spans="40:76" x14ac:dyDescent="0.25">
      <c r="AN914" s="13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5"/>
    </row>
    <row r="915" spans="40:76" x14ac:dyDescent="0.25">
      <c r="AN915" s="13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5"/>
    </row>
    <row r="916" spans="40:76" x14ac:dyDescent="0.25">
      <c r="AN916" s="13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5"/>
    </row>
    <row r="917" spans="40:76" x14ac:dyDescent="0.25">
      <c r="AN917" s="13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5"/>
    </row>
    <row r="918" spans="40:76" x14ac:dyDescent="0.25">
      <c r="AN918" s="13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5"/>
    </row>
    <row r="919" spans="40:76" x14ac:dyDescent="0.25">
      <c r="AN919" s="13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5"/>
    </row>
    <row r="920" spans="40:76" x14ac:dyDescent="0.25">
      <c r="AN920" s="13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5"/>
    </row>
    <row r="921" spans="40:76" x14ac:dyDescent="0.25">
      <c r="AN921" s="13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5"/>
    </row>
    <row r="922" spans="40:76" x14ac:dyDescent="0.25">
      <c r="AN922" s="13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5"/>
    </row>
    <row r="923" spans="40:76" x14ac:dyDescent="0.25">
      <c r="AN923" s="13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5"/>
    </row>
    <row r="924" spans="40:76" x14ac:dyDescent="0.25">
      <c r="AN924" s="13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5"/>
    </row>
    <row r="925" spans="40:76" x14ac:dyDescent="0.25">
      <c r="AN925" s="13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5"/>
    </row>
    <row r="926" spans="40:76" x14ac:dyDescent="0.25">
      <c r="AN926" s="13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5"/>
    </row>
    <row r="927" spans="40:76" x14ac:dyDescent="0.25">
      <c r="AN927" s="13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5"/>
    </row>
    <row r="928" spans="40:76" x14ac:dyDescent="0.25">
      <c r="AN928" s="13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5"/>
    </row>
    <row r="929" spans="40:76" x14ac:dyDescent="0.25">
      <c r="AN929" s="13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5"/>
    </row>
    <row r="930" spans="40:76" x14ac:dyDescent="0.25">
      <c r="AN930" s="13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5"/>
    </row>
    <row r="931" spans="40:76" x14ac:dyDescent="0.25">
      <c r="AN931" s="13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5"/>
    </row>
    <row r="932" spans="40:76" x14ac:dyDescent="0.25">
      <c r="AN932" s="13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5"/>
    </row>
    <row r="933" spans="40:76" x14ac:dyDescent="0.25">
      <c r="AN933" s="13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5"/>
    </row>
    <row r="934" spans="40:76" x14ac:dyDescent="0.25">
      <c r="AN934" s="13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5"/>
    </row>
    <row r="935" spans="40:76" x14ac:dyDescent="0.25">
      <c r="AN935" s="13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5"/>
    </row>
    <row r="936" spans="40:76" x14ac:dyDescent="0.25">
      <c r="AN936" s="13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5"/>
    </row>
    <row r="937" spans="40:76" x14ac:dyDescent="0.25">
      <c r="AN937" s="13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5"/>
    </row>
    <row r="938" spans="40:76" x14ac:dyDescent="0.25">
      <c r="AN938" s="13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5"/>
    </row>
    <row r="939" spans="40:76" x14ac:dyDescent="0.25">
      <c r="AN939" s="13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5"/>
    </row>
    <row r="940" spans="40:76" x14ac:dyDescent="0.25">
      <c r="AN940" s="13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5"/>
    </row>
    <row r="941" spans="40:76" x14ac:dyDescent="0.25">
      <c r="AN941" s="13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5"/>
    </row>
    <row r="942" spans="40:76" x14ac:dyDescent="0.25">
      <c r="AN942" s="13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5"/>
    </row>
    <row r="943" spans="40:76" x14ac:dyDescent="0.25">
      <c r="AN943" s="13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5"/>
    </row>
    <row r="944" spans="40:76" x14ac:dyDescent="0.25">
      <c r="AN944" s="13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5"/>
    </row>
    <row r="945" spans="40:76" x14ac:dyDescent="0.25">
      <c r="AN945" s="13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5"/>
    </row>
    <row r="946" spans="40:76" x14ac:dyDescent="0.25">
      <c r="AN946" s="13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5"/>
    </row>
    <row r="947" spans="40:76" x14ac:dyDescent="0.25">
      <c r="AN947" s="13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5"/>
    </row>
    <row r="948" spans="40:76" x14ac:dyDescent="0.25">
      <c r="AN948" s="13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5"/>
    </row>
    <row r="949" spans="40:76" x14ac:dyDescent="0.25">
      <c r="AN949" s="13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5"/>
    </row>
    <row r="950" spans="40:76" x14ac:dyDescent="0.25">
      <c r="AN950" s="13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5"/>
    </row>
    <row r="951" spans="40:76" x14ac:dyDescent="0.25">
      <c r="AN951" s="13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5"/>
    </row>
    <row r="952" spans="40:76" x14ac:dyDescent="0.25">
      <c r="AN952" s="13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5"/>
    </row>
    <row r="953" spans="40:76" x14ac:dyDescent="0.25">
      <c r="AN953" s="13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5"/>
    </row>
    <row r="954" spans="40:76" x14ac:dyDescent="0.25">
      <c r="AN954" s="13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5"/>
    </row>
    <row r="955" spans="40:76" x14ac:dyDescent="0.25">
      <c r="AN955" s="13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5"/>
    </row>
    <row r="956" spans="40:76" x14ac:dyDescent="0.25">
      <c r="AN956" s="13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5"/>
    </row>
    <row r="957" spans="40:76" x14ac:dyDescent="0.25">
      <c r="AN957" s="13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5"/>
    </row>
    <row r="958" spans="40:76" x14ac:dyDescent="0.25">
      <c r="AN958" s="13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5"/>
    </row>
    <row r="959" spans="40:76" x14ac:dyDescent="0.25">
      <c r="AN959" s="13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5"/>
    </row>
    <row r="960" spans="40:76" x14ac:dyDescent="0.25">
      <c r="AN960" s="13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5"/>
    </row>
    <row r="961" spans="40:76" x14ac:dyDescent="0.25">
      <c r="AN961" s="13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5"/>
    </row>
    <row r="962" spans="40:76" x14ac:dyDescent="0.25">
      <c r="AN962" s="13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5"/>
    </row>
    <row r="963" spans="40:76" x14ac:dyDescent="0.25">
      <c r="AN963" s="13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5"/>
    </row>
    <row r="964" spans="40:76" x14ac:dyDescent="0.25">
      <c r="AN964" s="13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5"/>
    </row>
    <row r="965" spans="40:76" x14ac:dyDescent="0.25">
      <c r="AN965" s="13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5"/>
    </row>
    <row r="966" spans="40:76" x14ac:dyDescent="0.25">
      <c r="AN966" s="13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5"/>
    </row>
    <row r="967" spans="40:76" x14ac:dyDescent="0.25">
      <c r="AN967" s="13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5"/>
    </row>
    <row r="968" spans="40:76" x14ac:dyDescent="0.25">
      <c r="AN968" s="13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5"/>
    </row>
    <row r="969" spans="40:76" x14ac:dyDescent="0.25">
      <c r="AN969" s="13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5"/>
    </row>
    <row r="970" spans="40:76" x14ac:dyDescent="0.25">
      <c r="AN970" s="13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5"/>
    </row>
    <row r="971" spans="40:76" x14ac:dyDescent="0.25">
      <c r="AN971" s="13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5"/>
    </row>
    <row r="972" spans="40:76" x14ac:dyDescent="0.25">
      <c r="AN972" s="13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5"/>
    </row>
    <row r="973" spans="40:76" x14ac:dyDescent="0.25">
      <c r="AN973" s="13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5"/>
    </row>
    <row r="974" spans="40:76" x14ac:dyDescent="0.25">
      <c r="AN974" s="13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5"/>
    </row>
    <row r="975" spans="40:76" x14ac:dyDescent="0.25">
      <c r="AN975" s="13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5"/>
    </row>
    <row r="976" spans="40:76" x14ac:dyDescent="0.25">
      <c r="AN976" s="13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5"/>
    </row>
    <row r="977" spans="40:76" x14ac:dyDescent="0.25">
      <c r="AN977" s="13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5"/>
    </row>
    <row r="978" spans="40:76" x14ac:dyDescent="0.25">
      <c r="AN978" s="13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5"/>
    </row>
    <row r="979" spans="40:76" x14ac:dyDescent="0.25">
      <c r="AN979" s="13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5"/>
    </row>
    <row r="980" spans="40:76" x14ac:dyDescent="0.25">
      <c r="AN980" s="13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5"/>
    </row>
    <row r="981" spans="40:76" x14ac:dyDescent="0.25">
      <c r="AN981" s="13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5"/>
    </row>
    <row r="982" spans="40:76" x14ac:dyDescent="0.25">
      <c r="AN982" s="13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5"/>
    </row>
    <row r="983" spans="40:76" x14ac:dyDescent="0.25">
      <c r="AN983" s="13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5"/>
    </row>
    <row r="984" spans="40:76" x14ac:dyDescent="0.25">
      <c r="AN984" s="13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5"/>
    </row>
    <row r="985" spans="40:76" x14ac:dyDescent="0.25">
      <c r="AN985" s="13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5"/>
    </row>
    <row r="986" spans="40:76" x14ac:dyDescent="0.25">
      <c r="AN986" s="13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5"/>
    </row>
    <row r="987" spans="40:76" x14ac:dyDescent="0.25">
      <c r="AN987" s="13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5"/>
    </row>
    <row r="988" spans="40:76" x14ac:dyDescent="0.25">
      <c r="AN988" s="13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5"/>
    </row>
    <row r="989" spans="40:76" x14ac:dyDescent="0.25">
      <c r="AN989" s="13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5"/>
    </row>
    <row r="990" spans="40:76" x14ac:dyDescent="0.25">
      <c r="AN990" s="13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5"/>
    </row>
    <row r="991" spans="40:76" x14ac:dyDescent="0.25">
      <c r="AN991" s="13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5"/>
    </row>
    <row r="992" spans="40:76" x14ac:dyDescent="0.25">
      <c r="AN992" s="13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5"/>
    </row>
    <row r="993" spans="40:76" x14ac:dyDescent="0.25">
      <c r="AN993" s="13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5"/>
    </row>
    <row r="994" spans="40:76" x14ac:dyDescent="0.25">
      <c r="AN994" s="13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5"/>
    </row>
    <row r="995" spans="40:76" x14ac:dyDescent="0.25">
      <c r="AN995" s="13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5"/>
    </row>
    <row r="996" spans="40:76" x14ac:dyDescent="0.25">
      <c r="AN996" s="13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5"/>
    </row>
    <row r="997" spans="40:76" x14ac:dyDescent="0.25">
      <c r="AN997" s="13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5"/>
    </row>
    <row r="998" spans="40:76" x14ac:dyDescent="0.25">
      <c r="AN998" s="13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5"/>
    </row>
    <row r="999" spans="40:76" x14ac:dyDescent="0.25">
      <c r="AN999" s="13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5"/>
    </row>
    <row r="1000" spans="40:76" x14ac:dyDescent="0.25">
      <c r="AN1000" s="13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5"/>
    </row>
    <row r="1001" spans="40:76" x14ac:dyDescent="0.25">
      <c r="AN1001" s="13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5"/>
    </row>
    <row r="1002" spans="40:76" x14ac:dyDescent="0.25">
      <c r="AN1002" s="13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5"/>
    </row>
    <row r="1003" spans="40:76" x14ac:dyDescent="0.25">
      <c r="AN1003" s="13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5"/>
    </row>
    <row r="1004" spans="40:76" x14ac:dyDescent="0.25">
      <c r="AN1004" s="13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5"/>
    </row>
    <row r="1005" spans="40:76" x14ac:dyDescent="0.25">
      <c r="AN1005" s="13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5"/>
    </row>
    <row r="1006" spans="40:76" x14ac:dyDescent="0.25">
      <c r="AN1006" s="13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5"/>
    </row>
    <row r="1007" spans="40:76" x14ac:dyDescent="0.25">
      <c r="AN1007" s="13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5"/>
    </row>
    <row r="1008" spans="40:76" x14ac:dyDescent="0.25">
      <c r="AN1008" s="13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5"/>
    </row>
    <row r="1009" spans="40:76" x14ac:dyDescent="0.25">
      <c r="AN1009" s="13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5"/>
    </row>
    <row r="1010" spans="40:76" x14ac:dyDescent="0.25">
      <c r="AN1010" s="13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5"/>
    </row>
    <row r="1011" spans="40:76" x14ac:dyDescent="0.25">
      <c r="AN1011" s="13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5"/>
    </row>
    <row r="1012" spans="40:76" x14ac:dyDescent="0.25">
      <c r="AN1012" s="13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5"/>
    </row>
    <row r="1013" spans="40:76" x14ac:dyDescent="0.25">
      <c r="AN1013" s="13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5"/>
    </row>
    <row r="1014" spans="40:76" x14ac:dyDescent="0.25">
      <c r="AN1014" s="13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5"/>
    </row>
    <row r="1015" spans="40:76" x14ac:dyDescent="0.25">
      <c r="AN1015" s="13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5"/>
    </row>
    <row r="1016" spans="40:76" x14ac:dyDescent="0.25">
      <c r="AN1016" s="13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5"/>
    </row>
    <row r="1017" spans="40:76" x14ac:dyDescent="0.25">
      <c r="AN1017" s="13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5"/>
    </row>
    <row r="1018" spans="40:76" x14ac:dyDescent="0.25">
      <c r="AN1018" s="13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5"/>
    </row>
    <row r="1019" spans="40:76" x14ac:dyDescent="0.25">
      <c r="AN1019" s="13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5"/>
    </row>
    <row r="1020" spans="40:76" x14ac:dyDescent="0.25">
      <c r="AN1020" s="13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5"/>
    </row>
    <row r="1021" spans="40:76" x14ac:dyDescent="0.25">
      <c r="AN1021" s="13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5"/>
    </row>
    <row r="1022" spans="40:76" x14ac:dyDescent="0.25">
      <c r="AN1022" s="13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5"/>
    </row>
    <row r="1023" spans="40:76" x14ac:dyDescent="0.25">
      <c r="AN1023" s="13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5"/>
    </row>
    <row r="1024" spans="40:76" x14ac:dyDescent="0.25">
      <c r="AN1024" s="13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5"/>
    </row>
    <row r="1025" spans="40:76" x14ac:dyDescent="0.25">
      <c r="AN1025" s="13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5"/>
    </row>
    <row r="1026" spans="40:76" x14ac:dyDescent="0.25">
      <c r="AN1026" s="13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5"/>
    </row>
    <row r="1027" spans="40:76" x14ac:dyDescent="0.25">
      <c r="AN1027" s="13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5"/>
    </row>
    <row r="1028" spans="40:76" x14ac:dyDescent="0.25">
      <c r="AN1028" s="13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5"/>
    </row>
    <row r="1029" spans="40:76" x14ac:dyDescent="0.25">
      <c r="AN1029" s="13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5"/>
    </row>
    <row r="1030" spans="40:76" x14ac:dyDescent="0.25">
      <c r="AN1030" s="13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5"/>
    </row>
    <row r="1031" spans="40:76" x14ac:dyDescent="0.25">
      <c r="AN1031" s="13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5"/>
    </row>
    <row r="1032" spans="40:76" x14ac:dyDescent="0.25">
      <c r="AN1032" s="13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5"/>
    </row>
    <row r="1033" spans="40:76" x14ac:dyDescent="0.25">
      <c r="AN1033" s="13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5"/>
    </row>
    <row r="1034" spans="40:76" x14ac:dyDescent="0.25">
      <c r="AN1034" s="13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5"/>
    </row>
    <row r="1035" spans="40:76" x14ac:dyDescent="0.25">
      <c r="AN1035" s="13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5"/>
    </row>
    <row r="1036" spans="40:76" x14ac:dyDescent="0.25">
      <c r="AN1036" s="13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5"/>
    </row>
    <row r="1037" spans="40:76" x14ac:dyDescent="0.25">
      <c r="AN1037" s="13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5"/>
    </row>
    <row r="1038" spans="40:76" x14ac:dyDescent="0.25">
      <c r="AN1038" s="13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5"/>
    </row>
    <row r="1039" spans="40:76" ht="15.75" thickBot="1" x14ac:dyDescent="0.3">
      <c r="AN1039" s="15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6"/>
    </row>
  </sheetData>
  <mergeCells count="45">
    <mergeCell ref="O322:O325"/>
    <mergeCell ref="O326:O329"/>
    <mergeCell ref="AN115:BX117"/>
    <mergeCell ref="AN154:BX156"/>
    <mergeCell ref="AN309:BX311"/>
    <mergeCell ref="AN45:AW46"/>
    <mergeCell ref="AX45:BH46"/>
    <mergeCell ref="AN72:BX74"/>
    <mergeCell ref="AN75:BE76"/>
    <mergeCell ref="BG75:BX76"/>
    <mergeCell ref="AN1:BX3"/>
    <mergeCell ref="AN4:BX6"/>
    <mergeCell ref="AN7:AY8"/>
    <mergeCell ref="AZ7:BK8"/>
    <mergeCell ref="A125:A126"/>
    <mergeCell ref="N125:N126"/>
    <mergeCell ref="A121:A122"/>
    <mergeCell ref="N121:N122"/>
    <mergeCell ref="N89:N90"/>
    <mergeCell ref="A115:AD117"/>
    <mergeCell ref="N119:N120"/>
    <mergeCell ref="A119:A120"/>
    <mergeCell ref="A123:A124"/>
    <mergeCell ref="N123:N124"/>
    <mergeCell ref="N79:N80"/>
    <mergeCell ref="N81:N82"/>
    <mergeCell ref="N83:N84"/>
    <mergeCell ref="N85:N86"/>
    <mergeCell ref="N87:N88"/>
    <mergeCell ref="A154:AD156"/>
    <mergeCell ref="A309:AD311"/>
    <mergeCell ref="A75:L76"/>
    <mergeCell ref="M75:X76"/>
    <mergeCell ref="A48:J49"/>
    <mergeCell ref="A72:X74"/>
    <mergeCell ref="A4:X6"/>
    <mergeCell ref="A7:L8"/>
    <mergeCell ref="M7:X8"/>
    <mergeCell ref="M12:M21"/>
    <mergeCell ref="A57:AD57"/>
    <mergeCell ref="A44:AD44"/>
    <mergeCell ref="K48:U49"/>
    <mergeCell ref="A51:A52"/>
    <mergeCell ref="K51:K52"/>
    <mergeCell ref="N14:N15"/>
  </mergeCells>
  <hyperlinks>
    <hyperlink ref="N58" r:id="rId1" xr:uid="{00000000-0004-0000-0300-000000000000}"/>
    <hyperlink ref="K50" r:id="rId2" xr:uid="{00000000-0004-0000-0300-000001000000}"/>
    <hyperlink ref="N9" r:id="rId3" xr:uid="{00000000-0004-0000-0300-000002000000}"/>
    <hyperlink ref="N13" r:id="rId4" xr:uid="{00000000-0004-0000-0300-000003000000}"/>
    <hyperlink ref="Y4" r:id="rId5" xr:uid="{00000000-0004-0000-0300-000004000000}"/>
    <hyperlink ref="Z74" r:id="rId6" display="https://web.archive.org/web/20081121110447/http:/www.geaviation.com/engines/commercial/cf6/cf6-50.html" xr:uid="{00000000-0004-0000-0300-000005000000}"/>
    <hyperlink ref="Z73" r:id="rId7" xr:uid="{00000000-0004-0000-0300-000006000000}"/>
    <hyperlink ref="Z75" r:id="rId8" xr:uid="{00000000-0004-0000-0300-000007000000}"/>
    <hyperlink ref="Z76" r:id="rId9" xr:uid="{00000000-0004-0000-0300-000008000000}"/>
    <hyperlink ref="Z72" r:id="rId10" xr:uid="{00000000-0004-0000-0300-000009000000}"/>
    <hyperlink ref="N77" r:id="rId11" xr:uid="{00000000-0004-0000-0300-00000A000000}"/>
    <hyperlink ref="AF115" r:id="rId12" xr:uid="{00000000-0004-0000-0300-00000B000000}"/>
    <hyperlink ref="AF154" r:id="rId13" xr:uid="{00000000-0004-0000-0300-00000C000000}"/>
    <hyperlink ref="AF309" r:id="rId14" xr:uid="{00000000-0004-0000-0300-00000D000000}"/>
  </hyperlinks>
  <pageMargins left="0.7" right="0.7" top="0.75" bottom="0.75" header="0.3" footer="0.3"/>
  <pageSetup paperSize="9" orientation="portrait" r:id="rId15"/>
  <drawing r:id="rId1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R477"/>
  <sheetViews>
    <sheetView zoomScaleNormal="100" workbookViewId="0">
      <selection activeCell="W2" sqref="W2"/>
    </sheetView>
  </sheetViews>
  <sheetFormatPr defaultRowHeight="15" x14ac:dyDescent="0.25"/>
  <cols>
    <col min="10" max="10" width="4.42578125" style="72" customWidth="1"/>
    <col min="11" max="11" width="13.140625" customWidth="1"/>
    <col min="12" max="12" width="13.5703125" customWidth="1"/>
    <col min="19" max="19" width="10.42578125" bestFit="1" customWidth="1"/>
    <col min="29" max="29" width="27.140625" customWidth="1"/>
    <col min="31" max="31" width="15.5703125" customWidth="1"/>
    <col min="33" max="33" width="6.28515625" style="50" customWidth="1"/>
    <col min="52" max="52" width="27.85546875" customWidth="1"/>
    <col min="56" max="56" width="6.42578125" style="50" customWidth="1"/>
    <col min="57" max="57" width="9.140625" customWidth="1"/>
    <col min="59" max="59" width="13.42578125" bestFit="1" customWidth="1"/>
    <col min="79" max="79" width="6" style="50" customWidth="1"/>
    <col min="102" max="102" width="9.140625" style="50"/>
    <col min="121" max="121" width="24.140625" customWidth="1"/>
    <col min="125" max="125" width="5.7109375" style="50" customWidth="1"/>
    <col min="144" max="144" width="21.140625" customWidth="1"/>
    <col min="148" max="148" width="6.7109375" style="50" customWidth="1"/>
    <col min="171" max="171" width="9.140625" style="50"/>
    <col min="194" max="194" width="7.140625" style="50" customWidth="1"/>
    <col min="217" max="217" width="9.140625" style="50"/>
    <col min="240" max="240" width="9.140625" style="50"/>
    <col min="263" max="263" width="9.140625" style="50"/>
    <col min="282" max="282" width="26.85546875" customWidth="1"/>
    <col min="286" max="286" width="9.140625" style="50"/>
    <col min="309" max="309" width="9.140625" style="50"/>
    <col min="332" max="332" width="9.140625" style="50"/>
    <col min="355" max="355" width="9.140625" style="50"/>
    <col min="378" max="378" width="9.140625" style="50"/>
    <col min="401" max="401" width="9.140625" style="50"/>
    <col min="424" max="424" width="5.7109375" style="50" customWidth="1"/>
    <col min="447" max="447" width="9.140625" style="50"/>
    <col min="470" max="470" width="9.140625" style="50"/>
    <col min="493" max="493" width="9.140625" style="50"/>
    <col min="516" max="516" width="9.140625" style="50"/>
    <col min="539" max="539" width="9.140625" style="50"/>
    <col min="562" max="562" width="9.140625" style="50"/>
    <col min="585" max="585" width="9.140625" style="50"/>
    <col min="608" max="608" width="9.140625" style="50"/>
    <col min="631" max="631" width="9.140625" style="50"/>
    <col min="654" max="654" width="9.140625" style="50"/>
    <col min="673" max="673" width="23.7109375" customWidth="1"/>
    <col min="677" max="677" width="9.140625" style="85"/>
    <col min="700" max="700" width="9.140625" style="85"/>
    <col min="723" max="723" width="9.140625" style="85"/>
    <col min="746" max="746" width="9.140625" style="72"/>
  </cols>
  <sheetData>
    <row r="1" spans="1:746" ht="15.75" thickBot="1" x14ac:dyDescent="0.3">
      <c r="A1" s="238" t="s">
        <v>724</v>
      </c>
      <c r="B1" s="238"/>
      <c r="C1" s="239"/>
      <c r="D1" s="239"/>
      <c r="E1" s="239"/>
      <c r="F1" s="239"/>
      <c r="G1" s="239"/>
      <c r="H1" s="239"/>
      <c r="I1" s="240"/>
      <c r="J1" s="71"/>
      <c r="K1" s="11" t="s">
        <v>370</v>
      </c>
      <c r="L1" s="23">
        <v>800</v>
      </c>
      <c r="M1" s="23">
        <v>900</v>
      </c>
      <c r="N1" s="23">
        <v>1100</v>
      </c>
      <c r="O1" s="23">
        <v>1400</v>
      </c>
      <c r="P1" s="55">
        <v>1800</v>
      </c>
      <c r="Q1" s="49">
        <v>2400</v>
      </c>
      <c r="R1" s="55">
        <v>1000</v>
      </c>
      <c r="S1" s="55">
        <v>1200</v>
      </c>
      <c r="T1" s="55">
        <v>1300</v>
      </c>
      <c r="U1" s="23">
        <f>R1*'Unit Change'!Q4</f>
        <v>1852000</v>
      </c>
      <c r="V1" s="23">
        <f>S1*'Unit Change'!Q4</f>
        <v>2222400</v>
      </c>
      <c r="W1" s="12">
        <f>T1*'Unit Change'!Q4</f>
        <v>2407600</v>
      </c>
      <c r="BE1" s="39" t="s">
        <v>383</v>
      </c>
      <c r="CB1" s="39" t="s">
        <v>392</v>
      </c>
      <c r="CY1" s="39" t="s">
        <v>382</v>
      </c>
      <c r="DV1" s="39" t="s">
        <v>383</v>
      </c>
      <c r="ES1" s="39" t="s">
        <v>383</v>
      </c>
      <c r="FP1" s="39" t="s">
        <v>383</v>
      </c>
      <c r="GM1" s="39" t="s">
        <v>383</v>
      </c>
      <c r="HJ1" s="39" t="s">
        <v>383</v>
      </c>
      <c r="IG1" s="39" t="s">
        <v>383</v>
      </c>
      <c r="JD1" s="39" t="s">
        <v>383</v>
      </c>
      <c r="KA1" s="39" t="s">
        <v>383</v>
      </c>
      <c r="KX1" s="39" t="s">
        <v>383</v>
      </c>
      <c r="LU1" s="39" t="s">
        <v>383</v>
      </c>
      <c r="MR1" s="39" t="s">
        <v>383</v>
      </c>
      <c r="NO1" s="39" t="s">
        <v>383</v>
      </c>
      <c r="OL1" s="39" t="s">
        <v>383</v>
      </c>
      <c r="PI1" s="39" t="s">
        <v>383</v>
      </c>
      <c r="QF1" s="39" t="s">
        <v>383</v>
      </c>
      <c r="RC1" s="39" t="s">
        <v>383</v>
      </c>
      <c r="RZ1" s="39" t="s">
        <v>383</v>
      </c>
      <c r="SW1" s="39" t="s">
        <v>383</v>
      </c>
      <c r="TT1" s="39" t="s">
        <v>383</v>
      </c>
      <c r="UQ1" s="39" t="s">
        <v>383</v>
      </c>
      <c r="VN1" s="39" t="s">
        <v>383</v>
      </c>
      <c r="WK1" s="39" t="s">
        <v>383</v>
      </c>
      <c r="XH1" s="39" t="s">
        <v>383</v>
      </c>
      <c r="YE1" s="39" t="s">
        <v>383</v>
      </c>
      <c r="ZA1" s="84"/>
      <c r="ZB1" s="39" t="s">
        <v>383</v>
      </c>
      <c r="ZX1" s="84"/>
      <c r="ZY1" s="39" t="s">
        <v>383</v>
      </c>
      <c r="AAU1" s="84"/>
      <c r="AAV1" s="39" t="s">
        <v>383</v>
      </c>
      <c r="ABR1" s="71"/>
    </row>
    <row r="2" spans="1:746" ht="15.75" thickBot="1" x14ac:dyDescent="0.3">
      <c r="A2" s="11" t="s">
        <v>381</v>
      </c>
      <c r="B2" s="12" t="s">
        <v>376</v>
      </c>
      <c r="C2" s="23">
        <v>1500</v>
      </c>
      <c r="D2" s="23">
        <v>1000</v>
      </c>
      <c r="E2" s="12">
        <v>750</v>
      </c>
      <c r="F2" s="23" t="s">
        <v>377</v>
      </c>
      <c r="G2" s="23">
        <v>1500</v>
      </c>
      <c r="H2" s="23">
        <v>1000</v>
      </c>
      <c r="I2" s="23">
        <v>750</v>
      </c>
      <c r="K2" s="13" t="s">
        <v>374</v>
      </c>
      <c r="L2" s="63" t="s">
        <v>375</v>
      </c>
      <c r="M2" s="63" t="s">
        <v>375</v>
      </c>
      <c r="N2" s="63" t="s">
        <v>375</v>
      </c>
      <c r="O2" s="63" t="s">
        <v>375</v>
      </c>
      <c r="P2" s="63" t="s">
        <v>375</v>
      </c>
      <c r="Q2" s="65" t="s">
        <v>619</v>
      </c>
      <c r="R2" s="58" t="s">
        <v>375</v>
      </c>
      <c r="S2" s="58" t="s">
        <v>375</v>
      </c>
      <c r="T2" s="58" t="s">
        <v>619</v>
      </c>
      <c r="U2" s="4"/>
      <c r="V2" s="4"/>
      <c r="W2" s="5"/>
      <c r="BG2">
        <v>86182.48</v>
      </c>
      <c r="DC2">
        <v>5400</v>
      </c>
      <c r="DD2">
        <v>800</v>
      </c>
    </row>
    <row r="3" spans="1:746" ht="15.75" thickBot="1" x14ac:dyDescent="0.3">
      <c r="A3" s="13">
        <v>800</v>
      </c>
      <c r="B3" s="24">
        <f>AD399</f>
        <v>5418.6559964226499</v>
      </c>
      <c r="C3" s="20">
        <f>BX399</f>
        <v>4854.1377482877397</v>
      </c>
      <c r="D3" s="20">
        <f>KT399</f>
        <v>5034.1381313346601</v>
      </c>
      <c r="E3" s="24">
        <f>MN399</f>
        <v>5221.4983194612696</v>
      </c>
      <c r="F3" s="4">
        <v>800</v>
      </c>
      <c r="G3" s="56">
        <f t="shared" ref="G3:G8" si="0">(C3-B3)/B3</f>
        <v>-0.10418049208283388</v>
      </c>
      <c r="H3" s="56">
        <f t="shared" ref="H3:H8" si="1">(D3-B3)/B3</f>
        <v>-7.0961852042618165E-2</v>
      </c>
      <c r="I3" s="56">
        <f>(E3-B3)/B3</f>
        <v>-3.6384977583286716E-2</v>
      </c>
      <c r="K3" s="13">
        <v>750</v>
      </c>
      <c r="L3" s="63" t="s">
        <v>375</v>
      </c>
      <c r="M3" s="63" t="s">
        <v>375</v>
      </c>
      <c r="N3" s="63" t="s">
        <v>375</v>
      </c>
      <c r="O3" s="58" t="s">
        <v>375</v>
      </c>
      <c r="P3" s="63" t="s">
        <v>375</v>
      </c>
      <c r="Q3" s="61"/>
      <c r="R3" s="58" t="s">
        <v>375</v>
      </c>
      <c r="S3" s="58" t="s">
        <v>375</v>
      </c>
      <c r="T3" s="58" t="s">
        <v>492</v>
      </c>
      <c r="U3" s="4"/>
      <c r="V3" s="4"/>
      <c r="W3" s="5"/>
      <c r="BG3">
        <v>645</v>
      </c>
      <c r="DB3">
        <f>(DC4-DC2)*DE3</f>
        <v>146.05263157894737</v>
      </c>
      <c r="DC3" s="53">
        <f>DC2+DB3</f>
        <v>5546.0526315789475</v>
      </c>
      <c r="DD3" s="54">
        <v>1100</v>
      </c>
      <c r="DE3">
        <f>(DD3-DD2)/(DD4-DD2)</f>
        <v>3.9473684210526314E-2</v>
      </c>
    </row>
    <row r="4" spans="1:746" x14ac:dyDescent="0.25">
      <c r="A4" s="13">
        <v>900</v>
      </c>
      <c r="B4" s="24">
        <f>CU399</f>
        <v>5851.2766990310802</v>
      </c>
      <c r="C4" s="20">
        <f>BA399</f>
        <v>5215.3075610831202</v>
      </c>
      <c r="D4" s="20">
        <f>IC399</f>
        <v>5393.3086748515598</v>
      </c>
      <c r="E4" s="24">
        <f>LQ399</f>
        <v>5709.6999691142701</v>
      </c>
      <c r="F4" s="4">
        <v>900</v>
      </c>
      <c r="G4" s="56">
        <f t="shared" si="0"/>
        <v>-0.10868895296872064</v>
      </c>
      <c r="H4" s="97">
        <f t="shared" si="1"/>
        <v>-7.8268051185368809E-2</v>
      </c>
      <c r="I4" s="97">
        <f>(E4-B4)/B4</f>
        <v>-2.419586992702874E-2</v>
      </c>
      <c r="K4" s="13">
        <v>1000</v>
      </c>
      <c r="L4" s="63" t="s">
        <v>375</v>
      </c>
      <c r="M4" s="63" t="s">
        <v>375</v>
      </c>
      <c r="N4" s="58" t="s">
        <v>375</v>
      </c>
      <c r="O4" s="63" t="s">
        <v>375</v>
      </c>
      <c r="P4" s="63" t="s">
        <v>375</v>
      </c>
      <c r="Q4" s="65" t="s">
        <v>375</v>
      </c>
      <c r="R4" s="4"/>
      <c r="S4" s="4"/>
      <c r="T4" s="4"/>
      <c r="U4" s="4"/>
      <c r="V4" s="4"/>
      <c r="W4" s="5"/>
      <c r="BG4">
        <v>204.95581518571899</v>
      </c>
      <c r="DC4">
        <v>9100</v>
      </c>
      <c r="DD4">
        <v>8400</v>
      </c>
    </row>
    <row r="5" spans="1:746" ht="15.75" thickBot="1" x14ac:dyDescent="0.3">
      <c r="A5" s="13">
        <v>1100</v>
      </c>
      <c r="B5" s="24">
        <f>EO399</f>
        <v>6679.28663191948</v>
      </c>
      <c r="C5" s="20">
        <f>DR399</f>
        <v>5974.4458478288298</v>
      </c>
      <c r="D5" s="20">
        <f>JW399</f>
        <v>6454.6647952224903</v>
      </c>
      <c r="E5" s="24">
        <f>PE399</f>
        <v>6689.7156792356</v>
      </c>
      <c r="F5" s="4">
        <v>1100</v>
      </c>
      <c r="G5" s="74">
        <f t="shared" si="0"/>
        <v>-0.10552635677024307</v>
      </c>
      <c r="H5" s="97">
        <f t="shared" si="1"/>
        <v>-3.3629614818976306E-2</v>
      </c>
      <c r="I5" s="97">
        <f>(E5-B5)/B5</f>
        <v>1.5614013727575124E-3</v>
      </c>
      <c r="K5" s="15">
        <v>1500</v>
      </c>
      <c r="L5" s="64" t="s">
        <v>375</v>
      </c>
      <c r="M5" s="64" t="s">
        <v>375</v>
      </c>
      <c r="N5" s="60" t="s">
        <v>375</v>
      </c>
      <c r="O5" s="64" t="s">
        <v>375</v>
      </c>
      <c r="P5" s="64" t="s">
        <v>375</v>
      </c>
      <c r="Q5" s="65" t="s">
        <v>375</v>
      </c>
      <c r="R5" s="4"/>
      <c r="S5" s="4"/>
      <c r="T5" s="4"/>
      <c r="U5" s="4"/>
      <c r="V5" s="4"/>
      <c r="W5" s="5"/>
      <c r="BG5">
        <f>BG3*BG4</f>
        <v>132196.50079478874</v>
      </c>
    </row>
    <row r="6" spans="1:746" ht="18" customHeight="1" thickBot="1" x14ac:dyDescent="0.3">
      <c r="A6" s="13">
        <v>1400</v>
      </c>
      <c r="B6" s="24">
        <f>HF399</f>
        <v>7956.7117781404904</v>
      </c>
      <c r="C6" s="20">
        <f>IZ399</f>
        <v>7104.2326511188803</v>
      </c>
      <c r="D6" s="20">
        <f>NK399</f>
        <v>7694.6080918728503</v>
      </c>
      <c r="E6" s="24">
        <f>QB399</f>
        <v>8489.7888568910603</v>
      </c>
      <c r="F6" s="4">
        <v>1400</v>
      </c>
      <c r="G6" s="56">
        <f t="shared" si="0"/>
        <v>-0.1071396263672174</v>
      </c>
      <c r="H6" s="56">
        <f t="shared" si="1"/>
        <v>-3.294120656572213E-2</v>
      </c>
      <c r="I6" s="74">
        <f>(E6-B6)/B6</f>
        <v>6.6997158325515185E-2</v>
      </c>
      <c r="K6" s="252"/>
      <c r="L6" s="253"/>
      <c r="M6" s="253"/>
      <c r="N6" s="23" t="s">
        <v>66</v>
      </c>
      <c r="O6" s="23" t="s">
        <v>13</v>
      </c>
      <c r="P6" s="12" t="s">
        <v>731</v>
      </c>
      <c r="Q6" s="11" t="s">
        <v>738</v>
      </c>
      <c r="R6" s="23" t="s">
        <v>739</v>
      </c>
      <c r="S6" s="23" t="s">
        <v>740</v>
      </c>
      <c r="T6" s="12" t="s">
        <v>741</v>
      </c>
      <c r="U6" s="4"/>
      <c r="V6" s="4"/>
      <c r="W6" s="5"/>
    </row>
    <row r="7" spans="1:746" x14ac:dyDescent="0.25">
      <c r="A7" s="13">
        <v>1800</v>
      </c>
      <c r="B7" s="24">
        <f>GI399</f>
        <v>9637.7241395779402</v>
      </c>
      <c r="C7" s="20">
        <f>OH399</f>
        <v>8978.4896664865992</v>
      </c>
      <c r="D7" s="20">
        <f>RV399</f>
        <v>10343.6309839238</v>
      </c>
      <c r="E7" s="24">
        <f>QY399</f>
        <v>11519.7786562602</v>
      </c>
      <c r="F7" s="4">
        <v>1800</v>
      </c>
      <c r="G7" s="56">
        <f t="shared" si="0"/>
        <v>-6.8401467353080989E-2</v>
      </c>
      <c r="H7" s="56">
        <f t="shared" si="1"/>
        <v>7.324414292446986E-2</v>
      </c>
      <c r="I7" s="74">
        <f>(E7-B7)/B7</f>
        <v>0.19527997371843009</v>
      </c>
      <c r="K7" s="26" t="s">
        <v>374</v>
      </c>
      <c r="L7" s="4"/>
      <c r="M7" s="63" t="s">
        <v>375</v>
      </c>
      <c r="N7" s="4">
        <f>AAD70</f>
        <v>60482.208590686801</v>
      </c>
      <c r="O7" s="4">
        <f>AAR399</f>
        <v>7514.24660796435</v>
      </c>
      <c r="P7" s="14">
        <f>AAT57</f>
        <v>6.2304721297746497E-6</v>
      </c>
      <c r="Q7" s="13"/>
      <c r="R7" s="4"/>
      <c r="S7" s="4"/>
      <c r="T7" s="5"/>
      <c r="U7" s="4"/>
      <c r="V7" s="4"/>
      <c r="W7" s="5"/>
      <c r="AI7" s="11"/>
      <c r="AJ7" s="23"/>
      <c r="AK7" s="23"/>
      <c r="AL7" s="23"/>
      <c r="AM7" s="23"/>
      <c r="AN7" s="11"/>
      <c r="AO7" s="23"/>
      <c r="AP7" s="23"/>
      <c r="AQ7" s="12"/>
    </row>
    <row r="8" spans="1:746" ht="15.75" thickBot="1" x14ac:dyDescent="0.3">
      <c r="A8" s="15">
        <v>2400</v>
      </c>
      <c r="B8" s="73">
        <f>FL399</f>
        <v>12192.848476523101</v>
      </c>
      <c r="C8" s="4">
        <f>TP399</f>
        <v>12046.484031106</v>
      </c>
      <c r="D8" s="20">
        <f>SS399</f>
        <v>14387.4866443584</v>
      </c>
      <c r="E8" s="24"/>
      <c r="F8" s="18">
        <v>2400</v>
      </c>
      <c r="G8" s="56">
        <f t="shared" si="0"/>
        <v>-1.2004122391820121E-2</v>
      </c>
      <c r="H8" s="56">
        <f t="shared" si="1"/>
        <v>0.17999388510904549</v>
      </c>
      <c r="I8" s="74"/>
      <c r="K8" s="26" t="s">
        <v>805</v>
      </c>
      <c r="L8" s="4"/>
      <c r="M8" s="86" t="s">
        <v>375</v>
      </c>
      <c r="N8" s="4">
        <v>71300</v>
      </c>
      <c r="O8" s="4">
        <v>6127</v>
      </c>
      <c r="P8" s="14">
        <f>XF57</f>
        <v>6.7270819265616898E-6</v>
      </c>
      <c r="Q8" s="26">
        <v>750</v>
      </c>
      <c r="R8" s="4">
        <f>(N8-$N$7)/$N$7*100</f>
        <v>17.885906717663993</v>
      </c>
      <c r="S8" s="4">
        <f>(O8-$O$7)/$O$7*100</f>
        <v>-18.461552838763733</v>
      </c>
      <c r="T8" s="29">
        <f>(P8-$P$7)/$P$7*100</f>
        <v>7.9706607532004492</v>
      </c>
      <c r="U8" s="4"/>
      <c r="V8" s="4"/>
      <c r="W8" s="5"/>
      <c r="AI8" s="13"/>
      <c r="AJ8" s="59"/>
      <c r="AK8" s="59"/>
      <c r="AL8" s="59"/>
      <c r="AM8" s="59"/>
      <c r="AN8" s="13"/>
      <c r="AO8" s="56"/>
      <c r="AP8" s="56"/>
      <c r="AQ8" s="57"/>
    </row>
    <row r="9" spans="1:746" x14ac:dyDescent="0.25">
      <c r="A9" s="11" t="s">
        <v>66</v>
      </c>
      <c r="B9" s="12" t="s">
        <v>376</v>
      </c>
      <c r="C9" s="23">
        <v>1500</v>
      </c>
      <c r="D9" s="23">
        <v>1000</v>
      </c>
      <c r="E9" s="12">
        <v>750</v>
      </c>
      <c r="F9" s="23" t="s">
        <v>377</v>
      </c>
      <c r="G9" s="23">
        <v>1500</v>
      </c>
      <c r="H9" s="23">
        <v>1000</v>
      </c>
      <c r="I9" s="23">
        <v>750</v>
      </c>
      <c r="K9" s="26" t="s">
        <v>806</v>
      </c>
      <c r="L9" s="4"/>
      <c r="M9" s="86" t="s">
        <v>375</v>
      </c>
      <c r="N9" s="4">
        <f>XM66</f>
        <v>76445.546298295507</v>
      </c>
      <c r="O9" s="4">
        <f>YA399</f>
        <v>6630.3346897275596</v>
      </c>
      <c r="P9" s="14">
        <f>YC57</f>
        <v>6.2012146785101596E-6</v>
      </c>
      <c r="Q9" s="26">
        <v>1000</v>
      </c>
      <c r="R9" s="4">
        <f>(N9-$N$7)/$N$7*100</f>
        <v>26.393443757387491</v>
      </c>
      <c r="S9" s="4">
        <f>(O9-$O$7)/$O$7*100</f>
        <v>-11.763147582885185</v>
      </c>
      <c r="T9" s="29">
        <f>(P9-$P$7)/$P$7*100</f>
        <v>-0.46958642387103139</v>
      </c>
      <c r="U9" s="4"/>
      <c r="V9" s="4"/>
      <c r="W9" s="5"/>
      <c r="AI9" s="13"/>
      <c r="AJ9" s="59"/>
      <c r="AK9" s="59"/>
      <c r="AL9" s="4"/>
      <c r="AM9" s="4"/>
      <c r="AN9" s="13"/>
      <c r="AO9" s="56"/>
      <c r="AP9" s="56"/>
      <c r="AQ9" s="57"/>
    </row>
    <row r="10" spans="1:746" ht="15.75" thickBot="1" x14ac:dyDescent="0.3">
      <c r="A10" s="13">
        <v>800</v>
      </c>
      <c r="B10" s="24">
        <f>P65</f>
        <v>59526.461430534997</v>
      </c>
      <c r="C10" s="20">
        <f>BJ66</f>
        <v>67000.059403602601</v>
      </c>
      <c r="D10" s="20">
        <f>KF66</f>
        <v>71365.784197203306</v>
      </c>
      <c r="E10" s="24">
        <f>LZ66</f>
        <v>77555.868583958698</v>
      </c>
      <c r="F10" s="4">
        <v>800</v>
      </c>
      <c r="G10" s="56">
        <f t="shared" ref="G10:G15" si="2">(C10-B10)/B10</f>
        <v>0.12555085240181788</v>
      </c>
      <c r="H10" s="56">
        <f t="shared" ref="H10:H15" si="3">(D10-B10)/B10</f>
        <v>0.19889176144771054</v>
      </c>
      <c r="I10" s="56">
        <f t="shared" ref="I10:I15" si="4">(E10-B10)/B10</f>
        <v>0.30288054623343097</v>
      </c>
      <c r="K10" s="27">
        <v>1500</v>
      </c>
      <c r="L10" s="18"/>
      <c r="M10" s="89" t="s">
        <v>375</v>
      </c>
      <c r="N10" s="18">
        <f>YJ66</f>
        <v>70595.425257768104</v>
      </c>
      <c r="O10" s="18">
        <f>YX399</f>
        <v>5224.2381242314304</v>
      </c>
      <c r="P10" s="16">
        <f>YZ57</f>
        <v>6.4650366008321096E-6</v>
      </c>
      <c r="Q10" s="27">
        <v>1500</v>
      </c>
      <c r="R10" s="18">
        <f>(N10-$N$7)/$N$7*100</f>
        <v>16.720977792862151</v>
      </c>
      <c r="S10" s="18">
        <f>(O10-$O$7)/$O$7*100</f>
        <v>-30.475556675312461</v>
      </c>
      <c r="T10" s="37">
        <f>(P10-$P$7)/$P$7*100</f>
        <v>3.7647944838161722</v>
      </c>
      <c r="U10" s="18"/>
      <c r="V10" s="18"/>
      <c r="W10" s="6"/>
      <c r="AI10" s="13"/>
      <c r="AJ10" s="59"/>
      <c r="AK10" s="59"/>
      <c r="AL10" s="59"/>
      <c r="AM10" s="4"/>
      <c r="AN10" s="13"/>
      <c r="AO10" s="56"/>
      <c r="AP10" s="56"/>
      <c r="AQ10" s="57"/>
    </row>
    <row r="11" spans="1:746" ht="18.75" customHeight="1" thickBot="1" x14ac:dyDescent="0.3">
      <c r="A11" s="13">
        <v>900</v>
      </c>
      <c r="B11" s="24">
        <f>CG65</f>
        <v>60087.953726770298</v>
      </c>
      <c r="C11" s="20">
        <f>AM66</f>
        <v>68913.271933658703</v>
      </c>
      <c r="D11" s="20">
        <f>HO66</f>
        <v>73997.026659488998</v>
      </c>
      <c r="E11" s="24">
        <f>LC66</f>
        <v>80605.860293149206</v>
      </c>
      <c r="F11" s="4">
        <v>900</v>
      </c>
      <c r="G11" s="56">
        <f t="shared" si="2"/>
        <v>0.14687333582732012</v>
      </c>
      <c r="H11" s="56">
        <f t="shared" si="3"/>
        <v>0.23147855884667862</v>
      </c>
      <c r="I11" s="56">
        <f t="shared" si="4"/>
        <v>0.34146455809890225</v>
      </c>
      <c r="K11" s="115"/>
      <c r="L11" s="116"/>
      <c r="M11" s="117"/>
      <c r="R11" s="18"/>
      <c r="S11" s="18"/>
      <c r="AI11" s="13"/>
      <c r="AJ11" s="59"/>
      <c r="AK11" s="59"/>
      <c r="AL11" s="4"/>
      <c r="AM11" s="4"/>
      <c r="AN11" s="13"/>
      <c r="AO11" s="56"/>
      <c r="AP11" s="56"/>
      <c r="AQ11" s="57"/>
    </row>
    <row r="12" spans="1:746" x14ac:dyDescent="0.25">
      <c r="A12" s="13">
        <v>1100</v>
      </c>
      <c r="B12" s="24">
        <f>EA65</f>
        <v>61166.826366171299</v>
      </c>
      <c r="C12" s="20">
        <f>DD66</f>
        <v>73207.094503700893</v>
      </c>
      <c r="D12" s="20">
        <f>JI66</f>
        <v>81992.716588584299</v>
      </c>
      <c r="E12" s="24">
        <f>OQ66</f>
        <v>88405.359251636997</v>
      </c>
      <c r="F12" s="4">
        <v>1100</v>
      </c>
      <c r="G12" s="74">
        <f t="shared" si="2"/>
        <v>0.19684310684113801</v>
      </c>
      <c r="H12" s="74">
        <f t="shared" si="3"/>
        <v>0.34047688035570356</v>
      </c>
      <c r="I12" s="56">
        <f t="shared" si="4"/>
        <v>0.44531545126117811</v>
      </c>
      <c r="K12" s="87" t="s">
        <v>1708</v>
      </c>
      <c r="L12" s="88">
        <f>AD242</f>
        <v>13.7559651214138</v>
      </c>
      <c r="M12" s="88">
        <f>BA242</f>
        <v>14.836552365807799</v>
      </c>
      <c r="N12">
        <f>DR242</f>
        <v>15.243422786514801</v>
      </c>
      <c r="O12">
        <f>EO242</f>
        <v>13.880625803418299</v>
      </c>
      <c r="P12">
        <f>GI242</f>
        <v>14.156166419847001</v>
      </c>
      <c r="Q12">
        <f>FL242</f>
        <v>14.3892326829924</v>
      </c>
      <c r="R12">
        <f>GI242</f>
        <v>14.156166419847001</v>
      </c>
      <c r="S12">
        <f>HF242</f>
        <v>14.028177540924901</v>
      </c>
      <c r="T12">
        <f>IC242</f>
        <v>15.4029662290878</v>
      </c>
      <c r="U12">
        <f>IZ242</f>
        <v>15.8571802404142</v>
      </c>
      <c r="V12">
        <f>JW242</f>
        <v>16.2796425643844</v>
      </c>
      <c r="W12">
        <f>KT242</f>
        <v>15.1131630354311</v>
      </c>
      <c r="X12">
        <f>LQ242</f>
        <v>15.952958585367501</v>
      </c>
      <c r="Y12">
        <f>MN242</f>
        <v>15.6961444684383</v>
      </c>
      <c r="Z12">
        <f>NK242</f>
        <v>16.884176788759099</v>
      </c>
      <c r="AA12">
        <f>OH242</f>
        <v>17.1242579362874</v>
      </c>
      <c r="AB12">
        <f>PE242</f>
        <v>16.574736685881199</v>
      </c>
      <c r="AC12">
        <f>QB242</f>
        <v>17.692942072223801</v>
      </c>
      <c r="AD12">
        <f>QY242</f>
        <v>19.1865895617312</v>
      </c>
      <c r="AE12">
        <f>RV242</f>
        <v>18.574747071605799</v>
      </c>
      <c r="AF12">
        <f>SS242</f>
        <v>19.770162317977199</v>
      </c>
      <c r="AG12" s="50">
        <f>TP242</f>
        <v>17.720524309565299</v>
      </c>
      <c r="AI12" s="13"/>
      <c r="AJ12" s="59"/>
      <c r="AK12" s="4"/>
      <c r="AL12" s="4"/>
      <c r="AM12" s="4"/>
      <c r="AN12" s="13"/>
      <c r="AO12" s="56"/>
      <c r="AP12" s="4"/>
      <c r="AQ12" s="5"/>
    </row>
    <row r="13" spans="1:746" ht="15.75" thickBot="1" x14ac:dyDescent="0.3">
      <c r="A13" s="13">
        <v>1400</v>
      </c>
      <c r="B13" s="24">
        <f>GR65</f>
        <v>62831.128801821003</v>
      </c>
      <c r="C13" s="20">
        <f>IL66</f>
        <v>80194.405276503894</v>
      </c>
      <c r="D13" s="20">
        <f>MW66</f>
        <v>92797.996425002595</v>
      </c>
      <c r="E13" s="24">
        <f>PN66</f>
        <v>104531.925102945</v>
      </c>
      <c r="F13" s="4">
        <v>1400</v>
      </c>
      <c r="G13" s="56">
        <f t="shared" si="2"/>
        <v>0.27634831342039584</v>
      </c>
      <c r="H13" s="56">
        <f t="shared" si="3"/>
        <v>0.47694300889773411</v>
      </c>
      <c r="I13" s="56">
        <f t="shared" si="4"/>
        <v>0.66369643672413858</v>
      </c>
      <c r="L13">
        <f>UM242</f>
        <v>13.8992702463977</v>
      </c>
      <c r="M13">
        <f>VJ242</f>
        <v>13.947283918336501</v>
      </c>
      <c r="N13">
        <f>WG242</f>
        <v>14.126928683330799</v>
      </c>
      <c r="O13">
        <f>XD242</f>
        <v>15.1766799157599</v>
      </c>
      <c r="P13">
        <f>YA242</f>
        <v>15.702195164368799</v>
      </c>
      <c r="Q13">
        <f>YX242</f>
        <v>15.171154791703801</v>
      </c>
      <c r="R13">
        <f>ZU242</f>
        <v>13.8912041467236</v>
      </c>
      <c r="S13">
        <f>AAR242</f>
        <v>14.3157830739859</v>
      </c>
      <c r="T13">
        <f>ABO242</f>
        <v>17.670234705298501</v>
      </c>
      <c r="AI13" s="13"/>
      <c r="AJ13" s="59"/>
      <c r="AK13" s="4"/>
      <c r="AL13" s="4"/>
      <c r="AM13" s="4"/>
      <c r="AN13" s="15"/>
      <c r="AO13" s="4"/>
      <c r="AP13" s="4"/>
      <c r="AQ13" s="5"/>
    </row>
    <row r="14" spans="1:746" x14ac:dyDescent="0.25">
      <c r="A14" s="13">
        <v>1800</v>
      </c>
      <c r="B14" s="24">
        <f>FU65</f>
        <v>65017.193157135604</v>
      </c>
      <c r="C14" s="20">
        <f>NT66</f>
        <v>93118.677429571893</v>
      </c>
      <c r="D14" s="20">
        <f>RH66</f>
        <v>114980.514392777</v>
      </c>
      <c r="E14" s="24">
        <f>QK66</f>
        <v>132063.11115491699</v>
      </c>
      <c r="F14" s="4">
        <v>1800</v>
      </c>
      <c r="G14" s="56">
        <f t="shared" si="2"/>
        <v>0.4322162017132874</v>
      </c>
      <c r="H14" s="56">
        <f t="shared" si="3"/>
        <v>0.76846321425916464</v>
      </c>
      <c r="I14" s="56">
        <f t="shared" si="4"/>
        <v>1.0312028979125982</v>
      </c>
    </row>
    <row r="15" spans="1:746" ht="15.75" thickBot="1" x14ac:dyDescent="0.3">
      <c r="A15" s="15">
        <v>2400</v>
      </c>
      <c r="B15" s="73">
        <f>EX65</f>
        <v>68340.284841727596</v>
      </c>
      <c r="C15" s="20">
        <f>TB66</f>
        <v>106589.23372390799</v>
      </c>
      <c r="D15" s="20">
        <f>SE66</f>
        <v>144414.26400529299</v>
      </c>
      <c r="E15" s="24"/>
      <c r="F15" s="4">
        <v>2400</v>
      </c>
      <c r="G15" s="56">
        <f t="shared" si="2"/>
        <v>0.55968377905890931</v>
      </c>
      <c r="H15" s="56">
        <f t="shared" si="3"/>
        <v>1.113164502310001</v>
      </c>
      <c r="I15" s="56">
        <f t="shared" si="4"/>
        <v>-1</v>
      </c>
    </row>
    <row r="16" spans="1:746" x14ac:dyDescent="0.25">
      <c r="A16" s="13" t="s">
        <v>731</v>
      </c>
      <c r="B16" s="12" t="s">
        <v>376</v>
      </c>
      <c r="C16" s="23">
        <v>1500</v>
      </c>
      <c r="D16" s="23">
        <v>1000</v>
      </c>
      <c r="E16" s="12">
        <v>750</v>
      </c>
      <c r="F16" s="11" t="s">
        <v>377</v>
      </c>
      <c r="G16" s="23">
        <v>1500</v>
      </c>
      <c r="H16" s="23">
        <v>1000</v>
      </c>
      <c r="I16" s="12">
        <v>750</v>
      </c>
      <c r="J16" s="68"/>
    </row>
    <row r="17" spans="1:746" x14ac:dyDescent="0.25">
      <c r="A17" s="13">
        <v>800</v>
      </c>
      <c r="B17" s="80">
        <f>AF57</f>
        <v>6.2780171199419801E-6</v>
      </c>
      <c r="C17" s="81">
        <f>BZ57</f>
        <v>6.3153579082703203E-6</v>
      </c>
      <c r="D17" s="81">
        <f>KV57</f>
        <v>6.1304190993200096E-6</v>
      </c>
      <c r="E17" s="80">
        <f>MP57</f>
        <v>5.8436671580874199E-6</v>
      </c>
      <c r="F17" s="13">
        <v>800</v>
      </c>
      <c r="G17" s="56">
        <f t="shared" ref="G17:G22" si="5">(C17-B17)/B17</f>
        <v>5.9478634121159155E-3</v>
      </c>
      <c r="H17" s="56">
        <f t="shared" ref="H17:H22" si="6">(D17-B17)/B17</f>
        <v>-2.3510292788646383E-2</v>
      </c>
      <c r="I17" s="57">
        <f t="shared" ref="I17:I22" si="7">(E17-B17)/B17</f>
        <v>-6.918585176756803E-2</v>
      </c>
      <c r="J17" s="68"/>
    </row>
    <row r="18" spans="1:746" x14ac:dyDescent="0.25">
      <c r="A18" s="13">
        <v>900</v>
      </c>
      <c r="B18" s="80">
        <f>CW57</f>
        <v>6.5651536444096703E-6</v>
      </c>
      <c r="C18" s="81">
        <f>BC57</f>
        <v>6.56095685049363E-6</v>
      </c>
      <c r="D18" s="81">
        <f>IE57</f>
        <v>6.3303891260446803E-6</v>
      </c>
      <c r="E18" s="80">
        <f>LS57</f>
        <v>5.9986021286089097E-6</v>
      </c>
      <c r="F18" s="13">
        <v>900</v>
      </c>
      <c r="G18" s="56">
        <f t="shared" si="5"/>
        <v>-6.3925296243659796E-4</v>
      </c>
      <c r="H18" s="56">
        <f t="shared" si="6"/>
        <v>-3.5759181137351694E-2</v>
      </c>
      <c r="I18" s="57">
        <f t="shared" si="7"/>
        <v>-8.6296764171420112E-2</v>
      </c>
      <c r="J18" s="68"/>
    </row>
    <row r="19" spans="1:746" x14ac:dyDescent="0.25">
      <c r="A19" s="13">
        <v>1100</v>
      </c>
      <c r="B19" s="80">
        <f>EQ57</f>
        <v>7.0170119644687401E-6</v>
      </c>
      <c r="C19" s="81">
        <f>DT57</f>
        <v>6.8798898814800602E-6</v>
      </c>
      <c r="D19" s="81">
        <f>JY57</f>
        <v>6.3344237737219097E-6</v>
      </c>
      <c r="E19" s="80">
        <f>PG57</f>
        <v>6.1458099897265902E-6</v>
      </c>
      <c r="F19" s="13">
        <v>1100</v>
      </c>
      <c r="G19" s="56">
        <f t="shared" si="5"/>
        <v>-1.9541377965864914E-2</v>
      </c>
      <c r="H19" s="56">
        <f t="shared" si="6"/>
        <v>-9.7276190236410598E-2</v>
      </c>
      <c r="I19" s="57">
        <f t="shared" si="7"/>
        <v>-0.12415569178926274</v>
      </c>
      <c r="J19" s="68"/>
    </row>
    <row r="20" spans="1:746" x14ac:dyDescent="0.25">
      <c r="A20" s="13">
        <v>1400</v>
      </c>
      <c r="B20" s="80">
        <f>HH57</f>
        <v>7.53843995381454E-6</v>
      </c>
      <c r="C20" s="81">
        <f>JB57</f>
        <v>7.1543949548839803E-6</v>
      </c>
      <c r="D20" s="81">
        <f>NM57</f>
        <v>6.5631365463759303E-6</v>
      </c>
      <c r="E20" s="80">
        <f>QD57</f>
        <v>6.02214481334407E-6</v>
      </c>
      <c r="F20" s="13">
        <v>1400</v>
      </c>
      <c r="G20" s="56">
        <f t="shared" si="5"/>
        <v>-5.0944890625046153E-2</v>
      </c>
      <c r="H20" s="56">
        <f t="shared" si="6"/>
        <v>-0.12937735306163639</v>
      </c>
      <c r="I20" s="57">
        <f t="shared" si="7"/>
        <v>-0.20114176802631514</v>
      </c>
      <c r="J20" s="68"/>
    </row>
    <row r="21" spans="1:746" x14ac:dyDescent="0.25">
      <c r="A21" s="13">
        <v>1800</v>
      </c>
      <c r="B21" s="80">
        <f>GK57</f>
        <v>7.9841022003962105E-6</v>
      </c>
      <c r="C21" s="81">
        <f>OJ57</f>
        <v>7.0455251187106602E-6</v>
      </c>
      <c r="D21" s="81">
        <f>RX57</f>
        <v>6.1059611653501E-6</v>
      </c>
      <c r="E21" s="80">
        <f>RA57</f>
        <v>5.5880753146239303E-6</v>
      </c>
      <c r="F21" s="13">
        <v>1800</v>
      </c>
      <c r="G21" s="56">
        <f t="shared" si="5"/>
        <v>-0.11755574492007048</v>
      </c>
      <c r="H21" s="56">
        <f t="shared" si="6"/>
        <v>-0.23523509442964144</v>
      </c>
      <c r="I21" s="57">
        <f t="shared" si="7"/>
        <v>-0.30009972638543847</v>
      </c>
      <c r="J21" s="68"/>
    </row>
    <row r="22" spans="1:746" ht="15.75" thickBot="1" x14ac:dyDescent="0.3">
      <c r="A22" s="13">
        <v>2400</v>
      </c>
      <c r="B22" s="80">
        <f>FN57</f>
        <v>8.4431704278657899E-6</v>
      </c>
      <c r="C22" s="81">
        <f>TR57</f>
        <v>6.9613788777954396E-6</v>
      </c>
      <c r="D22" s="81">
        <f>SU57</f>
        <v>5.78582399829659E-6</v>
      </c>
      <c r="E22" s="24"/>
      <c r="F22" s="13">
        <v>2400</v>
      </c>
      <c r="G22" s="56">
        <f t="shared" si="5"/>
        <v>-0.17550179316289224</v>
      </c>
      <c r="H22" s="56">
        <f t="shared" si="6"/>
        <v>-0.31473324532203084</v>
      </c>
      <c r="I22" s="57">
        <f t="shared" si="7"/>
        <v>-1</v>
      </c>
      <c r="J22" s="68"/>
    </row>
    <row r="23" spans="1:746" x14ac:dyDescent="0.25">
      <c r="A23" s="11" t="s">
        <v>332</v>
      </c>
      <c r="B23" s="103" t="s">
        <v>376</v>
      </c>
      <c r="C23" s="23">
        <v>1500</v>
      </c>
      <c r="D23" s="23">
        <v>1000</v>
      </c>
      <c r="E23" s="12">
        <v>750</v>
      </c>
      <c r="F23" s="11"/>
      <c r="G23" s="23">
        <v>1500</v>
      </c>
      <c r="H23" s="23">
        <v>1000</v>
      </c>
      <c r="I23" s="12">
        <v>750</v>
      </c>
      <c r="J23" s="68"/>
    </row>
    <row r="24" spans="1:746" x14ac:dyDescent="0.25">
      <c r="A24" s="13">
        <v>800</v>
      </c>
      <c r="B24" s="80">
        <f>AF71</f>
        <v>6389.4001889044603</v>
      </c>
      <c r="C24" s="104">
        <f>BZ71</f>
        <v>6174.1604671631003</v>
      </c>
      <c r="D24" s="81">
        <f>KV71</f>
        <v>6247.4714742654996</v>
      </c>
      <c r="E24" s="24">
        <f>MP71</f>
        <v>6371.8158147184804</v>
      </c>
      <c r="F24" s="13">
        <v>800</v>
      </c>
      <c r="G24" s="56">
        <f>(C24-$B$24)/$B$24</f>
        <v>-3.3686999620893276E-2</v>
      </c>
      <c r="H24" s="56">
        <f t="shared" ref="H24:H29" si="8">(D24-B24)/B24</f>
        <v>-2.221315153892341E-2</v>
      </c>
      <c r="I24" s="57">
        <f>(E24-B24)/B24</f>
        <v>-2.7521165784099872E-3</v>
      </c>
      <c r="J24" s="68"/>
    </row>
    <row r="25" spans="1:746" x14ac:dyDescent="0.25">
      <c r="A25" s="13">
        <v>900</v>
      </c>
      <c r="B25" s="80">
        <f>CW71</f>
        <v>6100.3106355897098</v>
      </c>
      <c r="C25" s="104">
        <f>BC71</f>
        <v>5885.1764946848398</v>
      </c>
      <c r="D25" s="81">
        <f>IE71</f>
        <v>5981.42927112508</v>
      </c>
      <c r="E25" s="24">
        <f>LS71</f>
        <v>6129.9942322792504</v>
      </c>
      <c r="F25" s="13">
        <v>900</v>
      </c>
      <c r="G25" s="56">
        <f>(C25-B25)/B25</f>
        <v>-3.5266096065626543E-2</v>
      </c>
      <c r="H25" s="56">
        <f t="shared" si="8"/>
        <v>-1.9487755880998287E-2</v>
      </c>
      <c r="I25" s="57">
        <f>(E25-B25)/B25</f>
        <v>4.8659156004882791E-3</v>
      </c>
      <c r="J25" s="68"/>
    </row>
    <row r="26" spans="1:746" x14ac:dyDescent="0.25">
      <c r="A26" s="13">
        <v>1100</v>
      </c>
      <c r="B26" s="80">
        <f>EQ71</f>
        <v>5665.7072704167203</v>
      </c>
      <c r="C26" s="104">
        <f>DT71</f>
        <v>5455.8557108103196</v>
      </c>
      <c r="D26" s="81">
        <f>JY71</f>
        <v>5677.4621408001904</v>
      </c>
      <c r="E26" s="24">
        <f>PG71</f>
        <v>5791.5844776338899</v>
      </c>
      <c r="F26" s="13">
        <v>1100</v>
      </c>
      <c r="G26" s="56">
        <f>(C26-B26)/B26</f>
        <v>-3.7038899044808206E-2</v>
      </c>
      <c r="H26" s="56">
        <f t="shared" si="8"/>
        <v>2.0747401555402667E-3</v>
      </c>
      <c r="I26" s="57">
        <f>(E26-B26)/B26</f>
        <v>2.2217386322521949E-2</v>
      </c>
      <c r="J26" s="68"/>
    </row>
    <row r="27" spans="1:746" x14ac:dyDescent="0.25">
      <c r="A27" s="13">
        <v>1400</v>
      </c>
      <c r="B27" s="80">
        <f>HH71</f>
        <v>5185.7581133046597</v>
      </c>
      <c r="C27" s="104">
        <f>JB71</f>
        <v>5027.1331190282099</v>
      </c>
      <c r="D27" s="81">
        <f>NM71</f>
        <v>5261.4860042727196</v>
      </c>
      <c r="E27" s="24">
        <f>QD71</f>
        <v>5551.7487322605002</v>
      </c>
      <c r="F27" s="13">
        <v>1400</v>
      </c>
      <c r="G27" s="56">
        <f>(C27-B27)/B27</f>
        <v>-3.0588583348976326E-2</v>
      </c>
      <c r="H27" s="56">
        <f t="shared" si="8"/>
        <v>1.4603051147675261E-2</v>
      </c>
      <c r="I27" s="57">
        <f>(E27-B27)/B27</f>
        <v>7.0576106898786781E-2</v>
      </c>
      <c r="J27" s="68"/>
    </row>
    <row r="28" spans="1:746" x14ac:dyDescent="0.25">
      <c r="A28" s="13">
        <v>1800</v>
      </c>
      <c r="B28" s="80">
        <f>GK71</f>
        <v>4791.3341582392604</v>
      </c>
      <c r="C28" s="104">
        <f>OJ71</f>
        <v>4758.0881766154298</v>
      </c>
      <c r="D28" s="81">
        <f>RX71</f>
        <v>5179.8703688891101</v>
      </c>
      <c r="E28" s="24">
        <f>RA71</f>
        <v>5510.6777351315404</v>
      </c>
      <c r="F28" s="13">
        <v>1800</v>
      </c>
      <c r="G28" s="56">
        <f>(C28-B28)/B28</f>
        <v>-6.9387733198821603E-3</v>
      </c>
      <c r="H28" s="56">
        <f t="shared" si="8"/>
        <v>8.1091445058515926E-2</v>
      </c>
      <c r="I28" s="57">
        <f>(E28-B28)/B28</f>
        <v>0.15013429519527133</v>
      </c>
      <c r="J28" s="68"/>
    </row>
    <row r="29" spans="1:746" ht="15.75" thickBot="1" x14ac:dyDescent="0.3">
      <c r="A29" s="13">
        <v>2400</v>
      </c>
      <c r="B29" s="82">
        <f>FN71</f>
        <v>4405.2342513169997</v>
      </c>
      <c r="C29" s="105">
        <f>TR71</f>
        <v>4547.2717475178997</v>
      </c>
      <c r="D29" s="83">
        <f>SU71</f>
        <v>5104.8004613098101</v>
      </c>
      <c r="E29" s="73"/>
      <c r="F29" s="15">
        <v>2400</v>
      </c>
      <c r="G29" s="69">
        <f>(C29-B29)/B29</f>
        <v>3.2242892908234365E-2</v>
      </c>
      <c r="H29" s="69">
        <f t="shared" si="8"/>
        <v>0.15880340751088692</v>
      </c>
      <c r="I29" s="70"/>
      <c r="J29" s="68"/>
    </row>
    <row r="30" spans="1:746" s="50" customFormat="1" ht="15.75" thickBot="1" x14ac:dyDescent="0.3">
      <c r="A30" s="241" t="s">
        <v>725</v>
      </c>
      <c r="B30" s="239"/>
      <c r="C30" s="239"/>
      <c r="D30" s="238"/>
      <c r="E30" s="238"/>
      <c r="F30" s="238"/>
      <c r="G30" s="238"/>
      <c r="H30" s="238"/>
      <c r="I30" s="242"/>
      <c r="J30" s="72"/>
      <c r="K30" s="51" t="s">
        <v>305</v>
      </c>
      <c r="M30" s="50" t="s">
        <v>361</v>
      </c>
      <c r="N30" s="50" t="s">
        <v>363</v>
      </c>
      <c r="AH30" s="51" t="s">
        <v>365</v>
      </c>
      <c r="AJ30" s="50" t="s">
        <v>361</v>
      </c>
      <c r="AK30" s="50" t="s">
        <v>372</v>
      </c>
      <c r="AL30" s="50" t="s">
        <v>367</v>
      </c>
      <c r="AM30" s="50" t="s">
        <v>368</v>
      </c>
      <c r="BE30" s="50" t="s">
        <v>369</v>
      </c>
      <c r="BG30" s="50" t="s">
        <v>370</v>
      </c>
      <c r="BH30" s="50" t="s">
        <v>363</v>
      </c>
      <c r="BI30" s="50" t="s">
        <v>367</v>
      </c>
      <c r="BJ30" s="50" t="s">
        <v>368</v>
      </c>
      <c r="CB30" s="50" t="s">
        <v>305</v>
      </c>
      <c r="CC30" s="50" t="s">
        <v>373</v>
      </c>
      <c r="CY30" s="50" t="s">
        <v>365</v>
      </c>
      <c r="CZ30" s="50" t="s">
        <v>361</v>
      </c>
      <c r="DA30" s="50" t="s">
        <v>378</v>
      </c>
      <c r="DB30" s="50">
        <v>1500</v>
      </c>
      <c r="DC30" s="50" t="s">
        <v>379</v>
      </c>
      <c r="DD30" s="50" t="s">
        <v>380</v>
      </c>
      <c r="DE30" s="52">
        <v>0.3347222222222222</v>
      </c>
      <c r="DV30" s="50" t="s">
        <v>362</v>
      </c>
      <c r="DW30" s="50" t="s">
        <v>378</v>
      </c>
      <c r="ES30" s="50" t="s">
        <v>305</v>
      </c>
      <c r="ET30" s="50" t="s">
        <v>393</v>
      </c>
      <c r="FP30" s="50" t="s">
        <v>362</v>
      </c>
      <c r="FQ30" s="50">
        <v>1800</v>
      </c>
      <c r="GM30" s="50" t="s">
        <v>305</v>
      </c>
      <c r="GN30" s="50">
        <v>1400</v>
      </c>
      <c r="HJ30" s="50">
        <v>0.7</v>
      </c>
      <c r="HK30" s="50" t="s">
        <v>372</v>
      </c>
      <c r="HL30" s="50" t="s">
        <v>394</v>
      </c>
      <c r="IG30" s="50" t="s">
        <v>365</v>
      </c>
      <c r="IH30" s="50" t="s">
        <v>396</v>
      </c>
      <c r="II30" s="50" t="s">
        <v>397</v>
      </c>
      <c r="JD30" s="50" t="s">
        <v>365</v>
      </c>
      <c r="JE30" s="50" t="s">
        <v>378</v>
      </c>
      <c r="JF30" s="50" t="s">
        <v>394</v>
      </c>
      <c r="KA30" s="50" t="s">
        <v>365</v>
      </c>
      <c r="KB30" s="50" t="s">
        <v>363</v>
      </c>
      <c r="KC30" s="50" t="s">
        <v>394</v>
      </c>
      <c r="KX30" s="50" t="s">
        <v>365</v>
      </c>
      <c r="KY30" s="50" t="s">
        <v>372</v>
      </c>
      <c r="KZ30" s="50" t="s">
        <v>398</v>
      </c>
      <c r="LU30" s="50" t="s">
        <v>412</v>
      </c>
      <c r="LV30" s="50" t="s">
        <v>413</v>
      </c>
      <c r="LW30" s="50" t="s">
        <v>414</v>
      </c>
      <c r="MR30" s="50" t="s">
        <v>365</v>
      </c>
      <c r="MS30" s="50" t="s">
        <v>399</v>
      </c>
      <c r="MT30" s="50" t="s">
        <v>400</v>
      </c>
      <c r="NO30" s="50" t="s">
        <v>365</v>
      </c>
      <c r="NP30" s="50" t="s">
        <v>411</v>
      </c>
      <c r="NQ30" s="50" t="s">
        <v>397</v>
      </c>
      <c r="OL30" s="50" t="s">
        <v>378</v>
      </c>
      <c r="OM30" s="50" t="s">
        <v>398</v>
      </c>
      <c r="OP30" s="50" t="s">
        <v>494</v>
      </c>
      <c r="PI30" s="50" t="s">
        <v>399</v>
      </c>
      <c r="PJ30" s="50" t="s">
        <v>398</v>
      </c>
      <c r="QF30" s="50">
        <v>1800</v>
      </c>
      <c r="QG30" s="50" t="s">
        <v>398</v>
      </c>
      <c r="RC30" s="50">
        <v>1800</v>
      </c>
      <c r="RD30" s="50" t="s">
        <v>394</v>
      </c>
      <c r="RZ30" s="50" t="s">
        <v>393</v>
      </c>
      <c r="SA30" s="50" t="s">
        <v>394</v>
      </c>
      <c r="SW30" s="50" t="s">
        <v>393</v>
      </c>
      <c r="SX30" s="50" t="s">
        <v>397</v>
      </c>
      <c r="TT30" s="50" t="s">
        <v>669</v>
      </c>
      <c r="TU30" s="50" t="s">
        <v>305</v>
      </c>
      <c r="UQ30" s="50" t="s">
        <v>678</v>
      </c>
      <c r="UR30" s="50" t="s">
        <v>305</v>
      </c>
      <c r="VN30" s="50" t="s">
        <v>687</v>
      </c>
      <c r="VO30" s="50" t="s">
        <v>305</v>
      </c>
      <c r="WK30" s="50" t="s">
        <v>378</v>
      </c>
      <c r="WL30" s="50" t="s">
        <v>397</v>
      </c>
      <c r="WM30" s="50" t="s">
        <v>805</v>
      </c>
      <c r="WN30" s="50" t="s">
        <v>830</v>
      </c>
      <c r="XH30" s="50" t="s">
        <v>378</v>
      </c>
      <c r="XI30" s="50" t="s">
        <v>397</v>
      </c>
      <c r="XK30" s="50" t="s">
        <v>807</v>
      </c>
      <c r="XL30" s="50" t="s">
        <v>808</v>
      </c>
      <c r="XM30" s="50" t="s">
        <v>851</v>
      </c>
      <c r="YE30" s="50" t="s">
        <v>372</v>
      </c>
      <c r="YF30" s="50" t="s">
        <v>397</v>
      </c>
      <c r="YH30" s="50" t="s">
        <v>805</v>
      </c>
      <c r="YI30" s="50" t="s">
        <v>829</v>
      </c>
      <c r="ZA30" s="85"/>
      <c r="ZB30" s="50" t="s">
        <v>372</v>
      </c>
      <c r="ZC30" s="50" t="s">
        <v>305</v>
      </c>
      <c r="ZE30" s="50">
        <v>0.85</v>
      </c>
      <c r="ZX30" s="85"/>
      <c r="ZY30" s="50" t="s">
        <v>803</v>
      </c>
      <c r="ZZ30" s="50" t="s">
        <v>305</v>
      </c>
      <c r="AAA30" s="50" t="s">
        <v>758</v>
      </c>
      <c r="AAU30" s="85"/>
      <c r="AAV30" s="50" t="s">
        <v>393</v>
      </c>
      <c r="AAW30" s="50">
        <v>1500</v>
      </c>
      <c r="AAX30" s="50" t="s">
        <v>872</v>
      </c>
      <c r="ABR30" s="72"/>
    </row>
    <row r="31" spans="1:746" x14ac:dyDescent="0.25">
      <c r="A31" s="246" t="s">
        <v>727</v>
      </c>
      <c r="B31" s="247"/>
      <c r="C31" s="247"/>
      <c r="D31" s="75" t="s">
        <v>302</v>
      </c>
      <c r="E31" s="55" t="s">
        <v>732</v>
      </c>
      <c r="F31" s="55" t="s">
        <v>303</v>
      </c>
      <c r="G31" s="55" t="s">
        <v>733</v>
      </c>
      <c r="H31" s="55" t="s">
        <v>304</v>
      </c>
      <c r="I31" s="49" t="s">
        <v>734</v>
      </c>
      <c r="K31" s="23" t="s">
        <v>401</v>
      </c>
      <c r="L31" s="23" t="s">
        <v>402</v>
      </c>
      <c r="M31" s="23" t="s">
        <v>403</v>
      </c>
      <c r="N31" s="23" t="s">
        <v>404</v>
      </c>
      <c r="O31" s="12" t="s">
        <v>405</v>
      </c>
      <c r="P31" s="23"/>
      <c r="Q31" s="23"/>
      <c r="R31" s="23"/>
      <c r="S31" s="23"/>
      <c r="T31" s="23"/>
      <c r="AH31" s="11" t="s">
        <v>401</v>
      </c>
      <c r="AI31" s="23" t="s">
        <v>402</v>
      </c>
      <c r="AJ31" s="23" t="s">
        <v>403</v>
      </c>
      <c r="AK31" s="12" t="s">
        <v>404</v>
      </c>
      <c r="AL31" s="12" t="s">
        <v>405</v>
      </c>
      <c r="AM31" s="23"/>
      <c r="AN31" s="11"/>
      <c r="AO31" s="23"/>
      <c r="AP31" s="23"/>
      <c r="AQ31" s="12"/>
      <c r="AR31" s="12"/>
      <c r="AT31" s="11"/>
      <c r="AU31" s="23"/>
      <c r="AV31" s="23"/>
      <c r="AW31" s="23"/>
      <c r="AX31" s="12"/>
      <c r="BE31" s="11" t="s">
        <v>401</v>
      </c>
      <c r="BF31" s="23" t="s">
        <v>402</v>
      </c>
      <c r="BG31" s="23" t="s">
        <v>403</v>
      </c>
      <c r="BH31" s="23" t="s">
        <v>404</v>
      </c>
      <c r="BI31" s="12" t="s">
        <v>405</v>
      </c>
      <c r="BJ31" s="23"/>
      <c r="BK31" s="11"/>
      <c r="BL31" s="23"/>
      <c r="BM31" s="23"/>
      <c r="BN31" s="12"/>
      <c r="BO31" s="12"/>
      <c r="CB31" s="11" t="s">
        <v>401</v>
      </c>
      <c r="CC31" s="23" t="s">
        <v>402</v>
      </c>
      <c r="CD31" s="23" t="s">
        <v>403</v>
      </c>
      <c r="CE31" s="23" t="s">
        <v>404</v>
      </c>
      <c r="CF31" s="12" t="s">
        <v>405</v>
      </c>
      <c r="CG31" s="23"/>
      <c r="CH31" s="23"/>
      <c r="CI31" s="23"/>
      <c r="CJ31" s="23"/>
      <c r="CK31" s="12"/>
      <c r="CY31" s="11" t="s">
        <v>401</v>
      </c>
      <c r="CZ31" s="23" t="s">
        <v>402</v>
      </c>
      <c r="DA31" s="23" t="s">
        <v>403</v>
      </c>
      <c r="DB31" s="23" t="s">
        <v>404</v>
      </c>
      <c r="DC31" s="12" t="s">
        <v>405</v>
      </c>
      <c r="DD31" s="23"/>
      <c r="DE31" s="23"/>
      <c r="DF31" s="23"/>
      <c r="DG31" s="23"/>
      <c r="DH31" s="12"/>
      <c r="DV31" s="11" t="s">
        <v>401</v>
      </c>
      <c r="DW31" s="23" t="s">
        <v>402</v>
      </c>
      <c r="DX31" s="23" t="s">
        <v>403</v>
      </c>
      <c r="DY31" s="23" t="s">
        <v>404</v>
      </c>
      <c r="DZ31" s="12" t="s">
        <v>405</v>
      </c>
      <c r="EA31" s="23"/>
      <c r="EB31" s="23"/>
      <c r="EC31" s="23"/>
      <c r="ED31" s="23"/>
      <c r="EE31" s="12"/>
      <c r="ES31" s="11" t="s">
        <v>401</v>
      </c>
      <c r="ET31" s="23" t="s">
        <v>402</v>
      </c>
      <c r="EU31" s="23" t="s">
        <v>403</v>
      </c>
      <c r="EV31" s="23" t="s">
        <v>404</v>
      </c>
      <c r="EW31" s="23" t="s">
        <v>405</v>
      </c>
      <c r="EX31" s="12"/>
      <c r="EY31" s="23"/>
      <c r="EZ31" s="23"/>
      <c r="FA31" s="23"/>
      <c r="FB31" s="12"/>
      <c r="FP31" s="11" t="s">
        <v>401</v>
      </c>
      <c r="FQ31" s="23" t="s">
        <v>402</v>
      </c>
      <c r="FR31" s="23" t="s">
        <v>403</v>
      </c>
      <c r="FS31" s="23" t="s">
        <v>404</v>
      </c>
      <c r="FT31" s="12" t="s">
        <v>405</v>
      </c>
      <c r="FU31" s="12"/>
      <c r="FV31" s="23"/>
      <c r="FW31" s="23"/>
      <c r="FX31" s="23"/>
      <c r="FY31" s="12"/>
      <c r="GM31" s="11" t="s">
        <v>401</v>
      </c>
      <c r="GN31" s="23" t="s">
        <v>402</v>
      </c>
      <c r="GO31" s="23" t="s">
        <v>403</v>
      </c>
      <c r="GP31" s="23" t="s">
        <v>404</v>
      </c>
      <c r="GQ31" s="23" t="s">
        <v>405</v>
      </c>
      <c r="GR31" s="23"/>
      <c r="GS31" s="23"/>
      <c r="GT31" s="23"/>
      <c r="GU31" s="23"/>
      <c r="GV31" s="12"/>
      <c r="HJ31" s="11" t="s">
        <v>401</v>
      </c>
      <c r="HK31" s="23" t="s">
        <v>402</v>
      </c>
      <c r="HL31" s="23" t="s">
        <v>403</v>
      </c>
      <c r="HM31" s="23" t="s">
        <v>404</v>
      </c>
      <c r="HN31" s="12" t="s">
        <v>405</v>
      </c>
      <c r="HO31" s="23"/>
      <c r="HP31" s="23"/>
      <c r="HQ31" s="23"/>
      <c r="HR31" s="23"/>
      <c r="HS31" s="12"/>
      <c r="IG31" s="11" t="s">
        <v>401</v>
      </c>
      <c r="IH31" s="23" t="s">
        <v>402</v>
      </c>
      <c r="II31" s="23" t="s">
        <v>403</v>
      </c>
      <c r="IJ31" s="23" t="s">
        <v>404</v>
      </c>
      <c r="IK31" s="12" t="s">
        <v>405</v>
      </c>
      <c r="IL31" s="23"/>
      <c r="IM31" s="23"/>
      <c r="IN31" s="23"/>
      <c r="IO31" s="23"/>
      <c r="IP31" s="12"/>
      <c r="JD31" s="11" t="s">
        <v>401</v>
      </c>
      <c r="JE31" s="23" t="s">
        <v>402</v>
      </c>
      <c r="JF31" s="23" t="s">
        <v>403</v>
      </c>
      <c r="JG31" s="23" t="s">
        <v>404</v>
      </c>
      <c r="JH31" s="23" t="s">
        <v>405</v>
      </c>
      <c r="JI31" s="23"/>
      <c r="JJ31" s="23"/>
      <c r="JK31" s="12"/>
      <c r="JL31" s="23"/>
      <c r="JM31" s="12"/>
      <c r="JN31" s="12"/>
      <c r="JP31" s="4"/>
      <c r="JQ31" s="4"/>
      <c r="JR31" s="4"/>
      <c r="JS31" s="4"/>
      <c r="JT31" s="4"/>
      <c r="KA31" t="s">
        <v>286</v>
      </c>
      <c r="KB31" t="s">
        <v>287</v>
      </c>
      <c r="KG31" s="23"/>
      <c r="KH31" s="23"/>
      <c r="KI31" s="23"/>
      <c r="KJ31" s="12"/>
      <c r="KX31" s="11" t="s">
        <v>401</v>
      </c>
      <c r="KY31" s="23" t="s">
        <v>402</v>
      </c>
      <c r="KZ31" s="23" t="s">
        <v>403</v>
      </c>
      <c r="LA31" s="23" t="s">
        <v>404</v>
      </c>
      <c r="LB31" s="12" t="s">
        <v>405</v>
      </c>
      <c r="LC31" s="23"/>
      <c r="LD31" s="23"/>
      <c r="LE31" s="23"/>
      <c r="LF31" s="23"/>
      <c r="LG31" s="12"/>
      <c r="LU31" s="11" t="s">
        <v>401</v>
      </c>
      <c r="LV31" s="23" t="s">
        <v>402</v>
      </c>
      <c r="LW31" s="23" t="s">
        <v>403</v>
      </c>
      <c r="LX31" s="23" t="s">
        <v>404</v>
      </c>
      <c r="LY31" s="12" t="s">
        <v>405</v>
      </c>
      <c r="LZ31" s="23"/>
      <c r="MA31" s="23"/>
      <c r="MB31" s="23"/>
      <c r="MC31" s="23"/>
      <c r="MD31" s="12"/>
      <c r="MR31" s="11" t="s">
        <v>401</v>
      </c>
      <c r="MS31" s="23" t="s">
        <v>402</v>
      </c>
      <c r="MT31" s="23" t="s">
        <v>403</v>
      </c>
      <c r="MU31" s="23" t="s">
        <v>404</v>
      </c>
      <c r="MV31" s="12" t="s">
        <v>405</v>
      </c>
      <c r="MW31" s="23"/>
      <c r="MX31" s="23"/>
      <c r="MY31" s="23"/>
      <c r="MZ31" s="23"/>
      <c r="NA31" s="12"/>
      <c r="NO31" s="11" t="s">
        <v>401</v>
      </c>
      <c r="NP31" s="23" t="s">
        <v>402</v>
      </c>
      <c r="NQ31" s="23" t="s">
        <v>403</v>
      </c>
      <c r="NR31" s="23" t="s">
        <v>404</v>
      </c>
      <c r="NS31" s="12" t="s">
        <v>405</v>
      </c>
      <c r="OL31" s="11" t="s">
        <v>401</v>
      </c>
      <c r="OM31" s="23" t="s">
        <v>402</v>
      </c>
      <c r="ON31" s="23" t="s">
        <v>403</v>
      </c>
      <c r="OO31" s="12" t="s">
        <v>404</v>
      </c>
      <c r="OP31" t="s">
        <v>405</v>
      </c>
      <c r="PI31" s="11" t="s">
        <v>401</v>
      </c>
      <c r="PJ31" s="23" t="s">
        <v>402</v>
      </c>
      <c r="PK31" s="23" t="s">
        <v>403</v>
      </c>
      <c r="PL31" s="23" t="s">
        <v>404</v>
      </c>
      <c r="PM31" s="23" t="s">
        <v>405</v>
      </c>
      <c r="PN31" s="12"/>
      <c r="QF31" s="11" t="s">
        <v>401</v>
      </c>
      <c r="QG31" s="23" t="s">
        <v>402</v>
      </c>
      <c r="QH31" s="23" t="s">
        <v>403</v>
      </c>
      <c r="QI31" s="23" t="s">
        <v>404</v>
      </c>
      <c r="QJ31" s="12" t="s">
        <v>405</v>
      </c>
      <c r="RC31" s="11" t="s">
        <v>401</v>
      </c>
      <c r="RD31" s="23" t="s">
        <v>402</v>
      </c>
      <c r="RE31" s="23" t="s">
        <v>403</v>
      </c>
      <c r="RF31" s="23" t="s">
        <v>404</v>
      </c>
      <c r="RG31" s="12" t="s">
        <v>405</v>
      </c>
      <c r="RZ31" s="11" t="s">
        <v>211</v>
      </c>
      <c r="SA31" s="23" t="s">
        <v>283</v>
      </c>
      <c r="SB31" s="23" t="s">
        <v>284</v>
      </c>
      <c r="SC31" s="23">
        <v>31</v>
      </c>
      <c r="SD31" s="23"/>
      <c r="SE31" s="23"/>
      <c r="SF31" s="23"/>
      <c r="SG31" s="12"/>
      <c r="SW31" s="11" t="s">
        <v>401</v>
      </c>
      <c r="SX31" s="23" t="s">
        <v>402</v>
      </c>
      <c r="SY31" s="23" t="s">
        <v>403</v>
      </c>
      <c r="SZ31" s="12" t="s">
        <v>404</v>
      </c>
      <c r="TA31" s="12" t="s">
        <v>405</v>
      </c>
      <c r="TT31" s="11" t="s">
        <v>401</v>
      </c>
      <c r="TU31" s="23" t="s">
        <v>402</v>
      </c>
      <c r="TV31" s="23" t="s">
        <v>403</v>
      </c>
      <c r="TW31" s="23" t="s">
        <v>404</v>
      </c>
      <c r="TX31" s="12" t="s">
        <v>405</v>
      </c>
      <c r="UQ31" s="11" t="s">
        <v>401</v>
      </c>
      <c r="UR31" s="23" t="s">
        <v>402</v>
      </c>
      <c r="US31" s="23" t="s">
        <v>403</v>
      </c>
      <c r="UT31" s="23" t="s">
        <v>404</v>
      </c>
      <c r="UU31" s="12" t="s">
        <v>405</v>
      </c>
      <c r="VN31" s="11" t="s">
        <v>401</v>
      </c>
      <c r="VO31" s="23" t="s">
        <v>402</v>
      </c>
      <c r="VP31" s="23" t="s">
        <v>403</v>
      </c>
      <c r="VQ31" s="23" t="s">
        <v>404</v>
      </c>
      <c r="VR31" s="12" t="s">
        <v>405</v>
      </c>
      <c r="WK31" s="11" t="s">
        <v>211</v>
      </c>
      <c r="WL31" s="23" t="s">
        <v>283</v>
      </c>
      <c r="WM31" s="23" t="s">
        <v>284</v>
      </c>
      <c r="WN31" s="23">
        <v>46</v>
      </c>
      <c r="WO31" s="12"/>
      <c r="XH31" s="11" t="s">
        <v>211</v>
      </c>
      <c r="XI31" s="23" t="s">
        <v>283</v>
      </c>
      <c r="XJ31" s="23" t="s">
        <v>284</v>
      </c>
      <c r="XK31" s="23">
        <v>96</v>
      </c>
      <c r="XL31" s="12"/>
      <c r="YE31" s="11" t="s">
        <v>211</v>
      </c>
      <c r="YF31" s="23" t="s">
        <v>283</v>
      </c>
      <c r="YG31" s="23" t="s">
        <v>284</v>
      </c>
      <c r="YH31" s="23">
        <v>41</v>
      </c>
      <c r="YI31" s="12"/>
      <c r="ZB31" s="11" t="s">
        <v>211</v>
      </c>
      <c r="ZC31" s="23" t="s">
        <v>283</v>
      </c>
      <c r="ZD31" s="23" t="s">
        <v>284</v>
      </c>
      <c r="ZE31" s="12">
        <v>11</v>
      </c>
      <c r="ZY31" s="11" t="s">
        <v>211</v>
      </c>
      <c r="ZZ31" s="23" t="s">
        <v>283</v>
      </c>
      <c r="AAA31" s="23" t="s">
        <v>284</v>
      </c>
      <c r="AAB31" s="12">
        <v>16</v>
      </c>
      <c r="AAC31" s="12" t="s">
        <v>405</v>
      </c>
      <c r="AAV31" s="11" t="s">
        <v>211</v>
      </c>
      <c r="AAW31" s="23" t="s">
        <v>283</v>
      </c>
      <c r="AAX31" s="23" t="s">
        <v>284</v>
      </c>
      <c r="AAY31" s="12">
        <v>28</v>
      </c>
    </row>
    <row r="32" spans="1:746" x14ac:dyDescent="0.25">
      <c r="A32" s="248"/>
      <c r="B32" s="249"/>
      <c r="C32" s="249"/>
      <c r="D32" s="26">
        <v>803.95600000000002</v>
      </c>
      <c r="E32" s="20">
        <v>-9.07</v>
      </c>
      <c r="F32" s="20">
        <v>766.26</v>
      </c>
      <c r="G32" s="20">
        <v>-13.82</v>
      </c>
      <c r="H32" s="20">
        <v>798.3</v>
      </c>
      <c r="I32" s="24">
        <v>-17.8</v>
      </c>
      <c r="K32" s="4" t="s">
        <v>406</v>
      </c>
      <c r="L32" s="4" t="s">
        <v>407</v>
      </c>
      <c r="M32" s="4">
        <v>0</v>
      </c>
      <c r="N32" s="4" t="s">
        <v>408</v>
      </c>
      <c r="O32" s="5">
        <v>0.64689555583326797</v>
      </c>
      <c r="P32" s="4"/>
      <c r="Q32" s="4"/>
      <c r="R32" s="4"/>
      <c r="S32" s="4"/>
      <c r="T32" s="4"/>
      <c r="AH32" s="13" t="s">
        <v>406</v>
      </c>
      <c r="AI32" s="4" t="s">
        <v>407</v>
      </c>
      <c r="AJ32" s="4">
        <v>0</v>
      </c>
      <c r="AK32" s="5" t="s">
        <v>408</v>
      </c>
      <c r="AL32" s="5">
        <v>0.69240434904711701</v>
      </c>
      <c r="AM32" s="4"/>
      <c r="AN32" s="13"/>
      <c r="AO32" s="4"/>
      <c r="AP32" s="4"/>
      <c r="AQ32" s="5"/>
      <c r="AR32" s="5"/>
      <c r="AT32" s="13"/>
      <c r="AU32" s="4"/>
      <c r="AV32" s="4"/>
      <c r="AW32" s="4"/>
      <c r="AX32" s="5"/>
      <c r="BE32" s="13" t="s">
        <v>406</v>
      </c>
      <c r="BF32" s="4" t="s">
        <v>407</v>
      </c>
      <c r="BG32" s="4">
        <v>0</v>
      </c>
      <c r="BH32" s="4" t="s">
        <v>408</v>
      </c>
      <c r="BI32" s="5">
        <v>0.68212760797001304</v>
      </c>
      <c r="BJ32" s="4"/>
      <c r="BK32" s="13"/>
      <c r="BL32" s="4"/>
      <c r="BM32" s="4"/>
      <c r="BN32" s="5"/>
      <c r="BO32" s="5"/>
      <c r="CB32" s="13" t="s">
        <v>406</v>
      </c>
      <c r="CC32" s="4" t="s">
        <v>407</v>
      </c>
      <c r="CD32" s="4">
        <v>0</v>
      </c>
      <c r="CE32" s="4" t="s">
        <v>408</v>
      </c>
      <c r="CF32" s="5">
        <v>0.64379004709780696</v>
      </c>
      <c r="CG32" s="4"/>
      <c r="CH32" s="4"/>
      <c r="CI32" s="4"/>
      <c r="CJ32" s="4"/>
      <c r="CK32" s="5"/>
      <c r="CY32" s="13" t="s">
        <v>406</v>
      </c>
      <c r="CZ32" s="4" t="s">
        <v>407</v>
      </c>
      <c r="DA32" s="4">
        <v>0</v>
      </c>
      <c r="DB32" s="4" t="s">
        <v>408</v>
      </c>
      <c r="DC32" s="5">
        <v>0.71489986551441098</v>
      </c>
      <c r="DD32" s="4"/>
      <c r="DE32" s="4"/>
      <c r="DF32" s="4"/>
      <c r="DG32" s="4"/>
      <c r="DH32" s="5"/>
      <c r="DV32" s="13" t="s">
        <v>406</v>
      </c>
      <c r="DW32" s="4" t="s">
        <v>407</v>
      </c>
      <c r="DX32" s="4">
        <v>0</v>
      </c>
      <c r="DY32" s="4" t="s">
        <v>408</v>
      </c>
      <c r="DZ32" s="5">
        <v>0.649917159399928</v>
      </c>
      <c r="EA32" s="4"/>
      <c r="EB32" s="4"/>
      <c r="EC32" s="4"/>
      <c r="ED32" s="4"/>
      <c r="EE32" s="5"/>
      <c r="ES32" s="13" t="s">
        <v>406</v>
      </c>
      <c r="ET32" s="4" t="s">
        <v>407</v>
      </c>
      <c r="EU32" s="4">
        <v>0</v>
      </c>
      <c r="EV32" s="4" t="s">
        <v>408</v>
      </c>
      <c r="EW32" s="4">
        <v>0.689330596750379</v>
      </c>
      <c r="EX32" s="5"/>
      <c r="EY32" s="4"/>
      <c r="EZ32" s="4"/>
      <c r="FA32" s="4"/>
      <c r="FB32" s="5"/>
      <c r="FP32" s="13" t="s">
        <v>406</v>
      </c>
      <c r="FQ32" t="s">
        <v>407</v>
      </c>
      <c r="FR32">
        <v>0</v>
      </c>
      <c r="FS32" t="s">
        <v>408</v>
      </c>
      <c r="FT32" s="5">
        <v>0.67136545820577997</v>
      </c>
      <c r="FU32" s="5"/>
      <c r="FV32" s="4"/>
      <c r="FW32" s="4"/>
      <c r="FX32" s="4"/>
      <c r="FY32" s="5"/>
      <c r="GM32" s="13" t="s">
        <v>406</v>
      </c>
      <c r="GN32" s="4" t="s">
        <v>407</v>
      </c>
      <c r="GO32" s="4">
        <v>0</v>
      </c>
      <c r="GP32" s="4" t="s">
        <v>408</v>
      </c>
      <c r="GQ32" s="4">
        <v>0.65927757181862101</v>
      </c>
      <c r="GR32" s="4"/>
      <c r="GS32" s="4"/>
      <c r="GT32" s="4"/>
      <c r="GU32" s="4"/>
      <c r="GV32" s="5"/>
      <c r="HJ32" s="13" t="s">
        <v>406</v>
      </c>
      <c r="HK32" s="4" t="s">
        <v>407</v>
      </c>
      <c r="HL32" s="4">
        <v>0</v>
      </c>
      <c r="HM32" s="4" t="s">
        <v>408</v>
      </c>
      <c r="HN32" s="5">
        <v>0.718969796491012</v>
      </c>
      <c r="HO32" s="4"/>
      <c r="HP32" s="4"/>
      <c r="HQ32" s="4"/>
      <c r="HR32" s="4"/>
      <c r="HS32" s="5"/>
      <c r="IG32" s="13" t="s">
        <v>406</v>
      </c>
      <c r="IH32" s="4" t="s">
        <v>407</v>
      </c>
      <c r="II32" s="4">
        <v>0</v>
      </c>
      <c r="IJ32" s="4" t="s">
        <v>408</v>
      </c>
      <c r="IK32" s="5">
        <v>0.75017097999371596</v>
      </c>
      <c r="IL32" s="4"/>
      <c r="IM32" s="4"/>
      <c r="IN32" s="4"/>
      <c r="IO32" s="4"/>
      <c r="IP32" s="5"/>
      <c r="JD32" s="13" t="s">
        <v>406</v>
      </c>
      <c r="JE32" s="4" t="s">
        <v>407</v>
      </c>
      <c r="JF32" s="4">
        <v>0</v>
      </c>
      <c r="JG32" s="4" t="s">
        <v>408</v>
      </c>
      <c r="JH32" s="4">
        <v>0.77218033573589595</v>
      </c>
      <c r="JI32" s="4"/>
      <c r="JJ32" s="4"/>
      <c r="JK32" s="5"/>
      <c r="JL32" s="4"/>
      <c r="JM32" s="5"/>
      <c r="JN32" s="5"/>
      <c r="JP32" s="4"/>
      <c r="JQ32" s="4"/>
      <c r="JR32" s="4"/>
      <c r="JS32" s="4"/>
      <c r="JT32" s="4"/>
      <c r="KA32">
        <v>0.71279732209373703</v>
      </c>
      <c r="KB32">
        <v>7.5312691388044903E-2</v>
      </c>
      <c r="KC32">
        <v>0.124954614519501</v>
      </c>
      <c r="KD32">
        <v>2564679.4030854399</v>
      </c>
      <c r="KF32" t="s">
        <v>363</v>
      </c>
      <c r="KG32" s="4"/>
      <c r="KH32" s="4"/>
      <c r="KI32" s="4"/>
      <c r="KJ32" s="5"/>
      <c r="KX32" s="13" t="s">
        <v>406</v>
      </c>
      <c r="KY32" s="4" t="s">
        <v>407</v>
      </c>
      <c r="KZ32" s="4">
        <v>0</v>
      </c>
      <c r="LA32" s="4" t="s">
        <v>408</v>
      </c>
      <c r="LB32" s="5">
        <v>0.75219790555941002</v>
      </c>
      <c r="LC32" s="4"/>
      <c r="LD32" s="4"/>
      <c r="LE32" s="4"/>
      <c r="LF32" s="4"/>
      <c r="LG32" s="5"/>
      <c r="LU32" s="13" t="s">
        <v>406</v>
      </c>
      <c r="LV32" s="4" t="s">
        <v>407</v>
      </c>
      <c r="LW32" s="4">
        <v>0</v>
      </c>
      <c r="LX32" s="4" t="s">
        <v>408</v>
      </c>
      <c r="LY32" s="5">
        <v>0.73703974333473699</v>
      </c>
      <c r="LZ32" s="4"/>
      <c r="MA32" s="4"/>
      <c r="MB32" s="4"/>
      <c r="MC32" s="4"/>
      <c r="MD32" s="5"/>
      <c r="MR32" s="13" t="s">
        <v>406</v>
      </c>
      <c r="MS32" s="4" t="s">
        <v>407</v>
      </c>
      <c r="MT32" s="4">
        <v>0</v>
      </c>
      <c r="MU32" s="4" t="s">
        <v>408</v>
      </c>
      <c r="MV32" s="5">
        <v>0.81010132549825298</v>
      </c>
      <c r="MW32" s="4"/>
      <c r="MX32" s="4"/>
      <c r="MY32" s="4"/>
      <c r="MZ32" s="4"/>
      <c r="NA32" s="5"/>
      <c r="NO32" s="13" t="s">
        <v>406</v>
      </c>
      <c r="NP32" s="4" t="s">
        <v>407</v>
      </c>
      <c r="NQ32" s="4">
        <v>0</v>
      </c>
      <c r="NR32" s="4" t="s">
        <v>408</v>
      </c>
      <c r="NS32" s="5">
        <v>0.82290111017258905</v>
      </c>
      <c r="OL32" s="13" t="s">
        <v>406</v>
      </c>
      <c r="OM32" s="4" t="s">
        <v>407</v>
      </c>
      <c r="ON32" s="4">
        <v>0</v>
      </c>
      <c r="OO32" s="5" t="s">
        <v>408</v>
      </c>
      <c r="OP32">
        <v>0.78970218929333802</v>
      </c>
      <c r="PI32" s="13" t="s">
        <v>406</v>
      </c>
      <c r="PJ32" s="4" t="s">
        <v>407</v>
      </c>
      <c r="PK32" s="4">
        <v>0</v>
      </c>
      <c r="PL32" s="4" t="s">
        <v>408</v>
      </c>
      <c r="PM32" s="4">
        <v>0.862295900159749</v>
      </c>
      <c r="PN32" s="5"/>
      <c r="QF32" s="13" t="s">
        <v>406</v>
      </c>
      <c r="QG32" s="4" t="s">
        <v>407</v>
      </c>
      <c r="QH32" s="4">
        <v>0</v>
      </c>
      <c r="QI32" s="4" t="s">
        <v>408</v>
      </c>
      <c r="QJ32" s="5">
        <v>0.97439123425046104</v>
      </c>
      <c r="RC32" s="13" t="s">
        <v>406</v>
      </c>
      <c r="RD32" s="4" t="s">
        <v>407</v>
      </c>
      <c r="RE32" s="4">
        <v>0</v>
      </c>
      <c r="RF32" s="4" t="s">
        <v>408</v>
      </c>
      <c r="RG32" s="5">
        <v>0.88289557154206899</v>
      </c>
      <c r="RZ32" s="13">
        <v>31</v>
      </c>
      <c r="SA32" s="4" t="s">
        <v>285</v>
      </c>
      <c r="SB32" s="4"/>
      <c r="SC32" s="4"/>
      <c r="SD32" s="4"/>
      <c r="SE32" s="4"/>
      <c r="SF32" s="4"/>
      <c r="SG32" s="5"/>
      <c r="SW32" s="13" t="s">
        <v>406</v>
      </c>
      <c r="SX32" s="4" t="s">
        <v>407</v>
      </c>
      <c r="SY32" s="4">
        <v>0</v>
      </c>
      <c r="SZ32" s="5" t="s">
        <v>408</v>
      </c>
      <c r="TA32" s="5">
        <v>0.87118242298431003</v>
      </c>
      <c r="TT32" s="13" t="s">
        <v>406</v>
      </c>
      <c r="TU32" s="4" t="s">
        <v>407</v>
      </c>
      <c r="TV32" s="4">
        <v>0</v>
      </c>
      <c r="TW32" s="4" t="s">
        <v>408</v>
      </c>
      <c r="TX32" s="5">
        <v>0.64844882811175497</v>
      </c>
      <c r="UQ32" s="13" t="s">
        <v>406</v>
      </c>
      <c r="UR32" s="4" t="s">
        <v>407</v>
      </c>
      <c r="US32" s="4">
        <v>0</v>
      </c>
      <c r="UT32" s="4" t="s">
        <v>408</v>
      </c>
      <c r="UU32" s="5">
        <v>0.65305323653382397</v>
      </c>
      <c r="VN32" s="13" t="s">
        <v>406</v>
      </c>
      <c r="VO32" s="4" t="s">
        <v>407</v>
      </c>
      <c r="VP32" s="4">
        <v>0</v>
      </c>
      <c r="VQ32" s="4" t="s">
        <v>408</v>
      </c>
      <c r="VR32" s="5">
        <v>0.66267197091732999</v>
      </c>
      <c r="WK32" s="13">
        <v>46</v>
      </c>
      <c r="WL32" s="4" t="s">
        <v>285</v>
      </c>
      <c r="WM32" s="4"/>
      <c r="WN32" s="4"/>
      <c r="WO32" s="5"/>
      <c r="XH32" s="13">
        <v>96</v>
      </c>
      <c r="XI32" s="4" t="s">
        <v>285</v>
      </c>
      <c r="XJ32" s="4"/>
      <c r="XK32" s="4"/>
      <c r="XL32" s="5"/>
      <c r="YE32" s="13">
        <v>41</v>
      </c>
      <c r="YF32" s="4" t="s">
        <v>285</v>
      </c>
      <c r="YG32" s="4"/>
      <c r="YH32" s="4"/>
      <c r="YI32" s="5"/>
      <c r="ZB32" s="13">
        <v>11</v>
      </c>
      <c r="ZC32" s="4" t="s">
        <v>285</v>
      </c>
      <c r="ZD32" s="4"/>
      <c r="ZE32" s="5"/>
      <c r="ZY32" s="13">
        <v>16</v>
      </c>
      <c r="ZZ32" s="4" t="s">
        <v>285</v>
      </c>
      <c r="AAA32" s="4"/>
      <c r="AAB32" s="5"/>
      <c r="AAC32" s="5">
        <v>0.64764480816696401</v>
      </c>
      <c r="AAV32" s="13">
        <v>28</v>
      </c>
      <c r="AAW32" s="4" t="s">
        <v>285</v>
      </c>
      <c r="AAX32" s="4"/>
      <c r="AAY32" s="5"/>
    </row>
    <row r="33" spans="1:746" ht="15.75" thickBot="1" x14ac:dyDescent="0.3">
      <c r="A33" s="250"/>
      <c r="B33" s="251"/>
      <c r="C33" s="251"/>
      <c r="D33" s="26">
        <v>862</v>
      </c>
      <c r="E33" s="20">
        <v>-8.4450000000000003</v>
      </c>
      <c r="F33" s="20">
        <v>834.8</v>
      </c>
      <c r="G33" s="20">
        <v>-14.1555</v>
      </c>
      <c r="H33" s="20">
        <v>902</v>
      </c>
      <c r="I33" s="24">
        <v>-18.899999999999999</v>
      </c>
      <c r="K33" s="18" t="s">
        <v>406</v>
      </c>
      <c r="L33" s="18" t="s">
        <v>407</v>
      </c>
      <c r="M33" s="18">
        <v>1</v>
      </c>
      <c r="N33" s="18" t="s">
        <v>408</v>
      </c>
      <c r="O33" s="6">
        <v>0.01</v>
      </c>
      <c r="P33" s="4"/>
      <c r="Q33" s="4"/>
      <c r="R33" s="4"/>
      <c r="S33" s="4"/>
      <c r="T33" s="4"/>
      <c r="AH33" s="13" t="s">
        <v>406</v>
      </c>
      <c r="AI33" s="4" t="s">
        <v>407</v>
      </c>
      <c r="AJ33" s="4">
        <v>1</v>
      </c>
      <c r="AK33" s="5" t="s">
        <v>408</v>
      </c>
      <c r="AL33" s="5">
        <v>7.9459063087825604E-2</v>
      </c>
      <c r="AM33" s="4"/>
      <c r="AN33" s="13"/>
      <c r="AO33" s="4"/>
      <c r="AP33" s="4"/>
      <c r="AQ33" s="5"/>
      <c r="AR33" s="5"/>
      <c r="AT33" s="13"/>
      <c r="AU33" s="4"/>
      <c r="AV33" s="4"/>
      <c r="AW33" s="4"/>
      <c r="AX33" s="5"/>
      <c r="BE33" s="13" t="s">
        <v>406</v>
      </c>
      <c r="BF33" s="4" t="s">
        <v>407</v>
      </c>
      <c r="BG33" s="4">
        <v>1</v>
      </c>
      <c r="BH33" s="4" t="s">
        <v>408</v>
      </c>
      <c r="BI33" s="5">
        <v>7.6072240728510002E-2</v>
      </c>
      <c r="BJ33" s="4"/>
      <c r="BK33" s="13"/>
      <c r="BL33" s="4"/>
      <c r="BM33" s="4"/>
      <c r="BN33" s="5"/>
      <c r="BO33" s="5"/>
      <c r="CB33" s="13" t="s">
        <v>406</v>
      </c>
      <c r="CC33" s="4" t="s">
        <v>407</v>
      </c>
      <c r="CD33" s="4">
        <v>1</v>
      </c>
      <c r="CE33" s="4" t="s">
        <v>408</v>
      </c>
      <c r="CF33" s="5">
        <v>0.102246466928943</v>
      </c>
      <c r="CG33" s="4"/>
      <c r="CH33" s="4"/>
      <c r="CI33" s="4"/>
      <c r="CJ33" s="4"/>
      <c r="CK33" s="5"/>
      <c r="CY33" s="13" t="s">
        <v>406</v>
      </c>
      <c r="CZ33" s="4" t="s">
        <v>407</v>
      </c>
      <c r="DA33" s="4">
        <v>1</v>
      </c>
      <c r="DB33" s="4" t="s">
        <v>408</v>
      </c>
      <c r="DC33" s="5">
        <v>8.56906993766028E-2</v>
      </c>
      <c r="DD33" s="4"/>
      <c r="DE33" s="4"/>
      <c r="DF33" s="4"/>
      <c r="DG33" s="4"/>
      <c r="DH33" s="5"/>
      <c r="DV33" s="13" t="s">
        <v>406</v>
      </c>
      <c r="DW33" s="4" t="s">
        <v>407</v>
      </c>
      <c r="DX33" s="4">
        <v>1</v>
      </c>
      <c r="DY33" s="4" t="s">
        <v>408</v>
      </c>
      <c r="DZ33" s="5">
        <v>0.11466512031803899</v>
      </c>
      <c r="EA33" s="4"/>
      <c r="EB33" s="4"/>
      <c r="EC33" s="4"/>
      <c r="ED33" s="4"/>
      <c r="EE33" s="5"/>
      <c r="ES33" s="13" t="s">
        <v>406</v>
      </c>
      <c r="ET33" s="4" t="s">
        <v>407</v>
      </c>
      <c r="EU33" s="4">
        <v>1</v>
      </c>
      <c r="EV33" s="4" t="s">
        <v>408</v>
      </c>
      <c r="EW33" s="4">
        <v>0.187320730327908</v>
      </c>
      <c r="EX33" s="5"/>
      <c r="EY33" s="4"/>
      <c r="EZ33" s="4"/>
      <c r="FA33" s="4"/>
      <c r="FB33" s="5"/>
      <c r="FP33" s="15" t="s">
        <v>406</v>
      </c>
      <c r="FQ33" s="18" t="s">
        <v>407</v>
      </c>
      <c r="FR33" s="18">
        <v>1</v>
      </c>
      <c r="FS33" s="18" t="s">
        <v>408</v>
      </c>
      <c r="FT33" s="6">
        <v>0.15562251576592301</v>
      </c>
      <c r="FU33" s="5"/>
      <c r="FV33" s="4"/>
      <c r="FW33" s="4"/>
      <c r="FX33" s="4"/>
      <c r="FY33" s="5"/>
      <c r="GM33" s="13" t="s">
        <v>406</v>
      </c>
      <c r="GN33" s="4" t="s">
        <v>407</v>
      </c>
      <c r="GO33" s="4">
        <v>1</v>
      </c>
      <c r="GP33" s="4" t="s">
        <v>408</v>
      </c>
      <c r="GQ33" s="4">
        <v>0.132972477236489</v>
      </c>
      <c r="GR33" s="4"/>
      <c r="GS33" s="4"/>
      <c r="GT33" s="4"/>
      <c r="GU33" s="4"/>
      <c r="GV33" s="5"/>
      <c r="HJ33" s="13" t="s">
        <v>406</v>
      </c>
      <c r="HK33" s="4" t="s">
        <v>407</v>
      </c>
      <c r="HL33" s="4">
        <v>1</v>
      </c>
      <c r="HM33" s="4" t="s">
        <v>408</v>
      </c>
      <c r="HN33" s="5">
        <v>7.7382478364917906E-2</v>
      </c>
      <c r="HO33" s="4"/>
      <c r="HP33" s="4"/>
      <c r="HQ33" s="4"/>
      <c r="HR33" s="4"/>
      <c r="HS33" s="5"/>
      <c r="IG33" s="13" t="s">
        <v>406</v>
      </c>
      <c r="IH33" s="4" t="s">
        <v>407</v>
      </c>
      <c r="II33" s="4">
        <v>1</v>
      </c>
      <c r="IJ33" s="4" t="s">
        <v>408</v>
      </c>
      <c r="IK33" s="5">
        <v>9.3013329672722897E-2</v>
      </c>
      <c r="IL33" s="4"/>
      <c r="IM33" s="4"/>
      <c r="IN33" s="4"/>
      <c r="IO33" s="4"/>
      <c r="IP33" s="5"/>
      <c r="JD33" s="13" t="s">
        <v>406</v>
      </c>
      <c r="JE33" s="4" t="s">
        <v>407</v>
      </c>
      <c r="JF33" s="4">
        <v>1</v>
      </c>
      <c r="JG33" s="4" t="s">
        <v>408</v>
      </c>
      <c r="JH33" s="4">
        <v>8.0001526390184693E-2</v>
      </c>
      <c r="JI33" s="4"/>
      <c r="JJ33" s="4"/>
      <c r="JK33" s="5"/>
      <c r="JL33" s="4"/>
      <c r="JM33" s="5"/>
      <c r="JN33" s="5"/>
      <c r="JP33" s="4"/>
      <c r="JQ33" s="4"/>
      <c r="JR33" s="4"/>
      <c r="JS33" s="4"/>
      <c r="JT33" s="4"/>
      <c r="KA33" t="s">
        <v>288</v>
      </c>
      <c r="KB33" t="s">
        <v>289</v>
      </c>
      <c r="KC33" t="s">
        <v>18</v>
      </c>
      <c r="KD33">
        <v>72429.829596444193</v>
      </c>
      <c r="KF33" t="s">
        <v>394</v>
      </c>
      <c r="KG33" s="4"/>
      <c r="KH33" s="4"/>
      <c r="KI33" s="4"/>
      <c r="KJ33" s="5"/>
      <c r="KX33" s="13" t="s">
        <v>406</v>
      </c>
      <c r="KY33" s="4" t="s">
        <v>407</v>
      </c>
      <c r="KZ33" s="4">
        <v>1</v>
      </c>
      <c r="LA33" s="4" t="s">
        <v>408</v>
      </c>
      <c r="LB33" s="5">
        <v>7.4377058108507005E-2</v>
      </c>
      <c r="LC33" s="4"/>
      <c r="LD33" s="4"/>
      <c r="LE33" s="4"/>
      <c r="LF33" s="4"/>
      <c r="LG33" s="5"/>
      <c r="LU33" s="13" t="s">
        <v>406</v>
      </c>
      <c r="LV33" s="4" t="s">
        <v>407</v>
      </c>
      <c r="LW33" s="4">
        <v>1</v>
      </c>
      <c r="LX33" s="4" t="s">
        <v>408</v>
      </c>
      <c r="LY33" s="5">
        <v>7.0689837126069494E-2</v>
      </c>
      <c r="LZ33" s="4"/>
      <c r="MA33" s="4"/>
      <c r="MB33" s="4"/>
      <c r="MC33" s="4"/>
      <c r="MD33" s="5"/>
      <c r="MR33" s="13" t="s">
        <v>406</v>
      </c>
      <c r="MS33" s="4" t="s">
        <v>407</v>
      </c>
      <c r="MT33" s="4">
        <v>1</v>
      </c>
      <c r="MU33" s="4" t="s">
        <v>408</v>
      </c>
      <c r="MV33" s="5">
        <v>8.7063766916771701E-2</v>
      </c>
      <c r="MW33" s="4"/>
      <c r="MX33" s="4"/>
      <c r="MY33" s="4"/>
      <c r="MZ33" s="4"/>
      <c r="NA33" s="5"/>
      <c r="NO33" s="13" t="s">
        <v>406</v>
      </c>
      <c r="NP33" s="4" t="s">
        <v>407</v>
      </c>
      <c r="NQ33" s="4">
        <v>1</v>
      </c>
      <c r="NR33" s="4" t="s">
        <v>408</v>
      </c>
      <c r="NS33" s="5">
        <v>9.8604085078490999E-2</v>
      </c>
      <c r="OL33" s="13" t="s">
        <v>406</v>
      </c>
      <c r="OM33" s="4" t="s">
        <v>407</v>
      </c>
      <c r="ON33" s="4">
        <v>1</v>
      </c>
      <c r="OO33" s="5" t="s">
        <v>408</v>
      </c>
      <c r="OP33">
        <v>0.08</v>
      </c>
      <c r="PI33" s="13" t="s">
        <v>406</v>
      </c>
      <c r="PJ33" s="4" t="s">
        <v>407</v>
      </c>
      <c r="PK33" s="4">
        <v>1</v>
      </c>
      <c r="PL33" s="4" t="s">
        <v>408</v>
      </c>
      <c r="PM33" s="4">
        <v>0.09</v>
      </c>
      <c r="PN33" s="5"/>
      <c r="QF33" s="13" t="s">
        <v>406</v>
      </c>
      <c r="QG33" s="4" t="s">
        <v>407</v>
      </c>
      <c r="QH33" s="4">
        <v>1</v>
      </c>
      <c r="QI33" s="4" t="s">
        <v>408</v>
      </c>
      <c r="QJ33" s="5">
        <v>9.1589092004897704E-2</v>
      </c>
      <c r="RC33" s="13" t="s">
        <v>406</v>
      </c>
      <c r="RD33" s="4" t="s">
        <v>407</v>
      </c>
      <c r="RE33" s="4">
        <v>1</v>
      </c>
      <c r="RF33" s="4" t="s">
        <v>408</v>
      </c>
      <c r="RG33" s="5">
        <v>9.1916539577291595E-2</v>
      </c>
      <c r="RZ33" s="13" t="s">
        <v>286</v>
      </c>
      <c r="SA33" s="4" t="s">
        <v>287</v>
      </c>
      <c r="SB33" s="4"/>
      <c r="SC33" s="4"/>
      <c r="SD33" s="4"/>
      <c r="SE33" s="4"/>
      <c r="SF33" s="4"/>
      <c r="SG33" s="5"/>
      <c r="SW33" s="13" t="s">
        <v>406</v>
      </c>
      <c r="SX33" s="4" t="s">
        <v>407</v>
      </c>
      <c r="SY33" s="4">
        <v>1</v>
      </c>
      <c r="SZ33" s="5" t="s">
        <v>408</v>
      </c>
      <c r="TA33" s="5">
        <v>0.118668724043379</v>
      </c>
      <c r="TT33" s="15" t="s">
        <v>406</v>
      </c>
      <c r="TU33" s="18" t="s">
        <v>407</v>
      </c>
      <c r="TV33" s="18">
        <v>1</v>
      </c>
      <c r="TW33" s="18" t="s">
        <v>408</v>
      </c>
      <c r="TX33" s="6">
        <v>0.10806032745666</v>
      </c>
      <c r="UQ33" s="15" t="s">
        <v>406</v>
      </c>
      <c r="UR33" s="18" t="s">
        <v>407</v>
      </c>
      <c r="US33" s="18">
        <v>1</v>
      </c>
      <c r="UT33" s="18" t="s">
        <v>408</v>
      </c>
      <c r="UU33" s="6">
        <v>0.12091784231748</v>
      </c>
      <c r="VN33" s="15" t="s">
        <v>406</v>
      </c>
      <c r="VO33" s="18" t="s">
        <v>407</v>
      </c>
      <c r="VP33" s="18">
        <v>1</v>
      </c>
      <c r="VQ33" s="18" t="s">
        <v>408</v>
      </c>
      <c r="VR33" s="6">
        <v>0.12496258354475399</v>
      </c>
      <c r="WK33" s="13" t="s">
        <v>286</v>
      </c>
      <c r="WL33" s="4" t="s">
        <v>287</v>
      </c>
      <c r="WM33" s="4"/>
      <c r="WN33" s="4"/>
      <c r="WO33" s="5"/>
      <c r="XH33" s="13" t="s">
        <v>286</v>
      </c>
      <c r="XI33" s="4" t="s">
        <v>287</v>
      </c>
      <c r="XJ33" s="4"/>
      <c r="XK33" s="4"/>
      <c r="XL33" s="5"/>
      <c r="YE33" s="13" t="s">
        <v>286</v>
      </c>
      <c r="YF33" s="4" t="s">
        <v>287</v>
      </c>
      <c r="YG33" s="4"/>
      <c r="YH33" s="4"/>
      <c r="YI33" s="5"/>
      <c r="ZB33" s="13" t="s">
        <v>286</v>
      </c>
      <c r="ZC33" s="4" t="s">
        <v>287</v>
      </c>
      <c r="ZD33" s="4"/>
      <c r="ZE33" s="5"/>
      <c r="ZY33" s="15" t="s">
        <v>286</v>
      </c>
      <c r="ZZ33" s="18" t="s">
        <v>287</v>
      </c>
      <c r="AAA33" s="18"/>
      <c r="AAB33" s="6"/>
      <c r="AAC33" s="6">
        <v>0.110012232349972</v>
      </c>
      <c r="AAV33" s="13" t="s">
        <v>286</v>
      </c>
      <c r="AAW33" s="4" t="s">
        <v>287</v>
      </c>
      <c r="AAX33" s="4"/>
      <c r="AAY33" s="5"/>
    </row>
    <row r="34" spans="1:746" ht="15.75" thickBot="1" x14ac:dyDescent="0.3">
      <c r="D34" s="26">
        <v>917.5</v>
      </c>
      <c r="E34" s="20">
        <v>-7.5339999999999998</v>
      </c>
      <c r="F34" s="20">
        <v>902.4</v>
      </c>
      <c r="G34" s="20">
        <v>-14.0115</v>
      </c>
      <c r="H34" s="20">
        <v>1012.85</v>
      </c>
      <c r="I34" s="24">
        <v>-20.057600000000001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AH34" s="13" t="s">
        <v>406</v>
      </c>
      <c r="AI34" s="4" t="s">
        <v>407</v>
      </c>
      <c r="AJ34" s="4">
        <v>2</v>
      </c>
      <c r="AK34" s="5" t="s">
        <v>408</v>
      </c>
      <c r="AL34" s="5">
        <v>9.5011915552270607E-2</v>
      </c>
      <c r="AM34" s="4"/>
      <c r="AN34" s="13"/>
      <c r="AO34" s="4"/>
      <c r="AP34" s="4"/>
      <c r="AQ34" s="5"/>
      <c r="AR34" s="5"/>
      <c r="AT34" s="13"/>
      <c r="AU34" s="4"/>
      <c r="AV34" s="4"/>
      <c r="AW34" s="4"/>
      <c r="AX34" s="5"/>
      <c r="BE34" s="13" t="s">
        <v>406</v>
      </c>
      <c r="BF34" s="4" t="s">
        <v>407</v>
      </c>
      <c r="BG34" s="4">
        <v>2</v>
      </c>
      <c r="BH34" s="4" t="s">
        <v>408</v>
      </c>
      <c r="BI34" s="5">
        <v>8.1275255541238794E-2</v>
      </c>
      <c r="BJ34" s="4"/>
      <c r="BK34" s="13"/>
      <c r="BL34" s="4"/>
      <c r="BM34" s="4"/>
      <c r="BN34" s="5"/>
      <c r="BO34" s="5"/>
      <c r="CB34" s="15"/>
      <c r="CC34" s="18"/>
      <c r="CD34" s="18"/>
      <c r="CE34" s="18"/>
      <c r="CF34" s="6"/>
      <c r="CG34" s="4"/>
      <c r="CH34" s="4"/>
      <c r="CI34" s="4"/>
      <c r="CJ34" s="4"/>
      <c r="CK34" s="5"/>
      <c r="CY34" s="13" t="s">
        <v>406</v>
      </c>
      <c r="CZ34" s="4" t="s">
        <v>407</v>
      </c>
      <c r="DA34" s="4">
        <v>2</v>
      </c>
      <c r="DB34" s="4" t="s">
        <v>408</v>
      </c>
      <c r="DC34" s="5">
        <v>0.123732757813174</v>
      </c>
      <c r="DD34" s="4"/>
      <c r="DE34" s="4"/>
      <c r="DF34" s="4"/>
      <c r="DG34" s="4"/>
      <c r="DH34" s="5"/>
      <c r="DV34" s="15"/>
      <c r="DW34" s="18"/>
      <c r="DX34" s="18"/>
      <c r="DY34" s="18"/>
      <c r="DZ34" s="6"/>
      <c r="EA34" s="4"/>
      <c r="EB34" s="4"/>
      <c r="EC34" s="4"/>
      <c r="ED34" s="4"/>
      <c r="EE34" s="5"/>
      <c r="ES34" s="13"/>
      <c r="ET34" s="4"/>
      <c r="EU34" s="4"/>
      <c r="EV34" s="4"/>
      <c r="EW34" s="4"/>
      <c r="EX34" s="5"/>
      <c r="EY34" s="4"/>
      <c r="EZ34" s="4"/>
      <c r="FA34" s="4"/>
      <c r="FB34" s="5"/>
      <c r="FP34" s="13"/>
      <c r="FQ34" s="4"/>
      <c r="FR34" s="4"/>
      <c r="FS34" s="4"/>
      <c r="FT34" s="4"/>
      <c r="FU34" s="5"/>
      <c r="FV34" s="4"/>
      <c r="FW34" s="4"/>
      <c r="FX34" s="4"/>
      <c r="FY34" s="5"/>
      <c r="GM34" s="13"/>
      <c r="GN34" s="4"/>
      <c r="GO34" s="4"/>
      <c r="GP34" s="4"/>
      <c r="GQ34" s="4"/>
      <c r="GR34" s="4"/>
      <c r="GS34" s="4"/>
      <c r="GT34" s="4"/>
      <c r="GU34" s="4"/>
      <c r="GV34" s="5"/>
      <c r="HJ34" s="13" t="s">
        <v>406</v>
      </c>
      <c r="HK34" s="4" t="s">
        <v>407</v>
      </c>
      <c r="HL34" s="4">
        <v>2</v>
      </c>
      <c r="HM34" s="4" t="s">
        <v>408</v>
      </c>
      <c r="HN34" s="5">
        <v>0.13780200274566201</v>
      </c>
      <c r="HO34" s="4"/>
      <c r="HP34" s="4"/>
      <c r="HQ34" s="4"/>
      <c r="HR34" s="4"/>
      <c r="HS34" s="5"/>
      <c r="IG34" s="13" t="s">
        <v>406</v>
      </c>
      <c r="IH34" s="4" t="s">
        <v>407</v>
      </c>
      <c r="II34" s="4">
        <v>2</v>
      </c>
      <c r="IJ34" s="4" t="s">
        <v>408</v>
      </c>
      <c r="IK34" s="5">
        <v>0.16506597882825699</v>
      </c>
      <c r="IL34" s="4"/>
      <c r="IM34" s="4"/>
      <c r="IN34" s="4"/>
      <c r="IO34" s="4"/>
      <c r="IP34" s="5"/>
      <c r="JD34" s="13" t="s">
        <v>406</v>
      </c>
      <c r="JE34" s="4" t="s">
        <v>407</v>
      </c>
      <c r="JF34" s="4">
        <v>2</v>
      </c>
      <c r="JG34" s="4" t="s">
        <v>408</v>
      </c>
      <c r="JH34" s="4">
        <v>0.170900558786683</v>
      </c>
      <c r="JI34" s="4"/>
      <c r="JJ34" s="4"/>
      <c r="JK34" s="5"/>
      <c r="JL34" s="4"/>
      <c r="JM34" s="5"/>
      <c r="JN34" s="5"/>
      <c r="JP34" s="4"/>
      <c r="JQ34" s="4"/>
      <c r="JR34" s="4"/>
      <c r="JS34" s="4"/>
      <c r="JT34" s="4"/>
      <c r="KA34" s="13"/>
      <c r="KB34" s="4"/>
      <c r="KC34" s="4"/>
      <c r="KD34" s="4"/>
      <c r="KE34" s="5"/>
      <c r="KF34" s="4"/>
      <c r="KG34" s="4"/>
      <c r="KH34" s="4"/>
      <c r="KI34" s="4"/>
      <c r="KJ34" s="5"/>
      <c r="KX34" s="13" t="s">
        <v>406</v>
      </c>
      <c r="KY34" s="4" t="s">
        <v>407</v>
      </c>
      <c r="KZ34" s="4">
        <v>2</v>
      </c>
      <c r="LA34" s="4" t="s">
        <v>408</v>
      </c>
      <c r="LB34" s="5">
        <v>0.185582522833108</v>
      </c>
      <c r="LC34" s="4"/>
      <c r="LD34" s="4"/>
      <c r="LE34" s="4"/>
      <c r="LF34" s="4"/>
      <c r="LG34" s="5"/>
      <c r="LU34" s="13" t="s">
        <v>406</v>
      </c>
      <c r="LV34" s="4" t="s">
        <v>407</v>
      </c>
      <c r="LW34" s="4">
        <v>2</v>
      </c>
      <c r="LX34" s="4" t="s">
        <v>408</v>
      </c>
      <c r="LY34" s="5">
        <v>0.168735288529414</v>
      </c>
      <c r="LZ34" s="4"/>
      <c r="MA34" s="4"/>
      <c r="MB34" s="4"/>
      <c r="MC34" s="4"/>
      <c r="MD34" s="5"/>
      <c r="MR34" s="13" t="s">
        <v>406</v>
      </c>
      <c r="MS34" s="4" t="s">
        <v>407</v>
      </c>
      <c r="MT34" s="4">
        <v>2</v>
      </c>
      <c r="MU34" s="4" t="s">
        <v>408</v>
      </c>
      <c r="MV34" s="5">
        <v>0.23934233715100101</v>
      </c>
      <c r="MW34" s="4"/>
      <c r="MX34" s="4"/>
      <c r="MY34" s="4"/>
      <c r="MZ34" s="4"/>
      <c r="NA34" s="5"/>
      <c r="NO34" s="13" t="s">
        <v>406</v>
      </c>
      <c r="NP34" s="4" t="s">
        <v>407</v>
      </c>
      <c r="NQ34" s="4">
        <v>2</v>
      </c>
      <c r="NR34" s="4" t="s">
        <v>408</v>
      </c>
      <c r="NS34" s="5">
        <v>0.213730620230768</v>
      </c>
      <c r="OL34" s="13" t="s">
        <v>406</v>
      </c>
      <c r="OM34" s="4" t="s">
        <v>407</v>
      </c>
      <c r="ON34" s="4">
        <v>2</v>
      </c>
      <c r="OO34" s="5" t="s">
        <v>408</v>
      </c>
      <c r="OP34">
        <v>0.22493718602537199</v>
      </c>
      <c r="PI34" s="13" t="s">
        <v>406</v>
      </c>
      <c r="PJ34" s="4" t="s">
        <v>407</v>
      </c>
      <c r="PK34" s="4">
        <v>2</v>
      </c>
      <c r="PL34" s="4" t="s">
        <v>408</v>
      </c>
      <c r="PM34" s="4">
        <v>0.285845844505277</v>
      </c>
      <c r="PN34" s="5"/>
      <c r="QF34" s="13" t="s">
        <v>406</v>
      </c>
      <c r="QG34" s="4" t="s">
        <v>407</v>
      </c>
      <c r="QH34" s="4">
        <v>2</v>
      </c>
      <c r="QI34" s="4" t="s">
        <v>408</v>
      </c>
      <c r="QJ34" s="5">
        <v>0.36359998934943499</v>
      </c>
      <c r="RC34" s="13" t="s">
        <v>406</v>
      </c>
      <c r="RD34" s="4" t="s">
        <v>407</v>
      </c>
      <c r="RE34" s="4">
        <v>2</v>
      </c>
      <c r="RF34" s="4" t="s">
        <v>408</v>
      </c>
      <c r="RG34" s="5">
        <v>0.299298841119917</v>
      </c>
      <c r="RZ34" s="13">
        <v>1.02659518497207</v>
      </c>
      <c r="SA34" s="4">
        <v>0.10535994400790299</v>
      </c>
      <c r="SB34" s="4">
        <v>0.36751866938448002</v>
      </c>
      <c r="SC34" s="4">
        <v>3840338.93594197</v>
      </c>
      <c r="SD34" s="4"/>
      <c r="SE34" s="4"/>
      <c r="SF34" s="4"/>
      <c r="SG34" s="5"/>
      <c r="SW34" s="13" t="s">
        <v>406</v>
      </c>
      <c r="SX34" s="4" t="s">
        <v>407</v>
      </c>
      <c r="SY34" s="4">
        <v>2</v>
      </c>
      <c r="SZ34" s="5" t="s">
        <v>408</v>
      </c>
      <c r="TA34" s="5">
        <v>0.26580375492271502</v>
      </c>
      <c r="WK34" s="13">
        <v>0.70612571416570502</v>
      </c>
      <c r="WL34" s="4">
        <v>8.9965308380158399E-2</v>
      </c>
      <c r="WM34" s="4">
        <v>9.8610125581573102E-2</v>
      </c>
      <c r="WN34" s="4">
        <v>15.2975228783795</v>
      </c>
      <c r="WO34" s="5">
        <v>2624917.6780642802</v>
      </c>
      <c r="XH34" s="13">
        <v>0.73461180898110601</v>
      </c>
      <c r="XI34" s="4">
        <v>9.3223735855861106E-2</v>
      </c>
      <c r="XJ34" s="4">
        <v>0.12883933844346501</v>
      </c>
      <c r="XK34" s="4">
        <v>14.6660024439123</v>
      </c>
      <c r="XL34" s="5">
        <v>2703629.4615940801</v>
      </c>
      <c r="YE34" s="13">
        <v>0.70524245753519199</v>
      </c>
      <c r="YF34" s="4">
        <v>7.7521256377254294E-2</v>
      </c>
      <c r="YG34" s="4">
        <v>0.10525351618564401</v>
      </c>
      <c r="YH34" s="4">
        <v>2655721.0886756801</v>
      </c>
      <c r="YI34" s="5"/>
      <c r="ZB34" s="13">
        <v>0.64784563756467195</v>
      </c>
      <c r="ZC34" s="4">
        <v>9.7223982720749003E-2</v>
      </c>
      <c r="ZD34" s="4"/>
      <c r="ZE34" s="5"/>
      <c r="ZY34" s="13">
        <v>0.66301069096392296</v>
      </c>
      <c r="ZZ34" s="4">
        <v>0.124235467118714</v>
      </c>
      <c r="AAA34" s="4">
        <v>14.077729306644599</v>
      </c>
      <c r="AAB34" s="5"/>
      <c r="AAV34" s="13">
        <v>0.85266213357857601</v>
      </c>
      <c r="AAW34" s="4">
        <v>0.120998492642444</v>
      </c>
      <c r="AAX34" s="4">
        <v>0.23180557827437701</v>
      </c>
      <c r="AAY34" s="5">
        <v>3098321.6816912298</v>
      </c>
    </row>
    <row r="35" spans="1:746" ht="15.75" thickBot="1" x14ac:dyDescent="0.3">
      <c r="D35" s="26">
        <v>997</v>
      </c>
      <c r="E35" s="20">
        <v>-5.9</v>
      </c>
      <c r="F35" s="20">
        <v>984.5</v>
      </c>
      <c r="G35" s="20">
        <v>-13.77</v>
      </c>
      <c r="H35" s="20">
        <v>1097.3</v>
      </c>
      <c r="I35" s="24">
        <v>-20.297499999999999</v>
      </c>
      <c r="K35" s="4"/>
      <c r="L35" s="4"/>
      <c r="M35" s="4"/>
      <c r="N35" s="4"/>
      <c r="O35" s="4"/>
      <c r="P35" s="4"/>
      <c r="Q35" s="4"/>
      <c r="R35" s="4"/>
      <c r="S35" s="4"/>
      <c r="T35" s="4"/>
      <c r="AH35" s="13" t="s">
        <v>406</v>
      </c>
      <c r="AI35" s="4" t="s">
        <v>407</v>
      </c>
      <c r="AJ35" s="4">
        <v>3</v>
      </c>
      <c r="AK35" s="5" t="s">
        <v>408</v>
      </c>
      <c r="AL35" s="5">
        <v>2370279.0949337902</v>
      </c>
      <c r="AM35" s="4"/>
      <c r="AN35" s="15"/>
      <c r="AO35" s="18"/>
      <c r="AP35" s="18"/>
      <c r="AQ35" s="6"/>
      <c r="AR35" s="6"/>
      <c r="AT35" s="15"/>
      <c r="AU35" s="18"/>
      <c r="AV35" s="18"/>
      <c r="AW35" s="18"/>
      <c r="AX35" s="6"/>
      <c r="BE35" s="13" t="s">
        <v>406</v>
      </c>
      <c r="BF35" s="4" t="s">
        <v>407</v>
      </c>
      <c r="BG35" s="4">
        <v>3</v>
      </c>
      <c r="BH35" s="4" t="s">
        <v>408</v>
      </c>
      <c r="BI35" s="5">
        <v>2346377.91686237</v>
      </c>
      <c r="BJ35" s="4"/>
      <c r="BK35" s="13"/>
      <c r="BL35" s="4"/>
      <c r="BM35" s="4"/>
      <c r="BN35" s="5"/>
      <c r="BO35" s="5"/>
      <c r="CB35" s="13"/>
      <c r="CC35" s="4"/>
      <c r="CD35" s="4"/>
      <c r="CE35" s="4"/>
      <c r="CF35" s="4"/>
      <c r="CG35" s="4"/>
      <c r="CH35" s="4"/>
      <c r="CI35" s="4"/>
      <c r="CJ35" s="4"/>
      <c r="CK35" s="5"/>
      <c r="CY35" s="13" t="s">
        <v>406</v>
      </c>
      <c r="CZ35" s="4" t="s">
        <v>407</v>
      </c>
      <c r="DA35" s="4">
        <v>3</v>
      </c>
      <c r="DB35" s="4" t="s">
        <v>408</v>
      </c>
      <c r="DC35" s="5">
        <v>2489866.3395080101</v>
      </c>
      <c r="DD35" s="4"/>
      <c r="DE35" s="4"/>
      <c r="DF35" s="4"/>
      <c r="DG35" s="4"/>
      <c r="DH35" s="5"/>
      <c r="DV35" s="13"/>
      <c r="DW35" s="4"/>
      <c r="DX35" s="4"/>
      <c r="DY35" s="4"/>
      <c r="DZ35" s="4"/>
      <c r="EA35" s="4"/>
      <c r="EB35" s="4"/>
      <c r="EC35" s="4"/>
      <c r="ED35" s="4"/>
      <c r="EE35" s="5"/>
      <c r="ES35" s="13"/>
      <c r="ET35" s="4"/>
      <c r="EU35" s="4"/>
      <c r="EV35" s="4"/>
      <c r="EW35" s="4"/>
      <c r="EX35" s="5"/>
      <c r="EY35" s="4"/>
      <c r="EZ35" s="4"/>
      <c r="FA35" s="4"/>
      <c r="FB35" s="5"/>
      <c r="FP35" s="13"/>
      <c r="FQ35" s="4"/>
      <c r="FR35" s="4"/>
      <c r="FS35" s="4"/>
      <c r="FT35" s="4"/>
      <c r="FU35" s="5"/>
      <c r="FV35" s="4"/>
      <c r="FW35" s="4"/>
      <c r="FX35" s="4"/>
      <c r="FY35" s="5"/>
      <c r="GM35" s="13"/>
      <c r="GN35" s="4"/>
      <c r="GO35" s="4"/>
      <c r="GP35" s="4"/>
      <c r="GQ35" s="4"/>
      <c r="GR35" s="4"/>
      <c r="GS35" s="4"/>
      <c r="GT35" s="4"/>
      <c r="GU35" s="4"/>
      <c r="GV35" s="5"/>
      <c r="HJ35" s="13" t="s">
        <v>406</v>
      </c>
      <c r="HK35" s="4" t="s">
        <v>407</v>
      </c>
      <c r="HL35" s="4">
        <v>3</v>
      </c>
      <c r="HM35" s="4" t="s">
        <v>408</v>
      </c>
      <c r="HN35" s="5">
        <v>2463160.1495118299</v>
      </c>
      <c r="HO35" s="4"/>
      <c r="HP35" s="4"/>
      <c r="HQ35" s="4"/>
      <c r="HR35" s="4"/>
      <c r="HS35" s="5"/>
      <c r="IG35" s="15" t="s">
        <v>406</v>
      </c>
      <c r="IH35" s="18" t="s">
        <v>407</v>
      </c>
      <c r="II35" s="18">
        <v>3</v>
      </c>
      <c r="IJ35" s="18" t="s">
        <v>408</v>
      </c>
      <c r="IK35" s="6">
        <v>2688435.9532514298</v>
      </c>
      <c r="IL35" s="4"/>
      <c r="IM35" s="4"/>
      <c r="IN35" s="4"/>
      <c r="IO35" s="4"/>
      <c r="IP35" s="5"/>
      <c r="JD35" s="13" t="s">
        <v>406</v>
      </c>
      <c r="JE35" s="4" t="s">
        <v>407</v>
      </c>
      <c r="JF35" s="4">
        <v>3</v>
      </c>
      <c r="JG35" s="4" t="s">
        <v>408</v>
      </c>
      <c r="JH35" s="4">
        <v>2763696.0210000002</v>
      </c>
      <c r="JI35" s="4"/>
      <c r="JJ35" s="4"/>
      <c r="JK35" s="5"/>
      <c r="JL35" s="4"/>
      <c r="JM35" s="5"/>
      <c r="JN35" s="5"/>
      <c r="JP35" s="4"/>
      <c r="JQ35" s="4"/>
      <c r="JR35" s="4"/>
      <c r="JS35" s="4"/>
      <c r="JT35" s="4"/>
      <c r="KA35" s="13"/>
      <c r="KB35" s="4"/>
      <c r="KC35" s="4"/>
      <c r="KD35" s="4"/>
      <c r="KE35" s="5"/>
      <c r="KF35" s="4"/>
      <c r="KG35" s="4"/>
      <c r="KH35" s="4"/>
      <c r="KI35" s="4"/>
      <c r="KJ35" s="5"/>
      <c r="KX35" s="13" t="s">
        <v>406</v>
      </c>
      <c r="KY35" s="4" t="s">
        <v>407</v>
      </c>
      <c r="KZ35" s="4">
        <v>3</v>
      </c>
      <c r="LA35" s="4" t="s">
        <v>408</v>
      </c>
      <c r="LB35" s="5">
        <v>2679661.2656372502</v>
      </c>
      <c r="LC35" s="4"/>
      <c r="LD35" s="4"/>
      <c r="LE35" s="4"/>
      <c r="LF35" s="4"/>
      <c r="LG35" s="5"/>
      <c r="LU35" s="13" t="s">
        <v>406</v>
      </c>
      <c r="LV35" s="4" t="s">
        <v>407</v>
      </c>
      <c r="LW35" s="4">
        <v>3</v>
      </c>
      <c r="LX35" s="4" t="s">
        <v>408</v>
      </c>
      <c r="LY35" s="5">
        <v>2781802.1448931498</v>
      </c>
      <c r="LZ35" s="4"/>
      <c r="MA35" s="4"/>
      <c r="MB35" s="4"/>
      <c r="MC35" s="4"/>
      <c r="MD35" s="5"/>
      <c r="MR35" s="15" t="s">
        <v>406</v>
      </c>
      <c r="MS35" s="18" t="s">
        <v>407</v>
      </c>
      <c r="MT35" s="18">
        <v>3</v>
      </c>
      <c r="MU35" s="18" t="s">
        <v>408</v>
      </c>
      <c r="MV35" s="6">
        <v>3007210.1965037701</v>
      </c>
      <c r="MW35" s="4"/>
      <c r="MX35" s="4"/>
      <c r="MY35" s="4"/>
      <c r="MZ35" s="4"/>
      <c r="NA35" s="5"/>
      <c r="NO35" s="13" t="s">
        <v>406</v>
      </c>
      <c r="NP35" s="4" t="s">
        <v>407</v>
      </c>
      <c r="NQ35" s="4">
        <v>3</v>
      </c>
      <c r="NR35" s="4" t="s">
        <v>408</v>
      </c>
      <c r="NS35" s="5">
        <v>3073439.7512993701</v>
      </c>
      <c r="OL35" s="15" t="s">
        <v>406</v>
      </c>
      <c r="OM35" s="18" t="s">
        <v>407</v>
      </c>
      <c r="ON35" s="18">
        <v>3</v>
      </c>
      <c r="OO35" s="6" t="s">
        <v>408</v>
      </c>
      <c r="OP35">
        <v>2732902.4824501998</v>
      </c>
      <c r="PI35" s="13" t="s">
        <v>406</v>
      </c>
      <c r="PJ35" s="4" t="s">
        <v>407</v>
      </c>
      <c r="PK35" s="4">
        <v>3</v>
      </c>
      <c r="PL35" s="4" t="s">
        <v>408</v>
      </c>
      <c r="PM35" s="4">
        <v>3034232.3963355301</v>
      </c>
      <c r="PN35" s="5"/>
      <c r="QF35" s="15" t="s">
        <v>406</v>
      </c>
      <c r="QG35" s="18" t="s">
        <v>407</v>
      </c>
      <c r="QH35" s="18">
        <v>3</v>
      </c>
      <c r="QI35" s="18" t="s">
        <v>408</v>
      </c>
      <c r="QJ35" s="6">
        <v>3594126.3346387902</v>
      </c>
      <c r="RC35" s="15" t="s">
        <v>406</v>
      </c>
      <c r="RD35" s="18" t="s">
        <v>407</v>
      </c>
      <c r="RE35" s="18">
        <v>3</v>
      </c>
      <c r="RF35" s="18" t="s">
        <v>408</v>
      </c>
      <c r="RG35" s="6">
        <v>3546034.8144536</v>
      </c>
      <c r="RZ35" s="13" t="s">
        <v>288</v>
      </c>
      <c r="SA35" s="4" t="s">
        <v>289</v>
      </c>
      <c r="SB35" s="4" t="s">
        <v>18</v>
      </c>
      <c r="SC35" s="4">
        <v>144414.26400529299</v>
      </c>
      <c r="SD35" s="4"/>
      <c r="SE35" s="4"/>
      <c r="SF35" s="4"/>
      <c r="SG35" s="5"/>
      <c r="SW35" s="15" t="s">
        <v>406</v>
      </c>
      <c r="SX35" s="18" t="s">
        <v>407</v>
      </c>
      <c r="SY35" s="18">
        <v>3</v>
      </c>
      <c r="SZ35" s="6" t="s">
        <v>408</v>
      </c>
      <c r="TA35" s="6">
        <v>3072722.0110466201</v>
      </c>
      <c r="WK35" s="15" t="s">
        <v>288</v>
      </c>
      <c r="WL35" s="18" t="s">
        <v>289</v>
      </c>
      <c r="WM35" s="18" t="s">
        <v>18</v>
      </c>
      <c r="WN35" s="18">
        <v>71300.943332051203</v>
      </c>
      <c r="WO35" s="6"/>
      <c r="XH35" s="15" t="s">
        <v>288</v>
      </c>
      <c r="XI35" s="18" t="s">
        <v>289</v>
      </c>
      <c r="XJ35" s="18" t="s">
        <v>18</v>
      </c>
      <c r="XK35" s="18">
        <v>76445.546298295507</v>
      </c>
      <c r="XL35" s="6"/>
      <c r="YE35" s="15" t="s">
        <v>288</v>
      </c>
      <c r="YF35" s="18" t="s">
        <v>289</v>
      </c>
      <c r="YG35" s="18" t="s">
        <v>18</v>
      </c>
      <c r="YH35" s="18">
        <v>70595.425257768104</v>
      </c>
      <c r="YI35" s="6"/>
      <c r="ZB35" s="15" t="s">
        <v>288</v>
      </c>
      <c r="ZC35" s="18" t="s">
        <v>289</v>
      </c>
      <c r="ZD35" s="18" t="s">
        <v>18</v>
      </c>
      <c r="ZE35" s="6">
        <v>59579.255027997999</v>
      </c>
      <c r="ZY35" s="15" t="s">
        <v>288</v>
      </c>
      <c r="ZZ35" s="18" t="s">
        <v>289</v>
      </c>
      <c r="AAA35" s="18" t="s">
        <v>18</v>
      </c>
      <c r="AAB35" s="6">
        <v>63279.913889072603</v>
      </c>
      <c r="AAV35" s="15" t="s">
        <v>288</v>
      </c>
      <c r="AAW35" s="18" t="s">
        <v>289</v>
      </c>
      <c r="AAX35" s="18" t="s">
        <v>18</v>
      </c>
      <c r="AAY35" s="6">
        <v>100773.41569370699</v>
      </c>
    </row>
    <row r="36" spans="1:746" ht="15.75" thickBot="1" x14ac:dyDescent="0.3">
      <c r="D36" s="26">
        <v>1067.5</v>
      </c>
      <c r="E36" s="20">
        <v>-4.2229999999999999</v>
      </c>
      <c r="F36" s="20">
        <v>1073.9000000000001</v>
      </c>
      <c r="G36" s="20">
        <v>-12.86</v>
      </c>
      <c r="H36" s="20">
        <v>1234.9000000000001</v>
      </c>
      <c r="I36" s="24">
        <v>-20.057600000000001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AH36" s="15"/>
      <c r="AI36" s="18"/>
      <c r="AJ36" s="18"/>
      <c r="AK36" s="6"/>
      <c r="AL36" s="6"/>
      <c r="AM36" s="4"/>
      <c r="AN36" s="4"/>
      <c r="AO36" s="4"/>
      <c r="AP36" s="4"/>
      <c r="AQ36" s="5"/>
      <c r="AR36" s="4"/>
      <c r="BE36" s="15"/>
      <c r="BF36" s="18"/>
      <c r="BG36" s="18"/>
      <c r="BH36" s="18"/>
      <c r="BI36" s="6"/>
      <c r="BJ36" s="4"/>
      <c r="BK36" s="15"/>
      <c r="BL36" s="18"/>
      <c r="BM36" s="18"/>
      <c r="BN36" s="6"/>
      <c r="BO36" s="6"/>
      <c r="CB36" s="13"/>
      <c r="CC36" s="4"/>
      <c r="CD36" s="4"/>
      <c r="CE36" s="4"/>
      <c r="CF36" s="4"/>
      <c r="CG36" s="4"/>
      <c r="CH36" s="4"/>
      <c r="CI36" s="4"/>
      <c r="CJ36" s="4"/>
      <c r="CK36" s="5"/>
      <c r="CY36" s="15"/>
      <c r="CZ36" s="18"/>
      <c r="DA36" s="18"/>
      <c r="DB36" s="18"/>
      <c r="DC36" s="6"/>
      <c r="DD36" s="4"/>
      <c r="DE36" s="4"/>
      <c r="DF36" s="4"/>
      <c r="DG36" s="4"/>
      <c r="DH36" s="5"/>
      <c r="DV36" s="13"/>
      <c r="DW36" s="4"/>
      <c r="DX36" s="4"/>
      <c r="DY36" s="4"/>
      <c r="DZ36" s="4"/>
      <c r="EA36" s="4"/>
      <c r="EB36" s="4"/>
      <c r="EC36" s="4"/>
      <c r="ED36" s="4"/>
      <c r="EE36" s="5"/>
      <c r="ES36" s="13"/>
      <c r="ET36" s="4"/>
      <c r="EU36" s="4"/>
      <c r="EV36" s="4"/>
      <c r="EW36" s="4"/>
      <c r="EX36" s="5"/>
      <c r="EY36" s="4"/>
      <c r="EZ36" s="4"/>
      <c r="FA36" s="4"/>
      <c r="FB36" s="5"/>
      <c r="FP36" s="13"/>
      <c r="FQ36" s="4"/>
      <c r="FR36" s="4"/>
      <c r="FS36" s="4"/>
      <c r="FT36" s="4"/>
      <c r="FU36" s="5"/>
      <c r="FV36" s="4"/>
      <c r="FW36" s="4"/>
      <c r="FX36" s="4"/>
      <c r="FY36" s="5"/>
      <c r="GM36" s="13"/>
      <c r="GN36" s="4"/>
      <c r="GO36" s="4"/>
      <c r="GP36" s="4"/>
      <c r="GQ36" s="4"/>
      <c r="GR36" s="4"/>
      <c r="GS36" s="4"/>
      <c r="GT36" s="4"/>
      <c r="GU36" s="4"/>
      <c r="GV36" s="5"/>
      <c r="HJ36" s="15"/>
      <c r="HK36" s="18"/>
      <c r="HL36" s="18"/>
      <c r="HM36" s="18"/>
      <c r="HN36" s="6"/>
      <c r="HO36" s="4"/>
      <c r="HP36" s="4"/>
      <c r="HQ36" s="4"/>
      <c r="HR36" s="4"/>
      <c r="HS36" s="5"/>
      <c r="IG36" s="15"/>
      <c r="IH36" s="18"/>
      <c r="II36" s="18"/>
      <c r="IJ36" s="18"/>
      <c r="IK36" s="6"/>
      <c r="IL36" s="4"/>
      <c r="IM36" s="4"/>
      <c r="IN36" s="4"/>
      <c r="IO36" s="4"/>
      <c r="IP36" s="5"/>
      <c r="JD36" s="13"/>
      <c r="JE36" s="4"/>
      <c r="JF36" s="4"/>
      <c r="JG36" s="4"/>
      <c r="JH36" s="4"/>
      <c r="JI36" s="4"/>
      <c r="JJ36" s="4"/>
      <c r="JK36" s="5"/>
      <c r="JL36" s="18"/>
      <c r="JM36" s="6"/>
      <c r="JN36" s="6"/>
      <c r="JP36" s="4"/>
      <c r="JQ36" s="4"/>
      <c r="JR36" s="4"/>
      <c r="JS36" s="4"/>
      <c r="JT36" s="4"/>
      <c r="KA36" s="15"/>
      <c r="KB36" s="18"/>
      <c r="KC36" s="18"/>
      <c r="KD36" s="18"/>
      <c r="KE36" s="6"/>
      <c r="KF36" s="4"/>
      <c r="KG36" s="4"/>
      <c r="KH36" s="4"/>
      <c r="KI36" s="4"/>
      <c r="KJ36" s="5"/>
      <c r="KX36" s="15"/>
      <c r="KY36" s="18"/>
      <c r="KZ36" s="18"/>
      <c r="LA36" s="18"/>
      <c r="LB36" s="6"/>
      <c r="LC36" s="4"/>
      <c r="LD36" s="4"/>
      <c r="LE36" s="4"/>
      <c r="LF36" s="4"/>
      <c r="LG36" s="5"/>
      <c r="LU36" s="15"/>
      <c r="LV36" s="18"/>
      <c r="LW36" s="18"/>
      <c r="LX36" s="18"/>
      <c r="LY36" s="6"/>
      <c r="LZ36" s="4"/>
      <c r="MA36" s="4"/>
      <c r="MB36" s="4"/>
      <c r="MC36" s="4"/>
      <c r="MD36" s="5"/>
      <c r="MR36" s="13"/>
      <c r="MS36" s="4"/>
      <c r="MT36" s="4"/>
      <c r="MU36" s="4"/>
      <c r="MV36" s="4"/>
      <c r="MW36" s="4"/>
      <c r="MX36" s="4"/>
      <c r="MY36" s="4"/>
      <c r="MZ36" s="4"/>
      <c r="NA36" s="5"/>
      <c r="NO36" s="15"/>
      <c r="NP36" s="18"/>
      <c r="NQ36" s="18"/>
      <c r="NR36" s="18"/>
      <c r="NS36" s="6"/>
      <c r="PI36" s="13"/>
      <c r="PJ36" s="4"/>
      <c r="PK36" s="4"/>
      <c r="PL36" s="4"/>
      <c r="PM36" s="4"/>
      <c r="PN36" s="5"/>
      <c r="RZ36" s="13" t="s">
        <v>290</v>
      </c>
      <c r="SA36" s="4" t="s">
        <v>23</v>
      </c>
      <c r="SB36" s="4" t="s">
        <v>291</v>
      </c>
      <c r="SC36" s="4" t="s">
        <v>289</v>
      </c>
      <c r="SD36" s="4" t="s">
        <v>292</v>
      </c>
      <c r="SE36" s="4" t="s">
        <v>293</v>
      </c>
      <c r="SF36" s="4"/>
      <c r="SG36" s="5"/>
    </row>
    <row r="37" spans="1:746" ht="15.75" thickBot="1" x14ac:dyDescent="0.3">
      <c r="A37" s="76"/>
      <c r="B37" s="76"/>
      <c r="C37" s="76"/>
      <c r="D37" s="26">
        <v>1132.8</v>
      </c>
      <c r="E37" s="20">
        <v>-2.2549999999999999</v>
      </c>
      <c r="F37" s="20">
        <v>1151</v>
      </c>
      <c r="G37" s="20">
        <v>-11.9</v>
      </c>
      <c r="H37" s="20">
        <v>1360.4</v>
      </c>
      <c r="I37" s="24">
        <v>-19.433800000000002</v>
      </c>
      <c r="K37" s="4"/>
      <c r="L37" s="4"/>
      <c r="M37" s="4"/>
      <c r="N37" s="4"/>
      <c r="O37" s="4"/>
      <c r="P37" s="4"/>
      <c r="Q37" s="4"/>
      <c r="R37" s="4"/>
      <c r="S37" s="4"/>
      <c r="T37" s="4"/>
      <c r="AH37" s="13"/>
      <c r="AI37" s="4"/>
      <c r="AJ37" s="4"/>
      <c r="AK37" s="4"/>
      <c r="AL37" s="4"/>
      <c r="AM37" s="4"/>
      <c r="AN37" s="4"/>
      <c r="AO37" s="4"/>
      <c r="AP37" s="4"/>
      <c r="AQ37" s="5"/>
      <c r="BE37" s="15"/>
      <c r="BF37" s="18"/>
      <c r="BG37" s="18"/>
      <c r="BH37" s="18"/>
      <c r="BI37" s="6"/>
      <c r="BJ37" s="4"/>
      <c r="BK37" s="4"/>
      <c r="BL37" s="4"/>
      <c r="BM37" s="4"/>
      <c r="BN37" s="5"/>
      <c r="CB37" s="13"/>
      <c r="CC37" s="4"/>
      <c r="CD37" s="4"/>
      <c r="CE37" s="4"/>
      <c r="CF37" s="4"/>
      <c r="CG37" s="4"/>
      <c r="CH37" s="4"/>
      <c r="CI37" s="4"/>
      <c r="CJ37" s="4"/>
      <c r="CK37" s="5"/>
      <c r="CY37" s="13"/>
      <c r="CZ37" s="4"/>
      <c r="DA37" s="4"/>
      <c r="DB37" s="4"/>
      <c r="DC37" s="4"/>
      <c r="DD37" s="4"/>
      <c r="DE37" s="4"/>
      <c r="DF37" s="4"/>
      <c r="DG37" s="4"/>
      <c r="DH37" s="5"/>
      <c r="DV37" s="13"/>
      <c r="DW37" s="4"/>
      <c r="DX37" s="4"/>
      <c r="DY37" s="4"/>
      <c r="DZ37" s="4"/>
      <c r="EA37" s="4"/>
      <c r="EB37" s="4"/>
      <c r="EC37" s="4"/>
      <c r="ED37" s="4"/>
      <c r="EE37" s="5"/>
      <c r="ES37" s="13"/>
      <c r="ET37" s="4"/>
      <c r="EU37" s="4"/>
      <c r="EV37" s="4"/>
      <c r="EW37" s="4"/>
      <c r="EX37" s="5"/>
      <c r="EY37" s="4"/>
      <c r="EZ37" s="4"/>
      <c r="FA37" s="4"/>
      <c r="FB37" s="5"/>
      <c r="FP37" s="13"/>
      <c r="FQ37" s="4"/>
      <c r="FR37" s="4"/>
      <c r="FS37" s="4"/>
      <c r="FT37" s="4"/>
      <c r="FU37" s="5"/>
      <c r="FV37" s="4"/>
      <c r="FW37" s="4"/>
      <c r="FX37" s="4"/>
      <c r="FY37" s="5"/>
      <c r="GM37" s="13"/>
      <c r="GN37" s="4"/>
      <c r="GO37" s="4"/>
      <c r="GP37" s="4"/>
      <c r="GQ37" s="4"/>
      <c r="GR37" s="4"/>
      <c r="GS37" s="4"/>
      <c r="GT37" s="4"/>
      <c r="GU37" s="4"/>
      <c r="GV37" s="5"/>
      <c r="HJ37" s="13"/>
      <c r="HK37" s="4"/>
      <c r="HL37" s="4"/>
      <c r="HM37" s="4"/>
      <c r="HN37" s="4"/>
      <c r="HO37" s="4"/>
      <c r="HP37" s="4"/>
      <c r="HQ37" s="4"/>
      <c r="HR37" s="4"/>
      <c r="HS37" s="5"/>
      <c r="IG37" s="13"/>
      <c r="IH37" s="4"/>
      <c r="II37" s="4"/>
      <c r="IJ37" s="4"/>
      <c r="IK37" s="4"/>
      <c r="IL37" s="4"/>
      <c r="IM37" s="4"/>
      <c r="IN37" s="4"/>
      <c r="IO37" s="4"/>
      <c r="IP37" s="5"/>
      <c r="JD37" s="15"/>
      <c r="JE37" s="18"/>
      <c r="JF37" s="18"/>
      <c r="JG37" s="18"/>
      <c r="JH37" s="18"/>
      <c r="JI37" s="18"/>
      <c r="JJ37" s="18"/>
      <c r="JK37" s="6"/>
      <c r="JL37" s="4"/>
      <c r="JM37" s="5"/>
      <c r="KA37" s="13"/>
      <c r="KB37" s="4"/>
      <c r="KC37" s="4"/>
      <c r="KD37" s="4"/>
      <c r="KE37" s="4"/>
      <c r="KF37" s="4"/>
      <c r="KG37" s="4"/>
      <c r="KH37" s="4"/>
      <c r="KI37" s="4"/>
      <c r="KJ37" s="5"/>
      <c r="KX37" s="13"/>
      <c r="KY37" s="4"/>
      <c r="KZ37" s="4"/>
      <c r="LA37" s="4"/>
      <c r="LB37" s="4"/>
      <c r="LC37" s="4"/>
      <c r="LD37" s="4"/>
      <c r="LE37" s="4"/>
      <c r="LF37" s="4"/>
      <c r="LG37" s="5"/>
      <c r="LU37" s="13"/>
      <c r="LV37" s="4"/>
      <c r="LW37" s="4"/>
      <c r="LX37" s="4"/>
      <c r="LY37" s="4"/>
      <c r="LZ37" s="4"/>
      <c r="MA37" s="4"/>
      <c r="MB37" s="4"/>
      <c r="MC37" s="4"/>
      <c r="MD37" s="5"/>
      <c r="MR37" s="13"/>
      <c r="MS37" s="4"/>
      <c r="MT37" s="4"/>
      <c r="MU37" s="4"/>
      <c r="MV37" s="4"/>
      <c r="MW37" s="4"/>
      <c r="MX37" s="4"/>
      <c r="MY37" s="4"/>
      <c r="MZ37" s="4"/>
      <c r="NA37" s="5"/>
      <c r="PI37" s="15"/>
      <c r="PJ37" s="18"/>
      <c r="PK37" s="18"/>
      <c r="PL37" s="18"/>
      <c r="PM37" s="18"/>
      <c r="PN37" s="6"/>
      <c r="RZ37" s="15" t="s">
        <v>294</v>
      </c>
      <c r="SA37" s="18" t="s">
        <v>291</v>
      </c>
      <c r="SB37" s="18" t="s">
        <v>289</v>
      </c>
      <c r="SC37" s="18" t="s">
        <v>25</v>
      </c>
      <c r="SD37" s="18" t="s">
        <v>710</v>
      </c>
      <c r="SE37" s="18" t="s">
        <v>295</v>
      </c>
      <c r="SF37" s="18" t="s">
        <v>18</v>
      </c>
      <c r="SG37" s="6">
        <v>1</v>
      </c>
    </row>
    <row r="38" spans="1:746" ht="15.75" thickBot="1" x14ac:dyDescent="0.3">
      <c r="D38" s="26">
        <v>1208</v>
      </c>
      <c r="E38" s="20">
        <v>0</v>
      </c>
      <c r="F38" s="20">
        <v>1243</v>
      </c>
      <c r="G38" s="20">
        <v>-10.413</v>
      </c>
      <c r="H38" s="20">
        <v>1512.56</v>
      </c>
      <c r="I38" s="24">
        <v>-18.329999999999998</v>
      </c>
      <c r="K38" s="4"/>
      <c r="L38" s="4"/>
      <c r="M38" s="4"/>
      <c r="N38" s="4"/>
      <c r="O38" s="4"/>
      <c r="P38" s="4"/>
      <c r="Q38" s="4"/>
      <c r="R38" s="4"/>
      <c r="S38" s="4"/>
      <c r="T38" s="4"/>
      <c r="AH38" s="13"/>
      <c r="AI38" s="4"/>
      <c r="AJ38" s="4"/>
      <c r="AK38" s="4"/>
      <c r="AL38" s="4"/>
      <c r="AM38" s="4"/>
      <c r="AN38" s="4"/>
      <c r="AO38" s="4"/>
      <c r="AP38" s="4"/>
      <c r="AQ38" s="5"/>
      <c r="BE38" s="13"/>
      <c r="BF38" s="4"/>
      <c r="BG38" s="4"/>
      <c r="BH38" s="4"/>
      <c r="BI38" s="4"/>
      <c r="BJ38" s="4"/>
      <c r="BK38" s="4"/>
      <c r="BL38" s="4"/>
      <c r="BM38" s="4"/>
      <c r="BN38" s="5"/>
      <c r="CB38" s="13"/>
      <c r="CC38" s="4"/>
      <c r="CD38" s="4"/>
      <c r="CE38" s="4"/>
      <c r="CF38" s="4"/>
      <c r="CG38" s="4"/>
      <c r="CH38" s="4"/>
      <c r="CI38" s="4"/>
      <c r="CJ38" s="4"/>
      <c r="CK38" s="5"/>
      <c r="CY38" s="13"/>
      <c r="CZ38" s="4"/>
      <c r="DA38" s="4"/>
      <c r="DB38" s="4"/>
      <c r="DC38" s="4"/>
      <c r="DD38" s="4"/>
      <c r="DE38" s="4"/>
      <c r="DF38" s="4"/>
      <c r="DG38" s="4"/>
      <c r="DH38" s="5"/>
      <c r="DV38" s="13"/>
      <c r="DW38" s="4"/>
      <c r="DX38" s="4"/>
      <c r="DY38" s="4"/>
      <c r="DZ38" s="4"/>
      <c r="EA38" s="4"/>
      <c r="EB38" s="4"/>
      <c r="EC38" s="4"/>
      <c r="ED38" s="4"/>
      <c r="EE38" s="5"/>
      <c r="ES38" s="15"/>
      <c r="ET38" s="18"/>
      <c r="EU38" s="18"/>
      <c r="EV38" s="18"/>
      <c r="EW38" s="18"/>
      <c r="EX38" s="6"/>
      <c r="EY38" s="4"/>
      <c r="EZ38" s="4"/>
      <c r="FA38" s="4"/>
      <c r="FB38" s="5"/>
      <c r="FP38" s="15"/>
      <c r="FQ38" s="18"/>
      <c r="FR38" s="18"/>
      <c r="FS38" s="18"/>
      <c r="FT38" s="18"/>
      <c r="FU38" s="6"/>
      <c r="FV38" s="4"/>
      <c r="FW38" s="4"/>
      <c r="FX38" s="4"/>
      <c r="FY38" s="5"/>
      <c r="GM38" s="13"/>
      <c r="GN38" s="4"/>
      <c r="GO38" s="4"/>
      <c r="GP38" s="4"/>
      <c r="GQ38" s="4"/>
      <c r="GR38" s="4"/>
      <c r="GS38" s="4"/>
      <c r="GT38" s="4"/>
      <c r="GU38" s="4"/>
      <c r="GV38" s="5"/>
      <c r="HJ38" s="13"/>
      <c r="HK38" s="4"/>
      <c r="HL38" s="4"/>
      <c r="HM38" s="4"/>
      <c r="HN38" s="4"/>
      <c r="HO38" s="4"/>
      <c r="HP38" s="4"/>
      <c r="HQ38" s="4"/>
      <c r="HR38" s="4"/>
      <c r="HS38" s="5"/>
      <c r="IG38" s="13"/>
      <c r="IH38" s="4"/>
      <c r="II38" s="4"/>
      <c r="IJ38" s="4"/>
      <c r="IK38" s="4"/>
      <c r="IL38" s="4"/>
      <c r="IM38" s="4"/>
      <c r="IN38" s="4"/>
      <c r="IO38" s="4"/>
      <c r="IP38" s="5"/>
      <c r="JD38" s="13"/>
      <c r="JE38" s="4"/>
      <c r="JF38" s="4"/>
      <c r="JG38" s="4"/>
      <c r="JH38" s="4"/>
      <c r="JI38" s="4"/>
      <c r="JJ38" s="4"/>
      <c r="JK38" s="4"/>
      <c r="JL38" s="4"/>
      <c r="JM38" s="5"/>
      <c r="KA38" s="13"/>
      <c r="KB38" s="4"/>
      <c r="KC38" s="4"/>
      <c r="KD38" s="4"/>
      <c r="KE38" s="4"/>
      <c r="KF38" s="4"/>
      <c r="KG38" s="4"/>
      <c r="KH38" s="4"/>
      <c r="KI38" s="4"/>
      <c r="KJ38" s="5"/>
      <c r="KX38" s="13"/>
      <c r="KY38" s="4"/>
      <c r="KZ38" s="4"/>
      <c r="LA38" s="4"/>
      <c r="LB38" s="4"/>
      <c r="LC38" s="4"/>
      <c r="LD38" s="4"/>
      <c r="LE38" s="4"/>
      <c r="LF38" s="4"/>
      <c r="LG38" s="5"/>
      <c r="LU38" s="13"/>
      <c r="LV38" s="4"/>
      <c r="LW38" s="4"/>
      <c r="LX38" s="4"/>
      <c r="LY38" s="4"/>
      <c r="LZ38" s="4"/>
      <c r="MA38" s="4"/>
      <c r="MB38" s="4"/>
      <c r="MC38" s="4"/>
      <c r="MD38" s="5"/>
      <c r="MR38" s="13"/>
      <c r="MS38" s="4"/>
      <c r="MT38" s="4"/>
      <c r="MU38" s="4"/>
      <c r="MV38" s="4"/>
      <c r="MW38" s="4"/>
      <c r="MX38" s="4"/>
      <c r="MY38" s="4"/>
      <c r="MZ38" s="4"/>
      <c r="NA38" s="5"/>
    </row>
    <row r="39" spans="1:746" x14ac:dyDescent="0.25">
      <c r="A39" s="26"/>
      <c r="D39" s="13"/>
      <c r="E39" s="20"/>
      <c r="F39" s="20">
        <v>1325.3</v>
      </c>
      <c r="G39" s="20">
        <v>-8.7330000000000005</v>
      </c>
      <c r="H39" s="20">
        <v>1676.85</v>
      </c>
      <c r="I39" s="24">
        <v>-16.46</v>
      </c>
      <c r="K39" s="4"/>
      <c r="L39" s="4"/>
      <c r="M39" s="4"/>
      <c r="N39" s="4"/>
      <c r="O39" s="4"/>
      <c r="P39" s="4"/>
      <c r="Q39" s="4"/>
      <c r="R39" s="4"/>
      <c r="S39" s="4"/>
      <c r="T39" s="4"/>
      <c r="AH39" s="13"/>
      <c r="AI39" s="4"/>
      <c r="AJ39" s="4"/>
      <c r="AK39" s="4"/>
      <c r="AL39" s="4"/>
      <c r="AM39" s="4"/>
      <c r="AN39" s="4"/>
      <c r="AO39" s="4"/>
      <c r="AP39" s="4"/>
      <c r="AQ39" s="5"/>
      <c r="BE39" s="13"/>
      <c r="BF39" s="4"/>
      <c r="BG39" s="4"/>
      <c r="BH39" s="4"/>
      <c r="BI39" s="4"/>
      <c r="BJ39" s="4"/>
      <c r="BK39" s="4"/>
      <c r="BL39" s="4"/>
      <c r="BM39" s="4"/>
      <c r="BN39" s="5"/>
      <c r="CB39" s="13"/>
      <c r="CC39" s="4"/>
      <c r="CD39" s="4"/>
      <c r="CE39" s="4"/>
      <c r="CF39" s="4"/>
      <c r="CG39" s="4"/>
      <c r="CH39" s="4"/>
      <c r="CI39" s="4"/>
      <c r="CJ39" s="4"/>
      <c r="CK39" s="5"/>
      <c r="CY39" s="13"/>
      <c r="CZ39" s="4"/>
      <c r="DA39" s="4"/>
      <c r="DB39" s="4"/>
      <c r="DC39" s="4"/>
      <c r="DD39" s="4"/>
      <c r="DE39" s="4"/>
      <c r="DF39" s="4"/>
      <c r="DG39" s="4"/>
      <c r="DH39" s="5"/>
      <c r="DV39" s="13"/>
      <c r="DW39" s="4"/>
      <c r="DX39" s="4"/>
      <c r="DY39" s="4"/>
      <c r="DZ39" s="4"/>
      <c r="EA39" s="4"/>
      <c r="EB39" s="4"/>
      <c r="EC39" s="4"/>
      <c r="ED39" s="4"/>
      <c r="EE39" s="5"/>
      <c r="ES39" s="13"/>
      <c r="ET39" s="4"/>
      <c r="EU39" s="4"/>
      <c r="EV39" s="4"/>
      <c r="EW39" s="4"/>
      <c r="EX39" s="4"/>
      <c r="EY39" s="4"/>
      <c r="EZ39" s="4"/>
      <c r="FA39" s="4"/>
      <c r="FB39" s="5"/>
      <c r="FP39" s="13"/>
      <c r="FQ39" s="4"/>
      <c r="FR39" s="4"/>
      <c r="FS39" s="4"/>
      <c r="FT39" s="4"/>
      <c r="FU39" s="4"/>
      <c r="FV39" s="4"/>
      <c r="FW39" s="4"/>
      <c r="FX39" s="4"/>
      <c r="FY39" s="5"/>
      <c r="GM39" s="13"/>
      <c r="GN39" s="4"/>
      <c r="GO39" s="4"/>
      <c r="GP39" s="4"/>
      <c r="GQ39" s="4"/>
      <c r="GR39" s="4"/>
      <c r="GS39" s="4"/>
      <c r="GT39" s="4"/>
      <c r="GU39" s="4"/>
      <c r="GV39" s="5"/>
      <c r="HJ39" s="13"/>
      <c r="HK39" s="4"/>
      <c r="HL39" s="4"/>
      <c r="HM39" s="4"/>
      <c r="HN39" s="4"/>
      <c r="HO39" s="4"/>
      <c r="HP39" s="4"/>
      <c r="HQ39" s="4"/>
      <c r="HR39" s="4"/>
      <c r="HS39" s="5"/>
      <c r="IG39" s="13"/>
      <c r="IH39" s="4"/>
      <c r="II39" s="4"/>
      <c r="IJ39" s="4"/>
      <c r="IK39" s="4"/>
      <c r="IL39" s="4"/>
      <c r="IM39" s="4"/>
      <c r="IN39" s="4"/>
      <c r="IO39" s="4"/>
      <c r="IP39" s="5"/>
      <c r="JD39" s="13"/>
      <c r="JE39" s="4"/>
      <c r="JF39" s="4"/>
      <c r="JG39" s="4"/>
      <c r="JH39" s="4"/>
      <c r="JI39" s="4"/>
      <c r="JJ39" s="4"/>
      <c r="JK39" s="4"/>
      <c r="JL39" s="4"/>
      <c r="JM39" s="5"/>
      <c r="KA39" s="13"/>
      <c r="KB39" s="4"/>
      <c r="KC39" s="4"/>
      <c r="KD39" s="4"/>
      <c r="KE39" s="4"/>
      <c r="KF39" s="4"/>
      <c r="KG39" s="4"/>
      <c r="KH39" s="4"/>
      <c r="KI39" s="4"/>
      <c r="KJ39" s="5"/>
      <c r="KX39" s="13"/>
      <c r="KY39" s="4"/>
      <c r="KZ39" s="4"/>
      <c r="LA39" s="4"/>
      <c r="LB39" s="4"/>
      <c r="LC39" s="4"/>
      <c r="LD39" s="4"/>
      <c r="LE39" s="4"/>
      <c r="LF39" s="4"/>
      <c r="LG39" s="5"/>
      <c r="LU39" s="13"/>
      <c r="LV39" s="4"/>
      <c r="LW39" s="4"/>
      <c r="LX39" s="4"/>
      <c r="LY39" s="4"/>
      <c r="LZ39" s="4"/>
      <c r="MA39" s="4"/>
      <c r="MB39" s="4"/>
      <c r="MC39" s="4"/>
      <c r="MD39" s="5"/>
      <c r="MR39" s="13"/>
      <c r="MS39" s="4"/>
      <c r="MT39" s="4"/>
      <c r="MU39" s="4"/>
      <c r="MV39" s="4"/>
      <c r="MW39" s="4"/>
      <c r="MX39" s="4"/>
      <c r="MY39" s="4"/>
      <c r="MZ39" s="4"/>
      <c r="NA39" s="5"/>
    </row>
    <row r="40" spans="1:746" x14ac:dyDescent="0.25">
      <c r="A40" s="26"/>
      <c r="D40" s="13"/>
      <c r="E40" s="20"/>
      <c r="F40" s="20">
        <v>1448.6</v>
      </c>
      <c r="G40" s="20">
        <v>-6.19</v>
      </c>
      <c r="H40" s="20">
        <v>1838.7</v>
      </c>
      <c r="I40" s="24">
        <v>-14.44</v>
      </c>
      <c r="K40" s="4"/>
      <c r="L40" s="4"/>
      <c r="M40" s="4"/>
      <c r="N40" s="4"/>
      <c r="O40" s="4"/>
      <c r="P40" s="4"/>
      <c r="Q40" s="4"/>
      <c r="R40" s="4"/>
      <c r="S40" s="4"/>
      <c r="T40" s="4"/>
      <c r="AH40" s="13"/>
      <c r="AI40" s="4"/>
      <c r="AJ40" s="4"/>
      <c r="AK40" s="4"/>
      <c r="AL40" s="4"/>
      <c r="AM40" s="4"/>
      <c r="AN40" s="4"/>
      <c r="AO40" s="4"/>
      <c r="AP40" s="4"/>
      <c r="AQ40" s="5"/>
      <c r="BE40" s="13"/>
      <c r="BF40" s="4"/>
      <c r="BG40" s="4"/>
      <c r="BH40" s="4"/>
      <c r="BI40" s="4"/>
      <c r="BJ40" s="4"/>
      <c r="BK40" s="4"/>
      <c r="BL40" s="4"/>
      <c r="BM40" s="4"/>
      <c r="BN40" s="5"/>
      <c r="CB40" s="13"/>
      <c r="CC40" s="4"/>
      <c r="CD40" s="4"/>
      <c r="CE40" s="4"/>
      <c r="CF40" s="4"/>
      <c r="CG40" s="4"/>
      <c r="CH40" s="4"/>
      <c r="CI40" s="4"/>
      <c r="CJ40" s="4"/>
      <c r="CK40" s="5"/>
      <c r="CY40" s="13"/>
      <c r="CZ40" s="4"/>
      <c r="DA40" s="4"/>
      <c r="DB40" s="4"/>
      <c r="DC40" s="4"/>
      <c r="DD40" s="4"/>
      <c r="DE40" s="4"/>
      <c r="DF40" s="4"/>
      <c r="DG40" s="4"/>
      <c r="DH40" s="5"/>
      <c r="DV40" s="13"/>
      <c r="DW40" s="4"/>
      <c r="DX40" s="4"/>
      <c r="DY40" s="4"/>
      <c r="DZ40" s="4"/>
      <c r="EA40" s="4"/>
      <c r="EB40" s="4"/>
      <c r="EC40" s="4"/>
      <c r="ED40" s="4"/>
      <c r="EE40" s="5"/>
      <c r="ES40" s="13"/>
      <c r="ET40" s="4"/>
      <c r="EU40" s="4"/>
      <c r="EV40" s="4"/>
      <c r="EW40" s="4"/>
      <c r="EX40" s="4"/>
      <c r="EY40" s="4"/>
      <c r="EZ40" s="4"/>
      <c r="FA40" s="4"/>
      <c r="FB40" s="5"/>
      <c r="FP40" s="13"/>
      <c r="FQ40" s="4"/>
      <c r="FR40" s="4"/>
      <c r="FS40" s="4"/>
      <c r="FT40" s="4"/>
      <c r="FU40" s="4"/>
      <c r="FV40" s="4"/>
      <c r="FW40" s="4"/>
      <c r="FX40" s="4"/>
      <c r="FY40" s="5"/>
      <c r="GM40" s="13"/>
      <c r="GN40" s="4"/>
      <c r="GO40" s="4"/>
      <c r="GP40" s="4"/>
      <c r="GQ40" s="4"/>
      <c r="GR40" s="4"/>
      <c r="GS40" s="4"/>
      <c r="GT40" s="4"/>
      <c r="GU40" s="4"/>
      <c r="GV40" s="5"/>
      <c r="HJ40" s="13"/>
      <c r="HK40" s="4"/>
      <c r="HL40" s="4"/>
      <c r="HM40" s="4"/>
      <c r="HN40" s="4"/>
      <c r="HO40" s="4"/>
      <c r="HP40" s="4"/>
      <c r="HQ40" s="4"/>
      <c r="HR40" s="4"/>
      <c r="HS40" s="5"/>
      <c r="IG40" s="13"/>
      <c r="IH40" s="4"/>
      <c r="II40" s="4"/>
      <c r="IJ40" s="4"/>
      <c r="IK40" s="4"/>
      <c r="IL40" s="4"/>
      <c r="IM40" s="4"/>
      <c r="IN40" s="4"/>
      <c r="IO40" s="4"/>
      <c r="IP40" s="5"/>
      <c r="JD40" s="13"/>
      <c r="JE40" s="4"/>
      <c r="JF40" s="4"/>
      <c r="JG40" s="4"/>
      <c r="JH40" s="4"/>
      <c r="JI40" s="4"/>
      <c r="JJ40" s="4"/>
      <c r="JK40" s="4"/>
      <c r="JL40" s="4"/>
      <c r="JM40" s="5"/>
      <c r="KA40" s="13"/>
      <c r="KB40" s="4"/>
      <c r="KC40" s="4"/>
      <c r="KD40" s="4"/>
      <c r="KE40" s="4"/>
      <c r="KF40" s="4"/>
      <c r="KG40" s="4"/>
      <c r="KH40" s="4"/>
      <c r="KI40" s="4"/>
      <c r="KJ40" s="5"/>
      <c r="KX40" s="13"/>
      <c r="KY40" s="4"/>
      <c r="KZ40" s="4"/>
      <c r="LA40" s="4"/>
      <c r="LB40" s="4"/>
      <c r="LC40" s="4"/>
      <c r="LD40" s="4"/>
      <c r="LE40" s="4"/>
      <c r="LF40" s="4"/>
      <c r="LG40" s="5"/>
      <c r="LU40" s="13"/>
      <c r="LV40" s="4"/>
      <c r="LW40" s="4"/>
      <c r="LX40" s="4"/>
      <c r="LY40" s="4"/>
      <c r="LZ40" s="4"/>
      <c r="MA40" s="4"/>
      <c r="MB40" s="4"/>
      <c r="MC40" s="4"/>
      <c r="MD40" s="5"/>
      <c r="MR40" s="13"/>
      <c r="MS40" s="4"/>
      <c r="MT40" s="4"/>
      <c r="MU40" s="4"/>
      <c r="MV40" s="4"/>
      <c r="MW40" s="4"/>
      <c r="MX40" s="4"/>
      <c r="MY40" s="4"/>
      <c r="MZ40" s="4"/>
      <c r="NA40" s="5"/>
    </row>
    <row r="41" spans="1:746" ht="15.75" thickBot="1" x14ac:dyDescent="0.3">
      <c r="A41" s="26"/>
      <c r="D41" s="13"/>
      <c r="E41" s="20"/>
      <c r="F41" s="20">
        <v>1499.4</v>
      </c>
      <c r="G41" s="20">
        <v>-4.8464499999999999</v>
      </c>
      <c r="H41" s="20">
        <v>1978.9</v>
      </c>
      <c r="I41" s="24">
        <v>-12.62</v>
      </c>
      <c r="K41" s="4"/>
      <c r="L41" s="4"/>
      <c r="M41" s="4"/>
      <c r="N41" s="4"/>
      <c r="O41" s="4"/>
      <c r="P41" s="4"/>
      <c r="Q41" s="4"/>
      <c r="R41" s="4"/>
      <c r="S41" s="4"/>
      <c r="T41" s="4"/>
      <c r="AH41" s="13"/>
      <c r="AI41" s="4"/>
      <c r="AJ41" s="18"/>
      <c r="AK41" s="18"/>
      <c r="AL41" s="18"/>
      <c r="AM41" s="18"/>
      <c r="AN41" s="18"/>
      <c r="AO41" s="18"/>
      <c r="AP41" s="18"/>
      <c r="AQ41" s="6"/>
      <c r="BE41" s="15"/>
      <c r="BF41" s="18"/>
      <c r="BG41" s="18"/>
      <c r="BH41" s="18"/>
      <c r="BI41" s="18"/>
      <c r="BJ41" s="18"/>
      <c r="BK41" s="18"/>
      <c r="BL41" s="18"/>
      <c r="BM41" s="18"/>
      <c r="BN41" s="6"/>
      <c r="CB41" s="15"/>
      <c r="CC41" s="18"/>
      <c r="CD41" s="18"/>
      <c r="CE41" s="18"/>
      <c r="CF41" s="18"/>
      <c r="CG41" s="18"/>
      <c r="CH41" s="18"/>
      <c r="CI41" s="18"/>
      <c r="CJ41" s="18"/>
      <c r="CK41" s="6"/>
      <c r="CY41" s="15"/>
      <c r="CZ41" s="18"/>
      <c r="DA41" s="18"/>
      <c r="DB41" s="18"/>
      <c r="DC41" s="18"/>
      <c r="DD41" s="18"/>
      <c r="DE41" s="18"/>
      <c r="DF41" s="18"/>
      <c r="DG41" s="18"/>
      <c r="DH41" s="6"/>
      <c r="DV41" s="13"/>
      <c r="DW41" s="4"/>
      <c r="DX41" s="4"/>
      <c r="DY41" s="4"/>
      <c r="DZ41" s="4"/>
      <c r="EA41" s="4"/>
      <c r="EB41" s="4"/>
      <c r="EC41" s="4"/>
      <c r="ED41" s="4"/>
      <c r="EE41" s="5"/>
      <c r="ES41" s="15"/>
      <c r="ET41" s="18"/>
      <c r="EU41" s="18"/>
      <c r="EV41" s="18"/>
      <c r="EW41" s="18"/>
      <c r="EX41" s="18"/>
      <c r="EY41" s="18"/>
      <c r="EZ41" s="18"/>
      <c r="FA41" s="18"/>
      <c r="FB41" s="6"/>
      <c r="FP41" s="15"/>
      <c r="FQ41" s="18"/>
      <c r="FR41" s="18"/>
      <c r="FS41" s="18"/>
      <c r="FT41" s="18"/>
      <c r="FU41" s="18"/>
      <c r="FV41" s="18"/>
      <c r="FW41" s="18"/>
      <c r="FX41" s="18"/>
      <c r="FY41" s="6"/>
      <c r="GM41" s="15"/>
      <c r="GN41" s="18"/>
      <c r="GO41" s="18"/>
      <c r="GP41" s="18"/>
      <c r="GQ41" s="18"/>
      <c r="GR41" s="18"/>
      <c r="GS41" s="18"/>
      <c r="GT41" s="18"/>
      <c r="GU41" s="18"/>
      <c r="GV41" s="6"/>
      <c r="HJ41" s="15"/>
      <c r="HK41" s="18"/>
      <c r="HL41" s="18"/>
      <c r="HM41" s="18"/>
      <c r="HN41" s="18"/>
      <c r="HO41" s="18"/>
      <c r="HP41" s="18"/>
      <c r="HQ41" s="18"/>
      <c r="HR41" s="18"/>
      <c r="HS41" s="6"/>
      <c r="IG41" s="15"/>
      <c r="IH41" s="18"/>
      <c r="II41" s="18"/>
      <c r="IJ41" s="18"/>
      <c r="IK41" s="18"/>
      <c r="IL41" s="18"/>
      <c r="IM41" s="18"/>
      <c r="IN41" s="18"/>
      <c r="IO41" s="18"/>
      <c r="IP41" s="6"/>
      <c r="JD41" s="15"/>
      <c r="JE41" s="18"/>
      <c r="JF41" s="18"/>
      <c r="JG41" s="18"/>
      <c r="JH41" s="18"/>
      <c r="JI41" s="18"/>
      <c r="JJ41" s="18"/>
      <c r="JK41" s="18"/>
      <c r="JL41" s="18"/>
      <c r="JM41" s="6"/>
      <c r="KA41" s="15"/>
      <c r="KB41" s="18"/>
      <c r="KC41" s="18"/>
      <c r="KD41" s="18"/>
      <c r="KE41" s="18"/>
      <c r="KF41" s="18"/>
      <c r="KG41" s="18"/>
      <c r="KH41" s="18"/>
      <c r="KI41" s="18"/>
      <c r="KJ41" s="6"/>
      <c r="KX41" s="15"/>
      <c r="KY41" s="18"/>
      <c r="KZ41" s="18"/>
      <c r="LA41" s="18"/>
      <c r="LB41" s="18"/>
      <c r="LC41" s="18"/>
      <c r="LD41" s="18"/>
      <c r="LE41" s="18"/>
      <c r="LF41" s="18"/>
      <c r="LG41" s="6"/>
      <c r="LU41" s="15"/>
      <c r="LV41" s="18"/>
      <c r="LW41" s="18"/>
      <c r="LX41" s="18"/>
      <c r="LY41" s="18"/>
      <c r="LZ41" s="18"/>
      <c r="MA41" s="18"/>
      <c r="MB41" s="18"/>
      <c r="MC41" s="18"/>
      <c r="MD41" s="6"/>
      <c r="MR41" s="15"/>
      <c r="MS41" s="18"/>
      <c r="MT41" s="18"/>
      <c r="MU41" s="18"/>
      <c r="MV41" s="18"/>
      <c r="MW41" s="18"/>
      <c r="MX41" s="18"/>
      <c r="MY41" s="18"/>
      <c r="MZ41" s="18"/>
      <c r="NA41" s="6"/>
    </row>
    <row r="42" spans="1:746" s="50" customFormat="1" ht="15.75" thickBot="1" x14ac:dyDescent="0.3">
      <c r="A42" s="26"/>
      <c r="B42"/>
      <c r="C42"/>
      <c r="D42" s="13"/>
      <c r="E42" s="20"/>
      <c r="F42" s="20">
        <v>1569.6</v>
      </c>
      <c r="G42" s="20">
        <v>-2.59</v>
      </c>
      <c r="H42" s="20">
        <v>2090.13</v>
      </c>
      <c r="I42" s="24">
        <v>-10.0768</v>
      </c>
      <c r="J42" s="72"/>
      <c r="K42" s="77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9"/>
      <c r="ZA42" s="85"/>
      <c r="ZX42" s="85"/>
      <c r="AAU42" s="85"/>
      <c r="ABR42" s="72"/>
    </row>
    <row r="43" spans="1:746" x14ac:dyDescent="0.25">
      <c r="A43" s="26"/>
      <c r="D43" s="13"/>
      <c r="E43" s="20"/>
      <c r="F43" s="20">
        <v>1632.6</v>
      </c>
      <c r="G43" s="20">
        <v>0</v>
      </c>
      <c r="H43" s="20">
        <v>2194</v>
      </c>
      <c r="I43" s="24">
        <v>-7.63</v>
      </c>
      <c r="K43" s="4" t="s">
        <v>2</v>
      </c>
      <c r="L43" s="4" t="s">
        <v>109</v>
      </c>
      <c r="M43" s="4" t="s">
        <v>306</v>
      </c>
      <c r="N43" s="4"/>
      <c r="O43" s="13" t="s">
        <v>7</v>
      </c>
      <c r="P43" s="4">
        <v>7111.2093746885002</v>
      </c>
      <c r="Q43" s="13" t="s">
        <v>327</v>
      </c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13" t="s">
        <v>261</v>
      </c>
      <c r="AD43" s="5" t="s">
        <v>262</v>
      </c>
      <c r="AE43" s="13" t="s">
        <v>332</v>
      </c>
      <c r="AF43" s="5" t="s">
        <v>262</v>
      </c>
      <c r="AH43" s="13" t="s">
        <v>2</v>
      </c>
      <c r="AI43" s="4" t="s">
        <v>109</v>
      </c>
      <c r="AJ43" s="23" t="s">
        <v>306</v>
      </c>
      <c r="AK43" s="12"/>
      <c r="AL43" s="11" t="s">
        <v>7</v>
      </c>
      <c r="AM43" s="23">
        <v>7419.3456570384997</v>
      </c>
      <c r="AN43" s="11" t="s">
        <v>327</v>
      </c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11" t="s">
        <v>261</v>
      </c>
      <c r="BA43" s="12" t="s">
        <v>262</v>
      </c>
      <c r="BB43" s="11" t="s">
        <v>332</v>
      </c>
      <c r="BC43" s="12" t="s">
        <v>262</v>
      </c>
      <c r="BE43" s="11" t="s">
        <v>2</v>
      </c>
      <c r="BF43" s="23" t="s">
        <v>109</v>
      </c>
      <c r="BG43" s="23" t="s">
        <v>306</v>
      </c>
      <c r="BH43" s="23"/>
      <c r="BI43" s="11" t="s">
        <v>7</v>
      </c>
      <c r="BJ43" s="23">
        <v>7416.2385038985003</v>
      </c>
      <c r="BK43" s="11" t="s">
        <v>327</v>
      </c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11" t="s">
        <v>261</v>
      </c>
      <c r="BX43" s="12" t="s">
        <v>262</v>
      </c>
      <c r="BY43" s="11" t="s">
        <v>332</v>
      </c>
      <c r="BZ43" s="12" t="s">
        <v>262</v>
      </c>
      <c r="CB43" s="11" t="s">
        <v>2</v>
      </c>
      <c r="CC43" s="23" t="s">
        <v>109</v>
      </c>
      <c r="CD43" s="23" t="s">
        <v>306</v>
      </c>
      <c r="CE43" s="23"/>
      <c r="CF43" s="11" t="s">
        <v>7</v>
      </c>
      <c r="CG43" s="23">
        <v>7111.2093746885002</v>
      </c>
      <c r="CH43" s="11" t="s">
        <v>327</v>
      </c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11" t="s">
        <v>261</v>
      </c>
      <c r="CU43" s="12" t="s">
        <v>262</v>
      </c>
      <c r="CV43" s="11" t="s">
        <v>332</v>
      </c>
      <c r="CW43" s="12" t="s">
        <v>262</v>
      </c>
      <c r="CY43" s="11" t="s">
        <v>2</v>
      </c>
      <c r="CZ43" s="23" t="s">
        <v>109</v>
      </c>
      <c r="DA43" s="23" t="s">
        <v>306</v>
      </c>
      <c r="DB43" s="23"/>
      <c r="DC43" s="11" t="s">
        <v>7</v>
      </c>
      <c r="DD43" s="23">
        <v>7434.8919988885</v>
      </c>
      <c r="DE43" s="11" t="s">
        <v>327</v>
      </c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11" t="s">
        <v>261</v>
      </c>
      <c r="DR43" s="12" t="s">
        <v>262</v>
      </c>
      <c r="DS43" s="11" t="s">
        <v>332</v>
      </c>
      <c r="DT43" s="12" t="s">
        <v>262</v>
      </c>
      <c r="DV43" s="11" t="s">
        <v>2</v>
      </c>
      <c r="DW43" s="23" t="s">
        <v>109</v>
      </c>
      <c r="DX43" s="23" t="s">
        <v>306</v>
      </c>
      <c r="DY43" s="23"/>
      <c r="DZ43" s="11" t="s">
        <v>7</v>
      </c>
      <c r="EA43" s="23">
        <v>7111.2093746885002</v>
      </c>
      <c r="EB43" s="11" t="s">
        <v>327</v>
      </c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11" t="s">
        <v>261</v>
      </c>
      <c r="EO43" s="12" t="s">
        <v>262</v>
      </c>
      <c r="EP43" s="11" t="s">
        <v>332</v>
      </c>
      <c r="EQ43" s="12" t="s">
        <v>262</v>
      </c>
      <c r="ES43" s="11" t="s">
        <v>2</v>
      </c>
      <c r="ET43" s="23" t="s">
        <v>109</v>
      </c>
      <c r="EU43" s="23" t="s">
        <v>306</v>
      </c>
      <c r="EV43" s="12"/>
      <c r="EW43" s="11" t="s">
        <v>7</v>
      </c>
      <c r="EX43" s="23">
        <v>7111.2093746885002</v>
      </c>
      <c r="EY43" s="11" t="s">
        <v>327</v>
      </c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11" t="s">
        <v>261</v>
      </c>
      <c r="FL43" s="12" t="s">
        <v>262</v>
      </c>
      <c r="FM43" s="11" t="s">
        <v>332</v>
      </c>
      <c r="FN43" s="12" t="s">
        <v>262</v>
      </c>
      <c r="FP43" s="11" t="s">
        <v>2</v>
      </c>
      <c r="FQ43" s="23" t="s">
        <v>109</v>
      </c>
      <c r="FR43" s="23" t="s">
        <v>306</v>
      </c>
      <c r="FS43" s="23"/>
      <c r="FT43" s="11" t="s">
        <v>7</v>
      </c>
      <c r="FU43" s="23">
        <v>7111.2093746885002</v>
      </c>
      <c r="FV43" s="11" t="s">
        <v>327</v>
      </c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11" t="s">
        <v>261</v>
      </c>
      <c r="GI43" s="12" t="s">
        <v>262</v>
      </c>
      <c r="GJ43" s="11" t="s">
        <v>332</v>
      </c>
      <c r="GK43" s="12" t="s">
        <v>262</v>
      </c>
      <c r="GM43" s="11" t="s">
        <v>2</v>
      </c>
      <c r="GN43" s="23" t="s">
        <v>109</v>
      </c>
      <c r="GO43" s="23" t="s">
        <v>306</v>
      </c>
      <c r="GP43" s="23"/>
      <c r="GQ43" s="11" t="s">
        <v>7</v>
      </c>
      <c r="GR43" s="23">
        <v>7111.2093746885002</v>
      </c>
      <c r="GS43" s="11" t="s">
        <v>327</v>
      </c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11" t="s">
        <v>261</v>
      </c>
      <c r="HF43" s="12" t="s">
        <v>262</v>
      </c>
      <c r="HG43" s="11" t="s">
        <v>332</v>
      </c>
      <c r="HH43" s="12" t="s">
        <v>262</v>
      </c>
      <c r="HJ43" s="11" t="s">
        <v>2</v>
      </c>
      <c r="HK43" s="23" t="s">
        <v>109</v>
      </c>
      <c r="HL43" s="23" t="s">
        <v>306</v>
      </c>
      <c r="HM43" s="23"/>
      <c r="HN43" s="11" t="s">
        <v>7</v>
      </c>
      <c r="HO43" s="23">
        <v>7431.4201941885003</v>
      </c>
      <c r="HP43" s="11" t="s">
        <v>327</v>
      </c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11" t="s">
        <v>261</v>
      </c>
      <c r="IC43" s="12" t="s">
        <v>262</v>
      </c>
      <c r="ID43" s="11" t="s">
        <v>332</v>
      </c>
      <c r="IE43" s="12" t="s">
        <v>262</v>
      </c>
      <c r="IG43" s="11" t="s">
        <v>2</v>
      </c>
      <c r="IH43" s="23" t="s">
        <v>109</v>
      </c>
      <c r="II43" s="23" t="s">
        <v>306</v>
      </c>
      <c r="IJ43" s="23"/>
      <c r="IK43" s="11" t="s">
        <v>7</v>
      </c>
      <c r="IL43" s="23">
        <v>7460.7060461398696</v>
      </c>
      <c r="IM43" s="11" t="s">
        <v>327</v>
      </c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11" t="s">
        <v>261</v>
      </c>
      <c r="IZ43" s="12" t="s">
        <v>262</v>
      </c>
      <c r="JA43" s="11" t="s">
        <v>332</v>
      </c>
      <c r="JB43" s="12" t="s">
        <v>262</v>
      </c>
      <c r="JD43" s="11" t="s">
        <v>2</v>
      </c>
      <c r="JE43" s="23" t="s">
        <v>109</v>
      </c>
      <c r="JF43" s="23" t="s">
        <v>306</v>
      </c>
      <c r="JG43" s="12"/>
      <c r="JH43" s="11" t="s">
        <v>7</v>
      </c>
      <c r="JI43" s="23">
        <v>7470.4898548780002</v>
      </c>
      <c r="JJ43" s="11" t="s">
        <v>327</v>
      </c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11" t="s">
        <v>261</v>
      </c>
      <c r="JW43" s="12" t="s">
        <v>262</v>
      </c>
      <c r="JX43" s="11" t="s">
        <v>332</v>
      </c>
      <c r="JY43" s="12" t="s">
        <v>262</v>
      </c>
      <c r="KA43" s="11" t="s">
        <v>2</v>
      </c>
      <c r="KB43" s="23" t="s">
        <v>109</v>
      </c>
      <c r="KC43" s="23" t="s">
        <v>306</v>
      </c>
      <c r="KD43" s="23"/>
      <c r="KE43" s="11" t="s">
        <v>7</v>
      </c>
      <c r="KF43" s="23">
        <v>7427.1211928996699</v>
      </c>
      <c r="KG43" s="11" t="s">
        <v>327</v>
      </c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11" t="s">
        <v>261</v>
      </c>
      <c r="KT43" s="12" t="s">
        <v>262</v>
      </c>
      <c r="KU43" s="11" t="s">
        <v>332</v>
      </c>
      <c r="KV43" s="23" t="s">
        <v>262</v>
      </c>
      <c r="KX43" s="11" t="s">
        <v>2</v>
      </c>
      <c r="KY43" s="23" t="s">
        <v>109</v>
      </c>
      <c r="KZ43" s="23" t="s">
        <v>306</v>
      </c>
      <c r="LA43" s="23"/>
      <c r="LB43" s="11" t="s">
        <v>7</v>
      </c>
      <c r="LC43" s="23">
        <v>7459.5653392684999</v>
      </c>
      <c r="LD43" s="11" t="s">
        <v>327</v>
      </c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11" t="s">
        <v>261</v>
      </c>
      <c r="LQ43" s="12" t="s">
        <v>262</v>
      </c>
      <c r="LR43" s="11" t="s">
        <v>332</v>
      </c>
      <c r="LS43" s="12" t="s">
        <v>262</v>
      </c>
      <c r="LU43" s="11" t="s">
        <v>2</v>
      </c>
      <c r="LV43" s="23" t="s">
        <v>109</v>
      </c>
      <c r="LW43" s="23" t="s">
        <v>306</v>
      </c>
      <c r="LX43" s="23"/>
      <c r="LY43" s="11" t="s">
        <v>7</v>
      </c>
      <c r="LZ43" s="23">
        <v>7472.8436535384999</v>
      </c>
      <c r="MA43" s="11" t="s">
        <v>327</v>
      </c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11" t="s">
        <v>261</v>
      </c>
      <c r="MN43" s="12" t="s">
        <v>262</v>
      </c>
      <c r="MO43" s="11" t="s">
        <v>332</v>
      </c>
      <c r="MP43" s="12" t="s">
        <v>262</v>
      </c>
      <c r="MR43" s="11" t="s">
        <v>2</v>
      </c>
      <c r="MS43" s="23" t="s">
        <v>109</v>
      </c>
      <c r="MT43" s="23" t="s">
        <v>306</v>
      </c>
      <c r="MU43" s="23"/>
      <c r="MV43" s="11" t="s">
        <v>7</v>
      </c>
      <c r="MW43" s="23">
        <v>7502.1466974696496</v>
      </c>
      <c r="MX43" s="11" t="s">
        <v>327</v>
      </c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11" t="s">
        <v>261</v>
      </c>
      <c r="NK43" s="12" t="s">
        <v>262</v>
      </c>
      <c r="NL43" s="11" t="s">
        <v>332</v>
      </c>
      <c r="NM43" s="12" t="s">
        <v>262</v>
      </c>
      <c r="NO43" s="11" t="s">
        <v>2</v>
      </c>
      <c r="NP43" s="23" t="s">
        <v>109</v>
      </c>
      <c r="NQ43" s="23" t="s">
        <v>306</v>
      </c>
      <c r="NR43" s="23"/>
      <c r="NS43" s="11" t="s">
        <v>7</v>
      </c>
      <c r="NT43" s="23">
        <v>7510.7565395321899</v>
      </c>
      <c r="NU43" s="11" t="s">
        <v>327</v>
      </c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11" t="s">
        <v>261</v>
      </c>
      <c r="OH43" s="12" t="s">
        <v>262</v>
      </c>
      <c r="OI43" s="11" t="s">
        <v>332</v>
      </c>
      <c r="OJ43" s="12" t="s">
        <v>262</v>
      </c>
      <c r="OL43" s="11" t="s">
        <v>2</v>
      </c>
      <c r="OM43" s="23" t="s">
        <v>109</v>
      </c>
      <c r="ON43" s="23" t="s">
        <v>306</v>
      </c>
      <c r="OO43" s="23"/>
      <c r="OP43" s="11" t="s">
        <v>7</v>
      </c>
      <c r="OQ43" s="12">
        <v>7466.4866948948402</v>
      </c>
      <c r="OR43" s="23" t="s">
        <v>327</v>
      </c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11" t="s">
        <v>261</v>
      </c>
      <c r="PE43" s="12" t="s">
        <v>262</v>
      </c>
      <c r="PF43" s="11" t="s">
        <v>332</v>
      </c>
      <c r="PG43" s="12" t="s">
        <v>262</v>
      </c>
      <c r="PI43" s="11" t="s">
        <v>2</v>
      </c>
      <c r="PJ43" s="23" t="s">
        <v>109</v>
      </c>
      <c r="PK43" s="23" t="s">
        <v>306</v>
      </c>
      <c r="PL43" s="23"/>
      <c r="PM43" s="11" t="s">
        <v>7</v>
      </c>
      <c r="PN43" s="23">
        <v>7505.6595861685</v>
      </c>
      <c r="PO43" s="11" t="s">
        <v>327</v>
      </c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11" t="s">
        <v>261</v>
      </c>
      <c r="QB43" s="12" t="s">
        <v>262</v>
      </c>
      <c r="QC43" s="11" t="s">
        <v>332</v>
      </c>
      <c r="QD43" s="12" t="s">
        <v>262</v>
      </c>
      <c r="QF43" s="11" t="s">
        <v>2</v>
      </c>
      <c r="QG43" s="23" t="s">
        <v>109</v>
      </c>
      <c r="QH43" s="23" t="s">
        <v>306</v>
      </c>
      <c r="QI43" s="23"/>
      <c r="QJ43" s="11" t="s">
        <v>7</v>
      </c>
      <c r="QK43" s="23">
        <v>7578.4457948876798</v>
      </c>
      <c r="QL43" s="11" t="s">
        <v>327</v>
      </c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11" t="s">
        <v>261</v>
      </c>
      <c r="QY43" s="12" t="s">
        <v>262</v>
      </c>
      <c r="QZ43" s="11" t="s">
        <v>332</v>
      </c>
      <c r="RA43" s="12" t="s">
        <v>262</v>
      </c>
      <c r="RC43" s="11" t="s">
        <v>2</v>
      </c>
      <c r="RD43" s="23" t="s">
        <v>109</v>
      </c>
      <c r="RE43" s="23" t="s">
        <v>306</v>
      </c>
      <c r="RF43" s="23"/>
      <c r="RG43" s="11" t="s">
        <v>7</v>
      </c>
      <c r="RH43" s="23">
        <v>7572.1938973078204</v>
      </c>
      <c r="RI43" s="11" t="s">
        <v>327</v>
      </c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11" t="s">
        <v>261</v>
      </c>
      <c r="RV43" s="12" t="s">
        <v>262</v>
      </c>
      <c r="RW43" s="11" t="s">
        <v>332</v>
      </c>
      <c r="RX43" s="12" t="s">
        <v>262</v>
      </c>
      <c r="RZ43" s="11" t="s">
        <v>2</v>
      </c>
      <c r="SA43" s="23" t="s">
        <v>109</v>
      </c>
      <c r="SB43" s="23" t="s">
        <v>306</v>
      </c>
      <c r="SC43" s="23"/>
      <c r="SD43" s="11" t="s">
        <v>7</v>
      </c>
      <c r="SE43" s="23">
        <v>7610.45343636096</v>
      </c>
      <c r="SF43" s="11" t="s">
        <v>327</v>
      </c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11" t="s">
        <v>261</v>
      </c>
      <c r="SS43" s="12" t="s">
        <v>262</v>
      </c>
      <c r="ST43" s="11" t="s">
        <v>332</v>
      </c>
      <c r="SU43" s="12" t="s">
        <v>262</v>
      </c>
      <c r="SW43" s="11" t="s">
        <v>2</v>
      </c>
      <c r="SX43" s="23" t="s">
        <v>109</v>
      </c>
      <c r="SY43" s="23" t="s">
        <v>306</v>
      </c>
      <c r="SZ43" s="23"/>
      <c r="TA43" s="11" t="s">
        <v>7</v>
      </c>
      <c r="TB43" s="23">
        <v>7510.6632332999998</v>
      </c>
      <c r="TC43" s="11" t="s">
        <v>327</v>
      </c>
      <c r="TD43" s="23"/>
      <c r="TE43" s="23"/>
      <c r="TF43" s="23"/>
      <c r="TG43" s="23"/>
      <c r="TH43" s="23"/>
      <c r="TI43" s="23"/>
      <c r="TJ43" s="23"/>
      <c r="TK43" s="23"/>
      <c r="TL43" s="23"/>
      <c r="TM43" s="23"/>
      <c r="TN43" s="23"/>
      <c r="TO43" s="11" t="s">
        <v>261</v>
      </c>
      <c r="TP43" s="12" t="s">
        <v>262</v>
      </c>
      <c r="TQ43" s="11" t="s">
        <v>332</v>
      </c>
      <c r="TR43" s="12" t="s">
        <v>262</v>
      </c>
      <c r="TT43" s="11" t="s">
        <v>2</v>
      </c>
      <c r="TU43" s="23" t="s">
        <v>109</v>
      </c>
      <c r="TV43" s="23" t="s">
        <v>306</v>
      </c>
      <c r="TW43" s="23"/>
      <c r="TX43" s="11" t="s">
        <v>7</v>
      </c>
      <c r="TY43" s="23">
        <v>7111.2093746885002</v>
      </c>
      <c r="TZ43" s="11" t="s">
        <v>327</v>
      </c>
      <c r="UA43" s="23"/>
      <c r="UB43" s="23"/>
      <c r="UC43" s="23"/>
      <c r="UD43" s="23"/>
      <c r="UE43" s="23"/>
      <c r="UF43" s="23"/>
      <c r="UG43" s="23"/>
      <c r="UH43" s="23"/>
      <c r="UI43" s="23"/>
      <c r="UJ43" s="23"/>
      <c r="UK43" s="23"/>
      <c r="UL43" s="11" t="s">
        <v>261</v>
      </c>
      <c r="UM43" s="12" t="s">
        <v>262</v>
      </c>
      <c r="UN43" s="11" t="s">
        <v>332</v>
      </c>
      <c r="UO43" s="12" t="s">
        <v>262</v>
      </c>
      <c r="UQ43" s="11" t="s">
        <v>2</v>
      </c>
      <c r="UR43" s="23" t="s">
        <v>109</v>
      </c>
      <c r="US43" s="23" t="s">
        <v>306</v>
      </c>
      <c r="UT43" s="23"/>
      <c r="UU43" s="11" t="s">
        <v>7</v>
      </c>
      <c r="UV43" s="23">
        <v>7111.2093746885002</v>
      </c>
      <c r="UW43" s="11" t="s">
        <v>327</v>
      </c>
      <c r="UX43" s="23"/>
      <c r="UY43" s="23"/>
      <c r="UZ43" s="23"/>
      <c r="VA43" s="23"/>
      <c r="VB43" s="23"/>
      <c r="VC43" s="23"/>
      <c r="VD43" s="23"/>
      <c r="VE43" s="23"/>
      <c r="VF43" s="23"/>
      <c r="VG43" s="23"/>
      <c r="VH43" s="23"/>
      <c r="VI43" s="11" t="s">
        <v>261</v>
      </c>
      <c r="VJ43" s="12" t="s">
        <v>262</v>
      </c>
      <c r="VK43" s="11" t="s">
        <v>332</v>
      </c>
      <c r="VL43" s="12" t="s">
        <v>262</v>
      </c>
      <c r="VN43" s="11" t="s">
        <v>2</v>
      </c>
      <c r="VO43" s="23" t="s">
        <v>109</v>
      </c>
      <c r="VP43" s="23" t="s">
        <v>306</v>
      </c>
      <c r="VQ43" s="23"/>
      <c r="VR43" s="11" t="s">
        <v>7</v>
      </c>
      <c r="VS43" s="23">
        <v>7111.2093746885002</v>
      </c>
      <c r="VT43" s="11" t="s">
        <v>327</v>
      </c>
      <c r="VU43" s="23"/>
      <c r="VV43" s="23"/>
      <c r="VW43" s="23"/>
      <c r="VX43" s="23"/>
      <c r="VY43" s="23"/>
      <c r="VZ43" s="23"/>
      <c r="WA43" s="23"/>
      <c r="WB43" s="23"/>
      <c r="WC43" s="23"/>
      <c r="WD43" s="23"/>
      <c r="WE43" s="23"/>
      <c r="WF43" s="11" t="s">
        <v>261</v>
      </c>
      <c r="WG43" s="12" t="s">
        <v>262</v>
      </c>
      <c r="WH43" s="11" t="s">
        <v>332</v>
      </c>
      <c r="WI43" s="12" t="s">
        <v>262</v>
      </c>
      <c r="WK43" s="11" t="s">
        <v>2</v>
      </c>
      <c r="WL43" s="23" t="s">
        <v>109</v>
      </c>
      <c r="WM43" s="23" t="s">
        <v>306</v>
      </c>
      <c r="WN43" s="23"/>
      <c r="WO43" s="11" t="s">
        <v>7</v>
      </c>
      <c r="WP43" s="23">
        <v>7689.4580018730603</v>
      </c>
      <c r="WQ43" s="11" t="s">
        <v>327</v>
      </c>
      <c r="WR43" s="23"/>
      <c r="WS43" s="23"/>
      <c r="WT43" s="23"/>
      <c r="WU43" s="23"/>
      <c r="WV43" s="23"/>
      <c r="WW43" s="23"/>
      <c r="WX43" s="23"/>
      <c r="WY43" s="23"/>
      <c r="WZ43" s="23"/>
      <c r="XA43" s="23"/>
      <c r="XB43" s="23"/>
      <c r="XC43" s="11" t="s">
        <v>261</v>
      </c>
      <c r="XD43" s="12" t="s">
        <v>262</v>
      </c>
      <c r="XE43" s="11" t="s">
        <v>332</v>
      </c>
      <c r="XF43" s="12" t="s">
        <v>262</v>
      </c>
      <c r="XH43" s="11" t="s">
        <v>2</v>
      </c>
      <c r="XI43" s="23" t="s">
        <v>109</v>
      </c>
      <c r="XJ43" s="23" t="s">
        <v>306</v>
      </c>
      <c r="XK43" s="23"/>
      <c r="XL43" s="11" t="s">
        <v>7</v>
      </c>
      <c r="XM43" s="23">
        <v>7879.8515323136598</v>
      </c>
      <c r="XN43" s="11" t="s">
        <v>327</v>
      </c>
      <c r="XO43" s="23"/>
      <c r="XP43" s="23"/>
      <c r="XQ43" s="23"/>
      <c r="XR43" s="23"/>
      <c r="XS43" s="23"/>
      <c r="XT43" s="23"/>
      <c r="XU43" s="23"/>
      <c r="XV43" s="23"/>
      <c r="XW43" s="23"/>
      <c r="XX43" s="23"/>
      <c r="XY43" s="23"/>
      <c r="XZ43" s="11" t="s">
        <v>261</v>
      </c>
      <c r="YA43" s="12" t="s">
        <v>262</v>
      </c>
      <c r="YB43" s="11" t="s">
        <v>332</v>
      </c>
      <c r="YC43" s="12" t="s">
        <v>262</v>
      </c>
      <c r="YE43" s="11" t="s">
        <v>2</v>
      </c>
      <c r="YF43" s="23" t="s">
        <v>109</v>
      </c>
      <c r="YG43" s="23" t="s">
        <v>306</v>
      </c>
      <c r="YH43" s="23"/>
      <c r="YI43" s="11" t="s">
        <v>7</v>
      </c>
      <c r="YJ43" s="23">
        <v>7456.4531162163403</v>
      </c>
      <c r="YK43" s="11" t="s">
        <v>327</v>
      </c>
      <c r="YL43" s="23"/>
      <c r="YM43" s="23"/>
      <c r="YN43" s="23"/>
      <c r="YO43" s="23"/>
      <c r="YP43" s="23"/>
      <c r="YQ43" s="23"/>
      <c r="YR43" s="23"/>
      <c r="YS43" s="23"/>
      <c r="YT43" s="23"/>
      <c r="YU43" s="23"/>
      <c r="YV43" s="23"/>
      <c r="YW43" s="11" t="s">
        <v>261</v>
      </c>
      <c r="YX43" s="12" t="s">
        <v>262</v>
      </c>
      <c r="YY43" s="11" t="s">
        <v>332</v>
      </c>
      <c r="YZ43" s="23" t="s">
        <v>262</v>
      </c>
      <c r="ZB43" s="11" t="s">
        <v>2</v>
      </c>
      <c r="ZC43" s="23" t="s">
        <v>109</v>
      </c>
      <c r="ZD43" s="23" t="s">
        <v>306</v>
      </c>
      <c r="ZE43" s="23"/>
      <c r="ZF43" s="11" t="s">
        <v>7</v>
      </c>
      <c r="ZG43" s="23">
        <v>7111.2093746885002</v>
      </c>
      <c r="ZH43" s="11" t="s">
        <v>327</v>
      </c>
      <c r="ZI43" s="23"/>
      <c r="ZJ43" s="23"/>
      <c r="ZK43" s="23"/>
      <c r="ZL43" s="23"/>
      <c r="ZM43" s="23"/>
      <c r="ZN43" s="23"/>
      <c r="ZO43" s="23"/>
      <c r="ZP43" s="23"/>
      <c r="ZQ43" s="23"/>
      <c r="ZR43" s="23"/>
      <c r="ZS43" s="23"/>
      <c r="ZT43" s="11" t="s">
        <v>261</v>
      </c>
      <c r="ZU43" s="12" t="s">
        <v>262</v>
      </c>
      <c r="ZV43" s="11" t="s">
        <v>332</v>
      </c>
      <c r="ZW43" s="23" t="s">
        <v>262</v>
      </c>
      <c r="ZY43" s="11" t="s">
        <v>2</v>
      </c>
      <c r="ZZ43" s="23" t="s">
        <v>109</v>
      </c>
      <c r="AAA43" s="23" t="s">
        <v>306</v>
      </c>
      <c r="AAB43" s="23"/>
      <c r="AAC43" s="11" t="s">
        <v>7</v>
      </c>
      <c r="AAD43" s="23">
        <v>7708.2361125319603</v>
      </c>
      <c r="AAE43" s="11" t="s">
        <v>327</v>
      </c>
      <c r="AAF43" s="23"/>
      <c r="AAG43" s="23"/>
      <c r="AAH43" s="23"/>
      <c r="AAI43" s="23"/>
      <c r="AAJ43" s="23"/>
      <c r="AAK43" s="23"/>
      <c r="AAL43" s="23"/>
      <c r="AAM43" s="23"/>
      <c r="AAN43" s="23"/>
      <c r="AAO43" s="23"/>
      <c r="AAP43" s="23"/>
      <c r="AAQ43" s="11" t="s">
        <v>261</v>
      </c>
      <c r="AAR43" s="12" t="s">
        <v>262</v>
      </c>
      <c r="AAS43" s="11" t="s">
        <v>774</v>
      </c>
      <c r="AAT43" s="23" t="s">
        <v>262</v>
      </c>
      <c r="AAV43" s="11" t="s">
        <v>2</v>
      </c>
      <c r="AAW43" s="23" t="s">
        <v>109</v>
      </c>
      <c r="AAX43" s="23" t="s">
        <v>306</v>
      </c>
      <c r="AAY43" s="23"/>
      <c r="AAZ43" s="11" t="s">
        <v>7</v>
      </c>
      <c r="ABA43" s="23">
        <v>7513.9911933083604</v>
      </c>
      <c r="ABB43" s="11" t="s">
        <v>327</v>
      </c>
      <c r="ABC43" s="23"/>
      <c r="ABD43" s="23"/>
      <c r="ABE43" s="23"/>
      <c r="ABF43" s="23"/>
      <c r="ABG43" s="23"/>
      <c r="ABH43" s="23"/>
      <c r="ABI43" s="23"/>
      <c r="ABJ43" s="23"/>
      <c r="ABK43" s="23"/>
      <c r="ABL43" s="23"/>
      <c r="ABM43" s="23"/>
      <c r="ABN43" s="11" t="s">
        <v>261</v>
      </c>
      <c r="ABO43" s="12" t="s">
        <v>262</v>
      </c>
      <c r="ABP43" s="11" t="s">
        <v>332</v>
      </c>
      <c r="ABQ43" s="23" t="s">
        <v>262</v>
      </c>
    </row>
    <row r="44" spans="1:746" x14ac:dyDescent="0.25">
      <c r="A44" s="26"/>
      <c r="D44" s="13"/>
      <c r="E44" s="20"/>
      <c r="F44" s="20"/>
      <c r="G44" s="20"/>
      <c r="H44" s="20">
        <v>2303</v>
      </c>
      <c r="I44" s="24">
        <v>-4.22</v>
      </c>
      <c r="K44" s="4" t="s">
        <v>307</v>
      </c>
      <c r="L44" s="4"/>
      <c r="M44" s="4"/>
      <c r="N44" s="4"/>
      <c r="O44" s="13" t="s">
        <v>9</v>
      </c>
      <c r="P44" s="4">
        <v>6715.3051141824699</v>
      </c>
      <c r="Q44" s="13" t="s">
        <v>16</v>
      </c>
      <c r="R44" s="4" t="s">
        <v>17</v>
      </c>
      <c r="S44" s="4"/>
      <c r="T44" s="4"/>
      <c r="U44" s="4"/>
      <c r="V44" s="4"/>
      <c r="W44" s="4"/>
      <c r="X44" s="4"/>
      <c r="Y44" s="4"/>
      <c r="Z44" s="4"/>
      <c r="AA44" s="4"/>
      <c r="AB44" s="4"/>
      <c r="AC44" s="13"/>
      <c r="AD44" s="5"/>
      <c r="AE44" s="13"/>
      <c r="AF44" s="5"/>
      <c r="AH44" s="13" t="s">
        <v>307</v>
      </c>
      <c r="AI44" s="4"/>
      <c r="AJ44" s="4"/>
      <c r="AK44" s="5"/>
      <c r="AL44" s="13" t="s">
        <v>9</v>
      </c>
      <c r="AM44" s="4">
        <v>6715.3051141824699</v>
      </c>
      <c r="AN44" s="13" t="s">
        <v>16</v>
      </c>
      <c r="AO44" s="4" t="s">
        <v>17</v>
      </c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13"/>
      <c r="BA44" s="5"/>
      <c r="BB44" s="13"/>
      <c r="BC44" s="5"/>
      <c r="BE44" s="13" t="s">
        <v>307</v>
      </c>
      <c r="BF44" s="4"/>
      <c r="BG44" s="4"/>
      <c r="BH44" s="4"/>
      <c r="BI44" s="13" t="s">
        <v>9</v>
      </c>
      <c r="BJ44" s="4">
        <v>6715.3051141824699</v>
      </c>
      <c r="BK44" s="13" t="s">
        <v>16</v>
      </c>
      <c r="BL44" s="4" t="s">
        <v>17</v>
      </c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13"/>
      <c r="BX44" s="5"/>
      <c r="BY44" s="13"/>
      <c r="BZ44" s="5"/>
      <c r="CB44" s="13" t="s">
        <v>307</v>
      </c>
      <c r="CC44" s="4"/>
      <c r="CD44" s="4"/>
      <c r="CE44" s="4"/>
      <c r="CF44" s="13" t="s">
        <v>9</v>
      </c>
      <c r="CG44" s="4">
        <v>6715.3051141824699</v>
      </c>
      <c r="CH44" s="13" t="s">
        <v>16</v>
      </c>
      <c r="CI44" s="4" t="s">
        <v>17</v>
      </c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13"/>
      <c r="CU44" s="5"/>
      <c r="CV44" s="13"/>
      <c r="CW44" s="5"/>
      <c r="CY44" s="13" t="s">
        <v>307</v>
      </c>
      <c r="CZ44" s="4"/>
      <c r="DA44" s="4"/>
      <c r="DB44" s="4"/>
      <c r="DC44" s="13" t="s">
        <v>9</v>
      </c>
      <c r="DD44" s="4">
        <v>6715.3051141824699</v>
      </c>
      <c r="DE44" s="13" t="s">
        <v>16</v>
      </c>
      <c r="DF44" s="4" t="s">
        <v>17</v>
      </c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13"/>
      <c r="DR44" s="5"/>
      <c r="DS44" s="13"/>
      <c r="DT44" s="5"/>
      <c r="DV44" s="13" t="s">
        <v>307</v>
      </c>
      <c r="DW44" s="4"/>
      <c r="DX44" s="4"/>
      <c r="DY44" s="4"/>
      <c r="DZ44" s="13" t="s">
        <v>9</v>
      </c>
      <c r="EA44" s="4">
        <v>6715.3051141824699</v>
      </c>
      <c r="EB44" s="13" t="s">
        <v>16</v>
      </c>
      <c r="EC44" s="4" t="s">
        <v>17</v>
      </c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13"/>
      <c r="EO44" s="5"/>
      <c r="EP44" s="13"/>
      <c r="EQ44" s="5"/>
      <c r="ES44" s="13" t="s">
        <v>307</v>
      </c>
      <c r="ET44" s="4"/>
      <c r="EU44" s="4"/>
      <c r="EV44" s="5"/>
      <c r="EW44" s="13" t="s">
        <v>9</v>
      </c>
      <c r="EX44" s="4">
        <v>6715.3051141824699</v>
      </c>
      <c r="EY44" s="13" t="s">
        <v>16</v>
      </c>
      <c r="EZ44" s="4" t="s">
        <v>17</v>
      </c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13"/>
      <c r="FL44" s="5"/>
      <c r="FM44" s="13"/>
      <c r="FN44" s="5"/>
      <c r="FP44" s="13" t="s">
        <v>307</v>
      </c>
      <c r="FT44" s="13" t="s">
        <v>9</v>
      </c>
      <c r="FU44">
        <v>6715.3051141824699</v>
      </c>
      <c r="FV44" s="13" t="s">
        <v>16</v>
      </c>
      <c r="FW44" t="s">
        <v>17</v>
      </c>
      <c r="GH44" s="13"/>
      <c r="GI44" s="5"/>
      <c r="GJ44" s="13"/>
      <c r="GK44" s="5"/>
      <c r="GM44" s="13" t="s">
        <v>307</v>
      </c>
      <c r="GN44" s="4"/>
      <c r="GO44" s="4"/>
      <c r="GP44" s="4"/>
      <c r="GQ44" s="13" t="s">
        <v>9</v>
      </c>
      <c r="GR44" s="4">
        <v>6715.3051141824699</v>
      </c>
      <c r="GS44" s="13" t="s">
        <v>16</v>
      </c>
      <c r="GT44" s="4" t="s">
        <v>17</v>
      </c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13"/>
      <c r="HF44" s="5"/>
      <c r="HG44" s="13"/>
      <c r="HH44" s="5"/>
      <c r="HJ44" s="13" t="s">
        <v>307</v>
      </c>
      <c r="HK44" s="4"/>
      <c r="HL44" s="4"/>
      <c r="HM44" s="4"/>
      <c r="HN44" s="13" t="s">
        <v>9</v>
      </c>
      <c r="HO44" s="4">
        <v>6715.3051141824699</v>
      </c>
      <c r="HP44" s="13" t="s">
        <v>16</v>
      </c>
      <c r="HQ44" s="4" t="s">
        <v>17</v>
      </c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13"/>
      <c r="IC44" s="5"/>
      <c r="ID44" s="13"/>
      <c r="IE44" s="5"/>
      <c r="IG44" s="13" t="s">
        <v>307</v>
      </c>
      <c r="IH44" s="4"/>
      <c r="II44" s="4"/>
      <c r="IJ44" s="4"/>
      <c r="IK44" s="13" t="s">
        <v>9</v>
      </c>
      <c r="IL44" s="4">
        <v>6715.3051141824699</v>
      </c>
      <c r="IM44" s="13" t="s">
        <v>16</v>
      </c>
      <c r="IN44" s="4" t="s">
        <v>17</v>
      </c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13"/>
      <c r="IZ44" s="5"/>
      <c r="JA44" s="13"/>
      <c r="JB44" s="5"/>
      <c r="JD44" s="13" t="s">
        <v>307</v>
      </c>
      <c r="JE44" s="4"/>
      <c r="JF44" s="4"/>
      <c r="JG44" s="5"/>
      <c r="JH44" s="13" t="s">
        <v>9</v>
      </c>
      <c r="JI44" s="4">
        <v>6715.3051141824699</v>
      </c>
      <c r="JJ44" s="13" t="s">
        <v>16</v>
      </c>
      <c r="JK44" s="4" t="s">
        <v>17</v>
      </c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13"/>
      <c r="JW44" s="5"/>
      <c r="JX44" s="13"/>
      <c r="JY44" s="5"/>
      <c r="KA44" s="13" t="s">
        <v>307</v>
      </c>
      <c r="KE44" s="13" t="s">
        <v>9</v>
      </c>
      <c r="KF44">
        <v>6715.3051141824699</v>
      </c>
      <c r="KG44" s="13" t="s">
        <v>16</v>
      </c>
      <c r="KH44" t="s">
        <v>17</v>
      </c>
      <c r="KS44" s="13"/>
      <c r="KT44" s="5"/>
      <c r="KU44" s="13"/>
      <c r="KV44" s="5"/>
      <c r="KX44" s="13" t="s">
        <v>307</v>
      </c>
      <c r="KY44" s="4"/>
      <c r="KZ44" s="4"/>
      <c r="LA44" s="4"/>
      <c r="LB44" s="13" t="s">
        <v>9</v>
      </c>
      <c r="LC44" s="4">
        <v>6715.3051141824699</v>
      </c>
      <c r="LD44" s="13" t="s">
        <v>16</v>
      </c>
      <c r="LE44" s="4" t="s">
        <v>17</v>
      </c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13"/>
      <c r="LQ44" s="5"/>
      <c r="LR44" s="13"/>
      <c r="LS44" s="5"/>
      <c r="LU44" s="13" t="s">
        <v>307</v>
      </c>
      <c r="LV44" s="4"/>
      <c r="LW44" s="4"/>
      <c r="LX44" s="4"/>
      <c r="LY44" s="13" t="s">
        <v>9</v>
      </c>
      <c r="LZ44" s="4">
        <v>6715.3051141824699</v>
      </c>
      <c r="MA44" s="13" t="s">
        <v>16</v>
      </c>
      <c r="MB44" s="4" t="s">
        <v>17</v>
      </c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13"/>
      <c r="MN44" s="5"/>
      <c r="MO44" s="13"/>
      <c r="MP44" s="5"/>
      <c r="MR44" s="13" t="s">
        <v>307</v>
      </c>
      <c r="MS44" s="4"/>
      <c r="MT44" s="4"/>
      <c r="MU44" s="4"/>
      <c r="MV44" s="13" t="s">
        <v>9</v>
      </c>
      <c r="MW44" s="4">
        <v>6715.3051141824699</v>
      </c>
      <c r="MX44" s="13" t="s">
        <v>16</v>
      </c>
      <c r="MY44" s="4" t="s">
        <v>17</v>
      </c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13"/>
      <c r="NK44" s="5"/>
      <c r="NL44" s="13"/>
      <c r="NM44" s="5"/>
      <c r="NO44" s="13" t="s">
        <v>307</v>
      </c>
      <c r="NP44" s="4"/>
      <c r="NQ44" s="4"/>
      <c r="NR44" s="4"/>
      <c r="NS44" s="13" t="s">
        <v>9</v>
      </c>
      <c r="NT44" s="4">
        <v>6715.3051141824699</v>
      </c>
      <c r="NU44" s="13" t="s">
        <v>16</v>
      </c>
      <c r="NV44" s="4" t="s">
        <v>17</v>
      </c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13"/>
      <c r="OH44" s="5"/>
      <c r="OI44" s="13"/>
      <c r="OJ44" s="5"/>
      <c r="OL44" s="13" t="s">
        <v>307</v>
      </c>
      <c r="OM44" s="4"/>
      <c r="ON44" s="4"/>
      <c r="OO44" s="4"/>
      <c r="OP44" s="13" t="s">
        <v>9</v>
      </c>
      <c r="OQ44" s="5">
        <v>6715.3051141824699</v>
      </c>
      <c r="OR44" t="s">
        <v>16</v>
      </c>
      <c r="OS44" t="s">
        <v>17</v>
      </c>
      <c r="PD44" s="13"/>
      <c r="PE44" s="5"/>
      <c r="PF44" s="13"/>
      <c r="PG44" s="5"/>
      <c r="PI44" s="13" t="s">
        <v>307</v>
      </c>
      <c r="PJ44" s="4"/>
      <c r="PK44" s="4"/>
      <c r="PL44" s="4"/>
      <c r="PM44" s="13" t="s">
        <v>9</v>
      </c>
      <c r="PN44" s="4">
        <v>6715.3051141824699</v>
      </c>
      <c r="PO44" s="13" t="s">
        <v>16</v>
      </c>
      <c r="PP44" s="4" t="s">
        <v>17</v>
      </c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13"/>
      <c r="QB44" s="5"/>
      <c r="QC44" s="13"/>
      <c r="QD44" s="5"/>
      <c r="QF44" s="13" t="s">
        <v>307</v>
      </c>
      <c r="QG44" s="4"/>
      <c r="QH44" s="4"/>
      <c r="QI44" s="4"/>
      <c r="QJ44" s="13" t="s">
        <v>9</v>
      </c>
      <c r="QK44" s="4">
        <v>6715.3051141824699</v>
      </c>
      <c r="QL44" s="13" t="s">
        <v>16</v>
      </c>
      <c r="QM44" s="4" t="s">
        <v>17</v>
      </c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13"/>
      <c r="QY44" s="5"/>
      <c r="QZ44" s="13"/>
      <c r="RA44" s="5"/>
      <c r="RC44" s="13" t="s">
        <v>307</v>
      </c>
      <c r="RD44" s="4"/>
      <c r="RE44" s="4"/>
      <c r="RF44" s="4"/>
      <c r="RG44" s="13" t="s">
        <v>9</v>
      </c>
      <c r="RH44" s="4">
        <v>6715.3051141824699</v>
      </c>
      <c r="RI44" s="13" t="s">
        <v>16</v>
      </c>
      <c r="RJ44" s="4" t="s">
        <v>17</v>
      </c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13"/>
      <c r="RV44" s="5"/>
      <c r="RW44" s="13"/>
      <c r="RX44" s="5"/>
      <c r="RZ44" s="13" t="s">
        <v>307</v>
      </c>
      <c r="SA44" s="4"/>
      <c r="SB44" s="4"/>
      <c r="SC44" s="4"/>
      <c r="SD44" s="13" t="s">
        <v>9</v>
      </c>
      <c r="SE44" s="4">
        <v>6715.3051141824699</v>
      </c>
      <c r="SF44" s="13" t="s">
        <v>16</v>
      </c>
      <c r="SG44" s="4" t="s">
        <v>17</v>
      </c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13"/>
      <c r="SS44" s="5"/>
      <c r="ST44" s="13"/>
      <c r="SU44" s="5"/>
      <c r="SW44" s="13" t="s">
        <v>307</v>
      </c>
      <c r="SX44" s="4"/>
      <c r="SY44" s="4"/>
      <c r="SZ44" s="4"/>
      <c r="TA44" s="13" t="s">
        <v>9</v>
      </c>
      <c r="TB44" s="4">
        <v>6715.3051141824699</v>
      </c>
      <c r="TC44" s="13" t="s">
        <v>16</v>
      </c>
      <c r="TD44" s="4" t="s">
        <v>17</v>
      </c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13"/>
      <c r="TP44" s="5"/>
      <c r="TQ44" s="13"/>
      <c r="TR44" s="5"/>
      <c r="TT44" s="13" t="s">
        <v>307</v>
      </c>
      <c r="TU44" s="4"/>
      <c r="TV44" s="4"/>
      <c r="TW44" s="4"/>
      <c r="TX44" s="13" t="s">
        <v>9</v>
      </c>
      <c r="TY44" s="4">
        <v>6715.3051141824699</v>
      </c>
      <c r="TZ44" s="13" t="s">
        <v>16</v>
      </c>
      <c r="UA44" s="4" t="s">
        <v>17</v>
      </c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13"/>
      <c r="UM44" s="5"/>
      <c r="UN44" s="13"/>
      <c r="UO44" s="5"/>
      <c r="UQ44" s="13" t="s">
        <v>307</v>
      </c>
      <c r="UR44" s="4"/>
      <c r="US44" s="4"/>
      <c r="UT44" s="4"/>
      <c r="UU44" s="13" t="s">
        <v>9</v>
      </c>
      <c r="UV44" s="4">
        <v>6715.3051141824699</v>
      </c>
      <c r="UW44" s="13" t="s">
        <v>16</v>
      </c>
      <c r="UX44" s="4" t="s">
        <v>17</v>
      </c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13"/>
      <c r="VJ44" s="5"/>
      <c r="VK44" s="13"/>
      <c r="VL44" s="5"/>
      <c r="VN44" s="13" t="s">
        <v>307</v>
      </c>
      <c r="VO44" s="4"/>
      <c r="VP44" s="4"/>
      <c r="VQ44" s="4"/>
      <c r="VR44" s="13" t="s">
        <v>9</v>
      </c>
      <c r="VS44" s="4">
        <v>6715.3051141824699</v>
      </c>
      <c r="VT44" s="13" t="s">
        <v>16</v>
      </c>
      <c r="VU44" s="4" t="s">
        <v>17</v>
      </c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13"/>
      <c r="WG44" s="5"/>
      <c r="WH44" s="13"/>
      <c r="WI44" s="5"/>
      <c r="WK44" s="13" t="s">
        <v>307</v>
      </c>
      <c r="WL44" s="4"/>
      <c r="WM44" s="4"/>
      <c r="WN44" s="4"/>
      <c r="WO44" s="13" t="s">
        <v>9</v>
      </c>
      <c r="WP44" s="4">
        <v>6715.3051141824699</v>
      </c>
      <c r="WQ44" s="13" t="s">
        <v>16</v>
      </c>
      <c r="WR44" s="4" t="s">
        <v>17</v>
      </c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13"/>
      <c r="XD44" s="5"/>
      <c r="XE44" s="13"/>
      <c r="XF44" s="5"/>
      <c r="XH44" s="13" t="s">
        <v>307</v>
      </c>
      <c r="XI44" s="4"/>
      <c r="XJ44" s="4"/>
      <c r="XK44" s="4"/>
      <c r="XL44" s="13" t="s">
        <v>9</v>
      </c>
      <c r="XM44" s="4">
        <v>6715.3051141824699</v>
      </c>
      <c r="XN44" s="13" t="s">
        <v>16</v>
      </c>
      <c r="XO44" s="4" t="s">
        <v>17</v>
      </c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13"/>
      <c r="YA44" s="5"/>
      <c r="YB44" s="13"/>
      <c r="YC44" s="5"/>
      <c r="YE44" s="13" t="s">
        <v>307</v>
      </c>
      <c r="YF44" s="4"/>
      <c r="YG44" s="4"/>
      <c r="YH44" s="4"/>
      <c r="YI44" s="13" t="s">
        <v>9</v>
      </c>
      <c r="YJ44" s="4">
        <v>6715.3051141824699</v>
      </c>
      <c r="YK44" s="13" t="s">
        <v>16</v>
      </c>
      <c r="YL44" s="4" t="s">
        <v>17</v>
      </c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13"/>
      <c r="YX44" s="5"/>
      <c r="YY44" s="13"/>
      <c r="YZ44" s="4"/>
      <c r="ZB44" s="13" t="s">
        <v>307</v>
      </c>
      <c r="ZC44" s="4"/>
      <c r="ZD44" s="4"/>
      <c r="ZE44" s="4"/>
      <c r="ZF44" s="13" t="s">
        <v>9</v>
      </c>
      <c r="ZG44" s="4">
        <v>6715.3051141824699</v>
      </c>
      <c r="ZH44" s="13" t="s">
        <v>16</v>
      </c>
      <c r="ZI44" s="4" t="s">
        <v>17</v>
      </c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13"/>
      <c r="ZU44" s="5"/>
      <c r="ZV44" s="13"/>
      <c r="ZW44" s="4"/>
      <c r="ZY44" s="13" t="s">
        <v>307</v>
      </c>
      <c r="ZZ44" s="4"/>
      <c r="AAA44" s="4"/>
      <c r="AAB44" s="4"/>
      <c r="AAC44" s="13" t="s">
        <v>9</v>
      </c>
      <c r="AAD44" s="4">
        <v>6715.3051141824699</v>
      </c>
      <c r="AAE44" s="13" t="s">
        <v>16</v>
      </c>
      <c r="AAF44" s="4" t="s">
        <v>17</v>
      </c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13"/>
      <c r="AAR44" s="5"/>
      <c r="AAS44" s="13"/>
      <c r="AAT44" s="4"/>
      <c r="AAV44" s="13" t="s">
        <v>307</v>
      </c>
      <c r="AAW44" s="4"/>
      <c r="AAX44" s="4"/>
      <c r="AAY44" s="4"/>
      <c r="AAZ44" s="13" t="s">
        <v>9</v>
      </c>
      <c r="ABA44" s="4">
        <v>6715.3051141824699</v>
      </c>
      <c r="ABB44" s="13" t="s">
        <v>16</v>
      </c>
      <c r="ABC44" s="4" t="s">
        <v>17</v>
      </c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13"/>
      <c r="ABO44" s="5"/>
      <c r="ABP44" s="13"/>
      <c r="ABQ44" s="4"/>
    </row>
    <row r="45" spans="1:746" ht="15.75" thickBot="1" x14ac:dyDescent="0.3">
      <c r="A45" s="26"/>
      <c r="D45" s="15"/>
      <c r="E45" s="62"/>
      <c r="F45" s="62"/>
      <c r="G45" s="62"/>
      <c r="H45" s="62">
        <v>2400</v>
      </c>
      <c r="I45" s="73">
        <v>-1.05566</v>
      </c>
      <c r="K45" s="4" t="s">
        <v>308</v>
      </c>
      <c r="L45" s="4" t="s">
        <v>309</v>
      </c>
      <c r="M45" s="4"/>
      <c r="N45" s="4"/>
      <c r="O45" s="13" t="s">
        <v>10</v>
      </c>
      <c r="P45" s="4">
        <v>3723.9995438094102</v>
      </c>
      <c r="Q45" s="13" t="s">
        <v>328</v>
      </c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13"/>
      <c r="AD45" s="5"/>
      <c r="AE45" s="13" t="s">
        <v>333</v>
      </c>
      <c r="AF45" s="5"/>
      <c r="AH45" s="13" t="s">
        <v>308</v>
      </c>
      <c r="AI45" s="4" t="s">
        <v>309</v>
      </c>
      <c r="AJ45" s="4"/>
      <c r="AK45" s="5"/>
      <c r="AL45" s="13" t="s">
        <v>10</v>
      </c>
      <c r="AM45" s="4">
        <v>4505.9559024366499</v>
      </c>
      <c r="AN45" s="13" t="s">
        <v>453</v>
      </c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13"/>
      <c r="BA45" s="5"/>
      <c r="BB45" s="13" t="s">
        <v>333</v>
      </c>
      <c r="BC45" s="5"/>
      <c r="BE45" s="13" t="s">
        <v>308</v>
      </c>
      <c r="BF45" s="4" t="s">
        <v>309</v>
      </c>
      <c r="BG45" s="4"/>
      <c r="BH45" s="4"/>
      <c r="BI45" s="13" t="s">
        <v>10</v>
      </c>
      <c r="BJ45" s="4">
        <v>4359.7526377199702</v>
      </c>
      <c r="BK45" s="13" t="s">
        <v>440</v>
      </c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13"/>
      <c r="BX45" s="5"/>
      <c r="BY45" s="13" t="s">
        <v>333</v>
      </c>
      <c r="BZ45" s="5"/>
      <c r="CB45" s="13" t="s">
        <v>308</v>
      </c>
      <c r="CC45" s="4" t="s">
        <v>309</v>
      </c>
      <c r="CD45" s="4"/>
      <c r="CE45" s="4"/>
      <c r="CF45" s="13" t="s">
        <v>10</v>
      </c>
      <c r="CG45" s="4">
        <v>3752.43475851522</v>
      </c>
      <c r="CH45" s="13" t="s">
        <v>328</v>
      </c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13"/>
      <c r="CU45" s="5"/>
      <c r="CV45" s="13" t="s">
        <v>333</v>
      </c>
      <c r="CW45" s="5"/>
      <c r="CY45" s="13" t="s">
        <v>308</v>
      </c>
      <c r="CZ45" s="4" t="s">
        <v>309</v>
      </c>
      <c r="DA45" s="4"/>
      <c r="DB45" s="4"/>
      <c r="DC45" s="13" t="s">
        <v>10</v>
      </c>
      <c r="DD45" s="4">
        <v>4838.4207098332399</v>
      </c>
      <c r="DE45" s="13" t="s">
        <v>467</v>
      </c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13"/>
      <c r="DR45" s="5"/>
      <c r="DS45" s="13" t="s">
        <v>333</v>
      </c>
      <c r="DT45" s="5"/>
      <c r="DV45" s="13" t="s">
        <v>308</v>
      </c>
      <c r="DW45" s="4" t="s">
        <v>309</v>
      </c>
      <c r="DX45" s="4"/>
      <c r="DY45" s="4"/>
      <c r="DZ45" s="13" t="s">
        <v>10</v>
      </c>
      <c r="EA45" s="4">
        <v>3807.9151827138398</v>
      </c>
      <c r="EB45" s="13" t="s">
        <v>328</v>
      </c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13"/>
      <c r="EO45" s="5"/>
      <c r="EP45" s="13" t="s">
        <v>333</v>
      </c>
      <c r="EQ45" s="5"/>
      <c r="ES45" s="13" t="s">
        <v>308</v>
      </c>
      <c r="ET45" s="4" t="s">
        <v>309</v>
      </c>
      <c r="EU45" s="4"/>
      <c r="EV45" s="5"/>
      <c r="EW45" s="13" t="s">
        <v>10</v>
      </c>
      <c r="EX45" s="4">
        <v>4174.9328738024697</v>
      </c>
      <c r="EY45" s="13" t="s">
        <v>328</v>
      </c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13"/>
      <c r="FL45" s="5"/>
      <c r="FM45" s="13" t="s">
        <v>333</v>
      </c>
      <c r="FN45" s="5"/>
      <c r="FP45" s="13" t="s">
        <v>308</v>
      </c>
      <c r="FQ45" t="s">
        <v>309</v>
      </c>
      <c r="FT45" s="13" t="s">
        <v>10</v>
      </c>
      <c r="FU45">
        <v>4005.5878965929801</v>
      </c>
      <c r="FV45" s="13" t="s">
        <v>328</v>
      </c>
      <c r="GH45" s="13"/>
      <c r="GI45" s="5"/>
      <c r="GJ45" s="13" t="s">
        <v>333</v>
      </c>
      <c r="GK45" s="5"/>
      <c r="GM45" s="13" t="s">
        <v>308</v>
      </c>
      <c r="GN45" s="4" t="s">
        <v>309</v>
      </c>
      <c r="GO45" s="4"/>
      <c r="GP45" s="4"/>
      <c r="GQ45" s="13" t="s">
        <v>10</v>
      </c>
      <c r="GR45" s="4">
        <v>3893.5991005941701</v>
      </c>
      <c r="GS45" s="13" t="s">
        <v>328</v>
      </c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13"/>
      <c r="HF45" s="5"/>
      <c r="HG45" s="13" t="s">
        <v>333</v>
      </c>
      <c r="HH45" s="5"/>
      <c r="HJ45" s="13" t="s">
        <v>308</v>
      </c>
      <c r="HK45" s="4" t="s">
        <v>309</v>
      </c>
      <c r="HL45" s="4"/>
      <c r="HM45" s="4"/>
      <c r="HN45" s="13" t="s">
        <v>10</v>
      </c>
      <c r="HO45" s="4">
        <v>4926.6741084880996</v>
      </c>
      <c r="HP45" s="13" t="s">
        <v>656</v>
      </c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13"/>
      <c r="IC45" s="5"/>
      <c r="ID45" s="13" t="s">
        <v>333</v>
      </c>
      <c r="IE45" s="5"/>
      <c r="IG45" s="13" t="s">
        <v>308</v>
      </c>
      <c r="IH45" s="4" t="s">
        <v>309</v>
      </c>
      <c r="II45" s="4"/>
      <c r="IJ45" s="4"/>
      <c r="IK45" s="13" t="s">
        <v>10</v>
      </c>
      <c r="IL45" s="4">
        <v>5393.68905768277</v>
      </c>
      <c r="IM45" s="13" t="s">
        <v>621</v>
      </c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13"/>
      <c r="IZ45" s="5"/>
      <c r="JA45" s="13" t="s">
        <v>333</v>
      </c>
      <c r="JB45" s="5"/>
      <c r="JD45" s="13" t="s">
        <v>308</v>
      </c>
      <c r="JE45" s="4" t="s">
        <v>309</v>
      </c>
      <c r="JF45" s="4"/>
      <c r="JG45" s="5"/>
      <c r="JH45" s="13" t="s">
        <v>10</v>
      </c>
      <c r="JI45" s="4">
        <v>5816.4627183442499</v>
      </c>
      <c r="JJ45" s="13" t="s">
        <v>524</v>
      </c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13"/>
      <c r="JW45" s="5"/>
      <c r="JX45" s="13" t="s">
        <v>333</v>
      </c>
      <c r="JY45" s="5"/>
      <c r="KA45" s="13" t="s">
        <v>308</v>
      </c>
      <c r="KB45" t="s">
        <v>309</v>
      </c>
      <c r="KE45" s="13" t="s">
        <v>10</v>
      </c>
      <c r="KF45">
        <v>4719.6069923971199</v>
      </c>
      <c r="KG45" s="13" t="s">
        <v>641</v>
      </c>
      <c r="KS45" s="13"/>
      <c r="KT45" s="5"/>
      <c r="KU45" s="13" t="s">
        <v>333</v>
      </c>
      <c r="KV45" s="5"/>
      <c r="KX45" s="13" t="s">
        <v>308</v>
      </c>
      <c r="KY45" s="4" t="s">
        <v>309</v>
      </c>
      <c r="KZ45" s="4"/>
      <c r="LA45" s="4"/>
      <c r="LB45" s="13" t="s">
        <v>10</v>
      </c>
      <c r="LC45" s="4">
        <v>5486.6616481883502</v>
      </c>
      <c r="LD45" s="13" t="s">
        <v>598</v>
      </c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13"/>
      <c r="LQ45" s="5"/>
      <c r="LR45" s="13" t="s">
        <v>333</v>
      </c>
      <c r="LS45" s="5"/>
      <c r="LU45" s="13" t="s">
        <v>308</v>
      </c>
      <c r="LV45" s="4" t="s">
        <v>309</v>
      </c>
      <c r="LW45" s="4"/>
      <c r="LX45" s="4"/>
      <c r="LY45" s="13" t="s">
        <v>10</v>
      </c>
      <c r="LZ45" s="4">
        <v>5241.7541995087804</v>
      </c>
      <c r="MA45" s="13" t="s">
        <v>480</v>
      </c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13"/>
      <c r="MN45" s="5"/>
      <c r="MO45" s="13" t="s">
        <v>333</v>
      </c>
      <c r="MP45" s="5"/>
      <c r="MR45" s="13" t="s">
        <v>308</v>
      </c>
      <c r="MS45" s="4" t="s">
        <v>309</v>
      </c>
      <c r="MT45" s="4"/>
      <c r="MU45" s="4"/>
      <c r="MV45" s="13" t="s">
        <v>10</v>
      </c>
      <c r="MW45" s="4">
        <v>6484.8219596768104</v>
      </c>
      <c r="MX45" s="13" t="s">
        <v>585</v>
      </c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13"/>
      <c r="NK45" s="5"/>
      <c r="NL45" s="13" t="s">
        <v>333</v>
      </c>
      <c r="NM45" s="5"/>
      <c r="NO45" s="13" t="s">
        <v>308</v>
      </c>
      <c r="NP45" s="4" t="s">
        <v>309</v>
      </c>
      <c r="NQ45" s="4"/>
      <c r="NR45" s="4"/>
      <c r="NS45" s="13" t="s">
        <v>10</v>
      </c>
      <c r="NT45" s="4">
        <v>6683.8715986247598</v>
      </c>
      <c r="NU45" s="13" t="s">
        <v>545</v>
      </c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13"/>
      <c r="OH45" s="5"/>
      <c r="OI45" s="13" t="s">
        <v>333</v>
      </c>
      <c r="OJ45" s="5"/>
      <c r="OL45" s="13" t="s">
        <v>308</v>
      </c>
      <c r="OM45" s="4" t="s">
        <v>309</v>
      </c>
      <c r="ON45" s="4"/>
      <c r="OO45" s="4"/>
      <c r="OP45" s="13" t="s">
        <v>10</v>
      </c>
      <c r="OQ45" s="5">
        <v>6131.7122459907896</v>
      </c>
      <c r="OR45" t="s">
        <v>496</v>
      </c>
      <c r="PD45" s="13"/>
      <c r="PE45" s="5"/>
      <c r="PF45" s="13" t="s">
        <v>333</v>
      </c>
      <c r="PG45" s="5"/>
      <c r="PI45" s="13" t="s">
        <v>308</v>
      </c>
      <c r="PJ45" s="4" t="s">
        <v>309</v>
      </c>
      <c r="PK45" s="4"/>
      <c r="PL45" s="4"/>
      <c r="PM45" s="13" t="s">
        <v>10</v>
      </c>
      <c r="PN45" s="4">
        <v>7501.7890487752502</v>
      </c>
      <c r="PO45" s="13" t="s">
        <v>510</v>
      </c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13"/>
      <c r="QB45" s="5"/>
      <c r="QC45" s="13" t="s">
        <v>333</v>
      </c>
      <c r="QD45" s="5"/>
      <c r="QF45" s="13" t="s">
        <v>308</v>
      </c>
      <c r="QG45" s="4" t="s">
        <v>309</v>
      </c>
      <c r="QH45" s="4"/>
      <c r="QI45" s="4"/>
      <c r="QJ45" s="13" t="s">
        <v>10</v>
      </c>
      <c r="QK45" s="4">
        <v>10013.503055814101</v>
      </c>
      <c r="QL45" s="13" t="s">
        <v>559</v>
      </c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13"/>
      <c r="QY45" s="5"/>
      <c r="QZ45" s="13" t="s">
        <v>333</v>
      </c>
      <c r="RA45" s="5"/>
      <c r="RC45" s="13" t="s">
        <v>308</v>
      </c>
      <c r="RD45" s="4" t="s">
        <v>309</v>
      </c>
      <c r="RE45" s="4"/>
      <c r="RF45" s="4"/>
      <c r="RG45" s="13" t="s">
        <v>10</v>
      </c>
      <c r="RH45" s="4">
        <v>8722.6905380739299</v>
      </c>
      <c r="RI45" s="13" t="s">
        <v>572</v>
      </c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13"/>
      <c r="RV45" s="5"/>
      <c r="RW45" s="13" t="s">
        <v>333</v>
      </c>
      <c r="RX45" s="5"/>
      <c r="RZ45" s="13" t="s">
        <v>308</v>
      </c>
      <c r="SA45" s="4" t="s">
        <v>309</v>
      </c>
      <c r="SB45" s="4"/>
      <c r="SC45" s="4"/>
      <c r="SD45" s="13" t="s">
        <v>10</v>
      </c>
      <c r="SE45" s="4">
        <v>11246.340980872899</v>
      </c>
      <c r="SF45" s="13" t="s">
        <v>712</v>
      </c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13"/>
      <c r="SS45" s="5"/>
      <c r="ST45" s="13" t="s">
        <v>333</v>
      </c>
      <c r="SU45" s="5"/>
      <c r="SW45" s="13" t="s">
        <v>308</v>
      </c>
      <c r="SX45" s="4" t="s">
        <v>309</v>
      </c>
      <c r="SY45" s="4"/>
      <c r="SZ45" s="4"/>
      <c r="TA45" s="13" t="s">
        <v>10</v>
      </c>
      <c r="TB45" s="4">
        <v>7556.86307817535</v>
      </c>
      <c r="TC45" s="13" t="s">
        <v>698</v>
      </c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13"/>
      <c r="TP45" s="5"/>
      <c r="TQ45" s="13" t="s">
        <v>333</v>
      </c>
      <c r="TR45" s="5"/>
      <c r="TT45" s="13" t="s">
        <v>308</v>
      </c>
      <c r="TU45" s="4" t="s">
        <v>309</v>
      </c>
      <c r="TV45" s="4"/>
      <c r="TW45" s="4"/>
      <c r="TX45" s="13" t="s">
        <v>10</v>
      </c>
      <c r="TY45" s="4">
        <v>3802.8381053223202</v>
      </c>
      <c r="TZ45" s="13" t="s">
        <v>328</v>
      </c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13"/>
      <c r="UM45" s="5"/>
      <c r="UN45" s="13" t="s">
        <v>333</v>
      </c>
      <c r="UO45" s="5"/>
      <c r="UQ45" s="13" t="s">
        <v>308</v>
      </c>
      <c r="UR45" s="4" t="s">
        <v>309</v>
      </c>
      <c r="US45" s="4"/>
      <c r="UT45" s="4"/>
      <c r="UU45" s="13" t="s">
        <v>10</v>
      </c>
      <c r="UV45" s="4">
        <v>3836.4250882643501</v>
      </c>
      <c r="UW45" s="13" t="s">
        <v>328</v>
      </c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13"/>
      <c r="VJ45" s="5"/>
      <c r="VK45" s="13" t="s">
        <v>333</v>
      </c>
      <c r="VL45" s="5"/>
      <c r="VN45" s="13" t="s">
        <v>308</v>
      </c>
      <c r="VO45" s="4" t="s">
        <v>309</v>
      </c>
      <c r="VP45" s="4"/>
      <c r="VQ45" s="4"/>
      <c r="VR45" s="13" t="s">
        <v>10</v>
      </c>
      <c r="VS45" s="4">
        <v>3959.6835047964501</v>
      </c>
      <c r="VT45" s="13" t="s">
        <v>328</v>
      </c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13"/>
      <c r="WG45" s="5"/>
      <c r="WH45" s="13" t="s">
        <v>333</v>
      </c>
      <c r="WI45" s="5"/>
      <c r="WK45" s="13" t="s">
        <v>308</v>
      </c>
      <c r="WL45" s="4" t="s">
        <v>309</v>
      </c>
      <c r="WM45" s="4"/>
      <c r="WN45" s="4"/>
      <c r="WO45" s="13" t="s">
        <v>10</v>
      </c>
      <c r="WP45" s="4">
        <v>4688.9570042134701</v>
      </c>
      <c r="WQ45" s="13" t="s">
        <v>836</v>
      </c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13"/>
      <c r="XD45" s="5"/>
      <c r="XE45" s="13" t="s">
        <v>333</v>
      </c>
      <c r="XF45" s="5"/>
      <c r="XH45" s="13" t="s">
        <v>308</v>
      </c>
      <c r="XI45" s="4" t="s">
        <v>309</v>
      </c>
      <c r="XJ45" s="4"/>
      <c r="XK45" s="4"/>
      <c r="XL45" s="13" t="s">
        <v>10</v>
      </c>
      <c r="XM45" s="4">
        <v>5134.2709245117403</v>
      </c>
      <c r="XN45" s="13" t="s">
        <v>814</v>
      </c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13"/>
      <c r="YA45" s="5"/>
      <c r="YB45" s="13" t="s">
        <v>333</v>
      </c>
      <c r="YC45" s="5"/>
      <c r="YE45" s="13" t="s">
        <v>308</v>
      </c>
      <c r="YF45" s="4" t="s">
        <v>309</v>
      </c>
      <c r="YG45" s="4"/>
      <c r="YH45" s="4"/>
      <c r="YI45" s="13" t="s">
        <v>10</v>
      </c>
      <c r="YJ45" s="4">
        <v>4708.9488261300303</v>
      </c>
      <c r="YK45" s="13" t="s">
        <v>857</v>
      </c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13"/>
      <c r="YX45" s="5"/>
      <c r="YY45" s="13" t="s">
        <v>333</v>
      </c>
      <c r="YZ45" s="4"/>
      <c r="ZB45" s="13" t="s">
        <v>308</v>
      </c>
      <c r="ZC45" s="4" t="s">
        <v>309</v>
      </c>
      <c r="ZD45" s="4"/>
      <c r="ZE45" s="4"/>
      <c r="ZF45" s="13" t="s">
        <v>10</v>
      </c>
      <c r="ZG45" s="4">
        <v>3818.92093783684</v>
      </c>
      <c r="ZH45" s="13" t="s">
        <v>328</v>
      </c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13"/>
      <c r="ZU45" s="5"/>
      <c r="ZV45" s="13" t="s">
        <v>333</v>
      </c>
      <c r="ZW45" s="4"/>
      <c r="ZY45" s="13" t="s">
        <v>308</v>
      </c>
      <c r="ZZ45" s="4" t="s">
        <v>309</v>
      </c>
      <c r="AAA45" s="4"/>
      <c r="AAB45" s="4"/>
      <c r="AAC45" s="13" t="s">
        <v>10</v>
      </c>
      <c r="AAD45" s="4">
        <v>3966.1441029432099</v>
      </c>
      <c r="AAE45" s="13" t="s">
        <v>328</v>
      </c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13"/>
      <c r="AAR45" s="5"/>
      <c r="AAS45" s="13" t="s">
        <v>775</v>
      </c>
      <c r="AAT45" s="4"/>
      <c r="AAV45" s="13" t="s">
        <v>308</v>
      </c>
      <c r="AAW45" s="4" t="s">
        <v>309</v>
      </c>
      <c r="AAX45" s="4"/>
      <c r="AAY45" s="4"/>
      <c r="AAZ45" s="13" t="s">
        <v>10</v>
      </c>
      <c r="ABA45" s="4">
        <v>7172.5466428033596</v>
      </c>
      <c r="ABB45" s="13" t="s">
        <v>874</v>
      </c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13"/>
      <c r="ABO45" s="5"/>
      <c r="ABP45" s="13" t="s">
        <v>333</v>
      </c>
      <c r="ABQ45" s="4"/>
    </row>
    <row r="46" spans="1:746" x14ac:dyDescent="0.25">
      <c r="A46" s="246" t="s">
        <v>728</v>
      </c>
      <c r="B46" s="247"/>
      <c r="C46" s="247"/>
      <c r="D46" s="11" t="s">
        <v>302</v>
      </c>
      <c r="E46" s="23" t="s">
        <v>732</v>
      </c>
      <c r="F46" s="23" t="s">
        <v>303</v>
      </c>
      <c r="G46" s="23" t="s">
        <v>733</v>
      </c>
      <c r="H46" s="23" t="s">
        <v>304</v>
      </c>
      <c r="I46" s="12" t="s">
        <v>734</v>
      </c>
      <c r="K46" s="4" t="s">
        <v>364</v>
      </c>
      <c r="L46" s="4"/>
      <c r="M46" s="4"/>
      <c r="N46" s="4"/>
      <c r="O46" s="13" t="s">
        <v>33</v>
      </c>
      <c r="P46" s="4">
        <v>118.29052952933</v>
      </c>
      <c r="Q46" s="13" t="s">
        <v>162</v>
      </c>
      <c r="R46" s="4">
        <v>62619.7415977618</v>
      </c>
      <c r="S46" s="4"/>
      <c r="T46" s="4"/>
      <c r="U46" s="4"/>
      <c r="V46" s="4"/>
      <c r="W46" s="4"/>
      <c r="X46" s="4"/>
      <c r="Y46" s="4"/>
      <c r="Z46" s="4"/>
      <c r="AA46" s="4"/>
      <c r="AB46" s="4"/>
      <c r="AC46" s="13" t="s">
        <v>180</v>
      </c>
      <c r="AD46" s="5"/>
      <c r="AE46" s="13" t="s">
        <v>334</v>
      </c>
      <c r="AF46" s="14">
        <v>193192947.57574001</v>
      </c>
      <c r="AH46" s="13" t="s">
        <v>364</v>
      </c>
      <c r="AI46" s="4"/>
      <c r="AJ46" s="4"/>
      <c r="AK46" s="5"/>
      <c r="AL46" s="13" t="s">
        <v>33</v>
      </c>
      <c r="AM46" s="4">
        <v>140.79523544319301</v>
      </c>
      <c r="AN46" s="13" t="s">
        <v>162</v>
      </c>
      <c r="AO46" s="4">
        <v>79977.523513009699</v>
      </c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13" t="s">
        <v>180</v>
      </c>
      <c r="BA46" s="5"/>
      <c r="BB46" s="13" t="s">
        <v>334</v>
      </c>
      <c r="BC46" s="14">
        <v>193194197.94658801</v>
      </c>
      <c r="BE46" s="13" t="s">
        <v>364</v>
      </c>
      <c r="BF46" s="4"/>
      <c r="BG46" s="4"/>
      <c r="BH46" s="4"/>
      <c r="BI46" s="13" t="s">
        <v>33</v>
      </c>
      <c r="BJ46" s="4">
        <v>136.15733440137899</v>
      </c>
      <c r="BK46" s="13" t="s">
        <v>162</v>
      </c>
      <c r="BL46" s="4">
        <v>79817.732859316704</v>
      </c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13" t="s">
        <v>180</v>
      </c>
      <c r="BX46" s="5"/>
      <c r="BY46" s="13" t="s">
        <v>334</v>
      </c>
      <c r="BZ46" s="14">
        <v>193194010.778263</v>
      </c>
      <c r="CB46" s="13" t="s">
        <v>364</v>
      </c>
      <c r="CC46" s="4"/>
      <c r="CD46" s="4"/>
      <c r="CE46" s="4"/>
      <c r="CF46" s="13" t="s">
        <v>33</v>
      </c>
      <c r="CG46" s="4">
        <v>119.610463686415</v>
      </c>
      <c r="CH46" s="13" t="s">
        <v>162</v>
      </c>
      <c r="CI46" s="4">
        <v>62619.7415977618</v>
      </c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13" t="s">
        <v>180</v>
      </c>
      <c r="CU46" s="5"/>
      <c r="CV46" s="13" t="s">
        <v>334</v>
      </c>
      <c r="CW46" s="14">
        <v>193192995.63943899</v>
      </c>
      <c r="CY46" s="13" t="s">
        <v>364</v>
      </c>
      <c r="CZ46" s="4"/>
      <c r="DA46" s="4"/>
      <c r="DB46" s="4"/>
      <c r="DC46" s="13" t="s">
        <v>33</v>
      </c>
      <c r="DD46" s="4">
        <v>151.24858438211501</v>
      </c>
      <c r="DE46" s="13" t="s">
        <v>162</v>
      </c>
      <c r="DF46" s="4">
        <v>80777.020678040004</v>
      </c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13" t="s">
        <v>180</v>
      </c>
      <c r="DR46" s="5"/>
      <c r="DS46" s="13" t="s">
        <v>334</v>
      </c>
      <c r="DT46" s="14">
        <v>193194624.43279701</v>
      </c>
      <c r="DV46" s="13" t="s">
        <v>364</v>
      </c>
      <c r="DW46" s="4"/>
      <c r="DX46" s="4"/>
      <c r="DY46" s="4"/>
      <c r="DZ46" s="13" t="s">
        <v>33</v>
      </c>
      <c r="EA46" s="4">
        <v>122.175454532483</v>
      </c>
      <c r="EB46" s="13" t="s">
        <v>162</v>
      </c>
      <c r="EC46" s="4">
        <v>62619.7415977618</v>
      </c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13" t="s">
        <v>180</v>
      </c>
      <c r="EO46" s="5"/>
      <c r="EP46" s="13" t="s">
        <v>334</v>
      </c>
      <c r="EQ46" s="14">
        <v>193193088.95625401</v>
      </c>
      <c r="ES46" s="13" t="s">
        <v>364</v>
      </c>
      <c r="ET46" s="4"/>
      <c r="EU46" s="4"/>
      <c r="EV46" s="5"/>
      <c r="EW46" s="13" t="s">
        <v>33</v>
      </c>
      <c r="EX46" s="4">
        <v>139.39903264227399</v>
      </c>
      <c r="EY46" s="13" t="s">
        <v>162</v>
      </c>
      <c r="EZ46" s="4">
        <v>62619.7415977618</v>
      </c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13" t="s">
        <v>180</v>
      </c>
      <c r="FL46" s="5"/>
      <c r="FM46" s="13" t="s">
        <v>334</v>
      </c>
      <c r="FN46" s="14">
        <v>193193708.24442199</v>
      </c>
      <c r="FP46" s="13" t="s">
        <v>364</v>
      </c>
      <c r="FT46" s="13" t="s">
        <v>33</v>
      </c>
      <c r="FU46">
        <v>131.39238012744801</v>
      </c>
      <c r="FV46" s="13" t="s">
        <v>162</v>
      </c>
      <c r="FW46">
        <v>62619.7415977618</v>
      </c>
      <c r="GH46" s="13" t="s">
        <v>180</v>
      </c>
      <c r="GI46" s="5"/>
      <c r="GJ46" s="13" t="s">
        <v>334</v>
      </c>
      <c r="GK46" s="14">
        <v>193193421.919218</v>
      </c>
      <c r="GM46" s="13" t="s">
        <v>364</v>
      </c>
      <c r="GN46" s="4"/>
      <c r="GO46" s="4"/>
      <c r="GP46" s="4"/>
      <c r="GQ46" s="13" t="s">
        <v>33</v>
      </c>
      <c r="GR46" s="4">
        <v>126.15225877111899</v>
      </c>
      <c r="GS46" s="13" t="s">
        <v>162</v>
      </c>
      <c r="GT46" s="4">
        <v>62619.7415977618</v>
      </c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13" t="s">
        <v>180</v>
      </c>
      <c r="HF46" s="5"/>
      <c r="HG46" s="13" t="s">
        <v>334</v>
      </c>
      <c r="HH46" s="14">
        <v>193193233.089077</v>
      </c>
      <c r="HJ46" s="13" t="s">
        <v>364</v>
      </c>
      <c r="HK46" s="4"/>
      <c r="HL46" s="4"/>
      <c r="HM46" s="4"/>
      <c r="HN46" s="13" t="s">
        <v>33</v>
      </c>
      <c r="HO46" s="4">
        <v>153.184168146773</v>
      </c>
      <c r="HP46" s="13" t="s">
        <v>162</v>
      </c>
      <c r="HQ46" s="4">
        <v>80598.477195465806</v>
      </c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13" t="s">
        <v>180</v>
      </c>
      <c r="IC46" s="5"/>
      <c r="ID46" s="13" t="s">
        <v>334</v>
      </c>
      <c r="IE46" s="14">
        <v>193194708.81844801</v>
      </c>
      <c r="IG46" s="13" t="s">
        <v>364</v>
      </c>
      <c r="IH46" s="4"/>
      <c r="II46" s="4"/>
      <c r="IJ46" s="4"/>
      <c r="IK46" s="13" t="s">
        <v>33</v>
      </c>
      <c r="IL46" s="4">
        <v>168.477153816015</v>
      </c>
      <c r="IM46" s="13" t="s">
        <v>162</v>
      </c>
      <c r="IN46" s="4">
        <v>82104.552118847598</v>
      </c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13" t="s">
        <v>180</v>
      </c>
      <c r="IZ46" s="5"/>
      <c r="JA46" s="13" t="s">
        <v>334</v>
      </c>
      <c r="JB46" s="14">
        <v>193195324.35735199</v>
      </c>
      <c r="JD46" s="13" t="s">
        <v>364</v>
      </c>
      <c r="JE46" s="4"/>
      <c r="JF46" s="4"/>
      <c r="JG46" s="5"/>
      <c r="JH46" s="13" t="s">
        <v>33</v>
      </c>
      <c r="JI46" s="4">
        <v>179.75128675569701</v>
      </c>
      <c r="JJ46" s="13" t="s">
        <v>162</v>
      </c>
      <c r="JK46" s="4">
        <v>82607.701182775199</v>
      </c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13" t="s">
        <v>180</v>
      </c>
      <c r="JW46" s="5"/>
      <c r="JX46" s="13" t="s">
        <v>334</v>
      </c>
      <c r="JY46" s="14">
        <v>193195796.31879199</v>
      </c>
      <c r="KA46" s="13" t="s">
        <v>364</v>
      </c>
      <c r="KE46" s="13" t="s">
        <v>33</v>
      </c>
      <c r="KF46">
        <v>146.75008615281399</v>
      </c>
      <c r="KG46" s="13" t="s">
        <v>162</v>
      </c>
      <c r="KH46">
        <v>80377.393716403807</v>
      </c>
      <c r="KS46" s="13" t="s">
        <v>180</v>
      </c>
      <c r="KT46" s="5"/>
      <c r="KU46" s="13" t="s">
        <v>334</v>
      </c>
      <c r="KV46" s="14">
        <v>193194449.57528499</v>
      </c>
      <c r="KX46" s="13" t="s">
        <v>364</v>
      </c>
      <c r="KY46" s="4"/>
      <c r="KZ46" s="4"/>
      <c r="LA46" s="4"/>
      <c r="LB46" s="13" t="s">
        <v>33</v>
      </c>
      <c r="LC46" s="4">
        <v>169.49854887697401</v>
      </c>
      <c r="LD46" s="13" t="s">
        <v>162</v>
      </c>
      <c r="LE46" s="4">
        <v>82045.889320963004</v>
      </c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13" t="s">
        <v>180</v>
      </c>
      <c r="LQ46" s="5"/>
      <c r="LR46" s="13" t="s">
        <v>334</v>
      </c>
      <c r="LS46" s="14">
        <v>193195386.25422299</v>
      </c>
      <c r="LU46" s="13" t="s">
        <v>364</v>
      </c>
      <c r="LV46" s="4"/>
      <c r="LW46" s="4"/>
      <c r="LX46" s="4"/>
      <c r="LY46" s="13" t="s">
        <v>33</v>
      </c>
      <c r="LZ46" s="4">
        <v>161.942808401939</v>
      </c>
      <c r="MA46" s="13" t="s">
        <v>162</v>
      </c>
      <c r="MB46" s="4">
        <v>82728.749296490598</v>
      </c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13" t="s">
        <v>180</v>
      </c>
      <c r="MN46" s="5"/>
      <c r="MO46" s="13" t="s">
        <v>334</v>
      </c>
      <c r="MP46" s="14">
        <v>193195096.15694001</v>
      </c>
      <c r="MR46" s="13" t="s">
        <v>364</v>
      </c>
      <c r="MS46" s="4"/>
      <c r="MT46" s="4"/>
      <c r="MU46" s="4"/>
      <c r="MV46" s="13" t="s">
        <v>33</v>
      </c>
      <c r="MW46" s="4">
        <v>200.129063575103</v>
      </c>
      <c r="MX46" s="13" t="s">
        <v>162</v>
      </c>
      <c r="MY46" s="4">
        <v>84235.708346774598</v>
      </c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13" t="s">
        <v>180</v>
      </c>
      <c r="NK46" s="5"/>
      <c r="NL46" s="13" t="s">
        <v>334</v>
      </c>
      <c r="NM46" s="14">
        <v>193196616.917229</v>
      </c>
      <c r="NO46" s="13" t="s">
        <v>364</v>
      </c>
      <c r="NP46" s="4"/>
      <c r="NQ46" s="4"/>
      <c r="NR46" s="4"/>
      <c r="NS46" s="13" t="s">
        <v>33</v>
      </c>
      <c r="NT46" s="4">
        <v>207.28160725437201</v>
      </c>
      <c r="NU46" s="13" t="s">
        <v>162</v>
      </c>
      <c r="NV46" s="4">
        <v>84678.484170615702</v>
      </c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13" t="s">
        <v>180</v>
      </c>
      <c r="OH46" s="5"/>
      <c r="OI46" s="13" t="s">
        <v>334</v>
      </c>
      <c r="OJ46" s="14">
        <v>193196888.368433</v>
      </c>
      <c r="OL46" s="13" t="s">
        <v>364</v>
      </c>
      <c r="OM46" s="4"/>
      <c r="ON46" s="4"/>
      <c r="OO46" s="4"/>
      <c r="OP46" s="13" t="s">
        <v>33</v>
      </c>
      <c r="OQ46" s="5">
        <v>189.01658898135901</v>
      </c>
      <c r="OR46" t="s">
        <v>162</v>
      </c>
      <c r="OS46">
        <v>82401.8318478164</v>
      </c>
      <c r="PD46" s="13" t="s">
        <v>180</v>
      </c>
      <c r="PE46" s="5"/>
      <c r="PF46" s="13" t="s">
        <v>334</v>
      </c>
      <c r="PG46" s="14">
        <v>193196162.32838601</v>
      </c>
      <c r="PI46" s="13" t="s">
        <v>364</v>
      </c>
      <c r="PJ46" s="4"/>
      <c r="PK46" s="4"/>
      <c r="PL46" s="4"/>
      <c r="PM46" s="13" t="s">
        <v>33</v>
      </c>
      <c r="PN46" s="4">
        <v>230.17184282709499</v>
      </c>
      <c r="PO46" s="13" t="s">
        <v>162</v>
      </c>
      <c r="PP46" s="4">
        <v>84416.364644114103</v>
      </c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13" t="s">
        <v>180</v>
      </c>
      <c r="QB46" s="5"/>
      <c r="QC46" s="13" t="s">
        <v>334</v>
      </c>
      <c r="QD46" s="14">
        <v>193197797.691614</v>
      </c>
      <c r="QF46" s="13" t="s">
        <v>364</v>
      </c>
      <c r="QG46" s="4"/>
      <c r="QH46" s="4"/>
      <c r="QI46" s="4"/>
      <c r="QJ46" s="13" t="s">
        <v>33</v>
      </c>
      <c r="QK46" s="4">
        <v>302.65285880480099</v>
      </c>
      <c r="QL46" s="13" t="s">
        <v>162</v>
      </c>
      <c r="QM46" s="4">
        <v>88159.519663190003</v>
      </c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13" t="s">
        <v>180</v>
      </c>
      <c r="QY46" s="5"/>
      <c r="QZ46" s="13" t="s">
        <v>334</v>
      </c>
      <c r="RA46" s="14">
        <v>193200665.96669501</v>
      </c>
      <c r="RC46" s="13" t="s">
        <v>364</v>
      </c>
      <c r="RD46" s="4"/>
      <c r="RE46" s="4"/>
      <c r="RF46" s="4"/>
      <c r="RG46" s="13" t="s">
        <v>33</v>
      </c>
      <c r="RH46" s="4">
        <v>265.74774287522098</v>
      </c>
      <c r="RI46" s="13" t="s">
        <v>162</v>
      </c>
      <c r="RJ46" s="4">
        <v>87838.005159046807</v>
      </c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13" t="s">
        <v>180</v>
      </c>
      <c r="RV46" s="5"/>
      <c r="RW46" s="13" t="s">
        <v>334</v>
      </c>
      <c r="RX46" s="14">
        <v>193199228.46251699</v>
      </c>
      <c r="RZ46" s="13" t="s">
        <v>364</v>
      </c>
      <c r="SA46" s="4"/>
      <c r="SB46" s="4"/>
      <c r="SC46" s="4"/>
      <c r="SD46" s="13" t="s">
        <v>33</v>
      </c>
      <c r="SE46" s="4">
        <v>340.18588891932097</v>
      </c>
      <c r="SF46" s="13" t="s">
        <v>162</v>
      </c>
      <c r="SG46" s="4">
        <v>89805.567258436393</v>
      </c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13" t="s">
        <v>180</v>
      </c>
      <c r="SS46" s="5"/>
      <c r="ST46" s="13" t="s">
        <v>334</v>
      </c>
      <c r="SU46" s="14">
        <v>193202103.32159299</v>
      </c>
      <c r="SW46" s="13" t="s">
        <v>364</v>
      </c>
      <c r="SX46" s="4"/>
      <c r="SY46" s="4"/>
      <c r="SZ46" s="4"/>
      <c r="TA46" s="13" t="s">
        <v>33</v>
      </c>
      <c r="TB46" s="4">
        <v>235.519260765761</v>
      </c>
      <c r="TC46" s="13" t="s">
        <v>162</v>
      </c>
      <c r="TD46" s="4">
        <v>84673.685738364497</v>
      </c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13" t="s">
        <v>180</v>
      </c>
      <c r="TP46" s="5"/>
      <c r="TQ46" s="13" t="s">
        <v>334</v>
      </c>
      <c r="TR46" s="14">
        <v>193197962.51170799</v>
      </c>
      <c r="TT46" s="13" t="s">
        <v>364</v>
      </c>
      <c r="TU46" s="4"/>
      <c r="TV46" s="4"/>
      <c r="TW46" s="4"/>
      <c r="TX46" s="13" t="s">
        <v>33</v>
      </c>
      <c r="TY46" s="4">
        <v>121.558022181442</v>
      </c>
      <c r="TZ46" s="13" t="s">
        <v>162</v>
      </c>
      <c r="UA46" s="4">
        <v>62619.7415977618</v>
      </c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13" t="s">
        <v>180</v>
      </c>
      <c r="UM46" s="5"/>
      <c r="UN46" s="13" t="s">
        <v>334</v>
      </c>
      <c r="UO46" s="14">
        <v>193193069.59934101</v>
      </c>
      <c r="UQ46" s="13" t="s">
        <v>364</v>
      </c>
      <c r="UR46" s="4"/>
      <c r="US46" s="4"/>
      <c r="UT46" s="4"/>
      <c r="UU46" s="13" t="s">
        <v>33</v>
      </c>
      <c r="UV46" s="4">
        <v>123.499974652977</v>
      </c>
      <c r="UW46" s="13" t="s">
        <v>162</v>
      </c>
      <c r="UX46" s="4">
        <v>62619.7415977618</v>
      </c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13" t="s">
        <v>180</v>
      </c>
      <c r="VJ46" s="5"/>
      <c r="VK46" s="13" t="s">
        <v>334</v>
      </c>
      <c r="VL46" s="14">
        <v>193193137.00703701</v>
      </c>
      <c r="VN46" s="13" t="s">
        <v>364</v>
      </c>
      <c r="VO46" s="4"/>
      <c r="VP46" s="4"/>
      <c r="VQ46" s="4"/>
      <c r="VR46" s="13" t="s">
        <v>33</v>
      </c>
      <c r="VS46" s="4">
        <v>127.611820121317</v>
      </c>
      <c r="VT46" s="13" t="s">
        <v>162</v>
      </c>
      <c r="VU46" s="4">
        <v>62619.7415977618</v>
      </c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13" t="s">
        <v>180</v>
      </c>
      <c r="WG46" s="5"/>
      <c r="WH46" s="13" t="s">
        <v>334</v>
      </c>
      <c r="WI46" s="14">
        <v>193193298.776124</v>
      </c>
      <c r="WK46" s="13" t="s">
        <v>364</v>
      </c>
      <c r="WL46" s="4"/>
      <c r="WM46" s="4"/>
      <c r="WN46" s="4"/>
      <c r="WO46" s="13" t="s">
        <v>33</v>
      </c>
      <c r="WP46" s="4">
        <v>147.12205276755</v>
      </c>
      <c r="WQ46" s="13" t="s">
        <v>162</v>
      </c>
      <c r="WR46" s="4">
        <v>91307.654051940903</v>
      </c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13" t="s">
        <v>180</v>
      </c>
      <c r="XD46" s="5"/>
      <c r="XE46" s="13" t="s">
        <v>334</v>
      </c>
      <c r="XF46" s="14">
        <v>193194568.77109301</v>
      </c>
      <c r="XH46" s="13" t="s">
        <v>364</v>
      </c>
      <c r="XI46" s="4"/>
      <c r="XJ46" s="4"/>
      <c r="XK46" s="4"/>
      <c r="XL46" s="13" t="s">
        <v>33</v>
      </c>
      <c r="XM46" s="4">
        <v>160.750282037869</v>
      </c>
      <c r="XN46" s="13" t="s">
        <v>162</v>
      </c>
      <c r="XO46" s="4">
        <v>98805.613256433993</v>
      </c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13" t="s">
        <v>180</v>
      </c>
      <c r="YA46" s="5"/>
      <c r="YB46" s="13" t="s">
        <v>334</v>
      </c>
      <c r="YC46" s="14">
        <v>193195198.39472201</v>
      </c>
      <c r="YE46" s="13" t="s">
        <v>364</v>
      </c>
      <c r="YF46" s="4"/>
      <c r="YG46" s="4"/>
      <c r="YH46" s="4"/>
      <c r="YI46" s="13" t="s">
        <v>33</v>
      </c>
      <c r="YJ46" s="4">
        <v>146.71015089166801</v>
      </c>
      <c r="YK46" s="13" t="s">
        <v>162</v>
      </c>
      <c r="YL46" s="4">
        <v>82432.758190115899</v>
      </c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13" t="s">
        <v>180</v>
      </c>
      <c r="YX46" s="5"/>
      <c r="YY46" s="13" t="s">
        <v>334</v>
      </c>
      <c r="YZ46" s="17">
        <v>193194464.00929099</v>
      </c>
      <c r="ZB46" s="13" t="s">
        <v>364</v>
      </c>
      <c r="ZC46" s="4"/>
      <c r="ZD46" s="4"/>
      <c r="ZE46" s="4"/>
      <c r="ZF46" s="13" t="s">
        <v>33</v>
      </c>
      <c r="ZG46" s="4">
        <v>121.30488266997099</v>
      </c>
      <c r="ZH46" s="13" t="s">
        <v>162</v>
      </c>
      <c r="ZI46" s="4">
        <v>60854.448638952199</v>
      </c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13" t="s">
        <v>180</v>
      </c>
      <c r="ZU46" s="5"/>
      <c r="ZV46" s="13" t="s">
        <v>334</v>
      </c>
      <c r="ZW46" s="17">
        <v>193193068.43121499</v>
      </c>
      <c r="ZY46" s="13" t="s">
        <v>364</v>
      </c>
      <c r="ZZ46" s="4"/>
      <c r="AAA46" s="4"/>
      <c r="AAB46" s="4"/>
      <c r="AAC46" s="13" t="s">
        <v>33</v>
      </c>
      <c r="AAD46" s="4">
        <v>127.75797685729999</v>
      </c>
      <c r="AAE46" s="13" t="s">
        <v>162</v>
      </c>
      <c r="AAF46" s="4">
        <v>85788.769770747298</v>
      </c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13" t="s">
        <v>180</v>
      </c>
      <c r="AAR46" s="5"/>
      <c r="AAS46" s="13" t="s">
        <v>776</v>
      </c>
      <c r="AAT46" s="17">
        <v>193193565.69703501</v>
      </c>
      <c r="AAV46" s="13" t="s">
        <v>364</v>
      </c>
      <c r="AAW46" s="4"/>
      <c r="AAX46" s="4"/>
      <c r="AAY46" s="4"/>
      <c r="AAZ46" s="13" t="s">
        <v>33</v>
      </c>
      <c r="ABA46" s="4">
        <v>224.451474577775</v>
      </c>
      <c r="ABB46" s="13" t="s">
        <v>162</v>
      </c>
      <c r="ABC46" s="4">
        <v>85391.745650149096</v>
      </c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13" t="s">
        <v>180</v>
      </c>
      <c r="ABO46" s="5"/>
      <c r="ABP46" s="13" t="s">
        <v>334</v>
      </c>
      <c r="ABQ46" s="17">
        <v>193197529.292752</v>
      </c>
    </row>
    <row r="47" spans="1:746" x14ac:dyDescent="0.25">
      <c r="A47" s="248"/>
      <c r="B47" s="249"/>
      <c r="C47" s="249"/>
      <c r="D47" s="13">
        <v>802.4</v>
      </c>
      <c r="E47" s="4">
        <v>34.9</v>
      </c>
      <c r="F47" s="4">
        <v>802.4</v>
      </c>
      <c r="G47" s="4">
        <v>25.81</v>
      </c>
      <c r="H47" s="4">
        <v>800</v>
      </c>
      <c r="I47" s="5">
        <v>17.38</v>
      </c>
      <c r="K47" s="4" t="s">
        <v>310</v>
      </c>
      <c r="L47" s="4">
        <v>10667</v>
      </c>
      <c r="M47" s="4"/>
      <c r="N47" s="4"/>
      <c r="O47" s="13" t="s">
        <v>34</v>
      </c>
      <c r="P47" s="4">
        <v>931.24794965233195</v>
      </c>
      <c r="Q47" s="1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13" t="s">
        <v>181</v>
      </c>
      <c r="AD47" s="5">
        <v>1</v>
      </c>
      <c r="AE47" s="13" t="s">
        <v>335</v>
      </c>
      <c r="AF47" s="14">
        <v>18656859.618499499</v>
      </c>
      <c r="AH47" s="13" t="s">
        <v>310</v>
      </c>
      <c r="AI47" s="4">
        <v>10667</v>
      </c>
      <c r="AJ47" s="4"/>
      <c r="AK47" s="5"/>
      <c r="AL47" s="13" t="s">
        <v>34</v>
      </c>
      <c r="AM47" s="4">
        <v>1044.34582861943</v>
      </c>
      <c r="AN47" s="13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13" t="s">
        <v>181</v>
      </c>
      <c r="BA47" s="5">
        <v>1</v>
      </c>
      <c r="BB47" s="13" t="s">
        <v>335</v>
      </c>
      <c r="BC47" s="14">
        <v>18656973.288576599</v>
      </c>
      <c r="BE47" s="13" t="s">
        <v>310</v>
      </c>
      <c r="BF47" s="4">
        <v>10667</v>
      </c>
      <c r="BG47" s="4"/>
      <c r="BH47" s="4"/>
      <c r="BI47" s="13" t="s">
        <v>34</v>
      </c>
      <c r="BJ47" s="4">
        <v>1021.55923362719</v>
      </c>
      <c r="BK47" s="13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13" t="s">
        <v>181</v>
      </c>
      <c r="BX47" s="5">
        <v>1</v>
      </c>
      <c r="BY47" s="13" t="s">
        <v>335</v>
      </c>
      <c r="BZ47" s="14">
        <v>18656956.273274299</v>
      </c>
      <c r="CB47" s="13" t="s">
        <v>310</v>
      </c>
      <c r="CC47" s="4">
        <v>10667</v>
      </c>
      <c r="CD47" s="4"/>
      <c r="CE47" s="4"/>
      <c r="CF47" s="13" t="s">
        <v>34</v>
      </c>
      <c r="CG47" s="4">
        <v>938.06735354293005</v>
      </c>
      <c r="CH47" s="13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13" t="s">
        <v>181</v>
      </c>
      <c r="CU47" s="5">
        <v>1</v>
      </c>
      <c r="CV47" s="13" t="s">
        <v>335</v>
      </c>
      <c r="CW47" s="14">
        <v>18656863.987926699</v>
      </c>
      <c r="CY47" s="13" t="s">
        <v>310</v>
      </c>
      <c r="CZ47" s="4">
        <v>10667</v>
      </c>
      <c r="DA47" s="4"/>
      <c r="DB47" s="4"/>
      <c r="DC47" s="13" t="s">
        <v>34</v>
      </c>
      <c r="DD47" s="4">
        <v>1094.8114953468701</v>
      </c>
      <c r="DE47" s="13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13" t="s">
        <v>181</v>
      </c>
      <c r="DR47" s="5">
        <v>1</v>
      </c>
      <c r="DS47" s="13" t="s">
        <v>335</v>
      </c>
      <c r="DT47" s="14">
        <v>18657012.0600501</v>
      </c>
      <c r="DV47" s="13" t="s">
        <v>310</v>
      </c>
      <c r="DW47" s="4">
        <v>10667</v>
      </c>
      <c r="DX47" s="4"/>
      <c r="DY47" s="4"/>
      <c r="DZ47" s="13" t="s">
        <v>34</v>
      </c>
      <c r="EA47" s="4">
        <v>951.24867642945401</v>
      </c>
      <c r="EB47" s="13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13" t="s">
        <v>181</v>
      </c>
      <c r="EO47" s="5">
        <v>1</v>
      </c>
      <c r="EP47" s="13" t="s">
        <v>335</v>
      </c>
      <c r="EQ47" s="14">
        <v>18656872.4712735</v>
      </c>
      <c r="ES47" s="13" t="s">
        <v>310</v>
      </c>
      <c r="ET47" s="4">
        <v>10667</v>
      </c>
      <c r="EU47" s="4"/>
      <c r="EV47" s="5"/>
      <c r="EW47" s="13" t="s">
        <v>34</v>
      </c>
      <c r="EX47" s="4">
        <v>1037.5126621103</v>
      </c>
      <c r="EY47" s="13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13" t="s">
        <v>181</v>
      </c>
      <c r="FL47" s="5">
        <v>1</v>
      </c>
      <c r="FM47" s="13" t="s">
        <v>335</v>
      </c>
      <c r="FN47" s="14">
        <v>18656928.770197898</v>
      </c>
      <c r="FP47" s="13" t="s">
        <v>310</v>
      </c>
      <c r="FQ47">
        <v>10667</v>
      </c>
      <c r="FT47" s="13" t="s">
        <v>34</v>
      </c>
      <c r="FU47">
        <v>997.87875560803798</v>
      </c>
      <c r="FV47" s="13"/>
      <c r="GH47" s="13" t="s">
        <v>181</v>
      </c>
      <c r="GI47" s="5">
        <v>1</v>
      </c>
      <c r="GJ47" s="13" t="s">
        <v>335</v>
      </c>
      <c r="GK47" s="14">
        <v>18656902.740633901</v>
      </c>
      <c r="GM47" s="13" t="s">
        <v>310</v>
      </c>
      <c r="GN47" s="4">
        <v>10667</v>
      </c>
      <c r="GO47" s="4"/>
      <c r="GP47" s="4"/>
      <c r="GQ47" s="13" t="s">
        <v>34</v>
      </c>
      <c r="GR47" s="4">
        <v>971.50591246159604</v>
      </c>
      <c r="GS47" s="13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13" t="s">
        <v>181</v>
      </c>
      <c r="HF47" s="5">
        <v>1</v>
      </c>
      <c r="HG47" s="13" t="s">
        <v>335</v>
      </c>
      <c r="HH47" s="14">
        <v>18656885.5742574</v>
      </c>
      <c r="HJ47" s="13" t="s">
        <v>310</v>
      </c>
      <c r="HK47" s="4">
        <v>10667</v>
      </c>
      <c r="HL47" s="4"/>
      <c r="HM47" s="4"/>
      <c r="HN47" s="13" t="s">
        <v>34</v>
      </c>
      <c r="HO47" s="4">
        <v>1104.02692095097</v>
      </c>
      <c r="HP47" s="13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13" t="s">
        <v>181</v>
      </c>
      <c r="IC47" s="5">
        <v>1</v>
      </c>
      <c r="ID47" s="13" t="s">
        <v>335</v>
      </c>
      <c r="IE47" s="14">
        <v>18657019.731472999</v>
      </c>
      <c r="IG47" s="13" t="s">
        <v>310</v>
      </c>
      <c r="IH47" s="4">
        <v>10667</v>
      </c>
      <c r="II47" s="4"/>
      <c r="IJ47" s="4"/>
      <c r="IK47" s="13" t="s">
        <v>34</v>
      </c>
      <c r="IL47" s="4">
        <v>1175.5266997572801</v>
      </c>
      <c r="IM47" s="13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13" t="s">
        <v>181</v>
      </c>
      <c r="IZ47" s="5">
        <v>1</v>
      </c>
      <c r="JA47" s="13" t="s">
        <v>335</v>
      </c>
      <c r="JB47" s="14">
        <v>18657075.689555101</v>
      </c>
      <c r="JD47" s="13" t="s">
        <v>310</v>
      </c>
      <c r="JE47" s="4">
        <v>10667</v>
      </c>
      <c r="JF47" s="4"/>
      <c r="JG47" s="5"/>
      <c r="JH47" s="13" t="s">
        <v>34</v>
      </c>
      <c r="JI47" s="4">
        <v>1226.85471633167</v>
      </c>
      <c r="JJ47" s="13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13" t="s">
        <v>181</v>
      </c>
      <c r="JW47" s="5">
        <v>1</v>
      </c>
      <c r="JX47" s="13" t="s">
        <v>335</v>
      </c>
      <c r="JY47" s="14">
        <v>18657118.595140599</v>
      </c>
      <c r="KA47" s="13" t="s">
        <v>310</v>
      </c>
      <c r="KB47">
        <v>10667</v>
      </c>
      <c r="KE47" s="13" t="s">
        <v>34</v>
      </c>
      <c r="KF47">
        <v>1073.2409103893699</v>
      </c>
      <c r="KG47" s="13"/>
      <c r="KS47" s="13" t="s">
        <v>181</v>
      </c>
      <c r="KT47" s="5">
        <v>1</v>
      </c>
      <c r="KU47" s="13" t="s">
        <v>335</v>
      </c>
      <c r="KV47" s="14">
        <v>18656996.163912699</v>
      </c>
      <c r="KX47" s="13" t="s">
        <v>310</v>
      </c>
      <c r="KY47" s="4">
        <v>10667</v>
      </c>
      <c r="KZ47" s="4"/>
      <c r="LA47" s="4"/>
      <c r="LB47" s="13" t="s">
        <v>34</v>
      </c>
      <c r="LC47" s="4">
        <v>1180.22313220973</v>
      </c>
      <c r="LD47" s="13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13" t="s">
        <v>181</v>
      </c>
      <c r="LQ47" s="5">
        <v>1</v>
      </c>
      <c r="LR47" s="13" t="s">
        <v>335</v>
      </c>
      <c r="LS47" s="14">
        <v>18657081.3165434</v>
      </c>
      <c r="LU47" s="13" t="s">
        <v>310</v>
      </c>
      <c r="LV47" s="4">
        <v>10667</v>
      </c>
      <c r="LW47" s="4"/>
      <c r="LX47" s="4"/>
      <c r="LY47" s="13" t="s">
        <v>34</v>
      </c>
      <c r="LZ47" s="4">
        <v>1145.2530044856001</v>
      </c>
      <c r="MA47" s="13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13" t="s">
        <v>181</v>
      </c>
      <c r="MN47" s="5">
        <v>1</v>
      </c>
      <c r="MO47" s="13" t="s">
        <v>335</v>
      </c>
      <c r="MP47" s="14">
        <v>18657054.944063202</v>
      </c>
      <c r="MR47" s="13" t="s">
        <v>310</v>
      </c>
      <c r="MS47" s="4">
        <v>10667</v>
      </c>
      <c r="MT47" s="4"/>
      <c r="MU47" s="4"/>
      <c r="MV47" s="13" t="s">
        <v>34</v>
      </c>
      <c r="MW47" s="4">
        <v>1316.9779447385399</v>
      </c>
      <c r="MX47" s="13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13" t="s">
        <v>181</v>
      </c>
      <c r="NK47" s="5">
        <v>1</v>
      </c>
      <c r="NL47" s="13" t="s">
        <v>335</v>
      </c>
      <c r="NM47" s="14">
        <v>18657193.194998499</v>
      </c>
      <c r="NO47" s="13" t="s">
        <v>310</v>
      </c>
      <c r="NP47" s="4">
        <v>10667</v>
      </c>
      <c r="NQ47" s="4"/>
      <c r="NR47" s="4"/>
      <c r="NS47" s="13" t="s">
        <v>34</v>
      </c>
      <c r="NT47" s="4">
        <v>1347.87062528261</v>
      </c>
      <c r="NU47" s="13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13" t="s">
        <v>181</v>
      </c>
      <c r="OH47" s="5">
        <v>1</v>
      </c>
      <c r="OI47" s="13" t="s">
        <v>335</v>
      </c>
      <c r="OJ47" s="14">
        <v>18657217.8723807</v>
      </c>
      <c r="OL47" s="13" t="s">
        <v>310</v>
      </c>
      <c r="OM47" s="4">
        <v>10667</v>
      </c>
      <c r="ON47" s="4"/>
      <c r="OO47" s="4"/>
      <c r="OP47" s="13" t="s">
        <v>34</v>
      </c>
      <c r="OQ47" s="5">
        <v>1268.23468325831</v>
      </c>
      <c r="PD47" s="13" t="s">
        <v>181</v>
      </c>
      <c r="PE47" s="5">
        <v>1</v>
      </c>
      <c r="PF47" s="13" t="s">
        <v>335</v>
      </c>
      <c r="PG47" s="14">
        <v>18657151.86874</v>
      </c>
      <c r="PI47" s="13" t="s">
        <v>310</v>
      </c>
      <c r="PJ47" s="4">
        <v>10667</v>
      </c>
      <c r="PK47" s="4"/>
      <c r="PL47" s="4"/>
      <c r="PM47" s="13" t="s">
        <v>34</v>
      </c>
      <c r="PN47" s="4">
        <v>1444.41243044717</v>
      </c>
      <c r="PO47" s="13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13" t="s">
        <v>181</v>
      </c>
      <c r="QB47" s="5">
        <v>1</v>
      </c>
      <c r="QC47" s="13" t="s">
        <v>335</v>
      </c>
      <c r="QD47" s="14">
        <v>18657300.538124401</v>
      </c>
      <c r="QF47" s="13" t="s">
        <v>310</v>
      </c>
      <c r="QG47" s="4">
        <v>10667</v>
      </c>
      <c r="QH47" s="4"/>
      <c r="QI47" s="4"/>
      <c r="QJ47" s="13" t="s">
        <v>34</v>
      </c>
      <c r="QK47" s="4">
        <v>1730.6820031775401</v>
      </c>
      <c r="QL47" s="13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13" t="s">
        <v>181</v>
      </c>
      <c r="QY47" s="5">
        <v>1</v>
      </c>
      <c r="QZ47" s="13" t="s">
        <v>335</v>
      </c>
      <c r="RA47" s="14">
        <v>18657561.290404499</v>
      </c>
      <c r="RC47" s="13" t="s">
        <v>310</v>
      </c>
      <c r="RD47" s="4">
        <v>10667</v>
      </c>
      <c r="RE47" s="4"/>
      <c r="RF47" s="4"/>
      <c r="RG47" s="13" t="s">
        <v>34</v>
      </c>
      <c r="RH47" s="4">
        <v>1588.2493752374701</v>
      </c>
      <c r="RI47" s="13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13" t="s">
        <v>181</v>
      </c>
      <c r="RV47" s="5">
        <v>1</v>
      </c>
      <c r="RW47" s="13" t="s">
        <v>335</v>
      </c>
      <c r="RX47" s="14">
        <v>18657430.608206499</v>
      </c>
      <c r="RZ47" s="13" t="s">
        <v>310</v>
      </c>
      <c r="SA47" s="4">
        <v>10667</v>
      </c>
      <c r="SB47" s="4"/>
      <c r="SC47" s="4"/>
      <c r="SD47" s="13" t="s">
        <v>34</v>
      </c>
      <c r="SE47" s="4">
        <v>1869.54954192231</v>
      </c>
      <c r="SF47" s="13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13" t="s">
        <v>181</v>
      </c>
      <c r="SS47" s="5">
        <v>1</v>
      </c>
      <c r="ST47" s="13" t="s">
        <v>335</v>
      </c>
      <c r="SU47" s="14">
        <v>18657691.959031601</v>
      </c>
      <c r="SW47" s="13" t="s">
        <v>310</v>
      </c>
      <c r="SX47" s="4">
        <v>10667</v>
      </c>
      <c r="SY47" s="4"/>
      <c r="SZ47" s="4"/>
      <c r="TA47" s="13" t="s">
        <v>34</v>
      </c>
      <c r="TB47" s="4">
        <v>1466.48998650825</v>
      </c>
      <c r="TC47" s="13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13" t="s">
        <v>181</v>
      </c>
      <c r="TP47" s="5">
        <v>1</v>
      </c>
      <c r="TQ47" s="13" t="s">
        <v>335</v>
      </c>
      <c r="TR47" s="14">
        <v>18657315.5217693</v>
      </c>
      <c r="TT47" s="13" t="s">
        <v>310</v>
      </c>
      <c r="TU47" s="4">
        <v>10667</v>
      </c>
      <c r="TV47" s="4"/>
      <c r="TW47" s="4"/>
      <c r="TX47" s="13" t="s">
        <v>34</v>
      </c>
      <c r="TY47" s="4">
        <v>948.08415469998499</v>
      </c>
      <c r="TZ47" s="13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13" t="s">
        <v>181</v>
      </c>
      <c r="UM47" s="5">
        <v>1</v>
      </c>
      <c r="UN47" s="13" t="s">
        <v>335</v>
      </c>
      <c r="UO47" s="14">
        <v>18656870.711554099</v>
      </c>
      <c r="UQ47" s="13" t="s">
        <v>310</v>
      </c>
      <c r="UR47" s="4">
        <v>10667</v>
      </c>
      <c r="US47" s="4"/>
      <c r="UT47" s="4"/>
      <c r="UU47" s="13" t="s">
        <v>34</v>
      </c>
      <c r="UV47" s="4">
        <v>958.019460818678</v>
      </c>
      <c r="UW47" s="13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13" t="s">
        <v>181</v>
      </c>
      <c r="VJ47" s="5">
        <v>1</v>
      </c>
      <c r="VK47" s="13" t="s">
        <v>335</v>
      </c>
      <c r="VL47" s="14">
        <v>18656876.839526501</v>
      </c>
      <c r="VN47" s="13" t="s">
        <v>310</v>
      </c>
      <c r="VO47" s="4">
        <v>10667</v>
      </c>
      <c r="VP47" s="4"/>
      <c r="VQ47" s="4"/>
      <c r="VR47" s="13" t="s">
        <v>34</v>
      </c>
      <c r="VS47" s="4">
        <v>978.88752236232006</v>
      </c>
      <c r="VT47" s="13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13" t="s">
        <v>181</v>
      </c>
      <c r="WG47" s="5">
        <v>1</v>
      </c>
      <c r="WH47" s="13" t="s">
        <v>335</v>
      </c>
      <c r="WI47" s="14">
        <v>18656891.545807101</v>
      </c>
      <c r="WK47" s="13" t="s">
        <v>310</v>
      </c>
      <c r="WL47" s="4">
        <v>10667</v>
      </c>
      <c r="WM47" s="4"/>
      <c r="WN47" s="4"/>
      <c r="WO47" s="13" t="s">
        <v>34</v>
      </c>
      <c r="WP47" s="4">
        <v>1075.0327700073799</v>
      </c>
      <c r="WQ47" s="13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13" t="s">
        <v>181</v>
      </c>
      <c r="XD47" s="5">
        <v>1</v>
      </c>
      <c r="XE47" s="13" t="s">
        <v>335</v>
      </c>
      <c r="XF47" s="14">
        <v>18657006.999895301</v>
      </c>
      <c r="XH47" s="13" t="s">
        <v>310</v>
      </c>
      <c r="XI47" s="4">
        <v>10667</v>
      </c>
      <c r="XJ47" s="4"/>
      <c r="XK47" s="4"/>
      <c r="XL47" s="13" t="s">
        <v>34</v>
      </c>
      <c r="XM47" s="4">
        <v>1139.6843997465401</v>
      </c>
      <c r="XN47" s="13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13" t="s">
        <v>181</v>
      </c>
      <c r="YA47" s="5">
        <v>1</v>
      </c>
      <c r="YB47" s="13" t="s">
        <v>335</v>
      </c>
      <c r="YC47" s="14">
        <v>18657064.238407001</v>
      </c>
      <c r="YE47" s="13" t="s">
        <v>310</v>
      </c>
      <c r="YF47" s="4">
        <v>10667</v>
      </c>
      <c r="YG47" s="4"/>
      <c r="YH47" s="4"/>
      <c r="YI47" s="13" t="s">
        <v>34</v>
      </c>
      <c r="YJ47" s="4">
        <v>1073.0484422249399</v>
      </c>
      <c r="YK47" s="13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13" t="s">
        <v>181</v>
      </c>
      <c r="YX47" s="5">
        <v>1</v>
      </c>
      <c r="YY47" s="13" t="s">
        <v>335</v>
      </c>
      <c r="YZ47" s="17">
        <v>18656997.476094998</v>
      </c>
      <c r="ZB47" s="13" t="s">
        <v>310</v>
      </c>
      <c r="ZC47" s="4">
        <v>10667</v>
      </c>
      <c r="ZD47" s="4"/>
      <c r="ZE47" s="4"/>
      <c r="ZF47" s="13" t="s">
        <v>34</v>
      </c>
      <c r="ZG47" s="4">
        <v>946.78520616760602</v>
      </c>
      <c r="ZH47" s="13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13" t="s">
        <v>181</v>
      </c>
      <c r="ZU47" s="5">
        <v>1</v>
      </c>
      <c r="ZV47" s="13" t="s">
        <v>335</v>
      </c>
      <c r="ZW47" s="17">
        <v>18656870.605360899</v>
      </c>
      <c r="ZY47" s="13" t="s">
        <v>310</v>
      </c>
      <c r="ZZ47" s="4">
        <v>10667</v>
      </c>
      <c r="AAA47" s="4"/>
      <c r="AAB47" s="4"/>
      <c r="AAC47" s="13" t="s">
        <v>34</v>
      </c>
      <c r="AAD47" s="4">
        <v>979.62515523152501</v>
      </c>
      <c r="AAE47" s="13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13" t="s">
        <v>181</v>
      </c>
      <c r="AAR47" s="5">
        <v>1</v>
      </c>
      <c r="AAS47" s="13" t="s">
        <v>777</v>
      </c>
      <c r="AAT47" s="17">
        <v>18656915.811344501</v>
      </c>
      <c r="AAV47" s="13" t="s">
        <v>310</v>
      </c>
      <c r="AAW47" s="4">
        <v>10667</v>
      </c>
      <c r="AAX47" s="4"/>
      <c r="AAY47" s="4"/>
      <c r="AAZ47" s="13" t="s">
        <v>34</v>
      </c>
      <c r="ABA47" s="4">
        <v>1420.60222669055</v>
      </c>
      <c r="ABB47" s="13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13" t="s">
        <v>181</v>
      </c>
      <c r="ABO47" s="5">
        <v>1</v>
      </c>
      <c r="ABP47" s="13" t="s">
        <v>335</v>
      </c>
      <c r="ABQ47" s="17">
        <v>18657276.138227802</v>
      </c>
    </row>
    <row r="48" spans="1:746" ht="15.75" thickBot="1" x14ac:dyDescent="0.3">
      <c r="A48" s="250"/>
      <c r="B48" s="251"/>
      <c r="C48" s="251"/>
      <c r="D48" s="13">
        <v>860.3</v>
      </c>
      <c r="E48" s="4">
        <v>39.06</v>
      </c>
      <c r="F48" s="4">
        <v>901.36</v>
      </c>
      <c r="G48" s="4">
        <v>29.94</v>
      </c>
      <c r="H48" s="4">
        <v>995.5</v>
      </c>
      <c r="I48" s="5">
        <v>22.199000000000002</v>
      </c>
      <c r="K48" s="4" t="s">
        <v>311</v>
      </c>
      <c r="L48" s="4">
        <v>100</v>
      </c>
      <c r="M48" s="4"/>
      <c r="N48" s="4"/>
      <c r="O48" s="13" t="s">
        <v>35</v>
      </c>
      <c r="P48" s="4">
        <v>2909.7992584809999</v>
      </c>
      <c r="Q48" s="13" t="s">
        <v>19</v>
      </c>
      <c r="R48" s="4">
        <v>0</v>
      </c>
      <c r="S48" s="4">
        <v>0.09</v>
      </c>
      <c r="T48" s="4">
        <v>0.18</v>
      </c>
      <c r="U48" s="4">
        <v>0.27</v>
      </c>
      <c r="V48" s="4">
        <v>0.36</v>
      </c>
      <c r="W48" s="4">
        <v>0.45</v>
      </c>
      <c r="X48" s="4">
        <v>0.54</v>
      </c>
      <c r="Y48" s="4">
        <v>0.63</v>
      </c>
      <c r="Z48" s="4">
        <v>0.72</v>
      </c>
      <c r="AA48" s="4">
        <v>0.80999999999999905</v>
      </c>
      <c r="AB48" s="4">
        <v>0.9</v>
      </c>
      <c r="AC48" s="13"/>
      <c r="AD48" s="5"/>
      <c r="AE48" s="13" t="s">
        <v>336</v>
      </c>
      <c r="AF48" s="14">
        <v>16851983.3843363</v>
      </c>
      <c r="AH48" s="13" t="s">
        <v>311</v>
      </c>
      <c r="AI48" s="4">
        <v>100</v>
      </c>
      <c r="AJ48" s="4"/>
      <c r="AK48" s="5"/>
      <c r="AL48" s="13" t="s">
        <v>35</v>
      </c>
      <c r="AM48" s="4">
        <v>3748.4772079404001</v>
      </c>
      <c r="AN48" s="13" t="s">
        <v>19</v>
      </c>
      <c r="AO48" s="4">
        <v>0</v>
      </c>
      <c r="AP48" s="4">
        <v>0.09</v>
      </c>
      <c r="AQ48" s="4">
        <v>0.18</v>
      </c>
      <c r="AR48" s="4">
        <v>0.27</v>
      </c>
      <c r="AS48" s="4">
        <v>0.36</v>
      </c>
      <c r="AT48" s="4">
        <v>0.45</v>
      </c>
      <c r="AU48" s="4">
        <v>0.54</v>
      </c>
      <c r="AV48" s="4">
        <v>0.63</v>
      </c>
      <c r="AW48" s="4">
        <v>0.72</v>
      </c>
      <c r="AX48" s="4">
        <v>0.80999999999999905</v>
      </c>
      <c r="AY48" s="4">
        <v>0.9</v>
      </c>
      <c r="AZ48" s="13"/>
      <c r="BA48" s="5"/>
      <c r="BB48" s="13" t="s">
        <v>336</v>
      </c>
      <c r="BC48" s="14">
        <v>16852097.054413401</v>
      </c>
      <c r="BE48" s="13" t="s">
        <v>311</v>
      </c>
      <c r="BF48" s="4">
        <v>100</v>
      </c>
      <c r="BG48" s="4"/>
      <c r="BH48" s="4"/>
      <c r="BI48" s="13" t="s">
        <v>35</v>
      </c>
      <c r="BJ48" s="4">
        <v>3686.6948458412398</v>
      </c>
      <c r="BK48" s="13" t="s">
        <v>19</v>
      </c>
      <c r="BL48" s="4">
        <v>0</v>
      </c>
      <c r="BM48" s="4">
        <v>0.09</v>
      </c>
      <c r="BN48" s="4">
        <v>0.18</v>
      </c>
      <c r="BO48" s="4">
        <v>0.27</v>
      </c>
      <c r="BP48" s="4">
        <v>0.36</v>
      </c>
      <c r="BQ48" s="4">
        <v>0.45</v>
      </c>
      <c r="BR48" s="4">
        <v>0.54</v>
      </c>
      <c r="BS48" s="4">
        <v>0.63</v>
      </c>
      <c r="BT48" s="4">
        <v>0.72</v>
      </c>
      <c r="BU48" s="4">
        <v>0.80999999999999905</v>
      </c>
      <c r="BV48" s="4">
        <v>0.9</v>
      </c>
      <c r="BW48" s="13"/>
      <c r="BX48" s="5"/>
      <c r="BY48" s="13" t="s">
        <v>336</v>
      </c>
      <c r="BZ48" s="14">
        <v>16852080.0391111</v>
      </c>
      <c r="CB48" s="13" t="s">
        <v>311</v>
      </c>
      <c r="CC48" s="4">
        <v>100</v>
      </c>
      <c r="CD48" s="4"/>
      <c r="CE48" s="4"/>
      <c r="CF48" s="13" t="s">
        <v>35</v>
      </c>
      <c r="CG48" s="4">
        <v>2925.7042655621399</v>
      </c>
      <c r="CH48" s="13" t="s">
        <v>19</v>
      </c>
      <c r="CI48" s="4">
        <v>0</v>
      </c>
      <c r="CJ48" s="4">
        <v>0.09</v>
      </c>
      <c r="CK48" s="4">
        <v>0.18</v>
      </c>
      <c r="CL48" s="4">
        <v>0.27</v>
      </c>
      <c r="CM48" s="4">
        <v>0.36</v>
      </c>
      <c r="CN48" s="4">
        <v>0.45</v>
      </c>
      <c r="CO48" s="4">
        <v>0.54</v>
      </c>
      <c r="CP48" s="4">
        <v>0.63</v>
      </c>
      <c r="CQ48" s="4">
        <v>0.72</v>
      </c>
      <c r="CR48" s="4">
        <v>0.80999999999999905</v>
      </c>
      <c r="CS48" s="4">
        <v>0.9</v>
      </c>
      <c r="CT48" s="13"/>
      <c r="CU48" s="5"/>
      <c r="CV48" s="13" t="s">
        <v>336</v>
      </c>
      <c r="CW48" s="14">
        <v>16851987.753763501</v>
      </c>
      <c r="CY48" s="13" t="s">
        <v>311</v>
      </c>
      <c r="CZ48" s="4">
        <v>100</v>
      </c>
      <c r="DA48" s="4"/>
      <c r="DB48" s="4"/>
      <c r="DC48" s="13" t="s">
        <v>35</v>
      </c>
      <c r="DD48" s="4">
        <v>3893.2817533662701</v>
      </c>
      <c r="DE48" s="13" t="s">
        <v>19</v>
      </c>
      <c r="DF48" s="4">
        <v>0</v>
      </c>
      <c r="DG48" s="4">
        <v>0.09</v>
      </c>
      <c r="DH48" s="4">
        <v>0.18</v>
      </c>
      <c r="DI48" s="4">
        <v>0.27</v>
      </c>
      <c r="DJ48" s="4">
        <v>0.36</v>
      </c>
      <c r="DK48" s="4">
        <v>0.45</v>
      </c>
      <c r="DL48" s="4">
        <v>0.54</v>
      </c>
      <c r="DM48" s="4">
        <v>0.63</v>
      </c>
      <c r="DN48" s="4">
        <v>0.72</v>
      </c>
      <c r="DO48" s="4">
        <v>0.80999999999999905</v>
      </c>
      <c r="DP48" s="4">
        <v>0.9</v>
      </c>
      <c r="DQ48" s="13"/>
      <c r="DR48" s="5"/>
      <c r="DS48" s="13" t="s">
        <v>336</v>
      </c>
      <c r="DT48" s="14">
        <v>16852135.825886998</v>
      </c>
      <c r="DV48" s="13" t="s">
        <v>311</v>
      </c>
      <c r="DW48" s="4">
        <v>100</v>
      </c>
      <c r="DX48" s="4"/>
      <c r="DY48" s="4"/>
      <c r="DZ48" s="13" t="s">
        <v>35</v>
      </c>
      <c r="EA48" s="4">
        <v>2956.5450791169701</v>
      </c>
      <c r="EB48" s="13" t="s">
        <v>19</v>
      </c>
      <c r="EC48" s="4">
        <v>0</v>
      </c>
      <c r="ED48" s="4">
        <v>0.09</v>
      </c>
      <c r="EE48" s="4">
        <v>0.18</v>
      </c>
      <c r="EF48" s="4">
        <v>0.27</v>
      </c>
      <c r="EG48" s="4">
        <v>0.36</v>
      </c>
      <c r="EH48" s="4">
        <v>0.45</v>
      </c>
      <c r="EI48" s="4">
        <v>0.54</v>
      </c>
      <c r="EJ48" s="4">
        <v>0.63</v>
      </c>
      <c r="EK48" s="4">
        <v>0.72</v>
      </c>
      <c r="EL48" s="4">
        <v>0.80999999999999905</v>
      </c>
      <c r="EM48" s="4">
        <v>0.9</v>
      </c>
      <c r="EN48" s="13"/>
      <c r="EO48" s="5"/>
      <c r="EP48" s="13" t="s">
        <v>336</v>
      </c>
      <c r="EQ48" s="14">
        <v>16851996.237110302</v>
      </c>
      <c r="ES48" s="13" t="s">
        <v>311</v>
      </c>
      <c r="ET48" s="4">
        <v>100</v>
      </c>
      <c r="EU48" s="4"/>
      <c r="EV48" s="5"/>
      <c r="EW48" s="13" t="s">
        <v>35</v>
      </c>
      <c r="EX48" s="4">
        <v>3161.4976409968999</v>
      </c>
      <c r="EY48" s="13" t="s">
        <v>19</v>
      </c>
      <c r="EZ48" s="4">
        <v>0</v>
      </c>
      <c r="FA48" s="4">
        <v>0.09</v>
      </c>
      <c r="FB48" s="4">
        <v>0.18</v>
      </c>
      <c r="FC48" s="4">
        <v>0.27</v>
      </c>
      <c r="FD48" s="4">
        <v>0.36</v>
      </c>
      <c r="FE48" s="4">
        <v>0.45</v>
      </c>
      <c r="FF48" s="4">
        <v>0.54</v>
      </c>
      <c r="FG48" s="4">
        <v>0.63</v>
      </c>
      <c r="FH48" s="4">
        <v>0.72</v>
      </c>
      <c r="FI48" s="4">
        <v>0.80999999999999905</v>
      </c>
      <c r="FJ48" s="4">
        <v>0.9</v>
      </c>
      <c r="FK48" s="13"/>
      <c r="FL48" s="5"/>
      <c r="FM48" s="13" t="s">
        <v>336</v>
      </c>
      <c r="FN48" s="14">
        <v>16852052.5360347</v>
      </c>
      <c r="FP48" s="13" t="s">
        <v>311</v>
      </c>
      <c r="FQ48">
        <v>100</v>
      </c>
      <c r="FT48" s="13" t="s">
        <v>35</v>
      </c>
      <c r="FU48">
        <v>3066.6683422180499</v>
      </c>
      <c r="FV48" s="13" t="s">
        <v>19</v>
      </c>
      <c r="FW48">
        <v>0</v>
      </c>
      <c r="FX48">
        <v>0.09</v>
      </c>
      <c r="FY48">
        <v>0.18</v>
      </c>
      <c r="FZ48">
        <v>0.27</v>
      </c>
      <c r="GA48">
        <v>0.36</v>
      </c>
      <c r="GB48">
        <v>0.45</v>
      </c>
      <c r="GC48">
        <v>0.54</v>
      </c>
      <c r="GD48">
        <v>0.63</v>
      </c>
      <c r="GE48">
        <v>0.72</v>
      </c>
      <c r="GF48">
        <v>0.80999999999999905</v>
      </c>
      <c r="GG48">
        <v>0.9</v>
      </c>
      <c r="GH48" s="13"/>
      <c r="GI48" s="5"/>
      <c r="GJ48" s="13" t="s">
        <v>336</v>
      </c>
      <c r="GK48" s="14">
        <v>16852026.506470699</v>
      </c>
      <c r="GM48" s="13" t="s">
        <v>311</v>
      </c>
      <c r="GN48" s="4">
        <v>100</v>
      </c>
      <c r="GO48" s="4"/>
      <c r="GP48" s="4"/>
      <c r="GQ48" s="13" t="s">
        <v>35</v>
      </c>
      <c r="GR48" s="4">
        <v>3004.1909466970901</v>
      </c>
      <c r="GS48" s="13" t="s">
        <v>19</v>
      </c>
      <c r="GT48" s="4">
        <v>0</v>
      </c>
      <c r="GU48" s="4">
        <v>0.09</v>
      </c>
      <c r="GV48" s="4">
        <v>0.18</v>
      </c>
      <c r="GW48" s="4">
        <v>0.27</v>
      </c>
      <c r="GX48" s="4">
        <v>0.36</v>
      </c>
      <c r="GY48" s="4">
        <v>0.45</v>
      </c>
      <c r="GZ48" s="4">
        <v>0.54</v>
      </c>
      <c r="HA48" s="4">
        <v>0.63</v>
      </c>
      <c r="HB48" s="4">
        <v>0.72</v>
      </c>
      <c r="HC48" s="4">
        <v>0.80999999999999905</v>
      </c>
      <c r="HD48" s="4">
        <v>0.9</v>
      </c>
      <c r="HE48" s="13"/>
      <c r="HF48" s="5"/>
      <c r="HG48" s="13" t="s">
        <v>336</v>
      </c>
      <c r="HH48" s="14">
        <v>16852009.340094201</v>
      </c>
      <c r="HJ48" s="13" t="s">
        <v>311</v>
      </c>
      <c r="HK48" s="4">
        <v>100</v>
      </c>
      <c r="HL48" s="4"/>
      <c r="HM48" s="4"/>
      <c r="HN48" s="13" t="s">
        <v>35</v>
      </c>
      <c r="HO48" s="4">
        <v>3914.9397824491798</v>
      </c>
      <c r="HP48" s="13" t="s">
        <v>19</v>
      </c>
      <c r="HQ48" s="4">
        <v>0</v>
      </c>
      <c r="HR48" s="4">
        <v>0.09</v>
      </c>
      <c r="HS48" s="4">
        <v>0.18</v>
      </c>
      <c r="HT48" s="4">
        <v>0.27</v>
      </c>
      <c r="HU48" s="4">
        <v>0.36</v>
      </c>
      <c r="HV48" s="4">
        <v>0.45</v>
      </c>
      <c r="HW48" s="4">
        <v>0.54</v>
      </c>
      <c r="HX48" s="4">
        <v>0.63</v>
      </c>
      <c r="HY48" s="4">
        <v>0.72</v>
      </c>
      <c r="HZ48" s="4">
        <v>0.80999999999999905</v>
      </c>
      <c r="IA48" s="4">
        <v>0.9</v>
      </c>
      <c r="IB48" s="13"/>
      <c r="IC48" s="5"/>
      <c r="ID48" s="13" t="s">
        <v>336</v>
      </c>
      <c r="IE48" s="14">
        <v>16852143.4973098</v>
      </c>
      <c r="IG48" s="13" t="s">
        <v>311</v>
      </c>
      <c r="IH48" s="4">
        <v>100</v>
      </c>
      <c r="II48" s="4"/>
      <c r="IJ48" s="4"/>
      <c r="IK48" s="13" t="s">
        <v>35</v>
      </c>
      <c r="IL48" s="4">
        <v>4128.9055756633998</v>
      </c>
      <c r="IM48" s="13" t="s">
        <v>19</v>
      </c>
      <c r="IN48" s="4">
        <v>0</v>
      </c>
      <c r="IO48" s="4">
        <v>0.09</v>
      </c>
      <c r="IP48" s="4">
        <v>0.18</v>
      </c>
      <c r="IQ48" s="4">
        <v>0.27</v>
      </c>
      <c r="IR48" s="4">
        <v>0.36</v>
      </c>
      <c r="IS48" s="4">
        <v>0.45</v>
      </c>
      <c r="IT48" s="4">
        <v>0.54</v>
      </c>
      <c r="IU48" s="4">
        <v>0.63</v>
      </c>
      <c r="IV48" s="4">
        <v>0.72</v>
      </c>
      <c r="IW48" s="4">
        <v>0.80999999999999905</v>
      </c>
      <c r="IX48" s="4">
        <v>0.9</v>
      </c>
      <c r="IY48" s="13"/>
      <c r="IZ48" s="5"/>
      <c r="JA48" s="13" t="s">
        <v>336</v>
      </c>
      <c r="JB48" s="14">
        <v>16852199.455391899</v>
      </c>
      <c r="JD48" s="13" t="s">
        <v>311</v>
      </c>
      <c r="JE48" s="4">
        <v>100</v>
      </c>
      <c r="JF48" s="4"/>
      <c r="JG48" s="5"/>
      <c r="JH48" s="13" t="s">
        <v>35</v>
      </c>
      <c r="JI48" s="4">
        <v>4275.5802097568103</v>
      </c>
      <c r="JJ48" s="13" t="s">
        <v>19</v>
      </c>
      <c r="JK48" s="4">
        <v>0</v>
      </c>
      <c r="JL48" s="4">
        <v>0.09</v>
      </c>
      <c r="JM48" s="4">
        <v>0.18</v>
      </c>
      <c r="JN48" s="4">
        <v>0.27</v>
      </c>
      <c r="JO48" s="4">
        <v>0.36</v>
      </c>
      <c r="JP48" s="4">
        <v>0.45</v>
      </c>
      <c r="JQ48" s="4">
        <v>0.54</v>
      </c>
      <c r="JR48" s="4">
        <v>0.63</v>
      </c>
      <c r="JS48" s="4">
        <v>0.72</v>
      </c>
      <c r="JT48" s="4">
        <v>0.80999999999999905</v>
      </c>
      <c r="JU48" s="4">
        <v>0.9</v>
      </c>
      <c r="JV48" s="13"/>
      <c r="JW48" s="5"/>
      <c r="JX48" s="13" t="s">
        <v>336</v>
      </c>
      <c r="JY48" s="14">
        <v>16852242.3609774</v>
      </c>
      <c r="KA48" s="13" t="s">
        <v>311</v>
      </c>
      <c r="KB48">
        <v>100</v>
      </c>
      <c r="KE48" s="13" t="s">
        <v>35</v>
      </c>
      <c r="KF48">
        <v>3830.3079449689199</v>
      </c>
      <c r="KG48" s="13" t="s">
        <v>19</v>
      </c>
      <c r="KH48">
        <v>0</v>
      </c>
      <c r="KI48">
        <v>0.09</v>
      </c>
      <c r="KJ48">
        <v>0.18</v>
      </c>
      <c r="KK48">
        <v>0.27</v>
      </c>
      <c r="KL48">
        <v>0.36</v>
      </c>
      <c r="KM48">
        <v>0.45</v>
      </c>
      <c r="KN48">
        <v>0.54</v>
      </c>
      <c r="KO48">
        <v>0.63</v>
      </c>
      <c r="KP48">
        <v>0.72</v>
      </c>
      <c r="KQ48">
        <v>0.80999999999999905</v>
      </c>
      <c r="KR48">
        <v>0.9</v>
      </c>
      <c r="KS48" s="13"/>
      <c r="KT48" s="5"/>
      <c r="KU48" s="13" t="s">
        <v>336</v>
      </c>
      <c r="KV48" s="14">
        <v>16852119.9297495</v>
      </c>
      <c r="KX48" s="13" t="s">
        <v>311</v>
      </c>
      <c r="KY48" s="4">
        <v>100</v>
      </c>
      <c r="KZ48" s="4"/>
      <c r="LA48" s="4"/>
      <c r="LB48" s="13" t="s">
        <v>35</v>
      </c>
      <c r="LC48" s="4">
        <v>4140.6617143680196</v>
      </c>
      <c r="LD48" s="13" t="s">
        <v>19</v>
      </c>
      <c r="LE48" s="4">
        <v>0</v>
      </c>
      <c r="LF48" s="4">
        <v>0.09</v>
      </c>
      <c r="LG48" s="4">
        <v>0.18</v>
      </c>
      <c r="LH48" s="4">
        <v>0.27</v>
      </c>
      <c r="LI48" s="4">
        <v>0.36</v>
      </c>
      <c r="LJ48" s="4">
        <v>0.45</v>
      </c>
      <c r="LK48" s="4">
        <v>0.54</v>
      </c>
      <c r="LL48" s="4">
        <v>0.63</v>
      </c>
      <c r="LM48" s="4">
        <v>0.72</v>
      </c>
      <c r="LN48" s="4">
        <v>0.80999999999999905</v>
      </c>
      <c r="LO48" s="4">
        <v>0.9</v>
      </c>
      <c r="LP48" s="13"/>
      <c r="LQ48" s="5"/>
      <c r="LR48" s="13" t="s">
        <v>336</v>
      </c>
      <c r="LS48" s="14">
        <v>16852205.082380202</v>
      </c>
      <c r="LU48" s="13" t="s">
        <v>311</v>
      </c>
      <c r="LV48" s="4">
        <v>100</v>
      </c>
      <c r="LW48" s="4"/>
      <c r="LX48" s="4"/>
      <c r="LY48" s="13" t="s">
        <v>35</v>
      </c>
      <c r="LZ48" s="4">
        <v>4057.2013712706998</v>
      </c>
      <c r="MA48" s="13" t="s">
        <v>19</v>
      </c>
      <c r="MB48" s="4">
        <v>0</v>
      </c>
      <c r="MC48" s="4">
        <v>0.09</v>
      </c>
      <c r="MD48" s="4">
        <v>0.18</v>
      </c>
      <c r="ME48" s="4">
        <v>0.27</v>
      </c>
      <c r="MF48" s="4">
        <v>0.36</v>
      </c>
      <c r="MG48" s="4">
        <v>0.45</v>
      </c>
      <c r="MH48" s="4">
        <v>0.54</v>
      </c>
      <c r="MI48" s="4">
        <v>0.63</v>
      </c>
      <c r="MJ48" s="4">
        <v>0.72</v>
      </c>
      <c r="MK48" s="4">
        <v>0.80999999999999905</v>
      </c>
      <c r="ML48" s="4">
        <v>0.9</v>
      </c>
      <c r="MM48" s="13"/>
      <c r="MN48" s="5"/>
      <c r="MO48" s="13" t="s">
        <v>336</v>
      </c>
      <c r="MP48" s="14">
        <v>16852178.709899999</v>
      </c>
      <c r="MR48" s="13" t="s">
        <v>311</v>
      </c>
      <c r="MS48" s="4">
        <v>100</v>
      </c>
      <c r="MT48" s="4"/>
      <c r="MU48" s="4"/>
      <c r="MV48" s="13" t="s">
        <v>35</v>
      </c>
      <c r="MW48" s="4">
        <v>4548.2289734330698</v>
      </c>
      <c r="MX48" s="13" t="s">
        <v>19</v>
      </c>
      <c r="MY48" s="4">
        <v>0</v>
      </c>
      <c r="MZ48" s="4">
        <v>0.09</v>
      </c>
      <c r="NA48" s="4">
        <v>0.18</v>
      </c>
      <c r="NB48" s="4">
        <v>0.27</v>
      </c>
      <c r="NC48" s="4">
        <v>0.36</v>
      </c>
      <c r="ND48" s="4">
        <v>0.45</v>
      </c>
      <c r="NE48" s="4">
        <v>0.54</v>
      </c>
      <c r="NF48" s="4">
        <v>0.63</v>
      </c>
      <c r="NG48" s="4">
        <v>0.72</v>
      </c>
      <c r="NH48" s="4">
        <v>0.80999999999999905</v>
      </c>
      <c r="NI48" s="4">
        <v>0.9</v>
      </c>
      <c r="NJ48" s="13"/>
      <c r="NK48" s="5"/>
      <c r="NL48" s="13" t="s">
        <v>336</v>
      </c>
      <c r="NM48" s="14">
        <v>16852316.9608353</v>
      </c>
      <c r="NO48" s="13" t="s">
        <v>311</v>
      </c>
      <c r="NP48" s="4">
        <v>100</v>
      </c>
      <c r="NQ48" s="4"/>
      <c r="NR48" s="4"/>
      <c r="NS48" s="13" t="s">
        <v>35</v>
      </c>
      <c r="NT48" s="4">
        <v>4641.0028235001901</v>
      </c>
      <c r="NU48" s="13" t="s">
        <v>19</v>
      </c>
      <c r="NV48" s="4">
        <v>0</v>
      </c>
      <c r="NW48" s="4">
        <v>0.09</v>
      </c>
      <c r="NX48" s="4">
        <v>0.18</v>
      </c>
      <c r="NY48" s="4">
        <v>0.27</v>
      </c>
      <c r="NZ48" s="4">
        <v>0.36</v>
      </c>
      <c r="OA48" s="4">
        <v>0.45</v>
      </c>
      <c r="OB48" s="4">
        <v>0.54</v>
      </c>
      <c r="OC48" s="4">
        <v>0.63</v>
      </c>
      <c r="OD48" s="4">
        <v>0.72</v>
      </c>
      <c r="OE48" s="4">
        <v>0.80999999999999905</v>
      </c>
      <c r="OF48" s="4">
        <v>0.9</v>
      </c>
      <c r="OG48" s="13"/>
      <c r="OH48" s="5"/>
      <c r="OI48" s="13" t="s">
        <v>336</v>
      </c>
      <c r="OJ48" s="14">
        <v>16852341.638217501</v>
      </c>
      <c r="OL48" s="13" t="s">
        <v>311</v>
      </c>
      <c r="OM48" s="4">
        <v>100</v>
      </c>
      <c r="ON48" s="4"/>
      <c r="OO48" s="4"/>
      <c r="OP48" s="13" t="s">
        <v>35</v>
      </c>
      <c r="OQ48" s="5">
        <v>4385.6213634813903</v>
      </c>
      <c r="OR48" t="s">
        <v>19</v>
      </c>
      <c r="OS48">
        <v>0</v>
      </c>
      <c r="OT48">
        <v>0.09</v>
      </c>
      <c r="OU48">
        <v>0.18</v>
      </c>
      <c r="OV48">
        <v>0.27</v>
      </c>
      <c r="OW48">
        <v>0.36</v>
      </c>
      <c r="OX48">
        <v>0.45</v>
      </c>
      <c r="OY48">
        <v>0.54</v>
      </c>
      <c r="OZ48">
        <v>0.63</v>
      </c>
      <c r="PA48">
        <v>0.72</v>
      </c>
      <c r="PB48">
        <v>0.80999999999999905</v>
      </c>
      <c r="PC48">
        <v>0.9</v>
      </c>
      <c r="PD48" s="13"/>
      <c r="PE48" s="5"/>
      <c r="PF48" s="13" t="s">
        <v>336</v>
      </c>
      <c r="PG48" s="14">
        <v>16852275.634576902</v>
      </c>
      <c r="PI48" s="13" t="s">
        <v>311</v>
      </c>
      <c r="PJ48" s="4">
        <v>100</v>
      </c>
      <c r="PK48" s="4"/>
      <c r="PL48" s="4"/>
      <c r="PM48" s="13" t="s">
        <v>35</v>
      </c>
      <c r="PN48" s="4">
        <v>4909.24504832611</v>
      </c>
      <c r="PO48" s="13" t="s">
        <v>19</v>
      </c>
      <c r="PP48" s="4">
        <v>0</v>
      </c>
      <c r="PQ48" s="4">
        <v>0.09</v>
      </c>
      <c r="PR48" s="4">
        <v>0.18</v>
      </c>
      <c r="PS48" s="4">
        <v>0.27</v>
      </c>
      <c r="PT48" s="4">
        <v>0.36</v>
      </c>
      <c r="PU48" s="4">
        <v>0.45</v>
      </c>
      <c r="PV48" s="4">
        <v>0.54</v>
      </c>
      <c r="PW48" s="4">
        <v>0.63</v>
      </c>
      <c r="PX48" s="4">
        <v>0.72</v>
      </c>
      <c r="PY48" s="4">
        <v>0.80999999999999905</v>
      </c>
      <c r="PZ48" s="4">
        <v>0.9</v>
      </c>
      <c r="QA48" s="13"/>
      <c r="QB48" s="5"/>
      <c r="QC48" s="13" t="s">
        <v>336</v>
      </c>
      <c r="QD48" s="14">
        <v>16852424.303961199</v>
      </c>
      <c r="QF48" s="13" t="s">
        <v>311</v>
      </c>
      <c r="QG48" s="4">
        <v>100</v>
      </c>
      <c r="QH48" s="4"/>
      <c r="QI48" s="4"/>
      <c r="QJ48" s="13" t="s">
        <v>35</v>
      </c>
      <c r="QK48" s="4">
        <v>5803.1776143236102</v>
      </c>
      <c r="QL48" s="13" t="s">
        <v>19</v>
      </c>
      <c r="QM48" s="4">
        <v>0</v>
      </c>
      <c r="QN48" s="4">
        <v>0.09</v>
      </c>
      <c r="QO48" s="4">
        <v>0.18</v>
      </c>
      <c r="QP48" s="4">
        <v>0.27</v>
      </c>
      <c r="QQ48" s="4">
        <v>0.36</v>
      </c>
      <c r="QR48" s="4">
        <v>0.45</v>
      </c>
      <c r="QS48" s="4">
        <v>0.54</v>
      </c>
      <c r="QT48" s="4">
        <v>0.63</v>
      </c>
      <c r="QU48" s="4">
        <v>0.72</v>
      </c>
      <c r="QV48" s="4">
        <v>0.80999999999999905</v>
      </c>
      <c r="QW48" s="4">
        <v>0.9</v>
      </c>
      <c r="QX48" s="13"/>
      <c r="QY48" s="5"/>
      <c r="QZ48" s="13" t="s">
        <v>336</v>
      </c>
      <c r="RA48" s="14">
        <v>16852685.0562413</v>
      </c>
      <c r="RC48" s="13" t="s">
        <v>311</v>
      </c>
      <c r="RD48" s="4">
        <v>100</v>
      </c>
      <c r="RE48" s="4"/>
      <c r="RF48" s="4"/>
      <c r="RG48" s="13" t="s">
        <v>35</v>
      </c>
      <c r="RH48" s="4">
        <v>5376.5487532961697</v>
      </c>
      <c r="RI48" s="13" t="s">
        <v>19</v>
      </c>
      <c r="RJ48" s="4">
        <v>0</v>
      </c>
      <c r="RK48" s="4">
        <v>0.09</v>
      </c>
      <c r="RL48" s="4">
        <v>0.18</v>
      </c>
      <c r="RM48" s="4">
        <v>0.27</v>
      </c>
      <c r="RN48" s="4">
        <v>0.36</v>
      </c>
      <c r="RO48" s="4">
        <v>0.45</v>
      </c>
      <c r="RP48" s="4">
        <v>0.54</v>
      </c>
      <c r="RQ48" s="4">
        <v>0.63</v>
      </c>
      <c r="RR48" s="4">
        <v>0.72</v>
      </c>
      <c r="RS48" s="4">
        <v>0.80999999999999905</v>
      </c>
      <c r="RT48" s="4">
        <v>0.9</v>
      </c>
      <c r="RU48" s="13"/>
      <c r="RV48" s="5"/>
      <c r="RW48" s="13" t="s">
        <v>336</v>
      </c>
      <c r="RX48" s="14">
        <v>16852554.374043301</v>
      </c>
      <c r="RZ48" s="13" t="s">
        <v>311</v>
      </c>
      <c r="SA48" s="4">
        <v>100</v>
      </c>
      <c r="SB48" s="4"/>
      <c r="SC48" s="4"/>
      <c r="SD48" s="13" t="s">
        <v>35</v>
      </c>
      <c r="SE48" s="4">
        <v>6249.3786266120296</v>
      </c>
      <c r="SF48" s="13" t="s">
        <v>19</v>
      </c>
      <c r="SG48" s="4">
        <v>0</v>
      </c>
      <c r="SH48" s="4">
        <v>0.09</v>
      </c>
      <c r="SI48" s="4">
        <v>0.18</v>
      </c>
      <c r="SJ48" s="4">
        <v>0.27</v>
      </c>
      <c r="SK48" s="4">
        <v>0.36</v>
      </c>
      <c r="SL48" s="4">
        <v>0.45</v>
      </c>
      <c r="SM48" s="4">
        <v>0.54</v>
      </c>
      <c r="SN48" s="4">
        <v>0.63</v>
      </c>
      <c r="SO48" s="4">
        <v>0.72</v>
      </c>
      <c r="SP48" s="4">
        <v>0.80999999999999905</v>
      </c>
      <c r="SQ48" s="4">
        <v>0.9</v>
      </c>
      <c r="SR48" s="13"/>
      <c r="SS48" s="5"/>
      <c r="ST48" s="13" t="s">
        <v>336</v>
      </c>
      <c r="SU48" s="14">
        <v>16852815.724868398</v>
      </c>
      <c r="SW48" s="13" t="s">
        <v>311</v>
      </c>
      <c r="SX48" s="4">
        <v>100</v>
      </c>
      <c r="SY48" s="4"/>
      <c r="SZ48" s="4"/>
      <c r="TA48" s="13" t="s">
        <v>35</v>
      </c>
      <c r="TB48" s="4">
        <v>4976.1561720259197</v>
      </c>
      <c r="TC48" s="13" t="s">
        <v>19</v>
      </c>
      <c r="TD48" s="4">
        <v>0</v>
      </c>
      <c r="TE48" s="4">
        <v>0.09</v>
      </c>
      <c r="TF48" s="4">
        <v>0.18</v>
      </c>
      <c r="TG48" s="4">
        <v>0.27</v>
      </c>
      <c r="TH48" s="4">
        <v>0.36</v>
      </c>
      <c r="TI48" s="4">
        <v>0.45</v>
      </c>
      <c r="TJ48" s="4">
        <v>0.54</v>
      </c>
      <c r="TK48" s="4">
        <v>0.63</v>
      </c>
      <c r="TL48" s="4">
        <v>0.72</v>
      </c>
      <c r="TM48" s="4">
        <v>0.80999999999999905</v>
      </c>
      <c r="TN48" s="4">
        <v>0.9</v>
      </c>
      <c r="TO48" s="13"/>
      <c r="TP48" s="5"/>
      <c r="TQ48" s="13" t="s">
        <v>336</v>
      </c>
      <c r="TR48" s="14">
        <v>16852439.287606101</v>
      </c>
      <c r="TT48" s="13" t="s">
        <v>311</v>
      </c>
      <c r="TU48" s="4">
        <v>100</v>
      </c>
      <c r="TV48" s="4"/>
      <c r="TW48" s="4"/>
      <c r="TX48" s="13" t="s">
        <v>35</v>
      </c>
      <c r="TY48" s="4">
        <v>2949.1292147515901</v>
      </c>
      <c r="TZ48" s="13" t="s">
        <v>19</v>
      </c>
      <c r="UA48" s="4">
        <v>0</v>
      </c>
      <c r="UB48" s="4">
        <v>0.09</v>
      </c>
      <c r="UC48" s="4">
        <v>0.18</v>
      </c>
      <c r="UD48" s="4">
        <v>0.27</v>
      </c>
      <c r="UE48" s="4">
        <v>0.36</v>
      </c>
      <c r="UF48" s="4">
        <v>0.45</v>
      </c>
      <c r="UG48" s="4">
        <v>0.54</v>
      </c>
      <c r="UH48" s="4">
        <v>0.63</v>
      </c>
      <c r="UI48" s="4">
        <v>0.72</v>
      </c>
      <c r="UJ48" s="4">
        <v>0.80999999999999905</v>
      </c>
      <c r="UK48" s="4">
        <v>0.9</v>
      </c>
      <c r="UL48" s="13"/>
      <c r="UM48" s="5"/>
      <c r="UN48" s="13" t="s">
        <v>336</v>
      </c>
      <c r="UO48" s="14">
        <v>16851994.4773909</v>
      </c>
      <c r="UQ48" s="13" t="s">
        <v>311</v>
      </c>
      <c r="UR48" s="4">
        <v>100</v>
      </c>
      <c r="US48" s="4"/>
      <c r="UT48" s="4"/>
      <c r="UU48" s="13" t="s">
        <v>35</v>
      </c>
      <c r="UV48" s="4">
        <v>2972.4367738065498</v>
      </c>
      <c r="UW48" s="13" t="s">
        <v>19</v>
      </c>
      <c r="UX48" s="4">
        <v>0</v>
      </c>
      <c r="UY48" s="4">
        <v>0.09</v>
      </c>
      <c r="UZ48" s="4">
        <v>0.18</v>
      </c>
      <c r="VA48" s="4">
        <v>0.27</v>
      </c>
      <c r="VB48" s="4">
        <v>0.36</v>
      </c>
      <c r="VC48" s="4">
        <v>0.45</v>
      </c>
      <c r="VD48" s="4">
        <v>0.54</v>
      </c>
      <c r="VE48" s="4">
        <v>0.63</v>
      </c>
      <c r="VF48" s="4">
        <v>0.72</v>
      </c>
      <c r="VG48" s="4">
        <v>0.80999999999999905</v>
      </c>
      <c r="VH48" s="4">
        <v>0.9</v>
      </c>
      <c r="VI48" s="13"/>
      <c r="VJ48" s="5"/>
      <c r="VK48" s="13" t="s">
        <v>336</v>
      </c>
      <c r="VL48" s="14">
        <v>16852000.605363298</v>
      </c>
      <c r="VN48" s="13" t="s">
        <v>311</v>
      </c>
      <c r="VO48" s="4">
        <v>100</v>
      </c>
      <c r="VP48" s="4"/>
      <c r="VQ48" s="4"/>
      <c r="VR48" s="13" t="s">
        <v>35</v>
      </c>
      <c r="VS48" s="4">
        <v>3021.62728991525</v>
      </c>
      <c r="VT48" s="13" t="s">
        <v>19</v>
      </c>
      <c r="VU48" s="4">
        <v>0</v>
      </c>
      <c r="VV48" s="4">
        <v>0.09</v>
      </c>
      <c r="VW48" s="4">
        <v>0.18</v>
      </c>
      <c r="VX48" s="4">
        <v>0.27</v>
      </c>
      <c r="VY48" s="4">
        <v>0.36</v>
      </c>
      <c r="VZ48" s="4">
        <v>0.45</v>
      </c>
      <c r="WA48" s="4">
        <v>0.54</v>
      </c>
      <c r="WB48" s="4">
        <v>0.63</v>
      </c>
      <c r="WC48" s="4">
        <v>0.72</v>
      </c>
      <c r="WD48" s="4">
        <v>0.80999999999999905</v>
      </c>
      <c r="WE48" s="4">
        <v>0.9</v>
      </c>
      <c r="WF48" s="13"/>
      <c r="WG48" s="5"/>
      <c r="WH48" s="13" t="s">
        <v>336</v>
      </c>
      <c r="WI48" s="14">
        <v>16852015.311643898</v>
      </c>
      <c r="WK48" s="13" t="s">
        <v>311</v>
      </c>
      <c r="WL48" s="4">
        <v>100</v>
      </c>
      <c r="WM48" s="4"/>
      <c r="WN48" s="4"/>
      <c r="WO48" s="13" t="s">
        <v>35</v>
      </c>
      <c r="WP48" s="4">
        <v>3895.2044957347198</v>
      </c>
      <c r="WQ48" s="13" t="s">
        <v>19</v>
      </c>
      <c r="WR48" s="4">
        <v>0</v>
      </c>
      <c r="WS48" s="4">
        <v>0.09</v>
      </c>
      <c r="WT48" s="4">
        <v>0.18</v>
      </c>
      <c r="WU48" s="4">
        <v>0.27</v>
      </c>
      <c r="WV48" s="4">
        <v>0.36</v>
      </c>
      <c r="WW48" s="4">
        <v>0.45</v>
      </c>
      <c r="WX48" s="4">
        <v>0.54</v>
      </c>
      <c r="WY48" s="4">
        <v>0.63</v>
      </c>
      <c r="WZ48" s="4">
        <v>0.72</v>
      </c>
      <c r="XA48" s="4">
        <v>0.80999999999999905</v>
      </c>
      <c r="XB48" s="4">
        <v>0.9</v>
      </c>
      <c r="XC48" s="13"/>
      <c r="XD48" s="5"/>
      <c r="XE48" s="13" t="s">
        <v>336</v>
      </c>
      <c r="XF48" s="14">
        <v>16852130.765732098</v>
      </c>
      <c r="XH48" s="13" t="s">
        <v>311</v>
      </c>
      <c r="XI48" s="4">
        <v>100</v>
      </c>
      <c r="XJ48" s="4"/>
      <c r="XK48" s="4"/>
      <c r="XL48" s="13" t="s">
        <v>35</v>
      </c>
      <c r="XM48" s="4">
        <v>4105.2565622326802</v>
      </c>
      <c r="XN48" s="13" t="s">
        <v>19</v>
      </c>
      <c r="XO48" s="4">
        <v>0</v>
      </c>
      <c r="XP48" s="4">
        <v>0.09</v>
      </c>
      <c r="XQ48" s="4">
        <v>0.18</v>
      </c>
      <c r="XR48" s="4">
        <v>0.27</v>
      </c>
      <c r="XS48" s="4">
        <v>0.36</v>
      </c>
      <c r="XT48" s="4">
        <v>0.45</v>
      </c>
      <c r="XU48" s="4">
        <v>0.54</v>
      </c>
      <c r="XV48" s="4">
        <v>0.63</v>
      </c>
      <c r="XW48" s="4">
        <v>0.72</v>
      </c>
      <c r="XX48" s="4">
        <v>0.80999999999999905</v>
      </c>
      <c r="XY48" s="4">
        <v>0.9</v>
      </c>
      <c r="XZ48" s="13"/>
      <c r="YA48" s="5"/>
      <c r="YB48" s="13" t="s">
        <v>336</v>
      </c>
      <c r="YC48" s="14">
        <v>16852188.004243799</v>
      </c>
      <c r="YE48" s="13" t="s">
        <v>311</v>
      </c>
      <c r="YF48" s="4">
        <v>100</v>
      </c>
      <c r="YG48" s="4"/>
      <c r="YH48" s="4"/>
      <c r="YI48" s="13" t="s">
        <v>35</v>
      </c>
      <c r="YJ48" s="4">
        <v>3852.8386544970199</v>
      </c>
      <c r="YK48" s="13" t="s">
        <v>19</v>
      </c>
      <c r="YL48" s="4">
        <v>0</v>
      </c>
      <c r="YM48" s="4">
        <v>0.09</v>
      </c>
      <c r="YN48" s="4">
        <v>0.18</v>
      </c>
      <c r="YO48" s="4">
        <v>0.27</v>
      </c>
      <c r="YP48" s="4">
        <v>0.36</v>
      </c>
      <c r="YQ48" s="4">
        <v>0.45</v>
      </c>
      <c r="YR48" s="4">
        <v>0.54</v>
      </c>
      <c r="YS48" s="4">
        <v>0.63</v>
      </c>
      <c r="YT48" s="4">
        <v>0.72</v>
      </c>
      <c r="YU48" s="4">
        <v>0.80999999999999905</v>
      </c>
      <c r="YV48" s="4">
        <v>0.9</v>
      </c>
      <c r="YW48" s="13"/>
      <c r="YX48" s="5"/>
      <c r="YY48" s="13" t="s">
        <v>336</v>
      </c>
      <c r="YZ48" s="17">
        <v>16852121.2419318</v>
      </c>
      <c r="ZB48" s="13" t="s">
        <v>311</v>
      </c>
      <c r="ZC48" s="4">
        <v>100</v>
      </c>
      <c r="ZD48" s="4"/>
      <c r="ZE48" s="4"/>
      <c r="ZF48" s="13" t="s">
        <v>35</v>
      </c>
      <c r="ZG48" s="4">
        <v>2946.0873476536699</v>
      </c>
      <c r="ZH48" s="13" t="s">
        <v>19</v>
      </c>
      <c r="ZI48" s="4">
        <v>0</v>
      </c>
      <c r="ZJ48" s="4">
        <v>0.09</v>
      </c>
      <c r="ZK48" s="4">
        <v>0.18</v>
      </c>
      <c r="ZL48" s="4">
        <v>0.27</v>
      </c>
      <c r="ZM48" s="4">
        <v>0.36</v>
      </c>
      <c r="ZN48" s="4">
        <v>0.45</v>
      </c>
      <c r="ZO48" s="4">
        <v>0.54</v>
      </c>
      <c r="ZP48" s="4">
        <v>0.63</v>
      </c>
      <c r="ZQ48" s="4">
        <v>0.72</v>
      </c>
      <c r="ZR48" s="4">
        <v>0.80999999999999905</v>
      </c>
      <c r="ZS48" s="4">
        <v>0.9</v>
      </c>
      <c r="ZT48" s="13"/>
      <c r="ZU48" s="5"/>
      <c r="ZV48" s="13" t="s">
        <v>336</v>
      </c>
      <c r="ZW48" s="17">
        <v>16851994.371197701</v>
      </c>
      <c r="ZY48" s="13" t="s">
        <v>311</v>
      </c>
      <c r="ZZ48" s="4">
        <v>100</v>
      </c>
      <c r="AAA48" s="4"/>
      <c r="AAB48" s="4"/>
      <c r="AAC48" s="13" t="s">
        <v>35</v>
      </c>
      <c r="AAD48" s="4">
        <v>3124.86639685103</v>
      </c>
      <c r="AAE48" s="13" t="s">
        <v>19</v>
      </c>
      <c r="AAF48" s="4">
        <v>0</v>
      </c>
      <c r="AAG48" s="4">
        <v>0.09</v>
      </c>
      <c r="AAH48" s="4">
        <v>0.18</v>
      </c>
      <c r="AAI48" s="4">
        <v>0.27</v>
      </c>
      <c r="AAJ48" s="4">
        <v>0.36</v>
      </c>
      <c r="AAK48" s="4">
        <v>0.45</v>
      </c>
      <c r="AAL48" s="4">
        <v>0.54</v>
      </c>
      <c r="AAM48" s="4">
        <v>0.63</v>
      </c>
      <c r="AAN48" s="4">
        <v>0.72</v>
      </c>
      <c r="AAO48" s="4">
        <v>0.80999999999999905</v>
      </c>
      <c r="AAP48" s="4">
        <v>0.9</v>
      </c>
      <c r="AAQ48" s="13"/>
      <c r="AAR48" s="5"/>
      <c r="AAS48" s="13" t="s">
        <v>778</v>
      </c>
      <c r="AAT48" s="17">
        <v>16852039.577181298</v>
      </c>
      <c r="AAV48" s="13" t="s">
        <v>311</v>
      </c>
      <c r="AAW48" s="4">
        <v>100</v>
      </c>
      <c r="AAX48" s="4"/>
      <c r="AAY48" s="4"/>
      <c r="AAZ48" s="13" t="s">
        <v>35</v>
      </c>
      <c r="ABA48" s="4">
        <v>4848.1638895659898</v>
      </c>
      <c r="ABB48" s="13" t="s">
        <v>19</v>
      </c>
      <c r="ABC48" s="4">
        <v>0</v>
      </c>
      <c r="ABD48" s="4">
        <v>0.09</v>
      </c>
      <c r="ABE48" s="4">
        <v>0.18</v>
      </c>
      <c r="ABF48" s="4">
        <v>0.27</v>
      </c>
      <c r="ABG48" s="4">
        <v>0.36</v>
      </c>
      <c r="ABH48" s="4">
        <v>0.45</v>
      </c>
      <c r="ABI48" s="4">
        <v>0.54</v>
      </c>
      <c r="ABJ48" s="4">
        <v>0.63</v>
      </c>
      <c r="ABK48" s="4">
        <v>0.72</v>
      </c>
      <c r="ABL48" s="4">
        <v>0.80999999999999905</v>
      </c>
      <c r="ABM48" s="4">
        <v>0.9</v>
      </c>
      <c r="ABN48" s="13"/>
      <c r="ABO48" s="5"/>
      <c r="ABP48" s="13" t="s">
        <v>336</v>
      </c>
      <c r="ABQ48" s="17">
        <v>16852399.904064599</v>
      </c>
    </row>
    <row r="49" spans="1:745" x14ac:dyDescent="0.25">
      <c r="D49" s="13">
        <v>935.14</v>
      </c>
      <c r="E49" s="4">
        <v>44.57</v>
      </c>
      <c r="F49" s="4">
        <v>990.65</v>
      </c>
      <c r="G49" s="4">
        <v>34.409999999999997</v>
      </c>
      <c r="H49" s="4">
        <v>1169</v>
      </c>
      <c r="I49" s="5">
        <v>26.844999999999999</v>
      </c>
      <c r="K49" s="4" t="s">
        <v>312</v>
      </c>
      <c r="L49" s="4">
        <v>0</v>
      </c>
      <c r="M49" s="4"/>
      <c r="N49" s="4"/>
      <c r="O49" s="13" t="s">
        <v>36</v>
      </c>
      <c r="P49" s="4">
        <v>350.748255099137</v>
      </c>
      <c r="Q49" s="13">
        <v>0</v>
      </c>
      <c r="R49" s="4">
        <v>65380.6268372997</v>
      </c>
      <c r="S49" s="4">
        <v>59012.758314126899</v>
      </c>
      <c r="T49" s="4">
        <v>53561.931499406899</v>
      </c>
      <c r="U49" s="4">
        <v>48933.926540321001</v>
      </c>
      <c r="V49" s="4">
        <v>45032.219919717201</v>
      </c>
      <c r="W49" s="4">
        <v>41762.363064569603</v>
      </c>
      <c r="X49" s="4">
        <v>39035.979784855597</v>
      </c>
      <c r="Y49" s="4">
        <v>37005.055920613202</v>
      </c>
      <c r="Z49" s="4">
        <v>35759.733257590997</v>
      </c>
      <c r="AA49" s="4">
        <v>34970.303736328002</v>
      </c>
      <c r="AB49" s="4">
        <v>34602.4482917243</v>
      </c>
      <c r="AC49" s="13" t="s">
        <v>182</v>
      </c>
      <c r="AD49" s="5">
        <v>300</v>
      </c>
      <c r="AE49" s="13" t="s">
        <v>337</v>
      </c>
      <c r="AF49" s="5">
        <v>1804876.23416318</v>
      </c>
      <c r="AH49" s="13" t="s">
        <v>312</v>
      </c>
      <c r="AI49" s="4">
        <v>0</v>
      </c>
      <c r="AJ49" s="4"/>
      <c r="AK49" s="5"/>
      <c r="AL49" s="13" t="s">
        <v>36</v>
      </c>
      <c r="AM49" s="4">
        <v>395.59511495878098</v>
      </c>
      <c r="AN49" s="13">
        <v>0</v>
      </c>
      <c r="AO49" s="4">
        <v>83647.718580726796</v>
      </c>
      <c r="AP49" s="4">
        <v>75500.405936639901</v>
      </c>
      <c r="AQ49" s="4">
        <v>68477.720931845193</v>
      </c>
      <c r="AR49" s="4">
        <v>62476.024971646999</v>
      </c>
      <c r="AS49" s="4">
        <v>57384.697982066697</v>
      </c>
      <c r="AT49" s="4">
        <v>53092.379226773097</v>
      </c>
      <c r="AU49" s="4">
        <v>49492.784935144198</v>
      </c>
      <c r="AV49" s="4">
        <v>46720.448839077901</v>
      </c>
      <c r="AW49" s="4">
        <v>44849.4795929826</v>
      </c>
      <c r="AX49" s="4">
        <v>43536.070556367697</v>
      </c>
      <c r="AY49" s="4">
        <v>42733.919208741099</v>
      </c>
      <c r="AZ49" s="13" t="s">
        <v>182</v>
      </c>
      <c r="BA49" s="5">
        <v>300</v>
      </c>
      <c r="BB49" s="13" t="s">
        <v>337</v>
      </c>
      <c r="BC49" s="5">
        <v>1804876.23416318</v>
      </c>
      <c r="BE49" s="13" t="s">
        <v>312</v>
      </c>
      <c r="BF49" s="4">
        <v>0</v>
      </c>
      <c r="BG49" s="4"/>
      <c r="BH49" s="4"/>
      <c r="BI49" s="13" t="s">
        <v>36</v>
      </c>
      <c r="BJ49" s="4">
        <v>386.48016866990099</v>
      </c>
      <c r="BK49" s="13">
        <v>0</v>
      </c>
      <c r="BL49" s="4">
        <v>83475.510465854706</v>
      </c>
      <c r="BM49" s="4">
        <v>75346.1588276611</v>
      </c>
      <c r="BN49" s="4">
        <v>68339.380594749397</v>
      </c>
      <c r="BO49" s="4">
        <v>62351.642454952998</v>
      </c>
      <c r="BP49" s="4">
        <v>57272.481088010201</v>
      </c>
      <c r="BQ49" s="4">
        <v>52990.722672605698</v>
      </c>
      <c r="BR49" s="4">
        <v>49400.280282037398</v>
      </c>
      <c r="BS49" s="4">
        <v>46635.8789083218</v>
      </c>
      <c r="BT49" s="4">
        <v>44771.8031266978</v>
      </c>
      <c r="BU49" s="4">
        <v>43464.402136917</v>
      </c>
      <c r="BV49" s="4">
        <v>42667.508005689298</v>
      </c>
      <c r="BW49" s="13" t="s">
        <v>182</v>
      </c>
      <c r="BX49" s="5">
        <v>300</v>
      </c>
      <c r="BY49" s="13" t="s">
        <v>337</v>
      </c>
      <c r="BZ49" s="5">
        <v>1804876.23416318</v>
      </c>
      <c r="CB49" s="13" t="s">
        <v>312</v>
      </c>
      <c r="CC49" s="4">
        <v>0</v>
      </c>
      <c r="CD49" s="4"/>
      <c r="CE49" s="4"/>
      <c r="CF49" s="13" t="s">
        <v>36</v>
      </c>
      <c r="CG49" s="4">
        <v>353.42459284498699</v>
      </c>
      <c r="CH49" s="13">
        <v>0</v>
      </c>
      <c r="CI49" s="4">
        <v>65380.6268372997</v>
      </c>
      <c r="CJ49" s="4">
        <v>59012.758314126899</v>
      </c>
      <c r="CK49" s="4">
        <v>53561.931499406899</v>
      </c>
      <c r="CL49" s="4">
        <v>48933.926540321001</v>
      </c>
      <c r="CM49" s="4">
        <v>45032.219919717201</v>
      </c>
      <c r="CN49" s="4">
        <v>41762.363064569603</v>
      </c>
      <c r="CO49" s="4">
        <v>39035.979784855597</v>
      </c>
      <c r="CP49" s="4">
        <v>37005.055920613202</v>
      </c>
      <c r="CQ49" s="4">
        <v>35759.733257590997</v>
      </c>
      <c r="CR49" s="4">
        <v>34970.303736328002</v>
      </c>
      <c r="CS49" s="4">
        <v>34602.4482917243</v>
      </c>
      <c r="CT49" s="13" t="s">
        <v>182</v>
      </c>
      <c r="CU49" s="5">
        <v>300</v>
      </c>
      <c r="CV49" s="13" t="s">
        <v>337</v>
      </c>
      <c r="CW49" s="5">
        <v>1804876.23416318</v>
      </c>
      <c r="CY49" s="13" t="s">
        <v>312</v>
      </c>
      <c r="CZ49" s="4">
        <v>0</v>
      </c>
      <c r="DA49" s="4"/>
      <c r="DB49" s="4"/>
      <c r="DC49" s="13" t="s">
        <v>36</v>
      </c>
      <c r="DD49" s="4">
        <v>415.92622248917303</v>
      </c>
      <c r="DE49" s="13">
        <v>0</v>
      </c>
      <c r="DF49" s="4">
        <v>84509.345318295804</v>
      </c>
      <c r="DG49" s="4">
        <v>76272.166508942697</v>
      </c>
      <c r="DH49" s="4">
        <v>69169.893501149403</v>
      </c>
      <c r="DI49" s="4">
        <v>63098.360929213799</v>
      </c>
      <c r="DJ49" s="4">
        <v>57946.164417011903</v>
      </c>
      <c r="DK49" s="4">
        <v>53601.008016912303</v>
      </c>
      <c r="DL49" s="4">
        <v>49955.623068672401</v>
      </c>
      <c r="DM49" s="4">
        <v>47143.586352587197</v>
      </c>
      <c r="DN49" s="4">
        <v>45238.126320110299</v>
      </c>
      <c r="DO49" s="4">
        <v>43894.656599089903</v>
      </c>
      <c r="DP49" s="4">
        <v>43066.2012749157</v>
      </c>
      <c r="DQ49" s="13" t="s">
        <v>182</v>
      </c>
      <c r="DR49" s="5">
        <v>300</v>
      </c>
      <c r="DS49" s="13" t="s">
        <v>337</v>
      </c>
      <c r="DT49" s="5">
        <v>1804876.23416318</v>
      </c>
      <c r="DV49" s="13" t="s">
        <v>312</v>
      </c>
      <c r="DW49" s="4">
        <v>0</v>
      </c>
      <c r="DX49" s="4"/>
      <c r="DY49" s="4"/>
      <c r="DZ49" s="13" t="s">
        <v>36</v>
      </c>
      <c r="EA49" s="4">
        <v>358.607752610918</v>
      </c>
      <c r="EB49" s="13">
        <v>0</v>
      </c>
      <c r="EC49" s="4">
        <v>65380.6268372997</v>
      </c>
      <c r="ED49" s="4">
        <v>59012.758314126899</v>
      </c>
      <c r="EE49" s="4">
        <v>53561.931499406899</v>
      </c>
      <c r="EF49" s="4">
        <v>48933.926540321001</v>
      </c>
      <c r="EG49" s="4">
        <v>45032.219919717201</v>
      </c>
      <c r="EH49" s="4">
        <v>41762.363064569603</v>
      </c>
      <c r="EI49" s="4">
        <v>39035.979784855597</v>
      </c>
      <c r="EJ49" s="4">
        <v>37005.055920613202</v>
      </c>
      <c r="EK49" s="4">
        <v>35759.733257590997</v>
      </c>
      <c r="EL49" s="4">
        <v>34970.303736328002</v>
      </c>
      <c r="EM49" s="4">
        <v>34602.4482917243</v>
      </c>
      <c r="EN49" s="13" t="s">
        <v>182</v>
      </c>
      <c r="EO49" s="5">
        <v>300</v>
      </c>
      <c r="EP49" s="13" t="s">
        <v>337</v>
      </c>
      <c r="EQ49" s="5">
        <v>1804876.23416318</v>
      </c>
      <c r="ES49" s="13" t="s">
        <v>312</v>
      </c>
      <c r="ET49" s="4">
        <v>0</v>
      </c>
      <c r="EU49" s="4"/>
      <c r="EV49" s="5"/>
      <c r="EW49" s="13" t="s">
        <v>36</v>
      </c>
      <c r="EX49" s="4">
        <v>392.85752082910801</v>
      </c>
      <c r="EY49" s="13">
        <v>0</v>
      </c>
      <c r="EZ49" s="4">
        <v>65380.6268372997</v>
      </c>
      <c r="FA49" s="4">
        <v>59012.758314126899</v>
      </c>
      <c r="FB49" s="4">
        <v>53561.931499406899</v>
      </c>
      <c r="FC49" s="4">
        <v>48933.926540321001</v>
      </c>
      <c r="FD49" s="4">
        <v>45032.219919717201</v>
      </c>
      <c r="FE49" s="4">
        <v>41762.363064569603</v>
      </c>
      <c r="FF49" s="4">
        <v>39035.979784855597</v>
      </c>
      <c r="FG49" s="4">
        <v>37005.055920613202</v>
      </c>
      <c r="FH49" s="4">
        <v>35759.733257590997</v>
      </c>
      <c r="FI49" s="4">
        <v>34970.303736328002</v>
      </c>
      <c r="FJ49" s="4">
        <v>34602.4482917243</v>
      </c>
      <c r="FK49" s="13" t="s">
        <v>182</v>
      </c>
      <c r="FL49" s="5">
        <v>300</v>
      </c>
      <c r="FM49" s="13" t="s">
        <v>337</v>
      </c>
      <c r="FN49" s="5">
        <v>1804876.23416318</v>
      </c>
      <c r="FP49" s="13" t="s">
        <v>312</v>
      </c>
      <c r="FQ49">
        <v>0</v>
      </c>
      <c r="FT49" s="13" t="s">
        <v>36</v>
      </c>
      <c r="FU49">
        <v>377.05028920327999</v>
      </c>
      <c r="FV49" s="13">
        <v>0</v>
      </c>
      <c r="FW49">
        <v>65380.6268372997</v>
      </c>
      <c r="FX49">
        <v>59012.758314126899</v>
      </c>
      <c r="FY49">
        <v>53561.931499406899</v>
      </c>
      <c r="FZ49">
        <v>48933.926540321001</v>
      </c>
      <c r="GA49">
        <v>45032.219919717201</v>
      </c>
      <c r="GB49">
        <v>41762.363064569603</v>
      </c>
      <c r="GC49">
        <v>39035.979784855597</v>
      </c>
      <c r="GD49">
        <v>37005.055920613202</v>
      </c>
      <c r="GE49">
        <v>35759.733257590997</v>
      </c>
      <c r="GF49">
        <v>34970.303736328002</v>
      </c>
      <c r="GG49">
        <v>34602.4482917243</v>
      </c>
      <c r="GH49" s="13" t="s">
        <v>182</v>
      </c>
      <c r="GI49" s="5">
        <v>300</v>
      </c>
      <c r="GJ49" s="13" t="s">
        <v>337</v>
      </c>
      <c r="GK49" s="5">
        <v>1804876.23416318</v>
      </c>
      <c r="GM49" s="13" t="s">
        <v>312</v>
      </c>
      <c r="GN49" s="4">
        <v>0</v>
      </c>
      <c r="GO49" s="4"/>
      <c r="GP49" s="4"/>
      <c r="GQ49" s="13" t="s">
        <v>36</v>
      </c>
      <c r="GR49" s="4">
        <v>366.59915358126398</v>
      </c>
      <c r="GS49" s="13">
        <v>0</v>
      </c>
      <c r="GT49" s="4">
        <v>65380.6268372997</v>
      </c>
      <c r="GU49" s="4">
        <v>59012.758314126899</v>
      </c>
      <c r="GV49" s="4">
        <v>53561.931499406899</v>
      </c>
      <c r="GW49" s="4">
        <v>48933.926540321001</v>
      </c>
      <c r="GX49" s="4">
        <v>45032.219919717201</v>
      </c>
      <c r="GY49" s="4">
        <v>41762.363064569603</v>
      </c>
      <c r="GZ49" s="4">
        <v>39035.979784855597</v>
      </c>
      <c r="HA49" s="4">
        <v>37005.055920613202</v>
      </c>
      <c r="HB49" s="4">
        <v>35759.733257590997</v>
      </c>
      <c r="HC49" s="4">
        <v>34970.303736328002</v>
      </c>
      <c r="HD49" s="4">
        <v>34602.4482917243</v>
      </c>
      <c r="HE49" s="13" t="s">
        <v>182</v>
      </c>
      <c r="HF49" s="5">
        <v>300</v>
      </c>
      <c r="HG49" s="13" t="s">
        <v>337</v>
      </c>
      <c r="HH49" s="5">
        <v>1804876.23416318</v>
      </c>
      <c r="HJ49" s="13" t="s">
        <v>312</v>
      </c>
      <c r="HK49" s="4">
        <v>0</v>
      </c>
      <c r="HL49" s="4"/>
      <c r="HM49" s="4"/>
      <c r="HN49" s="13" t="s">
        <v>36</v>
      </c>
      <c r="HO49" s="4">
        <v>419.66040212720901</v>
      </c>
      <c r="HP49" s="13">
        <v>0</v>
      </c>
      <c r="HQ49" s="4">
        <v>84316.927077014305</v>
      </c>
      <c r="HR49" s="4">
        <v>76099.817154474105</v>
      </c>
      <c r="HS49" s="4">
        <v>69015.317717179903</v>
      </c>
      <c r="HT49" s="4">
        <v>62959.381037783103</v>
      </c>
      <c r="HU49" s="4">
        <v>57820.777890294499</v>
      </c>
      <c r="HV49" s="4">
        <v>53487.421178208002</v>
      </c>
      <c r="HW49" s="4">
        <v>49852.262186554901</v>
      </c>
      <c r="HX49" s="4">
        <v>47049.091401793499</v>
      </c>
      <c r="HY49" s="4">
        <v>45151.3338420543</v>
      </c>
      <c r="HZ49" s="4">
        <v>43814.577264641302</v>
      </c>
      <c r="IA49" s="4">
        <v>42991.996137129703</v>
      </c>
      <c r="IB49" s="13" t="s">
        <v>182</v>
      </c>
      <c r="IC49" s="5">
        <v>300</v>
      </c>
      <c r="ID49" s="13" t="s">
        <v>337</v>
      </c>
      <c r="IE49" s="5">
        <v>1804876.23416318</v>
      </c>
      <c r="IG49" s="13" t="s">
        <v>312</v>
      </c>
      <c r="IH49" s="4">
        <v>0</v>
      </c>
      <c r="II49" s="4"/>
      <c r="IJ49" s="4"/>
      <c r="IK49" s="13" t="s">
        <v>36</v>
      </c>
      <c r="IL49" s="4">
        <v>448.860815022601</v>
      </c>
      <c r="IM49" s="13">
        <v>0</v>
      </c>
      <c r="IN49" s="4">
        <v>85940.040303087502</v>
      </c>
      <c r="IO49" s="4">
        <v>77553.642503256298</v>
      </c>
      <c r="IP49" s="4">
        <v>70319.2169614538</v>
      </c>
      <c r="IQ49" s="4">
        <v>64131.723630860703</v>
      </c>
      <c r="IR49" s="4">
        <v>58878.455834603199</v>
      </c>
      <c r="IS49" s="4">
        <v>54445.564745990698</v>
      </c>
      <c r="IT49" s="4">
        <v>50724.146336960002</v>
      </c>
      <c r="IU49" s="4">
        <v>47846.188409887996</v>
      </c>
      <c r="IV49" s="4">
        <v>45883.457876216002</v>
      </c>
      <c r="IW49" s="4">
        <v>44490.0736521402</v>
      </c>
      <c r="IX49" s="4">
        <v>43617.941680419099</v>
      </c>
      <c r="IY49" s="13" t="s">
        <v>182</v>
      </c>
      <c r="IZ49" s="5">
        <v>300</v>
      </c>
      <c r="JA49" s="13" t="s">
        <v>337</v>
      </c>
      <c r="JB49" s="5">
        <v>1804876.23416318</v>
      </c>
      <c r="JD49" s="13" t="s">
        <v>312</v>
      </c>
      <c r="JE49" s="4">
        <v>0</v>
      </c>
      <c r="JF49" s="4"/>
      <c r="JG49" s="5"/>
      <c r="JH49" s="13" t="s">
        <v>36</v>
      </c>
      <c r="JI49" s="4">
        <v>470.07401425074198</v>
      </c>
      <c r="JJ49" s="13">
        <v>0</v>
      </c>
      <c r="JK49" s="4">
        <v>86482.289488482493</v>
      </c>
      <c r="JL49" s="4">
        <v>78039.3360447913</v>
      </c>
      <c r="JM49" s="4">
        <v>70754.823234440206</v>
      </c>
      <c r="JN49" s="4">
        <v>64523.379496815098</v>
      </c>
      <c r="JO49" s="4">
        <v>59231.804568688603</v>
      </c>
      <c r="JP49" s="4">
        <v>54765.661065072098</v>
      </c>
      <c r="JQ49" s="4">
        <v>51015.425135454097</v>
      </c>
      <c r="JR49" s="4">
        <v>48112.4823420475</v>
      </c>
      <c r="JS49" s="4">
        <v>46128.045656502902</v>
      </c>
      <c r="JT49" s="4">
        <v>44715.7432850146</v>
      </c>
      <c r="JU49" s="4">
        <v>43827.057381946397</v>
      </c>
      <c r="JV49" s="13" t="s">
        <v>182</v>
      </c>
      <c r="JW49" s="5">
        <v>300</v>
      </c>
      <c r="JX49" s="13" t="s">
        <v>337</v>
      </c>
      <c r="JY49" s="5">
        <v>1804876.23416318</v>
      </c>
      <c r="KA49" s="13" t="s">
        <v>312</v>
      </c>
      <c r="KB49">
        <v>0</v>
      </c>
      <c r="KE49" s="13" t="s">
        <v>36</v>
      </c>
      <c r="KF49">
        <v>407.21169214445501</v>
      </c>
      <c r="KG49" s="13">
        <v>0</v>
      </c>
      <c r="KH49">
        <v>84078.663021647197</v>
      </c>
      <c r="KI49">
        <v>75886.403624332204</v>
      </c>
      <c r="KJ49">
        <v>68823.912510974798</v>
      </c>
      <c r="KK49">
        <v>62787.287621242896</v>
      </c>
      <c r="KL49">
        <v>57665.516610775798</v>
      </c>
      <c r="KM49">
        <v>53346.770995326297</v>
      </c>
      <c r="KN49">
        <v>49724.2744096389</v>
      </c>
      <c r="KO49">
        <v>46932.081964237201</v>
      </c>
      <c r="KP49">
        <v>45043.862078154001</v>
      </c>
      <c r="KQ49">
        <v>43715.4181264539</v>
      </c>
      <c r="KR49">
        <v>42900.110789147999</v>
      </c>
      <c r="KS49" s="13" t="s">
        <v>182</v>
      </c>
      <c r="KT49" s="5">
        <v>300</v>
      </c>
      <c r="KU49" s="13" t="s">
        <v>337</v>
      </c>
      <c r="KV49" s="5">
        <v>1804876.23416318</v>
      </c>
      <c r="KX49" s="13" t="s">
        <v>312</v>
      </c>
      <c r="KY49" s="4">
        <v>0</v>
      </c>
      <c r="KZ49" s="4"/>
      <c r="LA49" s="4"/>
      <c r="LB49" s="13" t="s">
        <v>36</v>
      </c>
      <c r="LC49" s="4">
        <v>450.79303797302498</v>
      </c>
      <c r="LD49" s="13">
        <v>0</v>
      </c>
      <c r="LE49" s="4">
        <v>85876.818771643899</v>
      </c>
      <c r="LF49" s="4">
        <v>77497.014867226302</v>
      </c>
      <c r="LG49" s="4">
        <v>70268.4290646226</v>
      </c>
      <c r="LH49" s="4">
        <v>64086.059968634203</v>
      </c>
      <c r="LI49" s="4">
        <v>58837.258450256297</v>
      </c>
      <c r="LJ49" s="4">
        <v>54408.244303568797</v>
      </c>
      <c r="LK49" s="4">
        <v>50690.185766407099</v>
      </c>
      <c r="LL49" s="4">
        <v>47815.140857104503</v>
      </c>
      <c r="LM49" s="4">
        <v>45854.941071656896</v>
      </c>
      <c r="LN49" s="4">
        <v>44463.762538771902</v>
      </c>
      <c r="LO49" s="4">
        <v>43593.5606112432</v>
      </c>
      <c r="LP49" s="13" t="s">
        <v>182</v>
      </c>
      <c r="LQ49" s="5">
        <v>300</v>
      </c>
      <c r="LR49" s="13" t="s">
        <v>337</v>
      </c>
      <c r="LS49" s="5">
        <v>1804876.23416318</v>
      </c>
      <c r="LU49" s="13" t="s">
        <v>312</v>
      </c>
      <c r="LV49" s="4">
        <v>0</v>
      </c>
      <c r="LW49" s="4"/>
      <c r="LX49" s="4"/>
      <c r="LY49" s="13" t="s">
        <v>36</v>
      </c>
      <c r="LZ49" s="4">
        <v>436.44762724945599</v>
      </c>
      <c r="MA49" s="13">
        <v>0</v>
      </c>
      <c r="MB49" s="4">
        <v>86612.744349201996</v>
      </c>
      <c r="MC49" s="4">
        <v>78156.184691169896</v>
      </c>
      <c r="MD49" s="4">
        <v>70859.621834791396</v>
      </c>
      <c r="ME49" s="4">
        <v>64617.604463526302</v>
      </c>
      <c r="MF49" s="4">
        <v>59316.813566640099</v>
      </c>
      <c r="MG49" s="4">
        <v>54842.670163190101</v>
      </c>
      <c r="MH49" s="4">
        <v>51085.501285149403</v>
      </c>
      <c r="MI49" s="4">
        <v>48176.547607179702</v>
      </c>
      <c r="MJ49" s="4">
        <v>46186.888833533099</v>
      </c>
      <c r="MK49" s="4">
        <v>44770.0351148923</v>
      </c>
      <c r="ML49" s="4">
        <v>43877.366650178097</v>
      </c>
      <c r="MM49" s="13" t="s">
        <v>182</v>
      </c>
      <c r="MN49" s="5">
        <v>300</v>
      </c>
      <c r="MO49" s="13" t="s">
        <v>337</v>
      </c>
      <c r="MP49" s="5">
        <v>1804876.23416318</v>
      </c>
      <c r="MR49" s="13" t="s">
        <v>312</v>
      </c>
      <c r="MS49" s="4">
        <v>0</v>
      </c>
      <c r="MT49" s="4"/>
      <c r="MU49" s="4"/>
      <c r="MV49" s="13" t="s">
        <v>36</v>
      </c>
      <c r="MW49" s="4">
        <v>507.83362731249099</v>
      </c>
      <c r="MX49" s="13">
        <v>0</v>
      </c>
      <c r="MY49" s="4">
        <v>88236.810408397403</v>
      </c>
      <c r="MZ49" s="4">
        <v>79610.863494242294</v>
      </c>
      <c r="NA49" s="4">
        <v>72164.286520666894</v>
      </c>
      <c r="NB49" s="4">
        <v>65790.635269128004</v>
      </c>
      <c r="NC49" s="4">
        <v>60375.112410681897</v>
      </c>
      <c r="ND49" s="4">
        <v>55801.376199993902</v>
      </c>
      <c r="NE49" s="4">
        <v>51957.897266798798</v>
      </c>
      <c r="NF49" s="4">
        <v>48974.112543428302</v>
      </c>
      <c r="NG49" s="4">
        <v>46919.442654070102</v>
      </c>
      <c r="NH49" s="4">
        <v>45445.928046030604</v>
      </c>
      <c r="NI49" s="4">
        <v>44503.679648739002</v>
      </c>
      <c r="NJ49" s="13" t="s">
        <v>182</v>
      </c>
      <c r="NK49" s="5">
        <v>300</v>
      </c>
      <c r="NL49" s="13" t="s">
        <v>337</v>
      </c>
      <c r="NM49" s="5">
        <v>1804876.23416318</v>
      </c>
      <c r="NO49" s="13" t="s">
        <v>312</v>
      </c>
      <c r="NP49" s="4">
        <v>0</v>
      </c>
      <c r="NQ49" s="4"/>
      <c r="NR49" s="4"/>
      <c r="NS49" s="13" t="s">
        <v>36</v>
      </c>
      <c r="NT49" s="4">
        <v>520.92858141589204</v>
      </c>
      <c r="NU49" s="13">
        <v>0</v>
      </c>
      <c r="NV49" s="4">
        <v>88713.994700298004</v>
      </c>
      <c r="NW49" s="4">
        <v>80038.278297141893</v>
      </c>
      <c r="NX49" s="4">
        <v>72547.624064587697</v>
      </c>
      <c r="NY49" s="4">
        <v>66135.296048890596</v>
      </c>
      <c r="NZ49" s="4">
        <v>60686.062560555903</v>
      </c>
      <c r="OA49" s="4">
        <v>56083.063917510197</v>
      </c>
      <c r="OB49" s="4">
        <v>52214.2253000083</v>
      </c>
      <c r="OC49" s="4">
        <v>49208.4536634748</v>
      </c>
      <c r="OD49" s="4">
        <v>47134.682159965101</v>
      </c>
      <c r="OE49" s="4">
        <v>45644.519407451102</v>
      </c>
      <c r="OF49" s="4">
        <v>44687.7033976604</v>
      </c>
      <c r="OG49" s="13" t="s">
        <v>182</v>
      </c>
      <c r="OH49" s="5">
        <v>300</v>
      </c>
      <c r="OI49" s="13" t="s">
        <v>337</v>
      </c>
      <c r="OJ49" s="5">
        <v>1804876.23416318</v>
      </c>
      <c r="OL49" s="13" t="s">
        <v>312</v>
      </c>
      <c r="OM49" s="4">
        <v>0</v>
      </c>
      <c r="ON49" s="4"/>
      <c r="OO49" s="4"/>
      <c r="OP49" s="13" t="s">
        <v>36</v>
      </c>
      <c r="OQ49" s="5">
        <v>487.329788579975</v>
      </c>
      <c r="OR49">
        <v>0</v>
      </c>
      <c r="OS49">
        <v>86260.421880684895</v>
      </c>
      <c r="OT49">
        <v>77840.608841347697</v>
      </c>
      <c r="OU49">
        <v>70576.589823801303</v>
      </c>
      <c r="OV49">
        <v>64363.1289101851</v>
      </c>
      <c r="OW49">
        <v>59087.227793911698</v>
      </c>
      <c r="OX49">
        <v>54634.689905516301</v>
      </c>
      <c r="OY49">
        <v>50896.245002104799</v>
      </c>
      <c r="OZ49">
        <v>48003.525059509499</v>
      </c>
      <c r="PA49">
        <v>46027.969700337097</v>
      </c>
      <c r="PB49">
        <v>44623.407910528796</v>
      </c>
      <c r="PC49">
        <v>43741.495242435602</v>
      </c>
      <c r="PD49" s="13" t="s">
        <v>182</v>
      </c>
      <c r="PE49" s="5">
        <v>300</v>
      </c>
      <c r="PF49" s="13" t="s">
        <v>337</v>
      </c>
      <c r="PG49" s="5">
        <v>1804876.23416318</v>
      </c>
      <c r="PI49" s="13" t="s">
        <v>312</v>
      </c>
      <c r="PJ49" s="4">
        <v>0</v>
      </c>
      <c r="PK49" s="4"/>
      <c r="PL49" s="4"/>
      <c r="PM49" s="13" t="s">
        <v>36</v>
      </c>
      <c r="PN49" s="4">
        <v>562.35483556779502</v>
      </c>
      <c r="PO49" s="13">
        <v>0</v>
      </c>
      <c r="PP49" s="4">
        <v>88431.505652991997</v>
      </c>
      <c r="PQ49" s="4">
        <v>79785.252364551605</v>
      </c>
      <c r="PR49" s="4">
        <v>72320.691494893297</v>
      </c>
      <c r="PS49" s="4">
        <v>65931.259795033402</v>
      </c>
      <c r="PT49" s="4">
        <v>60501.982713233898</v>
      </c>
      <c r="PU49" s="4">
        <v>55916.307181570701</v>
      </c>
      <c r="PV49" s="4">
        <v>52062.481281757697</v>
      </c>
      <c r="PW49" s="4">
        <v>49069.725711046201</v>
      </c>
      <c r="PX49" s="4">
        <v>47007.262200853402</v>
      </c>
      <c r="PY49" s="4">
        <v>45526.955008448698</v>
      </c>
      <c r="PZ49" s="4">
        <v>44578.762901511298</v>
      </c>
      <c r="QA49" s="13" t="s">
        <v>182</v>
      </c>
      <c r="QB49" s="5">
        <v>300</v>
      </c>
      <c r="QC49" s="13" t="s">
        <v>337</v>
      </c>
      <c r="QD49" s="5">
        <v>1804876.23416318</v>
      </c>
      <c r="QF49" s="13" t="s">
        <v>312</v>
      </c>
      <c r="QG49" s="4">
        <v>0</v>
      </c>
      <c r="QH49" s="4"/>
      <c r="QI49" s="4"/>
      <c r="QJ49" s="13" t="s">
        <v>36</v>
      </c>
      <c r="QK49" s="4">
        <v>689.74973046978801</v>
      </c>
      <c r="QL49" s="13">
        <v>0</v>
      </c>
      <c r="QM49" s="4">
        <v>92465.544281746697</v>
      </c>
      <c r="QN49" s="4">
        <v>83398.547803366295</v>
      </c>
      <c r="QO49" s="4">
        <v>75561.364933385907</v>
      </c>
      <c r="QP49" s="4">
        <v>68844.966140729099</v>
      </c>
      <c r="QQ49" s="4">
        <v>63130.704859990903</v>
      </c>
      <c r="QR49" s="4">
        <v>58297.649470039098</v>
      </c>
      <c r="QS49" s="4">
        <v>54229.4369111263</v>
      </c>
      <c r="QT49" s="4">
        <v>51050.807541668997</v>
      </c>
      <c r="QU49" s="4">
        <v>48826.862082718297</v>
      </c>
      <c r="QV49" s="4">
        <v>47205.814176374901</v>
      </c>
      <c r="QW49" s="4">
        <v>46134.469835460703</v>
      </c>
      <c r="QX49" s="13" t="s">
        <v>182</v>
      </c>
      <c r="QY49" s="5">
        <v>300</v>
      </c>
      <c r="QZ49" s="13" t="s">
        <v>337</v>
      </c>
      <c r="RA49" s="5">
        <v>1804876.23416318</v>
      </c>
      <c r="RC49" s="13" t="s">
        <v>312</v>
      </c>
      <c r="RD49" s="4">
        <v>0</v>
      </c>
      <c r="RE49" s="4"/>
      <c r="RF49" s="4"/>
      <c r="RG49" s="13" t="s">
        <v>36</v>
      </c>
      <c r="RH49" s="4">
        <v>625.50578566418301</v>
      </c>
      <c r="RI49" s="13">
        <v>0</v>
      </c>
      <c r="RJ49" s="4">
        <v>92119.0446249573</v>
      </c>
      <c r="RK49" s="4">
        <v>83088.187456168904</v>
      </c>
      <c r="RL49" s="4">
        <v>75283.010575001696</v>
      </c>
      <c r="RM49" s="4">
        <v>68594.696289178493</v>
      </c>
      <c r="RN49" s="4">
        <v>62904.913437184397</v>
      </c>
      <c r="RO49" s="4">
        <v>58093.106489274498</v>
      </c>
      <c r="RP49" s="4">
        <v>54043.3084550204</v>
      </c>
      <c r="RQ49" s="4">
        <v>50880.6445269994</v>
      </c>
      <c r="RR49" s="4">
        <v>48670.569396268198</v>
      </c>
      <c r="RS49" s="4">
        <v>47061.610270815101</v>
      </c>
      <c r="RT49" s="4">
        <v>46000.8439661429</v>
      </c>
      <c r="RU49" s="13" t="s">
        <v>182</v>
      </c>
      <c r="RV49" s="5">
        <v>300</v>
      </c>
      <c r="RW49" s="13" t="s">
        <v>337</v>
      </c>
      <c r="RX49" s="5">
        <v>1804876.23416318</v>
      </c>
      <c r="RZ49" s="13" t="s">
        <v>312</v>
      </c>
      <c r="SA49" s="4">
        <v>0</v>
      </c>
      <c r="SB49" s="4"/>
      <c r="SC49" s="4"/>
      <c r="SD49" s="13" t="s">
        <v>36</v>
      </c>
      <c r="SE49" s="4">
        <v>754.04568385703396</v>
      </c>
      <c r="SF49" s="13">
        <v>0</v>
      </c>
      <c r="SG49" s="4">
        <v>94239.507569444293</v>
      </c>
      <c r="SH49" s="4">
        <v>84987.489815565394</v>
      </c>
      <c r="SI49" s="4">
        <v>76986.446901199102</v>
      </c>
      <c r="SJ49" s="4">
        <v>70126.264750896706</v>
      </c>
      <c r="SK49" s="4">
        <v>64286.682035974904</v>
      </c>
      <c r="SL49" s="4">
        <v>59344.8416721705</v>
      </c>
      <c r="SM49" s="4">
        <v>55182.352856221303</v>
      </c>
      <c r="SN49" s="4">
        <v>51921.985723316</v>
      </c>
      <c r="SO49" s="4">
        <v>49627.028785508999</v>
      </c>
      <c r="SP49" s="4">
        <v>47944.0903315861</v>
      </c>
      <c r="SQ49" s="4">
        <v>46818.589954485098</v>
      </c>
      <c r="SR49" s="13" t="s">
        <v>182</v>
      </c>
      <c r="SS49" s="5">
        <v>300</v>
      </c>
      <c r="ST49" s="13" t="s">
        <v>337</v>
      </c>
      <c r="SU49" s="5">
        <v>1804876.23416318</v>
      </c>
      <c r="SW49" s="13" t="s">
        <v>312</v>
      </c>
      <c r="SX49" s="4">
        <v>0</v>
      </c>
      <c r="SY49" s="4"/>
      <c r="SZ49" s="4"/>
      <c r="TA49" s="13" t="s">
        <v>36</v>
      </c>
      <c r="TB49" s="4">
        <v>571.93619336236702</v>
      </c>
      <c r="TC49" s="13">
        <v>0</v>
      </c>
      <c r="TD49" s="4">
        <v>88708.823377988301</v>
      </c>
      <c r="TE49" s="4">
        <v>80033.646334725505</v>
      </c>
      <c r="TF49" s="4">
        <v>72543.469774459794</v>
      </c>
      <c r="TG49" s="4">
        <v>66131.560905027</v>
      </c>
      <c r="TH49" s="4">
        <v>60682.692744167303</v>
      </c>
      <c r="TI49" s="4">
        <v>56080.011222770103</v>
      </c>
      <c r="TJ49" s="4">
        <v>52211.447432213397</v>
      </c>
      <c r="TK49" s="4">
        <v>49205.914071366002</v>
      </c>
      <c r="TL49" s="4">
        <v>47132.349575096603</v>
      </c>
      <c r="TM49" s="4">
        <v>45642.367241180596</v>
      </c>
      <c r="TN49" s="4">
        <v>44685.709102931003</v>
      </c>
      <c r="TO49" s="13" t="s">
        <v>182</v>
      </c>
      <c r="TP49" s="5">
        <v>300</v>
      </c>
      <c r="TQ49" s="13" t="s">
        <v>337</v>
      </c>
      <c r="TR49" s="5">
        <v>1804876.23416318</v>
      </c>
      <c r="TT49" s="13" t="s">
        <v>312</v>
      </c>
      <c r="TU49" s="4">
        <v>0</v>
      </c>
      <c r="TV49" s="4"/>
      <c r="TW49" s="4"/>
      <c r="TX49" s="13" t="s">
        <v>36</v>
      </c>
      <c r="TY49" s="4">
        <v>357.36219194355903</v>
      </c>
      <c r="TZ49" s="13">
        <v>0</v>
      </c>
      <c r="UA49" s="4">
        <v>65380.6268372997</v>
      </c>
      <c r="UB49" s="4">
        <v>59012.758314126899</v>
      </c>
      <c r="UC49" s="4">
        <v>53561.931499406899</v>
      </c>
      <c r="UD49" s="4">
        <v>48933.926540321001</v>
      </c>
      <c r="UE49" s="4">
        <v>45032.219919717201</v>
      </c>
      <c r="UF49" s="4">
        <v>41762.363064569603</v>
      </c>
      <c r="UG49" s="4">
        <v>39035.979784855597</v>
      </c>
      <c r="UH49" s="4">
        <v>37005.055920613202</v>
      </c>
      <c r="UI49" s="4">
        <v>35759.733257590997</v>
      </c>
      <c r="UJ49" s="4">
        <v>34970.303736328002</v>
      </c>
      <c r="UK49" s="4">
        <v>34602.4482917243</v>
      </c>
      <c r="UL49" s="13" t="s">
        <v>182</v>
      </c>
      <c r="UM49" s="5">
        <v>300</v>
      </c>
      <c r="UN49" s="13" t="s">
        <v>337</v>
      </c>
      <c r="UO49" s="5">
        <v>1804876.23416318</v>
      </c>
      <c r="UQ49" s="13" t="s">
        <v>312</v>
      </c>
      <c r="UR49" s="4">
        <v>0</v>
      </c>
      <c r="US49" s="4"/>
      <c r="UT49" s="4"/>
      <c r="UU49" s="13" t="s">
        <v>36</v>
      </c>
      <c r="UV49" s="4">
        <v>361.27531040012798</v>
      </c>
      <c r="UW49" s="13">
        <v>0</v>
      </c>
      <c r="UX49" s="4">
        <v>65380.6268372997</v>
      </c>
      <c r="UY49" s="4">
        <v>59012.758314126899</v>
      </c>
      <c r="UZ49" s="4">
        <v>53561.931499406899</v>
      </c>
      <c r="VA49" s="4">
        <v>48933.926540321001</v>
      </c>
      <c r="VB49" s="4">
        <v>45032.219919717201</v>
      </c>
      <c r="VC49" s="4">
        <v>41762.363064569603</v>
      </c>
      <c r="VD49" s="4">
        <v>39035.979784855597</v>
      </c>
      <c r="VE49" s="4">
        <v>37005.055920613202</v>
      </c>
      <c r="VF49" s="4">
        <v>35759.733257590997</v>
      </c>
      <c r="VG49" s="4">
        <v>34970.303736328002</v>
      </c>
      <c r="VH49" s="4">
        <v>34602.4482917243</v>
      </c>
      <c r="VI49" s="13" t="s">
        <v>182</v>
      </c>
      <c r="VJ49" s="5">
        <v>300</v>
      </c>
      <c r="VK49" s="13" t="s">
        <v>337</v>
      </c>
      <c r="VL49" s="5">
        <v>1804876.23416318</v>
      </c>
      <c r="VN49" s="13" t="s">
        <v>312</v>
      </c>
      <c r="VO49" s="4">
        <v>0</v>
      </c>
      <c r="VP49" s="4"/>
      <c r="VQ49" s="4"/>
      <c r="VR49" s="13" t="s">
        <v>36</v>
      </c>
      <c r="VS49" s="4">
        <v>369.51898112953501</v>
      </c>
      <c r="VT49" s="13">
        <v>0</v>
      </c>
      <c r="VU49" s="4">
        <v>65380.6268372997</v>
      </c>
      <c r="VV49" s="4">
        <v>59012.758314126899</v>
      </c>
      <c r="VW49" s="4">
        <v>53561.931499406899</v>
      </c>
      <c r="VX49" s="4">
        <v>48933.926540321001</v>
      </c>
      <c r="VY49" s="4">
        <v>45032.219919717201</v>
      </c>
      <c r="VZ49" s="4">
        <v>41762.363064569603</v>
      </c>
      <c r="WA49" s="4">
        <v>39035.979784855597</v>
      </c>
      <c r="WB49" s="4">
        <v>37005.055920613202</v>
      </c>
      <c r="WC49" s="4">
        <v>35759.733257590997</v>
      </c>
      <c r="WD49" s="4">
        <v>34970.303736328002</v>
      </c>
      <c r="WE49" s="4">
        <v>34602.4482917243</v>
      </c>
      <c r="WF49" s="13" t="s">
        <v>182</v>
      </c>
      <c r="WG49" s="5">
        <v>300</v>
      </c>
      <c r="WH49" s="13" t="s">
        <v>337</v>
      </c>
      <c r="WI49" s="5">
        <v>1804876.23416318</v>
      </c>
      <c r="WK49" s="13" t="s">
        <v>312</v>
      </c>
      <c r="WL49" s="4">
        <v>0</v>
      </c>
      <c r="WM49" s="4"/>
      <c r="WN49" s="4"/>
      <c r="WO49" s="13" t="s">
        <v>36</v>
      </c>
      <c r="WP49" s="4">
        <v>407.93421524231798</v>
      </c>
      <c r="WQ49" s="13">
        <v>0</v>
      </c>
      <c r="WR49" s="4">
        <v>95147.813186663901</v>
      </c>
      <c r="WS49" s="4">
        <v>85990.3124399722</v>
      </c>
      <c r="WT49" s="4">
        <v>78095.879028707903</v>
      </c>
      <c r="WU49" s="4">
        <v>71348.548567622202</v>
      </c>
      <c r="WV49" s="4">
        <v>65624.4418948604</v>
      </c>
      <c r="WW49" s="4">
        <v>60798.784336395001</v>
      </c>
      <c r="WX49" s="4">
        <v>56752.446944164702</v>
      </c>
      <c r="WY49" s="4">
        <v>53607.356322759399</v>
      </c>
      <c r="WZ49" s="4">
        <v>51426.792934731297</v>
      </c>
      <c r="XA49" s="4">
        <v>49858.861396343498</v>
      </c>
      <c r="XB49" s="4">
        <v>48849.621291325297</v>
      </c>
      <c r="XC49" s="13" t="s">
        <v>182</v>
      </c>
      <c r="XD49" s="5">
        <v>300</v>
      </c>
      <c r="XE49" s="13" t="s">
        <v>337</v>
      </c>
      <c r="XF49" s="5">
        <v>1804876.23416318</v>
      </c>
      <c r="XH49" s="13" t="s">
        <v>312</v>
      </c>
      <c r="XI49" s="4">
        <v>0</v>
      </c>
      <c r="XJ49" s="4"/>
      <c r="XK49" s="4"/>
      <c r="XL49" s="13" t="s">
        <v>36</v>
      </c>
      <c r="XM49" s="4">
        <v>434.17224449357298</v>
      </c>
      <c r="XN49" s="13">
        <v>0</v>
      </c>
      <c r="XO49" s="4">
        <v>102648.48413124301</v>
      </c>
      <c r="XP49" s="4">
        <v>92863.482425784605</v>
      </c>
      <c r="XQ49" s="4">
        <v>84431.578139063102</v>
      </c>
      <c r="XR49" s="4">
        <v>77228.286846202507</v>
      </c>
      <c r="XS49" s="4">
        <v>71120.907400778495</v>
      </c>
      <c r="XT49" s="4">
        <v>65975.964104056999</v>
      </c>
      <c r="XU49" s="4">
        <v>61666.139885725002</v>
      </c>
      <c r="XV49" s="4">
        <v>58305.415987617002</v>
      </c>
      <c r="XW49" s="4">
        <v>55950.049956469797</v>
      </c>
      <c r="XX49" s="4">
        <v>54243.381145415398</v>
      </c>
      <c r="XY49" s="4">
        <v>53126.777730031601</v>
      </c>
      <c r="XZ49" s="13" t="s">
        <v>182</v>
      </c>
      <c r="YA49" s="5">
        <v>300</v>
      </c>
      <c r="YB49" s="13" t="s">
        <v>337</v>
      </c>
      <c r="YC49" s="5">
        <v>1804876.23416318</v>
      </c>
      <c r="YE49" s="13" t="s">
        <v>312</v>
      </c>
      <c r="YF49" s="4">
        <v>0</v>
      </c>
      <c r="YG49" s="4"/>
      <c r="YH49" s="4"/>
      <c r="YI49" s="13" t="s">
        <v>36</v>
      </c>
      <c r="YJ49" s="4">
        <v>407.13409906661701</v>
      </c>
      <c r="YK49" s="13">
        <v>0</v>
      </c>
      <c r="YL49" s="4">
        <v>86291.316026557397</v>
      </c>
      <c r="YM49" s="4">
        <v>77870.061549358099</v>
      </c>
      <c r="YN49" s="4">
        <v>70603.671780628996</v>
      </c>
      <c r="YO49" s="4">
        <v>64386.982178825798</v>
      </c>
      <c r="YP49" s="4">
        <v>59107.032359794299</v>
      </c>
      <c r="YQ49" s="4">
        <v>54649.6373026203</v>
      </c>
      <c r="YR49" s="4">
        <v>50905.516409814103</v>
      </c>
      <c r="YS49" s="4">
        <v>48006.291922567398</v>
      </c>
      <c r="YT49" s="4">
        <v>46023.318917284298</v>
      </c>
      <c r="YU49" s="4">
        <v>44610.383395382203</v>
      </c>
      <c r="YV49" s="4">
        <v>43719.064917362703</v>
      </c>
      <c r="YW49" s="13" t="s">
        <v>182</v>
      </c>
      <c r="YX49" s="5">
        <v>300</v>
      </c>
      <c r="YY49" s="13" t="s">
        <v>337</v>
      </c>
      <c r="YZ49" s="4">
        <v>1804876.23416318</v>
      </c>
      <c r="ZB49" s="13" t="s">
        <v>312</v>
      </c>
      <c r="ZC49" s="4">
        <v>0</v>
      </c>
      <c r="ZD49" s="4"/>
      <c r="ZE49" s="4"/>
      <c r="ZF49" s="13" t="s">
        <v>36</v>
      </c>
      <c r="ZG49" s="4">
        <v>356.85114478774</v>
      </c>
      <c r="ZH49" s="13">
        <v>0</v>
      </c>
      <c r="ZI49" s="4">
        <v>67323.936231662898</v>
      </c>
      <c r="ZJ49" s="4">
        <v>59227.728275761001</v>
      </c>
      <c r="ZK49" s="4">
        <v>52664.859487215901</v>
      </c>
      <c r="ZL49" s="4">
        <v>47429.123369194</v>
      </c>
      <c r="ZM49" s="4">
        <v>43292.683249479902</v>
      </c>
      <c r="ZN49" s="4">
        <v>40040.475076193899</v>
      </c>
      <c r="ZO49" s="4">
        <v>37489.272424367497</v>
      </c>
      <c r="ZP49" s="4">
        <v>35492.393386916599</v>
      </c>
      <c r="ZQ49" s="4">
        <v>33936.336517805699</v>
      </c>
      <c r="ZR49" s="4">
        <v>32734.594252042101</v>
      </c>
      <c r="ZS49" s="4">
        <v>32313.666700813901</v>
      </c>
      <c r="ZT49" s="13" t="s">
        <v>182</v>
      </c>
      <c r="ZU49" s="5">
        <v>300</v>
      </c>
      <c r="ZV49" s="13" t="s">
        <v>337</v>
      </c>
      <c r="ZW49" s="4">
        <v>1804876.23416318</v>
      </c>
      <c r="ZY49" s="13" t="s">
        <v>312</v>
      </c>
      <c r="ZZ49" s="4">
        <v>0</v>
      </c>
      <c r="AAA49" s="4"/>
      <c r="AAB49" s="4"/>
      <c r="AAC49" s="13" t="s">
        <v>36</v>
      </c>
      <c r="AAD49" s="4">
        <v>369.81098478197401</v>
      </c>
      <c r="AAE49" s="13">
        <v>0</v>
      </c>
      <c r="AAF49" s="4">
        <v>88575.222780980504</v>
      </c>
      <c r="AAG49" s="4">
        <v>80259.958078411102</v>
      </c>
      <c r="AAH49" s="4">
        <v>73142.773787762504</v>
      </c>
      <c r="AAI49" s="4">
        <v>67101.7275645708</v>
      </c>
      <c r="AAJ49" s="4">
        <v>62011.805017523198</v>
      </c>
      <c r="AAK49" s="4">
        <v>57750.624050319901</v>
      </c>
      <c r="AAL49" s="4">
        <v>54203.640918534897</v>
      </c>
      <c r="AAM49" s="4">
        <v>51496.978685506801</v>
      </c>
      <c r="AAN49" s="4">
        <v>49699.303847481198</v>
      </c>
      <c r="AAO49" s="4">
        <v>48465.367380870601</v>
      </c>
      <c r="AAP49" s="4">
        <v>47745.852953789799</v>
      </c>
      <c r="AAQ49" s="13" t="s">
        <v>182</v>
      </c>
      <c r="AAR49" s="5">
        <v>300</v>
      </c>
      <c r="AAS49" s="13" t="s">
        <v>779</v>
      </c>
      <c r="AAT49" s="4">
        <v>1804876.23416318</v>
      </c>
      <c r="AAV49" s="13" t="s">
        <v>312</v>
      </c>
      <c r="AAW49" s="4">
        <v>0</v>
      </c>
      <c r="AAX49" s="4"/>
      <c r="AAY49" s="4"/>
      <c r="AAZ49" s="13" t="s">
        <v>36</v>
      </c>
      <c r="ABA49" s="4">
        <v>552.06665147318597</v>
      </c>
      <c r="ABB49" s="13">
        <v>0</v>
      </c>
      <c r="ABC49" s="4">
        <v>89480.245955955805</v>
      </c>
      <c r="ABD49" s="4">
        <v>80726.392604873006</v>
      </c>
      <c r="ABE49" s="4">
        <v>73165.443803090995</v>
      </c>
      <c r="ABF49" s="4">
        <v>66690.285422097004</v>
      </c>
      <c r="ABG49" s="4">
        <v>61185.054362522496</v>
      </c>
      <c r="ABH49" s="4">
        <v>56532.104367978704</v>
      </c>
      <c r="ABI49" s="4">
        <v>52618.509741414702</v>
      </c>
      <c r="ABJ49" s="4">
        <v>49572.351019960101</v>
      </c>
      <c r="ABK49" s="4">
        <v>47461.725621366299</v>
      </c>
      <c r="ABL49" s="4">
        <v>45937.5337328881</v>
      </c>
      <c r="ABM49" s="4">
        <v>44948.862657507401</v>
      </c>
      <c r="ABN49" s="13" t="s">
        <v>182</v>
      </c>
      <c r="ABO49" s="5">
        <v>300</v>
      </c>
      <c r="ABP49" s="13" t="s">
        <v>337</v>
      </c>
      <c r="ABQ49" s="4">
        <v>1804876.23416318</v>
      </c>
    </row>
    <row r="50" spans="1:745" x14ac:dyDescent="0.25">
      <c r="D50" s="13">
        <v>1007.54</v>
      </c>
      <c r="E50" s="4">
        <v>50.42</v>
      </c>
      <c r="F50" s="4">
        <v>1097</v>
      </c>
      <c r="G50" s="4">
        <v>40.44</v>
      </c>
      <c r="H50" s="4">
        <v>1461</v>
      </c>
      <c r="I50" s="5">
        <v>36.14</v>
      </c>
      <c r="K50" s="4" t="s">
        <v>384</v>
      </c>
      <c r="L50" s="4"/>
      <c r="M50" s="4"/>
      <c r="N50" s="4"/>
      <c r="O50" s="13" t="s">
        <v>37</v>
      </c>
      <c r="P50" s="4">
        <v>1878.85413650139</v>
      </c>
      <c r="Q50" s="13">
        <v>1400</v>
      </c>
      <c r="R50" s="4">
        <v>59755.023191346103</v>
      </c>
      <c r="S50" s="4">
        <v>54052.996527454903</v>
      </c>
      <c r="T50" s="4">
        <v>49153.243534469999</v>
      </c>
      <c r="U50" s="4">
        <v>44975.110937829901</v>
      </c>
      <c r="V50" s="4">
        <v>41435.990221887601</v>
      </c>
      <c r="W50" s="4">
        <v>38475.910204142201</v>
      </c>
      <c r="X50" s="4">
        <v>36014.200715218103</v>
      </c>
      <c r="Y50" s="4">
        <v>34252.930264704497</v>
      </c>
      <c r="Z50" s="4">
        <v>33091.692824190301</v>
      </c>
      <c r="AA50" s="4">
        <v>32335.2820392988</v>
      </c>
      <c r="AB50" s="4">
        <v>31952.7572462467</v>
      </c>
      <c r="AC50" s="13" t="s">
        <v>183</v>
      </c>
      <c r="AD50" s="5">
        <v>4.9831082621235201E-2</v>
      </c>
      <c r="AE50" s="13" t="s">
        <v>338</v>
      </c>
      <c r="AF50" s="14">
        <v>174536087.95723999</v>
      </c>
      <c r="AH50" s="13" t="s">
        <v>384</v>
      </c>
      <c r="AI50" s="4"/>
      <c r="AJ50" s="4"/>
      <c r="AK50" s="5"/>
      <c r="AL50" s="13" t="s">
        <v>37</v>
      </c>
      <c r="AM50" s="4">
        <v>2178.5772995984298</v>
      </c>
      <c r="AN50" s="13">
        <v>1400</v>
      </c>
      <c r="AO50" s="4">
        <v>77865.017676421194</v>
      </c>
      <c r="AP50" s="4">
        <v>70412.482490081296</v>
      </c>
      <c r="AQ50" s="4">
        <v>63967.771384343301</v>
      </c>
      <c r="AR50" s="4">
        <v>58440.819228391301</v>
      </c>
      <c r="AS50" s="4">
        <v>53734.941558910999</v>
      </c>
      <c r="AT50" s="4">
        <v>49762.088828872998</v>
      </c>
      <c r="AU50" s="4">
        <v>46425.743543275697</v>
      </c>
      <c r="AV50" s="4">
        <v>43918.120077688902</v>
      </c>
      <c r="AW50" s="4">
        <v>42123.265509311597</v>
      </c>
      <c r="AX50" s="4">
        <v>40832.2124814333</v>
      </c>
      <c r="AY50" s="4">
        <v>40002.236937484799</v>
      </c>
      <c r="AZ50" s="13" t="s">
        <v>183</v>
      </c>
      <c r="BA50" s="5">
        <v>5.29774918060981E-2</v>
      </c>
      <c r="BB50" s="13" t="s">
        <v>338</v>
      </c>
      <c r="BC50" s="14">
        <v>174537224.658012</v>
      </c>
      <c r="BE50" s="13" t="s">
        <v>384</v>
      </c>
      <c r="BF50" s="4"/>
      <c r="BG50" s="4"/>
      <c r="BH50" s="4"/>
      <c r="BI50" s="13" t="s">
        <v>37</v>
      </c>
      <c r="BJ50" s="4">
        <v>2117.0929237796199</v>
      </c>
      <c r="BK50" s="13">
        <v>1400</v>
      </c>
      <c r="BL50" s="4">
        <v>77692.809561528295</v>
      </c>
      <c r="BM50" s="4">
        <v>70257.966211139501</v>
      </c>
      <c r="BN50" s="4">
        <v>63828.9561820456</v>
      </c>
      <c r="BO50" s="4">
        <v>58315.813357604697</v>
      </c>
      <c r="BP50" s="4">
        <v>53622.001183736298</v>
      </c>
      <c r="BQ50" s="4">
        <v>49659.647273865601</v>
      </c>
      <c r="BR50" s="4">
        <v>46332.421679437401</v>
      </c>
      <c r="BS50" s="4">
        <v>43832.722013954197</v>
      </c>
      <c r="BT50" s="4">
        <v>42044.764830489999</v>
      </c>
      <c r="BU50" s="4">
        <v>40759.733698466502</v>
      </c>
      <c r="BV50" s="4">
        <v>39935.035544879502</v>
      </c>
      <c r="BW50" s="13" t="s">
        <v>183</v>
      </c>
      <c r="BX50" s="5">
        <v>5.2965764518549001E-2</v>
      </c>
      <c r="BY50" s="13" t="s">
        <v>338</v>
      </c>
      <c r="BZ50" s="14">
        <v>174537054.504989</v>
      </c>
      <c r="CB50" s="13" t="s">
        <v>384</v>
      </c>
      <c r="CC50" s="4"/>
      <c r="CD50" s="4"/>
      <c r="CE50" s="4"/>
      <c r="CF50" s="13" t="s">
        <v>37</v>
      </c>
      <c r="CG50" s="4">
        <v>1896.5376484231599</v>
      </c>
      <c r="CH50" s="13">
        <v>1400</v>
      </c>
      <c r="CI50" s="4">
        <v>59755.023191346103</v>
      </c>
      <c r="CJ50" s="4">
        <v>54052.996527454903</v>
      </c>
      <c r="CK50" s="4">
        <v>49153.243534469999</v>
      </c>
      <c r="CL50" s="4">
        <v>44975.110937829901</v>
      </c>
      <c r="CM50" s="4">
        <v>41435.990221887601</v>
      </c>
      <c r="CN50" s="4">
        <v>38475.910204142201</v>
      </c>
      <c r="CO50" s="4">
        <v>36014.200715218103</v>
      </c>
      <c r="CP50" s="4">
        <v>34252.930264704497</v>
      </c>
      <c r="CQ50" s="4">
        <v>33091.692824190301</v>
      </c>
      <c r="CR50" s="4">
        <v>32335.2820392988</v>
      </c>
      <c r="CS50" s="4">
        <v>31952.7572462467</v>
      </c>
      <c r="CT50" s="13" t="s">
        <v>183</v>
      </c>
      <c r="CU50" s="5">
        <v>5.2913830970333899E-2</v>
      </c>
      <c r="CV50" s="13" t="s">
        <v>338</v>
      </c>
      <c r="CW50" s="14">
        <v>174536131.651512</v>
      </c>
      <c r="CY50" s="13" t="s">
        <v>384</v>
      </c>
      <c r="CZ50" s="4"/>
      <c r="DA50" s="4"/>
      <c r="DB50" s="4"/>
      <c r="DC50" s="13" t="s">
        <v>37</v>
      </c>
      <c r="DD50" s="4">
        <v>2316.6963327891799</v>
      </c>
      <c r="DE50" s="13">
        <v>1400</v>
      </c>
      <c r="DF50" s="4">
        <v>78726.644414092705</v>
      </c>
      <c r="DG50" s="4">
        <v>71185.589828400494</v>
      </c>
      <c r="DH50" s="4">
        <v>64662.3198960054</v>
      </c>
      <c r="DI50" s="4">
        <v>59066.274078197501</v>
      </c>
      <c r="DJ50" s="4">
        <v>54300.027862037998</v>
      </c>
      <c r="DK50" s="4">
        <v>50274.645295204798</v>
      </c>
      <c r="DL50" s="4">
        <v>46892.670512091798</v>
      </c>
      <c r="DM50" s="4">
        <v>44345.401074898196</v>
      </c>
      <c r="DN50" s="4">
        <v>42516.036104586601</v>
      </c>
      <c r="DO50" s="4">
        <v>41194.8531000605</v>
      </c>
      <c r="DP50" s="4">
        <v>40338.472641083303</v>
      </c>
      <c r="DQ50" s="13" t="s">
        <v>183</v>
      </c>
      <c r="DR50" s="5">
        <v>5.3000275219173498E-2</v>
      </c>
      <c r="DS50" s="13" t="s">
        <v>338</v>
      </c>
      <c r="DT50" s="14">
        <v>174537612.372747</v>
      </c>
      <c r="DV50" s="13" t="s">
        <v>384</v>
      </c>
      <c r="DW50" s="4"/>
      <c r="DX50" s="4"/>
      <c r="DY50" s="4"/>
      <c r="DZ50" s="13" t="s">
        <v>37</v>
      </c>
      <c r="EA50" s="4">
        <v>1930.86075440288</v>
      </c>
      <c r="EB50" s="13">
        <v>1400</v>
      </c>
      <c r="EC50" s="4">
        <v>59755.023191346103</v>
      </c>
      <c r="ED50" s="4">
        <v>54052.996527454903</v>
      </c>
      <c r="EE50" s="4">
        <v>49153.243534469999</v>
      </c>
      <c r="EF50" s="4">
        <v>44975.110937829901</v>
      </c>
      <c r="EG50" s="4">
        <v>41435.990221887601</v>
      </c>
      <c r="EH50" s="4">
        <v>38475.910204142201</v>
      </c>
      <c r="EI50" s="4">
        <v>36014.200715218103</v>
      </c>
      <c r="EJ50" s="4">
        <v>34252.930264704497</v>
      </c>
      <c r="EK50" s="4">
        <v>33091.692824190301</v>
      </c>
      <c r="EL50" s="4">
        <v>32335.2820392988</v>
      </c>
      <c r="EM50" s="4">
        <v>31952.7572462467</v>
      </c>
      <c r="EN50" s="13" t="s">
        <v>183</v>
      </c>
      <c r="EO50" s="5">
        <v>4.9844313242970797E-2</v>
      </c>
      <c r="EP50" s="13" t="s">
        <v>338</v>
      </c>
      <c r="EQ50" s="14">
        <v>174536216.484981</v>
      </c>
      <c r="ES50" s="13" t="s">
        <v>384</v>
      </c>
      <c r="ET50" s="4"/>
      <c r="EU50" s="4"/>
      <c r="EV50" s="5"/>
      <c r="EW50" s="13" t="s">
        <v>37</v>
      </c>
      <c r="EX50" s="4">
        <v>2160.0818850539099</v>
      </c>
      <c r="EY50" s="13">
        <v>1400</v>
      </c>
      <c r="EZ50" s="4">
        <v>59755.023191346103</v>
      </c>
      <c r="FA50" s="4">
        <v>54052.996527454903</v>
      </c>
      <c r="FB50" s="4">
        <v>49153.243534469999</v>
      </c>
      <c r="FC50" s="4">
        <v>44975.110937829901</v>
      </c>
      <c r="FD50" s="4">
        <v>41435.990221887601</v>
      </c>
      <c r="FE50" s="4">
        <v>38475.910204142201</v>
      </c>
      <c r="FF50" s="4">
        <v>36014.200715218103</v>
      </c>
      <c r="FG50" s="4">
        <v>34252.930264704497</v>
      </c>
      <c r="FH50" s="4">
        <v>33091.692824190301</v>
      </c>
      <c r="FI50" s="4">
        <v>32335.2820392988</v>
      </c>
      <c r="FJ50" s="4">
        <v>31952.7572462467</v>
      </c>
      <c r="FK50" s="13" t="s">
        <v>183</v>
      </c>
      <c r="FL50" s="5">
        <v>5.29740785901665E-2</v>
      </c>
      <c r="FM50" s="13" t="s">
        <v>338</v>
      </c>
      <c r="FN50" s="14">
        <v>174536779.474224</v>
      </c>
      <c r="FP50" s="13" t="s">
        <v>384</v>
      </c>
      <c r="FT50" s="13" t="s">
        <v>37</v>
      </c>
      <c r="FU50">
        <v>2053.7804828080898</v>
      </c>
      <c r="FV50" s="13">
        <v>1400</v>
      </c>
      <c r="FW50">
        <v>59755.023191346103</v>
      </c>
      <c r="FX50">
        <v>54052.996527454903</v>
      </c>
      <c r="FY50">
        <v>49153.243534469999</v>
      </c>
      <c r="FZ50">
        <v>44975.110937829901</v>
      </c>
      <c r="GA50">
        <v>41435.990221887601</v>
      </c>
      <c r="GB50">
        <v>38475.910204142201</v>
      </c>
      <c r="GC50">
        <v>36014.200715218103</v>
      </c>
      <c r="GD50">
        <v>34252.930264704497</v>
      </c>
      <c r="GE50">
        <v>33091.692824190301</v>
      </c>
      <c r="GF50">
        <v>32335.2820392988</v>
      </c>
      <c r="GG50">
        <v>31952.7572462467</v>
      </c>
      <c r="GH50" s="13" t="s">
        <v>183</v>
      </c>
      <c r="GI50" s="5">
        <v>5.2952517989112498E-2</v>
      </c>
      <c r="GJ50" s="13" t="s">
        <v>338</v>
      </c>
      <c r="GK50" s="14">
        <v>174536519.17858401</v>
      </c>
      <c r="GM50" s="13" t="s">
        <v>384</v>
      </c>
      <c r="GN50" s="4"/>
      <c r="GO50" s="4"/>
      <c r="GP50" s="4"/>
      <c r="GQ50" s="13" t="s">
        <v>37</v>
      </c>
      <c r="GR50" s="4">
        <v>1983.97369365996</v>
      </c>
      <c r="GS50" s="13">
        <v>1400</v>
      </c>
      <c r="GT50" s="4">
        <v>59755.023191346103</v>
      </c>
      <c r="GU50" s="4">
        <v>54052.996527454903</v>
      </c>
      <c r="GV50" s="4">
        <v>49153.243534469999</v>
      </c>
      <c r="GW50" s="4">
        <v>44975.110937829901</v>
      </c>
      <c r="GX50" s="4">
        <v>41435.990221887601</v>
      </c>
      <c r="GY50" s="4">
        <v>38475.910204142201</v>
      </c>
      <c r="GZ50" s="4">
        <v>36014.200715218103</v>
      </c>
      <c r="HA50" s="4">
        <v>34252.930264704497</v>
      </c>
      <c r="HB50" s="4">
        <v>33091.692824190301</v>
      </c>
      <c r="HC50" s="4">
        <v>32335.2820392988</v>
      </c>
      <c r="HD50" s="4">
        <v>31952.7572462467</v>
      </c>
      <c r="HE50" s="13" t="s">
        <v>183</v>
      </c>
      <c r="HF50" s="5">
        <v>2.7271651377353E-2</v>
      </c>
      <c r="HG50" s="13" t="s">
        <v>338</v>
      </c>
      <c r="HH50" s="14">
        <v>174536347.51482001</v>
      </c>
      <c r="HJ50" s="13" t="s">
        <v>384</v>
      </c>
      <c r="HK50" s="4"/>
      <c r="HL50" s="4"/>
      <c r="HM50" s="4"/>
      <c r="HN50" s="13" t="s">
        <v>37</v>
      </c>
      <c r="HO50" s="4">
        <v>2342.2064200909199</v>
      </c>
      <c r="HP50" s="13">
        <v>1400</v>
      </c>
      <c r="HQ50" s="4">
        <v>78534.226172788505</v>
      </c>
      <c r="HR50" s="4">
        <v>71012.939714523207</v>
      </c>
      <c r="HS50" s="4">
        <v>64507.213517255303</v>
      </c>
      <c r="HT50" s="4">
        <v>58926.597676626901</v>
      </c>
      <c r="HU50" s="4">
        <v>54173.832947373798</v>
      </c>
      <c r="HV50" s="4">
        <v>50160.181328954997</v>
      </c>
      <c r="HW50" s="4">
        <v>46788.396512424697</v>
      </c>
      <c r="HX50" s="4">
        <v>44249.980802486803</v>
      </c>
      <c r="HY50" s="4">
        <v>42428.322685452498</v>
      </c>
      <c r="HZ50" s="4">
        <v>41113.868298857902</v>
      </c>
      <c r="IA50" s="4">
        <v>40263.3845780966</v>
      </c>
      <c r="IB50" s="13" t="s">
        <v>183</v>
      </c>
      <c r="IC50" s="5">
        <v>2.7300405953196199E-2</v>
      </c>
      <c r="ID50" s="13" t="s">
        <v>338</v>
      </c>
      <c r="IE50" s="14">
        <v>174537689.08697501</v>
      </c>
      <c r="IG50" s="13" t="s">
        <v>384</v>
      </c>
      <c r="IH50" s="4"/>
      <c r="II50" s="4"/>
      <c r="IJ50" s="4"/>
      <c r="IK50" s="13" t="s">
        <v>37</v>
      </c>
      <c r="IL50" s="4">
        <v>2543.1352845707202</v>
      </c>
      <c r="IM50" s="13">
        <v>1400</v>
      </c>
      <c r="IN50" s="4">
        <v>80157.339399049102</v>
      </c>
      <c r="IO50" s="4">
        <v>72469.302071077094</v>
      </c>
      <c r="IP50" s="4">
        <v>65815.588508734698</v>
      </c>
      <c r="IQ50" s="4">
        <v>60104.815569324899</v>
      </c>
      <c r="IR50" s="4">
        <v>55238.329918609801</v>
      </c>
      <c r="IS50" s="4">
        <v>51125.723765532101</v>
      </c>
      <c r="IT50" s="4">
        <v>47667.983119534998</v>
      </c>
      <c r="IU50" s="4">
        <v>45054.883212748697</v>
      </c>
      <c r="IV50" s="4">
        <v>43168.215170442701</v>
      </c>
      <c r="IW50" s="4">
        <v>41797.002606006201</v>
      </c>
      <c r="IX50" s="4">
        <v>40896.777895377403</v>
      </c>
      <c r="IY50" s="13" t="s">
        <v>183</v>
      </c>
      <c r="IZ50" s="5">
        <v>5.3028847518678097E-2</v>
      </c>
      <c r="JA50" s="13" t="s">
        <v>338</v>
      </c>
      <c r="JB50" s="14">
        <v>174538248.66779599</v>
      </c>
      <c r="JD50" s="13" t="s">
        <v>384</v>
      </c>
      <c r="JE50" s="4"/>
      <c r="JF50" s="4"/>
      <c r="JG50" s="5"/>
      <c r="JH50" s="13" t="s">
        <v>37</v>
      </c>
      <c r="JI50" s="4">
        <v>2690.6349120090199</v>
      </c>
      <c r="JJ50" s="13">
        <v>1400</v>
      </c>
      <c r="JK50" s="4">
        <v>80699.588584504905</v>
      </c>
      <c r="JL50" s="4">
        <v>72955.843175414702</v>
      </c>
      <c r="JM50" s="4">
        <v>66252.690038019602</v>
      </c>
      <c r="JN50" s="4">
        <v>60498.434253634601</v>
      </c>
      <c r="JO50" s="4">
        <v>55593.956751190402</v>
      </c>
      <c r="JP50" s="4">
        <v>51448.291896508897</v>
      </c>
      <c r="JQ50" s="4">
        <v>47961.835152484498</v>
      </c>
      <c r="JR50" s="4">
        <v>45323.784771353901</v>
      </c>
      <c r="JS50" s="4">
        <v>43415.398232483603</v>
      </c>
      <c r="JT50" s="4">
        <v>42025.223912817499</v>
      </c>
      <c r="JU50" s="4">
        <v>41108.381747036699</v>
      </c>
      <c r="JV50" s="13" t="s">
        <v>183</v>
      </c>
      <c r="JW50" s="5">
        <v>5.30427199681947E-2</v>
      </c>
      <c r="JX50" s="13" t="s">
        <v>338</v>
      </c>
      <c r="JY50" s="14">
        <v>174538677.72365201</v>
      </c>
      <c r="KA50" s="13" t="s">
        <v>384</v>
      </c>
      <c r="KE50" s="13" t="s">
        <v>37</v>
      </c>
      <c r="KF50">
        <v>2257.33245435136</v>
      </c>
      <c r="KG50" s="13">
        <v>1400</v>
      </c>
      <c r="KH50">
        <v>78295.962117393196</v>
      </c>
      <c r="KI50">
        <v>70799.153765654497</v>
      </c>
      <c r="KJ50">
        <v>64315.151296084397</v>
      </c>
      <c r="KK50">
        <v>58753.641798558099</v>
      </c>
      <c r="KL50">
        <v>54017.570672371403</v>
      </c>
      <c r="KM50">
        <v>50018.445033007003</v>
      </c>
      <c r="KN50">
        <v>46659.278057414602</v>
      </c>
      <c r="KO50">
        <v>44131.825575011397</v>
      </c>
      <c r="KP50">
        <v>42319.710555885802</v>
      </c>
      <c r="KQ50">
        <v>41013.5879562603</v>
      </c>
      <c r="KR50">
        <v>40170.405938037002</v>
      </c>
      <c r="KS50" s="13" t="s">
        <v>183</v>
      </c>
      <c r="KT50" s="5">
        <v>4.9907789769984799E-2</v>
      </c>
      <c r="KU50" s="13" t="s">
        <v>338</v>
      </c>
      <c r="KV50" s="14">
        <v>174537453.41137201</v>
      </c>
      <c r="KX50" s="13" t="s">
        <v>384</v>
      </c>
      <c r="KY50" s="4"/>
      <c r="KZ50" s="4"/>
      <c r="LA50" s="4"/>
      <c r="LB50" s="13" t="s">
        <v>37</v>
      </c>
      <c r="LC50" s="4">
        <v>2556.5185676143101</v>
      </c>
      <c r="LD50" s="13">
        <v>1400</v>
      </c>
      <c r="LE50" s="4">
        <v>80094.117867598397</v>
      </c>
      <c r="LF50" s="4">
        <v>72412.575616607501</v>
      </c>
      <c r="LG50" s="4">
        <v>65764.626278044394</v>
      </c>
      <c r="LH50" s="4">
        <v>60058.9230595763</v>
      </c>
      <c r="LI50" s="4">
        <v>55196.866927823001</v>
      </c>
      <c r="LJ50" s="4">
        <v>51088.115131375504</v>
      </c>
      <c r="LK50" s="4">
        <v>47633.722532260297</v>
      </c>
      <c r="LL50" s="4">
        <v>45023.531633436898</v>
      </c>
      <c r="LM50" s="4">
        <v>43139.3957786389</v>
      </c>
      <c r="LN50" s="4">
        <v>41770.393989684802</v>
      </c>
      <c r="LO50" s="4">
        <v>40872.106729570703</v>
      </c>
      <c r="LP50" s="13" t="s">
        <v>183</v>
      </c>
      <c r="LQ50" s="5">
        <v>5.3030250637219299E-2</v>
      </c>
      <c r="LR50" s="13" t="s">
        <v>338</v>
      </c>
      <c r="LS50" s="14">
        <v>174538304.93767899</v>
      </c>
      <c r="LU50" s="13" t="s">
        <v>384</v>
      </c>
      <c r="LV50" s="4"/>
      <c r="LW50" s="4"/>
      <c r="LX50" s="4"/>
      <c r="LY50" s="13" t="s">
        <v>37</v>
      </c>
      <c r="LZ50" s="4">
        <v>2457.41236532324</v>
      </c>
      <c r="MA50" s="13">
        <v>1400</v>
      </c>
      <c r="MB50" s="4">
        <v>80830.043445238902</v>
      </c>
      <c r="MC50" s="4">
        <v>73072.895729314507</v>
      </c>
      <c r="MD50" s="4">
        <v>66357.848368652296</v>
      </c>
      <c r="ME50" s="4">
        <v>60593.131437182703</v>
      </c>
      <c r="MF50" s="4">
        <v>55679.513816395804</v>
      </c>
      <c r="MG50" s="4">
        <v>51525.895665647702</v>
      </c>
      <c r="MH50" s="4">
        <v>48032.530373543501</v>
      </c>
      <c r="MI50" s="4">
        <v>45388.477381909899</v>
      </c>
      <c r="MJ50" s="4">
        <v>43474.865785039001</v>
      </c>
      <c r="MK50" s="4">
        <v>42080.129627007402</v>
      </c>
      <c r="ML50" s="4">
        <v>41159.289616959002</v>
      </c>
      <c r="MM50" s="13" t="s">
        <v>183</v>
      </c>
      <c r="MN50" s="5">
        <v>5.30191802093299E-2</v>
      </c>
      <c r="MO50" s="13" t="s">
        <v>338</v>
      </c>
      <c r="MP50" s="14">
        <v>174538041.21287701</v>
      </c>
      <c r="MR50" s="13" t="s">
        <v>384</v>
      </c>
      <c r="MS50" s="4"/>
      <c r="MT50" s="4"/>
      <c r="MU50" s="4"/>
      <c r="MV50" s="13" t="s">
        <v>37</v>
      </c>
      <c r="MW50" s="4">
        <v>2956.13573758952</v>
      </c>
      <c r="MX50" s="13">
        <v>1400</v>
      </c>
      <c r="MY50" s="4">
        <v>82454.109504610402</v>
      </c>
      <c r="MZ50" s="4">
        <v>74530.113029474596</v>
      </c>
      <c r="NA50" s="4">
        <v>67666.991429171598</v>
      </c>
      <c r="NB50" s="4">
        <v>61772.040991442198</v>
      </c>
      <c r="NC50" s="4">
        <v>56744.6356904149</v>
      </c>
      <c r="ND50" s="4">
        <v>52492.004914693003</v>
      </c>
      <c r="NE50" s="4">
        <v>48912.633333569298</v>
      </c>
      <c r="NF50" s="4">
        <v>46193.852302435</v>
      </c>
      <c r="NG50" s="4">
        <v>44215.192616825603</v>
      </c>
      <c r="NH50" s="4">
        <v>42763.664961591698</v>
      </c>
      <c r="NI50" s="4">
        <v>41793.054761686202</v>
      </c>
      <c r="NJ50" s="13" t="s">
        <v>183</v>
      </c>
      <c r="NK50" s="5">
        <v>5.3060430843512897E-2</v>
      </c>
      <c r="NL50" s="13" t="s">
        <v>338</v>
      </c>
      <c r="NM50" s="14">
        <v>174539423.72222999</v>
      </c>
      <c r="NO50" s="13" t="s">
        <v>384</v>
      </c>
      <c r="NP50" s="4"/>
      <c r="NQ50" s="4"/>
      <c r="NR50" s="4"/>
      <c r="NS50" s="13" t="s">
        <v>37</v>
      </c>
      <c r="NT50" s="4">
        <v>3049.0409171975698</v>
      </c>
      <c r="NU50" s="13">
        <v>1400</v>
      </c>
      <c r="NV50" s="4">
        <v>82931.293796561396</v>
      </c>
      <c r="NW50" s="4">
        <v>74958.273695466603</v>
      </c>
      <c r="NX50" s="4">
        <v>68051.644812445098</v>
      </c>
      <c r="NY50" s="4">
        <v>62118.429069487698</v>
      </c>
      <c r="NZ50" s="4">
        <v>57057.590588008999</v>
      </c>
      <c r="OA50" s="4">
        <v>52775.867849512601</v>
      </c>
      <c r="OB50" s="4">
        <v>49171.225836873498</v>
      </c>
      <c r="OC50" s="4">
        <v>46430.488157846798</v>
      </c>
      <c r="OD50" s="4">
        <v>44432.715994644001</v>
      </c>
      <c r="OE50" s="4">
        <v>42964.501819654397</v>
      </c>
      <c r="OF50" s="4">
        <v>41979.268105715302</v>
      </c>
      <c r="OG50" s="13" t="s">
        <v>183</v>
      </c>
      <c r="OH50" s="5">
        <v>2.7323204098870599E-2</v>
      </c>
      <c r="OI50" s="13" t="s">
        <v>338</v>
      </c>
      <c r="OJ50" s="14">
        <v>174539670.496052</v>
      </c>
      <c r="OL50" s="13" t="s">
        <v>384</v>
      </c>
      <c r="OM50" s="4"/>
      <c r="ON50" s="4"/>
      <c r="OO50" s="4"/>
      <c r="OP50" s="13" t="s">
        <v>37</v>
      </c>
      <c r="OQ50" s="5">
        <v>2811.5127107418102</v>
      </c>
      <c r="OR50">
        <v>1400</v>
      </c>
      <c r="OS50">
        <v>80477.720976682598</v>
      </c>
      <c r="OT50">
        <v>72756.769181719501</v>
      </c>
      <c r="OU50">
        <v>66073.844825746201</v>
      </c>
      <c r="OV50">
        <v>60337.380556875898</v>
      </c>
      <c r="OW50">
        <v>55448.4478657215</v>
      </c>
      <c r="OX50">
        <v>51316.309366153597</v>
      </c>
      <c r="OY50">
        <v>47841.602150106803</v>
      </c>
      <c r="OZ50">
        <v>45213.760547901598</v>
      </c>
      <c r="PA50">
        <v>43314.260386378701</v>
      </c>
      <c r="PB50">
        <v>41931.844491041898</v>
      </c>
      <c r="PC50">
        <v>41021.8015517452</v>
      </c>
      <c r="PD50" s="13" t="s">
        <v>183</v>
      </c>
      <c r="PE50" s="5">
        <v>5.3051829446117298E-2</v>
      </c>
      <c r="PF50" s="13" t="s">
        <v>338</v>
      </c>
      <c r="PG50" s="14">
        <v>174539010.45964599</v>
      </c>
      <c r="PI50" s="13" t="s">
        <v>384</v>
      </c>
      <c r="PJ50" s="4"/>
      <c r="PK50" s="4"/>
      <c r="PL50" s="4"/>
      <c r="PM50" s="13" t="s">
        <v>37</v>
      </c>
      <c r="PN50" s="4">
        <v>3345.5602248556502</v>
      </c>
      <c r="PO50" s="13">
        <v>1400</v>
      </c>
      <c r="PP50" s="4">
        <v>82648.804749225703</v>
      </c>
      <c r="PQ50" s="4">
        <v>74704.806218261598</v>
      </c>
      <c r="PR50" s="4">
        <v>67823.933277031494</v>
      </c>
      <c r="PS50" s="4">
        <v>61913.370269719897</v>
      </c>
      <c r="PT50" s="4">
        <v>56872.323947066201</v>
      </c>
      <c r="PU50" s="4">
        <v>52607.823403407099</v>
      </c>
      <c r="PV50" s="4">
        <v>49018.141271562497</v>
      </c>
      <c r="PW50" s="4">
        <v>46290.4017415747</v>
      </c>
      <c r="PX50" s="4">
        <v>44303.944002753997</v>
      </c>
      <c r="PY50" s="4">
        <v>42845.608105714302</v>
      </c>
      <c r="PZ50" s="4">
        <v>41869.031387862</v>
      </c>
      <c r="QA50" s="13" t="s">
        <v>183</v>
      </c>
      <c r="QB50" s="5">
        <v>5.3073670538581003E-2</v>
      </c>
      <c r="QC50" s="13" t="s">
        <v>338</v>
      </c>
      <c r="QD50" s="14">
        <v>174540497.15349001</v>
      </c>
      <c r="QF50" s="13" t="s">
        <v>384</v>
      </c>
      <c r="QG50" s="4"/>
      <c r="QH50" s="4"/>
      <c r="QI50" s="4"/>
      <c r="QJ50" s="13" t="s">
        <v>37</v>
      </c>
      <c r="QK50" s="4">
        <v>4279.1241186491397</v>
      </c>
      <c r="QL50" s="13">
        <v>1400</v>
      </c>
      <c r="QM50" s="4">
        <v>86682.843378384496</v>
      </c>
      <c r="QN50" s="4">
        <v>78324.407062699902</v>
      </c>
      <c r="QO50" s="4">
        <v>71075.730608037207</v>
      </c>
      <c r="QP50" s="4">
        <v>64841.678915017801</v>
      </c>
      <c r="QQ50" s="4">
        <v>59517.993905991098</v>
      </c>
      <c r="QR50" s="4">
        <v>55007.554626270299</v>
      </c>
      <c r="QS50" s="4">
        <v>51204.240363963101</v>
      </c>
      <c r="QT50" s="4">
        <v>48290.882892928203</v>
      </c>
      <c r="QU50" s="4">
        <v>46142.851367582101</v>
      </c>
      <c r="QV50" s="4">
        <v>44543.450338204297</v>
      </c>
      <c r="QW50" s="4">
        <v>43443.248803869799</v>
      </c>
      <c r="QX50" s="13" t="s">
        <v>183</v>
      </c>
      <c r="QY50" s="5">
        <v>5.3068537875375202E-2</v>
      </c>
      <c r="QZ50" s="13" t="s">
        <v>338</v>
      </c>
      <c r="RA50" s="14">
        <v>174543104.67629099</v>
      </c>
      <c r="RC50" s="13" t="s">
        <v>384</v>
      </c>
      <c r="RD50" s="4"/>
      <c r="RE50" s="4"/>
      <c r="RF50" s="4"/>
      <c r="RG50" s="13" t="s">
        <v>37</v>
      </c>
      <c r="RH50" s="4">
        <v>3804.5533639394998</v>
      </c>
      <c r="RI50" s="13">
        <v>1400</v>
      </c>
      <c r="RJ50" s="4">
        <v>86336.343721561905</v>
      </c>
      <c r="RK50" s="4">
        <v>78013.505119082707</v>
      </c>
      <c r="RL50" s="4">
        <v>70796.420774188096</v>
      </c>
      <c r="RM50" s="4">
        <v>64590.154813752401</v>
      </c>
      <c r="RN50" s="4">
        <v>59290.746768045799</v>
      </c>
      <c r="RO50" s="4">
        <v>54801.432146633699</v>
      </c>
      <c r="RP50" s="4">
        <v>51016.467599512398</v>
      </c>
      <c r="RQ50" s="4">
        <v>48119.053593275399</v>
      </c>
      <c r="RR50" s="4">
        <v>45984.9002844602</v>
      </c>
      <c r="RS50" s="4">
        <v>44397.615901561701</v>
      </c>
      <c r="RT50" s="4">
        <v>43308.032995463902</v>
      </c>
      <c r="RU50" s="13" t="s">
        <v>183</v>
      </c>
      <c r="RV50" s="5">
        <v>2.73225521139451E-2</v>
      </c>
      <c r="RW50" s="13" t="s">
        <v>338</v>
      </c>
      <c r="RX50" s="14">
        <v>174541797.85431099</v>
      </c>
      <c r="RZ50" s="13" t="s">
        <v>384</v>
      </c>
      <c r="SA50" s="4"/>
      <c r="SB50" s="4"/>
      <c r="SC50" s="4"/>
      <c r="SD50" s="13" t="s">
        <v>37</v>
      </c>
      <c r="SE50" s="4">
        <v>4760.8277807407403</v>
      </c>
      <c r="SF50" s="13">
        <v>1400</v>
      </c>
      <c r="SG50" s="4">
        <v>88456.806666246994</v>
      </c>
      <c r="SH50" s="4">
        <v>79916.1218688839</v>
      </c>
      <c r="SI50" s="4">
        <v>72505.704293238799</v>
      </c>
      <c r="SJ50" s="4">
        <v>66129.398867614305</v>
      </c>
      <c r="SK50" s="4">
        <v>60681.4238605387</v>
      </c>
      <c r="SL50" s="4">
        <v>56062.8333386144</v>
      </c>
      <c r="SM50" s="4">
        <v>52165.574622273401</v>
      </c>
      <c r="SN50" s="4">
        <v>49170.591900889303</v>
      </c>
      <c r="SO50" s="4">
        <v>46951.508511151602</v>
      </c>
      <c r="SP50" s="4">
        <v>45290.074271624697</v>
      </c>
      <c r="SQ50" s="4">
        <v>44135.508883557901</v>
      </c>
      <c r="SR50" s="13" t="s">
        <v>183</v>
      </c>
      <c r="SS50" s="5">
        <v>5.3054620945680898E-2</v>
      </c>
      <c r="ST50" s="13" t="s">
        <v>338</v>
      </c>
      <c r="SU50" s="14">
        <v>174544411.362562</v>
      </c>
      <c r="SW50" s="13" t="s">
        <v>384</v>
      </c>
      <c r="SX50" s="4"/>
      <c r="SY50" s="4"/>
      <c r="SZ50" s="4"/>
      <c r="TA50" s="13" t="s">
        <v>37</v>
      </c>
      <c r="TB50" s="4">
        <v>3414.6784150939502</v>
      </c>
      <c r="TC50" s="13">
        <v>1400</v>
      </c>
      <c r="TD50" s="4">
        <v>82926.122474251097</v>
      </c>
      <c r="TE50" s="4">
        <v>74953.633650012998</v>
      </c>
      <c r="TF50" s="4">
        <v>68047.476262356198</v>
      </c>
      <c r="TG50" s="4">
        <v>62114.675206617103</v>
      </c>
      <c r="TH50" s="4">
        <v>57054.199045849396</v>
      </c>
      <c r="TI50" s="4">
        <v>52772.791581595498</v>
      </c>
      <c r="TJ50" s="4">
        <v>49168.423428654802</v>
      </c>
      <c r="TK50" s="4">
        <v>46427.923697324703</v>
      </c>
      <c r="TL50" s="4">
        <v>44430.358659090998</v>
      </c>
      <c r="TM50" s="4">
        <v>42962.3253185785</v>
      </c>
      <c r="TN50" s="4">
        <v>41977.250081994302</v>
      </c>
      <c r="TO50" s="13" t="s">
        <v>183</v>
      </c>
      <c r="TP50" s="5">
        <v>5.3074784132313903E-2</v>
      </c>
      <c r="TQ50" s="13" t="s">
        <v>338</v>
      </c>
      <c r="TR50" s="14">
        <v>174540646.989939</v>
      </c>
      <c r="TT50" s="13" t="s">
        <v>384</v>
      </c>
      <c r="TU50" s="4"/>
      <c r="TV50" s="4"/>
      <c r="TW50" s="4"/>
      <c r="TX50" s="13" t="s">
        <v>37</v>
      </c>
      <c r="TY50" s="4">
        <v>1922.6034957107699</v>
      </c>
      <c r="TZ50" s="13">
        <v>1400</v>
      </c>
      <c r="UA50" s="4">
        <v>59755.023191346103</v>
      </c>
      <c r="UB50" s="4">
        <v>54052.996527454903</v>
      </c>
      <c r="UC50" s="4">
        <v>49153.243534469999</v>
      </c>
      <c r="UD50" s="4">
        <v>44975.110937829901</v>
      </c>
      <c r="UE50" s="4">
        <v>41435.990221887601</v>
      </c>
      <c r="UF50" s="4">
        <v>38475.910204142201</v>
      </c>
      <c r="UG50" s="4">
        <v>36014.200715218103</v>
      </c>
      <c r="UH50" s="4">
        <v>34252.930264704497</v>
      </c>
      <c r="UI50" s="4">
        <v>33091.692824190301</v>
      </c>
      <c r="UJ50" s="4">
        <v>32335.2820392988</v>
      </c>
      <c r="UK50" s="4">
        <v>31952.7572462467</v>
      </c>
      <c r="UL50" s="13" t="s">
        <v>183</v>
      </c>
      <c r="UM50" s="5">
        <v>2.7264840941586401E-2</v>
      </c>
      <c r="UN50" s="13" t="s">
        <v>338</v>
      </c>
      <c r="UO50" s="14">
        <v>174536198.88778701</v>
      </c>
      <c r="UQ50" s="13" t="s">
        <v>384</v>
      </c>
      <c r="UR50" s="4"/>
      <c r="US50" s="4"/>
      <c r="UT50" s="4"/>
      <c r="UU50" s="13" t="s">
        <v>37</v>
      </c>
      <c r="UV50" s="4">
        <v>1948.5641464160301</v>
      </c>
      <c r="UW50" s="13">
        <v>1400</v>
      </c>
      <c r="UX50" s="4">
        <v>59755.023191346103</v>
      </c>
      <c r="UY50" s="4">
        <v>54052.996527454903</v>
      </c>
      <c r="UZ50" s="4">
        <v>49153.243534469999</v>
      </c>
      <c r="VA50" s="4">
        <v>44975.110937829901</v>
      </c>
      <c r="VB50" s="4">
        <v>41435.990221887601</v>
      </c>
      <c r="VC50" s="4">
        <v>38475.910204142201</v>
      </c>
      <c r="VD50" s="4">
        <v>36014.200715218103</v>
      </c>
      <c r="VE50" s="4">
        <v>34252.930264704497</v>
      </c>
      <c r="VF50" s="4">
        <v>33091.692824190301</v>
      </c>
      <c r="VG50" s="4">
        <v>32335.2820392988</v>
      </c>
      <c r="VH50" s="4">
        <v>31952.7572462467</v>
      </c>
      <c r="VI50" s="13" t="s">
        <v>183</v>
      </c>
      <c r="VJ50" s="5">
        <v>2.7267798050582499E-2</v>
      </c>
      <c r="VK50" s="13" t="s">
        <v>338</v>
      </c>
      <c r="VL50" s="14">
        <v>174536260.16751099</v>
      </c>
      <c r="VN50" s="13" t="s">
        <v>384</v>
      </c>
      <c r="VO50" s="4"/>
      <c r="VP50" s="4"/>
      <c r="VQ50" s="4"/>
      <c r="VR50" s="13" t="s">
        <v>37</v>
      </c>
      <c r="VS50" s="4">
        <v>2003.4372291222201</v>
      </c>
      <c r="VT50" s="13">
        <v>1400</v>
      </c>
      <c r="VU50" s="4">
        <v>59755.023191346103</v>
      </c>
      <c r="VV50" s="4">
        <v>54052.996527454903</v>
      </c>
      <c r="VW50" s="4">
        <v>49153.243534469999</v>
      </c>
      <c r="VX50" s="4">
        <v>44975.110937829901</v>
      </c>
      <c r="VY50" s="4">
        <v>41435.990221887601</v>
      </c>
      <c r="VZ50" s="4">
        <v>38475.910204142201</v>
      </c>
      <c r="WA50" s="4">
        <v>36014.200715218103</v>
      </c>
      <c r="WB50" s="4">
        <v>34252.930264704497</v>
      </c>
      <c r="WC50" s="4">
        <v>33091.692824190301</v>
      </c>
      <c r="WD50" s="4">
        <v>32335.2820392988</v>
      </c>
      <c r="WE50" s="4">
        <v>31952.7572462467</v>
      </c>
      <c r="WF50" s="13" t="s">
        <v>183</v>
      </c>
      <c r="WG50" s="5">
        <v>2.7273669156772502E-2</v>
      </c>
      <c r="WH50" s="13" t="s">
        <v>338</v>
      </c>
      <c r="WI50" s="14">
        <v>174536407.230317</v>
      </c>
      <c r="WK50" s="13" t="s">
        <v>831</v>
      </c>
      <c r="WL50" s="4"/>
      <c r="WM50" s="4"/>
      <c r="WN50" s="4"/>
      <c r="WO50" s="13" t="s">
        <v>37</v>
      </c>
      <c r="WP50" s="4">
        <v>2262.2451988196999</v>
      </c>
      <c r="WQ50" s="13">
        <v>1400</v>
      </c>
      <c r="WR50" s="4">
        <v>88539.295428509096</v>
      </c>
      <c r="WS50" s="4">
        <v>80162.608115130002</v>
      </c>
      <c r="WT50" s="4">
        <v>72917.948784429798</v>
      </c>
      <c r="WU50" s="4">
        <v>66704.524347683895</v>
      </c>
      <c r="WV50" s="4">
        <v>61414.044194135698</v>
      </c>
      <c r="WW50" s="4">
        <v>56948.106722623903</v>
      </c>
      <c r="WX50" s="4">
        <v>53198.475474051098</v>
      </c>
      <c r="WY50" s="4">
        <v>50344.903019706602</v>
      </c>
      <c r="WZ50" s="4">
        <v>48262.339057334597</v>
      </c>
      <c r="XA50" s="4">
        <v>46734.178060835999</v>
      </c>
      <c r="XB50" s="4">
        <v>45710.782113450397</v>
      </c>
      <c r="XC50" s="13" t="s">
        <v>183</v>
      </c>
      <c r="XD50" s="5">
        <v>5.2991224053208899E-2</v>
      </c>
      <c r="XE50" s="13" t="s">
        <v>338</v>
      </c>
      <c r="XF50" s="14">
        <v>174537561.771198</v>
      </c>
      <c r="XH50" s="13" t="s">
        <v>809</v>
      </c>
      <c r="XI50" s="4"/>
      <c r="XJ50" s="4"/>
      <c r="XK50" s="4"/>
      <c r="XL50" s="13" t="s">
        <v>37</v>
      </c>
      <c r="XM50" s="4">
        <v>2441.7476934077199</v>
      </c>
      <c r="XN50" s="13">
        <v>1400</v>
      </c>
      <c r="XO50" s="4">
        <v>95430.504017167405</v>
      </c>
      <c r="XP50" s="4">
        <v>86486.644310257805</v>
      </c>
      <c r="XQ50" s="4">
        <v>78754.715388475699</v>
      </c>
      <c r="XR50" s="4">
        <v>72126.556425207906</v>
      </c>
      <c r="XS50" s="4">
        <v>66486.218949548595</v>
      </c>
      <c r="XT50" s="4">
        <v>61728.785479861297</v>
      </c>
      <c r="XU50" s="4">
        <v>57738.605262862096</v>
      </c>
      <c r="XV50" s="4">
        <v>54687.516138374202</v>
      </c>
      <c r="XW50" s="4">
        <v>52444.711834780799</v>
      </c>
      <c r="XX50" s="4">
        <v>50789.081855862503</v>
      </c>
      <c r="XY50" s="4">
        <v>49666.7927626159</v>
      </c>
      <c r="XZ50" s="13" t="s">
        <v>183</v>
      </c>
      <c r="YA50" s="5">
        <v>5.3015912545305903E-2</v>
      </c>
      <c r="YB50" s="13" t="s">
        <v>338</v>
      </c>
      <c r="YC50" s="14">
        <v>174538134.156315</v>
      </c>
      <c r="YE50" s="13" t="s">
        <v>852</v>
      </c>
      <c r="YF50" s="4"/>
      <c r="YG50" s="4"/>
      <c r="YH50" s="4"/>
      <c r="YI50" s="13" t="s">
        <v>37</v>
      </c>
      <c r="YJ50" s="4">
        <v>2256.8049646519498</v>
      </c>
      <c r="YK50" s="13">
        <v>1400</v>
      </c>
      <c r="YL50" s="4">
        <v>80483.5399319055</v>
      </c>
      <c r="YM50" s="4">
        <v>72764.018368640405</v>
      </c>
      <c r="YN50" s="4">
        <v>66081.423416448801</v>
      </c>
      <c r="YO50" s="4">
        <v>60344.257504380003</v>
      </c>
      <c r="YP50" s="4">
        <v>55453.643164525703</v>
      </c>
      <c r="YQ50" s="4">
        <v>51318.953377670099</v>
      </c>
      <c r="YR50" s="4">
        <v>47840.815063518203</v>
      </c>
      <c r="YS50" s="4">
        <v>45208.626810417998</v>
      </c>
      <c r="YT50" s="4">
        <v>43303.8130637535</v>
      </c>
      <c r="YU50" s="4">
        <v>41915.099993043797</v>
      </c>
      <c r="YV50" s="4">
        <v>40997.728137554601</v>
      </c>
      <c r="YW50" s="13" t="s">
        <v>183</v>
      </c>
      <c r="YX50" s="5">
        <v>5.2990705681451797E-2</v>
      </c>
      <c r="YY50" s="13" t="s">
        <v>338</v>
      </c>
      <c r="YZ50" s="17">
        <v>174537466.533196</v>
      </c>
      <c r="ZB50" s="13" t="s">
        <v>743</v>
      </c>
      <c r="ZC50" s="4"/>
      <c r="ZD50" s="4"/>
      <c r="ZE50" s="4"/>
      <c r="ZF50" s="13" t="s">
        <v>37</v>
      </c>
      <c r="ZG50" s="4">
        <v>1919.2172449579</v>
      </c>
      <c r="ZH50" s="13">
        <v>1400</v>
      </c>
      <c r="ZI50" s="4">
        <v>61426.300916726097</v>
      </c>
      <c r="ZJ50" s="4">
        <v>54177.534615404897</v>
      </c>
      <c r="ZK50" s="4">
        <v>48276.949483186203</v>
      </c>
      <c r="ZL50" s="4">
        <v>43547.556676598397</v>
      </c>
      <c r="ZM50" s="4">
        <v>39793.169604303897</v>
      </c>
      <c r="ZN50" s="4">
        <v>36840.480245399202</v>
      </c>
      <c r="ZO50" s="4">
        <v>34525.799811475401</v>
      </c>
      <c r="ZP50" s="4">
        <v>32710.958370619199</v>
      </c>
      <c r="ZQ50" s="4">
        <v>31295.0297721928</v>
      </c>
      <c r="ZR50" s="4">
        <v>30200.717921197302</v>
      </c>
      <c r="ZS50" s="4">
        <v>29825.519722432698</v>
      </c>
      <c r="ZT50" s="13" t="s">
        <v>183</v>
      </c>
      <c r="ZU50" s="5">
        <v>5.2881034273028302E-2</v>
      </c>
      <c r="ZV50" s="13" t="s">
        <v>338</v>
      </c>
      <c r="ZW50" s="17">
        <v>174536197.825854</v>
      </c>
      <c r="ZY50" s="13" t="s">
        <v>759</v>
      </c>
      <c r="ZZ50" s="4"/>
      <c r="AAA50" s="4"/>
      <c r="AAB50" s="4"/>
      <c r="AAC50" s="13" t="s">
        <v>37</v>
      </c>
      <c r="AAD50" s="4">
        <v>2005.38539814867</v>
      </c>
      <c r="AAE50" s="13">
        <v>1400</v>
      </c>
      <c r="AAF50" s="4">
        <v>80950.900388431706</v>
      </c>
      <c r="AAG50" s="4">
        <v>73501.953824391603</v>
      </c>
      <c r="AAH50" s="4">
        <v>67101.765940549798</v>
      </c>
      <c r="AAI50" s="4">
        <v>61645.9209779542</v>
      </c>
      <c r="AAJ50" s="4">
        <v>57027.3856918292</v>
      </c>
      <c r="AAK50" s="4">
        <v>53169.088776220102</v>
      </c>
      <c r="AAL50" s="4">
        <v>49966.350823099201</v>
      </c>
      <c r="AAM50" s="4">
        <v>47593.459457956204</v>
      </c>
      <c r="AAN50" s="4">
        <v>45932.641330661201</v>
      </c>
      <c r="AAO50" s="4">
        <v>44774.103188149697</v>
      </c>
      <c r="AAP50" s="4">
        <v>44073.594842283397</v>
      </c>
      <c r="AAQ50" s="13" t="s">
        <v>183</v>
      </c>
      <c r="AAR50" s="5">
        <v>5.2940484089978902E-2</v>
      </c>
      <c r="AAS50" s="13" t="s">
        <v>780</v>
      </c>
      <c r="AAT50" s="17">
        <v>174536649.88569</v>
      </c>
      <c r="AAV50" s="13" t="s">
        <v>852</v>
      </c>
      <c r="AAW50" s="4"/>
      <c r="AAX50" s="4"/>
      <c r="AAY50" s="4"/>
      <c r="AAZ50" s="13" t="s">
        <v>37</v>
      </c>
      <c r="ABA50" s="4">
        <v>3271.5623282889101</v>
      </c>
      <c r="ABB50" s="13">
        <v>1400</v>
      </c>
      <c r="ABC50" s="4">
        <v>83672.469861652993</v>
      </c>
      <c r="ABD50" s="4">
        <v>75625.333868994203</v>
      </c>
      <c r="ABE50" s="4">
        <v>68651.988917902403</v>
      </c>
      <c r="ABF50" s="4">
        <v>62659.103925808799</v>
      </c>
      <c r="ABG50" s="4">
        <v>57545.062488989599</v>
      </c>
      <c r="ABH50" s="4">
        <v>53215.956984925797</v>
      </c>
      <c r="ABI50" s="4">
        <v>49568.941401985903</v>
      </c>
      <c r="ABJ50" s="4">
        <v>46790.021177468203</v>
      </c>
      <c r="ABK50" s="4">
        <v>44757.482444548099</v>
      </c>
      <c r="ABL50" s="4">
        <v>43257.256557271299</v>
      </c>
      <c r="ABM50" s="4">
        <v>42242.158529065899</v>
      </c>
      <c r="ABN50" s="13" t="s">
        <v>183</v>
      </c>
      <c r="ABO50" s="5">
        <v>5.3071932981557997E-2</v>
      </c>
      <c r="ABP50" s="13" t="s">
        <v>338</v>
      </c>
      <c r="ABQ50" s="17">
        <v>174540253.154524</v>
      </c>
    </row>
    <row r="51" spans="1:745" x14ac:dyDescent="0.25">
      <c r="D51" s="13">
        <v>1106.5</v>
      </c>
      <c r="E51" s="4">
        <v>59.71</v>
      </c>
      <c r="F51" s="4">
        <v>1200.5999999999999</v>
      </c>
      <c r="G51" s="4">
        <v>45.77</v>
      </c>
      <c r="H51" s="4">
        <v>1647</v>
      </c>
      <c r="I51" s="5">
        <v>42.677</v>
      </c>
      <c r="J51" s="68"/>
      <c r="K51" s="4" t="s">
        <v>385</v>
      </c>
      <c r="L51" s="4"/>
      <c r="M51" s="4"/>
      <c r="N51" s="4"/>
      <c r="O51" s="13" t="s">
        <v>38</v>
      </c>
      <c r="P51" s="4">
        <v>3811.26280827243</v>
      </c>
      <c r="Q51" s="13">
        <v>2800</v>
      </c>
      <c r="R51" s="4">
        <v>54478.402184482402</v>
      </c>
      <c r="S51" s="4">
        <v>49391.611860879799</v>
      </c>
      <c r="T51" s="4">
        <v>45011.634130759303</v>
      </c>
      <c r="U51" s="4">
        <v>41268.461416356397</v>
      </c>
      <c r="V51" s="4">
        <v>38090.527157922203</v>
      </c>
      <c r="W51" s="4">
        <v>35407.610299182103</v>
      </c>
      <c r="X51" s="4">
        <v>33153.585302302599</v>
      </c>
      <c r="Y51" s="4">
        <v>31613.287010063399</v>
      </c>
      <c r="Z51" s="4">
        <v>30535.0811803711</v>
      </c>
      <c r="AA51" s="4">
        <v>29815.275186605599</v>
      </c>
      <c r="AB51" s="4">
        <v>29426.083122215201</v>
      </c>
      <c r="AC51" s="13" t="s">
        <v>184</v>
      </c>
      <c r="AD51" s="5">
        <v>53832.157603382002</v>
      </c>
      <c r="AE51" s="13" t="s">
        <v>339</v>
      </c>
      <c r="AF51" s="14">
        <v>168519833.84336299</v>
      </c>
      <c r="AH51" s="13" t="s">
        <v>385</v>
      </c>
      <c r="AI51" s="4"/>
      <c r="AJ51" s="4"/>
      <c r="AK51" s="5"/>
      <c r="AL51" s="13" t="s">
        <v>38</v>
      </c>
      <c r="AM51" s="4">
        <v>4230.1972301918104</v>
      </c>
      <c r="AN51" s="13">
        <v>2800</v>
      </c>
      <c r="AO51" s="4">
        <v>72446.159305321504</v>
      </c>
      <c r="AP51" s="4">
        <v>65635.745405534995</v>
      </c>
      <c r="AQ51" s="4">
        <v>59730.750919450897</v>
      </c>
      <c r="AR51" s="4">
        <v>54652.247915588203</v>
      </c>
      <c r="AS51" s="4">
        <v>50315.293264960899</v>
      </c>
      <c r="AT51" s="4">
        <v>46633.5701967813</v>
      </c>
      <c r="AU51" s="4">
        <v>43523.842374542102</v>
      </c>
      <c r="AV51" s="4">
        <v>41241.098837741498</v>
      </c>
      <c r="AW51" s="4">
        <v>39522.241437899203</v>
      </c>
      <c r="AX51" s="4">
        <v>38258.179595925903</v>
      </c>
      <c r="AY51" s="4">
        <v>37409.569307557598</v>
      </c>
      <c r="AZ51" s="13" t="s">
        <v>184</v>
      </c>
      <c r="BA51" s="5">
        <v>53832.157603382002</v>
      </c>
      <c r="BB51" s="13" t="s">
        <v>339</v>
      </c>
      <c r="BC51" s="14">
        <v>168520970.54413399</v>
      </c>
      <c r="BE51" s="13" t="s">
        <v>385</v>
      </c>
      <c r="BF51" s="4"/>
      <c r="BG51" s="4"/>
      <c r="BH51" s="4"/>
      <c r="BI51" s="13" t="s">
        <v>38</v>
      </c>
      <c r="BJ51" s="4">
        <v>4145.9338984719798</v>
      </c>
      <c r="BK51" s="13">
        <v>2800</v>
      </c>
      <c r="BL51" s="4">
        <v>72273.951190370106</v>
      </c>
      <c r="BM51" s="4">
        <v>65480.955004640797</v>
      </c>
      <c r="BN51" s="4">
        <v>59591.451030361102</v>
      </c>
      <c r="BO51" s="4">
        <v>54526.604258295702</v>
      </c>
      <c r="BP51" s="4">
        <v>50201.6108303652</v>
      </c>
      <c r="BQ51" s="4">
        <v>46530.321543846403</v>
      </c>
      <c r="BR51" s="4">
        <v>43429.678391351998</v>
      </c>
      <c r="BS51" s="4">
        <v>41154.845626490998</v>
      </c>
      <c r="BT51" s="4">
        <v>39442.888070801098</v>
      </c>
      <c r="BU51" s="4">
        <v>38184.861064536199</v>
      </c>
      <c r="BV51" s="4">
        <v>37341.547881256804</v>
      </c>
      <c r="BW51" s="13" t="s">
        <v>184</v>
      </c>
      <c r="BX51" s="5">
        <v>53832.157603382002</v>
      </c>
      <c r="BY51" s="13" t="s">
        <v>339</v>
      </c>
      <c r="BZ51" s="14">
        <v>168520800.39111099</v>
      </c>
      <c r="CB51" s="13" t="s">
        <v>385</v>
      </c>
      <c r="CC51" s="4"/>
      <c r="CD51" s="4"/>
      <c r="CE51" s="4"/>
      <c r="CF51" s="13" t="s">
        <v>38</v>
      </c>
      <c r="CG51" s="4">
        <v>3836.5769230416499</v>
      </c>
      <c r="CH51" s="13">
        <v>2800</v>
      </c>
      <c r="CI51" s="4">
        <v>54478.402184482402</v>
      </c>
      <c r="CJ51" s="4">
        <v>49391.611860879799</v>
      </c>
      <c r="CK51" s="4">
        <v>45011.634130759303</v>
      </c>
      <c r="CL51" s="4">
        <v>41268.461416356397</v>
      </c>
      <c r="CM51" s="4">
        <v>38090.527157922203</v>
      </c>
      <c r="CN51" s="4">
        <v>35407.610299182103</v>
      </c>
      <c r="CO51" s="4">
        <v>33153.585302302599</v>
      </c>
      <c r="CP51" s="4">
        <v>31613.287010063399</v>
      </c>
      <c r="CQ51" s="4">
        <v>30535.0811803711</v>
      </c>
      <c r="CR51" s="4">
        <v>29815.275186605599</v>
      </c>
      <c r="CS51" s="4">
        <v>29426.083122215201</v>
      </c>
      <c r="CT51" s="13" t="s">
        <v>184</v>
      </c>
      <c r="CU51" s="5">
        <v>53832.157603382002</v>
      </c>
      <c r="CV51" s="13" t="s">
        <v>339</v>
      </c>
      <c r="CW51" s="14">
        <v>168519877.537635</v>
      </c>
      <c r="CY51" s="13" t="s">
        <v>385</v>
      </c>
      <c r="CZ51" s="4"/>
      <c r="DA51" s="4"/>
      <c r="DB51" s="4"/>
      <c r="DC51" s="13" t="s">
        <v>38</v>
      </c>
      <c r="DD51" s="4">
        <v>4416.5945769718001</v>
      </c>
      <c r="DE51" s="13">
        <v>2800</v>
      </c>
      <c r="DF51" s="4">
        <v>73307.786043281099</v>
      </c>
      <c r="DG51" s="4">
        <v>66410.2242866694</v>
      </c>
      <c r="DH51" s="4">
        <v>60427.724514850503</v>
      </c>
      <c r="DI51" s="4">
        <v>55280.893868823601</v>
      </c>
      <c r="DJ51" s="4">
        <v>50884.092391018399</v>
      </c>
      <c r="DK51" s="4">
        <v>47150.164899955598</v>
      </c>
      <c r="DL51" s="4">
        <v>43994.982806529297</v>
      </c>
      <c r="DM51" s="4">
        <v>41672.658483288898</v>
      </c>
      <c r="DN51" s="4">
        <v>39919.278376945003</v>
      </c>
      <c r="DO51" s="4">
        <v>38625.021815012202</v>
      </c>
      <c r="DP51" s="4">
        <v>37749.907970873603</v>
      </c>
      <c r="DQ51" s="13" t="s">
        <v>184</v>
      </c>
      <c r="DR51" s="5">
        <v>53832.157603382002</v>
      </c>
      <c r="DS51" s="13" t="s">
        <v>339</v>
      </c>
      <c r="DT51" s="14">
        <v>168521358.25887001</v>
      </c>
      <c r="DV51" s="13" t="s">
        <v>385</v>
      </c>
      <c r="DW51" s="4"/>
      <c r="DX51" s="4"/>
      <c r="DY51" s="4"/>
      <c r="DZ51" s="13" t="s">
        <v>38</v>
      </c>
      <c r="EA51" s="4">
        <v>3885.4857574621101</v>
      </c>
      <c r="EB51" s="13">
        <v>2800</v>
      </c>
      <c r="EC51" s="4">
        <v>54478.402184482402</v>
      </c>
      <c r="ED51" s="4">
        <v>49391.611860879799</v>
      </c>
      <c r="EE51" s="4">
        <v>45011.634130759303</v>
      </c>
      <c r="EF51" s="4">
        <v>41268.461416356397</v>
      </c>
      <c r="EG51" s="4">
        <v>38090.527157922203</v>
      </c>
      <c r="EH51" s="4">
        <v>35407.610299182103</v>
      </c>
      <c r="EI51" s="4">
        <v>33153.585302302599</v>
      </c>
      <c r="EJ51" s="4">
        <v>31613.287010063399</v>
      </c>
      <c r="EK51" s="4">
        <v>30535.0811803711</v>
      </c>
      <c r="EL51" s="4">
        <v>29815.275186605599</v>
      </c>
      <c r="EM51" s="4">
        <v>29426.083122215201</v>
      </c>
      <c r="EN51" s="13" t="s">
        <v>184</v>
      </c>
      <c r="EO51" s="5">
        <v>53832.157603382002</v>
      </c>
      <c r="EP51" s="13" t="s">
        <v>339</v>
      </c>
      <c r="EQ51" s="14">
        <v>168519962.37110299</v>
      </c>
      <c r="ES51" s="13" t="s">
        <v>385</v>
      </c>
      <c r="ET51" s="4"/>
      <c r="EU51" s="4"/>
      <c r="EV51" s="5"/>
      <c r="EW51" s="13" t="s">
        <v>38</v>
      </c>
      <c r="EX51" s="4">
        <v>4204.9354872635904</v>
      </c>
      <c r="EY51" s="13">
        <v>2800</v>
      </c>
      <c r="EZ51" s="4">
        <v>54478.402184482402</v>
      </c>
      <c r="FA51" s="4">
        <v>49391.611860879799</v>
      </c>
      <c r="FB51" s="4">
        <v>45011.634130759303</v>
      </c>
      <c r="FC51" s="4">
        <v>41268.461416356397</v>
      </c>
      <c r="FD51" s="4">
        <v>38090.527157922203</v>
      </c>
      <c r="FE51" s="4">
        <v>35407.610299182103</v>
      </c>
      <c r="FF51" s="4">
        <v>33153.585302302599</v>
      </c>
      <c r="FG51" s="4">
        <v>31613.287010063399</v>
      </c>
      <c r="FH51" s="4">
        <v>30535.0811803711</v>
      </c>
      <c r="FI51" s="4">
        <v>29815.275186605599</v>
      </c>
      <c r="FJ51" s="4">
        <v>29426.083122215201</v>
      </c>
      <c r="FK51" s="13" t="s">
        <v>184</v>
      </c>
      <c r="FL51" s="5">
        <v>53832.157603382002</v>
      </c>
      <c r="FM51" s="13" t="s">
        <v>339</v>
      </c>
      <c r="FN51" s="14">
        <v>168520525.360347</v>
      </c>
      <c r="FP51" s="13" t="s">
        <v>385</v>
      </c>
      <c r="FT51" s="13" t="s">
        <v>38</v>
      </c>
      <c r="FU51">
        <v>4058.2933817009198</v>
      </c>
      <c r="FV51" s="13">
        <v>2800</v>
      </c>
      <c r="FW51">
        <v>54478.402184482402</v>
      </c>
      <c r="FX51">
        <v>49391.611860879799</v>
      </c>
      <c r="FY51">
        <v>45011.634130759303</v>
      </c>
      <c r="FZ51">
        <v>41268.461416356397</v>
      </c>
      <c r="GA51">
        <v>38090.527157922203</v>
      </c>
      <c r="GB51">
        <v>35407.610299182103</v>
      </c>
      <c r="GC51">
        <v>33153.585302302599</v>
      </c>
      <c r="GD51">
        <v>31613.287010063399</v>
      </c>
      <c r="GE51">
        <v>30535.0811803711</v>
      </c>
      <c r="GF51">
        <v>29815.275186605599</v>
      </c>
      <c r="GG51">
        <v>29426.083122215201</v>
      </c>
      <c r="GH51" s="13" t="s">
        <v>184</v>
      </c>
      <c r="GI51" s="5">
        <v>53832.157603382002</v>
      </c>
      <c r="GJ51" s="13" t="s">
        <v>339</v>
      </c>
      <c r="GK51" s="14">
        <v>168520265.06470701</v>
      </c>
      <c r="GM51" s="13" t="s">
        <v>385</v>
      </c>
      <c r="GN51" s="4"/>
      <c r="GO51" s="4"/>
      <c r="GP51" s="4"/>
      <c r="GQ51" s="13" t="s">
        <v>38</v>
      </c>
      <c r="GR51" s="4">
        <v>3960.5969544808099</v>
      </c>
      <c r="GS51" s="13">
        <v>2800</v>
      </c>
      <c r="GT51" s="4">
        <v>54478.402184482402</v>
      </c>
      <c r="GU51" s="4">
        <v>49391.611860879799</v>
      </c>
      <c r="GV51" s="4">
        <v>45011.634130759303</v>
      </c>
      <c r="GW51" s="4">
        <v>41268.461416356397</v>
      </c>
      <c r="GX51" s="4">
        <v>38090.527157922203</v>
      </c>
      <c r="GY51" s="4">
        <v>35407.610299182103</v>
      </c>
      <c r="GZ51" s="4">
        <v>33153.585302302599</v>
      </c>
      <c r="HA51" s="4">
        <v>31613.287010063399</v>
      </c>
      <c r="HB51" s="4">
        <v>30535.0811803711</v>
      </c>
      <c r="HC51" s="4">
        <v>29815.275186605599</v>
      </c>
      <c r="HD51" s="4">
        <v>29426.083122215201</v>
      </c>
      <c r="HE51" s="13" t="s">
        <v>184</v>
      </c>
      <c r="HF51" s="5">
        <v>53832.157603382002</v>
      </c>
      <c r="HG51" s="13" t="s">
        <v>339</v>
      </c>
      <c r="HH51" s="14">
        <v>168520093.400942</v>
      </c>
      <c r="HJ51" s="13" t="s">
        <v>385</v>
      </c>
      <c r="HK51" s="4"/>
      <c r="HL51" s="4"/>
      <c r="HM51" s="4"/>
      <c r="HN51" s="13" t="s">
        <v>38</v>
      </c>
      <c r="HO51" s="4">
        <v>4450.6015607632999</v>
      </c>
      <c r="HP51" s="13">
        <v>2800</v>
      </c>
      <c r="HQ51" s="4">
        <v>73115.367801913293</v>
      </c>
      <c r="HR51" s="4">
        <v>66237.267880236002</v>
      </c>
      <c r="HS51" s="4">
        <v>60272.076567081203</v>
      </c>
      <c r="HT51" s="4">
        <v>55140.504830931</v>
      </c>
      <c r="HU51" s="4">
        <v>50757.0683297793</v>
      </c>
      <c r="HV51" s="4">
        <v>47034.799115787202</v>
      </c>
      <c r="HW51" s="4">
        <v>43889.767857448998</v>
      </c>
      <c r="HX51" s="4">
        <v>41576.282704330901</v>
      </c>
      <c r="HY51" s="4">
        <v>39830.612199116702</v>
      </c>
      <c r="HZ51" s="4">
        <v>38543.0987135736</v>
      </c>
      <c r="IA51" s="4">
        <v>37673.903636073497</v>
      </c>
      <c r="IB51" s="13" t="s">
        <v>184</v>
      </c>
      <c r="IC51" s="5">
        <v>53832.157603382002</v>
      </c>
      <c r="ID51" s="13" t="s">
        <v>339</v>
      </c>
      <c r="IE51" s="14">
        <v>168521434.97309801</v>
      </c>
      <c r="IG51" s="13" t="s">
        <v>385</v>
      </c>
      <c r="IH51" s="4"/>
      <c r="II51" s="4"/>
      <c r="IJ51" s="4"/>
      <c r="IK51" s="13" t="s">
        <v>38</v>
      </c>
      <c r="IL51" s="4">
        <v>4714.16560926292</v>
      </c>
      <c r="IM51" s="13">
        <v>2800</v>
      </c>
      <c r="IN51" s="4">
        <v>74738.481028699302</v>
      </c>
      <c r="IO51" s="4">
        <v>67696.213918530702</v>
      </c>
      <c r="IP51" s="4">
        <v>61585.019877189698</v>
      </c>
      <c r="IQ51" s="4">
        <v>56324.734053067303</v>
      </c>
      <c r="IR51" s="4">
        <v>51828.559434015202</v>
      </c>
      <c r="IS51" s="4">
        <v>48007.948692836297</v>
      </c>
      <c r="IT51" s="4">
        <v>44777.291692484199</v>
      </c>
      <c r="IU51" s="4">
        <v>42389.245136884303</v>
      </c>
      <c r="IV51" s="4">
        <v>40578.541527332098</v>
      </c>
      <c r="IW51" s="4">
        <v>39234.147901943201</v>
      </c>
      <c r="IX51" s="4">
        <v>38315.026017348602</v>
      </c>
      <c r="IY51" s="13" t="s">
        <v>184</v>
      </c>
      <c r="IZ51" s="5">
        <v>53832.157603382002</v>
      </c>
      <c r="JA51" s="13" t="s">
        <v>339</v>
      </c>
      <c r="JB51" s="14">
        <v>168521994.55391899</v>
      </c>
      <c r="JD51" s="13" t="s">
        <v>385</v>
      </c>
      <c r="JE51" s="4"/>
      <c r="JF51" s="4"/>
      <c r="JG51" s="5"/>
      <c r="JH51" s="13" t="s">
        <v>38</v>
      </c>
      <c r="JI51" s="4">
        <v>4903.09456235773</v>
      </c>
      <c r="JJ51" s="13">
        <v>2800</v>
      </c>
      <c r="JK51" s="4">
        <v>75280.730214324896</v>
      </c>
      <c r="JL51" s="4">
        <v>68183.618178492994</v>
      </c>
      <c r="JM51" s="4">
        <v>62023.647589003202</v>
      </c>
      <c r="JN51" s="4">
        <v>56720.361000530203</v>
      </c>
      <c r="JO51" s="4">
        <v>52186.522864472798</v>
      </c>
      <c r="JP51" s="4">
        <v>48333.058215046098</v>
      </c>
      <c r="JQ51" s="4">
        <v>45073.795392186497</v>
      </c>
      <c r="JR51" s="4">
        <v>42660.8393853491</v>
      </c>
      <c r="JS51" s="4">
        <v>40828.409535577899</v>
      </c>
      <c r="JT51" s="4">
        <v>39465.013409929998</v>
      </c>
      <c r="JU51" s="4">
        <v>38529.211992419798</v>
      </c>
      <c r="JV51" s="13" t="s">
        <v>184</v>
      </c>
      <c r="JW51" s="5">
        <v>53832.157603382002</v>
      </c>
      <c r="JX51" s="13" t="s">
        <v>339</v>
      </c>
      <c r="JY51" s="14">
        <v>168522423.60977399</v>
      </c>
      <c r="KA51" s="13" t="s">
        <v>385</v>
      </c>
      <c r="KE51" s="13" t="s">
        <v>38</v>
      </c>
      <c r="KF51">
        <v>4336.9582511154003</v>
      </c>
      <c r="KG51" s="13">
        <v>2800</v>
      </c>
      <c r="KH51">
        <v>72877.103746438603</v>
      </c>
      <c r="KI51">
        <v>66023.102661158002</v>
      </c>
      <c r="KJ51">
        <v>60079.343741969496</v>
      </c>
      <c r="KK51">
        <v>54966.666522906402</v>
      </c>
      <c r="KL51">
        <v>50599.779354687802</v>
      </c>
      <c r="KM51">
        <v>46891.9461336401</v>
      </c>
      <c r="KN51">
        <v>43759.484261225698</v>
      </c>
      <c r="KO51">
        <v>41456.944310108098</v>
      </c>
      <c r="KP51">
        <v>39720.820305361798</v>
      </c>
      <c r="KQ51">
        <v>38441.656510136498</v>
      </c>
      <c r="KR51">
        <v>37579.790412117101</v>
      </c>
      <c r="KS51" s="13" t="s">
        <v>184</v>
      </c>
      <c r="KT51" s="5">
        <v>53832.157603382002</v>
      </c>
      <c r="KU51" s="13" t="s">
        <v>339</v>
      </c>
      <c r="KV51" s="14">
        <v>168521199.29749501</v>
      </c>
      <c r="KX51" s="13" t="s">
        <v>385</v>
      </c>
      <c r="KY51" s="4"/>
      <c r="KZ51" s="4"/>
      <c r="LA51" s="4"/>
      <c r="LB51" s="13" t="s">
        <v>38</v>
      </c>
      <c r="LC51" s="4">
        <v>4731.4612783953698</v>
      </c>
      <c r="LD51" s="13">
        <v>2800</v>
      </c>
      <c r="LE51" s="4">
        <v>74675.259497228602</v>
      </c>
      <c r="LF51" s="4">
        <v>67639.386827634095</v>
      </c>
      <c r="LG51" s="4">
        <v>61533.879706911001</v>
      </c>
      <c r="LH51" s="4">
        <v>56278.6073973292</v>
      </c>
      <c r="LI51" s="4">
        <v>51786.824016270097</v>
      </c>
      <c r="LJ51" s="4">
        <v>47970.043754600098</v>
      </c>
      <c r="LK51" s="4">
        <v>44742.721943965</v>
      </c>
      <c r="LL51" s="4">
        <v>42357.579613391303</v>
      </c>
      <c r="LM51" s="4">
        <v>40549.409094189701</v>
      </c>
      <c r="LN51" s="4">
        <v>39207.230994798701</v>
      </c>
      <c r="LO51" s="4">
        <v>38290.053798445297</v>
      </c>
      <c r="LP51" s="13" t="s">
        <v>184</v>
      </c>
      <c r="LQ51" s="5">
        <v>53832.157603382002</v>
      </c>
      <c r="LR51" s="13" t="s">
        <v>339</v>
      </c>
      <c r="LS51" s="14">
        <v>168522050.82380199</v>
      </c>
      <c r="LU51" s="13" t="s">
        <v>385</v>
      </c>
      <c r="LV51" s="4"/>
      <c r="LW51" s="4"/>
      <c r="LX51" s="4"/>
      <c r="LY51" s="13" t="s">
        <v>38</v>
      </c>
      <c r="LZ51" s="4">
        <v>4602.6291627166402</v>
      </c>
      <c r="MA51" s="13">
        <v>2800</v>
      </c>
      <c r="MB51" s="4">
        <v>75411.185075099304</v>
      </c>
      <c r="MC51" s="4">
        <v>68300.878391250793</v>
      </c>
      <c r="MD51" s="4">
        <v>62129.173090181102</v>
      </c>
      <c r="ME51" s="4">
        <v>56815.541334070702</v>
      </c>
      <c r="MF51" s="4">
        <v>52272.642070772599</v>
      </c>
      <c r="MG51" s="4">
        <v>48411.273394673299</v>
      </c>
      <c r="MH51" s="4">
        <v>45145.128553930699</v>
      </c>
      <c r="MI51" s="4">
        <v>42726.179805971202</v>
      </c>
      <c r="MJ51" s="4">
        <v>40888.523035223203</v>
      </c>
      <c r="MK51" s="4">
        <v>39520.555268729302</v>
      </c>
      <c r="ML51" s="4">
        <v>38580.74107222</v>
      </c>
      <c r="MM51" s="13" t="s">
        <v>184</v>
      </c>
      <c r="MN51" s="5">
        <v>53832.157603382002</v>
      </c>
      <c r="MO51" s="13" t="s">
        <v>339</v>
      </c>
      <c r="MP51" s="14">
        <v>168521787.09900001</v>
      </c>
      <c r="MR51" s="13" t="s">
        <v>385</v>
      </c>
      <c r="MS51" s="4"/>
      <c r="MT51" s="4"/>
      <c r="MU51" s="4"/>
      <c r="MV51" s="13" t="s">
        <v>38</v>
      </c>
      <c r="MW51" s="4">
        <v>5234.3623358971399</v>
      </c>
      <c r="MX51" s="13">
        <v>2800</v>
      </c>
      <c r="MY51" s="4">
        <v>77035.251134961305</v>
      </c>
      <c r="MZ51" s="4">
        <v>69760.680889843905</v>
      </c>
      <c r="NA51" s="4">
        <v>63442.887151088602</v>
      </c>
      <c r="NB51" s="4">
        <v>58000.465746640599</v>
      </c>
      <c r="NC51" s="4">
        <v>53344.762183617298</v>
      </c>
      <c r="ND51" s="4">
        <v>49384.994249885101</v>
      </c>
      <c r="NE51" s="4">
        <v>46033.173401358901</v>
      </c>
      <c r="NF51" s="4">
        <v>43539.619480357898</v>
      </c>
      <c r="NG51" s="4">
        <v>41636.891428203897</v>
      </c>
      <c r="NH51" s="4">
        <v>40212.010130911804</v>
      </c>
      <c r="NI51" s="4">
        <v>39222.239818239497</v>
      </c>
      <c r="NJ51" s="13" t="s">
        <v>184</v>
      </c>
      <c r="NK51" s="5">
        <v>53832.157603382002</v>
      </c>
      <c r="NL51" s="13" t="s">
        <v>339</v>
      </c>
      <c r="NM51" s="14">
        <v>168523169.60835299</v>
      </c>
      <c r="NO51" s="13" t="s">
        <v>385</v>
      </c>
      <c r="NP51" s="4"/>
      <c r="NQ51" s="4"/>
      <c r="NR51" s="4"/>
      <c r="NS51" s="13" t="s">
        <v>38</v>
      </c>
      <c r="NT51" s="4">
        <v>5347.8019004299804</v>
      </c>
      <c r="NU51" s="13">
        <v>2800</v>
      </c>
      <c r="NV51" s="4">
        <v>77512.435427051998</v>
      </c>
      <c r="NW51" s="4">
        <v>70189.601140749393</v>
      </c>
      <c r="NX51" s="4">
        <v>63828.8835890767</v>
      </c>
      <c r="NY51" s="4">
        <v>58348.621114805203</v>
      </c>
      <c r="NZ51" s="4">
        <v>53659.773308922697</v>
      </c>
      <c r="OA51" s="4">
        <v>49671.093632463402</v>
      </c>
      <c r="OB51" s="4">
        <v>46294.099395899902</v>
      </c>
      <c r="OC51" s="4">
        <v>43778.624927721503</v>
      </c>
      <c r="OD51" s="4">
        <v>41856.777583488103</v>
      </c>
      <c r="OE51" s="4">
        <v>40415.173910439502</v>
      </c>
      <c r="OF51" s="4">
        <v>39410.725454729203</v>
      </c>
      <c r="OG51" s="13" t="s">
        <v>184</v>
      </c>
      <c r="OH51" s="5">
        <v>53832.157603382002</v>
      </c>
      <c r="OI51" s="13" t="s">
        <v>339</v>
      </c>
      <c r="OJ51" s="14">
        <v>168523416.382175</v>
      </c>
      <c r="OL51" s="13" t="s">
        <v>385</v>
      </c>
      <c r="OM51" s="4"/>
      <c r="ON51" s="4"/>
      <c r="OO51" s="4"/>
      <c r="OP51" s="13" t="s">
        <v>38</v>
      </c>
      <c r="OQ51" s="5">
        <v>5055.2619501468998</v>
      </c>
      <c r="OR51">
        <v>2800</v>
      </c>
      <c r="OS51">
        <v>75058.862606433395</v>
      </c>
      <c r="OT51">
        <v>67984.191014560594</v>
      </c>
      <c r="OU51">
        <v>61844.177921265997</v>
      </c>
      <c r="OV51">
        <v>56558.485599371597</v>
      </c>
      <c r="OW51">
        <v>52040.057932604403</v>
      </c>
      <c r="OX51">
        <v>48200.035844689999</v>
      </c>
      <c r="OY51">
        <v>44952.477429286897</v>
      </c>
      <c r="OZ51">
        <v>42549.713416290098</v>
      </c>
      <c r="PA51">
        <v>40726.173112273304</v>
      </c>
      <c r="PB51">
        <v>39370.552082260801</v>
      </c>
      <c r="PC51">
        <v>38441.575291079098</v>
      </c>
      <c r="PD51" s="13" t="s">
        <v>184</v>
      </c>
      <c r="PE51" s="5">
        <v>53832.157603382002</v>
      </c>
      <c r="PF51" s="13" t="s">
        <v>339</v>
      </c>
      <c r="PG51" s="14">
        <v>168522756.34576899</v>
      </c>
      <c r="PI51" s="13" t="s">
        <v>385</v>
      </c>
      <c r="PJ51" s="4"/>
      <c r="PK51" s="4"/>
      <c r="PL51" s="4"/>
      <c r="PM51" s="13" t="s">
        <v>38</v>
      </c>
      <c r="PN51" s="4">
        <v>5702.0138197648303</v>
      </c>
      <c r="PO51" s="13">
        <v>2800</v>
      </c>
      <c r="PP51" s="4">
        <v>77229.946379633795</v>
      </c>
      <c r="PQ51" s="4">
        <v>69935.683995728104</v>
      </c>
      <c r="PR51" s="4">
        <v>63600.376976681</v>
      </c>
      <c r="PS51" s="4">
        <v>58142.516094299397</v>
      </c>
      <c r="PT51" s="4">
        <v>53473.289398641798</v>
      </c>
      <c r="PU51" s="4">
        <v>49501.725228282601</v>
      </c>
      <c r="PV51" s="4">
        <v>46139.633423598803</v>
      </c>
      <c r="PW51" s="4">
        <v>43637.135733142699</v>
      </c>
      <c r="PX51" s="4">
        <v>41726.606847409203</v>
      </c>
      <c r="PY51" s="4">
        <v>40294.902678758299</v>
      </c>
      <c r="PZ51" s="4">
        <v>39299.143559041302</v>
      </c>
      <c r="QA51" s="13" t="s">
        <v>184</v>
      </c>
      <c r="QB51" s="5">
        <v>53832.157603382002</v>
      </c>
      <c r="QC51" s="13" t="s">
        <v>339</v>
      </c>
      <c r="QD51" s="14">
        <v>168524243.039612</v>
      </c>
      <c r="QF51" s="13" t="s">
        <v>385</v>
      </c>
      <c r="QG51" s="4"/>
      <c r="QH51" s="4"/>
      <c r="QI51" s="4"/>
      <c r="QJ51" s="13" t="s">
        <v>38</v>
      </c>
      <c r="QK51" s="4">
        <v>6750.7750866164997</v>
      </c>
      <c r="QL51" s="13">
        <v>2800</v>
      </c>
      <c r="QM51" s="4">
        <v>81263.985009909302</v>
      </c>
      <c r="QN51" s="4">
        <v>73561.706247796901</v>
      </c>
      <c r="QO51" s="4">
        <v>66863.5282744164</v>
      </c>
      <c r="QP51" s="4">
        <v>61085.765123660502</v>
      </c>
      <c r="QQ51" s="4">
        <v>56136.342373197898</v>
      </c>
      <c r="QR51" s="4">
        <v>51920.363017850599</v>
      </c>
      <c r="QS51" s="4">
        <v>48345.459472549301</v>
      </c>
      <c r="QT51" s="4">
        <v>45657.6490306497</v>
      </c>
      <c r="QU51" s="4">
        <v>43585.488749843003</v>
      </c>
      <c r="QV51" s="4">
        <v>42012.416328045598</v>
      </c>
      <c r="QW51" s="4">
        <v>40892.570567107898</v>
      </c>
      <c r="QX51" s="13" t="s">
        <v>184</v>
      </c>
      <c r="QY51" s="5">
        <v>53832.157603382002</v>
      </c>
      <c r="QZ51" s="13" t="s">
        <v>339</v>
      </c>
      <c r="RA51" s="14">
        <v>168526850.56241301</v>
      </c>
      <c r="RC51" s="13" t="s">
        <v>385</v>
      </c>
      <c r="RD51" s="4"/>
      <c r="RE51" s="4"/>
      <c r="RF51" s="4"/>
      <c r="RG51" s="13" t="s">
        <v>38</v>
      </c>
      <c r="RH51" s="4">
        <v>6229.1560318725096</v>
      </c>
      <c r="RI51" s="13">
        <v>2800</v>
      </c>
      <c r="RJ51" s="4">
        <v>80917.485352995805</v>
      </c>
      <c r="RK51" s="4">
        <v>73250.252743888399</v>
      </c>
      <c r="RL51" s="4">
        <v>66583.243203114005</v>
      </c>
      <c r="RM51" s="4">
        <v>60832.957733261203</v>
      </c>
      <c r="RN51" s="4">
        <v>55907.602138756301</v>
      </c>
      <c r="RO51" s="4">
        <v>51712.616577842098</v>
      </c>
      <c r="RP51" s="4">
        <v>48155.992281171799</v>
      </c>
      <c r="RQ51" s="4">
        <v>45484.099090117699</v>
      </c>
      <c r="RR51" s="4">
        <v>43425.8219740688</v>
      </c>
      <c r="RS51" s="4">
        <v>41864.892235004299</v>
      </c>
      <c r="RT51" s="4">
        <v>40755.7047702704</v>
      </c>
      <c r="RU51" s="13" t="s">
        <v>184</v>
      </c>
      <c r="RV51" s="5">
        <v>53832.157603382002</v>
      </c>
      <c r="RW51" s="13" t="s">
        <v>339</v>
      </c>
      <c r="RX51" s="14">
        <v>168525543.74043301</v>
      </c>
      <c r="RZ51" s="13" t="s">
        <v>385</v>
      </c>
      <c r="SA51" s="4"/>
      <c r="SB51" s="4"/>
      <c r="SC51" s="4"/>
      <c r="SD51" s="13" t="s">
        <v>38</v>
      </c>
      <c r="SE51" s="4">
        <v>7259.2595169714796</v>
      </c>
      <c r="SF51" s="13">
        <v>2800</v>
      </c>
      <c r="SG51" s="4">
        <v>83037.948298224495</v>
      </c>
      <c r="SH51" s="4">
        <v>75156.244859673505</v>
      </c>
      <c r="SI51" s="4">
        <v>68298.494851822397</v>
      </c>
      <c r="SJ51" s="4">
        <v>62380.055090868998</v>
      </c>
      <c r="SK51" s="4">
        <v>57307.416486450602</v>
      </c>
      <c r="SL51" s="4">
        <v>52983.955868530204</v>
      </c>
      <c r="SM51" s="4">
        <v>49315.468634581302</v>
      </c>
      <c r="SN51" s="4">
        <v>46546.167149075598</v>
      </c>
      <c r="SO51" s="4">
        <v>44402.929670599602</v>
      </c>
      <c r="SP51" s="4">
        <v>42767.690741673803</v>
      </c>
      <c r="SQ51" s="4">
        <v>41593.278040174497</v>
      </c>
      <c r="SR51" s="13" t="s">
        <v>184</v>
      </c>
      <c r="SS51" s="5">
        <v>53832.157603382002</v>
      </c>
      <c r="ST51" s="13" t="s">
        <v>339</v>
      </c>
      <c r="SU51" s="14">
        <v>168528157.24868399</v>
      </c>
      <c r="SW51" s="13" t="s">
        <v>385</v>
      </c>
      <c r="SX51" s="4"/>
      <c r="SY51" s="4"/>
      <c r="SZ51" s="4"/>
      <c r="TA51" s="13" t="s">
        <v>38</v>
      </c>
      <c r="TB51" s="4">
        <v>5782.9638689296999</v>
      </c>
      <c r="TC51" s="13">
        <v>2800</v>
      </c>
      <c r="TD51" s="4">
        <v>77507.264104740199</v>
      </c>
      <c r="TE51" s="4">
        <v>70184.952863552797</v>
      </c>
      <c r="TF51" s="4">
        <v>63824.700484089502</v>
      </c>
      <c r="TG51" s="4">
        <v>58344.848099529598</v>
      </c>
      <c r="TH51" s="4">
        <v>53656.359483095301</v>
      </c>
      <c r="TI51" s="4">
        <v>49667.993127804999</v>
      </c>
      <c r="TJ51" s="4">
        <v>46291.271699264398</v>
      </c>
      <c r="TK51" s="4">
        <v>43776.034787553202</v>
      </c>
      <c r="TL51" s="4">
        <v>41854.394642138803</v>
      </c>
      <c r="TM51" s="4">
        <v>40412.9721921444</v>
      </c>
      <c r="TN51" s="4">
        <v>39408.682805812197</v>
      </c>
      <c r="TO51" s="13" t="s">
        <v>184</v>
      </c>
      <c r="TP51" s="5">
        <v>53832.157603382002</v>
      </c>
      <c r="TQ51" s="13" t="s">
        <v>339</v>
      </c>
      <c r="TR51" s="14">
        <v>168524392.87606099</v>
      </c>
      <c r="TT51" s="13" t="s">
        <v>385</v>
      </c>
      <c r="TU51" s="4"/>
      <c r="TV51" s="4"/>
      <c r="TW51" s="4"/>
      <c r="TX51" s="13" t="s">
        <v>38</v>
      </c>
      <c r="TY51" s="4">
        <v>3873.74642064512</v>
      </c>
      <c r="TZ51" s="13">
        <v>2800</v>
      </c>
      <c r="UA51" s="4">
        <v>54478.402184482402</v>
      </c>
      <c r="UB51" s="4">
        <v>49391.611860879799</v>
      </c>
      <c r="UC51" s="4">
        <v>45011.634130759303</v>
      </c>
      <c r="UD51" s="4">
        <v>41268.461416356397</v>
      </c>
      <c r="UE51" s="4">
        <v>38090.527157922203</v>
      </c>
      <c r="UF51" s="4">
        <v>35407.610299182103</v>
      </c>
      <c r="UG51" s="4">
        <v>33153.585302302599</v>
      </c>
      <c r="UH51" s="4">
        <v>31613.287010063399</v>
      </c>
      <c r="UI51" s="4">
        <v>30535.0811803711</v>
      </c>
      <c r="UJ51" s="4">
        <v>29815.275186605599</v>
      </c>
      <c r="UK51" s="4">
        <v>29426.083122215201</v>
      </c>
      <c r="UL51" s="13" t="s">
        <v>184</v>
      </c>
      <c r="UM51" s="5">
        <v>53832.157603382002</v>
      </c>
      <c r="UN51" s="13" t="s">
        <v>339</v>
      </c>
      <c r="UO51" s="14">
        <v>168519944.773909</v>
      </c>
      <c r="UQ51" s="13" t="s">
        <v>385</v>
      </c>
      <c r="UR51" s="4"/>
      <c r="US51" s="4"/>
      <c r="UT51" s="4"/>
      <c r="UU51" s="13" t="s">
        <v>38</v>
      </c>
      <c r="UV51" s="4">
        <v>3910.59790993149</v>
      </c>
      <c r="UW51" s="13">
        <v>2800</v>
      </c>
      <c r="UX51" s="4">
        <v>54478.402184482402</v>
      </c>
      <c r="UY51" s="4">
        <v>49391.611860879799</v>
      </c>
      <c r="UZ51" s="4">
        <v>45011.634130759303</v>
      </c>
      <c r="VA51" s="4">
        <v>41268.461416356397</v>
      </c>
      <c r="VB51" s="4">
        <v>38090.527157922203</v>
      </c>
      <c r="VC51" s="4">
        <v>35407.610299182103</v>
      </c>
      <c r="VD51" s="4">
        <v>33153.585302302599</v>
      </c>
      <c r="VE51" s="4">
        <v>31613.287010063399</v>
      </c>
      <c r="VF51" s="4">
        <v>30535.0811803711</v>
      </c>
      <c r="VG51" s="4">
        <v>29815.275186605599</v>
      </c>
      <c r="VH51" s="4">
        <v>29426.083122215201</v>
      </c>
      <c r="VI51" s="13" t="s">
        <v>184</v>
      </c>
      <c r="VJ51" s="5">
        <v>53832.157603382002</v>
      </c>
      <c r="VK51" s="13" t="s">
        <v>339</v>
      </c>
      <c r="VL51" s="14">
        <v>168520006.053633</v>
      </c>
      <c r="VN51" s="13" t="s">
        <v>385</v>
      </c>
      <c r="VO51" s="4"/>
      <c r="VP51" s="4"/>
      <c r="VQ51" s="4"/>
      <c r="VR51" s="13" t="s">
        <v>38</v>
      </c>
      <c r="VS51" s="4">
        <v>3987.9517204349099</v>
      </c>
      <c r="VT51" s="13">
        <v>2800</v>
      </c>
      <c r="VU51" s="4">
        <v>54478.402184482402</v>
      </c>
      <c r="VV51" s="4">
        <v>49391.611860879799</v>
      </c>
      <c r="VW51" s="4">
        <v>45011.634130759303</v>
      </c>
      <c r="VX51" s="4">
        <v>41268.461416356397</v>
      </c>
      <c r="VY51" s="4">
        <v>38090.527157922203</v>
      </c>
      <c r="VZ51" s="4">
        <v>35407.610299182103</v>
      </c>
      <c r="WA51" s="4">
        <v>33153.585302302599</v>
      </c>
      <c r="WB51" s="4">
        <v>31613.287010063399</v>
      </c>
      <c r="WC51" s="4">
        <v>30535.0811803711</v>
      </c>
      <c r="WD51" s="4">
        <v>29815.275186605599</v>
      </c>
      <c r="WE51" s="4">
        <v>29426.083122215201</v>
      </c>
      <c r="WF51" s="13" t="s">
        <v>184</v>
      </c>
      <c r="WG51" s="5">
        <v>53832.157603382002</v>
      </c>
      <c r="WH51" s="13" t="s">
        <v>339</v>
      </c>
      <c r="WI51" s="14">
        <v>168520153.11643901</v>
      </c>
      <c r="WK51" s="13" t="s">
        <v>832</v>
      </c>
      <c r="WL51" s="4"/>
      <c r="WM51" s="4"/>
      <c r="WN51" s="4"/>
      <c r="WO51" s="13" t="s">
        <v>38</v>
      </c>
      <c r="WP51" s="4">
        <v>4343.5755810030496</v>
      </c>
      <c r="WQ51" s="13">
        <v>2800</v>
      </c>
      <c r="WR51" s="4">
        <v>82347.588089257493</v>
      </c>
      <c r="WS51" s="4">
        <v>74692.842955947606</v>
      </c>
      <c r="WT51" s="4">
        <v>68055.261248141804</v>
      </c>
      <c r="WU51" s="4">
        <v>62346.4910470951</v>
      </c>
      <c r="WV51" s="4">
        <v>57471.372777545301</v>
      </c>
      <c r="WW51" s="4">
        <v>53333.159434424299</v>
      </c>
      <c r="WX51" s="4">
        <v>49838.524384227101</v>
      </c>
      <c r="WY51" s="4">
        <v>47233.699567295203</v>
      </c>
      <c r="WZ51" s="4">
        <v>45247.417519316099</v>
      </c>
      <c r="XA51" s="4">
        <v>43762.3573794568</v>
      </c>
      <c r="XB51" s="4">
        <v>42732.929655347398</v>
      </c>
      <c r="XC51" s="13" t="s">
        <v>184</v>
      </c>
      <c r="XD51" s="5">
        <v>53678.270413678903</v>
      </c>
      <c r="XE51" s="13" t="s">
        <v>339</v>
      </c>
      <c r="XF51" s="14">
        <v>168521307.65732101</v>
      </c>
      <c r="XH51" s="13" t="s">
        <v>810</v>
      </c>
      <c r="XI51" s="4"/>
      <c r="XJ51" s="4"/>
      <c r="XK51" s="4"/>
      <c r="XL51" s="13" t="s">
        <v>38</v>
      </c>
      <c r="XM51" s="4">
        <v>4582.1037755945799</v>
      </c>
      <c r="XN51" s="13">
        <v>2800</v>
      </c>
      <c r="XO51" s="4">
        <v>88669.927436597703</v>
      </c>
      <c r="XP51" s="4">
        <v>80503.675174944306</v>
      </c>
      <c r="XQ51" s="4">
        <v>73425.694066425494</v>
      </c>
      <c r="XR51" s="4">
        <v>67341.203753200607</v>
      </c>
      <c r="XS51" s="4">
        <v>62148.360744163103</v>
      </c>
      <c r="XT51" s="4">
        <v>57743.782449504302</v>
      </c>
      <c r="XU51" s="4">
        <v>54027.845307568998</v>
      </c>
      <c r="XV51" s="4">
        <v>51241.513754519801</v>
      </c>
      <c r="XW51" s="4">
        <v>49108.4445053608</v>
      </c>
      <c r="XX51" s="4">
        <v>47506.307821294198</v>
      </c>
      <c r="XY51" s="4">
        <v>46385.772482432003</v>
      </c>
      <c r="XZ51" s="13" t="s">
        <v>184</v>
      </c>
      <c r="YA51" s="5">
        <v>52519.489039854103</v>
      </c>
      <c r="YB51" s="13" t="s">
        <v>339</v>
      </c>
      <c r="YC51" s="14">
        <v>168521880.042438</v>
      </c>
      <c r="YE51" s="13" t="s">
        <v>853</v>
      </c>
      <c r="YF51" s="4"/>
      <c r="YG51" s="4"/>
      <c r="YH51" s="4"/>
      <c r="YI51" s="13" t="s">
        <v>38</v>
      </c>
      <c r="YJ51" s="4">
        <v>4336.2474453371797</v>
      </c>
      <c r="YK51" s="13">
        <v>2800</v>
      </c>
      <c r="YL51" s="4">
        <v>75038.603050764403</v>
      </c>
      <c r="YM51" s="4">
        <v>67968.214471894898</v>
      </c>
      <c r="YN51" s="4">
        <v>61831.238206755603</v>
      </c>
      <c r="YO51" s="4">
        <v>56547.396116365402</v>
      </c>
      <c r="YP51" s="4">
        <v>52029.687588538902</v>
      </c>
      <c r="YQ51" s="4">
        <v>48189.303216639099</v>
      </c>
      <c r="YR51" s="4">
        <v>44940.341465269797</v>
      </c>
      <c r="YS51" s="4">
        <v>42535.260487427098</v>
      </c>
      <c r="YT51" s="4">
        <v>40708.430630020499</v>
      </c>
      <c r="YU51" s="4">
        <v>39348.5005017441</v>
      </c>
      <c r="YV51" s="4">
        <v>38414.1735151584</v>
      </c>
      <c r="YW51" s="13" t="s">
        <v>184</v>
      </c>
      <c r="YX51" s="5">
        <v>53928.062656126698</v>
      </c>
      <c r="YY51" s="13" t="s">
        <v>339</v>
      </c>
      <c r="YZ51" s="17">
        <v>168521212.41931799</v>
      </c>
      <c r="ZB51" s="13" t="s">
        <v>744</v>
      </c>
      <c r="ZC51" s="4"/>
      <c r="ZD51" s="4"/>
      <c r="ZE51" s="4"/>
      <c r="ZF51" s="13" t="s">
        <v>38</v>
      </c>
      <c r="ZG51" s="4">
        <v>3868.9272924103698</v>
      </c>
      <c r="ZH51" s="13">
        <v>2800</v>
      </c>
      <c r="ZI51" s="4">
        <v>55948.947585841699</v>
      </c>
      <c r="ZJ51" s="4">
        <v>49459.008789759202</v>
      </c>
      <c r="ZK51" s="4">
        <v>44161.3339217127</v>
      </c>
      <c r="ZL51" s="4">
        <v>39913.0208753837</v>
      </c>
      <c r="ZM51" s="4">
        <v>36529.223669941202</v>
      </c>
      <c r="ZN51" s="4">
        <v>33848.143931673301</v>
      </c>
      <c r="ZO51" s="4">
        <v>31729.811116995399</v>
      </c>
      <c r="ZP51" s="4">
        <v>30075.213449391598</v>
      </c>
      <c r="ZQ51" s="4">
        <v>28789.7671875327</v>
      </c>
      <c r="ZR51" s="4">
        <v>27795.3922454028</v>
      </c>
      <c r="ZS51" s="4">
        <v>27459.4226466566</v>
      </c>
      <c r="ZT51" s="13" t="s">
        <v>184</v>
      </c>
      <c r="ZU51" s="5">
        <v>17225.521012630299</v>
      </c>
      <c r="ZV51" s="13" t="s">
        <v>339</v>
      </c>
      <c r="ZW51" s="17">
        <v>168519943.71197701</v>
      </c>
      <c r="ZY51" s="13" t="s">
        <v>760</v>
      </c>
      <c r="ZZ51" s="4"/>
      <c r="AAA51" s="4"/>
      <c r="AAB51" s="4"/>
      <c r="AAC51" s="13" t="s">
        <v>38</v>
      </c>
      <c r="AAD51" s="4">
        <v>3990.68480215713</v>
      </c>
      <c r="AAE51" s="13">
        <v>2800</v>
      </c>
      <c r="AAF51" s="4">
        <v>73805.182877213403</v>
      </c>
      <c r="AAG51" s="4">
        <v>67157.148478828807</v>
      </c>
      <c r="AAH51" s="4">
        <v>61433.738211959899</v>
      </c>
      <c r="AAI51" s="4">
        <v>56544.278038657198</v>
      </c>
      <c r="AAJ51" s="4">
        <v>52395.995917354798</v>
      </c>
      <c r="AAK51" s="4">
        <v>48897.8130596478</v>
      </c>
      <c r="AAL51" s="4">
        <v>45963.932388553098</v>
      </c>
      <c r="AAM51" s="4">
        <v>43866.438412002899</v>
      </c>
      <c r="AAN51" s="4">
        <v>42337.4010350834</v>
      </c>
      <c r="AAO51" s="4">
        <v>41254.5486035332</v>
      </c>
      <c r="AAP51" s="4">
        <v>40578.328297879503</v>
      </c>
      <c r="AAQ51" s="13" t="s">
        <v>184</v>
      </c>
      <c r="AAR51" s="5">
        <v>53438.609774446501</v>
      </c>
      <c r="AAS51" s="13" t="s">
        <v>781</v>
      </c>
      <c r="AAT51" s="17">
        <v>168520395.77181301</v>
      </c>
      <c r="AAV51" s="13" t="s">
        <v>853</v>
      </c>
      <c r="AAW51" s="4"/>
      <c r="AAX51" s="4"/>
      <c r="AAY51" s="4"/>
      <c r="AAZ51" s="13" t="s">
        <v>38</v>
      </c>
      <c r="ABA51" s="4">
        <v>5614.6908777281997</v>
      </c>
      <c r="ABB51" s="13">
        <v>2800</v>
      </c>
      <c r="ABC51" s="4">
        <v>78227.532981484997</v>
      </c>
      <c r="ABD51" s="4">
        <v>70834.606117099902</v>
      </c>
      <c r="ABE51" s="4">
        <v>64410.779061665598</v>
      </c>
      <c r="ABF51" s="4">
        <v>58874.0529729025</v>
      </c>
      <c r="ABG51" s="4">
        <v>54134.848264672</v>
      </c>
      <c r="ABH51" s="4">
        <v>50101.252556155501</v>
      </c>
      <c r="ABI51" s="4">
        <v>46684.062064676298</v>
      </c>
      <c r="ABJ51" s="4">
        <v>44132.490375476496</v>
      </c>
      <c r="ABK51" s="4">
        <v>42177.889997423401</v>
      </c>
      <c r="ABL51" s="4">
        <v>40706.207438635603</v>
      </c>
      <c r="ABM51" s="4">
        <v>39673.7892082361</v>
      </c>
      <c r="ABN51" s="13" t="s">
        <v>184</v>
      </c>
      <c r="ABO51" s="5">
        <v>53928.062656126698</v>
      </c>
      <c r="ABP51" s="13" t="s">
        <v>339</v>
      </c>
      <c r="ABQ51" s="17">
        <v>168523999.04064599</v>
      </c>
    </row>
    <row r="52" spans="1:745" x14ac:dyDescent="0.25">
      <c r="D52" s="13">
        <v>1210.3</v>
      </c>
      <c r="E52" s="4">
        <v>70.2</v>
      </c>
      <c r="F52" s="4">
        <v>1302</v>
      </c>
      <c r="G52" s="4">
        <v>52.14</v>
      </c>
      <c r="H52" s="4">
        <v>1842.5</v>
      </c>
      <c r="I52" s="5">
        <v>50.6</v>
      </c>
      <c r="J52" s="68"/>
      <c r="K52" s="4" t="s">
        <v>386</v>
      </c>
      <c r="L52" s="4"/>
      <c r="M52" s="4"/>
      <c r="N52" s="4"/>
      <c r="O52" s="13" t="s">
        <v>11</v>
      </c>
      <c r="P52" s="4">
        <v>113.392910985597</v>
      </c>
      <c r="Q52" s="13">
        <v>4200</v>
      </c>
      <c r="R52" s="4">
        <v>49535.340829005901</v>
      </c>
      <c r="S52" s="4">
        <v>45011.5562357167</v>
      </c>
      <c r="T52" s="4">
        <v>41108.332211333996</v>
      </c>
      <c r="U52" s="4">
        <v>37765.135294785199</v>
      </c>
      <c r="V52" s="4">
        <v>34920.206670890002</v>
      </c>
      <c r="W52" s="4">
        <v>32512.924159869799</v>
      </c>
      <c r="X52" s="4">
        <v>30517.878564377301</v>
      </c>
      <c r="Y52" s="4">
        <v>29131.148302862799</v>
      </c>
      <c r="Z52" s="4">
        <v>28092.227139279501</v>
      </c>
      <c r="AA52" s="4">
        <v>27411.721342766501</v>
      </c>
      <c r="AB52" s="4">
        <v>27022.6507414027</v>
      </c>
      <c r="AC52" s="13" t="s">
        <v>185</v>
      </c>
      <c r="AD52" s="14">
        <v>6.1171409992466302E-6</v>
      </c>
      <c r="AE52" s="13" t="s">
        <v>340</v>
      </c>
      <c r="AF52" s="5">
        <v>6016254.1138772899</v>
      </c>
      <c r="AH52" s="13" t="s">
        <v>386</v>
      </c>
      <c r="AI52" s="4"/>
      <c r="AJ52" s="4"/>
      <c r="AK52" s="5"/>
      <c r="AL52" s="13" t="s">
        <v>11</v>
      </c>
      <c r="AM52" s="4">
        <v>131.270228898846</v>
      </c>
      <c r="AN52" s="13">
        <v>4200</v>
      </c>
      <c r="AO52" s="4">
        <v>67376.233902109598</v>
      </c>
      <c r="AP52" s="4">
        <v>61156.2260430358</v>
      </c>
      <c r="AQ52" s="4">
        <v>55748.441183582298</v>
      </c>
      <c r="AR52" s="4">
        <v>51083.923229098902</v>
      </c>
      <c r="AS52" s="4">
        <v>47088.2472766504</v>
      </c>
      <c r="AT52" s="4">
        <v>43685.489923384601</v>
      </c>
      <c r="AU52" s="4">
        <v>40833.8973085818</v>
      </c>
      <c r="AV52" s="4">
        <v>38713.451705555097</v>
      </c>
      <c r="AW52" s="4">
        <v>37048.2890664761</v>
      </c>
      <c r="AX52" s="4">
        <v>35814.9009167576</v>
      </c>
      <c r="AY52" s="4">
        <v>34955.553458819602</v>
      </c>
      <c r="AZ52" s="13" t="s">
        <v>185</v>
      </c>
      <c r="BA52" s="14">
        <v>6.1171409992466302E-6</v>
      </c>
      <c r="BB52" s="13" t="s">
        <v>340</v>
      </c>
      <c r="BC52" s="5">
        <v>6016254.1138772899</v>
      </c>
      <c r="BE52" s="13" t="s">
        <v>386</v>
      </c>
      <c r="BF52" s="4"/>
      <c r="BG52" s="4"/>
      <c r="BH52" s="4"/>
      <c r="BI52" s="13" t="s">
        <v>11</v>
      </c>
      <c r="BJ52" s="4">
        <v>127.619160592654</v>
      </c>
      <c r="BK52" s="13">
        <v>4200</v>
      </c>
      <c r="BL52" s="4">
        <v>67204.025787068196</v>
      </c>
      <c r="BM52" s="4">
        <v>61001.156315713102</v>
      </c>
      <c r="BN52" s="4">
        <v>55608.646281331297</v>
      </c>
      <c r="BO52" s="4">
        <v>50957.6265974829</v>
      </c>
      <c r="BP52" s="4">
        <v>46973.803204139702</v>
      </c>
      <c r="BQ52" s="4">
        <v>43581.410843199599</v>
      </c>
      <c r="BR52" s="4">
        <v>40738.864853779</v>
      </c>
      <c r="BS52" s="4">
        <v>38626.3147044855</v>
      </c>
      <c r="BT52" s="4">
        <v>36968.052754689299</v>
      </c>
      <c r="BU52" s="4">
        <v>35740.711350628299</v>
      </c>
      <c r="BV52" s="4">
        <v>34886.6801632161</v>
      </c>
      <c r="BW52" s="13" t="s">
        <v>185</v>
      </c>
      <c r="BX52" s="14">
        <v>6.1171409992466302E-6</v>
      </c>
      <c r="BY52" s="13" t="s">
        <v>340</v>
      </c>
      <c r="BZ52" s="5">
        <v>6016254.1138772899</v>
      </c>
      <c r="CB52" s="13" t="s">
        <v>386</v>
      </c>
      <c r="CC52" s="4"/>
      <c r="CD52" s="4"/>
      <c r="CE52" s="4"/>
      <c r="CF52" s="13" t="s">
        <v>11</v>
      </c>
      <c r="CG52" s="4">
        <v>114.453244791006</v>
      </c>
      <c r="CH52" s="13">
        <v>4200</v>
      </c>
      <c r="CI52" s="4">
        <v>49535.340829005901</v>
      </c>
      <c r="CJ52" s="4">
        <v>45011.5562357167</v>
      </c>
      <c r="CK52" s="4">
        <v>41108.332211333996</v>
      </c>
      <c r="CL52" s="4">
        <v>37765.135294785199</v>
      </c>
      <c r="CM52" s="4">
        <v>34920.206670890002</v>
      </c>
      <c r="CN52" s="4">
        <v>32512.924159869799</v>
      </c>
      <c r="CO52" s="4">
        <v>30517.878564377301</v>
      </c>
      <c r="CP52" s="4">
        <v>29131.148302862799</v>
      </c>
      <c r="CQ52" s="4">
        <v>28092.227139279501</v>
      </c>
      <c r="CR52" s="4">
        <v>27411.721342766501</v>
      </c>
      <c r="CS52" s="4">
        <v>27022.6507414027</v>
      </c>
      <c r="CT52" s="13" t="s">
        <v>185</v>
      </c>
      <c r="CU52" s="14">
        <v>6.1171409992466302E-6</v>
      </c>
      <c r="CV52" s="13" t="s">
        <v>340</v>
      </c>
      <c r="CW52" s="5">
        <v>6016254.1138772899</v>
      </c>
      <c r="CY52" s="13" t="s">
        <v>386</v>
      </c>
      <c r="CZ52" s="4"/>
      <c r="DA52" s="4"/>
      <c r="DB52" s="4"/>
      <c r="DC52" s="13" t="s">
        <v>11</v>
      </c>
      <c r="DD52" s="4">
        <v>139.44208782562001</v>
      </c>
      <c r="DE52" s="13">
        <v>4200</v>
      </c>
      <c r="DF52" s="4">
        <v>68237.860640511499</v>
      </c>
      <c r="DG52" s="4">
        <v>61932.1025070787</v>
      </c>
      <c r="DH52" s="4">
        <v>56447.891529710403</v>
      </c>
      <c r="DI52" s="4">
        <v>51715.836276545</v>
      </c>
      <c r="DJ52" s="4">
        <v>47660.857184747299</v>
      </c>
      <c r="DK52" s="4">
        <v>44206.239589420802</v>
      </c>
      <c r="DL52" s="4">
        <v>41309.383054741003</v>
      </c>
      <c r="DM52" s="4">
        <v>39149.433308448097</v>
      </c>
      <c r="DN52" s="4">
        <v>37449.743734340103</v>
      </c>
      <c r="DO52" s="4">
        <v>36186.101274377499</v>
      </c>
      <c r="DP52" s="4">
        <v>35300.154368250398</v>
      </c>
      <c r="DQ52" s="13" t="s">
        <v>185</v>
      </c>
      <c r="DR52" s="14">
        <v>6.1171409992466302E-6</v>
      </c>
      <c r="DS52" s="13" t="s">
        <v>340</v>
      </c>
      <c r="DT52" s="5">
        <v>6016254.1138772899</v>
      </c>
      <c r="DV52" s="13" t="s">
        <v>386</v>
      </c>
      <c r="DW52" s="4"/>
      <c r="DX52" s="4"/>
      <c r="DY52" s="4"/>
      <c r="DZ52" s="13" t="s">
        <v>11</v>
      </c>
      <c r="EA52" s="4">
        <v>116.509299027995</v>
      </c>
      <c r="EB52" s="13">
        <v>4200</v>
      </c>
      <c r="EC52" s="4">
        <v>49535.340829005901</v>
      </c>
      <c r="ED52" s="4">
        <v>45011.5562357167</v>
      </c>
      <c r="EE52" s="4">
        <v>41108.332211333996</v>
      </c>
      <c r="EF52" s="4">
        <v>37765.135294785199</v>
      </c>
      <c r="EG52" s="4">
        <v>34920.206670890002</v>
      </c>
      <c r="EH52" s="4">
        <v>32512.924159869799</v>
      </c>
      <c r="EI52" s="4">
        <v>30517.878564377301</v>
      </c>
      <c r="EJ52" s="4">
        <v>29131.148302862799</v>
      </c>
      <c r="EK52" s="4">
        <v>28092.227139279501</v>
      </c>
      <c r="EL52" s="4">
        <v>27411.721342766501</v>
      </c>
      <c r="EM52" s="4">
        <v>27022.6507414027</v>
      </c>
      <c r="EN52" s="13" t="s">
        <v>185</v>
      </c>
      <c r="EO52" s="14">
        <v>6.1171409992466302E-6</v>
      </c>
      <c r="EP52" s="13" t="s">
        <v>340</v>
      </c>
      <c r="EQ52" s="5">
        <v>6016254.1138772899</v>
      </c>
      <c r="ES52" s="13" t="s">
        <v>386</v>
      </c>
      <c r="ET52" s="4"/>
      <c r="EU52" s="4"/>
      <c r="EV52" s="5"/>
      <c r="EW52" s="13" t="s">
        <v>11</v>
      </c>
      <c r="EX52" s="4">
        <v>130.172803153323</v>
      </c>
      <c r="EY52" s="13">
        <v>4200</v>
      </c>
      <c r="EZ52" s="4">
        <v>49535.340829005901</v>
      </c>
      <c r="FA52" s="4">
        <v>45011.5562357167</v>
      </c>
      <c r="FB52" s="4">
        <v>41108.332211333996</v>
      </c>
      <c r="FC52" s="4">
        <v>37765.135294785199</v>
      </c>
      <c r="FD52" s="4">
        <v>34920.206670890002</v>
      </c>
      <c r="FE52" s="4">
        <v>32512.924159869799</v>
      </c>
      <c r="FF52" s="4">
        <v>30517.878564377301</v>
      </c>
      <c r="FG52" s="4">
        <v>29131.148302862799</v>
      </c>
      <c r="FH52" s="4">
        <v>28092.227139279501</v>
      </c>
      <c r="FI52" s="4">
        <v>27411.721342766501</v>
      </c>
      <c r="FJ52" s="4">
        <v>27022.6507414027</v>
      </c>
      <c r="FK52" s="13" t="s">
        <v>185</v>
      </c>
      <c r="FL52" s="14">
        <v>6.1171409992466302E-6</v>
      </c>
      <c r="FM52" s="13" t="s">
        <v>340</v>
      </c>
      <c r="FN52" s="5">
        <v>6016254.1138772899</v>
      </c>
      <c r="FP52" s="13" t="s">
        <v>386</v>
      </c>
      <c r="FT52" s="13" t="s">
        <v>11</v>
      </c>
      <c r="FU52">
        <v>123.8508499014</v>
      </c>
      <c r="FV52" s="13">
        <v>4200</v>
      </c>
      <c r="FW52">
        <v>49535.340829005901</v>
      </c>
      <c r="FX52">
        <v>45011.5562357167</v>
      </c>
      <c r="FY52">
        <v>41108.332211333996</v>
      </c>
      <c r="FZ52">
        <v>37765.135294785199</v>
      </c>
      <c r="GA52">
        <v>34920.206670890002</v>
      </c>
      <c r="GB52">
        <v>32512.924159869799</v>
      </c>
      <c r="GC52">
        <v>30517.878564377301</v>
      </c>
      <c r="GD52">
        <v>29131.148302862799</v>
      </c>
      <c r="GE52">
        <v>28092.227139279501</v>
      </c>
      <c r="GF52">
        <v>27411.721342766501</v>
      </c>
      <c r="GG52">
        <v>27022.6507414027</v>
      </c>
      <c r="GH52" s="13" t="s">
        <v>185</v>
      </c>
      <c r="GI52" s="14">
        <v>6.1171409992466302E-6</v>
      </c>
      <c r="GJ52" s="13" t="s">
        <v>340</v>
      </c>
      <c r="GK52" s="5">
        <v>6016254.1138772899</v>
      </c>
      <c r="GM52" s="13" t="s">
        <v>386</v>
      </c>
      <c r="GN52" s="4"/>
      <c r="GO52" s="4"/>
      <c r="GP52" s="4"/>
      <c r="GQ52" s="13" t="s">
        <v>11</v>
      </c>
      <c r="GR52" s="4">
        <v>119.68569020000299</v>
      </c>
      <c r="GS52" s="13">
        <v>4200</v>
      </c>
      <c r="GT52" s="4">
        <v>49535.340829005901</v>
      </c>
      <c r="GU52" s="4">
        <v>45011.5562357167</v>
      </c>
      <c r="GV52" s="4">
        <v>41108.332211333996</v>
      </c>
      <c r="GW52" s="4">
        <v>37765.135294785199</v>
      </c>
      <c r="GX52" s="4">
        <v>34920.206670890002</v>
      </c>
      <c r="GY52" s="4">
        <v>32512.924159869799</v>
      </c>
      <c r="GZ52" s="4">
        <v>30517.878564377301</v>
      </c>
      <c r="HA52" s="4">
        <v>29131.148302862799</v>
      </c>
      <c r="HB52" s="4">
        <v>28092.227139279501</v>
      </c>
      <c r="HC52" s="4">
        <v>27411.721342766501</v>
      </c>
      <c r="HD52" s="4">
        <v>27022.6507414027</v>
      </c>
      <c r="HE52" s="13" t="s">
        <v>185</v>
      </c>
      <c r="HF52" s="14">
        <v>6.1171409992466302E-6</v>
      </c>
      <c r="HG52" s="13" t="s">
        <v>340</v>
      </c>
      <c r="HH52" s="5">
        <v>6016254.1138772899</v>
      </c>
      <c r="HJ52" s="13" t="s">
        <v>386</v>
      </c>
      <c r="HK52" s="4"/>
      <c r="HL52" s="4"/>
      <c r="HM52" s="4"/>
      <c r="HN52" s="13" t="s">
        <v>11</v>
      </c>
      <c r="HO52" s="4">
        <v>140.94691933572099</v>
      </c>
      <c r="HP52" s="13">
        <v>4200</v>
      </c>
      <c r="HQ52" s="4">
        <v>68045.442399046005</v>
      </c>
      <c r="HR52" s="4">
        <v>61758.833992823398</v>
      </c>
      <c r="HS52" s="4">
        <v>56291.690474664298</v>
      </c>
      <c r="HT52" s="4">
        <v>51574.717632090702</v>
      </c>
      <c r="HU52" s="4">
        <v>47532.982100733003</v>
      </c>
      <c r="HV52" s="4">
        <v>44089.945920112303</v>
      </c>
      <c r="HW52" s="4">
        <v>41203.197711319197</v>
      </c>
      <c r="HX52" s="4">
        <v>39052.0700192164</v>
      </c>
      <c r="HY52" s="4">
        <v>37360.0909905515</v>
      </c>
      <c r="HZ52" s="4">
        <v>36103.2049146641</v>
      </c>
      <c r="IA52" s="4">
        <v>35223.198189843497</v>
      </c>
      <c r="IB52" s="13" t="s">
        <v>185</v>
      </c>
      <c r="IC52" s="14">
        <v>6.1171409992466302E-6</v>
      </c>
      <c r="ID52" s="13" t="s">
        <v>340</v>
      </c>
      <c r="IE52" s="5">
        <v>6016254.1138772899</v>
      </c>
      <c r="IG52" s="13" t="s">
        <v>386</v>
      </c>
      <c r="IH52" s="4"/>
      <c r="II52" s="4"/>
      <c r="IJ52" s="4"/>
      <c r="IK52" s="13" t="s">
        <v>11</v>
      </c>
      <c r="IL52" s="4">
        <v>152.75171083135101</v>
      </c>
      <c r="IM52" s="13">
        <v>4200</v>
      </c>
      <c r="IN52" s="4">
        <v>69668.555626635702</v>
      </c>
      <c r="IO52" s="4">
        <v>63220.412766593698</v>
      </c>
      <c r="IP52" s="4">
        <v>57609.299432515101</v>
      </c>
      <c r="IQ52" s="4">
        <v>52765.101333393599</v>
      </c>
      <c r="IR52" s="4">
        <v>48611.651871143004</v>
      </c>
      <c r="IS52" s="4">
        <v>45070.922523495799</v>
      </c>
      <c r="IT52" s="4">
        <v>42098.907152245403</v>
      </c>
      <c r="IU52" s="4">
        <v>39873.3624363661</v>
      </c>
      <c r="IV52" s="4">
        <v>38116.3423377617</v>
      </c>
      <c r="IW52" s="4">
        <v>36802.463867182902</v>
      </c>
      <c r="IX52" s="4">
        <v>35872.349695270997</v>
      </c>
      <c r="IY52" s="13" t="s">
        <v>185</v>
      </c>
      <c r="IZ52" s="14">
        <v>6.1171409992466302E-6</v>
      </c>
      <c r="JA52" s="13" t="s">
        <v>340</v>
      </c>
      <c r="JB52" s="5">
        <v>6016254.1138772899</v>
      </c>
      <c r="JD52" s="13" t="s">
        <v>386</v>
      </c>
      <c r="JE52" s="4"/>
      <c r="JF52" s="4"/>
      <c r="JG52" s="5"/>
      <c r="JH52" s="13" t="s">
        <v>11</v>
      </c>
      <c r="JI52" s="4">
        <v>161.36439451840101</v>
      </c>
      <c r="JJ52" s="13">
        <v>4200</v>
      </c>
      <c r="JK52" s="4">
        <v>70210.80481252</v>
      </c>
      <c r="JL52" s="4">
        <v>63708.696570033797</v>
      </c>
      <c r="JM52" s="4">
        <v>58049.485842534901</v>
      </c>
      <c r="JN52" s="4">
        <v>53162.784367424902</v>
      </c>
      <c r="JO52" s="4">
        <v>48972.013548262599</v>
      </c>
      <c r="JP52" s="4">
        <v>45398.6468963394</v>
      </c>
      <c r="JQ52" s="4">
        <v>42398.145496735197</v>
      </c>
      <c r="JR52" s="4">
        <v>40147.739563615098</v>
      </c>
      <c r="JS52" s="4">
        <v>38368.990563647101</v>
      </c>
      <c r="JT52" s="4">
        <v>37036.072090744899</v>
      </c>
      <c r="JU52" s="4">
        <v>36089.218037761799</v>
      </c>
      <c r="JV52" s="13" t="s">
        <v>185</v>
      </c>
      <c r="JW52" s="14">
        <v>6.1171409992466302E-6</v>
      </c>
      <c r="JX52" s="13" t="s">
        <v>340</v>
      </c>
      <c r="JY52" s="5">
        <v>6016254.1138772899</v>
      </c>
      <c r="KA52" s="13" t="s">
        <v>386</v>
      </c>
      <c r="KE52" s="13" t="s">
        <v>11</v>
      </c>
      <c r="KF52">
        <v>135.93484487697799</v>
      </c>
      <c r="KG52" s="13">
        <v>4200</v>
      </c>
      <c r="KH52">
        <v>67807.178343449603</v>
      </c>
      <c r="KI52">
        <v>61544.282302717402</v>
      </c>
      <c r="KJ52">
        <v>56098.272758234198</v>
      </c>
      <c r="KK52">
        <v>51399.975880519603</v>
      </c>
      <c r="KL52">
        <v>47374.6393371007</v>
      </c>
      <c r="KM52">
        <v>43945.943973735099</v>
      </c>
      <c r="KN52">
        <v>41071.7125133683</v>
      </c>
      <c r="KO52">
        <v>38931.5088292703</v>
      </c>
      <c r="KP52">
        <v>37249.077470380202</v>
      </c>
      <c r="KQ52">
        <v>36000.557563202201</v>
      </c>
      <c r="KR52">
        <v>35127.906334816202</v>
      </c>
      <c r="KS52" s="13" t="s">
        <v>185</v>
      </c>
      <c r="KT52" s="14">
        <v>6.1171409992466302E-6</v>
      </c>
      <c r="KU52" s="13" t="s">
        <v>340</v>
      </c>
      <c r="KV52" s="5">
        <v>6016254.1138772899</v>
      </c>
      <c r="KX52" s="13" t="s">
        <v>386</v>
      </c>
      <c r="KY52" s="4"/>
      <c r="KZ52" s="4"/>
      <c r="LA52" s="4"/>
      <c r="LB52" s="13" t="s">
        <v>11</v>
      </c>
      <c r="LC52" s="4">
        <v>153.53500967935</v>
      </c>
      <c r="LD52" s="13">
        <v>4200</v>
      </c>
      <c r="LE52" s="4">
        <v>69605.334095134502</v>
      </c>
      <c r="LF52" s="4">
        <v>63163.483128589098</v>
      </c>
      <c r="LG52" s="4">
        <v>57557.977531603399</v>
      </c>
      <c r="LH52" s="4">
        <v>52718.734955872103</v>
      </c>
      <c r="LI52" s="4">
        <v>48569.636838728402</v>
      </c>
      <c r="LJ52" s="4">
        <v>45032.712716453803</v>
      </c>
      <c r="LK52" s="4">
        <v>42064.018567965599</v>
      </c>
      <c r="LL52" s="4">
        <v>39841.372453448697</v>
      </c>
      <c r="LM52" s="4">
        <v>38086.885755461102</v>
      </c>
      <c r="LN52" s="4">
        <v>36775.227183294402</v>
      </c>
      <c r="LO52" s="4">
        <v>35847.064735692999</v>
      </c>
      <c r="LP52" s="13" t="s">
        <v>185</v>
      </c>
      <c r="LQ52" s="14">
        <v>6.1171409992466302E-6</v>
      </c>
      <c r="LR52" s="13" t="s">
        <v>340</v>
      </c>
      <c r="LS52" s="5">
        <v>6016254.1138772899</v>
      </c>
      <c r="LU52" s="13" t="s">
        <v>386</v>
      </c>
      <c r="LV52" s="4"/>
      <c r="LW52" s="4"/>
      <c r="LX52" s="4"/>
      <c r="LY52" s="13" t="s">
        <v>11</v>
      </c>
      <c r="LZ52" s="4">
        <v>147.72572301117799</v>
      </c>
      <c r="MA52" s="13">
        <v>4200</v>
      </c>
      <c r="MB52" s="4">
        <v>70341.259673355904</v>
      </c>
      <c r="MC52" s="4">
        <v>63826.168384255703</v>
      </c>
      <c r="MD52" s="4">
        <v>58155.386336912503</v>
      </c>
      <c r="ME52" s="4">
        <v>53258.459356363397</v>
      </c>
      <c r="MF52" s="4">
        <v>49058.709727184003</v>
      </c>
      <c r="MG52" s="4">
        <v>45477.491159392303</v>
      </c>
      <c r="MH52" s="4">
        <v>42470.136562104599</v>
      </c>
      <c r="MI52" s="4">
        <v>40213.7494920463</v>
      </c>
      <c r="MJ52" s="4">
        <v>38429.772930880899</v>
      </c>
      <c r="MK52" s="4">
        <v>37092.273794847897</v>
      </c>
      <c r="ML52" s="4">
        <v>36141.392444245103</v>
      </c>
      <c r="MM52" s="13" t="s">
        <v>185</v>
      </c>
      <c r="MN52" s="14">
        <v>6.1171409992466302E-6</v>
      </c>
      <c r="MO52" s="13" t="s">
        <v>340</v>
      </c>
      <c r="MP52" s="5">
        <v>6016254.1138772899</v>
      </c>
      <c r="MR52" s="13" t="s">
        <v>386</v>
      </c>
      <c r="MS52" s="4"/>
      <c r="MT52" s="4"/>
      <c r="MU52" s="4"/>
      <c r="MV52" s="13" t="s">
        <v>11</v>
      </c>
      <c r="MW52" s="4">
        <v>176.757761732517</v>
      </c>
      <c r="MX52" s="13">
        <v>4200</v>
      </c>
      <c r="MY52" s="4">
        <v>71965.325733962498</v>
      </c>
      <c r="MZ52" s="4">
        <v>65288.605163788998</v>
      </c>
      <c r="NA52" s="4">
        <v>59473.768784434302</v>
      </c>
      <c r="NB52" s="4">
        <v>54449.5418609845</v>
      </c>
      <c r="NC52" s="4">
        <v>50138.012720336999</v>
      </c>
      <c r="ND52" s="4">
        <v>46459.043635697199</v>
      </c>
      <c r="NE52" s="4">
        <v>43366.371820693603</v>
      </c>
      <c r="NF52" s="4">
        <v>41035.524041064797</v>
      </c>
      <c r="NG52" s="4">
        <v>39186.468228223799</v>
      </c>
      <c r="NH52" s="4">
        <v>37791.943240655899</v>
      </c>
      <c r="NI52" s="4">
        <v>36790.925027855701</v>
      </c>
      <c r="NJ52" s="13" t="s">
        <v>185</v>
      </c>
      <c r="NK52" s="14">
        <v>6.1171409992466302E-6</v>
      </c>
      <c r="NL52" s="13" t="s">
        <v>340</v>
      </c>
      <c r="NM52" s="5">
        <v>6016254.1138772899</v>
      </c>
      <c r="NO52" s="13" t="s">
        <v>386</v>
      </c>
      <c r="NP52" s="4"/>
      <c r="NQ52" s="4"/>
      <c r="NR52" s="4"/>
      <c r="NS52" s="13" t="s">
        <v>11</v>
      </c>
      <c r="NT52" s="4">
        <v>182.11191669588499</v>
      </c>
      <c r="NU52" s="13">
        <v>4200</v>
      </c>
      <c r="NV52" s="4">
        <v>72442.510026264397</v>
      </c>
      <c r="NW52" s="4">
        <v>65718.299421063406</v>
      </c>
      <c r="NX52" s="4">
        <v>59861.136891227201</v>
      </c>
      <c r="NY52" s="4">
        <v>54799.506604309398</v>
      </c>
      <c r="NZ52" s="4">
        <v>50455.134324848303</v>
      </c>
      <c r="OA52" s="4">
        <v>46747.444110980403</v>
      </c>
      <c r="OB52" s="4">
        <v>43629.704327904299</v>
      </c>
      <c r="OC52" s="4">
        <v>41276.978447463203</v>
      </c>
      <c r="OD52" s="4">
        <v>39408.8010007134</v>
      </c>
      <c r="OE52" s="4">
        <v>37997.520635227702</v>
      </c>
      <c r="OF52" s="4">
        <v>36981.771172456502</v>
      </c>
      <c r="OG52" s="13" t="s">
        <v>185</v>
      </c>
      <c r="OH52" s="14">
        <v>6.1171409992466302E-6</v>
      </c>
      <c r="OI52" s="13" t="s">
        <v>340</v>
      </c>
      <c r="OJ52" s="5">
        <v>6016254.1138772899</v>
      </c>
      <c r="OL52" s="13" t="s">
        <v>386</v>
      </c>
      <c r="OM52" s="4"/>
      <c r="ON52" s="4"/>
      <c r="OO52" s="4"/>
      <c r="OP52" s="13" t="s">
        <v>11</v>
      </c>
      <c r="OQ52" s="5">
        <v>168.38993072081601</v>
      </c>
      <c r="OR52">
        <v>4200</v>
      </c>
      <c r="OS52">
        <v>69988.937204523201</v>
      </c>
      <c r="OT52">
        <v>63508.909530582299</v>
      </c>
      <c r="OU52">
        <v>57869.378415163599</v>
      </c>
      <c r="OV52">
        <v>53000.067694355901</v>
      </c>
      <c r="OW52">
        <v>48824.567345672302</v>
      </c>
      <c r="OX52">
        <v>45264.554629208302</v>
      </c>
      <c r="OY52">
        <v>42275.708621878803</v>
      </c>
      <c r="OZ52">
        <v>40035.474947094299</v>
      </c>
      <c r="PA52">
        <v>38265.616581718998</v>
      </c>
      <c r="PB52">
        <v>36940.4885488613</v>
      </c>
      <c r="PC52">
        <v>36000.4838143616</v>
      </c>
      <c r="PD52" s="13" t="s">
        <v>185</v>
      </c>
      <c r="PE52" s="14">
        <v>6.1171409992466302E-6</v>
      </c>
      <c r="PF52" s="13" t="s">
        <v>340</v>
      </c>
      <c r="PG52" s="5">
        <v>6016254.1138772899</v>
      </c>
      <c r="PI52" s="13" t="s">
        <v>386</v>
      </c>
      <c r="PJ52" s="4"/>
      <c r="PK52" s="4"/>
      <c r="PL52" s="4"/>
      <c r="PM52" s="13" t="s">
        <v>11</v>
      </c>
      <c r="PN52" s="4">
        <v>199.092155467135</v>
      </c>
      <c r="PO52" s="13">
        <v>4200</v>
      </c>
      <c r="PP52" s="4">
        <v>72160.020978721499</v>
      </c>
      <c r="PQ52" s="4">
        <v>65463.924070847002</v>
      </c>
      <c r="PR52" s="4">
        <v>59631.818262551198</v>
      </c>
      <c r="PS52" s="4">
        <v>54592.330449079003</v>
      </c>
      <c r="PT52" s="4">
        <v>50267.401028805398</v>
      </c>
      <c r="PU52" s="4">
        <v>46576.713479465303</v>
      </c>
      <c r="PV52" s="4">
        <v>43473.8137205452</v>
      </c>
      <c r="PW52" s="4">
        <v>41134.039489938797</v>
      </c>
      <c r="PX52" s="4">
        <v>39277.181888031999</v>
      </c>
      <c r="PY52" s="4">
        <v>37875.820563943103</v>
      </c>
      <c r="PZ52" s="4">
        <v>36868.791876018397</v>
      </c>
      <c r="QA52" s="13" t="s">
        <v>185</v>
      </c>
      <c r="QB52" s="14">
        <v>6.1171409992466302E-6</v>
      </c>
      <c r="QC52" s="13" t="s">
        <v>340</v>
      </c>
      <c r="QD52" s="5">
        <v>6016254.1138772899</v>
      </c>
      <c r="QF52" s="13" t="s">
        <v>386</v>
      </c>
      <c r="QG52" s="4"/>
      <c r="QH52" s="4"/>
      <c r="QI52" s="4"/>
      <c r="QJ52" s="13" t="s">
        <v>11</v>
      </c>
      <c r="QK52" s="4">
        <v>251.54906126861701</v>
      </c>
      <c r="QL52" s="13">
        <v>4200</v>
      </c>
      <c r="QM52" s="4">
        <v>76194.059610676399</v>
      </c>
      <c r="QN52" s="4">
        <v>69096.489647151102</v>
      </c>
      <c r="QO52" s="4">
        <v>62906.5654258543</v>
      </c>
      <c r="QP52" s="4">
        <v>57550.875642578103</v>
      </c>
      <c r="QQ52" s="4">
        <v>52948.295652296001</v>
      </c>
      <c r="QR52" s="4">
        <v>49014.804333600201</v>
      </c>
      <c r="QS52" s="4">
        <v>45699.984037369097</v>
      </c>
      <c r="QT52" s="4">
        <v>43175.255890025102</v>
      </c>
      <c r="QU52" s="4">
        <v>41156.747095614002</v>
      </c>
      <c r="QV52" s="4">
        <v>39613.7385234717</v>
      </c>
      <c r="QW52" s="4">
        <v>38482.174236936502</v>
      </c>
      <c r="QX52" s="13" t="s">
        <v>185</v>
      </c>
      <c r="QY52" s="14">
        <v>6.1171409992466302E-6</v>
      </c>
      <c r="QZ52" s="13" t="s">
        <v>340</v>
      </c>
      <c r="RA52" s="5">
        <v>6016254.1138772899</v>
      </c>
      <c r="RC52" s="13" t="s">
        <v>386</v>
      </c>
      <c r="RD52" s="4"/>
      <c r="RE52" s="4"/>
      <c r="RF52" s="4"/>
      <c r="RG52" s="13" t="s">
        <v>11</v>
      </c>
      <c r="RH52" s="4">
        <v>225.065862003098</v>
      </c>
      <c r="RI52" s="13">
        <v>4200</v>
      </c>
      <c r="RJ52" s="4">
        <v>75847.559953626798</v>
      </c>
      <c r="RK52" s="4">
        <v>68784.474111051299</v>
      </c>
      <c r="RL52" s="4">
        <v>62625.284339446298</v>
      </c>
      <c r="RM52" s="4">
        <v>57296.754403679101</v>
      </c>
      <c r="RN52" s="4">
        <v>52718.022927518301</v>
      </c>
      <c r="RO52" s="4">
        <v>48805.386992342697</v>
      </c>
      <c r="RP52" s="4">
        <v>45508.769395736999</v>
      </c>
      <c r="RQ52" s="4">
        <v>42999.927677494001</v>
      </c>
      <c r="RR52" s="4">
        <v>40995.303748319697</v>
      </c>
      <c r="RS52" s="4">
        <v>39464.461822894104</v>
      </c>
      <c r="RT52" s="4">
        <v>38343.594395301501</v>
      </c>
      <c r="RU52" s="13" t="s">
        <v>185</v>
      </c>
      <c r="RV52" s="14">
        <v>6.1171409992466302E-6</v>
      </c>
      <c r="RW52" s="13" t="s">
        <v>340</v>
      </c>
      <c r="RX52" s="5">
        <v>6016254.1138772899</v>
      </c>
      <c r="RZ52" s="13" t="s">
        <v>386</v>
      </c>
      <c r="SA52" s="4"/>
      <c r="SB52" s="4"/>
      <c r="SC52" s="4"/>
      <c r="SD52" s="13" t="s">
        <v>11</v>
      </c>
      <c r="SE52" s="4">
        <v>278.0702164635</v>
      </c>
      <c r="SF52" s="13">
        <v>4200</v>
      </c>
      <c r="SG52" s="4">
        <v>77968.022899666496</v>
      </c>
      <c r="SH52" s="4">
        <v>70693.905677365299</v>
      </c>
      <c r="SI52" s="4">
        <v>64346.631270142701</v>
      </c>
      <c r="SJ52" s="4">
        <v>58851.892078205099</v>
      </c>
      <c r="SK52" s="4">
        <v>54127.215607636397</v>
      </c>
      <c r="SL52" s="4">
        <v>50086.951644326597</v>
      </c>
      <c r="SM52" s="4">
        <v>46678.939564964399</v>
      </c>
      <c r="SN52" s="4">
        <v>44072.878171124401</v>
      </c>
      <c r="SO52" s="4">
        <v>41983.283473158197</v>
      </c>
      <c r="SP52" s="4">
        <v>40377.985706244603</v>
      </c>
      <c r="SQ52" s="4">
        <v>39191.657050720401</v>
      </c>
      <c r="SR52" s="13" t="s">
        <v>185</v>
      </c>
      <c r="SS52" s="14">
        <v>6.1171409992466302E-6</v>
      </c>
      <c r="ST52" s="13" t="s">
        <v>340</v>
      </c>
      <c r="SU52" s="5">
        <v>6016254.1138772899</v>
      </c>
      <c r="SW52" s="13" t="s">
        <v>386</v>
      </c>
      <c r="SX52" s="4"/>
      <c r="SY52" s="4"/>
      <c r="SZ52" s="4"/>
      <c r="TA52" s="13" t="s">
        <v>11</v>
      </c>
      <c r="TB52" s="4">
        <v>203.02711181829901</v>
      </c>
      <c r="TC52" s="13">
        <v>4200</v>
      </c>
      <c r="TD52" s="4">
        <v>72437.338703950401</v>
      </c>
      <c r="TE52" s="4">
        <v>65713.642755836394</v>
      </c>
      <c r="TF52" s="4">
        <v>59856.938921246401</v>
      </c>
      <c r="TG52" s="4">
        <v>54795.713980546498</v>
      </c>
      <c r="TH52" s="4">
        <v>50451.697627421003</v>
      </c>
      <c r="TI52" s="4">
        <v>46744.318669013301</v>
      </c>
      <c r="TJ52" s="4">
        <v>43626.850551506897</v>
      </c>
      <c r="TK52" s="4">
        <v>41274.361767535098</v>
      </c>
      <c r="TL52" s="4">
        <v>39406.391544983002</v>
      </c>
      <c r="TM52" s="4">
        <v>37995.292760201301</v>
      </c>
      <c r="TN52" s="4">
        <v>36979.702942336502</v>
      </c>
      <c r="TO52" s="13" t="s">
        <v>185</v>
      </c>
      <c r="TP52" s="14">
        <v>6.1171409992466302E-6</v>
      </c>
      <c r="TQ52" s="13" t="s">
        <v>340</v>
      </c>
      <c r="TR52" s="5">
        <v>6016254.1138772899</v>
      </c>
      <c r="TT52" s="13" t="s">
        <v>386</v>
      </c>
      <c r="TU52" s="4"/>
      <c r="TV52" s="4"/>
      <c r="TW52" s="4"/>
      <c r="TX52" s="13" t="s">
        <v>11</v>
      </c>
      <c r="TY52" s="4">
        <v>116.01490807030299</v>
      </c>
      <c r="TZ52" s="13">
        <v>4200</v>
      </c>
      <c r="UA52" s="4">
        <v>49535.340829005901</v>
      </c>
      <c r="UB52" s="4">
        <v>45011.5562357167</v>
      </c>
      <c r="UC52" s="4">
        <v>41108.332211333996</v>
      </c>
      <c r="UD52" s="4">
        <v>37765.135294785199</v>
      </c>
      <c r="UE52" s="4">
        <v>34920.206670890002</v>
      </c>
      <c r="UF52" s="4">
        <v>32512.924159869799</v>
      </c>
      <c r="UG52" s="4">
        <v>30517.878564377301</v>
      </c>
      <c r="UH52" s="4">
        <v>29131.148302862799</v>
      </c>
      <c r="UI52" s="4">
        <v>28092.227139279501</v>
      </c>
      <c r="UJ52" s="4">
        <v>27411.721342766501</v>
      </c>
      <c r="UK52" s="4">
        <v>27022.6507414027</v>
      </c>
      <c r="UL52" s="13" t="s">
        <v>185</v>
      </c>
      <c r="UM52" s="14">
        <v>6.1171409992466302E-6</v>
      </c>
      <c r="UN52" s="13" t="s">
        <v>340</v>
      </c>
      <c r="UO52" s="5">
        <v>6016254.1138772899</v>
      </c>
      <c r="UQ52" s="13" t="s">
        <v>386</v>
      </c>
      <c r="UR52" s="4"/>
      <c r="US52" s="4"/>
      <c r="UT52" s="4"/>
      <c r="UU52" s="13" t="s">
        <v>11</v>
      </c>
      <c r="UV52" s="4">
        <v>117.568745340633</v>
      </c>
      <c r="UW52" s="13">
        <v>4200</v>
      </c>
      <c r="UX52" s="4">
        <v>49535.340829005901</v>
      </c>
      <c r="UY52" s="4">
        <v>45011.5562357167</v>
      </c>
      <c r="UZ52" s="4">
        <v>41108.332211333996</v>
      </c>
      <c r="VA52" s="4">
        <v>37765.135294785199</v>
      </c>
      <c r="VB52" s="4">
        <v>34920.206670890002</v>
      </c>
      <c r="VC52" s="4">
        <v>32512.924159869799</v>
      </c>
      <c r="VD52" s="4">
        <v>30517.878564377301</v>
      </c>
      <c r="VE52" s="4">
        <v>29131.148302862799</v>
      </c>
      <c r="VF52" s="4">
        <v>28092.227139279501</v>
      </c>
      <c r="VG52" s="4">
        <v>27411.721342766501</v>
      </c>
      <c r="VH52" s="4">
        <v>27022.6507414027</v>
      </c>
      <c r="VI52" s="13" t="s">
        <v>185</v>
      </c>
      <c r="VJ52" s="14">
        <v>6.1171409992466302E-6</v>
      </c>
      <c r="VK52" s="13" t="s">
        <v>340</v>
      </c>
      <c r="VL52" s="5">
        <v>6016254.1138772899</v>
      </c>
      <c r="VN52" s="13" t="s">
        <v>386</v>
      </c>
      <c r="VO52" s="4"/>
      <c r="VP52" s="4"/>
      <c r="VQ52" s="4"/>
      <c r="VR52" s="13" t="s">
        <v>11</v>
      </c>
      <c r="VS52" s="4">
        <v>120.848113081214</v>
      </c>
      <c r="VT52" s="13">
        <v>4200</v>
      </c>
      <c r="VU52" s="4">
        <v>49535.340829005901</v>
      </c>
      <c r="VV52" s="4">
        <v>45011.5562357167</v>
      </c>
      <c r="VW52" s="4">
        <v>41108.332211333996</v>
      </c>
      <c r="VX52" s="4">
        <v>37765.135294785199</v>
      </c>
      <c r="VY52" s="4">
        <v>34920.206670890002</v>
      </c>
      <c r="VZ52" s="4">
        <v>32512.924159869799</v>
      </c>
      <c r="WA52" s="4">
        <v>30517.878564377301</v>
      </c>
      <c r="WB52" s="4">
        <v>29131.148302862799</v>
      </c>
      <c r="WC52" s="4">
        <v>28092.227139279501</v>
      </c>
      <c r="WD52" s="4">
        <v>27411.721342766501</v>
      </c>
      <c r="WE52" s="4">
        <v>27022.6507414027</v>
      </c>
      <c r="WF52" s="13" t="s">
        <v>185</v>
      </c>
      <c r="WG52" s="14">
        <v>6.1171409992466302E-6</v>
      </c>
      <c r="WH52" s="13" t="s">
        <v>340</v>
      </c>
      <c r="WI52" s="5">
        <v>6016254.1138772899</v>
      </c>
      <c r="WK52" s="13" t="s">
        <v>833</v>
      </c>
      <c r="WL52" s="4"/>
      <c r="WM52" s="4"/>
      <c r="WN52" s="4"/>
      <c r="WO52" s="13" t="s">
        <v>11</v>
      </c>
      <c r="WP52" s="4">
        <v>136.22537910193401</v>
      </c>
      <c r="WQ52" s="13">
        <v>4200</v>
      </c>
      <c r="WR52" s="4">
        <v>76554.887148040507</v>
      </c>
      <c r="WS52" s="4">
        <v>69564.182549801801</v>
      </c>
      <c r="WT52" s="4">
        <v>63486.046355548802</v>
      </c>
      <c r="WU52" s="4">
        <v>58243.270681481299</v>
      </c>
      <c r="WV52" s="4">
        <v>53752.464419410302</v>
      </c>
      <c r="WW52" s="4">
        <v>49928.517875568301</v>
      </c>
      <c r="WX52" s="4">
        <v>46720.604571598</v>
      </c>
      <c r="WY52" s="4">
        <v>44299.6307080482</v>
      </c>
      <c r="WZ52" s="4">
        <v>42383.030538352003</v>
      </c>
      <c r="XA52" s="4">
        <v>40943.549100628799</v>
      </c>
      <c r="XB52" s="4">
        <v>39915.011403064098</v>
      </c>
      <c r="XC52" s="13" t="s">
        <v>185</v>
      </c>
      <c r="XD52" s="14">
        <v>6.0382063134264603E-6</v>
      </c>
      <c r="XE52" s="13" t="s">
        <v>340</v>
      </c>
      <c r="XF52" s="5">
        <v>6016254.1138772899</v>
      </c>
      <c r="XH52" s="13" t="s">
        <v>811</v>
      </c>
      <c r="XI52" s="4"/>
      <c r="XJ52" s="4"/>
      <c r="XK52" s="4"/>
      <c r="XL52" s="13" t="s">
        <v>11</v>
      </c>
      <c r="XM52" s="4">
        <v>146.80564145801901</v>
      </c>
      <c r="XN52" s="13">
        <v>4200</v>
      </c>
      <c r="XO52" s="4">
        <v>82346.731937027202</v>
      </c>
      <c r="XP52" s="4">
        <v>74895.566556565595</v>
      </c>
      <c r="XQ52" s="4">
        <v>68420.084746812994</v>
      </c>
      <c r="XR52" s="4">
        <v>62837.489841843497</v>
      </c>
      <c r="XS52" s="4">
        <v>58058.5771072184</v>
      </c>
      <c r="XT52" s="4">
        <v>53992.452756143401</v>
      </c>
      <c r="XU52" s="4">
        <v>50582.740342477897</v>
      </c>
      <c r="XV52" s="4">
        <v>47994.566449563899</v>
      </c>
      <c r="XW52" s="4">
        <v>45941.528371744702</v>
      </c>
      <c r="XX52" s="4">
        <v>44394.551737336304</v>
      </c>
      <c r="XY52" s="4">
        <v>43282.063762400299</v>
      </c>
      <c r="XZ52" s="13" t="s">
        <v>185</v>
      </c>
      <c r="YA52" s="14">
        <v>6.0398908629154297E-6</v>
      </c>
      <c r="YB52" s="13" t="s">
        <v>340</v>
      </c>
      <c r="YC52" s="5">
        <v>6016254.1138772899</v>
      </c>
      <c r="YE52" s="13" t="s">
        <v>854</v>
      </c>
      <c r="YF52" s="4"/>
      <c r="YG52" s="4"/>
      <c r="YH52" s="4"/>
      <c r="YI52" s="13" t="s">
        <v>11</v>
      </c>
      <c r="YJ52" s="4">
        <v>135.90364663443199</v>
      </c>
      <c r="YK52" s="13">
        <v>4200</v>
      </c>
      <c r="YL52" s="4">
        <v>69941.813282236399</v>
      </c>
      <c r="YM52" s="4">
        <v>63468.858013535399</v>
      </c>
      <c r="YN52" s="4">
        <v>57835.004075495701</v>
      </c>
      <c r="YO52" s="4">
        <v>52970.027603766503</v>
      </c>
      <c r="YP52" s="4">
        <v>48797.579315997296</v>
      </c>
      <c r="YQ52" s="4">
        <v>45239.400502496603</v>
      </c>
      <c r="YR52" s="4">
        <v>42251.243595116699</v>
      </c>
      <c r="YS52" s="4">
        <v>40010.580780136203</v>
      </c>
      <c r="YT52" s="4">
        <v>38239.227848567301</v>
      </c>
      <c r="YU52" s="4">
        <v>36911.6903359075</v>
      </c>
      <c r="YV52" s="4">
        <v>35968.217435495098</v>
      </c>
      <c r="YW52" s="13" t="s">
        <v>185</v>
      </c>
      <c r="YX52" s="14">
        <v>6.0678785501863797E-6</v>
      </c>
      <c r="YY52" s="13" t="s">
        <v>340</v>
      </c>
      <c r="YZ52" s="4">
        <v>6016254.1138772899</v>
      </c>
      <c r="ZB52" s="13" t="s">
        <v>745</v>
      </c>
      <c r="ZC52" s="4"/>
      <c r="ZD52" s="4"/>
      <c r="ZE52" s="4"/>
      <c r="ZF52" s="13" t="s">
        <v>11</v>
      </c>
      <c r="ZG52" s="4">
        <v>115.812116930442</v>
      </c>
      <c r="ZH52" s="13">
        <v>4200</v>
      </c>
      <c r="ZI52" s="4">
        <v>51178.172805580398</v>
      </c>
      <c r="ZJ52" s="4">
        <v>45363.353352106897</v>
      </c>
      <c r="ZK52" s="4">
        <v>40570.558473457102</v>
      </c>
      <c r="ZL52" s="4">
        <v>36675.509765543196</v>
      </c>
      <c r="ZM52" s="4">
        <v>33536.285114594299</v>
      </c>
      <c r="ZN52" s="4">
        <v>31031.617775738501</v>
      </c>
      <c r="ZO52" s="4">
        <v>29117.141055055199</v>
      </c>
      <c r="ZP52" s="4">
        <v>27605.205224200101</v>
      </c>
      <c r="ZQ52" s="4">
        <v>26417.5418329696</v>
      </c>
      <c r="ZR52" s="4">
        <v>25516.0243001362</v>
      </c>
      <c r="ZS52" s="4">
        <v>25213.745617826102</v>
      </c>
      <c r="ZT52" s="13" t="s">
        <v>185</v>
      </c>
      <c r="ZU52" s="14">
        <v>3.2268737106143802E-6</v>
      </c>
      <c r="ZV52" s="13" t="s">
        <v>340</v>
      </c>
      <c r="ZW52" s="4">
        <v>6016254.1138772899</v>
      </c>
      <c r="ZY52" s="13" t="s">
        <v>761</v>
      </c>
      <c r="ZZ52" s="4"/>
      <c r="AAA52" s="4"/>
      <c r="AAB52" s="4"/>
      <c r="AAC52" s="13" t="s">
        <v>11</v>
      </c>
      <c r="AAD52" s="4">
        <v>120.96441718137299</v>
      </c>
      <c r="AAE52" s="13">
        <v>4200</v>
      </c>
      <c r="AAF52" s="4">
        <v>67115.223322020305</v>
      </c>
      <c r="AAG52" s="4">
        <v>61200.428297611601</v>
      </c>
      <c r="AAH52" s="4">
        <v>56097.989984669402</v>
      </c>
      <c r="AAI52" s="4">
        <v>51729.470999291101</v>
      </c>
      <c r="AAJ52" s="4">
        <v>48014.775356822698</v>
      </c>
      <c r="AAK52" s="4">
        <v>44875.234460107997</v>
      </c>
      <c r="AAL52" s="4">
        <v>42267.927801538397</v>
      </c>
      <c r="AAM52" s="4">
        <v>40371.554885365404</v>
      </c>
      <c r="AAN52" s="4">
        <v>38913.761949384498</v>
      </c>
      <c r="AAO52" s="4">
        <v>37906.234052957399</v>
      </c>
      <c r="AAP52" s="4">
        <v>37258.589638246602</v>
      </c>
      <c r="AAQ52" s="13" t="s">
        <v>185</v>
      </c>
      <c r="AAR52" s="14">
        <v>6.0144594456347698E-6</v>
      </c>
      <c r="AAS52" s="13" t="s">
        <v>782</v>
      </c>
      <c r="AAT52" s="4">
        <v>6016254.1138772899</v>
      </c>
      <c r="AAV52" s="13" t="s">
        <v>854</v>
      </c>
      <c r="AAW52" s="4"/>
      <c r="AAX52" s="4"/>
      <c r="AAY52" s="4"/>
      <c r="AAZ52" s="13" t="s">
        <v>11</v>
      </c>
      <c r="ABA52" s="4">
        <v>194.86982537933</v>
      </c>
      <c r="ABB52" s="13">
        <v>4200</v>
      </c>
      <c r="ABC52" s="4">
        <v>73130.743214436399</v>
      </c>
      <c r="ABD52" s="4">
        <v>66340.4221791132</v>
      </c>
      <c r="ABE52" s="4">
        <v>60423.711505728497</v>
      </c>
      <c r="ABF52" s="4">
        <v>55308.776140803697</v>
      </c>
      <c r="ABG52" s="4">
        <v>50916.843895099999</v>
      </c>
      <c r="ABH52" s="4">
        <v>47166.727582956897</v>
      </c>
      <c r="ABI52" s="4">
        <v>44011.0464426338</v>
      </c>
      <c r="ABJ52" s="4">
        <v>41624.1765832335</v>
      </c>
      <c r="ABK52" s="4">
        <v>39725.037486695597</v>
      </c>
      <c r="ABL52" s="4">
        <v>38285.527001430797</v>
      </c>
      <c r="ABM52" s="4">
        <v>37243.6079580105</v>
      </c>
      <c r="ABN52" s="13" t="s">
        <v>185</v>
      </c>
      <c r="ABO52" s="14">
        <v>6.0678785501863797E-6</v>
      </c>
      <c r="ABP52" s="13" t="s">
        <v>340</v>
      </c>
      <c r="ABQ52" s="4">
        <v>6016254.1138772899</v>
      </c>
    </row>
    <row r="53" spans="1:745" x14ac:dyDescent="0.25">
      <c r="D53" s="13">
        <v>1297</v>
      </c>
      <c r="E53" s="4">
        <v>80.88</v>
      </c>
      <c r="F53" s="4">
        <v>1393.7</v>
      </c>
      <c r="G53" s="4">
        <v>58.336500000000001</v>
      </c>
      <c r="H53" s="4">
        <v>2059.6999999999998</v>
      </c>
      <c r="I53" s="5">
        <v>60.9</v>
      </c>
      <c r="J53" s="68"/>
      <c r="K53" s="4" t="s">
        <v>313</v>
      </c>
      <c r="L53" s="4" t="s">
        <v>314</v>
      </c>
      <c r="M53" s="4" t="s">
        <v>387</v>
      </c>
      <c r="N53" s="4"/>
      <c r="O53" s="13" t="s">
        <v>40</v>
      </c>
      <c r="P53" s="4">
        <v>17100</v>
      </c>
      <c r="Q53" s="13">
        <v>5600</v>
      </c>
      <c r="R53" s="4">
        <v>44913.989609379903</v>
      </c>
      <c r="S53" s="4">
        <v>40904.254075021003</v>
      </c>
      <c r="T53" s="4">
        <v>37437.342098634203</v>
      </c>
      <c r="U53" s="4">
        <v>34461.1270829231</v>
      </c>
      <c r="V53" s="4">
        <v>31922.535670575999</v>
      </c>
      <c r="W53" s="4">
        <v>29769.454592502701</v>
      </c>
      <c r="X53" s="4">
        <v>28045.9029038177</v>
      </c>
      <c r="Y53" s="4">
        <v>26781.947606366801</v>
      </c>
      <c r="Z53" s="4">
        <v>25823.478529162199</v>
      </c>
      <c r="AA53" s="4">
        <v>25142.1988412428</v>
      </c>
      <c r="AB53" s="4">
        <v>24742.0821139213</v>
      </c>
      <c r="AC53" s="13" t="s">
        <v>186</v>
      </c>
      <c r="AD53" s="5">
        <v>224.38193792981201</v>
      </c>
      <c r="AE53" s="13"/>
      <c r="AF53" s="5"/>
      <c r="AH53" s="13" t="s">
        <v>313</v>
      </c>
      <c r="AI53" s="4" t="s">
        <v>314</v>
      </c>
      <c r="AJ53" s="4" t="s">
        <v>387</v>
      </c>
      <c r="AK53" s="5"/>
      <c r="AL53" s="13" t="s">
        <v>40</v>
      </c>
      <c r="AM53" s="4">
        <v>17100</v>
      </c>
      <c r="AN53" s="13">
        <v>5600</v>
      </c>
      <c r="AO53" s="4">
        <v>62642.157490990103</v>
      </c>
      <c r="AP53" s="4">
        <v>56964.145740410597</v>
      </c>
      <c r="AQ53" s="4">
        <v>52013.681512992996</v>
      </c>
      <c r="AR53" s="4">
        <v>47730.715387233002</v>
      </c>
      <c r="AS53" s="4">
        <v>44050.224025030402</v>
      </c>
      <c r="AT53" s="4">
        <v>40905.598083973302</v>
      </c>
      <c r="AU53" s="4">
        <v>38325.294023389702</v>
      </c>
      <c r="AV53" s="4">
        <v>36323.966095595999</v>
      </c>
      <c r="AW53" s="4">
        <v>34733.085486970202</v>
      </c>
      <c r="AX53" s="4">
        <v>33511.416527311601</v>
      </c>
      <c r="AY53" s="4">
        <v>32639.275893624799</v>
      </c>
      <c r="AZ53" s="13" t="s">
        <v>186</v>
      </c>
      <c r="BA53" s="5">
        <v>224.38193792981201</v>
      </c>
      <c r="BB53" s="13"/>
      <c r="BC53" s="5"/>
      <c r="BE53" s="13" t="s">
        <v>313</v>
      </c>
      <c r="BF53" s="4" t="s">
        <v>314</v>
      </c>
      <c r="BG53" s="4" t="s">
        <v>387</v>
      </c>
      <c r="BH53" s="4"/>
      <c r="BI53" s="13" t="s">
        <v>40</v>
      </c>
      <c r="BJ53" s="4">
        <v>17100</v>
      </c>
      <c r="BK53" s="13">
        <v>5600</v>
      </c>
      <c r="BL53" s="4">
        <v>62469.949375834098</v>
      </c>
      <c r="BM53" s="4">
        <v>56808.791207509297</v>
      </c>
      <c r="BN53" s="4">
        <v>51873.380722059803</v>
      </c>
      <c r="BO53" s="4">
        <v>47603.749771526702</v>
      </c>
      <c r="BP53" s="4">
        <v>43934.997647298798</v>
      </c>
      <c r="BQ53" s="4">
        <v>40800.663904614798</v>
      </c>
      <c r="BR53" s="4">
        <v>38229.365169718898</v>
      </c>
      <c r="BS53" s="4">
        <v>36235.914883608297</v>
      </c>
      <c r="BT53" s="4">
        <v>34651.934024564704</v>
      </c>
      <c r="BU53" s="4">
        <v>33436.322554339</v>
      </c>
      <c r="BV53" s="4">
        <v>32569.5167042496</v>
      </c>
      <c r="BW53" s="13" t="s">
        <v>186</v>
      </c>
      <c r="BX53" s="5">
        <v>224.38193792981201</v>
      </c>
      <c r="BY53" s="13"/>
      <c r="BZ53" s="5"/>
      <c r="CB53" s="13" t="s">
        <v>313</v>
      </c>
      <c r="CC53" s="4" t="s">
        <v>314</v>
      </c>
      <c r="CD53" s="4" t="s">
        <v>387</v>
      </c>
      <c r="CE53" s="4"/>
      <c r="CF53" s="13" t="s">
        <v>40</v>
      </c>
      <c r="CG53" s="4">
        <v>17100</v>
      </c>
      <c r="CH53" s="13">
        <v>5600</v>
      </c>
      <c r="CI53" s="4">
        <v>44913.989609379903</v>
      </c>
      <c r="CJ53" s="4">
        <v>40904.254075021003</v>
      </c>
      <c r="CK53" s="4">
        <v>37437.342098634203</v>
      </c>
      <c r="CL53" s="4">
        <v>34461.1270829231</v>
      </c>
      <c r="CM53" s="4">
        <v>31922.535670575999</v>
      </c>
      <c r="CN53" s="4">
        <v>29769.454592502701</v>
      </c>
      <c r="CO53" s="4">
        <v>28045.9029038177</v>
      </c>
      <c r="CP53" s="4">
        <v>26781.947606366801</v>
      </c>
      <c r="CQ53" s="4">
        <v>25823.478529162199</v>
      </c>
      <c r="CR53" s="4">
        <v>25142.1988412428</v>
      </c>
      <c r="CS53" s="4">
        <v>24742.0821139213</v>
      </c>
      <c r="CT53" s="13" t="s">
        <v>186</v>
      </c>
      <c r="CU53" s="5">
        <v>224.38193792981201</v>
      </c>
      <c r="CV53" s="13"/>
      <c r="CW53" s="5"/>
      <c r="CY53" s="13" t="s">
        <v>313</v>
      </c>
      <c r="CZ53" s="4" t="s">
        <v>314</v>
      </c>
      <c r="DA53" s="4" t="s">
        <v>387</v>
      </c>
      <c r="DB53" s="4"/>
      <c r="DC53" s="13" t="s">
        <v>40</v>
      </c>
      <c r="DD53" s="4">
        <v>17100</v>
      </c>
      <c r="DE53" s="13">
        <v>5600</v>
      </c>
      <c r="DF53" s="4">
        <v>63503.784229954101</v>
      </c>
      <c r="DG53" s="4">
        <v>57741.447201758703</v>
      </c>
      <c r="DH53" s="4">
        <v>52715.663024468799</v>
      </c>
      <c r="DI53" s="4">
        <v>48365.9756322139</v>
      </c>
      <c r="DJ53" s="4">
        <v>44626.74812204</v>
      </c>
      <c r="DK53" s="4">
        <v>41430.626156464103</v>
      </c>
      <c r="DL53" s="4">
        <v>38805.264815053801</v>
      </c>
      <c r="DM53" s="4">
        <v>36764.521864874499</v>
      </c>
      <c r="DN53" s="4">
        <v>35139.119022922903</v>
      </c>
      <c r="DO53" s="4">
        <v>33887.141997574501</v>
      </c>
      <c r="DP53" s="4">
        <v>32988.309287326403</v>
      </c>
      <c r="DQ53" s="13" t="s">
        <v>186</v>
      </c>
      <c r="DR53" s="5">
        <v>224.38193792981201</v>
      </c>
      <c r="DS53" s="13"/>
      <c r="DT53" s="5"/>
      <c r="DV53" s="13" t="s">
        <v>313</v>
      </c>
      <c r="DW53" s="4" t="s">
        <v>314</v>
      </c>
      <c r="DX53" s="4" t="s">
        <v>387</v>
      </c>
      <c r="DY53" s="4"/>
      <c r="DZ53" s="13" t="s">
        <v>40</v>
      </c>
      <c r="EA53" s="4">
        <v>17100</v>
      </c>
      <c r="EB53" s="13">
        <v>5600</v>
      </c>
      <c r="EC53" s="4">
        <v>44913.989609379903</v>
      </c>
      <c r="ED53" s="4">
        <v>40904.254075021003</v>
      </c>
      <c r="EE53" s="4">
        <v>37437.342098634203</v>
      </c>
      <c r="EF53" s="4">
        <v>34461.1270829231</v>
      </c>
      <c r="EG53" s="4">
        <v>31922.535670575999</v>
      </c>
      <c r="EH53" s="4">
        <v>29769.454592502701</v>
      </c>
      <c r="EI53" s="4">
        <v>28045.9029038177</v>
      </c>
      <c r="EJ53" s="4">
        <v>26781.947606366801</v>
      </c>
      <c r="EK53" s="4">
        <v>25823.478529162199</v>
      </c>
      <c r="EL53" s="4">
        <v>25142.1988412428</v>
      </c>
      <c r="EM53" s="4">
        <v>24742.0821139213</v>
      </c>
      <c r="EN53" s="13" t="s">
        <v>186</v>
      </c>
      <c r="EO53" s="5">
        <v>224.38193792981201</v>
      </c>
      <c r="EP53" s="13"/>
      <c r="EQ53" s="5"/>
      <c r="ES53" s="13" t="s">
        <v>313</v>
      </c>
      <c r="ET53" s="4" t="s">
        <v>314</v>
      </c>
      <c r="EU53" s="4" t="s">
        <v>387</v>
      </c>
      <c r="EV53" s="5"/>
      <c r="EW53" s="13" t="s">
        <v>40</v>
      </c>
      <c r="EX53" s="4">
        <v>17100</v>
      </c>
      <c r="EY53" s="13">
        <v>5600</v>
      </c>
      <c r="EZ53" s="4">
        <v>44913.989609379903</v>
      </c>
      <c r="FA53" s="4">
        <v>40904.254075021003</v>
      </c>
      <c r="FB53" s="4">
        <v>37437.342098634203</v>
      </c>
      <c r="FC53" s="4">
        <v>34461.1270829231</v>
      </c>
      <c r="FD53" s="4">
        <v>31922.535670575999</v>
      </c>
      <c r="FE53" s="4">
        <v>29769.454592502701</v>
      </c>
      <c r="FF53" s="4">
        <v>28045.9029038177</v>
      </c>
      <c r="FG53" s="4">
        <v>26781.947606366801</v>
      </c>
      <c r="FH53" s="4">
        <v>25823.478529162199</v>
      </c>
      <c r="FI53" s="4">
        <v>25142.1988412428</v>
      </c>
      <c r="FJ53" s="4">
        <v>24742.0821139213</v>
      </c>
      <c r="FK53" s="13" t="s">
        <v>186</v>
      </c>
      <c r="FL53" s="5">
        <v>224.38193792981201</v>
      </c>
      <c r="FM53" s="13"/>
      <c r="FN53" s="5"/>
      <c r="FP53" s="13" t="s">
        <v>313</v>
      </c>
      <c r="FQ53" t="s">
        <v>314</v>
      </c>
      <c r="FR53" t="s">
        <v>387</v>
      </c>
      <c r="FT53" s="13" t="s">
        <v>40</v>
      </c>
      <c r="FU53">
        <v>17100</v>
      </c>
      <c r="FV53" s="13">
        <v>5600</v>
      </c>
      <c r="FW53">
        <v>44913.989609379903</v>
      </c>
      <c r="FX53">
        <v>40904.254075021003</v>
      </c>
      <c r="FY53">
        <v>37437.342098634203</v>
      </c>
      <c r="FZ53">
        <v>34461.1270829231</v>
      </c>
      <c r="GA53">
        <v>31922.535670575999</v>
      </c>
      <c r="GB53">
        <v>29769.454592502701</v>
      </c>
      <c r="GC53">
        <v>28045.9029038177</v>
      </c>
      <c r="GD53">
        <v>26781.947606366801</v>
      </c>
      <c r="GE53">
        <v>25823.478529162199</v>
      </c>
      <c r="GF53">
        <v>25142.1988412428</v>
      </c>
      <c r="GG53">
        <v>24742.0821139213</v>
      </c>
      <c r="GH53" s="13" t="s">
        <v>186</v>
      </c>
      <c r="GI53" s="5">
        <v>224.38193792981201</v>
      </c>
      <c r="GJ53" s="13"/>
      <c r="GK53" s="5"/>
      <c r="GM53" s="13" t="s">
        <v>313</v>
      </c>
      <c r="GN53" s="4" t="s">
        <v>314</v>
      </c>
      <c r="GO53" s="4" t="s">
        <v>387</v>
      </c>
      <c r="GP53" s="4"/>
      <c r="GQ53" s="13" t="s">
        <v>40</v>
      </c>
      <c r="GR53" s="4">
        <v>17100</v>
      </c>
      <c r="GS53" s="13">
        <v>5600</v>
      </c>
      <c r="GT53" s="4">
        <v>44913.989609379903</v>
      </c>
      <c r="GU53" s="4">
        <v>40904.254075021003</v>
      </c>
      <c r="GV53" s="4">
        <v>37437.342098634203</v>
      </c>
      <c r="GW53" s="4">
        <v>34461.1270829231</v>
      </c>
      <c r="GX53" s="4">
        <v>31922.535670575999</v>
      </c>
      <c r="GY53" s="4">
        <v>29769.454592502701</v>
      </c>
      <c r="GZ53" s="4">
        <v>28045.9029038177</v>
      </c>
      <c r="HA53" s="4">
        <v>26781.947606366801</v>
      </c>
      <c r="HB53" s="4">
        <v>25823.478529162199</v>
      </c>
      <c r="HC53" s="4">
        <v>25142.1988412428</v>
      </c>
      <c r="HD53" s="4">
        <v>24742.0821139213</v>
      </c>
      <c r="HE53" s="13" t="s">
        <v>186</v>
      </c>
      <c r="HF53" s="5">
        <v>224.38193792981201</v>
      </c>
      <c r="HG53" s="13"/>
      <c r="HH53" s="5"/>
      <c r="HJ53" s="13" t="s">
        <v>313</v>
      </c>
      <c r="HK53" s="4" t="s">
        <v>314</v>
      </c>
      <c r="HL53" s="4" t="s">
        <v>387</v>
      </c>
      <c r="HM53" s="4"/>
      <c r="HN53" s="13" t="s">
        <v>40</v>
      </c>
      <c r="HO53" s="4">
        <v>17100</v>
      </c>
      <c r="HP53" s="13">
        <v>5600</v>
      </c>
      <c r="HQ53" s="4">
        <v>63311.365988364698</v>
      </c>
      <c r="HR53" s="4">
        <v>57567.8604575067</v>
      </c>
      <c r="HS53" s="4">
        <v>52558.8967102889</v>
      </c>
      <c r="HT53" s="4">
        <v>48224.109492546602</v>
      </c>
      <c r="HU53" s="4">
        <v>44497.998922457002</v>
      </c>
      <c r="HV53" s="4">
        <v>41313.377034627403</v>
      </c>
      <c r="HW53" s="4">
        <v>38698.077872528796</v>
      </c>
      <c r="HX53" s="4">
        <v>36666.137074089303</v>
      </c>
      <c r="HY53" s="4">
        <v>35048.443727597703</v>
      </c>
      <c r="HZ53" s="4">
        <v>33803.235090975199</v>
      </c>
      <c r="IA53" s="4">
        <v>32910.363247775596</v>
      </c>
      <c r="IB53" s="13" t="s">
        <v>186</v>
      </c>
      <c r="IC53" s="5">
        <v>224.38193792981201</v>
      </c>
      <c r="ID53" s="13"/>
      <c r="IE53" s="5"/>
      <c r="IG53" s="13" t="s">
        <v>313</v>
      </c>
      <c r="IH53" s="4" t="s">
        <v>314</v>
      </c>
      <c r="II53" s="4" t="s">
        <v>387</v>
      </c>
      <c r="IJ53" s="4"/>
      <c r="IK53" s="13" t="s">
        <v>40</v>
      </c>
      <c r="IL53" s="4">
        <v>17100</v>
      </c>
      <c r="IM53" s="13">
        <v>5600</v>
      </c>
      <c r="IN53" s="4">
        <v>64934.479216971398</v>
      </c>
      <c r="IO53" s="4">
        <v>59032.123609369402</v>
      </c>
      <c r="IP53" s="4">
        <v>53881.273820916198</v>
      </c>
      <c r="IQ53" s="4">
        <v>49420.798569859799</v>
      </c>
      <c r="IR53" s="4">
        <v>45584.042154591902</v>
      </c>
      <c r="IS53" s="4">
        <v>42302.4132046218</v>
      </c>
      <c r="IT53" s="4">
        <v>39602.236142105299</v>
      </c>
      <c r="IU53" s="4">
        <v>37496.046203821898</v>
      </c>
      <c r="IV53" s="4">
        <v>35813.320644359301</v>
      </c>
      <c r="IW53" s="4">
        <v>34511.0183497408</v>
      </c>
      <c r="IX53" s="4">
        <v>33567.864568192199</v>
      </c>
      <c r="IY53" s="13" t="s">
        <v>186</v>
      </c>
      <c r="IZ53" s="5">
        <v>224.38193792981201</v>
      </c>
      <c r="JA53" s="13"/>
      <c r="JB53" s="5"/>
      <c r="JD53" s="13" t="s">
        <v>313</v>
      </c>
      <c r="JE53" s="4" t="s">
        <v>314</v>
      </c>
      <c r="JF53" s="4" t="s">
        <v>387</v>
      </c>
      <c r="JG53" s="5"/>
      <c r="JH53" s="13" t="s">
        <v>40</v>
      </c>
      <c r="JI53" s="4">
        <v>17100</v>
      </c>
      <c r="JJ53" s="13">
        <v>5600</v>
      </c>
      <c r="JK53" s="4">
        <v>65476.7284031819</v>
      </c>
      <c r="JL53" s="4">
        <v>59521.304209033398</v>
      </c>
      <c r="JM53" s="4">
        <v>54323.053173989698</v>
      </c>
      <c r="JN53" s="4">
        <v>49820.588102028698</v>
      </c>
      <c r="JO53" s="4">
        <v>45946.867155609798</v>
      </c>
      <c r="JP53" s="4">
        <v>42632.830115082797</v>
      </c>
      <c r="JQ53" s="4">
        <v>39904.297068761203</v>
      </c>
      <c r="JR53" s="4">
        <v>37773.301999853298</v>
      </c>
      <c r="JS53" s="4">
        <v>36068.850497962303</v>
      </c>
      <c r="JT53" s="4">
        <v>34747.474371006901</v>
      </c>
      <c r="JU53" s="4">
        <v>33787.522414400701</v>
      </c>
      <c r="JV53" s="13" t="s">
        <v>186</v>
      </c>
      <c r="JW53" s="5">
        <v>224.38193792981201</v>
      </c>
      <c r="JX53" s="13"/>
      <c r="JY53" s="5"/>
      <c r="KA53" s="13" t="s">
        <v>313</v>
      </c>
      <c r="KB53" t="s">
        <v>314</v>
      </c>
      <c r="KC53" t="s">
        <v>387</v>
      </c>
      <c r="KE53" s="13" t="s">
        <v>40</v>
      </c>
      <c r="KF53">
        <v>17100</v>
      </c>
      <c r="KG53" s="13">
        <v>5600</v>
      </c>
      <c r="KH53">
        <v>63073.101932613601</v>
      </c>
      <c r="KI53">
        <v>57352.914715520201</v>
      </c>
      <c r="KJ53">
        <v>52364.779055366002</v>
      </c>
      <c r="KK53">
        <v>48048.442146604299</v>
      </c>
      <c r="KL53">
        <v>44338.573775371697</v>
      </c>
      <c r="KM53">
        <v>41168.191988390798</v>
      </c>
      <c r="KN53">
        <v>38565.352433202199</v>
      </c>
      <c r="KO53">
        <v>36544.310998334498</v>
      </c>
      <c r="KP53">
        <v>34936.164021464101</v>
      </c>
      <c r="KQ53">
        <v>33699.336418445499</v>
      </c>
      <c r="KR53">
        <v>32813.845686033601</v>
      </c>
      <c r="KS53" s="13" t="s">
        <v>186</v>
      </c>
      <c r="KT53" s="5">
        <v>224.38193792981201</v>
      </c>
      <c r="KU53" s="13"/>
      <c r="KV53" s="5"/>
      <c r="KX53" s="13" t="s">
        <v>313</v>
      </c>
      <c r="KY53" s="4" t="s">
        <v>314</v>
      </c>
      <c r="KZ53" s="4" t="s">
        <v>387</v>
      </c>
      <c r="LA53" s="4"/>
      <c r="LB53" s="13" t="s">
        <v>40</v>
      </c>
      <c r="LC53" s="4">
        <v>17100</v>
      </c>
      <c r="LD53" s="13">
        <v>5600</v>
      </c>
      <c r="LE53" s="4">
        <v>64871.257685431803</v>
      </c>
      <c r="LF53" s="4">
        <v>58975.089412736699</v>
      </c>
      <c r="LG53" s="4">
        <v>53829.7661967202</v>
      </c>
      <c r="LH53" s="4">
        <v>49374.186593004997</v>
      </c>
      <c r="LI53" s="4">
        <v>45541.739920068598</v>
      </c>
      <c r="LJ53" s="4">
        <v>42263.889471148301</v>
      </c>
      <c r="LK53" s="4">
        <v>39567.018469332499</v>
      </c>
      <c r="LL53" s="4">
        <v>37463.720593200604</v>
      </c>
      <c r="LM53" s="4">
        <v>35783.528089368898</v>
      </c>
      <c r="LN53" s="4">
        <v>34483.449637447302</v>
      </c>
      <c r="LO53" s="4">
        <v>33542.2543767803</v>
      </c>
      <c r="LP53" s="13" t="s">
        <v>186</v>
      </c>
      <c r="LQ53" s="5">
        <v>224.38193792981201</v>
      </c>
      <c r="LR53" s="13"/>
      <c r="LS53" s="5"/>
      <c r="LU53" s="13" t="s">
        <v>313</v>
      </c>
      <c r="LV53" s="4" t="s">
        <v>314</v>
      </c>
      <c r="LW53" s="4" t="s">
        <v>387</v>
      </c>
      <c r="LX53" s="4"/>
      <c r="LY53" s="13" t="s">
        <v>40</v>
      </c>
      <c r="LZ53" s="4">
        <v>17100</v>
      </c>
      <c r="MA53" s="13">
        <v>5600</v>
      </c>
      <c r="MB53" s="4">
        <v>65607.183264095307</v>
      </c>
      <c r="MC53" s="4">
        <v>59638.991775402399</v>
      </c>
      <c r="MD53" s="4">
        <v>54429.336900226997</v>
      </c>
      <c r="ME53" s="4">
        <v>49916.7698744316</v>
      </c>
      <c r="MF53" s="4">
        <v>46034.1559635003</v>
      </c>
      <c r="MG53" s="4">
        <v>42712.322151574699</v>
      </c>
      <c r="MH53" s="4">
        <v>39976.967193819502</v>
      </c>
      <c r="MI53" s="4">
        <v>37840.0044813489</v>
      </c>
      <c r="MJ53" s="4">
        <v>36130.326130124202</v>
      </c>
      <c r="MK53" s="4">
        <v>34804.361201179003</v>
      </c>
      <c r="ML53" s="4">
        <v>33840.367922526602</v>
      </c>
      <c r="MM53" s="13" t="s">
        <v>186</v>
      </c>
      <c r="MN53" s="5">
        <v>224.38193792981201</v>
      </c>
      <c r="MO53" s="13"/>
      <c r="MP53" s="5"/>
      <c r="MR53" s="13" t="s">
        <v>313</v>
      </c>
      <c r="MS53" s="4" t="s">
        <v>314</v>
      </c>
      <c r="MT53" s="4" t="s">
        <v>387</v>
      </c>
      <c r="MU53" s="4"/>
      <c r="MV53" s="13" t="s">
        <v>40</v>
      </c>
      <c r="MW53" s="4">
        <v>17100</v>
      </c>
      <c r="MX53" s="13">
        <v>5600</v>
      </c>
      <c r="MY53" s="4">
        <v>67231.249325635799</v>
      </c>
      <c r="MZ53" s="4">
        <v>61104.114508785096</v>
      </c>
      <c r="NA53" s="4">
        <v>55752.490299548597</v>
      </c>
      <c r="NB53" s="4">
        <v>51114.161456508198</v>
      </c>
      <c r="NC53" s="4">
        <v>47120.836746844398</v>
      </c>
      <c r="ND53" s="4">
        <v>43701.938925740797</v>
      </c>
      <c r="NE53" s="4">
        <v>40881.6562408342</v>
      </c>
      <c r="NF53" s="4">
        <v>38670.4008012919</v>
      </c>
      <c r="NG53" s="4">
        <v>36895.652060569999</v>
      </c>
      <c r="NH53" s="4">
        <v>35512.559957348298</v>
      </c>
      <c r="NI53" s="4">
        <v>34498.255222814798</v>
      </c>
      <c r="NJ53" s="13" t="s">
        <v>186</v>
      </c>
      <c r="NK53" s="5">
        <v>224.38193792981201</v>
      </c>
      <c r="NL53" s="13"/>
      <c r="NM53" s="5"/>
      <c r="NO53" s="13" t="s">
        <v>313</v>
      </c>
      <c r="NP53" s="4" t="s">
        <v>314</v>
      </c>
      <c r="NQ53" s="4" t="s">
        <v>387</v>
      </c>
      <c r="NR53" s="4"/>
      <c r="NS53" s="13" t="s">
        <v>40</v>
      </c>
      <c r="NT53" s="4">
        <v>17100</v>
      </c>
      <c r="NU53" s="13">
        <v>5600</v>
      </c>
      <c r="NV53" s="4">
        <v>67708.433618201903</v>
      </c>
      <c r="NW53" s="4">
        <v>61534.597954998098</v>
      </c>
      <c r="NX53" s="4">
        <v>56141.260210922301</v>
      </c>
      <c r="NY53" s="4">
        <v>51465.979937634002</v>
      </c>
      <c r="NZ53" s="4">
        <v>47440.126099125198</v>
      </c>
      <c r="OA53" s="4">
        <v>43992.708858987004</v>
      </c>
      <c r="OB53" s="4">
        <v>41147.472646415401</v>
      </c>
      <c r="OC53" s="4">
        <v>38914.388462804403</v>
      </c>
      <c r="OD53" s="4">
        <v>37120.520692066799</v>
      </c>
      <c r="OE53" s="4">
        <v>35720.6434402054</v>
      </c>
      <c r="OF53" s="4">
        <v>34691.556156456398</v>
      </c>
      <c r="OG53" s="13" t="s">
        <v>186</v>
      </c>
      <c r="OH53" s="5">
        <v>224.38193792981201</v>
      </c>
      <c r="OI53" s="13"/>
      <c r="OJ53" s="5"/>
      <c r="OL53" s="13" t="s">
        <v>313</v>
      </c>
      <c r="OM53" s="4" t="s">
        <v>314</v>
      </c>
      <c r="ON53" s="4" t="s">
        <v>387</v>
      </c>
      <c r="OO53" s="4"/>
      <c r="OP53" s="13" t="s">
        <v>40</v>
      </c>
      <c r="OQ53" s="5">
        <v>17100</v>
      </c>
      <c r="OR53">
        <v>5600</v>
      </c>
      <c r="OS53">
        <v>65254.860795052402</v>
      </c>
      <c r="OT53">
        <v>59321.150234899898</v>
      </c>
      <c r="OU53">
        <v>54142.293975304099</v>
      </c>
      <c r="OV53">
        <v>49657.009530565199</v>
      </c>
      <c r="OW53">
        <v>45798.413055183897</v>
      </c>
      <c r="OX53">
        <v>42497.636164637202</v>
      </c>
      <c r="OY53">
        <v>39780.705301339302</v>
      </c>
      <c r="OZ53">
        <v>37659.859542270598</v>
      </c>
      <c r="PA53">
        <v>35964.297464289302</v>
      </c>
      <c r="PB53">
        <v>34650.725619324701</v>
      </c>
      <c r="PC53">
        <v>33697.646832869403</v>
      </c>
      <c r="PD53" s="13" t="s">
        <v>186</v>
      </c>
      <c r="PE53" s="5">
        <v>224.38193792981201</v>
      </c>
      <c r="PF53" s="13"/>
      <c r="PG53" s="5"/>
      <c r="PI53" s="13" t="s">
        <v>313</v>
      </c>
      <c r="PJ53" s="4" t="s">
        <v>314</v>
      </c>
      <c r="PK53" s="4" t="s">
        <v>387</v>
      </c>
      <c r="PL53" s="4"/>
      <c r="PM53" s="13" t="s">
        <v>40</v>
      </c>
      <c r="PN53" s="4">
        <v>17100</v>
      </c>
      <c r="PO53" s="13">
        <v>5600</v>
      </c>
      <c r="PP53" s="4">
        <v>67425.944570503198</v>
      </c>
      <c r="PQ53" s="4">
        <v>61279.755411634498</v>
      </c>
      <c r="PR53" s="4">
        <v>55911.111725842798</v>
      </c>
      <c r="PS53" s="4">
        <v>51257.706385372701</v>
      </c>
      <c r="PT53" s="4">
        <v>47251.109514817297</v>
      </c>
      <c r="PU53" s="4">
        <v>43820.575528485802</v>
      </c>
      <c r="PV53" s="4">
        <v>40990.1115923209</v>
      </c>
      <c r="PW53" s="4">
        <v>38769.949839771602</v>
      </c>
      <c r="PX53" s="4">
        <v>36987.400372394302</v>
      </c>
      <c r="PY53" s="4">
        <v>35597.459785944098</v>
      </c>
      <c r="PZ53" s="4">
        <v>34577.123645758496</v>
      </c>
      <c r="QA53" s="13" t="s">
        <v>186</v>
      </c>
      <c r="QB53" s="5">
        <v>224.38193792981201</v>
      </c>
      <c r="QC53" s="13"/>
      <c r="QD53" s="5"/>
      <c r="QF53" s="13" t="s">
        <v>313</v>
      </c>
      <c r="QG53" s="4" t="s">
        <v>314</v>
      </c>
      <c r="QH53" s="4" t="s">
        <v>387</v>
      </c>
      <c r="QI53" s="4"/>
      <c r="QJ53" s="13" t="s">
        <v>40</v>
      </c>
      <c r="QK53" s="4">
        <v>17100</v>
      </c>
      <c r="QL53" s="13">
        <v>5600</v>
      </c>
      <c r="QM53" s="4">
        <v>71459.983204542805</v>
      </c>
      <c r="QN53" s="4">
        <v>64918.992663114703</v>
      </c>
      <c r="QO53" s="4">
        <v>59197.709517637297</v>
      </c>
      <c r="QP53" s="4">
        <v>54231.922777541899</v>
      </c>
      <c r="QQ53" s="4">
        <v>49950.329926357103</v>
      </c>
      <c r="QR53" s="4">
        <v>46278.69739596</v>
      </c>
      <c r="QS53" s="4">
        <v>43237.280383155099</v>
      </c>
      <c r="QT53" s="4">
        <v>40832.581967796497</v>
      </c>
      <c r="QU53" s="4">
        <v>38888.4033208236</v>
      </c>
      <c r="QV53" s="4">
        <v>37356.5638094807</v>
      </c>
      <c r="QW53" s="4">
        <v>36211.258395203302</v>
      </c>
      <c r="QX53" s="13" t="s">
        <v>186</v>
      </c>
      <c r="QY53" s="5">
        <v>224.38193792981201</v>
      </c>
      <c r="QZ53" s="13"/>
      <c r="RA53" s="5"/>
      <c r="RC53" s="13" t="s">
        <v>313</v>
      </c>
      <c r="RD53" s="4" t="s">
        <v>314</v>
      </c>
      <c r="RE53" s="4" t="s">
        <v>387</v>
      </c>
      <c r="RF53" s="4"/>
      <c r="RG53" s="13" t="s">
        <v>40</v>
      </c>
      <c r="RH53" s="4">
        <v>17100</v>
      </c>
      <c r="RI53" s="13">
        <v>5600</v>
      </c>
      <c r="RJ53" s="4">
        <v>71113.483547325304</v>
      </c>
      <c r="RK53" s="4">
        <v>64606.4040702528</v>
      </c>
      <c r="RL53" s="4">
        <v>58915.410533523704</v>
      </c>
      <c r="RM53" s="4">
        <v>53976.455476935298</v>
      </c>
      <c r="RN53" s="4">
        <v>49718.483126607702</v>
      </c>
      <c r="RO53" s="4">
        <v>46067.559511132298</v>
      </c>
      <c r="RP53" s="4">
        <v>43044.262098897998</v>
      </c>
      <c r="RQ53" s="4">
        <v>40655.4142730358</v>
      </c>
      <c r="RR53" s="4">
        <v>38725.118600521899</v>
      </c>
      <c r="RS53" s="4">
        <v>37205.467353421198</v>
      </c>
      <c r="RT53" s="4">
        <v>36070.896048201001</v>
      </c>
      <c r="RU53" s="13" t="s">
        <v>186</v>
      </c>
      <c r="RV53" s="5">
        <v>224.38193792981201</v>
      </c>
      <c r="RW53" s="13"/>
      <c r="RX53" s="5"/>
      <c r="RZ53" s="13" t="s">
        <v>313</v>
      </c>
      <c r="SA53" s="4" t="s">
        <v>314</v>
      </c>
      <c r="SB53" s="4" t="s">
        <v>387</v>
      </c>
      <c r="SC53" s="4"/>
      <c r="SD53" s="13" t="s">
        <v>40</v>
      </c>
      <c r="SE53" s="4">
        <v>17100</v>
      </c>
      <c r="SF53" s="13">
        <v>5600</v>
      </c>
      <c r="SG53" s="4">
        <v>73233.946494362797</v>
      </c>
      <c r="SH53" s="4">
        <v>66519.342553804105</v>
      </c>
      <c r="SI53" s="4">
        <v>60642.986660452698</v>
      </c>
      <c r="SJ53" s="4">
        <v>55539.830602517497</v>
      </c>
      <c r="SK53" s="4">
        <v>51137.308623316101</v>
      </c>
      <c r="SL53" s="4">
        <v>47359.653318941499</v>
      </c>
      <c r="SM53" s="4">
        <v>44225.469962601797</v>
      </c>
      <c r="SN53" s="4">
        <v>41739.621787636599</v>
      </c>
      <c r="SO53" s="4">
        <v>39724.366917267798</v>
      </c>
      <c r="SP53" s="4">
        <v>38130.1275365974</v>
      </c>
      <c r="SQ53" s="4">
        <v>36929.867045105202</v>
      </c>
      <c r="SR53" s="13" t="s">
        <v>186</v>
      </c>
      <c r="SS53" s="5">
        <v>224.38193792981201</v>
      </c>
      <c r="ST53" s="13"/>
      <c r="SU53" s="5"/>
      <c r="SW53" s="13" t="s">
        <v>313</v>
      </c>
      <c r="SX53" s="4" t="s">
        <v>314</v>
      </c>
      <c r="SY53" s="4" t="s">
        <v>387</v>
      </c>
      <c r="SZ53" s="4"/>
      <c r="TA53" s="13" t="s">
        <v>40</v>
      </c>
      <c r="TB53" s="4">
        <v>17100</v>
      </c>
      <c r="TC53" s="13">
        <v>5600</v>
      </c>
      <c r="TD53" s="4">
        <v>67703.262295884997</v>
      </c>
      <c r="TE53" s="4">
        <v>61529.932737204603</v>
      </c>
      <c r="TF53" s="4">
        <v>56137.047049361601</v>
      </c>
      <c r="TG53" s="4">
        <v>51462.167224618701</v>
      </c>
      <c r="TH53" s="4">
        <v>47436.665909469499</v>
      </c>
      <c r="TI53" s="4">
        <v>43989.557738825803</v>
      </c>
      <c r="TJ53" s="4">
        <v>41144.591951615097</v>
      </c>
      <c r="TK53" s="4">
        <v>38911.7443295864</v>
      </c>
      <c r="TL53" s="4">
        <v>37118.0837548278</v>
      </c>
      <c r="TM53" s="4">
        <v>35718.388406300299</v>
      </c>
      <c r="TN53" s="4">
        <v>34689.461323395903</v>
      </c>
      <c r="TO53" s="13" t="s">
        <v>186</v>
      </c>
      <c r="TP53" s="5">
        <v>224.38193792981201</v>
      </c>
      <c r="TQ53" s="13"/>
      <c r="TR53" s="5"/>
      <c r="TT53" s="13" t="s">
        <v>313</v>
      </c>
      <c r="TU53" s="4" t="s">
        <v>314</v>
      </c>
      <c r="TV53" s="4" t="s">
        <v>387</v>
      </c>
      <c r="TW53" s="4"/>
      <c r="TX53" s="13" t="s">
        <v>40</v>
      </c>
      <c r="TY53" s="4">
        <v>17100</v>
      </c>
      <c r="TZ53" s="13">
        <v>5600</v>
      </c>
      <c r="UA53" s="4">
        <v>44913.989609379903</v>
      </c>
      <c r="UB53" s="4">
        <v>40904.254075021003</v>
      </c>
      <c r="UC53" s="4">
        <v>37437.342098634203</v>
      </c>
      <c r="UD53" s="4">
        <v>34461.1270829231</v>
      </c>
      <c r="UE53" s="4">
        <v>31922.535670575999</v>
      </c>
      <c r="UF53" s="4">
        <v>29769.454592502701</v>
      </c>
      <c r="UG53" s="4">
        <v>28045.9029038177</v>
      </c>
      <c r="UH53" s="4">
        <v>26781.947606366801</v>
      </c>
      <c r="UI53" s="4">
        <v>25823.478529162199</v>
      </c>
      <c r="UJ53" s="4">
        <v>25142.1988412428</v>
      </c>
      <c r="UK53" s="4">
        <v>24742.0821139213</v>
      </c>
      <c r="UL53" s="13" t="s">
        <v>186</v>
      </c>
      <c r="UM53" s="5">
        <v>224.38193792981201</v>
      </c>
      <c r="UN53" s="13"/>
      <c r="UO53" s="5"/>
      <c r="UQ53" s="13" t="s">
        <v>313</v>
      </c>
      <c r="UR53" s="4" t="s">
        <v>314</v>
      </c>
      <c r="US53" s="4" t="s">
        <v>387</v>
      </c>
      <c r="UT53" s="4"/>
      <c r="UU53" s="13" t="s">
        <v>40</v>
      </c>
      <c r="UV53" s="4">
        <v>17100</v>
      </c>
      <c r="UW53" s="13">
        <v>5600</v>
      </c>
      <c r="UX53" s="4">
        <v>44913.989609379903</v>
      </c>
      <c r="UY53" s="4">
        <v>40904.254075021003</v>
      </c>
      <c r="UZ53" s="4">
        <v>37437.342098634203</v>
      </c>
      <c r="VA53" s="4">
        <v>34461.1270829231</v>
      </c>
      <c r="VB53" s="4">
        <v>31922.535670575999</v>
      </c>
      <c r="VC53" s="4">
        <v>29769.454592502701</v>
      </c>
      <c r="VD53" s="4">
        <v>28045.9029038177</v>
      </c>
      <c r="VE53" s="4">
        <v>26781.947606366801</v>
      </c>
      <c r="VF53" s="4">
        <v>25823.478529162199</v>
      </c>
      <c r="VG53" s="4">
        <v>25142.1988412428</v>
      </c>
      <c r="VH53" s="4">
        <v>24742.0821139213</v>
      </c>
      <c r="VI53" s="13" t="s">
        <v>186</v>
      </c>
      <c r="VJ53" s="5">
        <v>224.38193792981201</v>
      </c>
      <c r="VK53" s="13"/>
      <c r="VL53" s="5"/>
      <c r="VN53" s="13" t="s">
        <v>313</v>
      </c>
      <c r="VO53" s="4" t="s">
        <v>314</v>
      </c>
      <c r="VP53" s="4" t="s">
        <v>387</v>
      </c>
      <c r="VQ53" s="4"/>
      <c r="VR53" s="13" t="s">
        <v>40</v>
      </c>
      <c r="VS53" s="4">
        <v>17100</v>
      </c>
      <c r="VT53" s="13">
        <v>5600</v>
      </c>
      <c r="VU53" s="4">
        <v>44913.989609379903</v>
      </c>
      <c r="VV53" s="4">
        <v>40904.254075021003</v>
      </c>
      <c r="VW53" s="4">
        <v>37437.342098634203</v>
      </c>
      <c r="VX53" s="4">
        <v>34461.1270829231</v>
      </c>
      <c r="VY53" s="4">
        <v>31922.535670575999</v>
      </c>
      <c r="VZ53" s="4">
        <v>29769.454592502701</v>
      </c>
      <c r="WA53" s="4">
        <v>28045.9029038177</v>
      </c>
      <c r="WB53" s="4">
        <v>26781.947606366801</v>
      </c>
      <c r="WC53" s="4">
        <v>25823.478529162199</v>
      </c>
      <c r="WD53" s="4">
        <v>25142.1988412428</v>
      </c>
      <c r="WE53" s="4">
        <v>24742.0821139213</v>
      </c>
      <c r="WF53" s="13" t="s">
        <v>186</v>
      </c>
      <c r="WG53" s="5">
        <v>224.38193792981201</v>
      </c>
      <c r="WH53" s="13"/>
      <c r="WI53" s="5"/>
      <c r="WK53" s="13" t="s">
        <v>313</v>
      </c>
      <c r="WL53" s="4" t="s">
        <v>314</v>
      </c>
      <c r="WM53" s="4" t="s">
        <v>834</v>
      </c>
      <c r="WN53" s="4"/>
      <c r="WO53" s="13" t="s">
        <v>40</v>
      </c>
      <c r="WP53" s="4">
        <v>17100</v>
      </c>
      <c r="WQ53" s="13">
        <v>5600</v>
      </c>
      <c r="WR53" s="4">
        <v>71145.699948375899</v>
      </c>
      <c r="WS53" s="4">
        <v>64764.8108704552</v>
      </c>
      <c r="WT53" s="4">
        <v>59201.409318607301</v>
      </c>
      <c r="WU53" s="4">
        <v>54388.244921469101</v>
      </c>
      <c r="WV53" s="4">
        <v>50252.449832633203</v>
      </c>
      <c r="WW53" s="4">
        <v>46719.347610881901</v>
      </c>
      <c r="WX53" s="4">
        <v>43809.167869550998</v>
      </c>
      <c r="WY53" s="4">
        <v>41529.010831041101</v>
      </c>
      <c r="WZ53" s="4">
        <v>39704.060859294703</v>
      </c>
      <c r="XA53" s="4">
        <v>38287.216371015602</v>
      </c>
      <c r="XB53" s="4">
        <v>37255.474495667397</v>
      </c>
      <c r="XC53" s="13" t="s">
        <v>186</v>
      </c>
      <c r="XD53" s="5">
        <v>221.48654647547201</v>
      </c>
      <c r="XE53" s="13"/>
      <c r="XF53" s="5"/>
      <c r="XH53" s="13" t="s">
        <v>313</v>
      </c>
      <c r="XI53" s="4" t="s">
        <v>314</v>
      </c>
      <c r="XJ53" s="4" t="s">
        <v>812</v>
      </c>
      <c r="XK53" s="4"/>
      <c r="XL53" s="13" t="s">
        <v>40</v>
      </c>
      <c r="XM53" s="4">
        <v>17100</v>
      </c>
      <c r="XN53" s="13">
        <v>5600</v>
      </c>
      <c r="XO53" s="4">
        <v>76443.533583546203</v>
      </c>
      <c r="XP53" s="4">
        <v>69648.902981235995</v>
      </c>
      <c r="XQ53" s="4">
        <v>63727.629449810898</v>
      </c>
      <c r="XR53" s="4">
        <v>58607.622220663499</v>
      </c>
      <c r="XS53" s="4">
        <v>54210.975182907299</v>
      </c>
      <c r="XT53" s="4">
        <v>50457.9878505097</v>
      </c>
      <c r="XU53" s="4">
        <v>47363.879842334703</v>
      </c>
      <c r="XV53" s="4">
        <v>44931.065275807603</v>
      </c>
      <c r="XW53" s="4">
        <v>42981.121393658599</v>
      </c>
      <c r="XX53" s="4">
        <v>41463.497983359601</v>
      </c>
      <c r="XY53" s="4">
        <v>40353.540179796102</v>
      </c>
      <c r="XZ53" s="13" t="s">
        <v>186</v>
      </c>
      <c r="YA53" s="5">
        <v>221.54833718438701</v>
      </c>
      <c r="YB53" s="13"/>
      <c r="YC53" s="5"/>
      <c r="YE53" s="13" t="s">
        <v>313</v>
      </c>
      <c r="YF53" s="4" t="s">
        <v>314</v>
      </c>
      <c r="YG53" s="4" t="s">
        <v>855</v>
      </c>
      <c r="YH53" s="4"/>
      <c r="YI53" s="13" t="s">
        <v>40</v>
      </c>
      <c r="YJ53" s="4">
        <v>17100</v>
      </c>
      <c r="YK53" s="13">
        <v>5600</v>
      </c>
      <c r="YL53" s="4">
        <v>65180.3061986096</v>
      </c>
      <c r="YM53" s="4">
        <v>59256.371998379298</v>
      </c>
      <c r="YN53" s="4">
        <v>54085.7484167613</v>
      </c>
      <c r="YO53" s="4">
        <v>49607.200278336997</v>
      </c>
      <c r="YP53" s="4">
        <v>45753.910019624302</v>
      </c>
      <c r="YQ53" s="4">
        <v>42457.086655603503</v>
      </c>
      <c r="YR53" s="4">
        <v>39742.846975956403</v>
      </c>
      <c r="YS53" s="4">
        <v>37623.481496938803</v>
      </c>
      <c r="YT53" s="4">
        <v>35928.260525051497</v>
      </c>
      <c r="YU53" s="4">
        <v>34613.9362730844</v>
      </c>
      <c r="YV53" s="4">
        <v>33659.120171666596</v>
      </c>
      <c r="YW53" s="13" t="s">
        <v>186</v>
      </c>
      <c r="YX53" s="5">
        <v>222.57494937279401</v>
      </c>
      <c r="YY53" s="13"/>
      <c r="YZ53" s="4"/>
      <c r="ZB53" s="13" t="s">
        <v>313</v>
      </c>
      <c r="ZC53" s="4" t="s">
        <v>314</v>
      </c>
      <c r="ZD53" s="4" t="s">
        <v>746</v>
      </c>
      <c r="ZE53" s="4"/>
      <c r="ZF53" s="13" t="s">
        <v>40</v>
      </c>
      <c r="ZG53" s="4">
        <v>17100</v>
      </c>
      <c r="ZH53" s="13">
        <v>5600</v>
      </c>
      <c r="ZI53" s="4">
        <v>46700.084292982101</v>
      </c>
      <c r="ZJ53" s="4">
        <v>41505.9217056177</v>
      </c>
      <c r="ZK53" s="4">
        <v>37209.843263912</v>
      </c>
      <c r="ZL53" s="4">
        <v>33705.354885847599</v>
      </c>
      <c r="ZM53" s="4">
        <v>30870.482042972599</v>
      </c>
      <c r="ZN53" s="4">
        <v>28585.6786838439</v>
      </c>
      <c r="ZO53" s="4">
        <v>26745.241544707402</v>
      </c>
      <c r="ZP53" s="4">
        <v>25282.622908425001</v>
      </c>
      <c r="ZQ53" s="4">
        <v>24207.512685979498</v>
      </c>
      <c r="ZR53" s="4">
        <v>23368.958499156899</v>
      </c>
      <c r="ZS53" s="4">
        <v>23086.628351627602</v>
      </c>
      <c r="ZT53" s="13" t="s">
        <v>186</v>
      </c>
      <c r="ZU53" s="5">
        <v>163.62147873821101</v>
      </c>
      <c r="ZV53" s="13"/>
      <c r="ZW53" s="4"/>
      <c r="ZY53" s="13" t="s">
        <v>313</v>
      </c>
      <c r="ZZ53" s="4" t="s">
        <v>314</v>
      </c>
      <c r="AAA53" s="4" t="s">
        <v>762</v>
      </c>
      <c r="AAB53" s="4"/>
      <c r="AAC53" s="13" t="s">
        <v>40</v>
      </c>
      <c r="AAD53" s="4">
        <v>17100</v>
      </c>
      <c r="AAE53" s="13">
        <v>5600</v>
      </c>
      <c r="AAF53" s="4">
        <v>60863.385231282104</v>
      </c>
      <c r="AAG53" s="4">
        <v>55618.375031573698</v>
      </c>
      <c r="AAH53" s="4">
        <v>51084.446065358003</v>
      </c>
      <c r="AAI53" s="4">
        <v>47194.025111533898</v>
      </c>
      <c r="AAJ53" s="4">
        <v>43878.248859712701</v>
      </c>
      <c r="AAK53" s="4">
        <v>41069.457576018503</v>
      </c>
      <c r="AAL53" s="4">
        <v>38795.977083745704</v>
      </c>
      <c r="AAM53" s="4">
        <v>37074.034893085103</v>
      </c>
      <c r="AAN53" s="4">
        <v>35738.364205939703</v>
      </c>
      <c r="AAO53" s="4">
        <v>34750.161695080104</v>
      </c>
      <c r="AAP53" s="4">
        <v>34112.396622546403</v>
      </c>
      <c r="AAQ53" s="13" t="s">
        <v>186</v>
      </c>
      <c r="AAR53" s="5">
        <v>220.615491154773</v>
      </c>
      <c r="AAS53" s="13"/>
      <c r="AAT53" s="4"/>
      <c r="AAV53" s="13" t="s">
        <v>313</v>
      </c>
      <c r="AAW53" s="4" t="s">
        <v>314</v>
      </c>
      <c r="AAX53" s="4" t="s">
        <v>855</v>
      </c>
      <c r="AAY53" s="4"/>
      <c r="AAZ53" s="13" t="s">
        <v>40</v>
      </c>
      <c r="ABA53" s="4">
        <v>17100</v>
      </c>
      <c r="ABB53" s="13">
        <v>5600</v>
      </c>
      <c r="ABC53" s="4">
        <v>68369.236132669103</v>
      </c>
      <c r="ABD53" s="4">
        <v>62133.210146212601</v>
      </c>
      <c r="ABE53" s="4">
        <v>56683.823813282703</v>
      </c>
      <c r="ABF53" s="4">
        <v>51958.336961975598</v>
      </c>
      <c r="ABG53" s="4">
        <v>47887.6612154248</v>
      </c>
      <c r="ABH53" s="4">
        <v>44400.248347742898</v>
      </c>
      <c r="ABI53" s="4">
        <v>41519.2492242394</v>
      </c>
      <c r="ABJ53" s="4">
        <v>39254.006548585399</v>
      </c>
      <c r="ABK53" s="4">
        <v>37431.016818888202</v>
      </c>
      <c r="ABL53" s="4">
        <v>36004.520647506601</v>
      </c>
      <c r="ABM53" s="4">
        <v>34950.915584525297</v>
      </c>
      <c r="ABN53" s="13" t="s">
        <v>186</v>
      </c>
      <c r="ABO53" s="5">
        <v>222.57494937279401</v>
      </c>
      <c r="ABP53" s="13"/>
      <c r="ABQ53" s="4"/>
    </row>
    <row r="54" spans="1:745" x14ac:dyDescent="0.25">
      <c r="D54" s="13"/>
      <c r="E54" s="4"/>
      <c r="F54" s="4">
        <v>1502.26</v>
      </c>
      <c r="G54" s="4">
        <v>67.11</v>
      </c>
      <c r="H54" s="4">
        <v>2233.5</v>
      </c>
      <c r="I54" s="5">
        <v>71.099999999999994</v>
      </c>
      <c r="J54" s="68"/>
      <c r="K54" s="4" t="s">
        <v>315</v>
      </c>
      <c r="L54" s="4" t="s">
        <v>316</v>
      </c>
      <c r="M54" s="4"/>
      <c r="N54" s="4"/>
      <c r="O54" s="13" t="s">
        <v>263</v>
      </c>
      <c r="P54" s="4">
        <v>2700</v>
      </c>
      <c r="Q54" s="13">
        <v>7000</v>
      </c>
      <c r="R54" s="4">
        <v>40814.848563841799</v>
      </c>
      <c r="S54" s="4">
        <v>37243.942180757404</v>
      </c>
      <c r="T54" s="4">
        <v>34128.481649990797</v>
      </c>
      <c r="U54" s="4">
        <v>31428.282880477502</v>
      </c>
      <c r="V54" s="4">
        <v>29101.2365207847</v>
      </c>
      <c r="W54" s="4">
        <v>27175.280426498401</v>
      </c>
      <c r="X54" s="4">
        <v>25689.0078431703</v>
      </c>
      <c r="Y54" s="4">
        <v>24541.414931731499</v>
      </c>
      <c r="Z54" s="4">
        <v>23661.758604483701</v>
      </c>
      <c r="AA54" s="4">
        <v>23025.2477025669</v>
      </c>
      <c r="AB54" s="4">
        <v>22612.333662041099</v>
      </c>
      <c r="AC54" s="13" t="s">
        <v>187</v>
      </c>
      <c r="AD54" s="5">
        <v>0</v>
      </c>
      <c r="AE54" s="13"/>
      <c r="AF54" s="5"/>
      <c r="AH54" s="13" t="s">
        <v>315</v>
      </c>
      <c r="AI54" s="4" t="s">
        <v>316</v>
      </c>
      <c r="AJ54" s="4"/>
      <c r="AK54" s="5"/>
      <c r="AL54" s="13" t="s">
        <v>263</v>
      </c>
      <c r="AM54" s="4">
        <v>2700</v>
      </c>
      <c r="AN54" s="13">
        <v>7000</v>
      </c>
      <c r="AO54" s="4">
        <v>58445.993077269697</v>
      </c>
      <c r="AP54" s="4">
        <v>53235.184690934999</v>
      </c>
      <c r="AQ54" s="4">
        <v>48657.305813139101</v>
      </c>
      <c r="AR54" s="4">
        <v>44664.724307917597</v>
      </c>
      <c r="AS54" s="4">
        <v>41204.058539041602</v>
      </c>
      <c r="AT54" s="4">
        <v>38290.987787319602</v>
      </c>
      <c r="AU54" s="4">
        <v>35948.414191383403</v>
      </c>
      <c r="AV54" s="4">
        <v>34060.49311499</v>
      </c>
      <c r="AW54" s="4">
        <v>32542.6316510488</v>
      </c>
      <c r="AX54" s="4">
        <v>31357.528082715799</v>
      </c>
      <c r="AY54" s="4">
        <v>30474.6757624448</v>
      </c>
      <c r="AZ54" s="13" t="s">
        <v>187</v>
      </c>
      <c r="BA54" s="5">
        <v>0</v>
      </c>
      <c r="BB54" s="13"/>
      <c r="BC54" s="5"/>
      <c r="BE54" s="13" t="s">
        <v>315</v>
      </c>
      <c r="BF54" s="4" t="s">
        <v>316</v>
      </c>
      <c r="BG54" s="4"/>
      <c r="BH54" s="4"/>
      <c r="BI54" s="13" t="s">
        <v>263</v>
      </c>
      <c r="BJ54" s="4">
        <v>2700</v>
      </c>
      <c r="BK54" s="13">
        <v>7000</v>
      </c>
      <c r="BL54" s="4">
        <v>58273.784961980396</v>
      </c>
      <c r="BM54" s="4">
        <v>53079.539573613998</v>
      </c>
      <c r="BN54" s="4">
        <v>48516.487658818201</v>
      </c>
      <c r="BO54" s="4">
        <v>44537.072801372196</v>
      </c>
      <c r="BP54" s="4">
        <v>41088.028000036102</v>
      </c>
      <c r="BQ54" s="4">
        <v>38185.172369766202</v>
      </c>
      <c r="BR54" s="4">
        <v>35851.559288327298</v>
      </c>
      <c r="BS54" s="4">
        <v>33971.495321540198</v>
      </c>
      <c r="BT54" s="4">
        <v>32460.5306915416</v>
      </c>
      <c r="BU54" s="4">
        <v>31281.494036066098</v>
      </c>
      <c r="BV54" s="4">
        <v>30403.994241878299</v>
      </c>
      <c r="BW54" s="13" t="s">
        <v>187</v>
      </c>
      <c r="BX54" s="5">
        <v>0</v>
      </c>
      <c r="BY54" s="13"/>
      <c r="BZ54" s="5"/>
      <c r="CB54" s="13" t="s">
        <v>315</v>
      </c>
      <c r="CC54" s="4" t="s">
        <v>316</v>
      </c>
      <c r="CD54" s="4"/>
      <c r="CE54" s="4"/>
      <c r="CF54" s="13" t="s">
        <v>263</v>
      </c>
      <c r="CG54" s="4">
        <v>2700</v>
      </c>
      <c r="CH54" s="13">
        <v>7000</v>
      </c>
      <c r="CI54" s="4">
        <v>40814.848563841799</v>
      </c>
      <c r="CJ54" s="4">
        <v>37243.942180757404</v>
      </c>
      <c r="CK54" s="4">
        <v>34128.481649990797</v>
      </c>
      <c r="CL54" s="4">
        <v>31428.282880477502</v>
      </c>
      <c r="CM54" s="4">
        <v>29101.2365207847</v>
      </c>
      <c r="CN54" s="4">
        <v>27175.280426498401</v>
      </c>
      <c r="CO54" s="4">
        <v>25689.0078431703</v>
      </c>
      <c r="CP54" s="4">
        <v>24541.414931731499</v>
      </c>
      <c r="CQ54" s="4">
        <v>23661.758604483701</v>
      </c>
      <c r="CR54" s="4">
        <v>23025.2477025669</v>
      </c>
      <c r="CS54" s="4">
        <v>22612.333662041099</v>
      </c>
      <c r="CT54" s="13" t="s">
        <v>187</v>
      </c>
      <c r="CU54" s="5">
        <v>0</v>
      </c>
      <c r="CV54" s="13"/>
      <c r="CW54" s="5"/>
      <c r="CY54" s="13" t="s">
        <v>315</v>
      </c>
      <c r="CZ54" s="4" t="s">
        <v>316</v>
      </c>
      <c r="DA54" s="4"/>
      <c r="DB54" s="4"/>
      <c r="DC54" s="13" t="s">
        <v>263</v>
      </c>
      <c r="DD54" s="4">
        <v>2700</v>
      </c>
      <c r="DE54" s="13">
        <v>7000</v>
      </c>
      <c r="DF54" s="4">
        <v>59307.619816885599</v>
      </c>
      <c r="DG54" s="4">
        <v>54013.940063460599</v>
      </c>
      <c r="DH54" s="4">
        <v>49361.875902545296</v>
      </c>
      <c r="DI54" s="4">
        <v>45303.416341722303</v>
      </c>
      <c r="DJ54" s="4">
        <v>41784.606179620503</v>
      </c>
      <c r="DK54" s="4">
        <v>38820.4250503414</v>
      </c>
      <c r="DL54" s="4">
        <v>36433.018382060902</v>
      </c>
      <c r="DM54" s="4">
        <v>34505.785013555302</v>
      </c>
      <c r="DN54" s="4">
        <v>32953.415904412002</v>
      </c>
      <c r="DO54" s="4">
        <v>31737.9571211929</v>
      </c>
      <c r="DP54" s="4">
        <v>30828.323951539998</v>
      </c>
      <c r="DQ54" s="13" t="s">
        <v>187</v>
      </c>
      <c r="DR54" s="5">
        <v>0</v>
      </c>
      <c r="DS54" s="13"/>
      <c r="DT54" s="5"/>
      <c r="DV54" s="13" t="s">
        <v>315</v>
      </c>
      <c r="DW54" s="4" t="s">
        <v>316</v>
      </c>
      <c r="DX54" s="4"/>
      <c r="DY54" s="4"/>
      <c r="DZ54" s="13" t="s">
        <v>263</v>
      </c>
      <c r="EA54" s="4">
        <v>2700</v>
      </c>
      <c r="EB54" s="13">
        <v>7000</v>
      </c>
      <c r="EC54" s="4">
        <v>40814.848563841799</v>
      </c>
      <c r="ED54" s="4">
        <v>37243.942180757404</v>
      </c>
      <c r="EE54" s="4">
        <v>34128.481649990797</v>
      </c>
      <c r="EF54" s="4">
        <v>31428.282880477502</v>
      </c>
      <c r="EG54" s="4">
        <v>29101.2365207847</v>
      </c>
      <c r="EH54" s="4">
        <v>27175.280426498401</v>
      </c>
      <c r="EI54" s="4">
        <v>25689.0078431703</v>
      </c>
      <c r="EJ54" s="4">
        <v>24541.414931731499</v>
      </c>
      <c r="EK54" s="4">
        <v>23661.758604483701</v>
      </c>
      <c r="EL54" s="4">
        <v>23025.2477025669</v>
      </c>
      <c r="EM54" s="4">
        <v>22612.333662041099</v>
      </c>
      <c r="EN54" s="13" t="s">
        <v>187</v>
      </c>
      <c r="EO54" s="5">
        <v>0</v>
      </c>
      <c r="EP54" s="13"/>
      <c r="EQ54" s="5"/>
      <c r="ES54" s="13" t="s">
        <v>315</v>
      </c>
      <c r="ET54" s="4" t="s">
        <v>316</v>
      </c>
      <c r="EU54" s="4"/>
      <c r="EV54" s="5"/>
      <c r="EW54" s="13" t="s">
        <v>263</v>
      </c>
      <c r="EX54" s="4">
        <v>2700</v>
      </c>
      <c r="EY54" s="13">
        <v>7000</v>
      </c>
      <c r="EZ54" s="4">
        <v>40814.848563841799</v>
      </c>
      <c r="FA54" s="4">
        <v>37243.942180757404</v>
      </c>
      <c r="FB54" s="4">
        <v>34128.481649990797</v>
      </c>
      <c r="FC54" s="4">
        <v>31428.282880477502</v>
      </c>
      <c r="FD54" s="4">
        <v>29101.2365207847</v>
      </c>
      <c r="FE54" s="4">
        <v>27175.280426498401</v>
      </c>
      <c r="FF54" s="4">
        <v>25689.0078431703</v>
      </c>
      <c r="FG54" s="4">
        <v>24541.414931731499</v>
      </c>
      <c r="FH54" s="4">
        <v>23661.758604483701</v>
      </c>
      <c r="FI54" s="4">
        <v>23025.2477025669</v>
      </c>
      <c r="FJ54" s="4">
        <v>22612.333662041099</v>
      </c>
      <c r="FK54" s="13" t="s">
        <v>187</v>
      </c>
      <c r="FL54" s="5">
        <v>0</v>
      </c>
      <c r="FM54" s="13"/>
      <c r="FN54" s="5"/>
      <c r="FP54" s="13" t="s">
        <v>315</v>
      </c>
      <c r="FQ54" t="s">
        <v>316</v>
      </c>
      <c r="FT54" s="13" t="s">
        <v>263</v>
      </c>
      <c r="FU54">
        <v>2700</v>
      </c>
      <c r="FV54" s="13">
        <v>7000</v>
      </c>
      <c r="FW54">
        <v>40814.848563841799</v>
      </c>
      <c r="FX54">
        <v>37243.942180757404</v>
      </c>
      <c r="FY54">
        <v>34128.481649990797</v>
      </c>
      <c r="FZ54">
        <v>31428.282880477502</v>
      </c>
      <c r="GA54">
        <v>29101.2365207847</v>
      </c>
      <c r="GB54">
        <v>27175.280426498401</v>
      </c>
      <c r="GC54">
        <v>25689.0078431703</v>
      </c>
      <c r="GD54">
        <v>24541.414931731499</v>
      </c>
      <c r="GE54">
        <v>23661.758604483701</v>
      </c>
      <c r="GF54">
        <v>23025.2477025669</v>
      </c>
      <c r="GG54">
        <v>22612.333662041099</v>
      </c>
      <c r="GH54" s="13" t="s">
        <v>187</v>
      </c>
      <c r="GI54" s="5">
        <v>0</v>
      </c>
      <c r="GJ54" s="13"/>
      <c r="GK54" s="5"/>
      <c r="GM54" s="13" t="s">
        <v>315</v>
      </c>
      <c r="GN54" s="4" t="s">
        <v>316</v>
      </c>
      <c r="GO54" s="4"/>
      <c r="GP54" s="4"/>
      <c r="GQ54" s="13" t="s">
        <v>263</v>
      </c>
      <c r="GR54" s="4">
        <v>2700</v>
      </c>
      <c r="GS54" s="13">
        <v>7000</v>
      </c>
      <c r="GT54" s="4">
        <v>40814.848563841799</v>
      </c>
      <c r="GU54" s="4">
        <v>37243.942180757404</v>
      </c>
      <c r="GV54" s="4">
        <v>34128.481649990797</v>
      </c>
      <c r="GW54" s="4">
        <v>31428.282880477502</v>
      </c>
      <c r="GX54" s="4">
        <v>29101.2365207847</v>
      </c>
      <c r="GY54" s="4">
        <v>27175.280426498401</v>
      </c>
      <c r="GZ54" s="4">
        <v>25689.0078431703</v>
      </c>
      <c r="HA54" s="4">
        <v>24541.414931731499</v>
      </c>
      <c r="HB54" s="4">
        <v>23661.758604483701</v>
      </c>
      <c r="HC54" s="4">
        <v>23025.2477025669</v>
      </c>
      <c r="HD54" s="4">
        <v>22612.333662041099</v>
      </c>
      <c r="HE54" s="13" t="s">
        <v>187</v>
      </c>
      <c r="HF54" s="5">
        <v>0</v>
      </c>
      <c r="HG54" s="13"/>
      <c r="HH54" s="5"/>
      <c r="HJ54" s="13" t="s">
        <v>315</v>
      </c>
      <c r="HK54" s="4" t="s">
        <v>316</v>
      </c>
      <c r="HL54" s="4"/>
      <c r="HM54" s="4"/>
      <c r="HN54" s="13" t="s">
        <v>263</v>
      </c>
      <c r="HO54" s="4">
        <v>2700</v>
      </c>
      <c r="HP54" s="13">
        <v>7000</v>
      </c>
      <c r="HQ54" s="4">
        <v>59115.2015751527</v>
      </c>
      <c r="HR54" s="4">
        <v>53840.028632174399</v>
      </c>
      <c r="HS54" s="4">
        <v>49204.531507870197</v>
      </c>
      <c r="HT54" s="4">
        <v>45160.783815939401</v>
      </c>
      <c r="HU54" s="4">
        <v>41654.958443418</v>
      </c>
      <c r="HV54" s="4">
        <v>38702.191269313596</v>
      </c>
      <c r="HW54" s="4">
        <v>36324.796710169103</v>
      </c>
      <c r="HX54" s="4">
        <v>34406.342551707297</v>
      </c>
      <c r="HY54" s="4">
        <v>32861.679680207999</v>
      </c>
      <c r="HZ54" s="4">
        <v>31652.99981506</v>
      </c>
      <c r="IA54" s="4">
        <v>30749.3473371767</v>
      </c>
      <c r="IB54" s="13" t="s">
        <v>187</v>
      </c>
      <c r="IC54" s="5">
        <v>0</v>
      </c>
      <c r="ID54" s="13"/>
      <c r="IE54" s="5"/>
      <c r="IG54" s="13" t="s">
        <v>315</v>
      </c>
      <c r="IH54" s="4" t="s">
        <v>316</v>
      </c>
      <c r="II54" s="4"/>
      <c r="IJ54" s="4"/>
      <c r="IK54" s="13" t="s">
        <v>263</v>
      </c>
      <c r="IL54" s="4">
        <v>2700</v>
      </c>
      <c r="IM54" s="13">
        <v>7000</v>
      </c>
      <c r="IN54" s="4">
        <v>60738.314804933798</v>
      </c>
      <c r="IO54" s="4">
        <v>55307.030629425397</v>
      </c>
      <c r="IP54" s="4">
        <v>50531.7849238048</v>
      </c>
      <c r="IQ54" s="4">
        <v>46363.937620434801</v>
      </c>
      <c r="IR54" s="4">
        <v>42748.581137129499</v>
      </c>
      <c r="IS54" s="4">
        <v>39699.533374034901</v>
      </c>
      <c r="IT54" s="4">
        <v>37237.683273416696</v>
      </c>
      <c r="IU54" s="4">
        <v>35245.173496114803</v>
      </c>
      <c r="IV54" s="4">
        <v>33635.505892432899</v>
      </c>
      <c r="IW54" s="4">
        <v>32369.6435506897</v>
      </c>
      <c r="IX54" s="4">
        <v>31415.5419062033</v>
      </c>
      <c r="IY54" s="13" t="s">
        <v>187</v>
      </c>
      <c r="IZ54" s="5">
        <v>0</v>
      </c>
      <c r="JA54" s="13"/>
      <c r="JB54" s="5"/>
      <c r="JD54" s="13" t="s">
        <v>315</v>
      </c>
      <c r="JE54" s="4" t="s">
        <v>316</v>
      </c>
      <c r="JF54" s="4"/>
      <c r="JG54" s="5"/>
      <c r="JH54" s="13" t="s">
        <v>263</v>
      </c>
      <c r="JI54" s="4">
        <v>2700</v>
      </c>
      <c r="JJ54" s="13">
        <v>7000</v>
      </c>
      <c r="JK54" s="4">
        <v>61280.5639915192</v>
      </c>
      <c r="JL54" s="4">
        <v>55797.126221727798</v>
      </c>
      <c r="JM54" s="4">
        <v>50975.193351493901</v>
      </c>
      <c r="JN54" s="4">
        <v>46765.886886729997</v>
      </c>
      <c r="JO54" s="4">
        <v>43113.938282411902</v>
      </c>
      <c r="JP54" s="4">
        <v>40032.725128697297</v>
      </c>
      <c r="JQ54" s="4">
        <v>37542.660145827198</v>
      </c>
      <c r="JR54" s="4">
        <v>35525.409889342503</v>
      </c>
      <c r="JS54" s="4">
        <v>33894.025524007899</v>
      </c>
      <c r="JT54" s="4">
        <v>32609.059677438199</v>
      </c>
      <c r="JU54" s="4">
        <v>31638.103990330099</v>
      </c>
      <c r="JV54" s="13" t="s">
        <v>187</v>
      </c>
      <c r="JW54" s="5">
        <v>0</v>
      </c>
      <c r="JX54" s="13"/>
      <c r="JY54" s="5"/>
      <c r="KA54" s="13" t="s">
        <v>315</v>
      </c>
      <c r="KB54" t="s">
        <v>316</v>
      </c>
      <c r="KE54" s="13" t="s">
        <v>263</v>
      </c>
      <c r="KF54">
        <v>2700</v>
      </c>
      <c r="KG54" s="13">
        <v>7000</v>
      </c>
      <c r="KH54">
        <v>58876.9375192222</v>
      </c>
      <c r="KI54">
        <v>53624.680842807698</v>
      </c>
      <c r="KJ54">
        <v>49009.698038258997</v>
      </c>
      <c r="KK54">
        <v>44984.167483752899</v>
      </c>
      <c r="KL54">
        <v>41494.420673237997</v>
      </c>
      <c r="KM54">
        <v>38555.786957737902</v>
      </c>
      <c r="KN54">
        <v>36190.790005544499</v>
      </c>
      <c r="KO54">
        <v>34283.206802840898</v>
      </c>
      <c r="KP54">
        <v>32748.086266935799</v>
      </c>
      <c r="KQ54">
        <v>31547.800473472002</v>
      </c>
      <c r="KR54">
        <v>30651.553654561001</v>
      </c>
      <c r="KS54" s="13" t="s">
        <v>187</v>
      </c>
      <c r="KT54" s="5">
        <v>0</v>
      </c>
      <c r="KU54" s="13"/>
      <c r="KV54" s="5"/>
      <c r="KX54" s="13" t="s">
        <v>315</v>
      </c>
      <c r="KY54" s="4" t="s">
        <v>316</v>
      </c>
      <c r="KZ54" s="4"/>
      <c r="LA54" s="4"/>
      <c r="LB54" s="13" t="s">
        <v>263</v>
      </c>
      <c r="LC54" s="4">
        <v>2700</v>
      </c>
      <c r="LD54" s="13">
        <v>7000</v>
      </c>
      <c r="LE54" s="4">
        <v>60675.093273349899</v>
      </c>
      <c r="LF54" s="4">
        <v>55249.8897526211</v>
      </c>
      <c r="LG54" s="4">
        <v>50480.087363699102</v>
      </c>
      <c r="LH54" s="4">
        <v>46317.073837393997</v>
      </c>
      <c r="LI54" s="4">
        <v>42705.983676642303</v>
      </c>
      <c r="LJ54" s="4">
        <v>39660.686117899</v>
      </c>
      <c r="LK54" s="4">
        <v>37202.125626769703</v>
      </c>
      <c r="LL54" s="4">
        <v>35212.5003738245</v>
      </c>
      <c r="LM54" s="4">
        <v>33605.3647553751</v>
      </c>
      <c r="LN54" s="4">
        <v>32341.7297158826</v>
      </c>
      <c r="LO54" s="4">
        <v>31389.593105949101</v>
      </c>
      <c r="LP54" s="13" t="s">
        <v>187</v>
      </c>
      <c r="LQ54" s="5">
        <v>0</v>
      </c>
      <c r="LR54" s="13"/>
      <c r="LS54" s="5"/>
      <c r="LU54" s="13" t="s">
        <v>315</v>
      </c>
      <c r="LV54" s="4" t="s">
        <v>316</v>
      </c>
      <c r="LW54" s="4"/>
      <c r="LX54" s="4"/>
      <c r="LY54" s="13" t="s">
        <v>263</v>
      </c>
      <c r="LZ54" s="4">
        <v>2700</v>
      </c>
      <c r="MA54" s="13">
        <v>7000</v>
      </c>
      <c r="MB54" s="4">
        <v>61411.018852521498</v>
      </c>
      <c r="MC54" s="4">
        <v>55915.033917955399</v>
      </c>
      <c r="MD54" s="4">
        <v>51081.869002158397</v>
      </c>
      <c r="ME54" s="4">
        <v>46862.588250165303</v>
      </c>
      <c r="MF54" s="4">
        <v>43201.836276144903</v>
      </c>
      <c r="MG54" s="4">
        <v>40112.8847400296</v>
      </c>
      <c r="MH54" s="4">
        <v>37616.031792081303</v>
      </c>
      <c r="MI54" s="4">
        <v>35592.829445943797</v>
      </c>
      <c r="MJ54" s="4">
        <v>33956.220439995901</v>
      </c>
      <c r="MK54" s="4">
        <v>32666.658652798898</v>
      </c>
      <c r="ML54" s="4">
        <v>31691.6482029693</v>
      </c>
      <c r="MM54" s="13" t="s">
        <v>187</v>
      </c>
      <c r="MN54" s="5">
        <v>0</v>
      </c>
      <c r="MO54" s="13"/>
      <c r="MP54" s="5"/>
      <c r="MR54" s="13" t="s">
        <v>315</v>
      </c>
      <c r="MS54" s="4" t="s">
        <v>316</v>
      </c>
      <c r="MT54" s="4"/>
      <c r="MU54" s="4"/>
      <c r="MV54" s="13" t="s">
        <v>263</v>
      </c>
      <c r="MW54" s="4">
        <v>2700</v>
      </c>
      <c r="MX54" s="13">
        <v>7000</v>
      </c>
      <c r="MY54" s="4">
        <v>63035.084915130697</v>
      </c>
      <c r="MZ54" s="4">
        <v>57382.897104435397</v>
      </c>
      <c r="NA54" s="4">
        <v>52409.901569278503</v>
      </c>
      <c r="NB54" s="4">
        <v>48066.448354393498</v>
      </c>
      <c r="NC54" s="4">
        <v>44296.100970441898</v>
      </c>
      <c r="ND54" s="4">
        <v>41110.8123247818</v>
      </c>
      <c r="NE54" s="4">
        <v>38529.454256582198</v>
      </c>
      <c r="NF54" s="4">
        <v>36432.152817994996</v>
      </c>
      <c r="NG54" s="4">
        <v>34730.500919482802</v>
      </c>
      <c r="NH54" s="4">
        <v>33383.723087280603</v>
      </c>
      <c r="NI54" s="4">
        <v>32358.233855154998</v>
      </c>
      <c r="NJ54" s="13" t="s">
        <v>187</v>
      </c>
      <c r="NK54" s="5">
        <v>0</v>
      </c>
      <c r="NL54" s="13"/>
      <c r="NM54" s="5"/>
      <c r="NO54" s="13" t="s">
        <v>315</v>
      </c>
      <c r="NP54" s="4" t="s">
        <v>316</v>
      </c>
      <c r="NQ54" s="4"/>
      <c r="NR54" s="4"/>
      <c r="NS54" s="13" t="s">
        <v>263</v>
      </c>
      <c r="NT54" s="4">
        <v>2700</v>
      </c>
      <c r="NU54" s="13">
        <v>7000</v>
      </c>
      <c r="NV54" s="4">
        <v>63512.269207997699</v>
      </c>
      <c r="NW54" s="4">
        <v>57814.185752593599</v>
      </c>
      <c r="NX54" s="4">
        <v>52800.105081335198</v>
      </c>
      <c r="NY54" s="4">
        <v>48420.167421476202</v>
      </c>
      <c r="NZ54" s="4">
        <v>44617.6186330446</v>
      </c>
      <c r="OA54" s="4">
        <v>41404.024146539901</v>
      </c>
      <c r="OB54" s="4">
        <v>38797.836721349297</v>
      </c>
      <c r="OC54" s="4">
        <v>36678.763432562897</v>
      </c>
      <c r="OD54" s="4">
        <v>34958.000583205801</v>
      </c>
      <c r="OE54" s="4">
        <v>33594.411490302002</v>
      </c>
      <c r="OF54" s="4">
        <v>32554.090544990999</v>
      </c>
      <c r="OG54" s="13" t="s">
        <v>187</v>
      </c>
      <c r="OH54" s="5">
        <v>0</v>
      </c>
      <c r="OI54" s="13"/>
      <c r="OJ54" s="5"/>
      <c r="OL54" s="13" t="s">
        <v>315</v>
      </c>
      <c r="OM54" s="4" t="s">
        <v>316</v>
      </c>
      <c r="ON54" s="4"/>
      <c r="OO54" s="4"/>
      <c r="OP54" s="13" t="s">
        <v>263</v>
      </c>
      <c r="OQ54" s="5">
        <v>2700</v>
      </c>
      <c r="OR54">
        <v>7000</v>
      </c>
      <c r="OS54">
        <v>61058.6963832373</v>
      </c>
      <c r="OT54">
        <v>55596.597867636199</v>
      </c>
      <c r="OU54">
        <v>50793.767597842103</v>
      </c>
      <c r="OV54">
        <v>46601.4246347437</v>
      </c>
      <c r="OW54">
        <v>42964.448125491501</v>
      </c>
      <c r="OX54">
        <v>39896.395818233999</v>
      </c>
      <c r="OY54">
        <v>37417.875285033799</v>
      </c>
      <c r="OZ54">
        <v>35410.7478854933</v>
      </c>
      <c r="PA54">
        <v>33788.249187646397</v>
      </c>
      <c r="PB54">
        <v>32511.099763914099</v>
      </c>
      <c r="PC54">
        <v>31547.040105825301</v>
      </c>
      <c r="PD54" s="13" t="s">
        <v>187</v>
      </c>
      <c r="PE54" s="5">
        <v>0</v>
      </c>
      <c r="PF54" s="13"/>
      <c r="PG54" s="5"/>
      <c r="PI54" s="13" t="s">
        <v>315</v>
      </c>
      <c r="PJ54" s="4" t="s">
        <v>316</v>
      </c>
      <c r="PK54" s="4"/>
      <c r="PL54" s="4"/>
      <c r="PM54" s="13" t="s">
        <v>263</v>
      </c>
      <c r="PN54" s="4">
        <v>2700</v>
      </c>
      <c r="PO54" s="13">
        <v>7000</v>
      </c>
      <c r="PP54" s="4">
        <v>63229.780160121598</v>
      </c>
      <c r="PQ54" s="4">
        <v>57558.866536518901</v>
      </c>
      <c r="PR54" s="4">
        <v>52569.107916829897</v>
      </c>
      <c r="PS54" s="4">
        <v>48210.7687384737</v>
      </c>
      <c r="PT54" s="4">
        <v>44427.282907955298</v>
      </c>
      <c r="PU54" s="4">
        <v>41230.445238782901</v>
      </c>
      <c r="PV54" s="4">
        <v>38638.956582014798</v>
      </c>
      <c r="PW54" s="4">
        <v>36532.772043602497</v>
      </c>
      <c r="PX54" s="4">
        <v>34823.322714805101</v>
      </c>
      <c r="PY54" s="4">
        <v>33469.685745431299</v>
      </c>
      <c r="PZ54" s="4">
        <v>32438.145048336199</v>
      </c>
      <c r="QA54" s="13" t="s">
        <v>187</v>
      </c>
      <c r="QB54" s="5">
        <v>0</v>
      </c>
      <c r="QC54" s="13"/>
      <c r="QD54" s="5"/>
      <c r="QF54" s="13" t="s">
        <v>315</v>
      </c>
      <c r="QG54" s="4" t="s">
        <v>316</v>
      </c>
      <c r="QH54" s="4"/>
      <c r="QI54" s="4"/>
      <c r="QJ54" s="13" t="s">
        <v>263</v>
      </c>
      <c r="QK54" s="4">
        <v>2700</v>
      </c>
      <c r="QL54" s="13">
        <v>7000</v>
      </c>
      <c r="QM54" s="4">
        <v>67263.818796520907</v>
      </c>
      <c r="QN54" s="4">
        <v>61204.910834500603</v>
      </c>
      <c r="QO54" s="4">
        <v>55867.825136171698</v>
      </c>
      <c r="QP54" s="4">
        <v>51201.0523759926</v>
      </c>
      <c r="QQ54" s="4">
        <v>47145.341093507697</v>
      </c>
      <c r="QR54" s="4">
        <v>43709.210435681103</v>
      </c>
      <c r="QS54" s="4">
        <v>40907.818421040902</v>
      </c>
      <c r="QT54" s="4">
        <v>38617.578191391098</v>
      </c>
      <c r="QU54" s="4">
        <v>36746.567983018402</v>
      </c>
      <c r="QV54" s="4">
        <v>35250.811341633504</v>
      </c>
      <c r="QW54" s="4">
        <v>34093.885746232903</v>
      </c>
      <c r="QX54" s="13" t="s">
        <v>187</v>
      </c>
      <c r="QY54" s="5">
        <v>0</v>
      </c>
      <c r="QZ54" s="13"/>
      <c r="RA54" s="5"/>
      <c r="RC54" s="13" t="s">
        <v>315</v>
      </c>
      <c r="RD54" s="4" t="s">
        <v>316</v>
      </c>
      <c r="RE54" s="4"/>
      <c r="RF54" s="4"/>
      <c r="RG54" s="13" t="s">
        <v>263</v>
      </c>
      <c r="RH54" s="4">
        <v>2700</v>
      </c>
      <c r="RI54" s="13">
        <v>7000</v>
      </c>
      <c r="RJ54" s="4">
        <v>66917.319139114494</v>
      </c>
      <c r="RK54" s="4">
        <v>60891.737557296598</v>
      </c>
      <c r="RL54" s="4">
        <v>55584.485166132901</v>
      </c>
      <c r="RM54" s="4">
        <v>50944.204995653199</v>
      </c>
      <c r="RN54" s="4">
        <v>46911.876242274098</v>
      </c>
      <c r="RO54" s="4">
        <v>43496.299413016597</v>
      </c>
      <c r="RP54" s="4">
        <v>40712.936834416098</v>
      </c>
      <c r="RQ54" s="4">
        <v>38438.505881695499</v>
      </c>
      <c r="RR54" s="4">
        <v>36581.372781219303</v>
      </c>
      <c r="RS54" s="4">
        <v>35097.823364925003</v>
      </c>
      <c r="RT54" s="4">
        <v>33951.667578200701</v>
      </c>
      <c r="RU54" s="13" t="s">
        <v>187</v>
      </c>
      <c r="RV54" s="5">
        <v>0</v>
      </c>
      <c r="RW54" s="13"/>
      <c r="RX54" s="5"/>
      <c r="RZ54" s="13" t="s">
        <v>315</v>
      </c>
      <c r="SA54" s="4" t="s">
        <v>316</v>
      </c>
      <c r="SB54" s="4"/>
      <c r="SC54" s="4"/>
      <c r="SD54" s="13" t="s">
        <v>263</v>
      </c>
      <c r="SE54" s="4">
        <v>2700</v>
      </c>
      <c r="SF54" s="13">
        <v>7000</v>
      </c>
      <c r="SG54" s="4">
        <v>69037.782087271</v>
      </c>
      <c r="SH54" s="4">
        <v>62808.254115010503</v>
      </c>
      <c r="SI54" s="4">
        <v>57318.431781532199</v>
      </c>
      <c r="SJ54" s="4">
        <v>52516.0257513139</v>
      </c>
      <c r="SK54" s="4">
        <v>48340.603677233703</v>
      </c>
      <c r="SL54" s="4">
        <v>44799.244236108498</v>
      </c>
      <c r="SM54" s="4">
        <v>41905.547490422701</v>
      </c>
      <c r="SN54" s="4">
        <v>39534.3690078086</v>
      </c>
      <c r="SO54" s="4">
        <v>37592.312610898603</v>
      </c>
      <c r="SP54" s="4">
        <v>36034.0590269366</v>
      </c>
      <c r="SQ54" s="4">
        <v>34821.995584118602</v>
      </c>
      <c r="SR54" s="13" t="s">
        <v>187</v>
      </c>
      <c r="SS54" s="5">
        <v>0</v>
      </c>
      <c r="ST54" s="13"/>
      <c r="SU54" s="5"/>
      <c r="SW54" s="13" t="s">
        <v>315</v>
      </c>
      <c r="SX54" s="4" t="s">
        <v>316</v>
      </c>
      <c r="SY54" s="4"/>
      <c r="SZ54" s="4"/>
      <c r="TA54" s="13" t="s">
        <v>263</v>
      </c>
      <c r="TB54" s="4">
        <v>2700</v>
      </c>
      <c r="TC54" s="13">
        <v>7000</v>
      </c>
      <c r="TD54" s="4">
        <v>63507.097885677598</v>
      </c>
      <c r="TE54" s="4">
        <v>57809.511808698197</v>
      </c>
      <c r="TF54" s="4">
        <v>52795.876383615199</v>
      </c>
      <c r="TG54" s="4">
        <v>48416.334111507596</v>
      </c>
      <c r="TH54" s="4">
        <v>44614.134294834403</v>
      </c>
      <c r="TI54" s="4">
        <v>41400.846563243402</v>
      </c>
      <c r="TJ54" s="4">
        <v>38794.928217756104</v>
      </c>
      <c r="TK54" s="4">
        <v>36676.090873984198</v>
      </c>
      <c r="TL54" s="4">
        <v>34955.535133050696</v>
      </c>
      <c r="TM54" s="4">
        <v>33592.128226461602</v>
      </c>
      <c r="TN54" s="4">
        <v>32551.968014792801</v>
      </c>
      <c r="TO54" s="13" t="s">
        <v>187</v>
      </c>
      <c r="TP54" s="5">
        <v>0</v>
      </c>
      <c r="TQ54" s="13"/>
      <c r="TR54" s="5"/>
      <c r="TT54" s="13" t="s">
        <v>315</v>
      </c>
      <c r="TU54" s="4" t="s">
        <v>316</v>
      </c>
      <c r="TV54" s="4"/>
      <c r="TW54" s="4"/>
      <c r="TX54" s="13" t="s">
        <v>263</v>
      </c>
      <c r="TY54" s="4">
        <v>2700</v>
      </c>
      <c r="TZ54" s="13">
        <v>7000</v>
      </c>
      <c r="UA54" s="4">
        <v>40814.848563841799</v>
      </c>
      <c r="UB54" s="4">
        <v>37243.942180757404</v>
      </c>
      <c r="UC54" s="4">
        <v>34128.481649990797</v>
      </c>
      <c r="UD54" s="4">
        <v>31428.282880477502</v>
      </c>
      <c r="UE54" s="4">
        <v>29101.2365207847</v>
      </c>
      <c r="UF54" s="4">
        <v>27175.280426498401</v>
      </c>
      <c r="UG54" s="4">
        <v>25689.0078431703</v>
      </c>
      <c r="UH54" s="4">
        <v>24541.414931731499</v>
      </c>
      <c r="UI54" s="4">
        <v>23661.758604483701</v>
      </c>
      <c r="UJ54" s="4">
        <v>23025.2477025669</v>
      </c>
      <c r="UK54" s="4">
        <v>22612.333662041099</v>
      </c>
      <c r="UL54" s="13" t="s">
        <v>187</v>
      </c>
      <c r="UM54" s="5">
        <v>0</v>
      </c>
      <c r="UN54" s="13"/>
      <c r="UO54" s="5"/>
      <c r="UQ54" s="13" t="s">
        <v>315</v>
      </c>
      <c r="UR54" s="4" t="s">
        <v>316</v>
      </c>
      <c r="US54" s="4"/>
      <c r="UT54" s="4"/>
      <c r="UU54" s="13" t="s">
        <v>263</v>
      </c>
      <c r="UV54" s="4">
        <v>2700</v>
      </c>
      <c r="UW54" s="13">
        <v>7000</v>
      </c>
      <c r="UX54" s="4">
        <v>40814.848563841799</v>
      </c>
      <c r="UY54" s="4">
        <v>37243.942180757404</v>
      </c>
      <c r="UZ54" s="4">
        <v>34128.481649990797</v>
      </c>
      <c r="VA54" s="4">
        <v>31428.282880477502</v>
      </c>
      <c r="VB54" s="4">
        <v>29101.2365207847</v>
      </c>
      <c r="VC54" s="4">
        <v>27175.280426498401</v>
      </c>
      <c r="VD54" s="4">
        <v>25689.0078431703</v>
      </c>
      <c r="VE54" s="4">
        <v>24541.414931731499</v>
      </c>
      <c r="VF54" s="4">
        <v>23661.758604483701</v>
      </c>
      <c r="VG54" s="4">
        <v>23025.2477025669</v>
      </c>
      <c r="VH54" s="4">
        <v>22612.333662041099</v>
      </c>
      <c r="VI54" s="13" t="s">
        <v>187</v>
      </c>
      <c r="VJ54" s="5">
        <v>0</v>
      </c>
      <c r="VK54" s="13"/>
      <c r="VL54" s="5"/>
      <c r="VN54" s="13" t="s">
        <v>315</v>
      </c>
      <c r="VO54" s="4" t="s">
        <v>316</v>
      </c>
      <c r="VP54" s="4"/>
      <c r="VQ54" s="4"/>
      <c r="VR54" s="13" t="s">
        <v>263</v>
      </c>
      <c r="VS54" s="4">
        <v>2700</v>
      </c>
      <c r="VT54" s="13">
        <v>7000</v>
      </c>
      <c r="VU54" s="4">
        <v>40814.848563841799</v>
      </c>
      <c r="VV54" s="4">
        <v>37243.942180757404</v>
      </c>
      <c r="VW54" s="4">
        <v>34128.481649990797</v>
      </c>
      <c r="VX54" s="4">
        <v>31428.282880477502</v>
      </c>
      <c r="VY54" s="4">
        <v>29101.2365207847</v>
      </c>
      <c r="VZ54" s="4">
        <v>27175.280426498401</v>
      </c>
      <c r="WA54" s="4">
        <v>25689.0078431703</v>
      </c>
      <c r="WB54" s="4">
        <v>24541.414931731499</v>
      </c>
      <c r="WC54" s="4">
        <v>23661.758604483701</v>
      </c>
      <c r="WD54" s="4">
        <v>23025.2477025669</v>
      </c>
      <c r="WE54" s="4">
        <v>22612.333662041099</v>
      </c>
      <c r="WF54" s="13" t="s">
        <v>187</v>
      </c>
      <c r="WG54" s="5">
        <v>0</v>
      </c>
      <c r="WH54" s="13"/>
      <c r="WI54" s="5"/>
      <c r="WK54" s="13" t="s">
        <v>315</v>
      </c>
      <c r="WL54" s="4" t="s">
        <v>316</v>
      </c>
      <c r="WM54" s="4"/>
      <c r="WN54" s="4"/>
      <c r="WO54" s="13" t="s">
        <v>263</v>
      </c>
      <c r="WP54" s="4">
        <v>2700</v>
      </c>
      <c r="WQ54" s="13">
        <v>7000</v>
      </c>
      <c r="WR54" s="4">
        <v>66354.276080872398</v>
      </c>
      <c r="WS54" s="4">
        <v>60498.456899676901</v>
      </c>
      <c r="WT54" s="4">
        <v>55353.064580311198</v>
      </c>
      <c r="WU54" s="4">
        <v>50864.867769978198</v>
      </c>
      <c r="WV54" s="4">
        <v>46974.130336331</v>
      </c>
      <c r="WW54" s="4">
        <v>43701.703527436301</v>
      </c>
      <c r="WX54" s="4">
        <v>41053.801454621898</v>
      </c>
      <c r="WY54" s="4">
        <v>38907.158310885403</v>
      </c>
      <c r="WZ54" s="4">
        <v>37171.368111045798</v>
      </c>
      <c r="XA54" s="4">
        <v>35803.886269322298</v>
      </c>
      <c r="XB54" s="4">
        <v>34769.655093204499</v>
      </c>
      <c r="XC54" s="13" t="s">
        <v>187</v>
      </c>
      <c r="XD54" s="5">
        <v>0</v>
      </c>
      <c r="XE54" s="13"/>
      <c r="XF54" s="5"/>
      <c r="XH54" s="13" t="s">
        <v>315</v>
      </c>
      <c r="XI54" s="4" t="s">
        <v>316</v>
      </c>
      <c r="XJ54" s="4"/>
      <c r="XK54" s="4"/>
      <c r="XL54" s="13" t="s">
        <v>263</v>
      </c>
      <c r="XM54" s="4">
        <v>2700</v>
      </c>
      <c r="XN54" s="13">
        <v>7000</v>
      </c>
      <c r="XO54" s="4">
        <v>71215.222790099506</v>
      </c>
      <c r="XP54" s="4">
        <v>64985.478922457303</v>
      </c>
      <c r="XQ54" s="4">
        <v>59513.511590836002</v>
      </c>
      <c r="XR54" s="4">
        <v>54742.3222618129</v>
      </c>
      <c r="XS54" s="4">
        <v>50608.122729351599</v>
      </c>
      <c r="XT54" s="4">
        <v>47135.589090119203</v>
      </c>
      <c r="XU54" s="4">
        <v>44320.260247506703</v>
      </c>
      <c r="XV54" s="4">
        <v>42034.3668621545</v>
      </c>
      <c r="XW54" s="4">
        <v>40184.172893749797</v>
      </c>
      <c r="XX54" s="4">
        <v>38724.096732934697</v>
      </c>
      <c r="XY54" s="4">
        <v>37616.467961400602</v>
      </c>
      <c r="XZ54" s="13" t="s">
        <v>187</v>
      </c>
      <c r="YA54" s="5">
        <v>0</v>
      </c>
      <c r="YB54" s="13"/>
      <c r="YC54" s="5"/>
      <c r="YE54" s="13" t="s">
        <v>315</v>
      </c>
      <c r="YF54" s="4" t="s">
        <v>316</v>
      </c>
      <c r="YG54" s="4"/>
      <c r="YH54" s="4"/>
      <c r="YI54" s="13" t="s">
        <v>263</v>
      </c>
      <c r="YJ54" s="4">
        <v>2700</v>
      </c>
      <c r="YK54" s="13">
        <v>7000</v>
      </c>
      <c r="YL54" s="4">
        <v>60961.449706180603</v>
      </c>
      <c r="YM54" s="4">
        <v>55511.008805133002</v>
      </c>
      <c r="YN54" s="4">
        <v>50717.728446060501</v>
      </c>
      <c r="YO54" s="4">
        <v>46532.989453480601</v>
      </c>
      <c r="YP54" s="4">
        <v>42901.832564418997</v>
      </c>
      <c r="YQ54" s="4">
        <v>39839.615606855499</v>
      </c>
      <c r="YR54" s="4">
        <v>37365.7071314157</v>
      </c>
      <c r="YS54" s="4">
        <v>35361.888679359698</v>
      </c>
      <c r="YT54" s="4">
        <v>33741.487099932099</v>
      </c>
      <c r="YU54" s="4">
        <v>32465.290035502901</v>
      </c>
      <c r="YV54" s="4">
        <v>31501.0880353998</v>
      </c>
      <c r="YW54" s="13" t="s">
        <v>187</v>
      </c>
      <c r="YX54" s="5">
        <v>0</v>
      </c>
      <c r="YY54" s="13"/>
      <c r="YZ54" s="4"/>
      <c r="ZB54" s="13" t="s">
        <v>315</v>
      </c>
      <c r="ZC54" s="4" t="s">
        <v>316</v>
      </c>
      <c r="ZD54" s="4"/>
      <c r="ZE54" s="4"/>
      <c r="ZF54" s="13" t="s">
        <v>263</v>
      </c>
      <c r="ZG54" s="4">
        <v>2700</v>
      </c>
      <c r="ZH54" s="13">
        <v>7000</v>
      </c>
      <c r="ZI54" s="4">
        <v>42503.091952301802</v>
      </c>
      <c r="ZJ54" s="4">
        <v>37878.335892907002</v>
      </c>
      <c r="ZK54" s="4">
        <v>34039.720631531804</v>
      </c>
      <c r="ZL54" s="4">
        <v>30896.419018865901</v>
      </c>
      <c r="ZM54" s="4">
        <v>28344.1039580574</v>
      </c>
      <c r="ZN54" s="4">
        <v>26279.858623243999</v>
      </c>
      <c r="ZO54" s="4">
        <v>24611.964640770599</v>
      </c>
      <c r="ZP54" s="4">
        <v>23263.845112614799</v>
      </c>
      <c r="ZQ54" s="4">
        <v>22174.0200269083</v>
      </c>
      <c r="ZR54" s="4">
        <v>21361.401838989099</v>
      </c>
      <c r="ZS54" s="4">
        <v>21092.171879499499</v>
      </c>
      <c r="ZT54" s="13" t="s">
        <v>187</v>
      </c>
      <c r="ZU54" s="5">
        <v>0</v>
      </c>
      <c r="ZV54" s="13"/>
      <c r="ZW54" s="4"/>
      <c r="ZY54" s="13" t="s">
        <v>315</v>
      </c>
      <c r="ZZ54" s="4" t="s">
        <v>316</v>
      </c>
      <c r="AAA54" s="4"/>
      <c r="AAB54" s="4"/>
      <c r="AAC54" s="13" t="s">
        <v>263</v>
      </c>
      <c r="AAD54" s="4">
        <v>2700</v>
      </c>
      <c r="AAE54" s="13">
        <v>7000</v>
      </c>
      <c r="AAF54" s="4">
        <v>55323.429086135497</v>
      </c>
      <c r="AAG54" s="4">
        <v>50649.236950120699</v>
      </c>
      <c r="AAH54" s="4">
        <v>46570.689821551197</v>
      </c>
      <c r="AAI54" s="4">
        <v>43035.815695125901</v>
      </c>
      <c r="AAJ54" s="4">
        <v>39990.058796940197</v>
      </c>
      <c r="AAK54" s="4">
        <v>37476.130754496902</v>
      </c>
      <c r="AAL54" s="4">
        <v>35497.511477724598</v>
      </c>
      <c r="AAM54" s="4">
        <v>33939.59036229</v>
      </c>
      <c r="AAN54" s="4">
        <v>32721.420910010402</v>
      </c>
      <c r="AAO54" s="4">
        <v>31809.079478278902</v>
      </c>
      <c r="AAP54" s="4">
        <v>31175.141940274199</v>
      </c>
      <c r="AAQ54" s="13" t="s">
        <v>187</v>
      </c>
      <c r="AAR54" s="5">
        <v>0</v>
      </c>
      <c r="AAS54" s="13"/>
      <c r="AAT54" s="4"/>
      <c r="AAV54" s="13" t="s">
        <v>315</v>
      </c>
      <c r="AAW54" s="4" t="s">
        <v>316</v>
      </c>
      <c r="AAX54" s="4"/>
      <c r="AAY54" s="4"/>
      <c r="AAZ54" s="13" t="s">
        <v>263</v>
      </c>
      <c r="ABA54" s="4">
        <v>2700</v>
      </c>
      <c r="ABB54" s="13">
        <v>7000</v>
      </c>
      <c r="ABC54" s="4">
        <v>64150.379642372798</v>
      </c>
      <c r="ABD54" s="4">
        <v>58393.227946736697</v>
      </c>
      <c r="ABE54" s="4">
        <v>53325.384295439602</v>
      </c>
      <c r="ABF54" s="4">
        <v>48896.827359988602</v>
      </c>
      <c r="ABG54" s="4">
        <v>45050.475103667603</v>
      </c>
      <c r="ABH54" s="4">
        <v>41799.095948884496</v>
      </c>
      <c r="ABI54" s="4">
        <v>39159.257844202097</v>
      </c>
      <c r="ABJ54" s="4">
        <v>37009.942412570803</v>
      </c>
      <c r="ABK54" s="4">
        <v>35261.826072892902</v>
      </c>
      <c r="ABL54" s="4">
        <v>33873.2825925656</v>
      </c>
      <c r="ABM54" s="4">
        <v>32809.963082187402</v>
      </c>
      <c r="ABN54" s="13" t="s">
        <v>187</v>
      </c>
      <c r="ABO54" s="5">
        <v>0</v>
      </c>
      <c r="ABP54" s="13"/>
      <c r="ABQ54" s="4"/>
    </row>
    <row r="55" spans="1:745" x14ac:dyDescent="0.25">
      <c r="D55" s="13"/>
      <c r="E55" s="4"/>
      <c r="F55" s="4">
        <v>1613.3</v>
      </c>
      <c r="G55" s="4">
        <v>76.75</v>
      </c>
      <c r="H55" s="4">
        <v>2397.6</v>
      </c>
      <c r="I55" s="5">
        <v>82.6</v>
      </c>
      <c r="J55" s="68"/>
      <c r="K55" s="4" t="s">
        <v>317</v>
      </c>
      <c r="L55" s="4" t="s">
        <v>318</v>
      </c>
      <c r="M55" s="4" t="s">
        <v>319</v>
      </c>
      <c r="N55" s="4"/>
      <c r="O55" s="13" t="s">
        <v>264</v>
      </c>
      <c r="P55" s="4">
        <v>2700</v>
      </c>
      <c r="Q55" s="13">
        <v>8400</v>
      </c>
      <c r="R55" s="4">
        <v>37054.235626378897</v>
      </c>
      <c r="S55" s="4">
        <v>33889.6394613843</v>
      </c>
      <c r="T55" s="4">
        <v>31122.192305478598</v>
      </c>
      <c r="U55" s="4">
        <v>28717.538000443601</v>
      </c>
      <c r="V55" s="4">
        <v>26639.726113415702</v>
      </c>
      <c r="W55" s="4">
        <v>24871.037795461099</v>
      </c>
      <c r="X55" s="4">
        <v>23487.012817737701</v>
      </c>
      <c r="Y55" s="4">
        <v>22410.935641104901</v>
      </c>
      <c r="Z55" s="4">
        <v>21607.302577272501</v>
      </c>
      <c r="AA55" s="4">
        <v>21016.126341828702</v>
      </c>
      <c r="AB55" s="4">
        <v>20620.186380791401</v>
      </c>
      <c r="AC55" s="13" t="s">
        <v>188</v>
      </c>
      <c r="AD55" s="5">
        <v>122.148589532657</v>
      </c>
      <c r="AE55" s="13" t="s">
        <v>341</v>
      </c>
      <c r="AF55" s="5"/>
      <c r="AH55" s="13" t="s">
        <v>317</v>
      </c>
      <c r="AI55" s="4" t="s">
        <v>318</v>
      </c>
      <c r="AJ55" s="4" t="s">
        <v>319</v>
      </c>
      <c r="AK55" s="5"/>
      <c r="AL55" s="13" t="s">
        <v>264</v>
      </c>
      <c r="AM55" s="4">
        <v>2700</v>
      </c>
      <c r="AN55" s="13">
        <v>8400</v>
      </c>
      <c r="AO55" s="4">
        <v>54600.3688331378</v>
      </c>
      <c r="AP55" s="4">
        <v>49825.054447833303</v>
      </c>
      <c r="AQ55" s="4">
        <v>45617.545439248403</v>
      </c>
      <c r="AR55" s="4">
        <v>41936.5331292419</v>
      </c>
      <c r="AS55" s="4">
        <v>38735.511573284399</v>
      </c>
      <c r="AT55" s="4">
        <v>35983.8392711048</v>
      </c>
      <c r="AU55" s="4">
        <v>33743.026023077698</v>
      </c>
      <c r="AV55" s="4">
        <v>31923.528546712201</v>
      </c>
      <c r="AW55" s="4">
        <v>30476.652639186901</v>
      </c>
      <c r="AX55" s="4">
        <v>29329.5072794884</v>
      </c>
      <c r="AY55" s="4">
        <v>28454.234113630901</v>
      </c>
      <c r="AZ55" s="13" t="s">
        <v>188</v>
      </c>
      <c r="BA55" s="5">
        <v>122.148589532657</v>
      </c>
      <c r="BB55" s="13" t="s">
        <v>341</v>
      </c>
      <c r="BC55" s="5"/>
      <c r="BE55" s="13" t="s">
        <v>317</v>
      </c>
      <c r="BF55" s="4" t="s">
        <v>318</v>
      </c>
      <c r="BG55" s="4" t="s">
        <v>319</v>
      </c>
      <c r="BH55" s="4"/>
      <c r="BI55" s="13" t="s">
        <v>264</v>
      </c>
      <c r="BJ55" s="4">
        <v>2700</v>
      </c>
      <c r="BK55" s="13">
        <v>8400</v>
      </c>
      <c r="BL55" s="4">
        <v>54428.1607177037</v>
      </c>
      <c r="BM55" s="4">
        <v>49669.112639233499</v>
      </c>
      <c r="BN55" s="4">
        <v>45476.197790995197</v>
      </c>
      <c r="BO55" s="4">
        <v>41808.177843159603</v>
      </c>
      <c r="BP55" s="4">
        <v>38618.653715025903</v>
      </c>
      <c r="BQ55" s="4">
        <v>35877.114868199897</v>
      </c>
      <c r="BR55" s="4">
        <v>33645.213528788598</v>
      </c>
      <c r="BS55" s="4">
        <v>31833.549658181601</v>
      </c>
      <c r="BT55" s="4">
        <v>30393.565478493401</v>
      </c>
      <c r="BU55" s="4">
        <v>29252.4949598241</v>
      </c>
      <c r="BV55" s="4">
        <v>28382.591156043502</v>
      </c>
      <c r="BW55" s="13" t="s">
        <v>188</v>
      </c>
      <c r="BX55" s="5">
        <v>122.148589532657</v>
      </c>
      <c r="BY55" s="13" t="s">
        <v>341</v>
      </c>
      <c r="BZ55" s="5"/>
      <c r="CB55" s="13" t="s">
        <v>317</v>
      </c>
      <c r="CC55" s="4" t="s">
        <v>318</v>
      </c>
      <c r="CD55" s="4" t="s">
        <v>319</v>
      </c>
      <c r="CE55" s="4"/>
      <c r="CF55" s="13" t="s">
        <v>264</v>
      </c>
      <c r="CG55" s="4">
        <v>2700</v>
      </c>
      <c r="CH55" s="13">
        <v>8400</v>
      </c>
      <c r="CI55" s="4">
        <v>37054.235626378897</v>
      </c>
      <c r="CJ55" s="4">
        <v>33889.6394613843</v>
      </c>
      <c r="CK55" s="4">
        <v>31122.192305478598</v>
      </c>
      <c r="CL55" s="4">
        <v>28717.538000443601</v>
      </c>
      <c r="CM55" s="4">
        <v>26639.726113415702</v>
      </c>
      <c r="CN55" s="4">
        <v>24871.037795461099</v>
      </c>
      <c r="CO55" s="4">
        <v>23487.012817737701</v>
      </c>
      <c r="CP55" s="4">
        <v>22410.935641104901</v>
      </c>
      <c r="CQ55" s="4">
        <v>21607.302577272501</v>
      </c>
      <c r="CR55" s="4">
        <v>21016.126341828702</v>
      </c>
      <c r="CS55" s="4">
        <v>20620.186380791401</v>
      </c>
      <c r="CT55" s="13" t="s">
        <v>188</v>
      </c>
      <c r="CU55" s="5">
        <v>122.148589532657</v>
      </c>
      <c r="CV55" s="13" t="s">
        <v>341</v>
      </c>
      <c r="CW55" s="5"/>
      <c r="CY55" s="13" t="s">
        <v>317</v>
      </c>
      <c r="CZ55" s="4" t="s">
        <v>318</v>
      </c>
      <c r="DA55" s="4" t="s">
        <v>319</v>
      </c>
      <c r="DB55" s="4"/>
      <c r="DC55" s="13" t="s">
        <v>264</v>
      </c>
      <c r="DD55" s="4">
        <v>2700</v>
      </c>
      <c r="DE55" s="13">
        <v>8400</v>
      </c>
      <c r="DF55" s="4">
        <v>55461.995573460103</v>
      </c>
      <c r="DG55" s="4">
        <v>50605.294286614699</v>
      </c>
      <c r="DH55" s="4">
        <v>46324.764800594799</v>
      </c>
      <c r="DI55" s="4">
        <v>42578.746456246001</v>
      </c>
      <c r="DJ55" s="4">
        <v>39320.198626151003</v>
      </c>
      <c r="DK55" s="4">
        <v>36517.824554883999</v>
      </c>
      <c r="DL55" s="4">
        <v>34232.421429367598</v>
      </c>
      <c r="DM55" s="4">
        <v>32373.729260133499</v>
      </c>
      <c r="DN55" s="4">
        <v>30892.371255315698</v>
      </c>
      <c r="DO55" s="4">
        <v>29714.8310128874</v>
      </c>
      <c r="DP55" s="4">
        <v>28812.692760375001</v>
      </c>
      <c r="DQ55" s="13" t="s">
        <v>188</v>
      </c>
      <c r="DR55" s="5">
        <v>122.148589532657</v>
      </c>
      <c r="DS55" s="13" t="s">
        <v>341</v>
      </c>
      <c r="DT55" s="5"/>
      <c r="DV55" s="13" t="s">
        <v>317</v>
      </c>
      <c r="DW55" s="4" t="s">
        <v>318</v>
      </c>
      <c r="DX55" s="4" t="s">
        <v>319</v>
      </c>
      <c r="DY55" s="4"/>
      <c r="DZ55" s="13" t="s">
        <v>264</v>
      </c>
      <c r="EA55" s="4">
        <v>2700</v>
      </c>
      <c r="EB55" s="13">
        <v>8400</v>
      </c>
      <c r="EC55" s="4">
        <v>37054.235626378897</v>
      </c>
      <c r="ED55" s="4">
        <v>33889.6394613843</v>
      </c>
      <c r="EE55" s="4">
        <v>31122.192305478598</v>
      </c>
      <c r="EF55" s="4">
        <v>28717.538000443601</v>
      </c>
      <c r="EG55" s="4">
        <v>26639.726113415702</v>
      </c>
      <c r="EH55" s="4">
        <v>24871.037795461099</v>
      </c>
      <c r="EI55" s="4">
        <v>23487.012817737701</v>
      </c>
      <c r="EJ55" s="4">
        <v>22410.935641104901</v>
      </c>
      <c r="EK55" s="4">
        <v>21607.302577272501</v>
      </c>
      <c r="EL55" s="4">
        <v>21016.126341828702</v>
      </c>
      <c r="EM55" s="4">
        <v>20620.186380791401</v>
      </c>
      <c r="EN55" s="13" t="s">
        <v>188</v>
      </c>
      <c r="EO55" s="5">
        <v>122.148589532657</v>
      </c>
      <c r="EP55" s="13" t="s">
        <v>341</v>
      </c>
      <c r="EQ55" s="5"/>
      <c r="ES55" s="13" t="s">
        <v>317</v>
      </c>
      <c r="ET55" s="4" t="s">
        <v>318</v>
      </c>
      <c r="EU55" s="4" t="s">
        <v>319</v>
      </c>
      <c r="EV55" s="5"/>
      <c r="EW55" s="13" t="s">
        <v>264</v>
      </c>
      <c r="EX55" s="4">
        <v>2700</v>
      </c>
      <c r="EY55" s="13">
        <v>8400</v>
      </c>
      <c r="EZ55" s="4">
        <v>37054.235626378897</v>
      </c>
      <c r="FA55" s="4">
        <v>33889.6394613843</v>
      </c>
      <c r="FB55" s="4">
        <v>31122.192305478598</v>
      </c>
      <c r="FC55" s="4">
        <v>28717.538000443601</v>
      </c>
      <c r="FD55" s="4">
        <v>26639.726113415702</v>
      </c>
      <c r="FE55" s="4">
        <v>24871.037795461099</v>
      </c>
      <c r="FF55" s="4">
        <v>23487.012817737701</v>
      </c>
      <c r="FG55" s="4">
        <v>22410.935641104901</v>
      </c>
      <c r="FH55" s="4">
        <v>21607.302577272501</v>
      </c>
      <c r="FI55" s="4">
        <v>21016.126341828702</v>
      </c>
      <c r="FJ55" s="4">
        <v>20620.186380791401</v>
      </c>
      <c r="FK55" s="13" t="s">
        <v>188</v>
      </c>
      <c r="FL55" s="5">
        <v>122.148589532657</v>
      </c>
      <c r="FM55" s="13" t="s">
        <v>341</v>
      </c>
      <c r="FN55" s="5"/>
      <c r="FP55" s="13" t="s">
        <v>317</v>
      </c>
      <c r="FQ55" t="s">
        <v>318</v>
      </c>
      <c r="FR55" t="s">
        <v>319</v>
      </c>
      <c r="FT55" s="13" t="s">
        <v>264</v>
      </c>
      <c r="FU55">
        <v>2700</v>
      </c>
      <c r="FV55" s="13">
        <v>8400</v>
      </c>
      <c r="FW55">
        <v>37054.235626378897</v>
      </c>
      <c r="FX55">
        <v>33889.6394613843</v>
      </c>
      <c r="FY55">
        <v>31122.192305478598</v>
      </c>
      <c r="FZ55">
        <v>28717.538000443601</v>
      </c>
      <c r="GA55">
        <v>26639.726113415702</v>
      </c>
      <c r="GB55">
        <v>24871.037795461099</v>
      </c>
      <c r="GC55">
        <v>23487.012817737701</v>
      </c>
      <c r="GD55">
        <v>22410.935641104901</v>
      </c>
      <c r="GE55">
        <v>21607.302577272501</v>
      </c>
      <c r="GF55">
        <v>21016.126341828702</v>
      </c>
      <c r="GG55">
        <v>20620.186380791401</v>
      </c>
      <c r="GH55" s="13" t="s">
        <v>188</v>
      </c>
      <c r="GI55" s="5">
        <v>122.148589532657</v>
      </c>
      <c r="GJ55" s="13" t="s">
        <v>341</v>
      </c>
      <c r="GK55" s="5"/>
      <c r="GM55" s="13" t="s">
        <v>317</v>
      </c>
      <c r="GN55" s="4" t="s">
        <v>318</v>
      </c>
      <c r="GO55" s="4" t="s">
        <v>319</v>
      </c>
      <c r="GP55" s="4"/>
      <c r="GQ55" s="13" t="s">
        <v>264</v>
      </c>
      <c r="GR55" s="4">
        <v>2700</v>
      </c>
      <c r="GS55" s="13">
        <v>8400</v>
      </c>
      <c r="GT55" s="4">
        <v>37054.235626378897</v>
      </c>
      <c r="GU55" s="4">
        <v>33889.6394613843</v>
      </c>
      <c r="GV55" s="4">
        <v>31122.192305478598</v>
      </c>
      <c r="GW55" s="4">
        <v>28717.538000443601</v>
      </c>
      <c r="GX55" s="4">
        <v>26639.726113415702</v>
      </c>
      <c r="GY55" s="4">
        <v>24871.037795461099</v>
      </c>
      <c r="GZ55" s="4">
        <v>23487.012817737701</v>
      </c>
      <c r="HA55" s="4">
        <v>22410.935641104901</v>
      </c>
      <c r="HB55" s="4">
        <v>21607.302577272501</v>
      </c>
      <c r="HC55" s="4">
        <v>21016.126341828702</v>
      </c>
      <c r="HD55" s="4">
        <v>20620.186380791401</v>
      </c>
      <c r="HE55" s="13" t="s">
        <v>188</v>
      </c>
      <c r="HF55" s="5">
        <v>122.148589532657</v>
      </c>
      <c r="HG55" s="13" t="s">
        <v>341</v>
      </c>
      <c r="HH55" s="5"/>
      <c r="HJ55" s="13" t="s">
        <v>317</v>
      </c>
      <c r="HK55" s="4" t="s">
        <v>318</v>
      </c>
      <c r="HL55" s="4" t="s">
        <v>319</v>
      </c>
      <c r="HM55" s="4"/>
      <c r="HN55" s="13" t="s">
        <v>264</v>
      </c>
      <c r="HO55" s="4">
        <v>2700</v>
      </c>
      <c r="HP55" s="13">
        <v>8400</v>
      </c>
      <c r="HQ55" s="4">
        <v>55269.577331572</v>
      </c>
      <c r="HR55" s="4">
        <v>50431.051344743297</v>
      </c>
      <c r="HS55" s="4">
        <v>46166.828771255598</v>
      </c>
      <c r="HT55" s="4">
        <v>42435.327556255899</v>
      </c>
      <c r="HU55" s="4">
        <v>39189.626477559599</v>
      </c>
      <c r="HV55" s="4">
        <v>36398.5751111383</v>
      </c>
      <c r="HW55" s="4">
        <v>34123.129784550802</v>
      </c>
      <c r="HX55" s="4">
        <v>32273.190563130102</v>
      </c>
      <c r="HY55" s="4">
        <v>30799.533090604</v>
      </c>
      <c r="HZ55" s="4">
        <v>29628.7806248583</v>
      </c>
      <c r="IA55" s="4">
        <v>28732.641875959602</v>
      </c>
      <c r="IB55" s="13" t="s">
        <v>188</v>
      </c>
      <c r="IC55" s="5">
        <v>122.148589532657</v>
      </c>
      <c r="ID55" s="13" t="s">
        <v>341</v>
      </c>
      <c r="IE55" s="5"/>
      <c r="IG55" s="13" t="s">
        <v>317</v>
      </c>
      <c r="IH55" s="4" t="s">
        <v>318</v>
      </c>
      <c r="II55" s="4" t="s">
        <v>319</v>
      </c>
      <c r="IJ55" s="4"/>
      <c r="IK55" s="13" t="s">
        <v>264</v>
      </c>
      <c r="IL55" s="4">
        <v>2700</v>
      </c>
      <c r="IM55" s="13">
        <v>8400</v>
      </c>
      <c r="IN55" s="4">
        <v>56892.690562619602</v>
      </c>
      <c r="IO55" s="4">
        <v>51900.849746346597</v>
      </c>
      <c r="IP55" s="4">
        <v>47499.072826508404</v>
      </c>
      <c r="IQ55" s="4">
        <v>43645.114694269098</v>
      </c>
      <c r="IR55" s="4">
        <v>40291.046903744398</v>
      </c>
      <c r="IS55" s="4">
        <v>37404.484675860003</v>
      </c>
      <c r="IT55" s="4">
        <v>35045.041932849002</v>
      </c>
      <c r="IU55" s="4">
        <v>33121.268623427102</v>
      </c>
      <c r="IV55" s="4">
        <v>31582.654545307501</v>
      </c>
      <c r="IW55" s="4">
        <v>30354.644877573999</v>
      </c>
      <c r="IX55" s="4">
        <v>29407.898277781798</v>
      </c>
      <c r="IY55" s="13" t="s">
        <v>188</v>
      </c>
      <c r="IZ55" s="5">
        <v>122.148589532657</v>
      </c>
      <c r="JA55" s="13" t="s">
        <v>341</v>
      </c>
      <c r="JB55" s="5"/>
      <c r="JD55" s="13" t="s">
        <v>317</v>
      </c>
      <c r="JE55" s="4" t="s">
        <v>318</v>
      </c>
      <c r="JF55" s="4" t="s">
        <v>319</v>
      </c>
      <c r="JG55" s="5"/>
      <c r="JH55" s="13" t="s">
        <v>264</v>
      </c>
      <c r="JI55" s="4">
        <v>2700</v>
      </c>
      <c r="JJ55" s="13">
        <v>8400</v>
      </c>
      <c r="JK55" s="4">
        <v>57434.939749607198</v>
      </c>
      <c r="JL55" s="4">
        <v>52391.879560565503</v>
      </c>
      <c r="JM55" s="4">
        <v>47944.148525482</v>
      </c>
      <c r="JN55" s="4">
        <v>44049.280022641797</v>
      </c>
      <c r="JO55" s="4">
        <v>40659.0091131644</v>
      </c>
      <c r="JP55" s="4">
        <v>37740.5386450066</v>
      </c>
      <c r="JQ55" s="4">
        <v>35353.034070027097</v>
      </c>
      <c r="JR55" s="4">
        <v>33404.594290381901</v>
      </c>
      <c r="JS55" s="4">
        <v>31844.279528728399</v>
      </c>
      <c r="JT55" s="4">
        <v>30597.141391933401</v>
      </c>
      <c r="JU55" s="4">
        <v>29633.487736320702</v>
      </c>
      <c r="JV55" s="13" t="s">
        <v>188</v>
      </c>
      <c r="JW55" s="5">
        <v>122.148589532657</v>
      </c>
      <c r="JX55" s="13" t="s">
        <v>341</v>
      </c>
      <c r="JY55" s="5"/>
      <c r="KA55" s="13" t="s">
        <v>317</v>
      </c>
      <c r="KB55" t="s">
        <v>318</v>
      </c>
      <c r="KC55" t="s">
        <v>319</v>
      </c>
      <c r="KE55" s="13" t="s">
        <v>264</v>
      </c>
      <c r="KF55">
        <v>2700</v>
      </c>
      <c r="KG55" s="13">
        <v>8400</v>
      </c>
      <c r="KH55">
        <v>55031.313275447297</v>
      </c>
      <c r="KI55">
        <v>50215.293058657102</v>
      </c>
      <c r="KJ55">
        <v>45971.262703353503</v>
      </c>
      <c r="KK55">
        <v>42257.737487345097</v>
      </c>
      <c r="KL55">
        <v>39027.944043321797</v>
      </c>
      <c r="KM55">
        <v>36250.913143756799</v>
      </c>
      <c r="KN55">
        <v>33987.7981738948</v>
      </c>
      <c r="KO55">
        <v>32148.697388729801</v>
      </c>
      <c r="KP55">
        <v>30684.575187081398</v>
      </c>
      <c r="KQ55">
        <v>29522.227762295501</v>
      </c>
      <c r="KR55">
        <v>28633.517966347001</v>
      </c>
      <c r="KS55" s="13" t="s">
        <v>188</v>
      </c>
      <c r="KT55" s="5">
        <v>122.148589532657</v>
      </c>
      <c r="KU55" s="13" t="s">
        <v>341</v>
      </c>
      <c r="KV55" s="5"/>
      <c r="KX55" s="13" t="s">
        <v>317</v>
      </c>
      <c r="KY55" s="4" t="s">
        <v>318</v>
      </c>
      <c r="KZ55" s="4" t="s">
        <v>319</v>
      </c>
      <c r="LA55" s="4"/>
      <c r="LB55" s="13" t="s">
        <v>264</v>
      </c>
      <c r="LC55" s="4">
        <v>2700</v>
      </c>
      <c r="LD55" s="13">
        <v>8400</v>
      </c>
      <c r="LE55" s="4">
        <v>56829.469030988097</v>
      </c>
      <c r="LF55" s="4">
        <v>51843.599947404196</v>
      </c>
      <c r="LG55" s="4">
        <v>47447.180877094099</v>
      </c>
      <c r="LH55" s="4">
        <v>43597.992537693703</v>
      </c>
      <c r="LI55" s="4">
        <v>40248.145715471102</v>
      </c>
      <c r="LJ55" s="4">
        <v>37365.303710447901</v>
      </c>
      <c r="LK55" s="4">
        <v>35009.132732596001</v>
      </c>
      <c r="LL55" s="4">
        <v>33088.235318730898</v>
      </c>
      <c r="LM55" s="4">
        <v>31552.151351275199</v>
      </c>
      <c r="LN55" s="4">
        <v>30326.3718964049</v>
      </c>
      <c r="LO55" s="4">
        <v>29381.596512042899</v>
      </c>
      <c r="LP55" s="13" t="s">
        <v>188</v>
      </c>
      <c r="LQ55" s="5">
        <v>122.148589532657</v>
      </c>
      <c r="LR55" s="13" t="s">
        <v>341</v>
      </c>
      <c r="LS55" s="5"/>
      <c r="LU55" s="13" t="s">
        <v>317</v>
      </c>
      <c r="LV55" s="4" t="s">
        <v>318</v>
      </c>
      <c r="LW55" s="4" t="s">
        <v>319</v>
      </c>
      <c r="LX55" s="4"/>
      <c r="LY55" s="13" t="s">
        <v>264</v>
      </c>
      <c r="LZ55" s="4">
        <v>2700</v>
      </c>
      <c r="MA55" s="13">
        <v>8400</v>
      </c>
      <c r="MB55" s="4">
        <v>57565.394610704803</v>
      </c>
      <c r="MC55" s="4">
        <v>52510.012012850799</v>
      </c>
      <c r="MD55" s="4">
        <v>48051.225289967202</v>
      </c>
      <c r="ME55" s="4">
        <v>44146.514528545202</v>
      </c>
      <c r="MF55" s="4">
        <v>40747.5338358769</v>
      </c>
      <c r="MG55" s="4">
        <v>37821.386850810697</v>
      </c>
      <c r="MH55" s="4">
        <v>35427.1311317461</v>
      </c>
      <c r="MI55" s="4">
        <v>33472.757067598897</v>
      </c>
      <c r="MJ55" s="4">
        <v>31907.2215334225</v>
      </c>
      <c r="MK55" s="4">
        <v>30655.4814500793</v>
      </c>
      <c r="ML55" s="4">
        <v>29687.760277775898</v>
      </c>
      <c r="MM55" s="13" t="s">
        <v>188</v>
      </c>
      <c r="MN55" s="5">
        <v>122.148589532657</v>
      </c>
      <c r="MO55" s="13" t="s">
        <v>341</v>
      </c>
      <c r="MP55" s="5"/>
      <c r="MR55" s="13" t="s">
        <v>317</v>
      </c>
      <c r="MS55" s="4" t="s">
        <v>318</v>
      </c>
      <c r="MT55" s="4" t="s">
        <v>319</v>
      </c>
      <c r="MU55" s="4"/>
      <c r="MV55" s="13" t="s">
        <v>264</v>
      </c>
      <c r="MW55" s="4">
        <v>2700</v>
      </c>
      <c r="MX55" s="13">
        <v>8400</v>
      </c>
      <c r="MY55" s="4">
        <v>59189.4606744544</v>
      </c>
      <c r="MZ55" s="4">
        <v>53980.673245161299</v>
      </c>
      <c r="NA55" s="4">
        <v>49384.251425995099</v>
      </c>
      <c r="NB55" s="4">
        <v>45357.011860219201</v>
      </c>
      <c r="NC55" s="4">
        <v>41849.6008401379</v>
      </c>
      <c r="ND55" s="4">
        <v>38827.886924930099</v>
      </c>
      <c r="NE55" s="4">
        <v>36349.584479617399</v>
      </c>
      <c r="NF55" s="4">
        <v>34321.332983921697</v>
      </c>
      <c r="NG55" s="4">
        <v>32690.8027120359</v>
      </c>
      <c r="NH55" s="4">
        <v>31381.771814440501</v>
      </c>
      <c r="NI55" s="4">
        <v>30363.4130824075</v>
      </c>
      <c r="NJ55" s="13" t="s">
        <v>188</v>
      </c>
      <c r="NK55" s="5">
        <v>122.148589532657</v>
      </c>
      <c r="NL55" s="13" t="s">
        <v>341</v>
      </c>
      <c r="NM55" s="5"/>
      <c r="NO55" s="13" t="s">
        <v>317</v>
      </c>
      <c r="NP55" s="4" t="s">
        <v>318</v>
      </c>
      <c r="NQ55" s="4" t="s">
        <v>319</v>
      </c>
      <c r="NR55" s="4"/>
      <c r="NS55" s="13" t="s">
        <v>264</v>
      </c>
      <c r="NT55" s="4">
        <v>2700</v>
      </c>
      <c r="NU55" s="13">
        <v>8400</v>
      </c>
      <c r="NV55" s="4">
        <v>59666.644967641201</v>
      </c>
      <c r="NW55" s="4">
        <v>54412.784017201899</v>
      </c>
      <c r="NX55" s="4">
        <v>49775.922152151099</v>
      </c>
      <c r="NY55" s="4">
        <v>45712.681082370997</v>
      </c>
      <c r="NZ55" s="4">
        <v>42173.410983219299</v>
      </c>
      <c r="OA55" s="4">
        <v>39123.617521851098</v>
      </c>
      <c r="OB55" s="4">
        <v>36620.620405214599</v>
      </c>
      <c r="OC55" s="4">
        <v>34570.662187891699</v>
      </c>
      <c r="OD55" s="4">
        <v>32921.035114057697</v>
      </c>
      <c r="OE55" s="4">
        <v>31595.170987006699</v>
      </c>
      <c r="OF55" s="4">
        <v>30561.933889686501</v>
      </c>
      <c r="OG55" s="13" t="s">
        <v>188</v>
      </c>
      <c r="OH55" s="5">
        <v>122.148589532657</v>
      </c>
      <c r="OI55" s="13" t="s">
        <v>341</v>
      </c>
      <c r="OJ55" s="5"/>
      <c r="OL55" s="13" t="s">
        <v>317</v>
      </c>
      <c r="OM55" s="4" t="s">
        <v>318</v>
      </c>
      <c r="ON55" s="4" t="s">
        <v>319</v>
      </c>
      <c r="OO55" s="4"/>
      <c r="OP55" s="13" t="s">
        <v>264</v>
      </c>
      <c r="OQ55" s="5">
        <v>2700</v>
      </c>
      <c r="OR55">
        <v>8400</v>
      </c>
      <c r="OS55">
        <v>57213.072141162003</v>
      </c>
      <c r="OT55">
        <v>52190.9689586315</v>
      </c>
      <c r="OU55">
        <v>47762.0405882497</v>
      </c>
      <c r="OV55">
        <v>43883.911042891697</v>
      </c>
      <c r="OW55">
        <v>40508.453063729103</v>
      </c>
      <c r="OX55">
        <v>37603.038225951001</v>
      </c>
      <c r="OY55">
        <v>35227.0154783244</v>
      </c>
      <c r="OZ55">
        <v>33288.668273990399</v>
      </c>
      <c r="PA55">
        <v>31737.232601273699</v>
      </c>
      <c r="PB55">
        <v>30497.9211017253</v>
      </c>
      <c r="PC55">
        <v>29541.185166103201</v>
      </c>
      <c r="PD55" s="13" t="s">
        <v>188</v>
      </c>
      <c r="PE55" s="5">
        <v>122.148589532657</v>
      </c>
      <c r="PF55" s="13" t="s">
        <v>341</v>
      </c>
      <c r="PG55" s="5"/>
      <c r="PI55" s="13" t="s">
        <v>317</v>
      </c>
      <c r="PJ55" s="4" t="s">
        <v>318</v>
      </c>
      <c r="PK55" s="4" t="s">
        <v>319</v>
      </c>
      <c r="PL55" s="4"/>
      <c r="PM55" s="13" t="s">
        <v>264</v>
      </c>
      <c r="PN55" s="4">
        <v>2700</v>
      </c>
      <c r="PO55" s="13">
        <v>8400</v>
      </c>
      <c r="PP55" s="4">
        <v>59384.155919576602</v>
      </c>
      <c r="PQ55" s="4">
        <v>54156.9781107733</v>
      </c>
      <c r="PR55" s="4">
        <v>49544.056409363096</v>
      </c>
      <c r="PS55" s="4">
        <v>45502.127924134104</v>
      </c>
      <c r="PT55" s="4">
        <v>41981.718129161003</v>
      </c>
      <c r="PU55" s="4">
        <v>38948.547520594198</v>
      </c>
      <c r="PV55" s="4">
        <v>36460.169439609199</v>
      </c>
      <c r="PW55" s="4">
        <v>34423.061417098899</v>
      </c>
      <c r="PX55" s="4">
        <v>32784.739487797902</v>
      </c>
      <c r="PY55" s="4">
        <v>31468.840489592501</v>
      </c>
      <c r="PZ55" s="4">
        <v>30444.411258136199</v>
      </c>
      <c r="QA55" s="13" t="s">
        <v>188</v>
      </c>
      <c r="QB55" s="5">
        <v>122.148589532657</v>
      </c>
      <c r="QC55" s="13" t="s">
        <v>341</v>
      </c>
      <c r="QD55" s="5"/>
      <c r="QF55" s="13" t="s">
        <v>317</v>
      </c>
      <c r="QG55" s="4" t="s">
        <v>318</v>
      </c>
      <c r="QH55" s="4" t="s">
        <v>319</v>
      </c>
      <c r="QI55" s="4"/>
      <c r="QJ55" s="13" t="s">
        <v>264</v>
      </c>
      <c r="QK55" s="4">
        <v>2700</v>
      </c>
      <c r="QL55" s="13">
        <v>8400</v>
      </c>
      <c r="QM55" s="4">
        <v>63418.194558463299</v>
      </c>
      <c r="QN55" s="4">
        <v>57809.972510538297</v>
      </c>
      <c r="QO55" s="4">
        <v>52855.1772185925</v>
      </c>
      <c r="QP55" s="4">
        <v>48508.8978562087</v>
      </c>
      <c r="QQ55" s="4">
        <v>44719.156572796201</v>
      </c>
      <c r="QR55" s="4">
        <v>41448.606034167198</v>
      </c>
      <c r="QS55" s="4">
        <v>38751.463206127199</v>
      </c>
      <c r="QT55" s="4">
        <v>36530.850078790398</v>
      </c>
      <c r="QU55" s="4">
        <v>34731.086882416697</v>
      </c>
      <c r="QV55" s="4">
        <v>33272.882491937002</v>
      </c>
      <c r="QW55" s="4">
        <v>32122.673972890301</v>
      </c>
      <c r="QX55" s="13" t="s">
        <v>188</v>
      </c>
      <c r="QY55" s="5">
        <v>122.148589532657</v>
      </c>
      <c r="QZ55" s="13" t="s">
        <v>341</v>
      </c>
      <c r="RA55" s="5"/>
      <c r="RC55" s="13" t="s">
        <v>317</v>
      </c>
      <c r="RD55" s="4" t="s">
        <v>318</v>
      </c>
      <c r="RE55" s="4" t="s">
        <v>319</v>
      </c>
      <c r="RF55" s="4"/>
      <c r="RG55" s="13" t="s">
        <v>264</v>
      </c>
      <c r="RH55" s="4">
        <v>2700</v>
      </c>
      <c r="RI55" s="13">
        <v>8400</v>
      </c>
      <c r="RJ55" s="4">
        <v>63071.6949008593</v>
      </c>
      <c r="RK55" s="4">
        <v>57496.202261405997</v>
      </c>
      <c r="RL55" s="4">
        <v>52570.771854794701</v>
      </c>
      <c r="RM55" s="4">
        <v>48250.634402331998</v>
      </c>
      <c r="RN55" s="4">
        <v>44484.027073961603</v>
      </c>
      <c r="RO55" s="4">
        <v>41233.866043672198</v>
      </c>
      <c r="RP55" s="4">
        <v>38554.654851848703</v>
      </c>
      <c r="RQ55" s="4">
        <v>36349.803709378</v>
      </c>
      <c r="RR55" s="4">
        <v>34563.907346904198</v>
      </c>
      <c r="RS55" s="4">
        <v>33117.926133767302</v>
      </c>
      <c r="RT55" s="4">
        <v>31978.521299063101</v>
      </c>
      <c r="RU55" s="13" t="s">
        <v>188</v>
      </c>
      <c r="RV55" s="5">
        <v>122.148589532657</v>
      </c>
      <c r="RW55" s="13" t="s">
        <v>341</v>
      </c>
      <c r="RX55" s="5"/>
      <c r="RZ55" s="13" t="s">
        <v>317</v>
      </c>
      <c r="SA55" s="4" t="s">
        <v>318</v>
      </c>
      <c r="SB55" s="4" t="s">
        <v>319</v>
      </c>
      <c r="SC55" s="4"/>
      <c r="SD55" s="13" t="s">
        <v>264</v>
      </c>
      <c r="SE55" s="4">
        <v>2700</v>
      </c>
      <c r="SF55" s="13">
        <v>8400</v>
      </c>
      <c r="SG55" s="4">
        <v>65192.157850182797</v>
      </c>
      <c r="SH55" s="4">
        <v>59416.372089227501</v>
      </c>
      <c r="SI55" s="4">
        <v>54311.238326503902</v>
      </c>
      <c r="SJ55" s="4">
        <v>49831.1210582067</v>
      </c>
      <c r="SK55" s="4">
        <v>45922.941599942598</v>
      </c>
      <c r="SL55" s="4">
        <v>42548.0035430793</v>
      </c>
      <c r="SM55" s="4">
        <v>39759.056686647898</v>
      </c>
      <c r="SN55" s="4">
        <v>37457.7474260257</v>
      </c>
      <c r="SO55" s="4">
        <v>35586.990640571901</v>
      </c>
      <c r="SP55" s="4">
        <v>34066.207637281201</v>
      </c>
      <c r="SQ55" s="4">
        <v>32860.687838648402</v>
      </c>
      <c r="SR55" s="13" t="s">
        <v>188</v>
      </c>
      <c r="SS55" s="5">
        <v>122.148589532657</v>
      </c>
      <c r="ST55" s="13" t="s">
        <v>341</v>
      </c>
      <c r="SU55" s="5"/>
      <c r="SW55" s="13" t="s">
        <v>317</v>
      </c>
      <c r="SX55" s="4" t="s">
        <v>318</v>
      </c>
      <c r="SY55" s="4" t="s">
        <v>319</v>
      </c>
      <c r="SZ55" s="4"/>
      <c r="TA55" s="13" t="s">
        <v>264</v>
      </c>
      <c r="TB55" s="4">
        <v>2700</v>
      </c>
      <c r="TC55" s="13">
        <v>8400</v>
      </c>
      <c r="TD55" s="4">
        <v>59661.473645317703</v>
      </c>
      <c r="TE55" s="4">
        <v>54408.101163818799</v>
      </c>
      <c r="TF55" s="4">
        <v>49771.677553997797</v>
      </c>
      <c r="TG55" s="4">
        <v>45708.8266382609</v>
      </c>
      <c r="TH55" s="4">
        <v>42169.9018010324</v>
      </c>
      <c r="TI55" s="4">
        <v>39120.412642186297</v>
      </c>
      <c r="TJ55" s="4">
        <v>36617.683145643103</v>
      </c>
      <c r="TK55" s="4">
        <v>34567.960167525896</v>
      </c>
      <c r="TL55" s="4">
        <v>32918.540048781702</v>
      </c>
      <c r="TM55" s="4">
        <v>31592.8583461241</v>
      </c>
      <c r="TN55" s="4">
        <v>30559.782488022502</v>
      </c>
      <c r="TO55" s="13" t="s">
        <v>188</v>
      </c>
      <c r="TP55" s="5">
        <v>122.148589532657</v>
      </c>
      <c r="TQ55" s="13" t="s">
        <v>341</v>
      </c>
      <c r="TR55" s="5"/>
      <c r="TT55" s="13" t="s">
        <v>317</v>
      </c>
      <c r="TU55" s="4" t="s">
        <v>318</v>
      </c>
      <c r="TV55" s="4" t="s">
        <v>319</v>
      </c>
      <c r="TW55" s="4"/>
      <c r="TX55" s="13" t="s">
        <v>264</v>
      </c>
      <c r="TY55" s="4">
        <v>2700</v>
      </c>
      <c r="TZ55" s="13">
        <v>8400</v>
      </c>
      <c r="UA55" s="4">
        <v>37054.235626378897</v>
      </c>
      <c r="UB55" s="4">
        <v>33889.6394613843</v>
      </c>
      <c r="UC55" s="4">
        <v>31122.192305478598</v>
      </c>
      <c r="UD55" s="4">
        <v>28717.538000443601</v>
      </c>
      <c r="UE55" s="4">
        <v>26639.726113415702</v>
      </c>
      <c r="UF55" s="4">
        <v>24871.037795461099</v>
      </c>
      <c r="UG55" s="4">
        <v>23487.012817737701</v>
      </c>
      <c r="UH55" s="4">
        <v>22410.935641104901</v>
      </c>
      <c r="UI55" s="4">
        <v>21607.302577272501</v>
      </c>
      <c r="UJ55" s="4">
        <v>21016.126341828702</v>
      </c>
      <c r="UK55" s="4">
        <v>20620.186380791401</v>
      </c>
      <c r="UL55" s="13" t="s">
        <v>188</v>
      </c>
      <c r="UM55" s="5">
        <v>122.148589532657</v>
      </c>
      <c r="UN55" s="13" t="s">
        <v>341</v>
      </c>
      <c r="UO55" s="5"/>
      <c r="UQ55" s="13" t="s">
        <v>317</v>
      </c>
      <c r="UR55" s="4" t="s">
        <v>318</v>
      </c>
      <c r="US55" s="4" t="s">
        <v>319</v>
      </c>
      <c r="UT55" s="4"/>
      <c r="UU55" s="13" t="s">
        <v>264</v>
      </c>
      <c r="UV55" s="4">
        <v>2700</v>
      </c>
      <c r="UW55" s="13">
        <v>8400</v>
      </c>
      <c r="UX55" s="4">
        <v>37054.235626378897</v>
      </c>
      <c r="UY55" s="4">
        <v>33889.6394613843</v>
      </c>
      <c r="UZ55" s="4">
        <v>31122.192305478598</v>
      </c>
      <c r="VA55" s="4">
        <v>28717.538000443601</v>
      </c>
      <c r="VB55" s="4">
        <v>26639.726113415702</v>
      </c>
      <c r="VC55" s="4">
        <v>24871.037795461099</v>
      </c>
      <c r="VD55" s="4">
        <v>23487.012817737701</v>
      </c>
      <c r="VE55" s="4">
        <v>22410.935641104901</v>
      </c>
      <c r="VF55" s="4">
        <v>21607.302577272501</v>
      </c>
      <c r="VG55" s="4">
        <v>21016.126341828702</v>
      </c>
      <c r="VH55" s="4">
        <v>20620.186380791401</v>
      </c>
      <c r="VI55" s="13" t="s">
        <v>188</v>
      </c>
      <c r="VJ55" s="5">
        <v>122.148589532657</v>
      </c>
      <c r="VK55" s="13" t="s">
        <v>341</v>
      </c>
      <c r="VL55" s="5"/>
      <c r="VN55" s="13" t="s">
        <v>317</v>
      </c>
      <c r="VO55" s="4" t="s">
        <v>318</v>
      </c>
      <c r="VP55" s="4" t="s">
        <v>319</v>
      </c>
      <c r="VQ55" s="4"/>
      <c r="VR55" s="13" t="s">
        <v>264</v>
      </c>
      <c r="VS55" s="4">
        <v>2700</v>
      </c>
      <c r="VT55" s="13">
        <v>8400</v>
      </c>
      <c r="VU55" s="4">
        <v>37054.235626378897</v>
      </c>
      <c r="VV55" s="4">
        <v>33889.6394613843</v>
      </c>
      <c r="VW55" s="4">
        <v>31122.192305478598</v>
      </c>
      <c r="VX55" s="4">
        <v>28717.538000443601</v>
      </c>
      <c r="VY55" s="4">
        <v>26639.726113415702</v>
      </c>
      <c r="VZ55" s="4">
        <v>24871.037795461099</v>
      </c>
      <c r="WA55" s="4">
        <v>23487.012817737701</v>
      </c>
      <c r="WB55" s="4">
        <v>22410.935641104901</v>
      </c>
      <c r="WC55" s="4">
        <v>21607.302577272501</v>
      </c>
      <c r="WD55" s="4">
        <v>21016.126341828702</v>
      </c>
      <c r="WE55" s="4">
        <v>20620.186380791401</v>
      </c>
      <c r="WF55" s="13" t="s">
        <v>188</v>
      </c>
      <c r="WG55" s="5">
        <v>122.148589532657</v>
      </c>
      <c r="WH55" s="13" t="s">
        <v>341</v>
      </c>
      <c r="WI55" s="5"/>
      <c r="WK55" s="13" t="s">
        <v>317</v>
      </c>
      <c r="WL55" s="4" t="s">
        <v>318</v>
      </c>
      <c r="WM55" s="4" t="s">
        <v>319</v>
      </c>
      <c r="WN55" s="4"/>
      <c r="WO55" s="13" t="s">
        <v>264</v>
      </c>
      <c r="WP55" s="4">
        <v>2700</v>
      </c>
      <c r="WQ55" s="13">
        <v>8400</v>
      </c>
      <c r="WR55" s="4">
        <v>61963.528396198497</v>
      </c>
      <c r="WS55" s="4">
        <v>56597.662040153598</v>
      </c>
      <c r="WT55" s="4">
        <v>51869.147005125502</v>
      </c>
      <c r="WU55" s="4">
        <v>47731.8098447999</v>
      </c>
      <c r="WV55" s="4">
        <v>44133.602676967203</v>
      </c>
      <c r="WW55" s="4">
        <v>41037.909201388502</v>
      </c>
      <c r="WX55" s="4">
        <v>38500.007518812403</v>
      </c>
      <c r="WY55" s="4">
        <v>36433.801553088699</v>
      </c>
      <c r="WZ55" s="4">
        <v>34783.938045303803</v>
      </c>
      <c r="XA55" s="4">
        <v>33466.252901163803</v>
      </c>
      <c r="XB55" s="4">
        <v>32448.808779921299</v>
      </c>
      <c r="XC55" s="13" t="s">
        <v>188</v>
      </c>
      <c r="XD55" s="5">
        <v>118.112358889296</v>
      </c>
      <c r="XE55" s="13" t="s">
        <v>341</v>
      </c>
      <c r="XF55" s="5"/>
      <c r="XH55" s="13" t="s">
        <v>317</v>
      </c>
      <c r="XI55" s="4" t="s">
        <v>318</v>
      </c>
      <c r="XJ55" s="4" t="s">
        <v>319</v>
      </c>
      <c r="XK55" s="4"/>
      <c r="XL55" s="13" t="s">
        <v>264</v>
      </c>
      <c r="XM55" s="4">
        <v>2700</v>
      </c>
      <c r="XN55" s="13">
        <v>8400</v>
      </c>
      <c r="XO55" s="4">
        <v>66424.975003851199</v>
      </c>
      <c r="XP55" s="4">
        <v>60722.360982828897</v>
      </c>
      <c r="XQ55" s="4">
        <v>55698.973490032702</v>
      </c>
      <c r="XR55" s="4">
        <v>51305.395412990802</v>
      </c>
      <c r="XS55" s="4">
        <v>47486.084170442999</v>
      </c>
      <c r="XT55" s="4">
        <v>44200.818710457097</v>
      </c>
      <c r="XU55" s="4">
        <v>41501.031258516501</v>
      </c>
      <c r="XV55" s="4">
        <v>39303.534009912197</v>
      </c>
      <c r="XW55" s="4">
        <v>37549.020946390199</v>
      </c>
      <c r="XX55" s="4">
        <v>36146.279061525602</v>
      </c>
      <c r="XY55" s="4">
        <v>35061.066805321097</v>
      </c>
      <c r="XZ55" s="13" t="s">
        <v>188</v>
      </c>
      <c r="YA55" s="5">
        <v>115.889572325931</v>
      </c>
      <c r="YB55" s="13" t="s">
        <v>341</v>
      </c>
      <c r="YC55" s="5"/>
      <c r="YE55" s="13" t="s">
        <v>317</v>
      </c>
      <c r="YF55" s="4" t="s">
        <v>318</v>
      </c>
      <c r="YG55" s="4" t="s">
        <v>319</v>
      </c>
      <c r="YH55" s="4"/>
      <c r="YI55" s="13" t="s">
        <v>264</v>
      </c>
      <c r="YJ55" s="4">
        <v>2700</v>
      </c>
      <c r="YK55" s="13">
        <v>8400</v>
      </c>
      <c r="YL55" s="4">
        <v>57094.147342350901</v>
      </c>
      <c r="YM55" s="4">
        <v>52085.684136223397</v>
      </c>
      <c r="YN55" s="4">
        <v>47668.243883932097</v>
      </c>
      <c r="YO55" s="4">
        <v>43799.595009409903</v>
      </c>
      <c r="YP55" s="4">
        <v>40431.763882943902</v>
      </c>
      <c r="YQ55" s="4">
        <v>37532.285907137702</v>
      </c>
      <c r="YR55" s="4">
        <v>35160.644459028503</v>
      </c>
      <c r="YS55" s="4">
        <v>33226.453432575297</v>
      </c>
      <c r="YT55" s="4">
        <v>31678.7871309209</v>
      </c>
      <c r="YU55" s="4">
        <v>30442.0470222275</v>
      </c>
      <c r="YV55" s="4">
        <v>29486.753843435501</v>
      </c>
      <c r="YW55" s="13" t="s">
        <v>188</v>
      </c>
      <c r="YX55" s="5">
        <v>122.30768023884499</v>
      </c>
      <c r="YY55" s="13" t="s">
        <v>341</v>
      </c>
      <c r="YZ55" s="4"/>
      <c r="ZB55" s="13" t="s">
        <v>317</v>
      </c>
      <c r="ZC55" s="4" t="s">
        <v>318</v>
      </c>
      <c r="ZD55" s="4" t="s">
        <v>319</v>
      </c>
      <c r="ZE55" s="4"/>
      <c r="ZF55" s="13" t="s">
        <v>264</v>
      </c>
      <c r="ZG55" s="4">
        <v>2700</v>
      </c>
      <c r="ZH55" s="13">
        <v>8400</v>
      </c>
      <c r="ZI55" s="4">
        <v>38575.8406169554</v>
      </c>
      <c r="ZJ55" s="4">
        <v>34472.322638446698</v>
      </c>
      <c r="ZK55" s="4">
        <v>31054.120281306499</v>
      </c>
      <c r="ZL55" s="4">
        <v>28244.157366937499</v>
      </c>
      <c r="ZM55" s="4">
        <v>25953.660320813</v>
      </c>
      <c r="ZN55" s="4">
        <v>24094.485528826499</v>
      </c>
      <c r="ZO55" s="4">
        <v>22587.452504811801</v>
      </c>
      <c r="ZP55" s="4">
        <v>21365.917100475101</v>
      </c>
      <c r="ZQ55" s="4">
        <v>20375.975244138201</v>
      </c>
      <c r="ZR55" s="4">
        <v>19596.893017472401</v>
      </c>
      <c r="ZS55" s="4">
        <v>19221.465098068598</v>
      </c>
      <c r="ZT55" s="13" t="s">
        <v>188</v>
      </c>
      <c r="ZU55" s="5">
        <v>59.2429852539668</v>
      </c>
      <c r="ZV55" s="13" t="s">
        <v>341</v>
      </c>
      <c r="ZW55" s="4"/>
      <c r="ZY55" s="13" t="s">
        <v>317</v>
      </c>
      <c r="ZZ55" s="4" t="s">
        <v>318</v>
      </c>
      <c r="AAA55" s="4" t="s">
        <v>319</v>
      </c>
      <c r="AAB55" s="4"/>
      <c r="AAC55" s="13" t="s">
        <v>264</v>
      </c>
      <c r="AAD55" s="4">
        <v>2700</v>
      </c>
      <c r="AAE55" s="13">
        <v>8400</v>
      </c>
      <c r="AAF55" s="4">
        <v>50243.186932205703</v>
      </c>
      <c r="AAG55" s="4">
        <v>46098.523375701901</v>
      </c>
      <c r="AAH55" s="4">
        <v>42473.614745702798</v>
      </c>
      <c r="AAI55" s="4">
        <v>39324.008549962702</v>
      </c>
      <c r="AAJ55" s="4">
        <v>36603.108047738097</v>
      </c>
      <c r="AAK55" s="4">
        <v>34282.167773157198</v>
      </c>
      <c r="AAL55" s="4">
        <v>32425.560999777201</v>
      </c>
      <c r="AAM55" s="4">
        <v>30967.788762169701</v>
      </c>
      <c r="AAN55" s="4">
        <v>29861.299680439701</v>
      </c>
      <c r="AAO55" s="4">
        <v>29022.944530475699</v>
      </c>
      <c r="AAP55" s="4">
        <v>28428.6635834839</v>
      </c>
      <c r="AAQ55" s="13" t="s">
        <v>188</v>
      </c>
      <c r="AAR55" s="5">
        <v>112.65981983205199</v>
      </c>
      <c r="AAS55" s="13" t="s">
        <v>783</v>
      </c>
      <c r="AAT55" s="4"/>
      <c r="AAV55" s="13" t="s">
        <v>317</v>
      </c>
      <c r="AAW55" s="4" t="s">
        <v>318</v>
      </c>
      <c r="AAX55" s="4" t="s">
        <v>319</v>
      </c>
      <c r="AAY55" s="4"/>
      <c r="AAZ55" s="13" t="s">
        <v>264</v>
      </c>
      <c r="ABA55" s="4">
        <v>2700</v>
      </c>
      <c r="ABB55" s="13">
        <v>8400</v>
      </c>
      <c r="ABC55" s="4">
        <v>60283.0772808252</v>
      </c>
      <c r="ABD55" s="4">
        <v>54973.397357297501</v>
      </c>
      <c r="ABE55" s="4">
        <v>50285.704817456797</v>
      </c>
      <c r="ABF55" s="4">
        <v>46176.465398620698</v>
      </c>
      <c r="ABG55" s="4">
        <v>42595.726601239803</v>
      </c>
      <c r="ABH55" s="4">
        <v>39508.598716446999</v>
      </c>
      <c r="ABI55" s="4">
        <v>36971.927723405803</v>
      </c>
      <c r="ABJ55" s="4">
        <v>34892.674965482103</v>
      </c>
      <c r="ABK55" s="4">
        <v>33217.388464125899</v>
      </c>
      <c r="ABL55" s="4">
        <v>31868.155132194199</v>
      </c>
      <c r="ABM55" s="4">
        <v>30813.432680974802</v>
      </c>
      <c r="ABN55" s="13" t="s">
        <v>188</v>
      </c>
      <c r="ABO55" s="5">
        <v>122.30768023884499</v>
      </c>
      <c r="ABP55" s="13" t="s">
        <v>341</v>
      </c>
      <c r="ABQ55" s="4"/>
    </row>
    <row r="56" spans="1:745" ht="15.75" thickBot="1" x14ac:dyDescent="0.3">
      <c r="D56" s="15"/>
      <c r="E56" s="18"/>
      <c r="F56" s="18">
        <v>1685.7</v>
      </c>
      <c r="G56" s="18">
        <v>85.18</v>
      </c>
      <c r="H56" s="18"/>
      <c r="I56" s="6"/>
      <c r="J56" s="68"/>
      <c r="K56" s="4" t="s">
        <v>320</v>
      </c>
      <c r="L56" s="4"/>
      <c r="M56" s="4"/>
      <c r="N56" s="4"/>
      <c r="O56" s="13" t="s">
        <v>8</v>
      </c>
      <c r="P56" s="17">
        <v>984.040107170488</v>
      </c>
      <c r="Q56" s="13">
        <v>9800</v>
      </c>
      <c r="R56" s="4">
        <v>33535.928075017</v>
      </c>
      <c r="S56" s="4">
        <v>30741.9177169672</v>
      </c>
      <c r="T56" s="4">
        <v>28292.705465831899</v>
      </c>
      <c r="U56" s="4">
        <v>26159.0667755996</v>
      </c>
      <c r="V56" s="4">
        <v>24310.466670419901</v>
      </c>
      <c r="W56" s="4">
        <v>22777.1386570141</v>
      </c>
      <c r="X56" s="4">
        <v>21528.692832775301</v>
      </c>
      <c r="Y56" s="4">
        <v>20504.819497730099</v>
      </c>
      <c r="Z56" s="4">
        <v>19683.320923249401</v>
      </c>
      <c r="AA56" s="4">
        <v>19114.697308581301</v>
      </c>
      <c r="AB56" s="4">
        <v>18738.661749376501</v>
      </c>
      <c r="AC56" s="13" t="s">
        <v>189</v>
      </c>
      <c r="AD56" s="5">
        <v>122.148589532657</v>
      </c>
      <c r="AE56" s="13" t="s">
        <v>342</v>
      </c>
      <c r="AF56" s="5">
        <v>270.58253786949899</v>
      </c>
      <c r="AH56" s="13" t="s">
        <v>320</v>
      </c>
      <c r="AI56" s="4"/>
      <c r="AJ56" s="4"/>
      <c r="AK56" s="5"/>
      <c r="AL56" s="13" t="s">
        <v>64</v>
      </c>
      <c r="AM56" s="4">
        <v>6236.1179807189801</v>
      </c>
      <c r="AN56" s="13">
        <v>9800</v>
      </c>
      <c r="AO56" s="4">
        <v>51006.980939142602</v>
      </c>
      <c r="AP56" s="4">
        <v>46632.083977563001</v>
      </c>
      <c r="AQ56" s="4">
        <v>42765.822768944599</v>
      </c>
      <c r="AR56" s="4">
        <v>39372.5080481685</v>
      </c>
      <c r="AS56" s="4">
        <v>36411.758114479002</v>
      </c>
      <c r="AT56" s="4">
        <v>33901.697233520797</v>
      </c>
      <c r="AU56" s="4">
        <v>31798.717125835501</v>
      </c>
      <c r="AV56" s="4">
        <v>30029.1690137242</v>
      </c>
      <c r="AW56" s="4">
        <v>28558.120877936701</v>
      </c>
      <c r="AX56" s="4">
        <v>27426.370318355399</v>
      </c>
      <c r="AY56" s="4">
        <v>26562.4837675815</v>
      </c>
      <c r="AZ56" s="13" t="s">
        <v>189</v>
      </c>
      <c r="BA56" s="5">
        <v>122.148589532657</v>
      </c>
      <c r="BB56" s="13" t="s">
        <v>342</v>
      </c>
      <c r="BC56" s="5">
        <v>316.63574012044501</v>
      </c>
      <c r="BE56" s="13" t="s">
        <v>320</v>
      </c>
      <c r="BF56" s="4"/>
      <c r="BG56" s="4"/>
      <c r="BH56" s="4"/>
      <c r="BI56" s="13" t="s">
        <v>64</v>
      </c>
      <c r="BJ56" s="4">
        <v>5186.1399738365599</v>
      </c>
      <c r="BK56" s="13">
        <v>9800</v>
      </c>
      <c r="BL56" s="4">
        <v>50834.772823560001</v>
      </c>
      <c r="BM56" s="4">
        <v>46475.839010584503</v>
      </c>
      <c r="BN56" s="4">
        <v>42623.932775929497</v>
      </c>
      <c r="BO56" s="4">
        <v>39243.430015248901</v>
      </c>
      <c r="BP56" s="4">
        <v>36294.048348303098</v>
      </c>
      <c r="BQ56" s="4">
        <v>33794.034329469803</v>
      </c>
      <c r="BR56" s="4">
        <v>31699.913415753999</v>
      </c>
      <c r="BS56" s="4">
        <v>29938.172152720599</v>
      </c>
      <c r="BT56" s="4">
        <v>28474.008206655799</v>
      </c>
      <c r="BU56" s="4">
        <v>27348.338722037399</v>
      </c>
      <c r="BV56" s="4">
        <v>26489.837306199599</v>
      </c>
      <c r="BW56" s="13" t="s">
        <v>189</v>
      </c>
      <c r="BX56" s="5">
        <v>122.148589532657</v>
      </c>
      <c r="BY56" s="13" t="s">
        <v>342</v>
      </c>
      <c r="BZ56" s="5">
        <v>301.34026752461801</v>
      </c>
      <c r="CB56" s="13" t="s">
        <v>320</v>
      </c>
      <c r="CC56" s="4"/>
      <c r="CD56" s="4"/>
      <c r="CE56" s="4"/>
      <c r="CF56" s="13" t="s">
        <v>8</v>
      </c>
      <c r="CG56" s="4">
        <v>986.04158997372099</v>
      </c>
      <c r="CH56" s="13">
        <v>9800</v>
      </c>
      <c r="CI56" s="4">
        <v>33535.928075017</v>
      </c>
      <c r="CJ56" s="4">
        <v>30741.9177169672</v>
      </c>
      <c r="CK56" s="4">
        <v>28292.705465831899</v>
      </c>
      <c r="CL56" s="4">
        <v>26159.0667755996</v>
      </c>
      <c r="CM56" s="4">
        <v>24310.466670419901</v>
      </c>
      <c r="CN56" s="4">
        <v>22777.1386570141</v>
      </c>
      <c r="CO56" s="4">
        <v>21528.692832775301</v>
      </c>
      <c r="CP56" s="4">
        <v>20504.819497730099</v>
      </c>
      <c r="CQ56" s="4">
        <v>19683.320923249401</v>
      </c>
      <c r="CR56" s="4">
        <v>19114.697308581301</v>
      </c>
      <c r="CS56" s="4">
        <v>18738.661749376501</v>
      </c>
      <c r="CT56" s="13" t="s">
        <v>189</v>
      </c>
      <c r="CU56" s="5">
        <v>122.148589532657</v>
      </c>
      <c r="CV56" s="13" t="s">
        <v>342</v>
      </c>
      <c r="CW56" s="5">
        <v>282.95812207405601</v>
      </c>
      <c r="CY56" s="13" t="s">
        <v>320</v>
      </c>
      <c r="CZ56" s="4"/>
      <c r="DA56" s="4"/>
      <c r="DB56" s="4"/>
      <c r="DC56" s="13" t="s">
        <v>64</v>
      </c>
      <c r="DD56" s="4">
        <v>8626.7770539711091</v>
      </c>
      <c r="DE56" s="13">
        <v>9800</v>
      </c>
      <c r="DF56" s="4">
        <v>51868.607680187597</v>
      </c>
      <c r="DG56" s="4">
        <v>47413.840640110699</v>
      </c>
      <c r="DH56" s="4">
        <v>43475.755700118498</v>
      </c>
      <c r="DI56" s="4">
        <v>40018.3375694317</v>
      </c>
      <c r="DJ56" s="4">
        <v>37000.707606647004</v>
      </c>
      <c r="DK56" s="4">
        <v>34440.378217493897</v>
      </c>
      <c r="DL56" s="4">
        <v>32293.071984983701</v>
      </c>
      <c r="DM56" s="4">
        <v>30484.4630544832</v>
      </c>
      <c r="DN56" s="4">
        <v>28978.9705376356</v>
      </c>
      <c r="DO56" s="4">
        <v>27816.793904439299</v>
      </c>
      <c r="DP56" s="4">
        <v>26925.9633490288</v>
      </c>
      <c r="DQ56" s="13" t="s">
        <v>189</v>
      </c>
      <c r="DR56" s="5">
        <v>122.148589532657</v>
      </c>
      <c r="DS56" s="13" t="s">
        <v>342</v>
      </c>
      <c r="DT56" s="5">
        <v>339.43895172656499</v>
      </c>
      <c r="DV56" s="13" t="s">
        <v>320</v>
      </c>
      <c r="DW56" s="4"/>
      <c r="DX56" s="4"/>
      <c r="DY56" s="4"/>
      <c r="DZ56" s="13" t="s">
        <v>8</v>
      </c>
      <c r="EA56" s="4">
        <v>989.92259157609897</v>
      </c>
      <c r="EB56" s="13">
        <v>9800</v>
      </c>
      <c r="EC56" s="4">
        <v>33535.928075017</v>
      </c>
      <c r="ED56" s="4">
        <v>30741.9177169672</v>
      </c>
      <c r="EE56" s="4">
        <v>28292.705465831899</v>
      </c>
      <c r="EF56" s="4">
        <v>26159.0667755996</v>
      </c>
      <c r="EG56" s="4">
        <v>24310.466670419901</v>
      </c>
      <c r="EH56" s="4">
        <v>22777.1386570141</v>
      </c>
      <c r="EI56" s="4">
        <v>21528.692832775301</v>
      </c>
      <c r="EJ56" s="4">
        <v>20504.819497730099</v>
      </c>
      <c r="EK56" s="4">
        <v>19683.320923249401</v>
      </c>
      <c r="EL56" s="4">
        <v>19114.697308581301</v>
      </c>
      <c r="EM56" s="4">
        <v>18738.661749376501</v>
      </c>
      <c r="EN56" s="13" t="s">
        <v>189</v>
      </c>
      <c r="EO56" s="5">
        <v>122.148589532657</v>
      </c>
      <c r="EP56" s="13" t="s">
        <v>342</v>
      </c>
      <c r="EQ56" s="5">
        <v>302.433215668603</v>
      </c>
      <c r="ES56" s="13" t="s">
        <v>320</v>
      </c>
      <c r="ET56" s="4"/>
      <c r="EU56" s="4"/>
      <c r="EV56" s="5"/>
      <c r="EW56" s="13" t="s">
        <v>8</v>
      </c>
      <c r="EX56" s="4">
        <v>1015.71377959561</v>
      </c>
      <c r="EY56" s="13">
        <v>9800</v>
      </c>
      <c r="EZ56" s="4">
        <v>33535.928075017</v>
      </c>
      <c r="FA56" s="4">
        <v>30741.9177169672</v>
      </c>
      <c r="FB56" s="4">
        <v>28292.705465831899</v>
      </c>
      <c r="FC56" s="4">
        <v>26159.0667755996</v>
      </c>
      <c r="FD56" s="4">
        <v>24310.466670419901</v>
      </c>
      <c r="FE56" s="4">
        <v>22777.1386570141</v>
      </c>
      <c r="FF56" s="4">
        <v>21528.692832775301</v>
      </c>
      <c r="FG56" s="4">
        <v>20504.819497730099</v>
      </c>
      <c r="FH56" s="4">
        <v>19683.320923249401</v>
      </c>
      <c r="FI56" s="4">
        <v>19114.697308581301</v>
      </c>
      <c r="FJ56" s="4">
        <v>18738.661749376501</v>
      </c>
      <c r="FK56" s="13" t="s">
        <v>189</v>
      </c>
      <c r="FL56" s="5">
        <v>122.148589532657</v>
      </c>
      <c r="FM56" s="13" t="s">
        <v>342</v>
      </c>
      <c r="FN56" s="5">
        <v>363.900645441015</v>
      </c>
      <c r="FP56" s="13" t="s">
        <v>320</v>
      </c>
      <c r="FT56" s="13" t="s">
        <v>8</v>
      </c>
      <c r="FU56">
        <v>1003.78048024024</v>
      </c>
      <c r="FV56" s="13">
        <v>9800</v>
      </c>
      <c r="FW56">
        <v>33535.928075017</v>
      </c>
      <c r="FX56">
        <v>30741.9177169672</v>
      </c>
      <c r="FY56">
        <v>28292.705465831899</v>
      </c>
      <c r="FZ56">
        <v>26159.0667755996</v>
      </c>
      <c r="GA56">
        <v>24310.466670419901</v>
      </c>
      <c r="GB56">
        <v>22777.1386570141</v>
      </c>
      <c r="GC56">
        <v>21528.692832775301</v>
      </c>
      <c r="GD56">
        <v>20504.819497730099</v>
      </c>
      <c r="GE56">
        <v>19683.320923249401</v>
      </c>
      <c r="GF56">
        <v>19114.697308581301</v>
      </c>
      <c r="GG56">
        <v>18738.661749376501</v>
      </c>
      <c r="GH56" s="13" t="s">
        <v>189</v>
      </c>
      <c r="GI56" s="5">
        <v>122.148589532657</v>
      </c>
      <c r="GJ56" s="13" t="s">
        <v>342</v>
      </c>
      <c r="GK56" s="5">
        <v>344.11480483707601</v>
      </c>
      <c r="GM56" s="13" t="s">
        <v>320</v>
      </c>
      <c r="GN56" s="4"/>
      <c r="GO56" s="4"/>
      <c r="GP56" s="4"/>
      <c r="GQ56" s="13" t="s">
        <v>8</v>
      </c>
      <c r="GR56" s="4">
        <v>995.918337703107</v>
      </c>
      <c r="GS56" s="13">
        <v>9800</v>
      </c>
      <c r="GT56" s="4">
        <v>33535.928075017</v>
      </c>
      <c r="GU56" s="4">
        <v>30741.9177169672</v>
      </c>
      <c r="GV56" s="4">
        <v>28292.705465831899</v>
      </c>
      <c r="GW56" s="4">
        <v>26159.0667755996</v>
      </c>
      <c r="GX56" s="4">
        <v>24310.466670419901</v>
      </c>
      <c r="GY56" s="4">
        <v>22777.1386570141</v>
      </c>
      <c r="GZ56" s="4">
        <v>21528.692832775301</v>
      </c>
      <c r="HA56" s="4">
        <v>20504.819497730099</v>
      </c>
      <c r="HB56" s="4">
        <v>19683.320923249401</v>
      </c>
      <c r="HC56" s="4">
        <v>19114.697308581301</v>
      </c>
      <c r="HD56" s="4">
        <v>18738.661749376501</v>
      </c>
      <c r="HE56" s="13" t="s">
        <v>189</v>
      </c>
      <c r="HF56" s="5">
        <v>122.148589532657</v>
      </c>
      <c r="HG56" s="13" t="s">
        <v>342</v>
      </c>
      <c r="HH56" s="5">
        <v>324.90676200940698</v>
      </c>
      <c r="HJ56" s="13" t="s">
        <v>320</v>
      </c>
      <c r="HK56" s="4"/>
      <c r="HL56" s="4"/>
      <c r="HM56" s="4"/>
      <c r="HN56" s="13" t="s">
        <v>64</v>
      </c>
      <c r="HO56" s="4">
        <v>9711.3839005708996</v>
      </c>
      <c r="HP56" s="13">
        <v>9800</v>
      </c>
      <c r="HQ56" s="4">
        <v>51676.189438141002</v>
      </c>
      <c r="HR56" s="4">
        <v>47239.258961584201</v>
      </c>
      <c r="HS56" s="4">
        <v>43317.213677129497</v>
      </c>
      <c r="HT56" s="4">
        <v>39874.111101956798</v>
      </c>
      <c r="HU56" s="4">
        <v>36869.183571308997</v>
      </c>
      <c r="HV56" s="4">
        <v>34320.080131300398</v>
      </c>
      <c r="HW56" s="4">
        <v>32182.6727965477</v>
      </c>
      <c r="HX56" s="4">
        <v>30382.786917049099</v>
      </c>
      <c r="HY56" s="4">
        <v>28884.986509714399</v>
      </c>
      <c r="HZ56" s="4">
        <v>27729.604618740199</v>
      </c>
      <c r="IA56" s="4">
        <v>26844.7911908846</v>
      </c>
      <c r="IB56" s="13" t="s">
        <v>189</v>
      </c>
      <c r="IC56" s="5">
        <v>122.148589532657</v>
      </c>
      <c r="ID56" s="13" t="s">
        <v>342</v>
      </c>
      <c r="IE56" s="5">
        <v>305.66809821417701</v>
      </c>
      <c r="IG56" s="13" t="s">
        <v>320</v>
      </c>
      <c r="IH56" s="4"/>
      <c r="II56" s="4"/>
      <c r="IJ56" s="4"/>
      <c r="IK56" s="13" t="s">
        <v>64</v>
      </c>
      <c r="IL56" s="4">
        <v>12607.055333034001</v>
      </c>
      <c r="IM56" s="13">
        <v>9800</v>
      </c>
      <c r="IN56" s="4">
        <v>53299.302670476303</v>
      </c>
      <c r="IO56" s="4">
        <v>48711.914721886998</v>
      </c>
      <c r="IP56" s="4">
        <v>44654.569494616997</v>
      </c>
      <c r="IQ56" s="4">
        <v>41090.710345977597</v>
      </c>
      <c r="IR56" s="4">
        <v>37978.633485501799</v>
      </c>
      <c r="IS56" s="4">
        <v>35334.835351241403</v>
      </c>
      <c r="IT56" s="4">
        <v>33113.927451458301</v>
      </c>
      <c r="IU56" s="4">
        <v>31240.459673724199</v>
      </c>
      <c r="IV56" s="4">
        <v>29677.773709800698</v>
      </c>
      <c r="IW56" s="4">
        <v>28465.075860151901</v>
      </c>
      <c r="IX56" s="4">
        <v>27529.505917475399</v>
      </c>
      <c r="IY56" s="13" t="s">
        <v>189</v>
      </c>
      <c r="IZ56" s="5">
        <v>122.148589532657</v>
      </c>
      <c r="JA56" s="13" t="s">
        <v>342</v>
      </c>
      <c r="JB56" s="5">
        <v>363.201485696188</v>
      </c>
      <c r="JD56" s="13" t="s">
        <v>320</v>
      </c>
      <c r="JE56" s="4"/>
      <c r="JF56" s="4"/>
      <c r="JG56" s="5"/>
      <c r="JH56" s="13" t="s">
        <v>64</v>
      </c>
      <c r="JI56" s="4">
        <v>13788.6325957347</v>
      </c>
      <c r="JJ56" s="13">
        <v>9800</v>
      </c>
      <c r="JK56" s="4">
        <v>53841.551857870298</v>
      </c>
      <c r="JL56" s="4">
        <v>49203.899121629896</v>
      </c>
      <c r="JM56" s="4">
        <v>45101.352929580396</v>
      </c>
      <c r="JN56" s="4">
        <v>41497.151460685403</v>
      </c>
      <c r="JO56" s="4">
        <v>38349.278183876901</v>
      </c>
      <c r="JP56" s="4">
        <v>35673.844474245598</v>
      </c>
      <c r="JQ56" s="4">
        <v>33425.040730462599</v>
      </c>
      <c r="JR56" s="4">
        <v>31526.990733989998</v>
      </c>
      <c r="JS56" s="4">
        <v>29942.627822565399</v>
      </c>
      <c r="JT56" s="4">
        <v>28710.781874440901</v>
      </c>
      <c r="JU56" s="4">
        <v>27758.255210345</v>
      </c>
      <c r="JV56" s="13" t="s">
        <v>189</v>
      </c>
      <c r="JW56" s="5">
        <v>122.148589532657</v>
      </c>
      <c r="JX56" s="13" t="s">
        <v>342</v>
      </c>
      <c r="JY56" s="5">
        <v>313.60935936720199</v>
      </c>
      <c r="KA56" s="13" t="s">
        <v>320</v>
      </c>
      <c r="KE56" s="13" t="s">
        <v>64</v>
      </c>
      <c r="KF56">
        <v>8194.8178227365806</v>
      </c>
      <c r="KG56" s="13">
        <v>9800</v>
      </c>
      <c r="KH56">
        <v>51437.925381817702</v>
      </c>
      <c r="KI56">
        <v>47023.081231015902</v>
      </c>
      <c r="KJ56">
        <v>43120.897230760304</v>
      </c>
      <c r="KK56">
        <v>39695.521053506498</v>
      </c>
      <c r="KL56">
        <v>36706.322452579901</v>
      </c>
      <c r="KM56">
        <v>34171.119670590502</v>
      </c>
      <c r="KN56">
        <v>32045.969757524599</v>
      </c>
      <c r="KO56">
        <v>30256.885294218198</v>
      </c>
      <c r="KP56">
        <v>28768.609728160802</v>
      </c>
      <c r="KQ56">
        <v>27621.6415033044</v>
      </c>
      <c r="KR56">
        <v>26744.278851443101</v>
      </c>
      <c r="KS56" s="13" t="s">
        <v>189</v>
      </c>
      <c r="KT56" s="5">
        <v>122.148589532657</v>
      </c>
      <c r="KU56" s="13" t="s">
        <v>342</v>
      </c>
      <c r="KV56" s="5">
        <v>292.85935560418301</v>
      </c>
      <c r="KX56" s="13" t="s">
        <v>320</v>
      </c>
      <c r="KY56" s="4"/>
      <c r="KZ56" s="4"/>
      <c r="LA56" s="4"/>
      <c r="LB56" s="13" t="s">
        <v>64</v>
      </c>
      <c r="LC56" s="4">
        <v>14246.707232561601</v>
      </c>
      <c r="LD56" s="13">
        <v>9800</v>
      </c>
      <c r="LE56" s="4">
        <v>53236.081138796697</v>
      </c>
      <c r="LF56" s="4">
        <v>48654.553626587302</v>
      </c>
      <c r="LG56" s="4">
        <v>44602.4784380618</v>
      </c>
      <c r="LH56" s="4">
        <v>41043.322852539502</v>
      </c>
      <c r="LI56" s="4">
        <v>37935.419542383199</v>
      </c>
      <c r="LJ56" s="4">
        <v>35295.309840631598</v>
      </c>
      <c r="LK56" s="4">
        <v>33077.654353256403</v>
      </c>
      <c r="LL56" s="4">
        <v>31207.052648090001</v>
      </c>
      <c r="LM56" s="4">
        <v>29646.894027415801</v>
      </c>
      <c r="LN56" s="4">
        <v>28436.428679248998</v>
      </c>
      <c r="LO56" s="4">
        <v>27502.8357425789</v>
      </c>
      <c r="LP56" s="13" t="s">
        <v>189</v>
      </c>
      <c r="LQ56" s="5">
        <v>122.148589532657</v>
      </c>
      <c r="LR56" s="13" t="s">
        <v>342</v>
      </c>
      <c r="LS56" s="5">
        <v>290.86969723231101</v>
      </c>
      <c r="LU56" s="13" t="s">
        <v>320</v>
      </c>
      <c r="LV56" s="4"/>
      <c r="LW56" s="4"/>
      <c r="LX56" s="4"/>
      <c r="LY56" s="13" t="s">
        <v>64</v>
      </c>
      <c r="LZ56" s="4">
        <v>12463.2712825125</v>
      </c>
      <c r="MA56" s="13">
        <v>9800</v>
      </c>
      <c r="MB56" s="4">
        <v>53972.006719064098</v>
      </c>
      <c r="MC56" s="4">
        <v>49322.2612290701</v>
      </c>
      <c r="MD56" s="4">
        <v>45208.8405429259</v>
      </c>
      <c r="ME56" s="4">
        <v>41594.933477579398</v>
      </c>
      <c r="MF56" s="4">
        <v>38438.448262510203</v>
      </c>
      <c r="MG56" s="4">
        <v>35755.4036339702</v>
      </c>
      <c r="MH56" s="4">
        <v>33499.888679656797</v>
      </c>
      <c r="MI56" s="4">
        <v>31595.924667990301</v>
      </c>
      <c r="MJ56" s="4">
        <v>30006.346694481901</v>
      </c>
      <c r="MK56" s="4">
        <v>28769.894077344899</v>
      </c>
      <c r="ML56" s="4">
        <v>27813.287947958001</v>
      </c>
      <c r="MM56" s="13" t="s">
        <v>189</v>
      </c>
      <c r="MN56" s="5">
        <v>122.148589532657</v>
      </c>
      <c r="MO56" s="13" t="s">
        <v>342</v>
      </c>
      <c r="MP56" s="5">
        <v>281.99045860027201</v>
      </c>
      <c r="MR56" s="13" t="s">
        <v>320</v>
      </c>
      <c r="MS56" s="4"/>
      <c r="MT56" s="4"/>
      <c r="MU56" s="4"/>
      <c r="MV56" s="13" t="s">
        <v>64</v>
      </c>
      <c r="MW56" s="4">
        <v>21152.8079013202</v>
      </c>
      <c r="MX56" s="13">
        <v>9800</v>
      </c>
      <c r="MY56" s="4">
        <v>55596.072783959004</v>
      </c>
      <c r="MZ56" s="4">
        <v>50795.7814973243</v>
      </c>
      <c r="NA56" s="4">
        <v>46546.981441865501</v>
      </c>
      <c r="NB56" s="4">
        <v>42812.246914119103</v>
      </c>
      <c r="NC56" s="4">
        <v>39548.549468302903</v>
      </c>
      <c r="ND56" s="4">
        <v>36770.7545559707</v>
      </c>
      <c r="NE56" s="4">
        <v>34431.6900184896</v>
      </c>
      <c r="NF56" s="4">
        <v>32454.1009131014</v>
      </c>
      <c r="NG56" s="4">
        <v>30799.599292611601</v>
      </c>
      <c r="NH56" s="4">
        <v>29505.7970700564</v>
      </c>
      <c r="NI56" s="4">
        <v>28498.4046297528</v>
      </c>
      <c r="NJ56" s="13" t="s">
        <v>189</v>
      </c>
      <c r="NK56" s="5">
        <v>122.148589532657</v>
      </c>
      <c r="NL56" s="13" t="s">
        <v>342</v>
      </c>
      <c r="NM56" s="5">
        <v>334.833281884271</v>
      </c>
      <c r="NO56" s="13" t="s">
        <v>320</v>
      </c>
      <c r="NP56" s="4"/>
      <c r="NQ56" s="4"/>
      <c r="NR56" s="4"/>
      <c r="NS56" s="13" t="s">
        <v>64</v>
      </c>
      <c r="NT56" s="4">
        <v>19461.4464534127</v>
      </c>
      <c r="NU56" s="13">
        <v>9800</v>
      </c>
      <c r="NV56" s="4">
        <v>56073.257077465103</v>
      </c>
      <c r="NW56" s="4">
        <v>51228.732313405701</v>
      </c>
      <c r="NX56" s="4">
        <v>46940.154991430798</v>
      </c>
      <c r="NY56" s="4">
        <v>43169.918849234004</v>
      </c>
      <c r="NZ56" s="4">
        <v>39874.720226413199</v>
      </c>
      <c r="OA56" s="4">
        <v>37069.085715557398</v>
      </c>
      <c r="OB56" s="4">
        <v>34705.472577702298</v>
      </c>
      <c r="OC56" s="4">
        <v>32706.250892775799</v>
      </c>
      <c r="OD56" s="4">
        <v>31032.67335827</v>
      </c>
      <c r="OE56" s="4">
        <v>29722.0206321968</v>
      </c>
      <c r="OF56" s="4">
        <v>28699.7061204235</v>
      </c>
      <c r="OG56" s="13" t="s">
        <v>189</v>
      </c>
      <c r="OH56" s="5">
        <v>122.148589532657</v>
      </c>
      <c r="OI56" s="13" t="s">
        <v>342</v>
      </c>
      <c r="OJ56" s="5">
        <v>369.63554377031699</v>
      </c>
      <c r="OL56" s="13" t="s">
        <v>320</v>
      </c>
      <c r="OM56" s="4"/>
      <c r="ON56" s="4"/>
      <c r="OO56" s="4"/>
      <c r="OP56" s="13" t="s">
        <v>64</v>
      </c>
      <c r="OQ56" s="5">
        <v>18938.578585673898</v>
      </c>
      <c r="OR56">
        <v>9800</v>
      </c>
      <c r="OS56">
        <v>53619.684249260201</v>
      </c>
      <c r="OT56">
        <v>49002.597939845196</v>
      </c>
      <c r="OU56">
        <v>44918.546252159504</v>
      </c>
      <c r="OV56">
        <v>41330.851316291897</v>
      </c>
      <c r="OW56">
        <v>38197.624562655699</v>
      </c>
      <c r="OX56">
        <v>35535.134919364202</v>
      </c>
      <c r="OY56">
        <v>33297.745087011703</v>
      </c>
      <c r="OZ56">
        <v>31409.753193368</v>
      </c>
      <c r="PA56">
        <v>29834.259659004099</v>
      </c>
      <c r="PB56">
        <v>28610.2483797309</v>
      </c>
      <c r="PC56">
        <v>27664.659756887198</v>
      </c>
      <c r="PD56" s="13" t="s">
        <v>189</v>
      </c>
      <c r="PE56" s="5">
        <v>122.148589532657</v>
      </c>
      <c r="PF56" s="13" t="s">
        <v>342</v>
      </c>
      <c r="PG56" s="5">
        <v>302.46398758779299</v>
      </c>
      <c r="PI56" s="13" t="s">
        <v>320</v>
      </c>
      <c r="PJ56" s="4"/>
      <c r="PK56" s="4"/>
      <c r="PL56" s="4"/>
      <c r="PM56" s="13" t="s">
        <v>64</v>
      </c>
      <c r="PN56" s="4">
        <v>28454.832706187299</v>
      </c>
      <c r="PO56" s="13">
        <v>9800</v>
      </c>
      <c r="PP56" s="4">
        <v>55790.768029212297</v>
      </c>
      <c r="PQ56" s="4">
        <v>50972.429108041702</v>
      </c>
      <c r="PR56" s="4">
        <v>46707.399589951303</v>
      </c>
      <c r="PS56" s="4">
        <v>42958.180101935999</v>
      </c>
      <c r="PT56" s="4">
        <v>39681.629908310999</v>
      </c>
      <c r="PU56" s="4">
        <v>36892.476203293802</v>
      </c>
      <c r="PV56" s="4">
        <v>34543.395628328697</v>
      </c>
      <c r="PW56" s="4">
        <v>32556.980246727799</v>
      </c>
      <c r="PX56" s="4">
        <v>30894.695491276601</v>
      </c>
      <c r="PY56" s="4">
        <v>29594.018120147099</v>
      </c>
      <c r="PZ56" s="4">
        <v>28580.5373479263</v>
      </c>
      <c r="QA56" s="13" t="s">
        <v>189</v>
      </c>
      <c r="QB56" s="5">
        <v>122.148589532657</v>
      </c>
      <c r="QC56" s="13" t="s">
        <v>342</v>
      </c>
      <c r="QD56" s="5">
        <v>303.15590790546997</v>
      </c>
      <c r="QF56" s="13" t="s">
        <v>320</v>
      </c>
      <c r="QG56" s="4"/>
      <c r="QH56" s="4"/>
      <c r="QI56" s="4"/>
      <c r="QJ56" s="13" t="s">
        <v>64</v>
      </c>
      <c r="QK56" s="4">
        <v>45731.617999064903</v>
      </c>
      <c r="QL56" s="13">
        <v>9800</v>
      </c>
      <c r="QM56" s="4">
        <v>59824.806670560298</v>
      </c>
      <c r="QN56" s="4">
        <v>54632.525103680702</v>
      </c>
      <c r="QO56" s="4">
        <v>50031.225024377898</v>
      </c>
      <c r="QP56" s="4">
        <v>45981.880644455297</v>
      </c>
      <c r="QQ56" s="4">
        <v>42439.024608442996</v>
      </c>
      <c r="QR56" s="4">
        <v>39414.5194518016</v>
      </c>
      <c r="QS56" s="4">
        <v>36857.908989931901</v>
      </c>
      <c r="QT56" s="4">
        <v>34688.615288727997</v>
      </c>
      <c r="QU56" s="4">
        <v>32865.065849419399</v>
      </c>
      <c r="QV56" s="4">
        <v>31421.937053916499</v>
      </c>
      <c r="QW56" s="4">
        <v>30282.307509145801</v>
      </c>
      <c r="QX56" s="13" t="s">
        <v>189</v>
      </c>
      <c r="QY56" s="5">
        <v>122.148589532657</v>
      </c>
      <c r="QZ56" s="13" t="s">
        <v>342</v>
      </c>
      <c r="RA56" s="5">
        <v>288.76301659417999</v>
      </c>
      <c r="RC56" s="13" t="s">
        <v>320</v>
      </c>
      <c r="RD56" s="4"/>
      <c r="RE56" s="4"/>
      <c r="RF56" s="4"/>
      <c r="RG56" s="13" t="s">
        <v>64</v>
      </c>
      <c r="RH56" s="4">
        <v>33680.9758365913</v>
      </c>
      <c r="RI56" s="13">
        <v>9800</v>
      </c>
      <c r="RJ56" s="4">
        <v>59478.307012762598</v>
      </c>
      <c r="RK56" s="4">
        <v>54318.144870190503</v>
      </c>
      <c r="RL56" s="4">
        <v>49745.728409700103</v>
      </c>
      <c r="RM56" s="4">
        <v>45722.1629529805</v>
      </c>
      <c r="RN56" s="4">
        <v>42202.180987209598</v>
      </c>
      <c r="RO56" s="4">
        <v>39197.891104807801</v>
      </c>
      <c r="RP56" s="4">
        <v>36659.106212092403</v>
      </c>
      <c r="RQ56" s="4">
        <v>34505.520658671601</v>
      </c>
      <c r="RR56" s="4">
        <v>32695.822885825</v>
      </c>
      <c r="RS56" s="4">
        <v>31264.9298109423</v>
      </c>
      <c r="RT56" s="4">
        <v>30136.1356870485</v>
      </c>
      <c r="RU56" s="13" t="s">
        <v>189</v>
      </c>
      <c r="RV56" s="5">
        <v>122.148589532657</v>
      </c>
      <c r="RW56" s="13" t="s">
        <v>342</v>
      </c>
      <c r="RX56" s="5">
        <v>320.42782624103802</v>
      </c>
      <c r="RZ56" s="13" t="s">
        <v>320</v>
      </c>
      <c r="SA56" s="4"/>
      <c r="SB56" s="4"/>
      <c r="SC56" s="4"/>
      <c r="SD56" s="13" t="s">
        <v>64</v>
      </c>
      <c r="SE56" s="4">
        <v>51097.997975060003</v>
      </c>
      <c r="SF56" s="13">
        <v>9800</v>
      </c>
      <c r="SG56" s="4">
        <v>61598.769963226099</v>
      </c>
      <c r="SH56" s="4">
        <v>56242.047599868602</v>
      </c>
      <c r="SI56" s="4">
        <v>51492.872974717298</v>
      </c>
      <c r="SJ56" s="4">
        <v>47311.5490604566</v>
      </c>
      <c r="SK56" s="4">
        <v>43651.585373556598</v>
      </c>
      <c r="SL56" s="4">
        <v>40523.5847194733</v>
      </c>
      <c r="SM56" s="4">
        <v>37875.713257386102</v>
      </c>
      <c r="SN56" s="4">
        <v>35625.999050905601</v>
      </c>
      <c r="SO56" s="4">
        <v>33731.5336747724</v>
      </c>
      <c r="SP56" s="4">
        <v>32225.7620490441</v>
      </c>
      <c r="SQ56" s="4">
        <v>31030.658744164401</v>
      </c>
      <c r="SR56" s="13" t="s">
        <v>189</v>
      </c>
      <c r="SS56" s="5">
        <v>122.148589532657</v>
      </c>
      <c r="ST56" s="13" t="s">
        <v>342</v>
      </c>
      <c r="SU56" s="5">
        <v>308.15450587157801</v>
      </c>
      <c r="SW56" s="13" t="s">
        <v>320</v>
      </c>
      <c r="SX56" s="4"/>
      <c r="SY56" s="4"/>
      <c r="SZ56" s="4"/>
      <c r="TA56" s="13" t="s">
        <v>64</v>
      </c>
      <c r="TB56" s="4">
        <v>26982.684336209</v>
      </c>
      <c r="TC56" s="13">
        <v>9800</v>
      </c>
      <c r="TD56" s="4">
        <v>56068.085755138098</v>
      </c>
      <c r="TE56" s="4">
        <v>51224.040356331403</v>
      </c>
      <c r="TF56" s="4">
        <v>46935.894106940497</v>
      </c>
      <c r="TG56" s="4">
        <v>43166.042701403901</v>
      </c>
      <c r="TH56" s="4">
        <v>39871.185461864603</v>
      </c>
      <c r="TI56" s="4">
        <v>37065.852653180002</v>
      </c>
      <c r="TJ56" s="4">
        <v>34702.505552424103</v>
      </c>
      <c r="TK56" s="4">
        <v>32703.518303213601</v>
      </c>
      <c r="TL56" s="4">
        <v>31030.147497431699</v>
      </c>
      <c r="TM56" s="4">
        <v>29719.6773829538</v>
      </c>
      <c r="TN56" s="4">
        <v>28697.524584049999</v>
      </c>
      <c r="TO56" s="13" t="s">
        <v>189</v>
      </c>
      <c r="TP56" s="5">
        <v>122.148589532657</v>
      </c>
      <c r="TQ56" s="13" t="s">
        <v>342</v>
      </c>
      <c r="TR56" s="5">
        <v>367.39570566923601</v>
      </c>
      <c r="TT56" s="13" t="s">
        <v>320</v>
      </c>
      <c r="TU56" s="4"/>
      <c r="TV56" s="4"/>
      <c r="TW56" s="4"/>
      <c r="TX56" s="13" t="s">
        <v>8</v>
      </c>
      <c r="TY56" s="4">
        <v>988.98938073735496</v>
      </c>
      <c r="TZ56" s="13">
        <v>9800</v>
      </c>
      <c r="UA56" s="4">
        <v>33535.928075017</v>
      </c>
      <c r="UB56" s="4">
        <v>30741.9177169672</v>
      </c>
      <c r="UC56" s="4">
        <v>28292.705465831899</v>
      </c>
      <c r="UD56" s="4">
        <v>26159.0667755996</v>
      </c>
      <c r="UE56" s="4">
        <v>24310.466670419901</v>
      </c>
      <c r="UF56" s="4">
        <v>22777.1386570141</v>
      </c>
      <c r="UG56" s="4">
        <v>21528.692832775301</v>
      </c>
      <c r="UH56" s="4">
        <v>20504.819497730099</v>
      </c>
      <c r="UI56" s="4">
        <v>19683.320923249401</v>
      </c>
      <c r="UJ56" s="4">
        <v>19114.697308581301</v>
      </c>
      <c r="UK56" s="4">
        <v>18738.661749376501</v>
      </c>
      <c r="UL56" s="13" t="s">
        <v>189</v>
      </c>
      <c r="UM56" s="5">
        <v>122.148589532657</v>
      </c>
      <c r="UN56" s="13" t="s">
        <v>342</v>
      </c>
      <c r="UO56" s="5">
        <v>293.895052582267</v>
      </c>
      <c r="UQ56" s="13" t="s">
        <v>320</v>
      </c>
      <c r="UR56" s="4"/>
      <c r="US56" s="4"/>
      <c r="UT56" s="4"/>
      <c r="UU56" s="13" t="s">
        <v>8</v>
      </c>
      <c r="UV56" s="4">
        <v>991.92239915073105</v>
      </c>
      <c r="UW56" s="13">
        <v>9800</v>
      </c>
      <c r="UX56" s="4">
        <v>33535.928075017</v>
      </c>
      <c r="UY56" s="4">
        <v>30741.9177169672</v>
      </c>
      <c r="UZ56" s="4">
        <v>28292.705465831899</v>
      </c>
      <c r="VA56" s="4">
        <v>26159.0667755996</v>
      </c>
      <c r="VB56" s="4">
        <v>24310.466670419901</v>
      </c>
      <c r="VC56" s="4">
        <v>22777.1386570141</v>
      </c>
      <c r="VD56" s="4">
        <v>21528.692832775301</v>
      </c>
      <c r="VE56" s="4">
        <v>20504.819497730099</v>
      </c>
      <c r="VF56" s="4">
        <v>19683.320923249401</v>
      </c>
      <c r="VG56" s="4">
        <v>19114.697308581301</v>
      </c>
      <c r="VH56" s="4">
        <v>18738.661749376501</v>
      </c>
      <c r="VI56" s="13" t="s">
        <v>189</v>
      </c>
      <c r="VJ56" s="5">
        <v>122.148589532657</v>
      </c>
      <c r="VK56" s="13" t="s">
        <v>342</v>
      </c>
      <c r="VL56" s="5">
        <v>311.10856571670098</v>
      </c>
      <c r="VN56" s="13" t="s">
        <v>320</v>
      </c>
      <c r="VO56" s="4"/>
      <c r="VP56" s="4"/>
      <c r="VQ56" s="4"/>
      <c r="VR56" s="13" t="s">
        <v>8</v>
      </c>
      <c r="VS56" s="4">
        <v>998.11252352926795</v>
      </c>
      <c r="VT56" s="13">
        <v>9800</v>
      </c>
      <c r="VU56" s="4">
        <v>33535.928075017</v>
      </c>
      <c r="VV56" s="4">
        <v>30741.9177169672</v>
      </c>
      <c r="VW56" s="4">
        <v>28292.705465831899</v>
      </c>
      <c r="VX56" s="4">
        <v>26159.0667755996</v>
      </c>
      <c r="VY56" s="4">
        <v>24310.466670419901</v>
      </c>
      <c r="VZ56" s="4">
        <v>22777.1386570141</v>
      </c>
      <c r="WA56" s="4">
        <v>21528.692832775301</v>
      </c>
      <c r="WB56" s="4">
        <v>20504.819497730099</v>
      </c>
      <c r="WC56" s="4">
        <v>19683.320923249401</v>
      </c>
      <c r="WD56" s="4">
        <v>19114.697308581301</v>
      </c>
      <c r="WE56" s="4">
        <v>18738.661749376501</v>
      </c>
      <c r="WF56" s="13" t="s">
        <v>189</v>
      </c>
      <c r="WG56" s="5">
        <v>122.148589532657</v>
      </c>
      <c r="WH56" s="13" t="s">
        <v>342</v>
      </c>
      <c r="WI56" s="5">
        <v>317.350700625505</v>
      </c>
      <c r="WK56" s="13" t="s">
        <v>320</v>
      </c>
      <c r="WL56" s="4"/>
      <c r="WM56" s="4"/>
      <c r="WN56" s="4"/>
      <c r="WO56" s="13" t="s">
        <v>64</v>
      </c>
      <c r="WP56" s="4">
        <v>6716.6008703195803</v>
      </c>
      <c r="WQ56" s="13">
        <v>9800</v>
      </c>
      <c r="WR56" s="4">
        <v>57859.513567683003</v>
      </c>
      <c r="WS56" s="4">
        <v>52944.336456700599</v>
      </c>
      <c r="WT56" s="4">
        <v>48600.086203188301</v>
      </c>
      <c r="WU56" s="4">
        <v>44786.863569085501</v>
      </c>
      <c r="WV56" s="4">
        <v>41459.470856456799</v>
      </c>
      <c r="WW56" s="4">
        <v>38630.661946353299</v>
      </c>
      <c r="WX56" s="4">
        <v>36251.689679295603</v>
      </c>
      <c r="WY56" s="4">
        <v>34244.017623235202</v>
      </c>
      <c r="WZ56" s="4">
        <v>32568.092440344499</v>
      </c>
      <c r="XA56" s="4">
        <v>31272.7454711311</v>
      </c>
      <c r="XB56" s="4">
        <v>30275.188203111498</v>
      </c>
      <c r="XC56" s="13" t="s">
        <v>189</v>
      </c>
      <c r="XD56" s="5">
        <v>118.112358889296</v>
      </c>
      <c r="XE56" s="13" t="s">
        <v>342</v>
      </c>
      <c r="XF56" s="5">
        <v>329.70317771240298</v>
      </c>
      <c r="XH56" s="13" t="s">
        <v>320</v>
      </c>
      <c r="XI56" s="4"/>
      <c r="XJ56" s="4"/>
      <c r="XK56" s="4"/>
      <c r="XL56" s="13" t="s">
        <v>64</v>
      </c>
      <c r="XM56" s="4">
        <v>9457.1708626099098</v>
      </c>
      <c r="XN56" s="13">
        <v>9800</v>
      </c>
      <c r="XO56" s="4">
        <v>61948.284669655397</v>
      </c>
      <c r="XP56" s="4">
        <v>56730.391798180899</v>
      </c>
      <c r="XQ56" s="4">
        <v>52120.351690918302</v>
      </c>
      <c r="XR56" s="4">
        <v>48075.484812120601</v>
      </c>
      <c r="XS56" s="4">
        <v>44547.592345439502</v>
      </c>
      <c r="XT56" s="4">
        <v>41546.203919926702</v>
      </c>
      <c r="XU56" s="4">
        <v>39019.497327154801</v>
      </c>
      <c r="XV56" s="4">
        <v>36886.179034815599</v>
      </c>
      <c r="XW56" s="4">
        <v>35104.069634790299</v>
      </c>
      <c r="XX56" s="4">
        <v>33727.930898553997</v>
      </c>
      <c r="XY56" s="4">
        <v>32667.780781404399</v>
      </c>
      <c r="XZ56" s="13" t="s">
        <v>189</v>
      </c>
      <c r="YA56" s="5">
        <v>115.889572325931</v>
      </c>
      <c r="YB56" s="13" t="s">
        <v>342</v>
      </c>
      <c r="YC56" s="5">
        <v>304.79423547984197</v>
      </c>
      <c r="YE56" s="13" t="s">
        <v>320</v>
      </c>
      <c r="YF56" s="4"/>
      <c r="YG56" s="4"/>
      <c r="YH56" s="4"/>
      <c r="YI56" s="13" t="s">
        <v>64</v>
      </c>
      <c r="YJ56" s="4">
        <v>7152.1683353626404</v>
      </c>
      <c r="YK56" s="13">
        <v>9800</v>
      </c>
      <c r="YL56" s="4">
        <v>53478.232230385103</v>
      </c>
      <c r="YM56" s="4">
        <v>48876.7212119869</v>
      </c>
      <c r="YN56" s="4">
        <v>44806.0457940786</v>
      </c>
      <c r="YO56" s="4">
        <v>41229.657767566503</v>
      </c>
      <c r="YP56" s="4">
        <v>38105.815223433798</v>
      </c>
      <c r="YQ56" s="4">
        <v>35450.949227732999</v>
      </c>
      <c r="YR56" s="4">
        <v>33219.563569994403</v>
      </c>
      <c r="YS56" s="4">
        <v>31336.108731018299</v>
      </c>
      <c r="YT56" s="4">
        <v>29763.816141372499</v>
      </c>
      <c r="YU56" s="4">
        <v>28543.3806826828</v>
      </c>
      <c r="YV56" s="4">
        <v>27600.731645395299</v>
      </c>
      <c r="YW56" s="13" t="s">
        <v>189</v>
      </c>
      <c r="YX56" s="5">
        <v>122.30768023884499</v>
      </c>
      <c r="YY56" s="13" t="s">
        <v>342</v>
      </c>
      <c r="YZ56" s="4">
        <v>315.960484195086</v>
      </c>
      <c r="ZB56" s="13" t="s">
        <v>320</v>
      </c>
      <c r="ZC56" s="4"/>
      <c r="ZD56" s="4"/>
      <c r="ZE56" s="4"/>
      <c r="ZF56" s="13" t="s">
        <v>8</v>
      </c>
      <c r="ZG56" s="4">
        <v>988.60659281056303</v>
      </c>
      <c r="ZH56" s="13">
        <v>9800</v>
      </c>
      <c r="ZI56" s="4">
        <v>34907.2139278701</v>
      </c>
      <c r="ZJ56" s="4">
        <v>31279.720512787499</v>
      </c>
      <c r="ZK56" s="4">
        <v>28247.002681054801</v>
      </c>
      <c r="ZL56" s="4">
        <v>25744.006168882501</v>
      </c>
      <c r="ZM56" s="4">
        <v>23695.610015029299</v>
      </c>
      <c r="ZN56" s="4">
        <v>22026.742222348901</v>
      </c>
      <c r="ZO56" s="4">
        <v>20669.419450391601</v>
      </c>
      <c r="ZP56" s="4">
        <v>19565.948273141101</v>
      </c>
      <c r="ZQ56" s="4">
        <v>18669.305574038601</v>
      </c>
      <c r="ZR56" s="4">
        <v>17980.1662323085</v>
      </c>
      <c r="ZS56" s="4">
        <v>17604.4687028232</v>
      </c>
      <c r="ZT56" s="13" t="s">
        <v>189</v>
      </c>
      <c r="ZU56" s="5">
        <v>59.2429852539668</v>
      </c>
      <c r="ZV56" s="13" t="s">
        <v>342</v>
      </c>
      <c r="ZW56" s="4">
        <v>296.05063826560797</v>
      </c>
      <c r="ZY56" s="13" t="s">
        <v>320</v>
      </c>
      <c r="ZZ56" s="4"/>
      <c r="AAA56" s="4"/>
      <c r="AAB56" s="4"/>
      <c r="AAC56" s="13" t="s">
        <v>8</v>
      </c>
      <c r="AAD56" s="4">
        <v>998.33205878809599</v>
      </c>
      <c r="AAE56" s="13">
        <v>9800</v>
      </c>
      <c r="AAF56" s="4">
        <v>45490.470801461401</v>
      </c>
      <c r="AAG56" s="4">
        <v>41829.069146473499</v>
      </c>
      <c r="AAH56" s="4">
        <v>38619.215924019103</v>
      </c>
      <c r="AAI56" s="4">
        <v>35823.0829256652</v>
      </c>
      <c r="AAJ56" s="4">
        <v>33401.075468943098</v>
      </c>
      <c r="AAK56" s="4">
        <v>31373.6405518969</v>
      </c>
      <c r="AAL56" s="4">
        <v>29701.676267954801</v>
      </c>
      <c r="AAM56" s="4">
        <v>28316.714638402998</v>
      </c>
      <c r="AAN56" s="4">
        <v>27188.930483480901</v>
      </c>
      <c r="AAO56" s="4">
        <v>26390.211298913298</v>
      </c>
      <c r="AAP56" s="4">
        <v>25836.691933057798</v>
      </c>
      <c r="AAQ56" s="13" t="s">
        <v>189</v>
      </c>
      <c r="AAR56" s="5">
        <v>112.65981983205199</v>
      </c>
      <c r="AAS56" s="13" t="s">
        <v>784</v>
      </c>
      <c r="AAT56" s="4">
        <v>268.53334879328702</v>
      </c>
      <c r="AAV56" s="13" t="s">
        <v>320</v>
      </c>
      <c r="AAW56" s="4"/>
      <c r="AAX56" s="4"/>
      <c r="AAY56" s="4"/>
      <c r="AAZ56" s="13" t="s">
        <v>64</v>
      </c>
      <c r="ABA56" s="4">
        <v>22585.956280141301</v>
      </c>
      <c r="ABB56" s="13">
        <v>9800</v>
      </c>
      <c r="ABC56" s="4">
        <v>56667.162171158503</v>
      </c>
      <c r="ABD56" s="4">
        <v>51770.0482691258</v>
      </c>
      <c r="ABE56" s="4">
        <v>47433.549781162699</v>
      </c>
      <c r="ABF56" s="4">
        <v>43619.911872698001</v>
      </c>
      <c r="ABG56" s="4">
        <v>40285.553449565901</v>
      </c>
      <c r="ABH56" s="4">
        <v>37444.641073059101</v>
      </c>
      <c r="ABI56" s="4">
        <v>35049.202040363198</v>
      </c>
      <c r="ABJ56" s="4">
        <v>33021.180953730996</v>
      </c>
      <c r="ABK56" s="4">
        <v>31321.407760788799</v>
      </c>
      <c r="ABL56" s="4">
        <v>29988.363645465099</v>
      </c>
      <c r="ABM56" s="4">
        <v>28945.993260849598</v>
      </c>
      <c r="ABN56" s="13" t="s">
        <v>189</v>
      </c>
      <c r="ABO56" s="5">
        <v>122.30768023884499</v>
      </c>
      <c r="ABP56" s="13" t="s">
        <v>342</v>
      </c>
      <c r="ABQ56" s="4">
        <v>385.29257867847502</v>
      </c>
    </row>
    <row r="57" spans="1:745" x14ac:dyDescent="0.25">
      <c r="A57" s="246" t="s">
        <v>730</v>
      </c>
      <c r="B57" s="247"/>
      <c r="C57" s="247"/>
      <c r="D57" s="11" t="s">
        <v>302</v>
      </c>
      <c r="E57" s="23" t="s">
        <v>732</v>
      </c>
      <c r="F57" s="23" t="s">
        <v>303</v>
      </c>
      <c r="G57" s="23" t="s">
        <v>733</v>
      </c>
      <c r="H57" s="23" t="s">
        <v>304</v>
      </c>
      <c r="I57" s="12" t="s">
        <v>734</v>
      </c>
      <c r="J57" s="68"/>
      <c r="K57" s="4" t="s">
        <v>321</v>
      </c>
      <c r="L57" s="4"/>
      <c r="M57" s="4"/>
      <c r="N57" s="4"/>
      <c r="O57" s="13" t="s">
        <v>12</v>
      </c>
      <c r="P57" s="4">
        <v>510</v>
      </c>
      <c r="Q57" s="13">
        <v>11200</v>
      </c>
      <c r="R57" s="4">
        <v>29606.546476057501</v>
      </c>
      <c r="S57" s="4">
        <v>27193.675250439701</v>
      </c>
      <c r="T57" s="4">
        <v>25074.101855072498</v>
      </c>
      <c r="U57" s="4">
        <v>23223.417219997398</v>
      </c>
      <c r="V57" s="4">
        <v>21621.962241925001</v>
      </c>
      <c r="W57" s="4">
        <v>20310.280223056601</v>
      </c>
      <c r="X57" s="4">
        <v>19211.993641034602</v>
      </c>
      <c r="Y57" s="4">
        <v>18305.7797153965</v>
      </c>
      <c r="Z57" s="4">
        <v>17572.8207065549</v>
      </c>
      <c r="AA57" s="4">
        <v>16997.102893449701</v>
      </c>
      <c r="AB57" s="4">
        <v>16596.948702004898</v>
      </c>
      <c r="AC57" s="13" t="s">
        <v>190</v>
      </c>
      <c r="AD57" s="5">
        <v>0</v>
      </c>
      <c r="AE57" s="13" t="s">
        <v>343</v>
      </c>
      <c r="AF57" s="14">
        <v>6.2780171199419801E-6</v>
      </c>
      <c r="AH57" s="13" t="s">
        <v>321</v>
      </c>
      <c r="AI57" s="4"/>
      <c r="AJ57" s="4"/>
      <c r="AK57" s="5"/>
      <c r="AL57" s="13" t="s">
        <v>8</v>
      </c>
      <c r="AM57" s="4">
        <v>1017.78527702999</v>
      </c>
      <c r="AN57" s="13">
        <v>11200</v>
      </c>
      <c r="AO57" s="4">
        <v>47008.242081619697</v>
      </c>
      <c r="AP57" s="4">
        <v>43040.7997235234</v>
      </c>
      <c r="AQ57" s="4">
        <v>39524.460067915999</v>
      </c>
      <c r="AR57" s="4">
        <v>36428.7643762117</v>
      </c>
      <c r="AS57" s="4">
        <v>33724.812335693197</v>
      </c>
      <c r="AT57" s="4">
        <v>31441.736787420399</v>
      </c>
      <c r="AU57" s="4">
        <v>29490.643713695801</v>
      </c>
      <c r="AV57" s="4">
        <v>27837.5105646925</v>
      </c>
      <c r="AW57" s="4">
        <v>26451.325281149999</v>
      </c>
      <c r="AX57" s="4">
        <v>25304.826403614999</v>
      </c>
      <c r="AY57" s="4">
        <v>24407.2066547871</v>
      </c>
      <c r="AZ57" s="13" t="s">
        <v>190</v>
      </c>
      <c r="BA57" s="5">
        <v>0</v>
      </c>
      <c r="BB57" s="13" t="s">
        <v>343</v>
      </c>
      <c r="BC57" s="14">
        <v>6.56095685049363E-6</v>
      </c>
      <c r="BE57" s="13" t="s">
        <v>321</v>
      </c>
      <c r="BF57" s="4"/>
      <c r="BG57" s="4"/>
      <c r="BH57" s="4"/>
      <c r="BI57" s="13" t="s">
        <v>8</v>
      </c>
      <c r="BJ57" s="4">
        <v>1010.89353181636</v>
      </c>
      <c r="BK57" s="13">
        <v>11200</v>
      </c>
      <c r="BL57" s="4">
        <v>46836.033965934701</v>
      </c>
      <c r="BM57" s="4">
        <v>42884.286738946401</v>
      </c>
      <c r="BN57" s="4">
        <v>39382.089497050802</v>
      </c>
      <c r="BO57" s="4">
        <v>36299.044320554298</v>
      </c>
      <c r="BP57" s="4">
        <v>33606.343873503698</v>
      </c>
      <c r="BQ57" s="4">
        <v>31333.235943232401</v>
      </c>
      <c r="BR57" s="4">
        <v>29390.952833126401</v>
      </c>
      <c r="BS57" s="4">
        <v>27745.6004965391</v>
      </c>
      <c r="BT57" s="4">
        <v>26366.290701740199</v>
      </c>
      <c r="BU57" s="4">
        <v>25225.8767538227</v>
      </c>
      <c r="BV57" s="4">
        <v>24333.654799030799</v>
      </c>
      <c r="BW57" s="13" t="s">
        <v>190</v>
      </c>
      <c r="BX57" s="5">
        <v>0</v>
      </c>
      <c r="BY57" s="13" t="s">
        <v>343</v>
      </c>
      <c r="BZ57" s="14">
        <v>6.3153579082703203E-6</v>
      </c>
      <c r="CB57" s="13" t="s">
        <v>321</v>
      </c>
      <c r="CC57" s="4"/>
      <c r="CD57" s="4"/>
      <c r="CE57" s="4"/>
      <c r="CF57" s="13" t="s">
        <v>12</v>
      </c>
      <c r="CG57" s="4">
        <v>510</v>
      </c>
      <c r="CH57" s="13">
        <v>11200</v>
      </c>
      <c r="CI57" s="4">
        <v>29606.546476057501</v>
      </c>
      <c r="CJ57" s="4">
        <v>27193.675250439701</v>
      </c>
      <c r="CK57" s="4">
        <v>25074.101855072498</v>
      </c>
      <c r="CL57" s="4">
        <v>23223.417219997398</v>
      </c>
      <c r="CM57" s="4">
        <v>21621.962241925001</v>
      </c>
      <c r="CN57" s="4">
        <v>20310.280223056601</v>
      </c>
      <c r="CO57" s="4">
        <v>19211.993641034602</v>
      </c>
      <c r="CP57" s="4">
        <v>18305.7797153965</v>
      </c>
      <c r="CQ57" s="4">
        <v>17572.8207065549</v>
      </c>
      <c r="CR57" s="4">
        <v>16997.102893449701</v>
      </c>
      <c r="CS57" s="4">
        <v>16596.948702004898</v>
      </c>
      <c r="CT57" s="13" t="s">
        <v>190</v>
      </c>
      <c r="CU57" s="5">
        <v>0</v>
      </c>
      <c r="CV57" s="13" t="s">
        <v>343</v>
      </c>
      <c r="CW57" s="14">
        <v>6.5651536444096703E-6</v>
      </c>
      <c r="CY57" s="13" t="s">
        <v>321</v>
      </c>
      <c r="CZ57" s="4"/>
      <c r="DA57" s="4"/>
      <c r="DB57" s="4"/>
      <c r="DC57" s="13" t="s">
        <v>8</v>
      </c>
      <c r="DD57" s="4">
        <v>1033.2104526010701</v>
      </c>
      <c r="DE57" s="13">
        <v>11200</v>
      </c>
      <c r="DF57" s="4">
        <v>47869.868823158999</v>
      </c>
      <c r="DG57" s="4">
        <v>43823.897386325698</v>
      </c>
      <c r="DH57" s="4">
        <v>40236.797524117297</v>
      </c>
      <c r="DI57" s="4">
        <v>37077.806196469901</v>
      </c>
      <c r="DJ57" s="4">
        <v>34317.557890368997</v>
      </c>
      <c r="DK57" s="4">
        <v>31984.610324251698</v>
      </c>
      <c r="DL57" s="4">
        <v>29989.437445029202</v>
      </c>
      <c r="DM57" s="4">
        <v>28297.373749572002</v>
      </c>
      <c r="DN57" s="4">
        <v>26876.787619483199</v>
      </c>
      <c r="DO57" s="4">
        <v>25699.843381941999</v>
      </c>
      <c r="DP57" s="4">
        <v>24775.216289889799</v>
      </c>
      <c r="DQ57" s="13" t="s">
        <v>190</v>
      </c>
      <c r="DR57" s="5">
        <v>0</v>
      </c>
      <c r="DS57" s="13" t="s">
        <v>343</v>
      </c>
      <c r="DT57" s="14">
        <v>6.8798898814800602E-6</v>
      </c>
      <c r="DV57" s="13" t="s">
        <v>321</v>
      </c>
      <c r="DW57" s="4"/>
      <c r="DX57" s="4"/>
      <c r="DY57" s="4"/>
      <c r="DZ57" s="13" t="s">
        <v>12</v>
      </c>
      <c r="EA57" s="4">
        <v>510</v>
      </c>
      <c r="EB57" s="13">
        <v>11200</v>
      </c>
      <c r="EC57" s="4">
        <v>29606.546476057501</v>
      </c>
      <c r="ED57" s="4">
        <v>27193.675250439701</v>
      </c>
      <c r="EE57" s="4">
        <v>25074.101855072498</v>
      </c>
      <c r="EF57" s="4">
        <v>23223.417219997398</v>
      </c>
      <c r="EG57" s="4">
        <v>21621.962241925001</v>
      </c>
      <c r="EH57" s="4">
        <v>20310.280223056601</v>
      </c>
      <c r="EI57" s="4">
        <v>19211.993641034602</v>
      </c>
      <c r="EJ57" s="4">
        <v>18305.7797153965</v>
      </c>
      <c r="EK57" s="4">
        <v>17572.8207065549</v>
      </c>
      <c r="EL57" s="4">
        <v>16997.102893449701</v>
      </c>
      <c r="EM57" s="4">
        <v>16596.948702004898</v>
      </c>
      <c r="EN57" s="13" t="s">
        <v>190</v>
      </c>
      <c r="EO57" s="5">
        <v>0</v>
      </c>
      <c r="EP57" s="13" t="s">
        <v>343</v>
      </c>
      <c r="EQ57" s="14">
        <v>7.0170119644687401E-6</v>
      </c>
      <c r="ES57" s="13" t="s">
        <v>321</v>
      </c>
      <c r="ET57" s="4"/>
      <c r="EU57" s="4"/>
      <c r="EV57" s="5"/>
      <c r="EW57" s="13" t="s">
        <v>12</v>
      </c>
      <c r="EX57" s="4">
        <v>510</v>
      </c>
      <c r="EY57" s="13">
        <v>11200</v>
      </c>
      <c r="EZ57" s="4">
        <v>29606.546476057501</v>
      </c>
      <c r="FA57" s="4">
        <v>27193.675250439701</v>
      </c>
      <c r="FB57" s="4">
        <v>25074.101855072498</v>
      </c>
      <c r="FC57" s="4">
        <v>23223.417219997398</v>
      </c>
      <c r="FD57" s="4">
        <v>21621.962241925001</v>
      </c>
      <c r="FE57" s="4">
        <v>20310.280223056601</v>
      </c>
      <c r="FF57" s="4">
        <v>19211.993641034602</v>
      </c>
      <c r="FG57" s="4">
        <v>18305.7797153965</v>
      </c>
      <c r="FH57" s="4">
        <v>17572.8207065549</v>
      </c>
      <c r="FI57" s="4">
        <v>16997.102893449701</v>
      </c>
      <c r="FJ57" s="4">
        <v>16596.948702004898</v>
      </c>
      <c r="FK57" s="13" t="s">
        <v>190</v>
      </c>
      <c r="FL57" s="5">
        <v>0</v>
      </c>
      <c r="FM57" s="13" t="s">
        <v>343</v>
      </c>
      <c r="FN57" s="14">
        <v>8.4431704278657899E-6</v>
      </c>
      <c r="FP57" s="13" t="s">
        <v>321</v>
      </c>
      <c r="FT57" s="13" t="s">
        <v>12</v>
      </c>
      <c r="FU57">
        <v>510</v>
      </c>
      <c r="FV57" s="13">
        <v>11200</v>
      </c>
      <c r="FW57">
        <v>29606.546476057501</v>
      </c>
      <c r="FX57">
        <v>27193.675250439701</v>
      </c>
      <c r="FY57">
        <v>25074.101855072498</v>
      </c>
      <c r="FZ57">
        <v>23223.417219997398</v>
      </c>
      <c r="GA57">
        <v>21621.962241925001</v>
      </c>
      <c r="GB57">
        <v>20310.280223056601</v>
      </c>
      <c r="GC57">
        <v>19211.993641034602</v>
      </c>
      <c r="GD57">
        <v>18305.7797153965</v>
      </c>
      <c r="GE57">
        <v>17572.8207065549</v>
      </c>
      <c r="GF57">
        <v>16997.102893449701</v>
      </c>
      <c r="GG57">
        <v>16596.948702004898</v>
      </c>
      <c r="GH57" s="13" t="s">
        <v>190</v>
      </c>
      <c r="GI57" s="5">
        <v>0</v>
      </c>
      <c r="GJ57" s="13" t="s">
        <v>343</v>
      </c>
      <c r="GK57" s="14">
        <v>7.9841022003962105E-6</v>
      </c>
      <c r="GM57" s="13" t="s">
        <v>321</v>
      </c>
      <c r="GN57" s="4"/>
      <c r="GO57" s="4"/>
      <c r="GP57" s="4"/>
      <c r="GQ57" s="13" t="s">
        <v>12</v>
      </c>
      <c r="GR57" s="4">
        <v>510</v>
      </c>
      <c r="GS57" s="13">
        <v>11200</v>
      </c>
      <c r="GT57" s="4">
        <v>29606.546476057501</v>
      </c>
      <c r="GU57" s="4">
        <v>27193.675250439701</v>
      </c>
      <c r="GV57" s="4">
        <v>25074.101855072498</v>
      </c>
      <c r="GW57" s="4">
        <v>23223.417219997398</v>
      </c>
      <c r="GX57" s="4">
        <v>21621.962241925001</v>
      </c>
      <c r="GY57" s="4">
        <v>20310.280223056601</v>
      </c>
      <c r="GZ57" s="4">
        <v>19211.993641034602</v>
      </c>
      <c r="HA57" s="4">
        <v>18305.7797153965</v>
      </c>
      <c r="HB57" s="4">
        <v>17572.8207065549</v>
      </c>
      <c r="HC57" s="4">
        <v>16997.102893449701</v>
      </c>
      <c r="HD57" s="4">
        <v>16596.948702004898</v>
      </c>
      <c r="HE57" s="13" t="s">
        <v>190</v>
      </c>
      <c r="HF57" s="5">
        <v>0</v>
      </c>
      <c r="HG57" s="13" t="s">
        <v>343</v>
      </c>
      <c r="HH57" s="14">
        <v>7.53843995381454E-6</v>
      </c>
      <c r="HJ57" s="13" t="s">
        <v>321</v>
      </c>
      <c r="HK57" s="4"/>
      <c r="HL57" s="4"/>
      <c r="HM57" s="4"/>
      <c r="HN57" s="13" t="s">
        <v>8</v>
      </c>
      <c r="HO57" s="4">
        <v>1036.05096789339</v>
      </c>
      <c r="HP57" s="13">
        <v>11200</v>
      </c>
      <c r="HQ57" s="4">
        <v>47677.450581004698</v>
      </c>
      <c r="HR57" s="4">
        <v>43649.016236001196</v>
      </c>
      <c r="HS57" s="4">
        <v>40077.7185232763</v>
      </c>
      <c r="HT57" s="4">
        <v>36932.862359287101</v>
      </c>
      <c r="HU57" s="4">
        <v>34185.186119418999</v>
      </c>
      <c r="HV57" s="4">
        <v>31863.375958331999</v>
      </c>
      <c r="HW57" s="4">
        <v>29878.046968903898</v>
      </c>
      <c r="HX57" s="4">
        <v>28194.677232156198</v>
      </c>
      <c r="HY57" s="4">
        <v>26781.773489464798</v>
      </c>
      <c r="HZ57" s="4">
        <v>25611.628301176799</v>
      </c>
      <c r="IA57" s="4">
        <v>24693.032481434901</v>
      </c>
      <c r="IB57" s="13" t="s">
        <v>190</v>
      </c>
      <c r="IC57" s="5">
        <v>0</v>
      </c>
      <c r="ID57" s="13" t="s">
        <v>343</v>
      </c>
      <c r="IE57" s="14">
        <v>6.3303891260446803E-6</v>
      </c>
      <c r="IG57" s="13" t="s">
        <v>321</v>
      </c>
      <c r="IH57" s="4"/>
      <c r="II57" s="4"/>
      <c r="IJ57" s="4"/>
      <c r="IK57" s="13" t="s">
        <v>8</v>
      </c>
      <c r="IL57" s="4">
        <v>1058.3336557165401</v>
      </c>
      <c r="IM57" s="13">
        <v>11200</v>
      </c>
      <c r="IN57" s="4">
        <v>49300.563814204797</v>
      </c>
      <c r="IO57" s="4">
        <v>45124.198142601497</v>
      </c>
      <c r="IP57" s="4">
        <v>41419.6039313047</v>
      </c>
      <c r="IQ57" s="4">
        <v>38155.512860432304</v>
      </c>
      <c r="IR57" s="4">
        <v>35301.786971423702</v>
      </c>
      <c r="IS57" s="4">
        <v>32886.029015768101</v>
      </c>
      <c r="IT57" s="4">
        <v>30817.663472168901</v>
      </c>
      <c r="IU57" s="4">
        <v>29060.957240558098</v>
      </c>
      <c r="IV57" s="4">
        <v>27583.249950630001</v>
      </c>
      <c r="IW57" s="4">
        <v>26355.752472399901</v>
      </c>
      <c r="IX57" s="4">
        <v>25386.280822024401</v>
      </c>
      <c r="IY57" s="13" t="s">
        <v>190</v>
      </c>
      <c r="IZ57" s="5">
        <v>0</v>
      </c>
      <c r="JA57" s="13" t="s">
        <v>343</v>
      </c>
      <c r="JB57" s="14">
        <v>7.1543949548839803E-6</v>
      </c>
      <c r="JD57" s="13" t="s">
        <v>321</v>
      </c>
      <c r="JE57" s="4"/>
      <c r="JF57" s="4"/>
      <c r="JG57" s="5"/>
      <c r="JH57" s="13" t="s">
        <v>8</v>
      </c>
      <c r="JI57" s="4">
        <v>1074.5909307382201</v>
      </c>
      <c r="JJ57" s="13">
        <v>11200</v>
      </c>
      <c r="JK57" s="4">
        <v>49842.813001866802</v>
      </c>
      <c r="JL57" s="4">
        <v>45617.026476529798</v>
      </c>
      <c r="JM57" s="4">
        <v>41867.900610513301</v>
      </c>
      <c r="JN57" s="4">
        <v>38563.975577307603</v>
      </c>
      <c r="JO57" s="4">
        <v>35674.820652966198</v>
      </c>
      <c r="JP57" s="4">
        <v>33227.676645966203</v>
      </c>
      <c r="JQ57" s="4">
        <v>31131.570274979698</v>
      </c>
      <c r="JR57" s="4">
        <v>29350.3638089183</v>
      </c>
      <c r="JS57" s="4">
        <v>27851.006969151302</v>
      </c>
      <c r="JT57" s="4">
        <v>26604.3492549084</v>
      </c>
      <c r="JU57" s="4">
        <v>25617.881022123802</v>
      </c>
      <c r="JV57" s="13" t="s">
        <v>190</v>
      </c>
      <c r="JW57" s="5">
        <v>0</v>
      </c>
      <c r="JX57" s="13" t="s">
        <v>343</v>
      </c>
      <c r="JY57" s="14">
        <v>6.3344237737219097E-6</v>
      </c>
      <c r="KA57" s="13" t="s">
        <v>321</v>
      </c>
      <c r="KE57" s="13" t="s">
        <v>8</v>
      </c>
      <c r="KF57">
        <v>1026.59019168638</v>
      </c>
      <c r="KG57" s="13">
        <v>11200</v>
      </c>
      <c r="KH57">
        <v>47439.186524545898</v>
      </c>
      <c r="KI57">
        <v>43432.4676811026</v>
      </c>
      <c r="KJ57">
        <v>39880.7371580295</v>
      </c>
      <c r="KK57">
        <v>36753.384019711099</v>
      </c>
      <c r="KL57">
        <v>34021.275282514602</v>
      </c>
      <c r="KM57">
        <v>31713.256138700199</v>
      </c>
      <c r="KN57">
        <v>29740.1164567286</v>
      </c>
      <c r="KO57">
        <v>28067.5121123147</v>
      </c>
      <c r="KP57">
        <v>26664.121172381401</v>
      </c>
      <c r="KQ57">
        <v>25502.394983441402</v>
      </c>
      <c r="KR57">
        <v>24591.2674545968</v>
      </c>
      <c r="KS57" s="13" t="s">
        <v>190</v>
      </c>
      <c r="KT57" s="5">
        <v>0</v>
      </c>
      <c r="KU57" s="13" t="s">
        <v>343</v>
      </c>
      <c r="KV57" s="14">
        <v>6.1304190993200096E-6</v>
      </c>
      <c r="KX57" s="13" t="s">
        <v>321</v>
      </c>
      <c r="KY57" s="4"/>
      <c r="KZ57" s="4"/>
      <c r="LA57" s="4"/>
      <c r="LB57" s="13" t="s">
        <v>8</v>
      </c>
      <c r="LC57" s="4">
        <v>1059.8122081931899</v>
      </c>
      <c r="LD57" s="13">
        <v>11200</v>
      </c>
      <c r="LE57" s="4">
        <v>49237.342282493402</v>
      </c>
      <c r="LF57" s="4">
        <v>45066.738651926702</v>
      </c>
      <c r="LG57" s="4">
        <v>41367.336443651897</v>
      </c>
      <c r="LH57" s="4">
        <v>38107.889665791197</v>
      </c>
      <c r="LI57" s="4">
        <v>35258.294493677902</v>
      </c>
      <c r="LJ57" s="4">
        <v>32846.195878203202</v>
      </c>
      <c r="LK57" s="4">
        <v>30781.064673425299</v>
      </c>
      <c r="LL57" s="4">
        <v>29027.214955728501</v>
      </c>
      <c r="LM57" s="4">
        <v>27552.0318147211</v>
      </c>
      <c r="LN57" s="4">
        <v>26326.768253104201</v>
      </c>
      <c r="LO57" s="4">
        <v>25359.278256179201</v>
      </c>
      <c r="LP57" s="13" t="s">
        <v>190</v>
      </c>
      <c r="LQ57" s="5">
        <v>0</v>
      </c>
      <c r="LR57" s="13" t="s">
        <v>343</v>
      </c>
      <c r="LS57" s="14">
        <v>5.9986021286089097E-6</v>
      </c>
      <c r="LU57" s="13" t="s">
        <v>321</v>
      </c>
      <c r="LV57" s="4"/>
      <c r="LW57" s="4"/>
      <c r="LX57" s="4"/>
      <c r="LY57" s="13" t="s">
        <v>8</v>
      </c>
      <c r="LZ57" s="4">
        <v>1048.8466166916401</v>
      </c>
      <c r="MA57" s="13">
        <v>11200</v>
      </c>
      <c r="MB57" s="4">
        <v>49973.267863123503</v>
      </c>
      <c r="MC57" s="4">
        <v>45735.591618513499</v>
      </c>
      <c r="MD57" s="4">
        <v>41975.752281697503</v>
      </c>
      <c r="ME57" s="4">
        <v>38662.243953306497</v>
      </c>
      <c r="MF57" s="4">
        <v>35764.565475599302</v>
      </c>
      <c r="MG57" s="4">
        <v>33309.870580435003</v>
      </c>
      <c r="MH57" s="4">
        <v>31207.090292972502</v>
      </c>
      <c r="MI57" s="4">
        <v>29419.989535580698</v>
      </c>
      <c r="MJ57" s="4">
        <v>27915.4242250875</v>
      </c>
      <c r="MK57" s="4">
        <v>26664.156921771199</v>
      </c>
      <c r="ML57" s="4">
        <v>25673.5996338984</v>
      </c>
      <c r="MM57" s="13" t="s">
        <v>190</v>
      </c>
      <c r="MN57" s="5">
        <v>0</v>
      </c>
      <c r="MO57" s="13" t="s">
        <v>343</v>
      </c>
      <c r="MP57" s="14">
        <v>5.8436671580874199E-6</v>
      </c>
      <c r="MR57" s="13" t="s">
        <v>321</v>
      </c>
      <c r="MS57" s="4"/>
      <c r="MT57" s="4"/>
      <c r="MU57" s="4"/>
      <c r="MV57" s="13" t="s">
        <v>8</v>
      </c>
      <c r="MW57" s="4">
        <v>1103.64740296021</v>
      </c>
      <c r="MX57" s="13">
        <v>11200</v>
      </c>
      <c r="MY57" s="4">
        <v>51597.333928757798</v>
      </c>
      <c r="MZ57" s="4">
        <v>47211.639515891002</v>
      </c>
      <c r="NA57" s="4">
        <v>43318.425430111398</v>
      </c>
      <c r="NB57" s="4">
        <v>39885.612199191499</v>
      </c>
      <c r="NC57" s="4">
        <v>36881.821816991702</v>
      </c>
      <c r="ND57" s="4">
        <v>34333.12397619</v>
      </c>
      <c r="NE57" s="4">
        <v>32147.258388824899</v>
      </c>
      <c r="NF57" s="4">
        <v>30286.778085157999</v>
      </c>
      <c r="NG57" s="4">
        <v>28717.371185190801</v>
      </c>
      <c r="NH57" s="4">
        <v>27408.7179238725</v>
      </c>
      <c r="NI57" s="4">
        <v>26367.2549392377</v>
      </c>
      <c r="NJ57" s="13" t="s">
        <v>190</v>
      </c>
      <c r="NK57" s="5">
        <v>0</v>
      </c>
      <c r="NL57" s="13" t="s">
        <v>343</v>
      </c>
      <c r="NM57" s="14">
        <v>6.5631365463759303E-6</v>
      </c>
      <c r="NO57" s="13" t="s">
        <v>321</v>
      </c>
      <c r="NP57" s="4"/>
      <c r="NQ57" s="4"/>
      <c r="NR57" s="4"/>
      <c r="NS57" s="13" t="s">
        <v>8</v>
      </c>
      <c r="NT57" s="4">
        <v>1113.75388926703</v>
      </c>
      <c r="NU57" s="13">
        <v>11200</v>
      </c>
      <c r="NV57" s="4">
        <v>52074.518222466497</v>
      </c>
      <c r="NW57" s="4">
        <v>47645.333001818202</v>
      </c>
      <c r="NX57" s="4">
        <v>43712.930648558598</v>
      </c>
      <c r="NY57" s="4">
        <v>40245.063162857703</v>
      </c>
      <c r="NZ57" s="4">
        <v>37210.0949023293</v>
      </c>
      <c r="OA57" s="4">
        <v>34633.777046455201</v>
      </c>
      <c r="OB57" s="4">
        <v>32423.499274770202</v>
      </c>
      <c r="OC57" s="4">
        <v>30541.458538499101</v>
      </c>
      <c r="OD57" s="4">
        <v>28952.999834714799</v>
      </c>
      <c r="OE57" s="4">
        <v>27627.485388736801</v>
      </c>
      <c r="OF57" s="4">
        <v>26571.065254596298</v>
      </c>
      <c r="OG57" s="13" t="s">
        <v>190</v>
      </c>
      <c r="OH57" s="5">
        <v>0</v>
      </c>
      <c r="OI57" s="13" t="s">
        <v>343</v>
      </c>
      <c r="OJ57" s="14">
        <v>7.0455251187106602E-6</v>
      </c>
      <c r="OL57" s="13" t="s">
        <v>321</v>
      </c>
      <c r="OM57" s="4"/>
      <c r="ON57" s="4"/>
      <c r="OO57" s="4"/>
      <c r="OP57" s="13" t="s">
        <v>8</v>
      </c>
      <c r="OQ57" s="5">
        <v>1087.85231108929</v>
      </c>
      <c r="OR57">
        <v>11200</v>
      </c>
      <c r="OS57">
        <v>49620.945393148198</v>
      </c>
      <c r="OT57">
        <v>45415.3799891858</v>
      </c>
      <c r="OU57">
        <v>41684.474771479698</v>
      </c>
      <c r="OV57">
        <v>38396.848270700997</v>
      </c>
      <c r="OW57">
        <v>35522.1895512911</v>
      </c>
      <c r="OX57">
        <v>33087.887514951602</v>
      </c>
      <c r="OY57">
        <v>31003.131628532101</v>
      </c>
      <c r="OZ57">
        <v>29231.949720467401</v>
      </c>
      <c r="PA57">
        <v>27741.4510476865</v>
      </c>
      <c r="PB57">
        <v>26502.632968510301</v>
      </c>
      <c r="PC57">
        <v>25523.1190865688</v>
      </c>
      <c r="PD57" s="13" t="s">
        <v>190</v>
      </c>
      <c r="PE57" s="5">
        <v>0</v>
      </c>
      <c r="PF57" s="13" t="s">
        <v>343</v>
      </c>
      <c r="PG57" s="14">
        <v>6.1458099897265902E-6</v>
      </c>
      <c r="PI57" s="13" t="s">
        <v>321</v>
      </c>
      <c r="PJ57" s="4"/>
      <c r="PK57" s="4"/>
      <c r="PL57" s="4"/>
      <c r="PM57" s="13" t="s">
        <v>8</v>
      </c>
      <c r="PN57" s="4">
        <v>1145.8057353197401</v>
      </c>
      <c r="PO57" s="13">
        <v>11200</v>
      </c>
      <c r="PP57" s="4">
        <v>51792.029174094503</v>
      </c>
      <c r="PQ57" s="4">
        <v>47388.590142214904</v>
      </c>
      <c r="PR57" s="4">
        <v>43479.386910413697</v>
      </c>
      <c r="PS57" s="4">
        <v>40032.2712457702</v>
      </c>
      <c r="PT57" s="4">
        <v>37015.760024367599</v>
      </c>
      <c r="PU57" s="4">
        <v>34455.792982794301</v>
      </c>
      <c r="PV57" s="4">
        <v>32259.967016853901</v>
      </c>
      <c r="PW57" s="4">
        <v>30390.689873536299</v>
      </c>
      <c r="PX57" s="4">
        <v>28813.509675773501</v>
      </c>
      <c r="PY57" s="4">
        <v>27497.976907884298</v>
      </c>
      <c r="PZ57" s="4">
        <v>26450.411279195599</v>
      </c>
      <c r="QA57" s="13" t="s">
        <v>190</v>
      </c>
      <c r="QB57" s="5">
        <v>0</v>
      </c>
      <c r="QC57" s="13" t="s">
        <v>343</v>
      </c>
      <c r="QD57" s="14">
        <v>6.02214481334407E-6</v>
      </c>
      <c r="QF57" s="13" t="s">
        <v>321</v>
      </c>
      <c r="QG57" s="4"/>
      <c r="QH57" s="4"/>
      <c r="QI57" s="4"/>
      <c r="QJ57" s="13" t="s">
        <v>8</v>
      </c>
      <c r="QK57" s="4">
        <v>1244.8232280535501</v>
      </c>
      <c r="QL57" s="13">
        <v>11200</v>
      </c>
      <c r="QM57" s="4">
        <v>55826.067816955503</v>
      </c>
      <c r="QN57" s="4">
        <v>51054.964548110402</v>
      </c>
      <c r="QO57" s="4">
        <v>46814.470057450199</v>
      </c>
      <c r="QP57" s="4">
        <v>43071.011407016602</v>
      </c>
      <c r="QQ57" s="4">
        <v>39790.927457824699</v>
      </c>
      <c r="QR57" s="4">
        <v>36997.465287536201</v>
      </c>
      <c r="QS57" s="4">
        <v>34595.262673911799</v>
      </c>
      <c r="QT57" s="4">
        <v>32543.717129492299</v>
      </c>
      <c r="QU57" s="4">
        <v>30805.4760716046</v>
      </c>
      <c r="QV57" s="4">
        <v>29347.4015827209</v>
      </c>
      <c r="QW57" s="4">
        <v>28173.390637469802</v>
      </c>
      <c r="QX57" s="13" t="s">
        <v>190</v>
      </c>
      <c r="QY57" s="5">
        <v>0</v>
      </c>
      <c r="QZ57" s="13" t="s">
        <v>343</v>
      </c>
      <c r="RA57" s="14">
        <v>5.5880753146239303E-6</v>
      </c>
      <c r="RC57" s="13" t="s">
        <v>321</v>
      </c>
      <c r="RD57" s="4"/>
      <c r="RE57" s="4"/>
      <c r="RF57" s="4"/>
      <c r="RG57" s="13" t="s">
        <v>8</v>
      </c>
      <c r="RH57" s="4">
        <v>1194.8336232383999</v>
      </c>
      <c r="RI57" s="13">
        <v>11200</v>
      </c>
      <c r="RJ57" s="4">
        <v>55479.568159042297</v>
      </c>
      <c r="RK57" s="4">
        <v>50740.045036952899</v>
      </c>
      <c r="RL57" s="4">
        <v>46528.006472978901</v>
      </c>
      <c r="RM57" s="4">
        <v>42810.001902757103</v>
      </c>
      <c r="RN57" s="4">
        <v>39552.557265698997</v>
      </c>
      <c r="RO57" s="4">
        <v>36779.150922675202</v>
      </c>
      <c r="RP57" s="4">
        <v>34394.674821890498</v>
      </c>
      <c r="RQ57" s="4">
        <v>32358.785036921599</v>
      </c>
      <c r="RR57" s="4">
        <v>30634.3781382618</v>
      </c>
      <c r="RS57" s="4">
        <v>29188.547125933401</v>
      </c>
      <c r="RT57" s="4">
        <v>28025.3970729051</v>
      </c>
      <c r="RU57" s="13" t="s">
        <v>190</v>
      </c>
      <c r="RV57" s="5">
        <v>0</v>
      </c>
      <c r="RW57" s="13" t="s">
        <v>343</v>
      </c>
      <c r="RX57" s="14">
        <v>6.1059611653501E-6</v>
      </c>
      <c r="RZ57" s="13" t="s">
        <v>321</v>
      </c>
      <c r="SA57" s="4"/>
      <c r="SB57" s="4"/>
      <c r="SC57" s="4"/>
      <c r="SD57" s="13" t="s">
        <v>8</v>
      </c>
      <c r="SE57" s="4">
        <v>1294.8844783632701</v>
      </c>
      <c r="SF57" s="13">
        <v>11200</v>
      </c>
      <c r="SG57" s="4">
        <v>57600.031110176002</v>
      </c>
      <c r="SH57" s="4">
        <v>52667.247967007097</v>
      </c>
      <c r="SI57" s="4">
        <v>48281.0685722946</v>
      </c>
      <c r="SJ57" s="4">
        <v>44407.293475869497</v>
      </c>
      <c r="SK57" s="4">
        <v>41011.303759419599</v>
      </c>
      <c r="SL57" s="4">
        <v>38115.162407305303</v>
      </c>
      <c r="SM57" s="4">
        <v>35622.205928934702</v>
      </c>
      <c r="SN57" s="4">
        <v>33490.508090124204</v>
      </c>
      <c r="SO57" s="4">
        <v>31681.4407266464</v>
      </c>
      <c r="SP57" s="4">
        <v>30160.683699724901</v>
      </c>
      <c r="SQ57" s="4">
        <v>28931.068589527498</v>
      </c>
      <c r="SR57" s="13" t="s">
        <v>190</v>
      </c>
      <c r="SS57" s="5">
        <v>0</v>
      </c>
      <c r="ST57" s="13" t="s">
        <v>343</v>
      </c>
      <c r="SU57" s="14">
        <v>5.78582399829659E-6</v>
      </c>
      <c r="SW57" s="13" t="s">
        <v>321</v>
      </c>
      <c r="SX57" s="4"/>
      <c r="SY57" s="4"/>
      <c r="SZ57" s="4"/>
      <c r="TA57" s="13" t="s">
        <v>8</v>
      </c>
      <c r="TB57" s="4">
        <v>1153.2333467267899</v>
      </c>
      <c r="TC57" s="13">
        <v>11200</v>
      </c>
      <c r="TD57" s="4">
        <v>52069.346900137301</v>
      </c>
      <c r="TE57" s="4">
        <v>47640.632996312299</v>
      </c>
      <c r="TF57" s="4">
        <v>43708.6553325602</v>
      </c>
      <c r="TG57" s="4">
        <v>40241.167735411502</v>
      </c>
      <c r="TH57" s="4">
        <v>37206.537354525099</v>
      </c>
      <c r="TI57" s="4">
        <v>34630.518821161299</v>
      </c>
      <c r="TJ57" s="4">
        <v>32420.505608213</v>
      </c>
      <c r="TK57" s="4">
        <v>30538.6985257901</v>
      </c>
      <c r="TL57" s="4">
        <v>28950.4462894436</v>
      </c>
      <c r="TM57" s="4">
        <v>27625.114570814101</v>
      </c>
      <c r="TN57" s="4">
        <v>26568.856529689201</v>
      </c>
      <c r="TO57" s="13" t="s">
        <v>190</v>
      </c>
      <c r="TP57" s="5">
        <v>0</v>
      </c>
      <c r="TQ57" s="13" t="s">
        <v>343</v>
      </c>
      <c r="TR57" s="14">
        <v>6.9613788777954396E-6</v>
      </c>
      <c r="TT57" s="13" t="s">
        <v>321</v>
      </c>
      <c r="TU57" s="4"/>
      <c r="TV57" s="4"/>
      <c r="TW57" s="4"/>
      <c r="TX57" s="13" t="s">
        <v>12</v>
      </c>
      <c r="TY57" s="4">
        <v>510</v>
      </c>
      <c r="TZ57" s="13">
        <v>11200</v>
      </c>
      <c r="UA57" s="4">
        <v>29606.546476057501</v>
      </c>
      <c r="UB57" s="4">
        <v>27193.675250439701</v>
      </c>
      <c r="UC57" s="4">
        <v>25074.101855072498</v>
      </c>
      <c r="UD57" s="4">
        <v>23223.417219997398</v>
      </c>
      <c r="UE57" s="4">
        <v>21621.962241925001</v>
      </c>
      <c r="UF57" s="4">
        <v>20310.280223056601</v>
      </c>
      <c r="UG57" s="4">
        <v>19211.993641034602</v>
      </c>
      <c r="UH57" s="4">
        <v>18305.7797153965</v>
      </c>
      <c r="UI57" s="4">
        <v>17572.8207065549</v>
      </c>
      <c r="UJ57" s="4">
        <v>16997.102893449701</v>
      </c>
      <c r="UK57" s="4">
        <v>16596.948702004898</v>
      </c>
      <c r="UL57" s="13" t="s">
        <v>190</v>
      </c>
      <c r="UM57" s="5">
        <v>0</v>
      </c>
      <c r="UN57" s="13" t="s">
        <v>343</v>
      </c>
      <c r="UO57" s="14">
        <v>6.8189107327672302E-6</v>
      </c>
      <c r="UQ57" s="13" t="s">
        <v>321</v>
      </c>
      <c r="UR57" s="4"/>
      <c r="US57" s="4"/>
      <c r="UT57" s="4"/>
      <c r="UU57" s="13" t="s">
        <v>12</v>
      </c>
      <c r="UV57" s="4">
        <v>510</v>
      </c>
      <c r="UW57" s="13">
        <v>11200</v>
      </c>
      <c r="UX57" s="4">
        <v>29606.546476057501</v>
      </c>
      <c r="UY57" s="4">
        <v>27193.675250439701</v>
      </c>
      <c r="UZ57" s="4">
        <v>25074.101855072498</v>
      </c>
      <c r="VA57" s="4">
        <v>23223.417219997398</v>
      </c>
      <c r="VB57" s="4">
        <v>21621.962241925001</v>
      </c>
      <c r="VC57" s="4">
        <v>20310.280223056601</v>
      </c>
      <c r="VD57" s="4">
        <v>19211.993641034602</v>
      </c>
      <c r="VE57" s="4">
        <v>18305.7797153965</v>
      </c>
      <c r="VF57" s="4">
        <v>17572.8207065549</v>
      </c>
      <c r="VG57" s="4">
        <v>16997.102893449701</v>
      </c>
      <c r="VH57" s="4">
        <v>16596.948702004898</v>
      </c>
      <c r="VI57" s="13" t="s">
        <v>190</v>
      </c>
      <c r="VJ57" s="5">
        <v>0</v>
      </c>
      <c r="VK57" s="13" t="s">
        <v>343</v>
      </c>
      <c r="VL57" s="14">
        <v>7.2182961883225401E-6</v>
      </c>
      <c r="VN57" s="13" t="s">
        <v>321</v>
      </c>
      <c r="VO57" s="4"/>
      <c r="VP57" s="4"/>
      <c r="VQ57" s="4"/>
      <c r="VR57" s="13" t="s">
        <v>12</v>
      </c>
      <c r="VS57" s="4">
        <v>510</v>
      </c>
      <c r="VT57" s="13">
        <v>11200</v>
      </c>
      <c r="VU57" s="4">
        <v>29606.546476057501</v>
      </c>
      <c r="VV57" s="4">
        <v>27193.675250439701</v>
      </c>
      <c r="VW57" s="4">
        <v>25074.101855072498</v>
      </c>
      <c r="VX57" s="4">
        <v>23223.417219997398</v>
      </c>
      <c r="VY57" s="4">
        <v>21621.962241925001</v>
      </c>
      <c r="VZ57" s="4">
        <v>20310.280223056601</v>
      </c>
      <c r="WA57" s="4">
        <v>19211.993641034602</v>
      </c>
      <c r="WB57" s="4">
        <v>18305.7797153965</v>
      </c>
      <c r="WC57" s="4">
        <v>17572.8207065549</v>
      </c>
      <c r="WD57" s="4">
        <v>16997.102893449701</v>
      </c>
      <c r="WE57" s="4">
        <v>16596.948702004898</v>
      </c>
      <c r="WF57" s="13" t="s">
        <v>190</v>
      </c>
      <c r="WG57" s="5">
        <v>0</v>
      </c>
      <c r="WH57" s="13" t="s">
        <v>343</v>
      </c>
      <c r="WI57" s="14">
        <v>7.3631253045360797E-6</v>
      </c>
      <c r="WK57" s="13" t="s">
        <v>321</v>
      </c>
      <c r="WL57" s="4"/>
      <c r="WM57" s="4"/>
      <c r="WN57" s="4"/>
      <c r="WO57" s="13" t="s">
        <v>8</v>
      </c>
      <c r="WP57" s="4">
        <v>1027.1386031885299</v>
      </c>
      <c r="WQ57" s="13">
        <v>11200</v>
      </c>
      <c r="WR57" s="4">
        <v>53284.568608813497</v>
      </c>
      <c r="WS57" s="4">
        <v>48828.812515635298</v>
      </c>
      <c r="WT57" s="4">
        <v>44879.296970908697</v>
      </c>
      <c r="WU57" s="4">
        <v>41401.9678617319</v>
      </c>
      <c r="WV57" s="4">
        <v>38363.750803173301</v>
      </c>
      <c r="WW57" s="4">
        <v>35789.141757278099</v>
      </c>
      <c r="WX57" s="4">
        <v>33584.904415187899</v>
      </c>
      <c r="WY57" s="4">
        <v>31712.656832046599</v>
      </c>
      <c r="WZ57" s="4">
        <v>30137.324771037602</v>
      </c>
      <c r="XA57" s="4">
        <v>28827.968252027102</v>
      </c>
      <c r="XB57" s="4">
        <v>27796.099616739499</v>
      </c>
      <c r="XC57" s="13" t="s">
        <v>190</v>
      </c>
      <c r="XD57" s="5">
        <v>0</v>
      </c>
      <c r="XE57" s="13" t="s">
        <v>343</v>
      </c>
      <c r="XF57" s="14">
        <v>6.7270819265616898E-6</v>
      </c>
      <c r="XH57" s="13" t="s">
        <v>321</v>
      </c>
      <c r="XI57" s="4"/>
      <c r="XJ57" s="4"/>
      <c r="XK57" s="4"/>
      <c r="XL57" s="13" t="s">
        <v>8</v>
      </c>
      <c r="XM57" s="4">
        <v>1047.10987360486</v>
      </c>
      <c r="XN57" s="13">
        <v>11200</v>
      </c>
      <c r="XO57" s="4">
        <v>56958.865659229799</v>
      </c>
      <c r="XP57" s="4">
        <v>52235.302425045702</v>
      </c>
      <c r="XQ57" s="4">
        <v>48050.038778310598</v>
      </c>
      <c r="XR57" s="4">
        <v>44366.674848055904</v>
      </c>
      <c r="XS57" s="4">
        <v>41149.599375111196</v>
      </c>
      <c r="XT57" s="4">
        <v>38420.4762503651</v>
      </c>
      <c r="XU57" s="4">
        <v>36083.634074124202</v>
      </c>
      <c r="XV57" s="4">
        <v>34098.2291811545</v>
      </c>
      <c r="XW57" s="4">
        <v>32426.923965590799</v>
      </c>
      <c r="XX57" s="4">
        <v>31036.7500326593</v>
      </c>
      <c r="XY57" s="4">
        <v>29941.239502378099</v>
      </c>
      <c r="XZ57" s="13" t="s">
        <v>190</v>
      </c>
      <c r="YA57" s="5">
        <v>0</v>
      </c>
      <c r="YB57" s="13" t="s">
        <v>343</v>
      </c>
      <c r="YC57" s="14">
        <v>6.2012146785101596E-6</v>
      </c>
      <c r="YE57" s="13" t="s">
        <v>321</v>
      </c>
      <c r="YF57" s="4"/>
      <c r="YG57" s="4"/>
      <c r="YH57" s="4"/>
      <c r="YI57" s="13" t="s">
        <v>8</v>
      </c>
      <c r="YJ57" s="4">
        <v>1026.5313019804901</v>
      </c>
      <c r="YK57" s="13">
        <v>11200</v>
      </c>
      <c r="YL57" s="4">
        <v>49445.6677281386</v>
      </c>
      <c r="YM57" s="4">
        <v>45258.469556546799</v>
      </c>
      <c r="YN57" s="4">
        <v>41543.594980234098</v>
      </c>
      <c r="YO57" s="4">
        <v>38269.783887967496</v>
      </c>
      <c r="YP57" s="4">
        <v>35406.877677904697</v>
      </c>
      <c r="YQ57" s="4">
        <v>32982.416259105798</v>
      </c>
      <c r="YR57" s="4">
        <v>30905.760877844401</v>
      </c>
      <c r="YS57" s="4">
        <v>29141.1001581495</v>
      </c>
      <c r="YT57" s="4">
        <v>27655.6914418462</v>
      </c>
      <c r="YU57" s="4">
        <v>26420.663042147102</v>
      </c>
      <c r="YV57" s="4">
        <v>25444.4783748544</v>
      </c>
      <c r="YW57" s="13" t="s">
        <v>190</v>
      </c>
      <c r="YX57" s="5">
        <v>0</v>
      </c>
      <c r="YY57" s="13" t="s">
        <v>343</v>
      </c>
      <c r="YZ57" s="17">
        <v>6.4650366008321096E-6</v>
      </c>
      <c r="ZB57" s="13" t="s">
        <v>321</v>
      </c>
      <c r="ZC57" s="4"/>
      <c r="ZD57" s="4"/>
      <c r="ZE57" s="4"/>
      <c r="ZF57" s="13" t="s">
        <v>12</v>
      </c>
      <c r="ZG57" s="4">
        <v>510</v>
      </c>
      <c r="ZH57" s="13">
        <v>11200</v>
      </c>
      <c r="ZI57" s="4">
        <v>30815.5074036144</v>
      </c>
      <c r="ZJ57" s="4">
        <v>27679.394514572101</v>
      </c>
      <c r="ZK57" s="4">
        <v>25049.049158625399</v>
      </c>
      <c r="ZL57" s="4">
        <v>22870.517004515299</v>
      </c>
      <c r="ZM57" s="4">
        <v>21081.3627167136</v>
      </c>
      <c r="ZN57" s="4">
        <v>19618.8424879796</v>
      </c>
      <c r="ZO57" s="4">
        <v>18425.735383383198</v>
      </c>
      <c r="ZP57" s="4">
        <v>17453.126366700599</v>
      </c>
      <c r="ZQ57" s="4">
        <v>16660.874045488701</v>
      </c>
      <c r="ZR57" s="4">
        <v>16062.6096123604</v>
      </c>
      <c r="ZS57" s="4">
        <v>15711.6399839729</v>
      </c>
      <c r="ZT57" s="13" t="s">
        <v>190</v>
      </c>
      <c r="ZU57" s="5">
        <v>0</v>
      </c>
      <c r="ZV57" s="13" t="s">
        <v>343</v>
      </c>
      <c r="ZW57" s="17">
        <v>6.8689243217078502E-6</v>
      </c>
      <c r="ZY57" s="13" t="s">
        <v>321</v>
      </c>
      <c r="ZZ57" s="4"/>
      <c r="AAA57" s="4"/>
      <c r="AAB57" s="4"/>
      <c r="AAC57" s="13" t="s">
        <v>12</v>
      </c>
      <c r="AAD57" s="4">
        <v>510</v>
      </c>
      <c r="AAE57" s="13">
        <v>11200</v>
      </c>
      <c r="AAF57" s="4">
        <v>40175.600782709298</v>
      </c>
      <c r="AAG57" s="4">
        <v>37012.062815115598</v>
      </c>
      <c r="AAH57" s="4">
        <v>34232.854637247903</v>
      </c>
      <c r="AAI57" s="4">
        <v>31806.370013286702</v>
      </c>
      <c r="AAJ57" s="4">
        <v>29705.253037279501</v>
      </c>
      <c r="AAK57" s="4">
        <v>27961.963335722001</v>
      </c>
      <c r="AAL57" s="4">
        <v>26493.033637088502</v>
      </c>
      <c r="AAM57" s="4">
        <v>25270.1024683674</v>
      </c>
      <c r="AAN57" s="4">
        <v>24267.912836271898</v>
      </c>
      <c r="AAO57" s="4">
        <v>23464.692936552099</v>
      </c>
      <c r="AAP57" s="4">
        <v>22886.590347250702</v>
      </c>
      <c r="AAQ57" s="13" t="s">
        <v>190</v>
      </c>
      <c r="AAR57" s="5">
        <v>0</v>
      </c>
      <c r="AAS57" s="13" t="s">
        <v>785</v>
      </c>
      <c r="AAT57" s="17">
        <v>6.2304721297746497E-6</v>
      </c>
      <c r="AAV57" s="13" t="s">
        <v>321</v>
      </c>
      <c r="AAW57" s="4"/>
      <c r="AAX57" s="4"/>
      <c r="AAY57" s="4"/>
      <c r="AAZ57" s="13" t="s">
        <v>8</v>
      </c>
      <c r="ABA57" s="4">
        <v>1137.8356781385</v>
      </c>
      <c r="ABB57" s="13">
        <v>11200</v>
      </c>
      <c r="ABC57" s="4">
        <v>52634.597670410498</v>
      </c>
      <c r="ABD57" s="4">
        <v>48156.759718635098</v>
      </c>
      <c r="ABE57" s="4">
        <v>44179.998230949102</v>
      </c>
      <c r="ABF57" s="4">
        <v>40671.926872153701</v>
      </c>
      <c r="ABG57" s="4">
        <v>37600.665326842398</v>
      </c>
      <c r="ABH57" s="4">
        <v>34991.6249648105</v>
      </c>
      <c r="ABI57" s="4">
        <v>32751.827855962601</v>
      </c>
      <c r="ABJ57" s="4">
        <v>30843.0830384041</v>
      </c>
      <c r="ABK57" s="4">
        <v>29230.3548482935</v>
      </c>
      <c r="ABL57" s="4">
        <v>27882.6464171882</v>
      </c>
      <c r="ABM57" s="4">
        <v>26806.5059874287</v>
      </c>
      <c r="ABN57" s="13" t="s">
        <v>190</v>
      </c>
      <c r="ABO57" s="5">
        <v>0</v>
      </c>
      <c r="ABP57" s="13" t="s">
        <v>343</v>
      </c>
      <c r="ABQ57" s="17">
        <v>7.2247842062605502E-6</v>
      </c>
    </row>
    <row r="58" spans="1:745" x14ac:dyDescent="0.25">
      <c r="A58" s="248"/>
      <c r="B58" s="249"/>
      <c r="C58" s="249"/>
      <c r="D58" s="13">
        <v>804.95399999999995</v>
      </c>
      <c r="E58" s="4">
        <v>-8.0399999999999991</v>
      </c>
      <c r="F58" s="20">
        <v>804.95399999999995</v>
      </c>
      <c r="G58" s="20">
        <v>-2.8235299999999999</v>
      </c>
      <c r="H58" s="20">
        <v>804.95399999999995</v>
      </c>
      <c r="I58" s="24">
        <v>1.9803900000000001</v>
      </c>
      <c r="J58" s="68"/>
      <c r="K58" s="4" t="s">
        <v>322</v>
      </c>
      <c r="L58" s="4" t="s">
        <v>314</v>
      </c>
      <c r="M58" s="4" t="s">
        <v>323</v>
      </c>
      <c r="N58" s="4" t="s">
        <v>324</v>
      </c>
      <c r="O58" s="13" t="s">
        <v>41</v>
      </c>
      <c r="P58" s="4">
        <v>2277.6112766966598</v>
      </c>
      <c r="Q58" s="13">
        <v>12600</v>
      </c>
      <c r="R58" s="4">
        <v>23741.5670875617</v>
      </c>
      <c r="S58" s="4">
        <v>21806.679338226299</v>
      </c>
      <c r="T58" s="4">
        <v>20106.9878864112</v>
      </c>
      <c r="U58" s="4">
        <v>18622.919035047998</v>
      </c>
      <c r="V58" s="4">
        <v>17338.708097768798</v>
      </c>
      <c r="W58" s="4">
        <v>16286.866854694499</v>
      </c>
      <c r="X58" s="4">
        <v>15406.147970797399</v>
      </c>
      <c r="Y58" s="4">
        <v>14679.4526526312</v>
      </c>
      <c r="Z58" s="4">
        <v>14091.6909055825</v>
      </c>
      <c r="AA58" s="4">
        <v>13630.021284831701</v>
      </c>
      <c r="AB58" s="4">
        <v>13309.1365916698</v>
      </c>
      <c r="AC58" s="13"/>
      <c r="AD58" s="5"/>
      <c r="AE58" s="13" t="s">
        <v>344</v>
      </c>
      <c r="AF58" s="5">
        <v>1.3879177561702601E-2</v>
      </c>
      <c r="AH58" s="13" t="s">
        <v>322</v>
      </c>
      <c r="AI58" s="4" t="s">
        <v>314</v>
      </c>
      <c r="AJ58" s="4" t="s">
        <v>323</v>
      </c>
      <c r="AK58" s="5" t="s">
        <v>324</v>
      </c>
      <c r="AL58" s="13" t="s">
        <v>12</v>
      </c>
      <c r="AM58" s="4">
        <v>510</v>
      </c>
      <c r="AN58" s="13">
        <v>12600</v>
      </c>
      <c r="AO58" s="4">
        <v>41079.114398157399</v>
      </c>
      <c r="AP58" s="4">
        <v>37589.276250629999</v>
      </c>
      <c r="AQ58" s="4">
        <v>34491.682157543299</v>
      </c>
      <c r="AR58" s="4">
        <v>31760.712370629899</v>
      </c>
      <c r="AS58" s="4">
        <v>29371.365095989</v>
      </c>
      <c r="AT58" s="4">
        <v>27344.743879732399</v>
      </c>
      <c r="AU58" s="4">
        <v>25607.082759418801</v>
      </c>
      <c r="AV58" s="4">
        <v>24128.574478303399</v>
      </c>
      <c r="AW58" s="4">
        <v>22881.917754510501</v>
      </c>
      <c r="AX58" s="4">
        <v>21842.9969671127</v>
      </c>
      <c r="AY58" s="4">
        <v>21017.151996742399</v>
      </c>
      <c r="AZ58" s="13"/>
      <c r="BA58" s="5"/>
      <c r="BB58" s="13" t="s">
        <v>344</v>
      </c>
      <c r="BC58" s="5">
        <v>1.48856394876216E-2</v>
      </c>
      <c r="BE58" s="13" t="s">
        <v>322</v>
      </c>
      <c r="BF58" s="4" t="s">
        <v>314</v>
      </c>
      <c r="BG58" s="4" t="s">
        <v>323</v>
      </c>
      <c r="BH58" s="4" t="s">
        <v>324</v>
      </c>
      <c r="BI58" s="13" t="s">
        <v>12</v>
      </c>
      <c r="BJ58" s="4">
        <v>510</v>
      </c>
      <c r="BK58" s="13">
        <v>12600</v>
      </c>
      <c r="BL58" s="4">
        <v>40906.906282612501</v>
      </c>
      <c r="BM58" s="4">
        <v>37432.763266189897</v>
      </c>
      <c r="BN58" s="4">
        <v>34349.311586805903</v>
      </c>
      <c r="BO58" s="4">
        <v>31630.9923150865</v>
      </c>
      <c r="BP58" s="4">
        <v>29252.8966338969</v>
      </c>
      <c r="BQ58" s="4">
        <v>27236.2430356242</v>
      </c>
      <c r="BR58" s="4">
        <v>25507.391878912</v>
      </c>
      <c r="BS58" s="4">
        <v>24036.664410197001</v>
      </c>
      <c r="BT58" s="4">
        <v>22796.883175134299</v>
      </c>
      <c r="BU58" s="4">
        <v>21764.0473173428</v>
      </c>
      <c r="BV58" s="4">
        <v>20943.600141000101</v>
      </c>
      <c r="BW58" s="13"/>
      <c r="BX58" s="5"/>
      <c r="BY58" s="13" t="s">
        <v>344</v>
      </c>
      <c r="BZ58" s="5">
        <v>1.4099848748143099E-2</v>
      </c>
      <c r="CB58" s="13" t="s">
        <v>322</v>
      </c>
      <c r="CC58" s="4" t="s">
        <v>314</v>
      </c>
      <c r="CD58" s="4" t="s">
        <v>323</v>
      </c>
      <c r="CE58" s="4" t="s">
        <v>324</v>
      </c>
      <c r="CF58" s="13" t="s">
        <v>41</v>
      </c>
      <c r="CG58" s="4">
        <v>2303.19256804307</v>
      </c>
      <c r="CH58" s="13">
        <v>12600</v>
      </c>
      <c r="CI58" s="4">
        <v>23741.5670875617</v>
      </c>
      <c r="CJ58" s="4">
        <v>21806.679338226299</v>
      </c>
      <c r="CK58" s="4">
        <v>20106.9878864112</v>
      </c>
      <c r="CL58" s="4">
        <v>18622.919035047998</v>
      </c>
      <c r="CM58" s="4">
        <v>17338.708097768798</v>
      </c>
      <c r="CN58" s="4">
        <v>16286.866854694499</v>
      </c>
      <c r="CO58" s="4">
        <v>15406.147970797399</v>
      </c>
      <c r="CP58" s="4">
        <v>14679.4526526312</v>
      </c>
      <c r="CQ58" s="4">
        <v>14091.6909055825</v>
      </c>
      <c r="CR58" s="4">
        <v>13630.021284831701</v>
      </c>
      <c r="CS58" s="4">
        <v>13309.1365916698</v>
      </c>
      <c r="CT58" s="13"/>
      <c r="CU58" s="5"/>
      <c r="CV58" s="13" t="s">
        <v>344</v>
      </c>
      <c r="CW58" s="5">
        <v>1.46486250424141E-2</v>
      </c>
      <c r="CY58" s="13" t="s">
        <v>322</v>
      </c>
      <c r="CZ58" s="4" t="s">
        <v>314</v>
      </c>
      <c r="DA58" s="4" t="s">
        <v>323</v>
      </c>
      <c r="DB58" s="4" t="s">
        <v>324</v>
      </c>
      <c r="DC58" s="13" t="s">
        <v>12</v>
      </c>
      <c r="DD58" s="4">
        <v>510</v>
      </c>
      <c r="DE58" s="13">
        <v>12600</v>
      </c>
      <c r="DF58" s="4">
        <v>41940.741139001402</v>
      </c>
      <c r="DG58" s="4">
        <v>38372.373912752897</v>
      </c>
      <c r="DH58" s="4">
        <v>35204.019613110599</v>
      </c>
      <c r="DI58" s="4">
        <v>32409.754190322299</v>
      </c>
      <c r="DJ58" s="4">
        <v>29964.110650181301</v>
      </c>
      <c r="DK58" s="4">
        <v>27887.617416167701</v>
      </c>
      <c r="DL58" s="4">
        <v>26105.8764904413</v>
      </c>
      <c r="DM58" s="4">
        <v>24588.4376629494</v>
      </c>
      <c r="DN58" s="4">
        <v>23307.3800926769</v>
      </c>
      <c r="DO58" s="4">
        <v>22238.013945327399</v>
      </c>
      <c r="DP58" s="4">
        <v>21385.1616317753</v>
      </c>
      <c r="DQ58" s="13"/>
      <c r="DR58" s="5"/>
      <c r="DS58" s="13" t="s">
        <v>344</v>
      </c>
      <c r="DT58" s="5">
        <v>1.6153658365960302E-2</v>
      </c>
      <c r="DV58" s="13" t="s">
        <v>322</v>
      </c>
      <c r="DW58" s="4" t="s">
        <v>314</v>
      </c>
      <c r="DX58" s="4" t="s">
        <v>323</v>
      </c>
      <c r="DY58" s="4" t="s">
        <v>324</v>
      </c>
      <c r="DZ58" s="13" t="s">
        <v>41</v>
      </c>
      <c r="EA58" s="4">
        <v>2352.9311873732699</v>
      </c>
      <c r="EB58" s="13">
        <v>12600</v>
      </c>
      <c r="EC58" s="4">
        <v>23741.5670875617</v>
      </c>
      <c r="ED58" s="4">
        <v>21806.679338226299</v>
      </c>
      <c r="EE58" s="4">
        <v>20106.9878864112</v>
      </c>
      <c r="EF58" s="4">
        <v>18622.919035047998</v>
      </c>
      <c r="EG58" s="4">
        <v>17338.708097768798</v>
      </c>
      <c r="EH58" s="4">
        <v>16286.866854694499</v>
      </c>
      <c r="EI58" s="4">
        <v>15406.147970797399</v>
      </c>
      <c r="EJ58" s="4">
        <v>14679.4526526312</v>
      </c>
      <c r="EK58" s="4">
        <v>14091.6909055825</v>
      </c>
      <c r="EL58" s="4">
        <v>13630.021284831701</v>
      </c>
      <c r="EM58" s="4">
        <v>13309.1365916698</v>
      </c>
      <c r="EN58" s="13"/>
      <c r="EO58" s="5"/>
      <c r="EP58" s="13" t="s">
        <v>344</v>
      </c>
      <c r="EQ58" s="5">
        <v>1.58812618903597E-2</v>
      </c>
      <c r="ES58" s="13" t="s">
        <v>322</v>
      </c>
      <c r="ET58" s="4" t="s">
        <v>314</v>
      </c>
      <c r="EU58" s="4" t="s">
        <v>323</v>
      </c>
      <c r="EV58" s="5" t="s">
        <v>324</v>
      </c>
      <c r="EW58" s="13" t="s">
        <v>41</v>
      </c>
      <c r="EX58" s="4">
        <v>2687.8239998828699</v>
      </c>
      <c r="EY58" s="13">
        <v>12600</v>
      </c>
      <c r="EZ58" s="4">
        <v>23741.5670875617</v>
      </c>
      <c r="FA58" s="4">
        <v>21806.679338226299</v>
      </c>
      <c r="FB58" s="4">
        <v>20106.9878864112</v>
      </c>
      <c r="FC58" s="4">
        <v>18622.919035047998</v>
      </c>
      <c r="FD58" s="4">
        <v>17338.708097768798</v>
      </c>
      <c r="FE58" s="4">
        <v>16286.866854694499</v>
      </c>
      <c r="FF58" s="4">
        <v>15406.147970797399</v>
      </c>
      <c r="FG58" s="4">
        <v>14679.4526526312</v>
      </c>
      <c r="FH58" s="4">
        <v>14091.6909055825</v>
      </c>
      <c r="FI58" s="4">
        <v>13630.021284831701</v>
      </c>
      <c r="FJ58" s="4">
        <v>13309.1365916698</v>
      </c>
      <c r="FK58" s="13"/>
      <c r="FL58" s="5"/>
      <c r="FM58" s="13" t="s">
        <v>344</v>
      </c>
      <c r="FN58" s="5">
        <v>2.0035824535659202E-2</v>
      </c>
      <c r="FP58" s="13" t="s">
        <v>322</v>
      </c>
      <c r="FQ58" t="s">
        <v>314</v>
      </c>
      <c r="FR58" t="s">
        <v>323</v>
      </c>
      <c r="FS58" t="s">
        <v>324</v>
      </c>
      <c r="FT58" s="13" t="s">
        <v>41</v>
      </c>
      <c r="FU58">
        <v>2531.9510684197799</v>
      </c>
      <c r="FV58" s="13">
        <v>12600</v>
      </c>
      <c r="FW58">
        <v>23741.5670875617</v>
      </c>
      <c r="FX58">
        <v>21806.679338226299</v>
      </c>
      <c r="FY58">
        <v>20106.9878864112</v>
      </c>
      <c r="FZ58">
        <v>18622.919035047998</v>
      </c>
      <c r="GA58">
        <v>17338.708097768798</v>
      </c>
      <c r="GB58">
        <v>16286.866854694499</v>
      </c>
      <c r="GC58">
        <v>15406.147970797399</v>
      </c>
      <c r="GD58">
        <v>14679.4526526312</v>
      </c>
      <c r="GE58">
        <v>14091.6909055825</v>
      </c>
      <c r="GF58">
        <v>13630.021284831701</v>
      </c>
      <c r="GG58">
        <v>13309.1365916698</v>
      </c>
      <c r="GH58" s="13"/>
      <c r="GI58" s="5"/>
      <c r="GJ58" s="13" t="s">
        <v>344</v>
      </c>
      <c r="GK58" s="5">
        <v>1.8656960538853899E-2</v>
      </c>
      <c r="GM58" s="13" t="s">
        <v>322</v>
      </c>
      <c r="GN58" s="4" t="s">
        <v>314</v>
      </c>
      <c r="GO58" s="4" t="s">
        <v>323</v>
      </c>
      <c r="GP58" s="4" t="s">
        <v>324</v>
      </c>
      <c r="GQ58" s="13" t="s">
        <v>41</v>
      </c>
      <c r="GR58" s="4">
        <v>2430.1170545236801</v>
      </c>
      <c r="GS58" s="13">
        <v>12600</v>
      </c>
      <c r="GT58" s="4">
        <v>23741.5670875617</v>
      </c>
      <c r="GU58" s="4">
        <v>21806.679338226299</v>
      </c>
      <c r="GV58" s="4">
        <v>20106.9878864112</v>
      </c>
      <c r="GW58" s="4">
        <v>18622.919035047998</v>
      </c>
      <c r="GX58" s="4">
        <v>17338.708097768798</v>
      </c>
      <c r="GY58" s="4">
        <v>16286.866854694499</v>
      </c>
      <c r="GZ58" s="4">
        <v>15406.147970797399</v>
      </c>
      <c r="HA58" s="4">
        <v>14679.4526526312</v>
      </c>
      <c r="HB58" s="4">
        <v>14091.6909055825</v>
      </c>
      <c r="HC58" s="4">
        <v>13630.021284831701</v>
      </c>
      <c r="HD58" s="4">
        <v>13309.1365916698</v>
      </c>
      <c r="HE58" s="13"/>
      <c r="HF58" s="5"/>
      <c r="HG58" s="13" t="s">
        <v>344</v>
      </c>
      <c r="HH58" s="5">
        <v>1.7319645219567501E-2</v>
      </c>
      <c r="HJ58" s="13" t="s">
        <v>322</v>
      </c>
      <c r="HK58" s="4" t="s">
        <v>314</v>
      </c>
      <c r="HL58" s="4" t="s">
        <v>323</v>
      </c>
      <c r="HM58" s="4" t="s">
        <v>324</v>
      </c>
      <c r="HN58" s="13" t="s">
        <v>12</v>
      </c>
      <c r="HO58" s="4">
        <v>510</v>
      </c>
      <c r="HP58" s="13">
        <v>12600</v>
      </c>
      <c r="HQ58" s="4">
        <v>41748.322897001402</v>
      </c>
      <c r="HR58" s="4">
        <v>38197.492762579197</v>
      </c>
      <c r="HS58" s="4">
        <v>35044.940612410297</v>
      </c>
      <c r="HT58" s="4">
        <v>32264.8103532651</v>
      </c>
      <c r="HU58" s="4">
        <v>29831.7388793387</v>
      </c>
      <c r="HV58" s="4">
        <v>27766.383050336</v>
      </c>
      <c r="HW58" s="4">
        <v>25994.4860143851</v>
      </c>
      <c r="HX58" s="4">
        <v>24485.7411455855</v>
      </c>
      <c r="HY58" s="4">
        <v>23212.3659626956</v>
      </c>
      <c r="HZ58" s="4">
        <v>22149.798864587101</v>
      </c>
      <c r="IA58" s="4">
        <v>21302.977823336001</v>
      </c>
      <c r="IB58" s="13"/>
      <c r="IC58" s="5"/>
      <c r="ID58" s="13" t="s">
        <v>344</v>
      </c>
      <c r="IE58" s="5">
        <v>1.47131527476193E-2</v>
      </c>
      <c r="IG58" s="13" t="s">
        <v>322</v>
      </c>
      <c r="IH58" s="4" t="s">
        <v>314</v>
      </c>
      <c r="II58" s="4" t="s">
        <v>323</v>
      </c>
      <c r="IJ58" s="4" t="s">
        <v>324</v>
      </c>
      <c r="IK58" s="13" t="s">
        <v>12</v>
      </c>
      <c r="IL58" s="4">
        <v>510</v>
      </c>
      <c r="IM58" s="13">
        <v>12600</v>
      </c>
      <c r="IN58" s="4">
        <v>43371.436128916597</v>
      </c>
      <c r="IO58" s="4">
        <v>39672.674667924002</v>
      </c>
      <c r="IP58" s="4">
        <v>36386.826019266802</v>
      </c>
      <c r="IQ58" s="4">
        <v>33487.460853364202</v>
      </c>
      <c r="IR58" s="4">
        <v>30948.339730449101</v>
      </c>
      <c r="IS58" s="4">
        <v>28789.036107039199</v>
      </c>
      <c r="IT58" s="4">
        <v>26934.1025170744</v>
      </c>
      <c r="IU58" s="4">
        <v>25352.021153554801</v>
      </c>
      <c r="IV58" s="4">
        <v>24013.842423551399</v>
      </c>
      <c r="IW58" s="4">
        <v>22893.9230356019</v>
      </c>
      <c r="IX58" s="4">
        <v>21996.226163795702</v>
      </c>
      <c r="IY58" s="13"/>
      <c r="IZ58" s="5"/>
      <c r="JA58" s="13" t="s">
        <v>344</v>
      </c>
      <c r="JB58" s="5">
        <v>1.75404803930128E-2</v>
      </c>
      <c r="JD58" s="13" t="s">
        <v>322</v>
      </c>
      <c r="JE58" s="4" t="s">
        <v>314</v>
      </c>
      <c r="JF58" s="4" t="s">
        <v>323</v>
      </c>
      <c r="JG58" s="5" t="s">
        <v>324</v>
      </c>
      <c r="JH58" s="13" t="s">
        <v>12</v>
      </c>
      <c r="JI58" s="4">
        <v>510</v>
      </c>
      <c r="JJ58" s="13">
        <v>12600</v>
      </c>
      <c r="JK58" s="4">
        <v>43913.685316158197</v>
      </c>
      <c r="JL58" s="4">
        <v>40165.503001441502</v>
      </c>
      <c r="JM58" s="4">
        <v>36835.1226980918</v>
      </c>
      <c r="JN58" s="4">
        <v>33895.923569897197</v>
      </c>
      <c r="JO58" s="4">
        <v>31321.3734116987</v>
      </c>
      <c r="JP58" s="4">
        <v>29130.683736997202</v>
      </c>
      <c r="JQ58" s="4">
        <v>27248.009319696499</v>
      </c>
      <c r="JR58" s="4">
        <v>25641.427721773001</v>
      </c>
      <c r="JS58" s="4">
        <v>24281.599441971099</v>
      </c>
      <c r="JT58" s="4">
        <v>23142.519818041801</v>
      </c>
      <c r="JU58" s="4">
        <v>22227.8263638524</v>
      </c>
      <c r="JV58" s="13"/>
      <c r="JW58" s="5"/>
      <c r="JX58" s="13" t="s">
        <v>344</v>
      </c>
      <c r="JY58" s="5">
        <v>1.57894296517615E-2</v>
      </c>
      <c r="KA58" s="13" t="s">
        <v>322</v>
      </c>
      <c r="KB58" t="s">
        <v>314</v>
      </c>
      <c r="KC58" t="s">
        <v>323</v>
      </c>
      <c r="KD58" t="s">
        <v>324</v>
      </c>
      <c r="KE58" s="13" t="s">
        <v>12</v>
      </c>
      <c r="KF58">
        <v>510</v>
      </c>
      <c r="KG58" s="13">
        <v>12600</v>
      </c>
      <c r="KH58">
        <v>41510.058840734499</v>
      </c>
      <c r="KI58">
        <v>37980.944207868102</v>
      </c>
      <c r="KJ58">
        <v>34847.959247338498</v>
      </c>
      <c r="KK58">
        <v>32085.332013845298</v>
      </c>
      <c r="KL58">
        <v>29667.8280425677</v>
      </c>
      <c r="KM58">
        <v>27616.263230813402</v>
      </c>
      <c r="KN58">
        <v>25856.5555022956</v>
      </c>
      <c r="KO58">
        <v>24358.576025808499</v>
      </c>
      <c r="KP58">
        <v>23094.713645658299</v>
      </c>
      <c r="KQ58">
        <v>22040.565546882699</v>
      </c>
      <c r="KR58">
        <v>21201.212796517098</v>
      </c>
      <c r="KS58" s="13"/>
      <c r="KT58" s="5"/>
      <c r="KU58" s="13" t="s">
        <v>344</v>
      </c>
      <c r="KV58" s="5">
        <v>1.40212775313357E-2</v>
      </c>
      <c r="KX58" s="13" t="s">
        <v>322</v>
      </c>
      <c r="KY58" s="4" t="s">
        <v>314</v>
      </c>
      <c r="KZ58" s="4" t="s">
        <v>323</v>
      </c>
      <c r="LA58" s="4" t="s">
        <v>324</v>
      </c>
      <c r="LB58" s="13" t="s">
        <v>12</v>
      </c>
      <c r="LC58" s="4">
        <v>510</v>
      </c>
      <c r="LD58" s="13">
        <v>12600</v>
      </c>
      <c r="LE58" s="4">
        <v>43308.214597254497</v>
      </c>
      <c r="LF58" s="4">
        <v>39615.215177297301</v>
      </c>
      <c r="LG58" s="4">
        <v>36334.558531658899</v>
      </c>
      <c r="LH58" s="4">
        <v>33439.837658763303</v>
      </c>
      <c r="LI58" s="4">
        <v>30904.8472527376</v>
      </c>
      <c r="LJ58" s="4">
        <v>28749.202969502501</v>
      </c>
      <c r="LK58" s="4">
        <v>26897.503718353</v>
      </c>
      <c r="LL58" s="4">
        <v>25318.2788687418</v>
      </c>
      <c r="LM58" s="4">
        <v>23982.624287654398</v>
      </c>
      <c r="LN58" s="4">
        <v>22864.938816314101</v>
      </c>
      <c r="LO58" s="4">
        <v>21969.223597955501</v>
      </c>
      <c r="LP58" s="13"/>
      <c r="LQ58" s="5"/>
      <c r="LR58" s="13" t="s">
        <v>344</v>
      </c>
      <c r="LS58" s="5">
        <v>1.4547770474550701E-2</v>
      </c>
      <c r="LU58" s="13" t="s">
        <v>322</v>
      </c>
      <c r="LV58" s="4" t="s">
        <v>314</v>
      </c>
      <c r="LW58" s="4" t="s">
        <v>323</v>
      </c>
      <c r="LX58" s="4" t="s">
        <v>324</v>
      </c>
      <c r="LY58" s="13" t="s">
        <v>12</v>
      </c>
      <c r="LZ58" s="4">
        <v>510</v>
      </c>
      <c r="MA58" s="13">
        <v>12600</v>
      </c>
      <c r="MB58" s="4">
        <v>44044.140177314497</v>
      </c>
      <c r="MC58" s="4">
        <v>40284.068143327102</v>
      </c>
      <c r="MD58" s="4">
        <v>36942.974369184398</v>
      </c>
      <c r="ME58" s="4">
        <v>33994.1919458142</v>
      </c>
      <c r="MF58" s="4">
        <v>31411.118234261899</v>
      </c>
      <c r="MG58" s="4">
        <v>29212.877671408602</v>
      </c>
      <c r="MH58" s="4">
        <v>27323.5293376441</v>
      </c>
      <c r="MI58" s="4">
        <v>25711.053448401501</v>
      </c>
      <c r="MJ58" s="4">
        <v>24346.016697882998</v>
      </c>
      <c r="MK58" s="4">
        <v>23202.327484888199</v>
      </c>
      <c r="ML58" s="4">
        <v>22283.544975616798</v>
      </c>
      <c r="MM58" s="13"/>
      <c r="MN58" s="5"/>
      <c r="MO58" s="13" t="s">
        <v>344</v>
      </c>
      <c r="MP58" s="5">
        <v>1.38461637099164E-2</v>
      </c>
      <c r="MR58" s="13" t="s">
        <v>322</v>
      </c>
      <c r="MS58" s="4" t="s">
        <v>314</v>
      </c>
      <c r="MT58" s="4" t="s">
        <v>323</v>
      </c>
      <c r="MU58" s="4" t="s">
        <v>324</v>
      </c>
      <c r="MV58" s="13" t="s">
        <v>12</v>
      </c>
      <c r="MW58" s="4">
        <v>510</v>
      </c>
      <c r="MX58" s="13">
        <v>12600</v>
      </c>
      <c r="MY58" s="4">
        <v>45668.2062417208</v>
      </c>
      <c r="MZ58" s="4">
        <v>41760.116039504399</v>
      </c>
      <c r="NA58" s="4">
        <v>38285.6475164777</v>
      </c>
      <c r="NB58" s="4">
        <v>35217.560190698299</v>
      </c>
      <c r="NC58" s="4">
        <v>32528.374574797999</v>
      </c>
      <c r="ND58" s="4">
        <v>30236.131066461101</v>
      </c>
      <c r="NE58" s="4">
        <v>28263.697432944002</v>
      </c>
      <c r="NF58" s="4">
        <v>26577.8419975629</v>
      </c>
      <c r="NG58" s="4">
        <v>25147.963657688299</v>
      </c>
      <c r="NH58" s="4">
        <v>23946.888486788401</v>
      </c>
      <c r="NI58" s="4">
        <v>22977.200280830701</v>
      </c>
      <c r="NJ58" s="13"/>
      <c r="NK58" s="5"/>
      <c r="NL58" s="13" t="s">
        <v>344</v>
      </c>
      <c r="NM58" s="5">
        <v>1.7119927300945598E-2</v>
      </c>
      <c r="NO58" s="13" t="s">
        <v>322</v>
      </c>
      <c r="NP58" s="4" t="s">
        <v>314</v>
      </c>
      <c r="NQ58" s="4" t="s">
        <v>323</v>
      </c>
      <c r="NR58" s="4" t="s">
        <v>324</v>
      </c>
      <c r="NS58" s="13" t="s">
        <v>12</v>
      </c>
      <c r="NT58" s="4">
        <v>510</v>
      </c>
      <c r="NU58" s="13">
        <v>12600</v>
      </c>
      <c r="NV58" s="4">
        <v>46145.3905350766</v>
      </c>
      <c r="NW58" s="4">
        <v>42193.809525086799</v>
      </c>
      <c r="NX58" s="4">
        <v>38680.152734602903</v>
      </c>
      <c r="NY58" s="4">
        <v>35577.011154076798</v>
      </c>
      <c r="NZ58" s="4">
        <v>32856.647659889197</v>
      </c>
      <c r="OA58" s="4">
        <v>30536.784136524198</v>
      </c>
      <c r="OB58" s="4">
        <v>28539.938318730201</v>
      </c>
      <c r="OC58" s="4">
        <v>26832.522450784101</v>
      </c>
      <c r="OD58" s="4">
        <v>25383.592307126401</v>
      </c>
      <c r="OE58" s="4">
        <v>24165.655951594701</v>
      </c>
      <c r="OF58" s="4">
        <v>23181.010596152901</v>
      </c>
      <c r="OG58" s="13"/>
      <c r="OH58" s="5"/>
      <c r="OI58" s="13" t="s">
        <v>344</v>
      </c>
      <c r="OJ58" s="5">
        <v>1.8632756523497801E-2</v>
      </c>
      <c r="OL58" s="13" t="s">
        <v>322</v>
      </c>
      <c r="OM58" s="4" t="s">
        <v>314</v>
      </c>
      <c r="ON58" s="4" t="s">
        <v>323</v>
      </c>
      <c r="OO58" s="4" t="s">
        <v>324</v>
      </c>
      <c r="OP58" s="13" t="s">
        <v>12</v>
      </c>
      <c r="OQ58" s="5">
        <v>510</v>
      </c>
      <c r="OR58">
        <v>12600</v>
      </c>
      <c r="OS58">
        <v>43691.817707611102</v>
      </c>
      <c r="OT58">
        <v>39963.856514264997</v>
      </c>
      <c r="OU58">
        <v>36651.696859214702</v>
      </c>
      <c r="OV58">
        <v>33728.7962634301</v>
      </c>
      <c r="OW58">
        <v>31168.742310143101</v>
      </c>
      <c r="OX58">
        <v>28990.894606080601</v>
      </c>
      <c r="OY58">
        <v>27119.570673325899</v>
      </c>
      <c r="OZ58">
        <v>25523.013633380098</v>
      </c>
      <c r="PA58">
        <v>24172.043520547799</v>
      </c>
      <c r="PB58">
        <v>23040.8035316717</v>
      </c>
      <c r="PC58">
        <v>22133.064428314901</v>
      </c>
      <c r="PD58" s="13"/>
      <c r="PE58" s="5"/>
      <c r="PF58" s="13" t="s">
        <v>344</v>
      </c>
      <c r="PG58" s="5">
        <v>1.5618709949275099E-2</v>
      </c>
      <c r="PI58" s="13" t="s">
        <v>322</v>
      </c>
      <c r="PJ58" s="4" t="s">
        <v>314</v>
      </c>
      <c r="PK58" s="4" t="s">
        <v>323</v>
      </c>
      <c r="PL58" s="4" t="s">
        <v>324</v>
      </c>
      <c r="PM58" s="13" t="s">
        <v>12</v>
      </c>
      <c r="PN58" s="4">
        <v>510</v>
      </c>
      <c r="PO58" s="13">
        <v>12600</v>
      </c>
      <c r="PP58" s="4">
        <v>45862.901486913099</v>
      </c>
      <c r="PQ58" s="4">
        <v>41937.066665687198</v>
      </c>
      <c r="PR58" s="4">
        <v>38446.608996648298</v>
      </c>
      <c r="PS58" s="4">
        <v>35364.219237159203</v>
      </c>
      <c r="PT58" s="4">
        <v>32662.312782073099</v>
      </c>
      <c r="PU58" s="4">
        <v>30358.8000729827</v>
      </c>
      <c r="PV58" s="4">
        <v>28376.406060907899</v>
      </c>
      <c r="PW58" s="4">
        <v>26681.753785892099</v>
      </c>
      <c r="PX58" s="4">
        <v>25244.102148235801</v>
      </c>
      <c r="PY58" s="4">
        <v>24036.147470776501</v>
      </c>
      <c r="PZ58" s="4">
        <v>23060.356620773699</v>
      </c>
      <c r="QA58" s="13"/>
      <c r="QB58" s="5"/>
      <c r="QC58" s="13" t="s">
        <v>344</v>
      </c>
      <c r="QD58" s="5">
        <v>1.6640210460381499E-2</v>
      </c>
      <c r="QF58" s="13" t="s">
        <v>322</v>
      </c>
      <c r="QG58" s="4" t="s">
        <v>314</v>
      </c>
      <c r="QH58" s="4" t="s">
        <v>323</v>
      </c>
      <c r="QI58" s="4" t="s">
        <v>324</v>
      </c>
      <c r="QJ58" s="13" t="s">
        <v>12</v>
      </c>
      <c r="QK58" s="4">
        <v>510</v>
      </c>
      <c r="QL58" s="13">
        <v>12600</v>
      </c>
      <c r="QM58" s="4">
        <v>49896.9401269183</v>
      </c>
      <c r="QN58" s="4">
        <v>45603.441068791399</v>
      </c>
      <c r="QO58" s="4">
        <v>41781.692141077299</v>
      </c>
      <c r="QP58" s="4">
        <v>38402.959396075101</v>
      </c>
      <c r="QQ58" s="4">
        <v>35437.480213534203</v>
      </c>
      <c r="QR58" s="4">
        <v>32900.472376085003</v>
      </c>
      <c r="QS58" s="4">
        <v>30711.701716674099</v>
      </c>
      <c r="QT58" s="4">
        <v>28834.781040874099</v>
      </c>
      <c r="QU58" s="4">
        <v>27236.068543367699</v>
      </c>
      <c r="QV58" s="4">
        <v>25885.572145139999</v>
      </c>
      <c r="QW58" s="4">
        <v>24783.3359787519</v>
      </c>
      <c r="QX58" s="13"/>
      <c r="QY58" s="5"/>
      <c r="QZ58" s="13" t="s">
        <v>344</v>
      </c>
      <c r="RA58" s="5">
        <v>1.7311982506877599E-2</v>
      </c>
      <c r="RC58" s="13" t="s">
        <v>322</v>
      </c>
      <c r="RD58" s="4" t="s">
        <v>314</v>
      </c>
      <c r="RE58" s="4" t="s">
        <v>323</v>
      </c>
      <c r="RF58" s="4" t="s">
        <v>324</v>
      </c>
      <c r="RG58" s="13" t="s">
        <v>12</v>
      </c>
      <c r="RH58" s="4">
        <v>510</v>
      </c>
      <c r="RI58" s="13">
        <v>12600</v>
      </c>
      <c r="RJ58" s="4">
        <v>49550.440469240297</v>
      </c>
      <c r="RK58" s="4">
        <v>45288.5215578637</v>
      </c>
      <c r="RL58" s="4">
        <v>41495.228556820701</v>
      </c>
      <c r="RM58" s="4">
        <v>38141.9498920076</v>
      </c>
      <c r="RN58" s="4">
        <v>35199.110021573098</v>
      </c>
      <c r="RO58" s="4">
        <v>32682.158011359399</v>
      </c>
      <c r="RP58" s="4">
        <v>30511.1138647595</v>
      </c>
      <c r="RQ58" s="4">
        <v>28649.8489483839</v>
      </c>
      <c r="RR58" s="4">
        <v>27064.970610082699</v>
      </c>
      <c r="RS58" s="4">
        <v>25726.717688391702</v>
      </c>
      <c r="RT58" s="4">
        <v>24635.342414211798</v>
      </c>
      <c r="RU58" s="13"/>
      <c r="RV58" s="5"/>
      <c r="RW58" s="13" t="s">
        <v>344</v>
      </c>
      <c r="RX58" s="5">
        <v>1.7849936678585799E-2</v>
      </c>
      <c r="RZ58" s="13" t="s">
        <v>322</v>
      </c>
      <c r="SA58" s="4" t="s">
        <v>314</v>
      </c>
      <c r="SB58" s="4" t="s">
        <v>323</v>
      </c>
      <c r="SC58" s="4" t="s">
        <v>324</v>
      </c>
      <c r="SD58" s="13" t="s">
        <v>12</v>
      </c>
      <c r="SE58" s="4">
        <v>510</v>
      </c>
      <c r="SF58" s="13">
        <v>12600</v>
      </c>
      <c r="SG58" s="4">
        <v>51670.903418964001</v>
      </c>
      <c r="SH58" s="4">
        <v>47215.724486539701</v>
      </c>
      <c r="SI58" s="4">
        <v>43248.290654848497</v>
      </c>
      <c r="SJ58" s="4">
        <v>39739.241463968101</v>
      </c>
      <c r="SK58" s="4">
        <v>36657.856514306397</v>
      </c>
      <c r="SL58" s="4">
        <v>34018.169495177703</v>
      </c>
      <c r="SM58" s="4">
        <v>31738.644971163299</v>
      </c>
      <c r="SN58" s="4">
        <v>29781.572001102999</v>
      </c>
      <c r="SO58" s="4">
        <v>28112.0331981196</v>
      </c>
      <c r="SP58" s="4">
        <v>26698.854261947501</v>
      </c>
      <c r="SQ58" s="4">
        <v>25541.0139306864</v>
      </c>
      <c r="SR58" s="13"/>
      <c r="SS58" s="5"/>
      <c r="ST58" s="13" t="s">
        <v>344</v>
      </c>
      <c r="SU58" s="5">
        <v>1.8594545687792102E-2</v>
      </c>
      <c r="SW58" s="13" t="s">
        <v>322</v>
      </c>
      <c r="SX58" s="4" t="s">
        <v>314</v>
      </c>
      <c r="SY58" s="4" t="s">
        <v>323</v>
      </c>
      <c r="SZ58" s="4" t="s">
        <v>324</v>
      </c>
      <c r="TA58" s="13" t="s">
        <v>12</v>
      </c>
      <c r="TB58" s="4">
        <v>510</v>
      </c>
      <c r="TC58" s="13">
        <v>12600</v>
      </c>
      <c r="TD58" s="4">
        <v>46140.219212751297</v>
      </c>
      <c r="TE58" s="4">
        <v>42189.109519584599</v>
      </c>
      <c r="TF58" s="4">
        <v>38675.877418607903</v>
      </c>
      <c r="TG58" s="4">
        <v>35573.115726633703</v>
      </c>
      <c r="TH58" s="4">
        <v>32853.090112087702</v>
      </c>
      <c r="TI58" s="4">
        <v>30533.5259112325</v>
      </c>
      <c r="TJ58" s="4">
        <v>28536.944652174701</v>
      </c>
      <c r="TK58" s="4">
        <v>26829.762438076399</v>
      </c>
      <c r="TL58" s="4">
        <v>25381.0387618561</v>
      </c>
      <c r="TM58" s="4">
        <v>24163.285133672602</v>
      </c>
      <c r="TN58" s="4">
        <v>23178.801871246302</v>
      </c>
      <c r="TO58" s="13"/>
      <c r="TP58" s="5"/>
      <c r="TQ58" s="13" t="s">
        <v>344</v>
      </c>
      <c r="TR58" s="5">
        <v>1.96795503221802E-2</v>
      </c>
      <c r="TT58" s="13" t="s">
        <v>322</v>
      </c>
      <c r="TU58" s="4" t="s">
        <v>314</v>
      </c>
      <c r="TV58" s="4" t="s">
        <v>323</v>
      </c>
      <c r="TW58" s="4" t="s">
        <v>324</v>
      </c>
      <c r="TX58" s="13" t="s">
        <v>41</v>
      </c>
      <c r="TY58" s="4">
        <v>2340.9550748740198</v>
      </c>
      <c r="TZ58" s="13">
        <v>12600</v>
      </c>
      <c r="UA58" s="4">
        <v>23741.5670875617</v>
      </c>
      <c r="UB58" s="4">
        <v>21806.679338226299</v>
      </c>
      <c r="UC58" s="4">
        <v>20106.9878864112</v>
      </c>
      <c r="UD58" s="4">
        <v>18622.919035047998</v>
      </c>
      <c r="UE58" s="4">
        <v>17338.708097768798</v>
      </c>
      <c r="UF58" s="4">
        <v>16286.866854694499</v>
      </c>
      <c r="UG58" s="4">
        <v>15406.147970797399</v>
      </c>
      <c r="UH58" s="4">
        <v>14679.4526526312</v>
      </c>
      <c r="UI58" s="4">
        <v>14091.6909055825</v>
      </c>
      <c r="UJ58" s="4">
        <v>13630.021284831701</v>
      </c>
      <c r="UK58" s="4">
        <v>13309.1365916698</v>
      </c>
      <c r="UL58" s="13"/>
      <c r="UM58" s="5"/>
      <c r="UN58" s="13" t="s">
        <v>344</v>
      </c>
      <c r="UO58" s="5">
        <v>1.5313020456335201E-2</v>
      </c>
      <c r="UQ58" s="13" t="s">
        <v>322</v>
      </c>
      <c r="UR58" s="4" t="s">
        <v>314</v>
      </c>
      <c r="US58" s="4" t="s">
        <v>323</v>
      </c>
      <c r="UT58" s="4" t="s">
        <v>324</v>
      </c>
      <c r="UU58" s="13" t="s">
        <v>41</v>
      </c>
      <c r="UV58" s="4">
        <v>2378.6293822695998</v>
      </c>
      <c r="UW58" s="13">
        <v>12600</v>
      </c>
      <c r="UX58" s="4">
        <v>23741.5670875617</v>
      </c>
      <c r="UY58" s="4">
        <v>21806.679338226299</v>
      </c>
      <c r="UZ58" s="4">
        <v>20106.9878864112</v>
      </c>
      <c r="VA58" s="4">
        <v>18622.919035047998</v>
      </c>
      <c r="VB58" s="4">
        <v>17338.708097768798</v>
      </c>
      <c r="VC58" s="4">
        <v>16286.866854694499</v>
      </c>
      <c r="VD58" s="4">
        <v>15406.147970797399</v>
      </c>
      <c r="VE58" s="4">
        <v>14679.4526526312</v>
      </c>
      <c r="VF58" s="4">
        <v>14091.6909055825</v>
      </c>
      <c r="VG58" s="4">
        <v>13630.021284831701</v>
      </c>
      <c r="VH58" s="4">
        <v>13309.1365916698</v>
      </c>
      <c r="VI58" s="13"/>
      <c r="VJ58" s="5"/>
      <c r="VK58" s="13" t="s">
        <v>344</v>
      </c>
      <c r="VL58" s="5">
        <v>1.6412578000858699E-2</v>
      </c>
      <c r="VN58" s="13" t="s">
        <v>322</v>
      </c>
      <c r="VO58" s="4" t="s">
        <v>314</v>
      </c>
      <c r="VP58" s="4" t="s">
        <v>323</v>
      </c>
      <c r="VQ58" s="4" t="s">
        <v>324</v>
      </c>
      <c r="VR58" s="13" t="s">
        <v>41</v>
      </c>
      <c r="VS58" s="4">
        <v>2458.4669112974698</v>
      </c>
      <c r="VT58" s="13">
        <v>12600</v>
      </c>
      <c r="VU58" s="4">
        <v>23741.5670875617</v>
      </c>
      <c r="VV58" s="4">
        <v>21806.679338226299</v>
      </c>
      <c r="VW58" s="4">
        <v>20106.9878864112</v>
      </c>
      <c r="VX58" s="4">
        <v>18622.919035047998</v>
      </c>
      <c r="VY58" s="4">
        <v>17338.708097768798</v>
      </c>
      <c r="VZ58" s="4">
        <v>16286.866854694499</v>
      </c>
      <c r="WA58" s="4">
        <v>15406.147970797399</v>
      </c>
      <c r="WB58" s="4">
        <v>14679.4526526312</v>
      </c>
      <c r="WC58" s="4">
        <v>14091.6909055825</v>
      </c>
      <c r="WD58" s="4">
        <v>13630.021284831701</v>
      </c>
      <c r="WE58" s="4">
        <v>13309.1365916698</v>
      </c>
      <c r="WF58" s="13"/>
      <c r="WG58" s="5"/>
      <c r="WH58" s="13" t="s">
        <v>344</v>
      </c>
      <c r="WI58" s="5">
        <v>1.6868316916519702E-2</v>
      </c>
      <c r="WK58" s="13" t="s">
        <v>322</v>
      </c>
      <c r="WL58" s="4" t="s">
        <v>314</v>
      </c>
      <c r="WM58" s="4" t="s">
        <v>323</v>
      </c>
      <c r="WN58" s="4" t="s">
        <v>324</v>
      </c>
      <c r="WO58" s="13" t="s">
        <v>12</v>
      </c>
      <c r="WP58" s="4">
        <v>510</v>
      </c>
      <c r="WQ58" s="13">
        <v>12600</v>
      </c>
      <c r="WR58" s="4">
        <v>46475.594396032197</v>
      </c>
      <c r="WS58" s="4">
        <v>42561.045782086199</v>
      </c>
      <c r="WT58" s="4">
        <v>39086.234300431999</v>
      </c>
      <c r="WU58" s="4">
        <v>36022.5286472835</v>
      </c>
      <c r="WV58" s="4">
        <v>33341.383517396498</v>
      </c>
      <c r="WW58" s="4">
        <v>31059.941438001701</v>
      </c>
      <c r="WX58" s="4">
        <v>29100.68764882</v>
      </c>
      <c r="WY58" s="4">
        <v>27430.047779946301</v>
      </c>
      <c r="WZ58" s="4">
        <v>26017.201654659399</v>
      </c>
      <c r="XA58" s="4">
        <v>24834.841553106398</v>
      </c>
      <c r="XB58" s="4">
        <v>23889.9491291378</v>
      </c>
      <c r="XC58" s="13"/>
      <c r="XD58" s="5"/>
      <c r="XE58" s="13" t="s">
        <v>344</v>
      </c>
      <c r="XF58" s="5">
        <v>1.60663190274692E-2</v>
      </c>
      <c r="XH58" s="13" t="s">
        <v>322</v>
      </c>
      <c r="XI58" s="4" t="s">
        <v>314</v>
      </c>
      <c r="XJ58" s="4" t="s">
        <v>323</v>
      </c>
      <c r="XK58" s="4" t="s">
        <v>324</v>
      </c>
      <c r="XL58" s="13" t="s">
        <v>12</v>
      </c>
      <c r="XM58" s="4">
        <v>510</v>
      </c>
      <c r="XN58" s="13">
        <v>12600</v>
      </c>
      <c r="XO58" s="4">
        <v>49534.330128325899</v>
      </c>
      <c r="XP58" s="4">
        <v>45394.7937665235</v>
      </c>
      <c r="XQ58" s="4">
        <v>41721.714720401498</v>
      </c>
      <c r="XR58" s="4">
        <v>38484.541004145598</v>
      </c>
      <c r="XS58" s="4">
        <v>35652.632425594602</v>
      </c>
      <c r="XT58" s="4">
        <v>33240.785590304302</v>
      </c>
      <c r="XU58" s="4">
        <v>31169.450738871299</v>
      </c>
      <c r="XV58" s="4">
        <v>29402.9957181481</v>
      </c>
      <c r="XW58" s="4">
        <v>27908.704664713099</v>
      </c>
      <c r="XX58" s="4">
        <v>26657.568480414699</v>
      </c>
      <c r="XY58" s="4">
        <v>25658.121081269299</v>
      </c>
      <c r="XZ58" s="13"/>
      <c r="YA58" s="5"/>
      <c r="YB58" s="13" t="s">
        <v>344</v>
      </c>
      <c r="YC58" s="5">
        <v>1.5750667188585199E-2</v>
      </c>
      <c r="YE58" s="13" t="s">
        <v>322</v>
      </c>
      <c r="YF58" s="4" t="s">
        <v>314</v>
      </c>
      <c r="YG58" s="4" t="s">
        <v>323</v>
      </c>
      <c r="YH58" s="4" t="s">
        <v>324</v>
      </c>
      <c r="YI58" s="13" t="s">
        <v>12</v>
      </c>
      <c r="YJ58" s="4">
        <v>510</v>
      </c>
      <c r="YK58" s="13">
        <v>12600</v>
      </c>
      <c r="YL58" s="4">
        <v>43441.090144665402</v>
      </c>
      <c r="YM58" s="4">
        <v>39737.899806087597</v>
      </c>
      <c r="YN58" s="4">
        <v>36447.643715436498</v>
      </c>
      <c r="YO58" s="4">
        <v>33543.915636346799</v>
      </c>
      <c r="YP58" s="4">
        <v>31000.4848148009</v>
      </c>
      <c r="YQ58" s="4">
        <v>28836.905515606999</v>
      </c>
      <c r="YR58" s="4">
        <v>26977.713853623602</v>
      </c>
      <c r="YS58" s="4">
        <v>25391.3641291063</v>
      </c>
      <c r="YT58" s="4">
        <v>24048.874367631099</v>
      </c>
      <c r="YU58" s="4">
        <v>22924.566218673001</v>
      </c>
      <c r="YV58" s="4">
        <v>22022.950071654701</v>
      </c>
      <c r="YW58" s="13"/>
      <c r="YX58" s="5"/>
      <c r="YY58" s="13" t="s">
        <v>344</v>
      </c>
      <c r="YZ58" s="4">
        <v>1.48541368446034E-2</v>
      </c>
      <c r="ZB58" s="13" t="s">
        <v>322</v>
      </c>
      <c r="ZC58" s="4" t="s">
        <v>314</v>
      </c>
      <c r="ZD58" s="4" t="s">
        <v>323</v>
      </c>
      <c r="ZE58" s="4" t="s">
        <v>324</v>
      </c>
      <c r="ZF58" s="13" t="s">
        <v>41</v>
      </c>
      <c r="ZG58" s="4">
        <v>2336.0456169108302</v>
      </c>
      <c r="ZH58" s="13">
        <v>12600</v>
      </c>
      <c r="ZI58" s="4">
        <v>24711.036018733499</v>
      </c>
      <c r="ZJ58" s="4">
        <v>22196.178887065798</v>
      </c>
      <c r="ZK58" s="4">
        <v>20086.898063577399</v>
      </c>
      <c r="ZL58" s="4">
        <v>18339.927428855099</v>
      </c>
      <c r="ZM58" s="4">
        <v>16905.1999239705</v>
      </c>
      <c r="ZN58" s="4">
        <v>15732.401125722199</v>
      </c>
      <c r="ZO58" s="4">
        <v>14775.6454166654</v>
      </c>
      <c r="ZP58" s="4">
        <v>13995.707701261499</v>
      </c>
      <c r="ZQ58" s="4">
        <v>13360.3984918763</v>
      </c>
      <c r="ZR58" s="4">
        <v>12880.6486775336</v>
      </c>
      <c r="ZS58" s="4">
        <v>12599.205214183499</v>
      </c>
      <c r="ZT58" s="13"/>
      <c r="ZU58" s="5"/>
      <c r="ZV58" s="13" t="s">
        <v>344</v>
      </c>
      <c r="ZW58" s="4">
        <v>1.47939231028042E-2</v>
      </c>
      <c r="ZY58" s="13" t="s">
        <v>322</v>
      </c>
      <c r="ZZ58" s="4" t="s">
        <v>314</v>
      </c>
      <c r="AAA58" s="4" t="s">
        <v>323</v>
      </c>
      <c r="AAB58" s="4" t="s">
        <v>324</v>
      </c>
      <c r="AAC58" s="13" t="s">
        <v>41</v>
      </c>
      <c r="AAD58" s="4">
        <v>2461.3064157172898</v>
      </c>
      <c r="AAE58" s="13">
        <v>12600</v>
      </c>
      <c r="AAF58" s="4">
        <v>32216.919391025302</v>
      </c>
      <c r="AAG58" s="4">
        <v>29680.070017106798</v>
      </c>
      <c r="AAH58" s="4">
        <v>27451.415707205899</v>
      </c>
      <c r="AAI58" s="4">
        <v>25505.6113381182</v>
      </c>
      <c r="AAJ58" s="4">
        <v>23820.7201372809</v>
      </c>
      <c r="AAK58" s="4">
        <v>22422.771564114701</v>
      </c>
      <c r="AAL58" s="4">
        <v>21244.8329951829</v>
      </c>
      <c r="AAM58" s="4">
        <v>20264.161291067099</v>
      </c>
      <c r="AAN58" s="4">
        <v>19460.502802762901</v>
      </c>
      <c r="AAO58" s="4">
        <v>18816.3986634746</v>
      </c>
      <c r="AAP58" s="4">
        <v>18352.816684451998</v>
      </c>
      <c r="AAQ58" s="13"/>
      <c r="AAR58" s="5"/>
      <c r="AAS58" s="13" t="s">
        <v>786</v>
      </c>
      <c r="AAT58" s="4">
        <v>1.5446162865607099E-2</v>
      </c>
      <c r="AAV58" s="13" t="s">
        <v>322</v>
      </c>
      <c r="AAW58" s="4" t="s">
        <v>314</v>
      </c>
      <c r="AAX58" s="4" t="s">
        <v>323</v>
      </c>
      <c r="AAY58" s="4" t="s">
        <v>324</v>
      </c>
      <c r="AAZ58" s="13" t="s">
        <v>12</v>
      </c>
      <c r="ABA58" s="4">
        <v>510</v>
      </c>
      <c r="ABB58" s="13">
        <v>12600</v>
      </c>
      <c r="ABC58" s="4">
        <v>46630.020084506301</v>
      </c>
      <c r="ABD58" s="4">
        <v>42636.189965800302</v>
      </c>
      <c r="ABE58" s="4">
        <v>39084.046963933499</v>
      </c>
      <c r="ABF58" s="4">
        <v>35946.058618552197</v>
      </c>
      <c r="ABG58" s="4">
        <v>33194.272462044202</v>
      </c>
      <c r="ABH58" s="4">
        <v>30846.114219922001</v>
      </c>
      <c r="ABI58" s="4">
        <v>28823.780830649001</v>
      </c>
      <c r="ABJ58" s="4">
        <v>27093.3470085388</v>
      </c>
      <c r="ABK58" s="4">
        <v>25623.537773489599</v>
      </c>
      <c r="ABL58" s="4">
        <v>24386.5495933169</v>
      </c>
      <c r="ABM58" s="4">
        <v>23384.977683981298</v>
      </c>
      <c r="ABN58" s="13"/>
      <c r="ABO58" s="5"/>
      <c r="ABP58" s="13" t="s">
        <v>344</v>
      </c>
      <c r="ABQ58" s="4">
        <v>1.99246764981687E-2</v>
      </c>
    </row>
    <row r="59" spans="1:745" ht="15.75" thickBot="1" x14ac:dyDescent="0.3">
      <c r="A59" s="250"/>
      <c r="B59" s="251"/>
      <c r="C59" s="251"/>
      <c r="D59" s="13">
        <v>901.55</v>
      </c>
      <c r="E59" s="4">
        <v>-10.7157</v>
      </c>
      <c r="F59" s="20">
        <v>965.94399999999996</v>
      </c>
      <c r="G59" s="20">
        <v>-5.43</v>
      </c>
      <c r="H59" s="20">
        <v>983.28200000000004</v>
      </c>
      <c r="I59" s="24">
        <v>1.2941199999999999</v>
      </c>
      <c r="J59" s="68"/>
      <c r="K59" s="18" t="s">
        <v>325</v>
      </c>
      <c r="L59" s="18" t="s">
        <v>323</v>
      </c>
      <c r="M59" s="18" t="s">
        <v>326</v>
      </c>
      <c r="N59" s="18"/>
      <c r="O59" s="13" t="s">
        <v>42</v>
      </c>
      <c r="P59" s="4">
        <v>105.887945991431</v>
      </c>
      <c r="Q59" s="13">
        <v>14000</v>
      </c>
      <c r="R59" s="4">
        <v>19038.424769637299</v>
      </c>
      <c r="S59" s="4">
        <v>17486.833220623099</v>
      </c>
      <c r="T59" s="4">
        <v>16123.846198004399</v>
      </c>
      <c r="U59" s="4">
        <v>14933.767502885599</v>
      </c>
      <c r="V59" s="4">
        <v>13903.955392018501</v>
      </c>
      <c r="W59" s="4">
        <v>13060.481146952199</v>
      </c>
      <c r="X59" s="4">
        <v>12354.2303694684</v>
      </c>
      <c r="Y59" s="4">
        <v>11771.4914923619</v>
      </c>
      <c r="Z59" s="4">
        <v>11300.1638094677</v>
      </c>
      <c r="AA59" s="4">
        <v>10929.9497325842</v>
      </c>
      <c r="AB59" s="4">
        <v>10672.631457511599</v>
      </c>
      <c r="AC59" s="13" t="s">
        <v>191</v>
      </c>
      <c r="AD59" s="5">
        <v>0</v>
      </c>
      <c r="AE59" s="13"/>
      <c r="AF59" s="5"/>
      <c r="AH59" s="15" t="s">
        <v>325</v>
      </c>
      <c r="AI59" s="18" t="s">
        <v>323</v>
      </c>
      <c r="AJ59" s="18" t="s">
        <v>452</v>
      </c>
      <c r="AK59" s="6"/>
      <c r="AL59" s="13" t="s">
        <v>41</v>
      </c>
      <c r="AM59" s="4">
        <v>2715.0386102349198</v>
      </c>
      <c r="AN59" s="13">
        <v>14000</v>
      </c>
      <c r="AO59" s="4">
        <v>36324.531392004203</v>
      </c>
      <c r="AP59" s="4">
        <v>33217.685310690198</v>
      </c>
      <c r="AQ59" s="4">
        <v>30455.884380049301</v>
      </c>
      <c r="AR59" s="4">
        <v>28017.389250787299</v>
      </c>
      <c r="AS59" s="4">
        <v>25880.324361409901</v>
      </c>
      <c r="AT59" s="4">
        <v>24059.354545366801</v>
      </c>
      <c r="AU59" s="4">
        <v>22492.8450672824</v>
      </c>
      <c r="AV59" s="4">
        <v>21154.368924943599</v>
      </c>
      <c r="AW59" s="4">
        <v>20019.6005185578</v>
      </c>
      <c r="AX59" s="4">
        <v>19066.946883337601</v>
      </c>
      <c r="AY59" s="4">
        <v>18298.658295780398</v>
      </c>
      <c r="AZ59" s="13" t="s">
        <v>191</v>
      </c>
      <c r="BA59" s="5">
        <v>0</v>
      </c>
      <c r="BB59" s="13"/>
      <c r="BC59" s="5"/>
      <c r="BE59" s="15" t="s">
        <v>325</v>
      </c>
      <c r="BF59" s="18" t="s">
        <v>323</v>
      </c>
      <c r="BG59" s="18" t="s">
        <v>439</v>
      </c>
      <c r="BH59" s="18"/>
      <c r="BI59" s="13" t="s">
        <v>41</v>
      </c>
      <c r="BJ59" s="4">
        <v>2624.6752711035601</v>
      </c>
      <c r="BK59" s="13">
        <v>14000</v>
      </c>
      <c r="BL59" s="4">
        <v>36152.323276588599</v>
      </c>
      <c r="BM59" s="4">
        <v>33061.172326376502</v>
      </c>
      <c r="BN59" s="4">
        <v>30313.5138094299</v>
      </c>
      <c r="BO59" s="4">
        <v>27887.669195349299</v>
      </c>
      <c r="BP59" s="4">
        <v>25761.855899408001</v>
      </c>
      <c r="BQ59" s="4">
        <v>23950.853701332599</v>
      </c>
      <c r="BR59" s="4">
        <v>22393.154186833799</v>
      </c>
      <c r="BS59" s="4">
        <v>21062.458856881</v>
      </c>
      <c r="BT59" s="4">
        <v>19934.565939213</v>
      </c>
      <c r="BU59" s="4">
        <v>18987.997233589002</v>
      </c>
      <c r="BV59" s="4">
        <v>18225.106440051401</v>
      </c>
      <c r="BW59" s="13" t="s">
        <v>191</v>
      </c>
      <c r="BX59" s="5">
        <v>0</v>
      </c>
      <c r="BY59" s="13"/>
      <c r="BZ59" s="5"/>
      <c r="CB59" s="15" t="s">
        <v>325</v>
      </c>
      <c r="CC59" s="18" t="s">
        <v>323</v>
      </c>
      <c r="CD59" s="18" t="s">
        <v>326</v>
      </c>
      <c r="CE59" s="18"/>
      <c r="CF59" s="13" t="s">
        <v>42</v>
      </c>
      <c r="CG59" s="4">
        <v>107.473355151376</v>
      </c>
      <c r="CH59" s="13">
        <v>14000</v>
      </c>
      <c r="CI59" s="4">
        <v>19038.424769637299</v>
      </c>
      <c r="CJ59" s="4">
        <v>17486.833220623099</v>
      </c>
      <c r="CK59" s="4">
        <v>16123.846198004399</v>
      </c>
      <c r="CL59" s="4">
        <v>14933.767502885599</v>
      </c>
      <c r="CM59" s="4">
        <v>13903.955392018501</v>
      </c>
      <c r="CN59" s="4">
        <v>13060.481146952199</v>
      </c>
      <c r="CO59" s="4">
        <v>12354.2303694684</v>
      </c>
      <c r="CP59" s="4">
        <v>11771.4914923619</v>
      </c>
      <c r="CQ59" s="4">
        <v>11300.1638094677</v>
      </c>
      <c r="CR59" s="4">
        <v>10929.9497325842</v>
      </c>
      <c r="CS59" s="4">
        <v>10672.631457511599</v>
      </c>
      <c r="CT59" s="13" t="s">
        <v>191</v>
      </c>
      <c r="CU59" s="5">
        <v>0</v>
      </c>
      <c r="CV59" s="13"/>
      <c r="CW59" s="5"/>
      <c r="CY59" s="15" t="s">
        <v>325</v>
      </c>
      <c r="CZ59" s="18" t="s">
        <v>323</v>
      </c>
      <c r="DA59" s="18" t="s">
        <v>466</v>
      </c>
      <c r="DB59" s="18"/>
      <c r="DC59" s="13" t="s">
        <v>41</v>
      </c>
      <c r="DD59" s="4">
        <v>2919.1013315876598</v>
      </c>
      <c r="DE59" s="13">
        <v>14000</v>
      </c>
      <c r="DF59" s="4">
        <v>37186.158132210097</v>
      </c>
      <c r="DG59" s="4">
        <v>34000.782972189503</v>
      </c>
      <c r="DH59" s="4">
        <v>31168.221835034201</v>
      </c>
      <c r="DI59" s="4">
        <v>28666.431069959399</v>
      </c>
      <c r="DJ59" s="4">
        <v>26473.069915156899</v>
      </c>
      <c r="DK59" s="4">
        <v>24602.2280814367</v>
      </c>
      <c r="DL59" s="4">
        <v>22991.6387980172</v>
      </c>
      <c r="DM59" s="4">
        <v>21614.232109373101</v>
      </c>
      <c r="DN59" s="4">
        <v>20445.0628565689</v>
      </c>
      <c r="DO59" s="4">
        <v>19461.963861447301</v>
      </c>
      <c r="DP59" s="4">
        <v>18666.667930747801</v>
      </c>
      <c r="DQ59" s="13" t="s">
        <v>191</v>
      </c>
      <c r="DR59" s="5">
        <v>0</v>
      </c>
      <c r="DS59" s="13"/>
      <c r="DT59" s="5"/>
      <c r="DV59" s="15" t="s">
        <v>325</v>
      </c>
      <c r="DW59" s="18" t="s">
        <v>323</v>
      </c>
      <c r="DX59" s="18" t="s">
        <v>326</v>
      </c>
      <c r="DY59" s="18"/>
      <c r="DZ59" s="13" t="s">
        <v>42</v>
      </c>
      <c r="EA59" s="4">
        <v>110.571205100705</v>
      </c>
      <c r="EB59" s="13">
        <v>14000</v>
      </c>
      <c r="EC59" s="4">
        <v>19038.424769637299</v>
      </c>
      <c r="ED59" s="4">
        <v>17486.833220623099</v>
      </c>
      <c r="EE59" s="4">
        <v>16123.846198004399</v>
      </c>
      <c r="EF59" s="4">
        <v>14933.767502885599</v>
      </c>
      <c r="EG59" s="4">
        <v>13903.955392018501</v>
      </c>
      <c r="EH59" s="4">
        <v>13060.481146952199</v>
      </c>
      <c r="EI59" s="4">
        <v>12354.2303694684</v>
      </c>
      <c r="EJ59" s="4">
        <v>11771.4914923619</v>
      </c>
      <c r="EK59" s="4">
        <v>11300.1638094677</v>
      </c>
      <c r="EL59" s="4">
        <v>10929.9497325842</v>
      </c>
      <c r="EM59" s="4">
        <v>10672.631457511599</v>
      </c>
      <c r="EN59" s="13" t="s">
        <v>191</v>
      </c>
      <c r="EO59" s="5">
        <v>0</v>
      </c>
      <c r="EP59" s="13"/>
      <c r="EQ59" s="5"/>
      <c r="ES59" s="15" t="s">
        <v>325</v>
      </c>
      <c r="ET59" s="18" t="s">
        <v>323</v>
      </c>
      <c r="EU59" s="18" t="s">
        <v>326</v>
      </c>
      <c r="EV59" s="6"/>
      <c r="EW59" s="13" t="s">
        <v>42</v>
      </c>
      <c r="EX59" s="4">
        <v>131.93216798064799</v>
      </c>
      <c r="EY59" s="13">
        <v>14000</v>
      </c>
      <c r="EZ59" s="4">
        <v>19038.424769637299</v>
      </c>
      <c r="FA59" s="4">
        <v>17486.833220623099</v>
      </c>
      <c r="FB59" s="4">
        <v>16123.846198004399</v>
      </c>
      <c r="FC59" s="4">
        <v>14933.767502885599</v>
      </c>
      <c r="FD59" s="4">
        <v>13903.955392018501</v>
      </c>
      <c r="FE59" s="4">
        <v>13060.481146952199</v>
      </c>
      <c r="FF59" s="4">
        <v>12354.2303694684</v>
      </c>
      <c r="FG59" s="4">
        <v>11771.4914923619</v>
      </c>
      <c r="FH59" s="4">
        <v>11300.1638094677</v>
      </c>
      <c r="FI59" s="4">
        <v>10929.9497325842</v>
      </c>
      <c r="FJ59" s="4">
        <v>10672.631457511599</v>
      </c>
      <c r="FK59" s="13" t="s">
        <v>191</v>
      </c>
      <c r="FL59" s="5">
        <v>0</v>
      </c>
      <c r="FM59" s="13"/>
      <c r="FN59" s="5"/>
      <c r="FP59" s="15" t="s">
        <v>325</v>
      </c>
      <c r="FQ59" s="18" t="s">
        <v>323</v>
      </c>
      <c r="FR59" s="18" t="s">
        <v>326</v>
      </c>
      <c r="FS59" s="18"/>
      <c r="FT59" s="13" t="s">
        <v>42</v>
      </c>
      <c r="FU59">
        <v>121.883526492009</v>
      </c>
      <c r="FV59" s="13">
        <v>14000</v>
      </c>
      <c r="FW59">
        <v>19038.424769637299</v>
      </c>
      <c r="FX59">
        <v>17486.833220623099</v>
      </c>
      <c r="FY59">
        <v>16123.846198004399</v>
      </c>
      <c r="FZ59">
        <v>14933.767502885599</v>
      </c>
      <c r="GA59">
        <v>13903.955392018501</v>
      </c>
      <c r="GB59">
        <v>13060.481146952199</v>
      </c>
      <c r="GC59">
        <v>12354.2303694684</v>
      </c>
      <c r="GD59">
        <v>11771.4914923619</v>
      </c>
      <c r="GE59">
        <v>11300.1638094677</v>
      </c>
      <c r="GF59">
        <v>10929.9497325842</v>
      </c>
      <c r="GG59">
        <v>10672.631457511599</v>
      </c>
      <c r="GH59" s="13" t="s">
        <v>191</v>
      </c>
      <c r="GI59" s="5">
        <v>0</v>
      </c>
      <c r="GJ59" s="13"/>
      <c r="GK59" s="5"/>
      <c r="GM59" s="15" t="s">
        <v>325</v>
      </c>
      <c r="GN59" s="18" t="s">
        <v>323</v>
      </c>
      <c r="GO59" s="18" t="s">
        <v>326</v>
      </c>
      <c r="GP59" s="18"/>
      <c r="GQ59" s="13" t="s">
        <v>42</v>
      </c>
      <c r="GR59" s="4">
        <v>115.417838576213</v>
      </c>
      <c r="GS59" s="13">
        <v>14000</v>
      </c>
      <c r="GT59" s="4">
        <v>19038.424769637299</v>
      </c>
      <c r="GU59" s="4">
        <v>17486.833220623099</v>
      </c>
      <c r="GV59" s="4">
        <v>16123.846198004399</v>
      </c>
      <c r="GW59" s="4">
        <v>14933.767502885599</v>
      </c>
      <c r="GX59" s="4">
        <v>13903.955392018501</v>
      </c>
      <c r="GY59" s="4">
        <v>13060.481146952199</v>
      </c>
      <c r="GZ59" s="4">
        <v>12354.2303694684</v>
      </c>
      <c r="HA59" s="4">
        <v>11771.4914923619</v>
      </c>
      <c r="HB59" s="4">
        <v>11300.1638094677</v>
      </c>
      <c r="HC59" s="4">
        <v>10929.9497325842</v>
      </c>
      <c r="HD59" s="4">
        <v>10672.631457511599</v>
      </c>
      <c r="HE59" s="13" t="s">
        <v>191</v>
      </c>
      <c r="HF59" s="5">
        <v>0</v>
      </c>
      <c r="HG59" s="13"/>
      <c r="HH59" s="5"/>
      <c r="HJ59" s="15" t="s">
        <v>325</v>
      </c>
      <c r="HK59" s="18" t="s">
        <v>323</v>
      </c>
      <c r="HL59" s="18" t="s">
        <v>655</v>
      </c>
      <c r="HM59" s="18"/>
      <c r="HN59" s="13" t="s">
        <v>41</v>
      </c>
      <c r="HO59" s="4">
        <v>2956.9448498438201</v>
      </c>
      <c r="HP59" s="13">
        <v>14000</v>
      </c>
      <c r="HQ59" s="4">
        <v>36993.739890351302</v>
      </c>
      <c r="HR59" s="4">
        <v>33825.901822153799</v>
      </c>
      <c r="HS59" s="4">
        <v>31009.1428344628</v>
      </c>
      <c r="HT59" s="4">
        <v>28521.4872330174</v>
      </c>
      <c r="HU59" s="4">
        <v>26340.6981444128</v>
      </c>
      <c r="HV59" s="4">
        <v>24480.993715685901</v>
      </c>
      <c r="HW59" s="4">
        <v>22880.248322024701</v>
      </c>
      <c r="HX59" s="4">
        <v>21511.535592057098</v>
      </c>
      <c r="HY59" s="4">
        <v>20350.048726621899</v>
      </c>
      <c r="HZ59" s="4">
        <v>19373.748780730399</v>
      </c>
      <c r="IA59" s="4">
        <v>18584.484122323</v>
      </c>
      <c r="IB59" s="13" t="s">
        <v>191</v>
      </c>
      <c r="IC59" s="5">
        <v>0</v>
      </c>
      <c r="ID59" s="13"/>
      <c r="IE59" s="5"/>
      <c r="IG59" s="15" t="s">
        <v>325</v>
      </c>
      <c r="IH59" s="18" t="s">
        <v>323</v>
      </c>
      <c r="II59" s="18" t="s">
        <v>620</v>
      </c>
      <c r="IJ59" s="18"/>
      <c r="IK59" s="13" t="s">
        <v>41</v>
      </c>
      <c r="IL59" s="4">
        <v>3256.56550759023</v>
      </c>
      <c r="IM59" s="13">
        <v>14000</v>
      </c>
      <c r="IN59" s="4">
        <v>38616.853121098502</v>
      </c>
      <c r="IO59" s="4">
        <v>35301.083726356999</v>
      </c>
      <c r="IP59" s="4">
        <v>32351.028240252999</v>
      </c>
      <c r="IQ59" s="4">
        <v>29744.137732163501</v>
      </c>
      <c r="IR59" s="4">
        <v>27457.2989947073</v>
      </c>
      <c r="IS59" s="4">
        <v>25503.646771718999</v>
      </c>
      <c r="IT59" s="4">
        <v>23819.864824186399</v>
      </c>
      <c r="IU59" s="4">
        <v>22377.815599628699</v>
      </c>
      <c r="IV59" s="4">
        <v>21151.525187192401</v>
      </c>
      <c r="IW59" s="4">
        <v>20117.872951552101</v>
      </c>
      <c r="IX59" s="4">
        <v>19277.732462662101</v>
      </c>
      <c r="IY59" s="13" t="s">
        <v>191</v>
      </c>
      <c r="IZ59" s="5">
        <v>0</v>
      </c>
      <c r="JA59" s="13"/>
      <c r="JB59" s="5"/>
      <c r="JD59" s="15" t="s">
        <v>325</v>
      </c>
      <c r="JE59" s="18" t="s">
        <v>323</v>
      </c>
      <c r="JF59" s="18" t="s">
        <v>523</v>
      </c>
      <c r="JG59" s="6"/>
      <c r="JH59" s="13" t="s">
        <v>41</v>
      </c>
      <c r="JI59" s="4">
        <v>3478.12971100406</v>
      </c>
      <c r="JJ59" s="13">
        <v>14000</v>
      </c>
      <c r="JK59" s="4">
        <v>39159.102307961599</v>
      </c>
      <c r="JL59" s="4">
        <v>35793.912059504502</v>
      </c>
      <c r="JM59" s="4">
        <v>32799.324918732404</v>
      </c>
      <c r="JN59" s="4">
        <v>30152.6004483875</v>
      </c>
      <c r="JO59" s="4">
        <v>27830.332675692302</v>
      </c>
      <c r="JP59" s="4">
        <v>25845.2944014596</v>
      </c>
      <c r="JQ59" s="4">
        <v>24133.771626637001</v>
      </c>
      <c r="JR59" s="4">
        <v>22667.222167717598</v>
      </c>
      <c r="JS59" s="4">
        <v>21419.282205519201</v>
      </c>
      <c r="JT59" s="4">
        <v>20366.4697339292</v>
      </c>
      <c r="JU59" s="4">
        <v>19509.332662679499</v>
      </c>
      <c r="JV59" s="13" t="s">
        <v>191</v>
      </c>
      <c r="JW59" s="5">
        <v>0</v>
      </c>
      <c r="JX59" s="13"/>
      <c r="JY59" s="5"/>
      <c r="KA59" s="15" t="s">
        <v>325</v>
      </c>
      <c r="KB59" s="18" t="s">
        <v>323</v>
      </c>
      <c r="KC59" s="18" t="s">
        <v>642</v>
      </c>
      <c r="KD59" s="18"/>
      <c r="KE59" s="13" t="s">
        <v>41</v>
      </c>
      <c r="KF59">
        <v>2831.21906494839</v>
      </c>
      <c r="KG59" s="13">
        <v>14000</v>
      </c>
      <c r="KH59">
        <v>36755.475834260302</v>
      </c>
      <c r="KI59">
        <v>33609.353267614599</v>
      </c>
      <c r="KJ59">
        <v>30812.161469551502</v>
      </c>
      <c r="KK59">
        <v>28342.008893740898</v>
      </c>
      <c r="KL59">
        <v>26176.7873077646</v>
      </c>
      <c r="KM59">
        <v>24330.8738962641</v>
      </c>
      <c r="KN59">
        <v>22742.3178100146</v>
      </c>
      <c r="KO59">
        <v>21384.3704723398</v>
      </c>
      <c r="KP59">
        <v>20232.396409627501</v>
      </c>
      <c r="KQ59">
        <v>19264.5154630549</v>
      </c>
      <c r="KR59">
        <v>18482.719095522199</v>
      </c>
      <c r="KS59" s="13" t="s">
        <v>191</v>
      </c>
      <c r="KT59" s="5">
        <v>0</v>
      </c>
      <c r="KU59" s="13"/>
      <c r="KV59" s="5"/>
      <c r="KX59" s="15" t="s">
        <v>325</v>
      </c>
      <c r="KY59" s="18" t="s">
        <v>323</v>
      </c>
      <c r="KZ59" s="18" t="s">
        <v>597</v>
      </c>
      <c r="LA59" s="18"/>
      <c r="LB59" s="13" t="s">
        <v>41</v>
      </c>
      <c r="LC59" s="4">
        <v>3276.6150659895402</v>
      </c>
      <c r="LD59" s="13">
        <v>14000</v>
      </c>
      <c r="LE59" s="4">
        <v>38553.631589480901</v>
      </c>
      <c r="LF59" s="4">
        <v>35243.624235773801</v>
      </c>
      <c r="LG59" s="4">
        <v>32298.760752685699</v>
      </c>
      <c r="LH59" s="4">
        <v>29696.514537598901</v>
      </c>
      <c r="LI59" s="4">
        <v>27413.8065170269</v>
      </c>
      <c r="LJ59" s="4">
        <v>25463.813634207901</v>
      </c>
      <c r="LK59" s="4">
        <v>23783.2660254851</v>
      </c>
      <c r="LL59" s="4">
        <v>22344.073314830901</v>
      </c>
      <c r="LM59" s="4">
        <v>21120.307051306299</v>
      </c>
      <c r="LN59" s="4">
        <v>20088.888732271698</v>
      </c>
      <c r="LO59" s="4">
        <v>19250.729896826499</v>
      </c>
      <c r="LP59" s="13" t="s">
        <v>191</v>
      </c>
      <c r="LQ59" s="5">
        <v>0</v>
      </c>
      <c r="LR59" s="13"/>
      <c r="LS59" s="5"/>
      <c r="LU59" s="15" t="s">
        <v>325</v>
      </c>
      <c r="LV59" s="18" t="s">
        <v>323</v>
      </c>
      <c r="LW59" s="18" t="s">
        <v>479</v>
      </c>
      <c r="LX59" s="18"/>
      <c r="LY59" s="13" t="s">
        <v>41</v>
      </c>
      <c r="LZ59" s="4">
        <v>3128.4114593589402</v>
      </c>
      <c r="MA59" s="13">
        <v>14000</v>
      </c>
      <c r="MB59" s="4">
        <v>39289.557169027699</v>
      </c>
      <c r="MC59" s="4">
        <v>35912.477201301997</v>
      </c>
      <c r="MD59" s="4">
        <v>32907.176589742601</v>
      </c>
      <c r="ME59" s="4">
        <v>30250.8688242309</v>
      </c>
      <c r="MF59" s="4">
        <v>27920.077498192299</v>
      </c>
      <c r="MG59" s="4">
        <v>25927.4883358191</v>
      </c>
      <c r="MH59" s="4">
        <v>24209.291644543799</v>
      </c>
      <c r="MI59" s="4">
        <v>22736.847894315299</v>
      </c>
      <c r="MJ59" s="4">
        <v>21483.699461409</v>
      </c>
      <c r="MK59" s="4">
        <v>20426.277400760599</v>
      </c>
      <c r="ML59" s="4">
        <v>19565.0512744345</v>
      </c>
      <c r="MM59" s="13" t="s">
        <v>191</v>
      </c>
      <c r="MN59" s="5">
        <v>0</v>
      </c>
      <c r="MO59" s="13"/>
      <c r="MP59" s="5"/>
      <c r="MR59" s="15" t="s">
        <v>325</v>
      </c>
      <c r="MS59" s="18" t="s">
        <v>323</v>
      </c>
      <c r="MT59" s="18" t="s">
        <v>584</v>
      </c>
      <c r="MU59" s="18"/>
      <c r="MV59" s="13" t="s">
        <v>41</v>
      </c>
      <c r="MW59" s="4">
        <v>3879.9909371209201</v>
      </c>
      <c r="MX59" s="13">
        <v>14000</v>
      </c>
      <c r="MY59" s="4">
        <v>40913.623232338898</v>
      </c>
      <c r="MZ59" s="4">
        <v>37388.525096408899</v>
      </c>
      <c r="NA59" s="4">
        <v>34249.849736035598</v>
      </c>
      <c r="NB59" s="4">
        <v>31474.2370682205</v>
      </c>
      <c r="NC59" s="4">
        <v>29037.333837961902</v>
      </c>
      <c r="ND59" s="4">
        <v>26950.741730241502</v>
      </c>
      <c r="NE59" s="4">
        <v>25149.459739346701</v>
      </c>
      <c r="NF59" s="4">
        <v>23603.636443101499</v>
      </c>
      <c r="NG59" s="4">
        <v>22285.646420944599</v>
      </c>
      <c r="NH59" s="4">
        <v>21170.838402478101</v>
      </c>
      <c r="NI59" s="4">
        <v>20258.706579533799</v>
      </c>
      <c r="NJ59" s="13" t="s">
        <v>191</v>
      </c>
      <c r="NK59" s="5">
        <v>0</v>
      </c>
      <c r="NL59" s="13"/>
      <c r="NM59" s="5"/>
      <c r="NO59" s="15" t="s">
        <v>325</v>
      </c>
      <c r="NP59" s="18" t="s">
        <v>323</v>
      </c>
      <c r="NQ59" s="18" t="s">
        <v>544</v>
      </c>
      <c r="NR59" s="18"/>
      <c r="NS59" s="13" t="s">
        <v>41</v>
      </c>
      <c r="NT59" s="4">
        <v>4021.4489254295499</v>
      </c>
      <c r="NU59" s="13">
        <v>14000</v>
      </c>
      <c r="NV59" s="4">
        <v>41390.807525382603</v>
      </c>
      <c r="NW59" s="4">
        <v>37822.218581686102</v>
      </c>
      <c r="NX59" s="4">
        <v>34644.3549538757</v>
      </c>
      <c r="NY59" s="4">
        <v>31833.688031344002</v>
      </c>
      <c r="NZ59" s="4">
        <v>29365.606922834599</v>
      </c>
      <c r="OA59" s="4">
        <v>27251.394800124701</v>
      </c>
      <c r="OB59" s="4">
        <v>25425.700624991099</v>
      </c>
      <c r="OC59" s="4">
        <v>23858.3168962155</v>
      </c>
      <c r="OD59" s="4">
        <v>22521.275070305499</v>
      </c>
      <c r="OE59" s="4">
        <v>21389.605867232101</v>
      </c>
      <c r="OF59" s="4">
        <v>20462.516894823199</v>
      </c>
      <c r="OG59" s="13" t="s">
        <v>191</v>
      </c>
      <c r="OH59" s="5">
        <v>0</v>
      </c>
      <c r="OI59" s="13"/>
      <c r="OJ59" s="5"/>
      <c r="OL59" s="15" t="s">
        <v>325</v>
      </c>
      <c r="OM59" s="18" t="s">
        <v>323</v>
      </c>
      <c r="ON59" s="18" t="s">
        <v>495</v>
      </c>
      <c r="OO59" s="18"/>
      <c r="OP59" s="13" t="s">
        <v>41</v>
      </c>
      <c r="OQ59" s="5">
        <v>3660.6302218782098</v>
      </c>
      <c r="OR59">
        <v>14000</v>
      </c>
      <c r="OS59">
        <v>38937.234699568697</v>
      </c>
      <c r="OT59">
        <v>35592.265572478798</v>
      </c>
      <c r="OU59">
        <v>32615.899079996001</v>
      </c>
      <c r="OV59">
        <v>29985.473142046299</v>
      </c>
      <c r="OW59">
        <v>27677.701574244398</v>
      </c>
      <c r="OX59">
        <v>25705.5052706315</v>
      </c>
      <c r="OY59">
        <v>24005.332980336301</v>
      </c>
      <c r="OZ59">
        <v>22548.808079377301</v>
      </c>
      <c r="PA59">
        <v>21309.7262841337</v>
      </c>
      <c r="PB59">
        <v>20264.753447584699</v>
      </c>
      <c r="PC59">
        <v>19414.570727157901</v>
      </c>
      <c r="PD59" s="13" t="s">
        <v>191</v>
      </c>
      <c r="PE59" s="5">
        <v>0</v>
      </c>
      <c r="PF59" s="13"/>
      <c r="PG59" s="5"/>
      <c r="PI59" s="15" t="s">
        <v>325</v>
      </c>
      <c r="PJ59" s="18" t="s">
        <v>323</v>
      </c>
      <c r="PK59" s="18" t="s">
        <v>509</v>
      </c>
      <c r="PL59" s="18"/>
      <c r="PM59" s="13" t="s">
        <v>41</v>
      </c>
      <c r="PN59" s="4">
        <v>4475.4993375612403</v>
      </c>
      <c r="PO59" s="13">
        <v>14000</v>
      </c>
      <c r="PP59" s="4">
        <v>41108.3184774033</v>
      </c>
      <c r="PQ59" s="4">
        <v>37565.475722466697</v>
      </c>
      <c r="PR59" s="4">
        <v>34410.811216089402</v>
      </c>
      <c r="PS59" s="4">
        <v>31620.896114577001</v>
      </c>
      <c r="PT59" s="4">
        <v>29171.272045147402</v>
      </c>
      <c r="PU59" s="4">
        <v>27073.410736689399</v>
      </c>
      <c r="PV59" s="4">
        <v>25262.1683672525</v>
      </c>
      <c r="PW59" s="4">
        <v>23707.548231386801</v>
      </c>
      <c r="PX59" s="4">
        <v>22381.784911460501</v>
      </c>
      <c r="PY59" s="4">
        <v>21260.097386444799</v>
      </c>
      <c r="PZ59" s="4">
        <v>20341.862919463401</v>
      </c>
      <c r="QA59" s="13" t="s">
        <v>191</v>
      </c>
      <c r="QB59" s="5">
        <v>0</v>
      </c>
      <c r="QC59" s="13"/>
      <c r="QD59" s="5"/>
      <c r="QF59" s="15" t="s">
        <v>325</v>
      </c>
      <c r="QG59" s="18" t="s">
        <v>323</v>
      </c>
      <c r="QH59" s="18" t="s">
        <v>558</v>
      </c>
      <c r="QI59" s="18"/>
      <c r="QJ59" s="13" t="s">
        <v>41</v>
      </c>
      <c r="QK59" s="4">
        <v>5925.4830497911998</v>
      </c>
      <c r="QL59" s="13">
        <v>14000</v>
      </c>
      <c r="QM59" s="4">
        <v>45142.357114917002</v>
      </c>
      <c r="QN59" s="4">
        <v>41231.850123135002</v>
      </c>
      <c r="QO59" s="4">
        <v>37745.894358241399</v>
      </c>
      <c r="QP59" s="4">
        <v>34659.636271455303</v>
      </c>
      <c r="QQ59" s="4">
        <v>31946.439474860799</v>
      </c>
      <c r="QR59" s="4">
        <v>29615.083038353201</v>
      </c>
      <c r="QS59" s="4">
        <v>27597.464021882501</v>
      </c>
      <c r="QT59" s="4">
        <v>25860.575485509598</v>
      </c>
      <c r="QU59" s="4">
        <v>24373.751305973401</v>
      </c>
      <c r="QV59" s="4">
        <v>23109.522060387899</v>
      </c>
      <c r="QW59" s="4">
        <v>22064.842277177399</v>
      </c>
      <c r="QX59" s="13" t="s">
        <v>191</v>
      </c>
      <c r="QY59" s="5">
        <v>0</v>
      </c>
      <c r="QZ59" s="13"/>
      <c r="RA59" s="5"/>
      <c r="RC59" s="15" t="s">
        <v>325</v>
      </c>
      <c r="RD59" s="18" t="s">
        <v>323</v>
      </c>
      <c r="RE59" s="18" t="s">
        <v>571</v>
      </c>
      <c r="RF59" s="18"/>
      <c r="RG59" s="13" t="s">
        <v>41</v>
      </c>
      <c r="RH59" s="4">
        <v>5184.9917584386403</v>
      </c>
      <c r="RI59" s="13">
        <v>14000</v>
      </c>
      <c r="RJ59" s="4">
        <v>44795.857457441598</v>
      </c>
      <c r="RK59" s="4">
        <v>40916.9306124055</v>
      </c>
      <c r="RL59" s="4">
        <v>37459.430774170098</v>
      </c>
      <c r="RM59" s="4">
        <v>34398.6267675536</v>
      </c>
      <c r="RN59" s="4">
        <v>31708.069283042001</v>
      </c>
      <c r="RO59" s="4">
        <v>29396.7686737447</v>
      </c>
      <c r="RP59" s="4">
        <v>27396.876170060601</v>
      </c>
      <c r="RQ59" s="4">
        <v>25675.6433930895</v>
      </c>
      <c r="RR59" s="4">
        <v>24202.653372739001</v>
      </c>
      <c r="RS59" s="4">
        <v>22950.667603674101</v>
      </c>
      <c r="RT59" s="4">
        <v>21916.848712659001</v>
      </c>
      <c r="RU59" s="13" t="s">
        <v>191</v>
      </c>
      <c r="RV59" s="5">
        <v>0</v>
      </c>
      <c r="RW59" s="13"/>
      <c r="RX59" s="5"/>
      <c r="RZ59" s="15" t="s">
        <v>325</v>
      </c>
      <c r="SA59" s="18" t="s">
        <v>323</v>
      </c>
      <c r="SB59" s="18" t="s">
        <v>711</v>
      </c>
      <c r="SC59" s="18"/>
      <c r="SD59" s="13" t="s">
        <v>41</v>
      </c>
      <c r="SE59" s="4">
        <v>6682.8527029298803</v>
      </c>
      <c r="SF59" s="13">
        <v>14000</v>
      </c>
      <c r="SG59" s="4">
        <v>46916.3204059571</v>
      </c>
      <c r="SH59" s="4">
        <v>42844.133539900096</v>
      </c>
      <c r="SI59" s="4">
        <v>39212.492871093098</v>
      </c>
      <c r="SJ59" s="4">
        <v>35995.918338525102</v>
      </c>
      <c r="SK59" s="4">
        <v>33166.815774926203</v>
      </c>
      <c r="SL59" s="4">
        <v>30732.780156863399</v>
      </c>
      <c r="SM59" s="4">
        <v>28624.407275911199</v>
      </c>
      <c r="SN59" s="4">
        <v>26807.366445389602</v>
      </c>
      <c r="SO59" s="4">
        <v>25249.715960473499</v>
      </c>
      <c r="SP59" s="4">
        <v>23922.8041770241</v>
      </c>
      <c r="SQ59" s="4">
        <v>22822.520229003901</v>
      </c>
      <c r="SR59" s="13" t="s">
        <v>191</v>
      </c>
      <c r="SS59" s="5">
        <v>0</v>
      </c>
      <c r="ST59" s="13"/>
      <c r="SU59" s="5"/>
      <c r="SW59" s="15" t="s">
        <v>325</v>
      </c>
      <c r="SX59" s="18" t="s">
        <v>323</v>
      </c>
      <c r="SY59" s="18" t="s">
        <v>697</v>
      </c>
      <c r="SZ59" s="18"/>
      <c r="TA59" s="13" t="s">
        <v>41</v>
      </c>
      <c r="TB59" s="4">
        <v>4581.8552291509204</v>
      </c>
      <c r="TC59" s="13">
        <v>14000</v>
      </c>
      <c r="TD59" s="4">
        <v>41385.636203060603</v>
      </c>
      <c r="TE59" s="4">
        <v>37817.518576187198</v>
      </c>
      <c r="TF59" s="4">
        <v>34640.079637883799</v>
      </c>
      <c r="TG59" s="4">
        <v>31829.792603903599</v>
      </c>
      <c r="TH59" s="4">
        <v>29362.0493750354</v>
      </c>
      <c r="TI59" s="4">
        <v>27248.136574835</v>
      </c>
      <c r="TJ59" s="4">
        <v>25422.706958437098</v>
      </c>
      <c r="TK59" s="4">
        <v>23855.556883509002</v>
      </c>
      <c r="TL59" s="4">
        <v>22518.721525036101</v>
      </c>
      <c r="TM59" s="4">
        <v>21387.235049310599</v>
      </c>
      <c r="TN59" s="4">
        <v>20460.308169917</v>
      </c>
      <c r="TO59" s="13" t="s">
        <v>191</v>
      </c>
      <c r="TP59" s="5">
        <v>0</v>
      </c>
      <c r="TQ59" s="13"/>
      <c r="TR59" s="5"/>
      <c r="TT59" s="15" t="s">
        <v>325</v>
      </c>
      <c r="TU59" s="18" t="s">
        <v>323</v>
      </c>
      <c r="TV59" s="18" t="s">
        <v>326</v>
      </c>
      <c r="TW59" s="18"/>
      <c r="TX59" s="13" t="s">
        <v>42</v>
      </c>
      <c r="TY59" s="4">
        <v>109.82346995539901</v>
      </c>
      <c r="TZ59" s="13">
        <v>14000</v>
      </c>
      <c r="UA59" s="4">
        <v>19038.424769637299</v>
      </c>
      <c r="UB59" s="4">
        <v>17486.833220623099</v>
      </c>
      <c r="UC59" s="4">
        <v>16123.846198004399</v>
      </c>
      <c r="UD59" s="4">
        <v>14933.767502885599</v>
      </c>
      <c r="UE59" s="4">
        <v>13903.955392018501</v>
      </c>
      <c r="UF59" s="4">
        <v>13060.481146952199</v>
      </c>
      <c r="UG59" s="4">
        <v>12354.2303694684</v>
      </c>
      <c r="UH59" s="4">
        <v>11771.4914923619</v>
      </c>
      <c r="UI59" s="4">
        <v>11300.1638094677</v>
      </c>
      <c r="UJ59" s="4">
        <v>10929.9497325842</v>
      </c>
      <c r="UK59" s="4">
        <v>10672.631457511599</v>
      </c>
      <c r="UL59" s="13" t="s">
        <v>191</v>
      </c>
      <c r="UM59" s="5">
        <v>0</v>
      </c>
      <c r="UN59" s="13"/>
      <c r="UO59" s="5"/>
      <c r="UQ59" s="15" t="s">
        <v>325</v>
      </c>
      <c r="UR59" s="18" t="s">
        <v>323</v>
      </c>
      <c r="US59" s="18" t="s">
        <v>326</v>
      </c>
      <c r="UT59" s="18"/>
      <c r="UU59" s="13" t="s">
        <v>42</v>
      </c>
      <c r="UV59" s="4">
        <v>112.17957511276499</v>
      </c>
      <c r="UW59" s="13">
        <v>14000</v>
      </c>
      <c r="UX59" s="4">
        <v>19038.424769637299</v>
      </c>
      <c r="UY59" s="4">
        <v>17486.833220623099</v>
      </c>
      <c r="UZ59" s="4">
        <v>16123.846198004399</v>
      </c>
      <c r="VA59" s="4">
        <v>14933.767502885599</v>
      </c>
      <c r="VB59" s="4">
        <v>13903.955392018501</v>
      </c>
      <c r="VC59" s="4">
        <v>13060.481146952199</v>
      </c>
      <c r="VD59" s="4">
        <v>12354.2303694684</v>
      </c>
      <c r="VE59" s="4">
        <v>11771.4914923619</v>
      </c>
      <c r="VF59" s="4">
        <v>11300.1638094677</v>
      </c>
      <c r="VG59" s="4">
        <v>10929.9497325842</v>
      </c>
      <c r="VH59" s="4">
        <v>10672.631457511599</v>
      </c>
      <c r="VI59" s="13" t="s">
        <v>191</v>
      </c>
      <c r="VJ59" s="5">
        <v>0</v>
      </c>
      <c r="VK59" s="13"/>
      <c r="VL59" s="5"/>
      <c r="VN59" s="15" t="s">
        <v>325</v>
      </c>
      <c r="VO59" s="18" t="s">
        <v>323</v>
      </c>
      <c r="VP59" s="18" t="s">
        <v>326</v>
      </c>
      <c r="VQ59" s="18"/>
      <c r="VR59" s="13" t="s">
        <v>42</v>
      </c>
      <c r="VS59" s="4">
        <v>117.209776296588</v>
      </c>
      <c r="VT59" s="13">
        <v>14000</v>
      </c>
      <c r="VU59" s="4">
        <v>19038.424769637299</v>
      </c>
      <c r="VV59" s="4">
        <v>17486.833220623099</v>
      </c>
      <c r="VW59" s="4">
        <v>16123.846198004399</v>
      </c>
      <c r="VX59" s="4">
        <v>14933.767502885599</v>
      </c>
      <c r="VY59" s="4">
        <v>13903.955392018501</v>
      </c>
      <c r="VZ59" s="4">
        <v>13060.481146952199</v>
      </c>
      <c r="WA59" s="4">
        <v>12354.2303694684</v>
      </c>
      <c r="WB59" s="4">
        <v>11771.4914923619</v>
      </c>
      <c r="WC59" s="4">
        <v>11300.1638094677</v>
      </c>
      <c r="WD59" s="4">
        <v>10929.9497325842</v>
      </c>
      <c r="WE59" s="4">
        <v>10672.631457511599</v>
      </c>
      <c r="WF59" s="13" t="s">
        <v>191</v>
      </c>
      <c r="WG59" s="5">
        <v>0</v>
      </c>
      <c r="WH59" s="13"/>
      <c r="WI59" s="5"/>
      <c r="WK59" s="15" t="s">
        <v>325</v>
      </c>
      <c r="WL59" s="18" t="s">
        <v>323</v>
      </c>
      <c r="WM59" s="18" t="s">
        <v>835</v>
      </c>
      <c r="WN59" s="18"/>
      <c r="WO59" s="13" t="s">
        <v>41</v>
      </c>
      <c r="WP59" s="4">
        <v>2838.48203047991</v>
      </c>
      <c r="WQ59" s="13">
        <v>14000</v>
      </c>
      <c r="WR59" s="4">
        <v>41015.460155509201</v>
      </c>
      <c r="WS59" s="4">
        <v>37534.907235348997</v>
      </c>
      <c r="WT59" s="4">
        <v>34440.7621841738</v>
      </c>
      <c r="WU59" s="4">
        <v>31708.742262989301</v>
      </c>
      <c r="WV59" s="4">
        <v>29313.934047365899</v>
      </c>
      <c r="WW59" s="4">
        <v>27267.583325878401</v>
      </c>
      <c r="WX59" s="4">
        <v>25504.782489157998</v>
      </c>
      <c r="WY59" s="4">
        <v>23995.812374210102</v>
      </c>
      <c r="WZ59" s="4">
        <v>22713.264146222002</v>
      </c>
      <c r="XA59" s="4">
        <v>21632.7428043584</v>
      </c>
      <c r="XB59" s="4">
        <v>20757.596832009</v>
      </c>
      <c r="XC59" s="13" t="s">
        <v>191</v>
      </c>
      <c r="XD59" s="5">
        <v>0</v>
      </c>
      <c r="XE59" s="13"/>
      <c r="XF59" s="5"/>
      <c r="XH59" s="15" t="s">
        <v>325</v>
      </c>
      <c r="XI59" s="18" t="s">
        <v>323</v>
      </c>
      <c r="XJ59" s="18" t="s">
        <v>813</v>
      </c>
      <c r="XK59" s="18"/>
      <c r="XL59" s="13" t="s">
        <v>41</v>
      </c>
      <c r="XM59" s="4">
        <v>3105.0443879200898</v>
      </c>
      <c r="XN59" s="13">
        <v>14000</v>
      </c>
      <c r="XO59" s="4">
        <v>43580.575655989604</v>
      </c>
      <c r="XP59" s="4">
        <v>39909.3719713838</v>
      </c>
      <c r="XQ59" s="4">
        <v>36647.015096875497</v>
      </c>
      <c r="XR59" s="4">
        <v>33767.642481027797</v>
      </c>
      <c r="XS59" s="4">
        <v>31244.600243282701</v>
      </c>
      <c r="XT59" s="4">
        <v>29087.1780950793</v>
      </c>
      <c r="XU59" s="4">
        <v>27228.754262513001</v>
      </c>
      <c r="XV59" s="4">
        <v>25637.8757175912</v>
      </c>
      <c r="XW59" s="4">
        <v>24285.532784237799</v>
      </c>
      <c r="XX59" s="4">
        <v>23145.891334616099</v>
      </c>
      <c r="XY59" s="4">
        <v>22223.477211875499</v>
      </c>
      <c r="XZ59" s="13" t="s">
        <v>191</v>
      </c>
      <c r="YA59" s="5">
        <v>0</v>
      </c>
      <c r="YB59" s="13"/>
      <c r="YC59" s="5"/>
      <c r="YE59" s="15" t="s">
        <v>325</v>
      </c>
      <c r="YF59" s="18" t="s">
        <v>323</v>
      </c>
      <c r="YG59" s="18" t="s">
        <v>856</v>
      </c>
      <c r="YH59" s="18"/>
      <c r="YI59" s="13" t="s">
        <v>41</v>
      </c>
      <c r="YJ59" s="4">
        <v>2830.4393352317002</v>
      </c>
      <c r="YK59" s="13">
        <v>14000</v>
      </c>
      <c r="YL59" s="4">
        <v>38626.003666072698</v>
      </c>
      <c r="YM59" s="4">
        <v>35310.940475306998</v>
      </c>
      <c r="YN59" s="4">
        <v>32361.187059547701</v>
      </c>
      <c r="YO59" s="4">
        <v>29754.2295173598</v>
      </c>
      <c r="YP59" s="4">
        <v>27466.986846138901</v>
      </c>
      <c r="YQ59" s="4">
        <v>25512.609601635799</v>
      </c>
      <c r="YR59" s="4">
        <v>23827.802665503499</v>
      </c>
      <c r="YS59" s="4">
        <v>22384.4409949037</v>
      </c>
      <c r="YT59" s="4">
        <v>21156.558317539599</v>
      </c>
      <c r="YU59" s="4">
        <v>20121.037027585498</v>
      </c>
      <c r="YV59" s="4">
        <v>19279.2175722662</v>
      </c>
      <c r="YW59" s="13" t="s">
        <v>191</v>
      </c>
      <c r="YX59" s="5">
        <v>0</v>
      </c>
      <c r="YY59" s="13"/>
      <c r="YZ59" s="4"/>
      <c r="ZB59" s="15" t="s">
        <v>325</v>
      </c>
      <c r="ZC59" s="18" t="s">
        <v>323</v>
      </c>
      <c r="ZD59" s="18" t="s">
        <v>326</v>
      </c>
      <c r="ZE59" s="18"/>
      <c r="ZF59" s="13" t="s">
        <v>42</v>
      </c>
      <c r="ZG59" s="4">
        <v>109.517279825063</v>
      </c>
      <c r="ZH59" s="13">
        <v>14000</v>
      </c>
      <c r="ZI59" s="4">
        <v>19815.844442253801</v>
      </c>
      <c r="ZJ59" s="4">
        <v>17799.173928001001</v>
      </c>
      <c r="ZK59" s="4">
        <v>16107.736116507</v>
      </c>
      <c r="ZL59" s="4">
        <v>14706.8357934044</v>
      </c>
      <c r="ZM59" s="4">
        <v>13556.324053133299</v>
      </c>
      <c r="ZN59" s="4">
        <v>12615.8536280758</v>
      </c>
      <c r="ZO59" s="4">
        <v>11848.6287215387</v>
      </c>
      <c r="ZP59" s="4">
        <v>11223.1946267733</v>
      </c>
      <c r="ZQ59" s="4">
        <v>10713.738509418899</v>
      </c>
      <c r="ZR59" s="4">
        <v>10329.025877985399</v>
      </c>
      <c r="ZS59" s="4">
        <v>10103.3356283007</v>
      </c>
      <c r="ZT59" s="13" t="s">
        <v>191</v>
      </c>
      <c r="ZU59" s="5">
        <v>0</v>
      </c>
      <c r="ZV59" s="13"/>
      <c r="ZW59" s="4"/>
      <c r="ZY59" s="15" t="s">
        <v>325</v>
      </c>
      <c r="ZZ59" s="18" t="s">
        <v>323</v>
      </c>
      <c r="AAA59" s="18" t="s">
        <v>326</v>
      </c>
      <c r="AAB59" s="18"/>
      <c r="AAC59" s="13" t="s">
        <v>42</v>
      </c>
      <c r="AAD59" s="4">
        <v>117.38960100228999</v>
      </c>
      <c r="AAE59" s="13">
        <v>14000</v>
      </c>
      <c r="AAF59" s="4">
        <v>25834.831958369199</v>
      </c>
      <c r="AAG59" s="4">
        <v>23800.525807510599</v>
      </c>
      <c r="AAH59" s="4">
        <v>22013.362084910099</v>
      </c>
      <c r="AAI59" s="4">
        <v>20453.016469952101</v>
      </c>
      <c r="AAJ59" s="4">
        <v>19101.897807318801</v>
      </c>
      <c r="AAK59" s="4">
        <v>17980.8791886283</v>
      </c>
      <c r="AAL59" s="4">
        <v>17036.287168011</v>
      </c>
      <c r="AAM59" s="4">
        <v>16249.883962457499</v>
      </c>
      <c r="AAN59" s="4">
        <v>15605.4281178357</v>
      </c>
      <c r="AAO59" s="4">
        <v>15088.9193231792</v>
      </c>
      <c r="AAP59" s="4">
        <v>14717.171721193599</v>
      </c>
      <c r="AAQ59" s="13" t="s">
        <v>191</v>
      </c>
      <c r="AAR59" s="5">
        <v>0</v>
      </c>
      <c r="AAS59" s="13"/>
      <c r="AAT59" s="4"/>
      <c r="AAV59" s="15" t="s">
        <v>325</v>
      </c>
      <c r="AAW59" s="18" t="s">
        <v>323</v>
      </c>
      <c r="AAX59" s="18" t="s">
        <v>873</v>
      </c>
      <c r="AAY59" s="18"/>
      <c r="AAZ59" s="13" t="s">
        <v>41</v>
      </c>
      <c r="ABA59" s="4">
        <v>4361.8430463926697</v>
      </c>
      <c r="ABB59" s="13">
        <v>14000</v>
      </c>
      <c r="ABC59" s="4">
        <v>41814.9336037385</v>
      </c>
      <c r="ABD59" s="4">
        <v>38209.230632893697</v>
      </c>
      <c r="ABE59" s="4">
        <v>34997.5903060583</v>
      </c>
      <c r="ABF59" s="4">
        <v>32156.3724977893</v>
      </c>
      <c r="ABG59" s="4">
        <v>29660.7744918606</v>
      </c>
      <c r="ABH59" s="4">
        <v>27521.8183047003</v>
      </c>
      <c r="ABI59" s="4">
        <v>25673.8696415431</v>
      </c>
      <c r="ABJ59" s="4">
        <v>24086.423873592299</v>
      </c>
      <c r="ABK59" s="4">
        <v>22731.2217228636</v>
      </c>
      <c r="ABL59" s="4">
        <v>21583.020401867401</v>
      </c>
      <c r="ABM59" s="4">
        <v>20641.2451843661</v>
      </c>
      <c r="ABN59" s="13" t="s">
        <v>191</v>
      </c>
      <c r="ABO59" s="5">
        <v>0</v>
      </c>
      <c r="ABP59" s="13"/>
      <c r="ABQ59" s="4"/>
    </row>
    <row r="60" spans="1:745" x14ac:dyDescent="0.25">
      <c r="D60" s="13">
        <v>990.71199999999999</v>
      </c>
      <c r="E60" s="4">
        <v>-13.598000000000001</v>
      </c>
      <c r="F60" s="20">
        <v>1072.45</v>
      </c>
      <c r="G60" s="20">
        <v>-7.8333000000000004</v>
      </c>
      <c r="H60" s="20">
        <v>1109.5999999999999</v>
      </c>
      <c r="I60" s="24">
        <v>0.264706</v>
      </c>
      <c r="J60" s="68"/>
      <c r="O60" s="13" t="s">
        <v>43</v>
      </c>
      <c r="P60" s="4">
        <v>21.7213636236574</v>
      </c>
      <c r="Q60" s="1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13" t="s">
        <v>192</v>
      </c>
      <c r="AD60" s="5">
        <v>0</v>
      </c>
      <c r="AE60" s="13"/>
      <c r="AF60" s="5"/>
      <c r="AL60" s="13" t="s">
        <v>42</v>
      </c>
      <c r="AM60" s="4">
        <v>133.70492149410899</v>
      </c>
      <c r="AN60" s="13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13" t="s">
        <v>192</v>
      </c>
      <c r="BA60" s="5">
        <v>0</v>
      </c>
      <c r="BB60" s="13"/>
      <c r="BC60" s="5"/>
      <c r="BI60" s="13" t="s">
        <v>42</v>
      </c>
      <c r="BJ60" s="4">
        <v>127.839456032415</v>
      </c>
      <c r="BK60" s="13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13" t="s">
        <v>192</v>
      </c>
      <c r="BX60" s="5">
        <v>0</v>
      </c>
      <c r="BY60" s="13"/>
      <c r="BZ60" s="5"/>
      <c r="CF60" s="13" t="s">
        <v>43</v>
      </c>
      <c r="CG60" s="4">
        <v>22.046587127929001</v>
      </c>
      <c r="CH60" s="13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13" t="s">
        <v>192</v>
      </c>
      <c r="CU60" s="5">
        <v>0</v>
      </c>
      <c r="CV60" s="13"/>
      <c r="CW60" s="5"/>
      <c r="DC60" s="13" t="s">
        <v>42</v>
      </c>
      <c r="DD60" s="4">
        <v>147.164710103788</v>
      </c>
      <c r="DE60" s="13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13" t="s">
        <v>192</v>
      </c>
      <c r="DR60" s="5">
        <v>0</v>
      </c>
      <c r="DS60" s="13"/>
      <c r="DT60" s="5"/>
      <c r="DZ60" s="13" t="s">
        <v>43</v>
      </c>
      <c r="EA60" s="4">
        <v>22.6820657423348</v>
      </c>
      <c r="EB60" s="13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13" t="s">
        <v>192</v>
      </c>
      <c r="EO60" s="5">
        <v>0</v>
      </c>
      <c r="EP60" s="13"/>
      <c r="EQ60" s="5"/>
      <c r="EW60" s="13" t="s">
        <v>43</v>
      </c>
      <c r="EX60" s="4">
        <v>27.063954896216799</v>
      </c>
      <c r="EY60" s="13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13" t="s">
        <v>192</v>
      </c>
      <c r="FL60" s="5">
        <v>0</v>
      </c>
      <c r="FM60" s="13"/>
      <c r="FN60" s="5"/>
      <c r="FT60" s="13" t="s">
        <v>43</v>
      </c>
      <c r="FU60">
        <v>25.002623045316898</v>
      </c>
      <c r="FV60" s="13"/>
      <c r="GH60" s="13" t="s">
        <v>192</v>
      </c>
      <c r="GI60" s="5">
        <v>0</v>
      </c>
      <c r="GJ60" s="13"/>
      <c r="GK60" s="5"/>
      <c r="GQ60" s="13" t="s">
        <v>43</v>
      </c>
      <c r="GR60" s="4">
        <v>23.6762817230717</v>
      </c>
      <c r="GS60" s="13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13" t="s">
        <v>192</v>
      </c>
      <c r="HF60" s="5">
        <v>0</v>
      </c>
      <c r="HG60" s="13"/>
      <c r="HH60" s="5"/>
      <c r="HN60" s="13" t="s">
        <v>42</v>
      </c>
      <c r="HO60" s="4">
        <v>149.692475438261</v>
      </c>
      <c r="HP60" s="13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13" t="s">
        <v>192</v>
      </c>
      <c r="IC60" s="5">
        <v>0</v>
      </c>
      <c r="ID60" s="13"/>
      <c r="IE60" s="5"/>
      <c r="IK60" s="13" t="s">
        <v>42</v>
      </c>
      <c r="IL60" s="4">
        <v>170.039105343187</v>
      </c>
      <c r="IM60" s="13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13" t="s">
        <v>192</v>
      </c>
      <c r="IZ60" s="5">
        <v>0</v>
      </c>
      <c r="JA60" s="13"/>
      <c r="JB60" s="5"/>
      <c r="JH60" s="13" t="s">
        <v>42</v>
      </c>
      <c r="JI60" s="4">
        <v>185.44889309809901</v>
      </c>
      <c r="JJ60" s="13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13" t="s">
        <v>192</v>
      </c>
      <c r="JW60" s="5">
        <v>0</v>
      </c>
      <c r="JX60" s="13"/>
      <c r="JY60" s="5"/>
      <c r="KE60" s="13" t="s">
        <v>42</v>
      </c>
      <c r="KF60">
        <v>141.33238498759101</v>
      </c>
      <c r="KG60" s="13"/>
      <c r="KS60" s="13" t="s">
        <v>192</v>
      </c>
      <c r="KT60" s="5">
        <v>0</v>
      </c>
      <c r="KU60" s="13"/>
      <c r="KV60" s="5"/>
      <c r="LB60" s="13" t="s">
        <v>42</v>
      </c>
      <c r="LC60" s="4">
        <v>171.42114535198399</v>
      </c>
      <c r="LD60" s="13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13" t="s">
        <v>192</v>
      </c>
      <c r="LQ60" s="5">
        <v>0</v>
      </c>
      <c r="LR60" s="13"/>
      <c r="LS60" s="5"/>
      <c r="LY60" s="13" t="s">
        <v>42</v>
      </c>
      <c r="LZ60" s="4">
        <v>161.26523450011001</v>
      </c>
      <c r="MA60" s="13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13" t="s">
        <v>192</v>
      </c>
      <c r="MN60" s="5">
        <v>0</v>
      </c>
      <c r="MO60" s="13"/>
      <c r="MP60" s="5"/>
      <c r="MV60" s="13" t="s">
        <v>42</v>
      </c>
      <c r="MW60" s="4">
        <v>214.13421247993199</v>
      </c>
      <c r="MX60" s="13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13" t="s">
        <v>192</v>
      </c>
      <c r="NK60" s="5">
        <v>0</v>
      </c>
      <c r="NL60" s="13"/>
      <c r="NM60" s="5"/>
      <c r="NS60" s="13" t="s">
        <v>42</v>
      </c>
      <c r="NT60" s="4">
        <v>224.44553849577699</v>
      </c>
      <c r="NU60" s="13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13" t="s">
        <v>192</v>
      </c>
      <c r="OH60" s="5">
        <v>0</v>
      </c>
      <c r="OI60" s="13"/>
      <c r="OJ60" s="5"/>
      <c r="OP60" s="13" t="s">
        <v>42</v>
      </c>
      <c r="OQ60" s="5">
        <v>198.36180810253001</v>
      </c>
      <c r="PD60" s="13" t="s">
        <v>192</v>
      </c>
      <c r="PE60" s="5">
        <v>0</v>
      </c>
      <c r="PF60" s="13"/>
      <c r="PG60" s="5"/>
      <c r="PM60" s="13" t="s">
        <v>42</v>
      </c>
      <c r="PN60" s="4">
        <v>258.24801718259101</v>
      </c>
      <c r="PO60" s="13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13" t="s">
        <v>192</v>
      </c>
      <c r="QB60" s="5">
        <v>0</v>
      </c>
      <c r="QC60" s="13"/>
      <c r="QD60" s="5"/>
      <c r="QJ60" s="13" t="s">
        <v>42</v>
      </c>
      <c r="QK60" s="4">
        <v>372.62169520715003</v>
      </c>
      <c r="QL60" s="13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13" t="s">
        <v>192</v>
      </c>
      <c r="QY60" s="5">
        <v>0</v>
      </c>
      <c r="QZ60" s="13"/>
      <c r="RA60" s="5"/>
      <c r="RG60" s="13" t="s">
        <v>42</v>
      </c>
      <c r="RH60" s="4">
        <v>313.06297939675898</v>
      </c>
      <c r="RI60" s="13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13" t="s">
        <v>192</v>
      </c>
      <c r="RV60" s="5">
        <v>0</v>
      </c>
      <c r="RW60" s="13"/>
      <c r="RX60" s="5"/>
      <c r="SD60" s="13" t="s">
        <v>42</v>
      </c>
      <c r="SE60" s="4">
        <v>435.77840117256198</v>
      </c>
      <c r="SF60" s="13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13" t="s">
        <v>192</v>
      </c>
      <c r="SS60" s="5">
        <v>0</v>
      </c>
      <c r="ST60" s="13"/>
      <c r="SU60" s="5"/>
      <c r="TA60" s="13" t="s">
        <v>42</v>
      </c>
      <c r="TB60" s="4">
        <v>266.31482664388</v>
      </c>
      <c r="TC60" s="13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13" t="s">
        <v>192</v>
      </c>
      <c r="TP60" s="5">
        <v>0</v>
      </c>
      <c r="TQ60" s="13"/>
      <c r="TR60" s="5"/>
      <c r="TX60" s="13" t="s">
        <v>43</v>
      </c>
      <c r="TY60" s="4">
        <v>22.528678812091499</v>
      </c>
      <c r="TZ60" s="13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13" t="s">
        <v>192</v>
      </c>
      <c r="UM60" s="5">
        <v>0</v>
      </c>
      <c r="UN60" s="13"/>
      <c r="UO60" s="5"/>
      <c r="UU60" s="13" t="s">
        <v>43</v>
      </c>
      <c r="UV60" s="4">
        <v>23.011999329639998</v>
      </c>
      <c r="UW60" s="13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13" t="s">
        <v>192</v>
      </c>
      <c r="VJ60" s="5">
        <v>0</v>
      </c>
      <c r="VK60" s="13"/>
      <c r="VL60" s="5"/>
      <c r="VR60" s="13" t="s">
        <v>43</v>
      </c>
      <c r="VS60" s="4">
        <v>24.043871541258898</v>
      </c>
      <c r="VT60" s="13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13" t="s">
        <v>192</v>
      </c>
      <c r="WG60" s="5">
        <v>0</v>
      </c>
      <c r="WH60" s="13"/>
      <c r="WI60" s="5"/>
      <c r="WO60" s="13" t="s">
        <v>42</v>
      </c>
      <c r="WP60" s="4">
        <v>141.81236938557299</v>
      </c>
      <c r="WQ60" s="13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13" t="s">
        <v>192</v>
      </c>
      <c r="XD60" s="5">
        <v>0</v>
      </c>
      <c r="XE60" s="13"/>
      <c r="XF60" s="5"/>
      <c r="XL60" s="13" t="s">
        <v>42</v>
      </c>
      <c r="XM60" s="4">
        <v>159.67677350369399</v>
      </c>
      <c r="XN60" s="13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13" t="s">
        <v>192</v>
      </c>
      <c r="YA60" s="5">
        <v>0</v>
      </c>
      <c r="YB60" s="13"/>
      <c r="YC60" s="5"/>
      <c r="YI60" s="13" t="s">
        <v>42</v>
      </c>
      <c r="YJ60" s="4">
        <v>141.280877183277</v>
      </c>
      <c r="YK60" s="13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13" t="s">
        <v>192</v>
      </c>
      <c r="YX60" s="5">
        <v>0</v>
      </c>
      <c r="YY60" s="13"/>
      <c r="YZ60" s="4"/>
      <c r="ZF60" s="13" t="s">
        <v>43</v>
      </c>
      <c r="ZG60" s="4">
        <v>22.465868384552</v>
      </c>
      <c r="ZH60" s="13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13" t="s">
        <v>192</v>
      </c>
      <c r="ZU60" s="5">
        <v>0</v>
      </c>
      <c r="ZV60" s="13"/>
      <c r="ZW60" s="4"/>
      <c r="AAC60" s="13" t="s">
        <v>43</v>
      </c>
      <c r="AAD60" s="4">
        <v>24.080759949892201</v>
      </c>
      <c r="AAE60" s="13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13" t="s">
        <v>192</v>
      </c>
      <c r="AAR60" s="5">
        <v>0</v>
      </c>
      <c r="AAS60" s="13"/>
      <c r="AAT60" s="4"/>
      <c r="AAZ60" s="13" t="s">
        <v>42</v>
      </c>
      <c r="ABA60" s="4">
        <v>249.688742377822</v>
      </c>
      <c r="ABB60" s="13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13" t="s">
        <v>192</v>
      </c>
      <c r="ABO60" s="5">
        <v>0</v>
      </c>
      <c r="ABP60" s="13"/>
      <c r="ABQ60" s="4"/>
    </row>
    <row r="61" spans="1:745" x14ac:dyDescent="0.25">
      <c r="D61" s="26">
        <v>1097.21</v>
      </c>
      <c r="E61" s="20">
        <v>-17.303999999999998</v>
      </c>
      <c r="F61" s="20">
        <v>1226.01</v>
      </c>
      <c r="G61" s="20">
        <v>-11.607799999999999</v>
      </c>
      <c r="H61" s="20">
        <v>1354.8</v>
      </c>
      <c r="I61" s="24">
        <v>-3.03</v>
      </c>
      <c r="J61" s="68"/>
      <c r="O61" s="13" t="s">
        <v>388</v>
      </c>
      <c r="P61" s="4">
        <v>44.435261429672899</v>
      </c>
      <c r="Q61" s="1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13" t="s">
        <v>193</v>
      </c>
      <c r="AD61" s="5">
        <v>98.789669506066602</v>
      </c>
      <c r="AE61" s="13" t="s">
        <v>345</v>
      </c>
      <c r="AF61" s="5"/>
      <c r="AL61" s="13" t="s">
        <v>43</v>
      </c>
      <c r="AM61" s="4">
        <v>27.427609354903801</v>
      </c>
      <c r="AN61" s="13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13" t="s">
        <v>193</v>
      </c>
      <c r="BA61" s="5">
        <v>98.789669506066602</v>
      </c>
      <c r="BB61" s="13" t="s">
        <v>345</v>
      </c>
      <c r="BC61" s="5"/>
      <c r="BI61" s="13" t="s">
        <v>43</v>
      </c>
      <c r="BJ61" s="4">
        <v>26.224394891514599</v>
      </c>
      <c r="BK61" s="13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13" t="s">
        <v>193</v>
      </c>
      <c r="BX61" s="5">
        <v>98.789669506066602</v>
      </c>
      <c r="BY61" s="13" t="s">
        <v>345</v>
      </c>
      <c r="BZ61" s="5"/>
      <c r="CF61" s="13" t="s">
        <v>388</v>
      </c>
      <c r="CG61" s="4">
        <v>44.6559329787531</v>
      </c>
      <c r="CH61" s="13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13" t="s">
        <v>193</v>
      </c>
      <c r="CU61" s="5">
        <v>98.789669506066602</v>
      </c>
      <c r="CV61" s="13" t="s">
        <v>345</v>
      </c>
      <c r="CW61" s="5"/>
      <c r="DC61" s="13" t="s">
        <v>43</v>
      </c>
      <c r="DD61" s="4">
        <v>30.1886881533542</v>
      </c>
      <c r="DE61" s="13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13" t="s">
        <v>193</v>
      </c>
      <c r="DR61" s="5">
        <v>98.789669506066602</v>
      </c>
      <c r="DS61" s="13" t="s">
        <v>345</v>
      </c>
      <c r="DT61" s="5"/>
      <c r="DZ61" s="13" t="s">
        <v>388</v>
      </c>
      <c r="EA61" s="4">
        <v>45.080934759302899</v>
      </c>
      <c r="EB61" s="13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13" t="s">
        <v>193</v>
      </c>
      <c r="EO61" s="5">
        <v>98.789669506066602</v>
      </c>
      <c r="EP61" s="13" t="s">
        <v>345</v>
      </c>
      <c r="EQ61" s="5"/>
      <c r="EW61" s="13" t="s">
        <v>388</v>
      </c>
      <c r="EX61" s="4">
        <v>47.814813334652598</v>
      </c>
      <c r="EY61" s="13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13" t="s">
        <v>193</v>
      </c>
      <c r="FL61" s="5">
        <v>98.789669506066602</v>
      </c>
      <c r="FM61" s="13" t="s">
        <v>345</v>
      </c>
      <c r="FN61" s="5"/>
      <c r="FT61" s="13" t="s">
        <v>388</v>
      </c>
      <c r="FU61">
        <v>46.568677227985297</v>
      </c>
      <c r="FV61" s="13"/>
      <c r="GH61" s="13" t="s">
        <v>193</v>
      </c>
      <c r="GI61" s="5">
        <v>98.789669506066602</v>
      </c>
      <c r="GJ61" s="13" t="s">
        <v>345</v>
      </c>
      <c r="GK61" s="5"/>
      <c r="GQ61" s="13" t="s">
        <v>388</v>
      </c>
      <c r="GR61" s="4">
        <v>45.730211571684499</v>
      </c>
      <c r="GS61" s="13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13" t="s">
        <v>193</v>
      </c>
      <c r="HF61" s="5">
        <v>98.789669506066602</v>
      </c>
      <c r="HG61" s="13" t="s">
        <v>345</v>
      </c>
      <c r="HH61" s="5"/>
      <c r="HN61" s="13" t="s">
        <v>43</v>
      </c>
      <c r="HO61" s="4">
        <v>30.707222245892101</v>
      </c>
      <c r="HP61" s="13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13" t="s">
        <v>193</v>
      </c>
      <c r="IC61" s="5">
        <v>98.789669506066602</v>
      </c>
      <c r="ID61" s="13" t="s">
        <v>345</v>
      </c>
      <c r="IE61" s="5"/>
      <c r="IK61" s="13" t="s">
        <v>43</v>
      </c>
      <c r="IL61" s="4">
        <v>34.88103582347</v>
      </c>
      <c r="IM61" s="13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13" t="s">
        <v>193</v>
      </c>
      <c r="IZ61" s="5">
        <v>98.789669506066602</v>
      </c>
      <c r="JA61" s="13" t="s">
        <v>345</v>
      </c>
      <c r="JB61" s="5"/>
      <c r="JH61" s="13" t="s">
        <v>43</v>
      </c>
      <c r="JI61" s="4">
        <v>38.042128429940199</v>
      </c>
      <c r="JJ61" s="13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13" t="s">
        <v>193</v>
      </c>
      <c r="JW61" s="5">
        <v>98.789669506066602</v>
      </c>
      <c r="JX61" s="13" t="s">
        <v>345</v>
      </c>
      <c r="JY61" s="5"/>
      <c r="KE61" s="13" t="s">
        <v>43</v>
      </c>
      <c r="KF61">
        <v>28.992271947202099</v>
      </c>
      <c r="KG61" s="13"/>
      <c r="KS61" s="13" t="s">
        <v>193</v>
      </c>
      <c r="KT61" s="5">
        <v>98.789669506066602</v>
      </c>
      <c r="KU61" s="13" t="s">
        <v>345</v>
      </c>
      <c r="KV61" s="5"/>
      <c r="LB61" s="13" t="s">
        <v>43</v>
      </c>
      <c r="LC61" s="4">
        <v>35.164541120437001</v>
      </c>
      <c r="LD61" s="13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13" t="s">
        <v>193</v>
      </c>
      <c r="LQ61" s="5">
        <v>98.789669506066602</v>
      </c>
      <c r="LR61" s="13" t="s">
        <v>345</v>
      </c>
      <c r="LS61" s="5"/>
      <c r="LY61" s="13" t="s">
        <v>43</v>
      </c>
      <c r="LZ61" s="4">
        <v>33.081204528367799</v>
      </c>
      <c r="MA61" s="13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13" t="s">
        <v>193</v>
      </c>
      <c r="MN61" s="5">
        <v>98.789669506066602</v>
      </c>
      <c r="MO61" s="13" t="s">
        <v>345</v>
      </c>
      <c r="MP61" s="5"/>
      <c r="MV61" s="13" t="s">
        <v>43</v>
      </c>
      <c r="MW61" s="4">
        <v>43.926502209406699</v>
      </c>
      <c r="MX61" s="13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13" t="s">
        <v>193</v>
      </c>
      <c r="NK61" s="5">
        <v>98.789669506066602</v>
      </c>
      <c r="NL61" s="13" t="s">
        <v>345</v>
      </c>
      <c r="NM61" s="5"/>
      <c r="NS61" s="13" t="s">
        <v>43</v>
      </c>
      <c r="NT61" s="4">
        <v>46.041719949586302</v>
      </c>
      <c r="NU61" s="13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13" t="s">
        <v>193</v>
      </c>
      <c r="OH61" s="5">
        <v>98.789669506066602</v>
      </c>
      <c r="OI61" s="13" t="s">
        <v>345</v>
      </c>
      <c r="OJ61" s="5"/>
      <c r="OP61" s="13" t="s">
        <v>43</v>
      </c>
      <c r="OQ61" s="5">
        <v>40.691024105707903</v>
      </c>
      <c r="PD61" s="13" t="s">
        <v>193</v>
      </c>
      <c r="PE61" s="5">
        <v>98.789669506066602</v>
      </c>
      <c r="PF61" s="13" t="s">
        <v>345</v>
      </c>
      <c r="PG61" s="5"/>
      <c r="PM61" s="13" t="s">
        <v>43</v>
      </c>
      <c r="PN61" s="4">
        <v>52.975804127559002</v>
      </c>
      <c r="PO61" s="13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13" t="s">
        <v>193</v>
      </c>
      <c r="QB61" s="5">
        <v>98.789669506066602</v>
      </c>
      <c r="QC61" s="13" t="s">
        <v>345</v>
      </c>
      <c r="QD61" s="5"/>
      <c r="QJ61" s="13" t="s">
        <v>43</v>
      </c>
      <c r="QK61" s="4">
        <v>76.437891583175698</v>
      </c>
      <c r="QL61" s="13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13" t="s">
        <v>193</v>
      </c>
      <c r="QY61" s="5">
        <v>98.789669506066602</v>
      </c>
      <c r="QZ61" s="13" t="s">
        <v>345</v>
      </c>
      <c r="RA61" s="5"/>
      <c r="RG61" s="13" t="s">
        <v>43</v>
      </c>
      <c r="RH61" s="4">
        <v>64.220292016363004</v>
      </c>
      <c r="RI61" s="13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13" t="s">
        <v>193</v>
      </c>
      <c r="RV61" s="5">
        <v>98.789669506066602</v>
      </c>
      <c r="RW61" s="13" t="s">
        <v>345</v>
      </c>
      <c r="RX61" s="5"/>
      <c r="SD61" s="13" t="s">
        <v>43</v>
      </c>
      <c r="SE61" s="4">
        <v>89.3935662135831</v>
      </c>
      <c r="SF61" s="13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13" t="s">
        <v>193</v>
      </c>
      <c r="SS61" s="5">
        <v>98.789669506066602</v>
      </c>
      <c r="ST61" s="13" t="s">
        <v>345</v>
      </c>
      <c r="SU61" s="5"/>
      <c r="TA61" s="13" t="s">
        <v>43</v>
      </c>
      <c r="TB61" s="4">
        <v>54.630592120194201</v>
      </c>
      <c r="TC61" s="13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13" t="s">
        <v>193</v>
      </c>
      <c r="TP61" s="5">
        <v>98.789669506066602</v>
      </c>
      <c r="TQ61" s="13" t="s">
        <v>345</v>
      </c>
      <c r="TR61" s="5"/>
      <c r="TX61" s="13" t="s">
        <v>388</v>
      </c>
      <c r="TY61" s="4">
        <v>44.979085245022802</v>
      </c>
      <c r="TZ61" s="13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13" t="s">
        <v>193</v>
      </c>
      <c r="UM61" s="5">
        <v>98.789669506066602</v>
      </c>
      <c r="UN61" s="13" t="s">
        <v>345</v>
      </c>
      <c r="UO61" s="5"/>
      <c r="UU61" s="13" t="s">
        <v>388</v>
      </c>
      <c r="UV61" s="4">
        <v>45.298466004060103</v>
      </c>
      <c r="UW61" s="13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13" t="s">
        <v>193</v>
      </c>
      <c r="VJ61" s="5">
        <v>98.789669506066602</v>
      </c>
      <c r="VK61" s="13" t="s">
        <v>345</v>
      </c>
      <c r="VL61" s="5"/>
      <c r="VR61" s="13" t="s">
        <v>388</v>
      </c>
      <c r="VS61" s="4">
        <v>45.965661093370002</v>
      </c>
      <c r="VT61" s="13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13" t="s">
        <v>193</v>
      </c>
      <c r="WG61" s="5">
        <v>98.789669506066602</v>
      </c>
      <c r="WH61" s="13" t="s">
        <v>345</v>
      </c>
      <c r="WI61" s="5"/>
      <c r="WO61" s="13" t="s">
        <v>43</v>
      </c>
      <c r="WP61" s="4">
        <v>29.090733727196401</v>
      </c>
      <c r="WQ61" s="13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13" t="s">
        <v>193</v>
      </c>
      <c r="XD61" s="5">
        <v>97.236141391706994</v>
      </c>
      <c r="XE61" s="13" t="s">
        <v>345</v>
      </c>
      <c r="XF61" s="5"/>
      <c r="XL61" s="13" t="s">
        <v>43</v>
      </c>
      <c r="XM61" s="4">
        <v>32.755354984474003</v>
      </c>
      <c r="XN61" s="13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13" t="s">
        <v>193</v>
      </c>
      <c r="YA61" s="5">
        <v>95.163594593040301</v>
      </c>
      <c r="YB61" s="13" t="s">
        <v>345</v>
      </c>
      <c r="YC61" s="5"/>
      <c r="YI61" s="13" t="s">
        <v>43</v>
      </c>
      <c r="YJ61" s="4">
        <v>28.981705874392901</v>
      </c>
      <c r="YK61" s="13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13" t="s">
        <v>193</v>
      </c>
      <c r="YX61" s="5">
        <v>98.168680393266101</v>
      </c>
      <c r="YY61" s="13" t="s">
        <v>345</v>
      </c>
      <c r="YZ61" s="4"/>
      <c r="ZF61" s="13" t="s">
        <v>388</v>
      </c>
      <c r="ZG61" s="4">
        <v>44.937245460817699</v>
      </c>
      <c r="ZH61" s="13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13" t="s">
        <v>193</v>
      </c>
      <c r="ZU61" s="5">
        <v>16.675374272187899</v>
      </c>
      <c r="ZV61" s="13" t="s">
        <v>345</v>
      </c>
      <c r="ZW61" s="4"/>
      <c r="AAC61" s="13" t="s">
        <v>388</v>
      </c>
      <c r="AAD61" s="4">
        <v>45.989156112852498</v>
      </c>
      <c r="AAE61" s="13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13" t="s">
        <v>193</v>
      </c>
      <c r="AAR61" s="5">
        <v>96.421305395853395</v>
      </c>
      <c r="AAS61" s="13" t="s">
        <v>787</v>
      </c>
      <c r="AAT61" s="4"/>
      <c r="AAZ61" s="13" t="s">
        <v>43</v>
      </c>
      <c r="ABA61" s="4">
        <v>51.219994071481104</v>
      </c>
      <c r="ABB61" s="13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13" t="s">
        <v>193</v>
      </c>
      <c r="ABO61" s="5">
        <v>98.168680393266101</v>
      </c>
      <c r="ABP61" s="13" t="s">
        <v>345</v>
      </c>
      <c r="ABQ61" s="4"/>
    </row>
    <row r="62" spans="1:745" x14ac:dyDescent="0.25">
      <c r="D62" s="26">
        <v>1295.3599999999999</v>
      </c>
      <c r="E62" s="20">
        <v>-25.127500000000001</v>
      </c>
      <c r="F62" s="20">
        <v>1458.82</v>
      </c>
      <c r="G62" s="20">
        <v>-18.058800000000002</v>
      </c>
      <c r="H62" s="20">
        <v>1600</v>
      </c>
      <c r="I62" s="24">
        <v>-7.3529999999999998</v>
      </c>
      <c r="J62" s="68"/>
      <c r="O62" s="13" t="s">
        <v>13</v>
      </c>
      <c r="P62" s="4">
        <v>5418.6555944214997</v>
      </c>
      <c r="Q62" s="13" t="s">
        <v>20</v>
      </c>
      <c r="R62" s="4">
        <v>0</v>
      </c>
      <c r="S62" s="4">
        <v>0.09</v>
      </c>
      <c r="T62" s="4">
        <v>0.18</v>
      </c>
      <c r="U62" s="4">
        <v>0.27</v>
      </c>
      <c r="V62" s="4">
        <v>0.36</v>
      </c>
      <c r="W62" s="4">
        <v>0.45</v>
      </c>
      <c r="X62" s="4">
        <v>0.54</v>
      </c>
      <c r="Y62" s="4">
        <v>0.63</v>
      </c>
      <c r="Z62" s="4">
        <v>0.72</v>
      </c>
      <c r="AA62" s="4">
        <v>0.80999999999999905</v>
      </c>
      <c r="AB62" s="4">
        <v>0.9</v>
      </c>
      <c r="AC62" s="13" t="s">
        <v>194</v>
      </c>
      <c r="AD62" s="5">
        <v>0</v>
      </c>
      <c r="AE62" s="13" t="s">
        <v>346</v>
      </c>
      <c r="AF62" s="5">
        <v>12055.2106329626</v>
      </c>
      <c r="AL62" s="13" t="s">
        <v>388</v>
      </c>
      <c r="AM62" s="4">
        <v>48.028021468377403</v>
      </c>
      <c r="AN62" s="13" t="s">
        <v>20</v>
      </c>
      <c r="AO62" s="4">
        <v>0</v>
      </c>
      <c r="AP62" s="4">
        <v>0.09</v>
      </c>
      <c r="AQ62" s="4">
        <v>0.18</v>
      </c>
      <c r="AR62" s="4">
        <v>0.27</v>
      </c>
      <c r="AS62" s="4">
        <v>0.36</v>
      </c>
      <c r="AT62" s="4">
        <v>0.45</v>
      </c>
      <c r="AU62" s="4">
        <v>0.54</v>
      </c>
      <c r="AV62" s="4">
        <v>0.63</v>
      </c>
      <c r="AW62" s="4">
        <v>0.72</v>
      </c>
      <c r="AX62" s="4">
        <v>0.80999999999999905</v>
      </c>
      <c r="AY62" s="4">
        <v>0.9</v>
      </c>
      <c r="AZ62" s="13" t="s">
        <v>194</v>
      </c>
      <c r="BA62" s="5">
        <v>0</v>
      </c>
      <c r="BB62" s="13" t="s">
        <v>346</v>
      </c>
      <c r="BC62" s="5">
        <v>11551.016682413199</v>
      </c>
      <c r="BI62" s="13" t="s">
        <v>388</v>
      </c>
      <c r="BJ62" s="4">
        <v>47.315184326199102</v>
      </c>
      <c r="BK62" s="13" t="s">
        <v>20</v>
      </c>
      <c r="BL62" s="4">
        <v>0</v>
      </c>
      <c r="BM62" s="4">
        <v>0.09</v>
      </c>
      <c r="BN62" s="4">
        <v>0.18</v>
      </c>
      <c r="BO62" s="4">
        <v>0.27</v>
      </c>
      <c r="BP62" s="4">
        <v>0.36</v>
      </c>
      <c r="BQ62" s="4">
        <v>0.45</v>
      </c>
      <c r="BR62" s="4">
        <v>0.54</v>
      </c>
      <c r="BS62" s="4">
        <v>0.63</v>
      </c>
      <c r="BT62" s="4">
        <v>0.72</v>
      </c>
      <c r="BU62" s="4">
        <v>0.80999999999999905</v>
      </c>
      <c r="BV62" s="4">
        <v>0.9</v>
      </c>
      <c r="BW62" s="13" t="s">
        <v>194</v>
      </c>
      <c r="BX62" s="5">
        <v>0</v>
      </c>
      <c r="BY62" s="13" t="s">
        <v>346</v>
      </c>
      <c r="BZ62" s="5">
        <v>11839.996202554001</v>
      </c>
      <c r="CF62" s="13" t="s">
        <v>13</v>
      </c>
      <c r="CG62" s="4">
        <v>5851.2199542169601</v>
      </c>
      <c r="CH62" s="13" t="s">
        <v>20</v>
      </c>
      <c r="CI62" s="4">
        <v>0</v>
      </c>
      <c r="CJ62" s="4">
        <v>0.09</v>
      </c>
      <c r="CK62" s="4">
        <v>0.18</v>
      </c>
      <c r="CL62" s="4">
        <v>0.27</v>
      </c>
      <c r="CM62" s="4">
        <v>0.36</v>
      </c>
      <c r="CN62" s="4">
        <v>0.45</v>
      </c>
      <c r="CO62" s="4">
        <v>0.54</v>
      </c>
      <c r="CP62" s="4">
        <v>0.63</v>
      </c>
      <c r="CQ62" s="4">
        <v>0.72</v>
      </c>
      <c r="CR62" s="4">
        <v>0.80999999999999905</v>
      </c>
      <c r="CS62" s="4">
        <v>0.9</v>
      </c>
      <c r="CT62" s="13" t="s">
        <v>194</v>
      </c>
      <c r="CU62" s="5">
        <v>0</v>
      </c>
      <c r="CV62" s="13" t="s">
        <v>346</v>
      </c>
      <c r="CW62" s="5">
        <v>11766.122222981299</v>
      </c>
      <c r="DC62" s="13" t="s">
        <v>388</v>
      </c>
      <c r="DD62" s="4">
        <v>49.588403310257299</v>
      </c>
      <c r="DE62" s="13" t="s">
        <v>20</v>
      </c>
      <c r="DF62" s="4">
        <v>0</v>
      </c>
      <c r="DG62" s="4">
        <v>0.09</v>
      </c>
      <c r="DH62" s="4">
        <v>0.18</v>
      </c>
      <c r="DI62" s="4">
        <v>0.27</v>
      </c>
      <c r="DJ62" s="4">
        <v>0.36</v>
      </c>
      <c r="DK62" s="4">
        <v>0.45</v>
      </c>
      <c r="DL62" s="4">
        <v>0.54</v>
      </c>
      <c r="DM62" s="4">
        <v>0.63</v>
      </c>
      <c r="DN62" s="4">
        <v>0.72</v>
      </c>
      <c r="DO62" s="4">
        <v>0.80999999999999905</v>
      </c>
      <c r="DP62" s="4">
        <v>0.9</v>
      </c>
      <c r="DQ62" s="13" t="s">
        <v>194</v>
      </c>
      <c r="DR62" s="5">
        <v>0</v>
      </c>
      <c r="DS62" s="13" t="s">
        <v>346</v>
      </c>
      <c r="DT62" s="5">
        <v>11121.7060437409</v>
      </c>
      <c r="DZ62" s="13" t="s">
        <v>13</v>
      </c>
      <c r="EA62" s="4">
        <v>6679.7759364519998</v>
      </c>
      <c r="EB62" s="13" t="s">
        <v>20</v>
      </c>
      <c r="EC62" s="4">
        <v>0</v>
      </c>
      <c r="ED62" s="4">
        <v>0.09</v>
      </c>
      <c r="EE62" s="4">
        <v>0.18</v>
      </c>
      <c r="EF62" s="4">
        <v>0.27</v>
      </c>
      <c r="EG62" s="4">
        <v>0.36</v>
      </c>
      <c r="EH62" s="4">
        <v>0.45</v>
      </c>
      <c r="EI62" s="4">
        <v>0.54</v>
      </c>
      <c r="EJ62" s="4">
        <v>0.63</v>
      </c>
      <c r="EK62" s="4">
        <v>0.72</v>
      </c>
      <c r="EL62" s="4">
        <v>0.80999999999999905</v>
      </c>
      <c r="EM62" s="4">
        <v>0.9</v>
      </c>
      <c r="EN62" s="13" t="s">
        <v>194</v>
      </c>
      <c r="EO62" s="5">
        <v>0</v>
      </c>
      <c r="EP62" s="13" t="s">
        <v>346</v>
      </c>
      <c r="EQ62" s="5">
        <v>11331.521077617401</v>
      </c>
      <c r="EW62" s="13" t="s">
        <v>13</v>
      </c>
      <c r="EX62" s="4">
        <v>12192.031731314701</v>
      </c>
      <c r="EY62" s="13" t="s">
        <v>20</v>
      </c>
      <c r="EZ62" s="4">
        <v>0</v>
      </c>
      <c r="FA62" s="4">
        <v>0.09</v>
      </c>
      <c r="FB62" s="4">
        <v>0.18</v>
      </c>
      <c r="FC62" s="4">
        <v>0.27</v>
      </c>
      <c r="FD62" s="4">
        <v>0.36</v>
      </c>
      <c r="FE62" s="4">
        <v>0.45</v>
      </c>
      <c r="FF62" s="4">
        <v>0.54</v>
      </c>
      <c r="FG62" s="4">
        <v>0.63</v>
      </c>
      <c r="FH62" s="4">
        <v>0.72</v>
      </c>
      <c r="FI62" s="4">
        <v>0.80999999999999905</v>
      </c>
      <c r="FJ62" s="4">
        <v>0.9</v>
      </c>
      <c r="FK62" s="13" t="s">
        <v>194</v>
      </c>
      <c r="FL62" s="5">
        <v>0</v>
      </c>
      <c r="FM62" s="13" t="s">
        <v>346</v>
      </c>
      <c r="FN62" s="5">
        <v>10071.0627900696</v>
      </c>
      <c r="FT62" s="13" t="s">
        <v>13</v>
      </c>
      <c r="FU62">
        <v>9636.9899146791395</v>
      </c>
      <c r="FV62" s="13" t="s">
        <v>20</v>
      </c>
      <c r="FW62">
        <v>0</v>
      </c>
      <c r="FX62">
        <v>0.09</v>
      </c>
      <c r="FY62">
        <v>0.18</v>
      </c>
      <c r="FZ62">
        <v>0.27</v>
      </c>
      <c r="GA62">
        <v>0.36</v>
      </c>
      <c r="GB62">
        <v>0.45</v>
      </c>
      <c r="GC62">
        <v>0.54</v>
      </c>
      <c r="GD62">
        <v>0.63</v>
      </c>
      <c r="GE62">
        <v>0.72</v>
      </c>
      <c r="GF62">
        <v>0.80999999999999905</v>
      </c>
      <c r="GG62">
        <v>0.9</v>
      </c>
      <c r="GH62" s="13" t="s">
        <v>194</v>
      </c>
      <c r="GI62" s="5">
        <v>0</v>
      </c>
      <c r="GJ62" s="13" t="s">
        <v>346</v>
      </c>
      <c r="GK62" s="5">
        <v>10457.155885922601</v>
      </c>
      <c r="GQ62" s="13" t="s">
        <v>13</v>
      </c>
      <c r="GR62" s="4">
        <v>7957.45087840623</v>
      </c>
      <c r="GS62" s="13" t="s">
        <v>20</v>
      </c>
      <c r="GT62" s="4">
        <v>0</v>
      </c>
      <c r="GU62" s="4">
        <v>0.09</v>
      </c>
      <c r="GV62" s="4">
        <v>0.18</v>
      </c>
      <c r="GW62" s="4">
        <v>0.27</v>
      </c>
      <c r="GX62" s="4">
        <v>0.36</v>
      </c>
      <c r="GY62" s="4">
        <v>0.45</v>
      </c>
      <c r="GZ62" s="4">
        <v>0.54</v>
      </c>
      <c r="HA62" s="4">
        <v>0.63</v>
      </c>
      <c r="HB62" s="4">
        <v>0.72</v>
      </c>
      <c r="HC62" s="4">
        <v>0.80999999999999905</v>
      </c>
      <c r="HD62" s="4">
        <v>0.9</v>
      </c>
      <c r="HE62" s="13" t="s">
        <v>194</v>
      </c>
      <c r="HF62" s="5">
        <v>0</v>
      </c>
      <c r="HG62" s="13" t="s">
        <v>346</v>
      </c>
      <c r="HH62" s="5">
        <v>10851.575349119499</v>
      </c>
      <c r="HN62" s="13" t="s">
        <v>388</v>
      </c>
      <c r="HO62" s="4">
        <v>49.870710441483503</v>
      </c>
      <c r="HP62" s="13" t="s">
        <v>20</v>
      </c>
      <c r="HQ62" s="4">
        <v>0</v>
      </c>
      <c r="HR62" s="4">
        <v>0.09</v>
      </c>
      <c r="HS62" s="4">
        <v>0.18</v>
      </c>
      <c r="HT62" s="4">
        <v>0.27</v>
      </c>
      <c r="HU62" s="4">
        <v>0.36</v>
      </c>
      <c r="HV62" s="4">
        <v>0.45</v>
      </c>
      <c r="HW62" s="4">
        <v>0.54</v>
      </c>
      <c r="HX62" s="4">
        <v>0.63</v>
      </c>
      <c r="HY62" s="4">
        <v>0.72</v>
      </c>
      <c r="HZ62" s="4">
        <v>0.80999999999999905</v>
      </c>
      <c r="IA62" s="4">
        <v>0.9</v>
      </c>
      <c r="IB62" s="13" t="s">
        <v>194</v>
      </c>
      <c r="IC62" s="5">
        <v>0</v>
      </c>
      <c r="ID62" s="13" t="s">
        <v>346</v>
      </c>
      <c r="IE62" s="5">
        <v>11647.281611411299</v>
      </c>
      <c r="IK62" s="13" t="s">
        <v>388</v>
      </c>
      <c r="IL62" s="4">
        <v>52.0349532525711</v>
      </c>
      <c r="IM62" s="13" t="s">
        <v>20</v>
      </c>
      <c r="IN62" s="4">
        <v>0</v>
      </c>
      <c r="IO62" s="4">
        <v>0.09</v>
      </c>
      <c r="IP62" s="4">
        <v>0.18</v>
      </c>
      <c r="IQ62" s="4">
        <v>0.27</v>
      </c>
      <c r="IR62" s="4">
        <v>0.36</v>
      </c>
      <c r="IS62" s="4">
        <v>0.45</v>
      </c>
      <c r="IT62" s="4">
        <v>0.54</v>
      </c>
      <c r="IU62" s="4">
        <v>0.63</v>
      </c>
      <c r="IV62" s="4">
        <v>0.72</v>
      </c>
      <c r="IW62" s="4">
        <v>0.80999999999999905</v>
      </c>
      <c r="IX62" s="4">
        <v>0.9</v>
      </c>
      <c r="IY62" s="13" t="s">
        <v>194</v>
      </c>
      <c r="IZ62" s="5">
        <v>0</v>
      </c>
      <c r="JA62" s="13" t="s">
        <v>346</v>
      </c>
      <c r="JB62" s="5">
        <v>10693.000101679299</v>
      </c>
      <c r="JH62" s="13" t="s">
        <v>388</v>
      </c>
      <c r="JI62" s="4">
        <v>53.561612944436497</v>
      </c>
      <c r="JJ62" s="13" t="s">
        <v>20</v>
      </c>
      <c r="JK62" s="4">
        <v>0</v>
      </c>
      <c r="JL62" s="4">
        <v>0.09</v>
      </c>
      <c r="JM62" s="4">
        <v>0.18</v>
      </c>
      <c r="JN62" s="4">
        <v>0.27</v>
      </c>
      <c r="JO62" s="4">
        <v>0.36</v>
      </c>
      <c r="JP62" s="4">
        <v>0.45</v>
      </c>
      <c r="JQ62" s="4">
        <v>0.54</v>
      </c>
      <c r="JR62" s="4">
        <v>0.63</v>
      </c>
      <c r="JS62" s="4">
        <v>0.72</v>
      </c>
      <c r="JT62" s="4">
        <v>0.80999999999999905</v>
      </c>
      <c r="JU62" s="4">
        <v>0.9</v>
      </c>
      <c r="JV62" s="13" t="s">
        <v>194</v>
      </c>
      <c r="JW62" s="5">
        <v>0</v>
      </c>
      <c r="JX62" s="13" t="s">
        <v>346</v>
      </c>
      <c r="JY62" s="5">
        <v>11343.3403504128</v>
      </c>
      <c r="KE62" s="13" t="s">
        <v>388</v>
      </c>
      <c r="KF62">
        <v>48.924469766592303</v>
      </c>
      <c r="KG62" s="13" t="s">
        <v>20</v>
      </c>
      <c r="KH62">
        <v>0</v>
      </c>
      <c r="KI62">
        <v>0.09</v>
      </c>
      <c r="KJ62">
        <v>0.18</v>
      </c>
      <c r="KK62">
        <v>0.27</v>
      </c>
      <c r="KL62">
        <v>0.36</v>
      </c>
      <c r="KM62">
        <v>0.45</v>
      </c>
      <c r="KN62">
        <v>0.54</v>
      </c>
      <c r="KO62">
        <v>0.63</v>
      </c>
      <c r="KP62">
        <v>0.72</v>
      </c>
      <c r="KQ62">
        <v>0.80999999999999905</v>
      </c>
      <c r="KR62">
        <v>0.9</v>
      </c>
      <c r="KS62" s="13" t="s">
        <v>194</v>
      </c>
      <c r="KT62" s="5">
        <v>0</v>
      </c>
      <c r="KU62" s="13" t="s">
        <v>346</v>
      </c>
      <c r="KV62" s="5">
        <v>11913.317647706799</v>
      </c>
      <c r="LB62" s="13" t="s">
        <v>388</v>
      </c>
      <c r="LC62" s="4">
        <v>52.175549200423198</v>
      </c>
      <c r="LD62" s="13" t="s">
        <v>20</v>
      </c>
      <c r="LE62" s="4">
        <v>0</v>
      </c>
      <c r="LF62" s="4">
        <v>0.09</v>
      </c>
      <c r="LG62" s="4">
        <v>0.18</v>
      </c>
      <c r="LH62" s="4">
        <v>0.27</v>
      </c>
      <c r="LI62" s="4">
        <v>0.36</v>
      </c>
      <c r="LJ62" s="4">
        <v>0.45</v>
      </c>
      <c r="LK62" s="4">
        <v>0.54</v>
      </c>
      <c r="LL62" s="4">
        <v>0.63</v>
      </c>
      <c r="LM62" s="4">
        <v>0.72</v>
      </c>
      <c r="LN62" s="4">
        <v>0.80999999999999905</v>
      </c>
      <c r="LO62" s="4">
        <v>0.9</v>
      </c>
      <c r="LP62" s="13" t="s">
        <v>194</v>
      </c>
      <c r="LQ62" s="5">
        <v>0</v>
      </c>
      <c r="LR62" s="13" t="s">
        <v>346</v>
      </c>
      <c r="LS62" s="5">
        <v>11795.8626873256</v>
      </c>
      <c r="LY62" s="13" t="s">
        <v>388</v>
      </c>
      <c r="LZ62" s="4">
        <v>51.124116494899901</v>
      </c>
      <c r="MA62" s="13" t="s">
        <v>20</v>
      </c>
      <c r="MB62" s="4">
        <v>0</v>
      </c>
      <c r="MC62" s="4">
        <v>0.09</v>
      </c>
      <c r="MD62" s="4">
        <v>0.18</v>
      </c>
      <c r="ME62" s="4">
        <v>0.27</v>
      </c>
      <c r="MF62" s="4">
        <v>0.36</v>
      </c>
      <c r="MG62" s="4">
        <v>0.45</v>
      </c>
      <c r="MH62" s="4">
        <v>0.54</v>
      </c>
      <c r="MI62" s="4">
        <v>0.63</v>
      </c>
      <c r="MJ62" s="4">
        <v>0.72</v>
      </c>
      <c r="MK62" s="4">
        <v>0.80999999999999905</v>
      </c>
      <c r="ML62" s="4">
        <v>0.9</v>
      </c>
      <c r="MM62" s="13" t="s">
        <v>194</v>
      </c>
      <c r="MN62" s="5">
        <v>0</v>
      </c>
      <c r="MO62" s="13" t="s">
        <v>346</v>
      </c>
      <c r="MP62" s="5">
        <v>12037.6773689658</v>
      </c>
      <c r="MV62" s="13" t="s">
        <v>388</v>
      </c>
      <c r="MW62" s="4">
        <v>56.1919691994758</v>
      </c>
      <c r="MX62" s="13" t="s">
        <v>20</v>
      </c>
      <c r="MY62" s="4">
        <v>0</v>
      </c>
      <c r="MZ62" s="4">
        <v>0.09</v>
      </c>
      <c r="NA62" s="4">
        <v>0.18</v>
      </c>
      <c r="NB62" s="4">
        <v>0.27</v>
      </c>
      <c r="NC62" s="4">
        <v>0.36</v>
      </c>
      <c r="ND62" s="4">
        <v>0.45</v>
      </c>
      <c r="NE62" s="4">
        <v>0.54</v>
      </c>
      <c r="NF62" s="4">
        <v>0.63</v>
      </c>
      <c r="NG62" s="4">
        <v>0.72</v>
      </c>
      <c r="NH62" s="4">
        <v>0.80999999999999905</v>
      </c>
      <c r="NI62" s="4">
        <v>0.9</v>
      </c>
      <c r="NJ62" s="13" t="s">
        <v>194</v>
      </c>
      <c r="NK62" s="5">
        <v>0</v>
      </c>
      <c r="NL62" s="13" t="s">
        <v>346</v>
      </c>
      <c r="NM62" s="5">
        <v>10927.3837341815</v>
      </c>
      <c r="NS62" s="13" t="s">
        <v>388</v>
      </c>
      <c r="NT62" s="4">
        <v>57.079815057199703</v>
      </c>
      <c r="NU62" s="13" t="s">
        <v>20</v>
      </c>
      <c r="NV62" s="4">
        <v>0</v>
      </c>
      <c r="NW62" s="4">
        <v>0.09</v>
      </c>
      <c r="NX62" s="4">
        <v>0.18</v>
      </c>
      <c r="NY62" s="4">
        <v>0.27</v>
      </c>
      <c r="NZ62" s="4">
        <v>0.36</v>
      </c>
      <c r="OA62" s="4">
        <v>0.45</v>
      </c>
      <c r="OB62" s="4">
        <v>0.54</v>
      </c>
      <c r="OC62" s="4">
        <v>0.63</v>
      </c>
      <c r="OD62" s="4">
        <v>0.72</v>
      </c>
      <c r="OE62" s="4">
        <v>0.80999999999999905</v>
      </c>
      <c r="OF62" s="4">
        <v>0.9</v>
      </c>
      <c r="OG62" s="13" t="s">
        <v>194</v>
      </c>
      <c r="OH62" s="5">
        <v>0</v>
      </c>
      <c r="OI62" s="13" t="s">
        <v>346</v>
      </c>
      <c r="OJ62" s="5">
        <v>10423.992363772501</v>
      </c>
      <c r="OP62" s="13" t="s">
        <v>388</v>
      </c>
      <c r="OQ62" s="5">
        <v>54.777000976065601</v>
      </c>
      <c r="OR62" t="s">
        <v>20</v>
      </c>
      <c r="OS62">
        <v>0</v>
      </c>
      <c r="OT62">
        <v>0.09</v>
      </c>
      <c r="OU62">
        <v>0.18</v>
      </c>
      <c r="OV62">
        <v>0.27</v>
      </c>
      <c r="OW62">
        <v>0.36</v>
      </c>
      <c r="OX62">
        <v>0.45</v>
      </c>
      <c r="OY62">
        <v>0.54</v>
      </c>
      <c r="OZ62">
        <v>0.63</v>
      </c>
      <c r="PA62">
        <v>0.72</v>
      </c>
      <c r="PB62">
        <v>0.80999999999999905</v>
      </c>
      <c r="PC62">
        <v>0.9</v>
      </c>
      <c r="PD62" s="13" t="s">
        <v>194</v>
      </c>
      <c r="PE62" s="5">
        <v>0</v>
      </c>
      <c r="PF62" s="13" t="s">
        <v>346</v>
      </c>
      <c r="PG62" s="5">
        <v>11457.471393838299</v>
      </c>
      <c r="PM62" s="13" t="s">
        <v>388</v>
      </c>
      <c r="PN62" s="4">
        <v>59.812400163439499</v>
      </c>
      <c r="PO62" s="13" t="s">
        <v>20</v>
      </c>
      <c r="PP62" s="4">
        <v>0</v>
      </c>
      <c r="PQ62" s="4">
        <v>0.09</v>
      </c>
      <c r="PR62" s="4">
        <v>0.18</v>
      </c>
      <c r="PS62" s="4">
        <v>0.27</v>
      </c>
      <c r="PT62" s="4">
        <v>0.36</v>
      </c>
      <c r="PU62" s="4">
        <v>0.45</v>
      </c>
      <c r="PV62" s="4">
        <v>0.54</v>
      </c>
      <c r="PW62" s="4">
        <v>0.63</v>
      </c>
      <c r="PX62" s="4">
        <v>0.72</v>
      </c>
      <c r="PY62" s="4">
        <v>0.80999999999999905</v>
      </c>
      <c r="PZ62" s="4">
        <v>0.9</v>
      </c>
      <c r="QA62" s="13" t="s">
        <v>194</v>
      </c>
      <c r="QB62" s="5">
        <v>0</v>
      </c>
      <c r="QC62" s="13" t="s">
        <v>346</v>
      </c>
      <c r="QD62" s="5">
        <v>11217.6745502872</v>
      </c>
      <c r="QJ62" s="13" t="s">
        <v>388</v>
      </c>
      <c r="QK62" s="4">
        <v>67.587794884257605</v>
      </c>
      <c r="QL62" s="13" t="s">
        <v>20</v>
      </c>
      <c r="QM62" s="4">
        <v>0</v>
      </c>
      <c r="QN62" s="4">
        <v>0.09</v>
      </c>
      <c r="QO62" s="4">
        <v>0.18</v>
      </c>
      <c r="QP62" s="4">
        <v>0.27</v>
      </c>
      <c r="QQ62" s="4">
        <v>0.36</v>
      </c>
      <c r="QR62" s="4">
        <v>0.45</v>
      </c>
      <c r="QS62" s="4">
        <v>0.54</v>
      </c>
      <c r="QT62" s="4">
        <v>0.63</v>
      </c>
      <c r="QU62" s="4">
        <v>0.72</v>
      </c>
      <c r="QV62" s="4">
        <v>0.80999999999999905</v>
      </c>
      <c r="QW62" s="4">
        <v>0.9</v>
      </c>
      <c r="QX62" s="13" t="s">
        <v>194</v>
      </c>
      <c r="QY62" s="5">
        <v>0</v>
      </c>
      <c r="QZ62" s="13" t="s">
        <v>346</v>
      </c>
      <c r="RA62" s="5">
        <v>11176.671783338201</v>
      </c>
      <c r="RG62" s="13" t="s">
        <v>388</v>
      </c>
      <c r="RH62" s="4">
        <v>63.775832490991903</v>
      </c>
      <c r="RI62" s="13" t="s">
        <v>20</v>
      </c>
      <c r="RJ62" s="4">
        <v>0</v>
      </c>
      <c r="RK62" s="4">
        <v>0.09</v>
      </c>
      <c r="RL62" s="4">
        <v>0.18</v>
      </c>
      <c r="RM62" s="4">
        <v>0.27</v>
      </c>
      <c r="RN62" s="4">
        <v>0.36</v>
      </c>
      <c r="RO62" s="4">
        <v>0.45</v>
      </c>
      <c r="RP62" s="4">
        <v>0.54</v>
      </c>
      <c r="RQ62" s="4">
        <v>0.63</v>
      </c>
      <c r="RR62" s="4">
        <v>0.72</v>
      </c>
      <c r="RS62" s="4">
        <v>0.80999999999999905</v>
      </c>
      <c r="RT62" s="4">
        <v>0.9</v>
      </c>
      <c r="RU62" s="13" t="s">
        <v>194</v>
      </c>
      <c r="RV62" s="5">
        <v>0</v>
      </c>
      <c r="RW62" s="13" t="s">
        <v>346</v>
      </c>
      <c r="RX62" s="5">
        <v>10845.8302219206</v>
      </c>
      <c r="SD62" s="13" t="s">
        <v>388</v>
      </c>
      <c r="SE62" s="4">
        <v>71.2088762215038</v>
      </c>
      <c r="SF62" s="13" t="s">
        <v>20</v>
      </c>
      <c r="SG62" s="4">
        <v>0</v>
      </c>
      <c r="SH62" s="4">
        <v>0.09</v>
      </c>
      <c r="SI62" s="4">
        <v>0.18</v>
      </c>
      <c r="SJ62" s="4">
        <v>0.27</v>
      </c>
      <c r="SK62" s="4">
        <v>0.36</v>
      </c>
      <c r="SL62" s="4">
        <v>0.45</v>
      </c>
      <c r="SM62" s="4">
        <v>0.54</v>
      </c>
      <c r="SN62" s="4">
        <v>0.63</v>
      </c>
      <c r="SO62" s="4">
        <v>0.72</v>
      </c>
      <c r="SP62" s="4">
        <v>0.80999999999999905</v>
      </c>
      <c r="SQ62" s="4">
        <v>0.9</v>
      </c>
      <c r="SR62" s="13" t="s">
        <v>194</v>
      </c>
      <c r="SS62" s="5">
        <v>0</v>
      </c>
      <c r="ST62" s="13" t="s">
        <v>346</v>
      </c>
      <c r="SU62" s="5">
        <v>10770.828701140599</v>
      </c>
      <c r="TA62" s="13" t="s">
        <v>388</v>
      </c>
      <c r="TB62" s="4">
        <v>60.428806050095297</v>
      </c>
      <c r="TC62" s="13" t="s">
        <v>20</v>
      </c>
      <c r="TD62" s="4">
        <v>0</v>
      </c>
      <c r="TE62" s="4">
        <v>0.09</v>
      </c>
      <c r="TF62" s="4">
        <v>0.18</v>
      </c>
      <c r="TG62" s="4">
        <v>0.27</v>
      </c>
      <c r="TH62" s="4">
        <v>0.36</v>
      </c>
      <c r="TI62" s="4">
        <v>0.45</v>
      </c>
      <c r="TJ62" s="4">
        <v>0.54</v>
      </c>
      <c r="TK62" s="4">
        <v>0.63</v>
      </c>
      <c r="TL62" s="4">
        <v>0.72</v>
      </c>
      <c r="TM62" s="4">
        <v>0.80999999999999905</v>
      </c>
      <c r="TN62" s="4">
        <v>0.9</v>
      </c>
      <c r="TO62" s="13" t="s">
        <v>194</v>
      </c>
      <c r="TP62" s="5">
        <v>0</v>
      </c>
      <c r="TQ62" s="13" t="s">
        <v>346</v>
      </c>
      <c r="TR62" s="5">
        <v>10213.201486264999</v>
      </c>
      <c r="TX62" s="13" t="s">
        <v>13</v>
      </c>
      <c r="TY62" s="4">
        <v>6268.3040234674399</v>
      </c>
      <c r="TZ62" s="13" t="s">
        <v>20</v>
      </c>
      <c r="UA62" s="4">
        <v>0</v>
      </c>
      <c r="UB62" s="4">
        <v>0.09</v>
      </c>
      <c r="UC62" s="4">
        <v>0.18</v>
      </c>
      <c r="UD62" s="4">
        <v>0.27</v>
      </c>
      <c r="UE62" s="4">
        <v>0.36</v>
      </c>
      <c r="UF62" s="4">
        <v>0.45</v>
      </c>
      <c r="UG62" s="4">
        <v>0.54</v>
      </c>
      <c r="UH62" s="4">
        <v>0.63</v>
      </c>
      <c r="UI62" s="4">
        <v>0.72</v>
      </c>
      <c r="UJ62" s="4">
        <v>0.80999999999999905</v>
      </c>
      <c r="UK62" s="4">
        <v>0.9</v>
      </c>
      <c r="UL62" s="13" t="s">
        <v>194</v>
      </c>
      <c r="UM62" s="5">
        <v>0</v>
      </c>
      <c r="UN62" s="13" t="s">
        <v>346</v>
      </c>
      <c r="UO62" s="5">
        <v>11520.096534427101</v>
      </c>
      <c r="UU62" s="13" t="s">
        <v>13</v>
      </c>
      <c r="UV62" s="4">
        <v>7108.0790393513598</v>
      </c>
      <c r="UW62" s="13" t="s">
        <v>20</v>
      </c>
      <c r="UX62" s="4">
        <v>0</v>
      </c>
      <c r="UY62" s="4">
        <v>0.09</v>
      </c>
      <c r="UZ62" s="4">
        <v>0.18</v>
      </c>
      <c r="VA62" s="4">
        <v>0.27</v>
      </c>
      <c r="VB62" s="4">
        <v>0.36</v>
      </c>
      <c r="VC62" s="4">
        <v>0.45</v>
      </c>
      <c r="VD62" s="4">
        <v>0.54</v>
      </c>
      <c r="VE62" s="4">
        <v>0.63</v>
      </c>
      <c r="VF62" s="4">
        <v>0.72</v>
      </c>
      <c r="VG62" s="4">
        <v>0.80999999999999905</v>
      </c>
      <c r="VH62" s="4">
        <v>0.9</v>
      </c>
      <c r="VI62" s="13" t="s">
        <v>194</v>
      </c>
      <c r="VJ62" s="5">
        <v>0</v>
      </c>
      <c r="VK62" s="13" t="s">
        <v>346</v>
      </c>
      <c r="VL62" s="5">
        <v>11146.651501976599</v>
      </c>
      <c r="VR62" s="13" t="s">
        <v>13</v>
      </c>
      <c r="VS62" s="4">
        <v>7550.7457329141498</v>
      </c>
      <c r="VT62" s="13" t="s">
        <v>20</v>
      </c>
      <c r="VU62" s="4">
        <v>0</v>
      </c>
      <c r="VV62" s="4">
        <v>0.09</v>
      </c>
      <c r="VW62" s="4">
        <v>0.18</v>
      </c>
      <c r="VX62" s="4">
        <v>0.27</v>
      </c>
      <c r="VY62" s="4">
        <v>0.36</v>
      </c>
      <c r="VZ62" s="4">
        <v>0.45</v>
      </c>
      <c r="WA62" s="4">
        <v>0.54</v>
      </c>
      <c r="WB62" s="4">
        <v>0.63</v>
      </c>
      <c r="WC62" s="4">
        <v>0.72</v>
      </c>
      <c r="WD62" s="4">
        <v>0.80999999999999905</v>
      </c>
      <c r="WE62" s="4">
        <v>0.9</v>
      </c>
      <c r="WF62" s="13" t="s">
        <v>194</v>
      </c>
      <c r="WG62" s="5">
        <v>0</v>
      </c>
      <c r="WH62" s="13" t="s">
        <v>346</v>
      </c>
      <c r="WI62" s="5">
        <v>10997.546694946101</v>
      </c>
      <c r="WO62" s="13" t="s">
        <v>388</v>
      </c>
      <c r="WP62" s="4">
        <v>48.979791950041303</v>
      </c>
      <c r="WQ62" s="13" t="s">
        <v>20</v>
      </c>
      <c r="WR62" s="4">
        <v>0</v>
      </c>
      <c r="WS62" s="4">
        <v>0.09</v>
      </c>
      <c r="WT62" s="4">
        <v>0.18</v>
      </c>
      <c r="WU62" s="4">
        <v>0.27</v>
      </c>
      <c r="WV62" s="4">
        <v>0.36</v>
      </c>
      <c r="WW62" s="4">
        <v>0.45</v>
      </c>
      <c r="WX62" s="4">
        <v>0.54</v>
      </c>
      <c r="WY62" s="4">
        <v>0.63</v>
      </c>
      <c r="WZ62" s="4">
        <v>0.72</v>
      </c>
      <c r="XA62" s="4">
        <v>0.80999999999999905</v>
      </c>
      <c r="XB62" s="4">
        <v>0.9</v>
      </c>
      <c r="XC62" s="13" t="s">
        <v>194</v>
      </c>
      <c r="XD62" s="14">
        <v>0</v>
      </c>
      <c r="XE62" s="13" t="s">
        <v>346</v>
      </c>
      <c r="XF62" s="5">
        <v>11210.892591433099</v>
      </c>
      <c r="XL62" s="13" t="s">
        <v>388</v>
      </c>
      <c r="XM62" s="4">
        <v>50.9557049773356</v>
      </c>
      <c r="XN62" s="13" t="s">
        <v>20</v>
      </c>
      <c r="XO62" s="4">
        <v>0</v>
      </c>
      <c r="XP62" s="4">
        <v>0.09</v>
      </c>
      <c r="XQ62" s="4">
        <v>0.18</v>
      </c>
      <c r="XR62" s="4">
        <v>0.27</v>
      </c>
      <c r="XS62" s="4">
        <v>0.36</v>
      </c>
      <c r="XT62" s="4">
        <v>0.45</v>
      </c>
      <c r="XU62" s="4">
        <v>0.54</v>
      </c>
      <c r="XV62" s="4">
        <v>0.63</v>
      </c>
      <c r="XW62" s="4">
        <v>0.72</v>
      </c>
      <c r="XX62" s="4">
        <v>0.80999999999999905</v>
      </c>
      <c r="XY62" s="4">
        <v>0.9</v>
      </c>
      <c r="XZ62" s="13" t="s">
        <v>194</v>
      </c>
      <c r="YA62" s="14">
        <v>0</v>
      </c>
      <c r="YB62" s="13" t="s">
        <v>346</v>
      </c>
      <c r="YC62" s="5">
        <v>11440.4726615611</v>
      </c>
      <c r="YI62" s="13" t="s">
        <v>388</v>
      </c>
      <c r="YJ62" s="4">
        <v>48.918525627157003</v>
      </c>
      <c r="YK62" s="13" t="s">
        <v>20</v>
      </c>
      <c r="YL62" s="4">
        <v>0</v>
      </c>
      <c r="YM62" s="4">
        <v>0.09</v>
      </c>
      <c r="YN62" s="4">
        <v>0.18</v>
      </c>
      <c r="YO62" s="4">
        <v>0.27</v>
      </c>
      <c r="YP62" s="4">
        <v>0.36</v>
      </c>
      <c r="YQ62" s="4">
        <v>0.45</v>
      </c>
      <c r="YR62" s="4">
        <v>0.54</v>
      </c>
      <c r="YS62" s="4">
        <v>0.63</v>
      </c>
      <c r="YT62" s="4">
        <v>0.72</v>
      </c>
      <c r="YU62" s="4">
        <v>0.80999999999999905</v>
      </c>
      <c r="YV62" s="4">
        <v>0.9</v>
      </c>
      <c r="YW62" s="13" t="s">
        <v>194</v>
      </c>
      <c r="YX62" s="14">
        <v>0</v>
      </c>
      <c r="YY62" s="13" t="s">
        <v>346</v>
      </c>
      <c r="YZ62" s="4">
        <v>11568.198496086899</v>
      </c>
      <c r="ZF62" s="13" t="s">
        <v>13</v>
      </c>
      <c r="ZG62" s="4">
        <v>5629.8576276493304</v>
      </c>
      <c r="ZH62" s="13" t="s">
        <v>20</v>
      </c>
      <c r="ZI62" s="4">
        <v>0</v>
      </c>
      <c r="ZJ62" s="4">
        <v>0.09</v>
      </c>
      <c r="ZK62" s="4">
        <v>0.18</v>
      </c>
      <c r="ZL62" s="4">
        <v>0.27</v>
      </c>
      <c r="ZM62" s="4">
        <v>0.36</v>
      </c>
      <c r="ZN62" s="4">
        <v>0.45</v>
      </c>
      <c r="ZO62" s="4">
        <v>0.54</v>
      </c>
      <c r="ZP62" s="4">
        <v>0.63</v>
      </c>
      <c r="ZQ62" s="4">
        <v>0.72</v>
      </c>
      <c r="ZR62" s="4">
        <v>0.80999999999999905</v>
      </c>
      <c r="ZS62" s="4">
        <v>0.9</v>
      </c>
      <c r="ZT62" s="13" t="s">
        <v>194</v>
      </c>
      <c r="ZU62" s="5">
        <v>0</v>
      </c>
      <c r="ZV62" s="13" t="s">
        <v>346</v>
      </c>
      <c r="ZW62" s="4">
        <v>11638.1056644003</v>
      </c>
      <c r="AAC62" s="13" t="s">
        <v>13</v>
      </c>
      <c r="AAD62" s="4">
        <v>7514.0354366355105</v>
      </c>
      <c r="AAE62" s="13" t="s">
        <v>20</v>
      </c>
      <c r="AAF62" s="4">
        <v>0</v>
      </c>
      <c r="AAG62" s="4">
        <v>0.09</v>
      </c>
      <c r="AAH62" s="4">
        <v>0.18</v>
      </c>
      <c r="AAI62" s="4">
        <v>0.27</v>
      </c>
      <c r="AAJ62" s="4">
        <v>0.36</v>
      </c>
      <c r="AAK62" s="4">
        <v>0.45</v>
      </c>
      <c r="AAL62" s="4">
        <v>0.54</v>
      </c>
      <c r="AAM62" s="4">
        <v>0.63</v>
      </c>
      <c r="AAN62" s="4">
        <v>0.72</v>
      </c>
      <c r="AAO62" s="4">
        <v>0.80999999999999905</v>
      </c>
      <c r="AAP62" s="4">
        <v>0.9</v>
      </c>
      <c r="AAQ62" s="13" t="s">
        <v>194</v>
      </c>
      <c r="AAR62" s="5">
        <v>0</v>
      </c>
      <c r="AAS62" s="13" t="s">
        <v>788</v>
      </c>
      <c r="AAT62" s="4">
        <v>11723.598360476701</v>
      </c>
      <c r="AAZ62" s="13" t="s">
        <v>388</v>
      </c>
      <c r="ABA62" s="4">
        <v>59.144162389980004</v>
      </c>
      <c r="ABB62" s="13" t="s">
        <v>20</v>
      </c>
      <c r="ABC62" s="4">
        <v>0</v>
      </c>
      <c r="ABD62" s="4">
        <v>0.09</v>
      </c>
      <c r="ABE62" s="4">
        <v>0.18</v>
      </c>
      <c r="ABF62" s="4">
        <v>0.27</v>
      </c>
      <c r="ABG62" s="4">
        <v>0.36</v>
      </c>
      <c r="ABH62" s="4">
        <v>0.45</v>
      </c>
      <c r="ABI62" s="4">
        <v>0.54</v>
      </c>
      <c r="ABJ62" s="4">
        <v>0.63</v>
      </c>
      <c r="ABK62" s="4">
        <v>0.72</v>
      </c>
      <c r="ABL62" s="4">
        <v>0.80999999999999905</v>
      </c>
      <c r="ABM62" s="4">
        <v>0.9</v>
      </c>
      <c r="ABN62" s="13" t="s">
        <v>194</v>
      </c>
      <c r="ABO62" s="5">
        <v>0</v>
      </c>
      <c r="ABP62" s="13" t="s">
        <v>346</v>
      </c>
      <c r="ABQ62" s="4">
        <v>10093.6204770985</v>
      </c>
    </row>
    <row r="63" spans="1:745" x14ac:dyDescent="0.25">
      <c r="D63" s="13"/>
      <c r="E63" s="4"/>
      <c r="F63" s="20">
        <v>1567.8</v>
      </c>
      <c r="G63" s="20">
        <v>-21.284300000000002</v>
      </c>
      <c r="H63" s="20">
        <v>1813</v>
      </c>
      <c r="I63" s="24">
        <v>-11.6</v>
      </c>
      <c r="J63" s="68"/>
      <c r="O63" s="13"/>
      <c r="P63" s="4"/>
      <c r="Q63" s="13">
        <v>0</v>
      </c>
      <c r="R63" s="17">
        <v>7.0700683048466904E-6</v>
      </c>
      <c r="S63" s="17">
        <v>7.8468268027306494E-6</v>
      </c>
      <c r="T63" s="17">
        <v>8.6912278910465796E-6</v>
      </c>
      <c r="U63" s="17">
        <v>9.5971303623302698E-6</v>
      </c>
      <c r="V63" s="17">
        <v>1.0556910659933701E-5</v>
      </c>
      <c r="W63" s="17">
        <v>1.15624050794661E-5</v>
      </c>
      <c r="X63" s="17">
        <v>1.26057109961977E-5</v>
      </c>
      <c r="Y63" s="17">
        <v>1.35941269095928E-5</v>
      </c>
      <c r="Z63" s="17">
        <v>1.44253678732938E-5</v>
      </c>
      <c r="AA63" s="17">
        <v>1.5170558110708501E-5</v>
      </c>
      <c r="AB63" s="17">
        <v>1.58118230771057E-5</v>
      </c>
      <c r="AC63" s="13" t="s">
        <v>195</v>
      </c>
      <c r="AD63" s="14">
        <v>3623689153.7970099</v>
      </c>
      <c r="AE63" s="13" t="s">
        <v>347</v>
      </c>
      <c r="AF63" s="14">
        <v>19252507.865044501</v>
      </c>
      <c r="AL63" s="13" t="s">
        <v>13</v>
      </c>
      <c r="AM63" s="4">
        <v>5215.3046940489203</v>
      </c>
      <c r="AN63" s="13">
        <v>0</v>
      </c>
      <c r="AO63" s="17">
        <v>5.5260980860738896E-6</v>
      </c>
      <c r="AP63" s="17">
        <v>6.1332503831960902E-6</v>
      </c>
      <c r="AQ63" s="17">
        <v>6.7981081527128402E-6</v>
      </c>
      <c r="AR63" s="17">
        <v>7.5168878359543402E-6</v>
      </c>
      <c r="AS63" s="17">
        <v>8.2844580389620792E-6</v>
      </c>
      <c r="AT63" s="17">
        <v>9.09496552727075E-6</v>
      </c>
      <c r="AU63" s="17">
        <v>9.9423841326797197E-6</v>
      </c>
      <c r="AV63" s="17">
        <v>1.07672644202132E-5</v>
      </c>
      <c r="AW63" s="17">
        <v>1.15017456606636E-5</v>
      </c>
      <c r="AX63" s="17">
        <v>1.2185735143326901E-5</v>
      </c>
      <c r="AY63" s="17">
        <v>1.28031268967141E-5</v>
      </c>
      <c r="AZ63" s="13" t="s">
        <v>195</v>
      </c>
      <c r="BA63" s="14">
        <v>3623689153.7970099</v>
      </c>
      <c r="BB63" s="13" t="s">
        <v>347</v>
      </c>
      <c r="BC63" s="14">
        <v>19252632.7884592</v>
      </c>
      <c r="BI63" s="13" t="s">
        <v>13</v>
      </c>
      <c r="BJ63" s="4">
        <v>4854.13777041106</v>
      </c>
      <c r="BK63" s="13">
        <v>0</v>
      </c>
      <c r="BL63" s="17">
        <v>5.5374983030799296E-6</v>
      </c>
      <c r="BM63" s="17">
        <v>6.1458062474228897E-6</v>
      </c>
      <c r="BN63" s="17">
        <v>6.8118696554551198E-6</v>
      </c>
      <c r="BO63" s="17">
        <v>7.5318829409737298E-6</v>
      </c>
      <c r="BP63" s="17">
        <v>8.3006902002446494E-6</v>
      </c>
      <c r="BQ63" s="17">
        <v>9.1124131635576998E-6</v>
      </c>
      <c r="BR63" s="17">
        <v>9.9610017759399806E-6</v>
      </c>
      <c r="BS63" s="17">
        <v>1.0786789876316201E-5</v>
      </c>
      <c r="BT63" s="17">
        <v>1.1521700518333699E-5</v>
      </c>
      <c r="BU63" s="17">
        <v>1.2205828192687599E-5</v>
      </c>
      <c r="BV63" s="17">
        <v>1.28230547317291E-5</v>
      </c>
      <c r="BW63" s="13" t="s">
        <v>195</v>
      </c>
      <c r="BX63" s="14">
        <v>3623689153.7970099</v>
      </c>
      <c r="BY63" s="13" t="s">
        <v>347</v>
      </c>
      <c r="BZ63" s="14">
        <v>19252614.088642001</v>
      </c>
      <c r="CF63" s="13"/>
      <c r="CG63" s="4"/>
      <c r="CH63" s="13">
        <v>0</v>
      </c>
      <c r="CI63" s="17">
        <v>7.0700683048466904E-6</v>
      </c>
      <c r="CJ63" s="17">
        <v>7.8468268027306494E-6</v>
      </c>
      <c r="CK63" s="17">
        <v>8.6912278910465796E-6</v>
      </c>
      <c r="CL63" s="17">
        <v>9.5971303623302698E-6</v>
      </c>
      <c r="CM63" s="17">
        <v>1.0556910659933701E-5</v>
      </c>
      <c r="CN63" s="17">
        <v>1.15624050794661E-5</v>
      </c>
      <c r="CO63" s="17">
        <v>1.26057109961977E-5</v>
      </c>
      <c r="CP63" s="17">
        <v>1.35941269095928E-5</v>
      </c>
      <c r="CQ63" s="17">
        <v>1.44253678732938E-5</v>
      </c>
      <c r="CR63" s="17">
        <v>1.5170558110708501E-5</v>
      </c>
      <c r="CS63" s="17">
        <v>1.58118230771057E-5</v>
      </c>
      <c r="CT63" s="13" t="s">
        <v>195</v>
      </c>
      <c r="CU63" s="14">
        <v>3623689153.7970099</v>
      </c>
      <c r="CV63" s="13" t="s">
        <v>347</v>
      </c>
      <c r="CW63" s="14">
        <v>19252512.6670449</v>
      </c>
      <c r="DC63" s="13" t="s">
        <v>13</v>
      </c>
      <c r="DD63" s="4">
        <v>5974.4449878983896</v>
      </c>
      <c r="DE63" s="13">
        <v>0</v>
      </c>
      <c r="DF63" s="17">
        <v>5.4697559874875499E-6</v>
      </c>
      <c r="DG63" s="17">
        <v>6.0711910364846499E-6</v>
      </c>
      <c r="DH63" s="17">
        <v>6.7300805217841798E-6</v>
      </c>
      <c r="DI63" s="17">
        <v>7.4427491496173297E-6</v>
      </c>
      <c r="DJ63" s="17">
        <v>8.2041862010002901E-6</v>
      </c>
      <c r="DK63" s="17">
        <v>9.0086619019539798E-6</v>
      </c>
      <c r="DL63" s="17">
        <v>9.8502680858342094E-6</v>
      </c>
      <c r="DM63" s="17">
        <v>1.0670622780351701E-5</v>
      </c>
      <c r="DN63" s="17">
        <v>1.14029326422897E-5</v>
      </c>
      <c r="DO63" s="17">
        <v>1.20861869321946E-5</v>
      </c>
      <c r="DP63" s="17">
        <v>1.27043429470554E-5</v>
      </c>
      <c r="DQ63" s="13" t="s">
        <v>195</v>
      </c>
      <c r="DR63" s="14">
        <v>3623689153.7970099</v>
      </c>
      <c r="DS63" s="13" t="s">
        <v>347</v>
      </c>
      <c r="DT63" s="14">
        <v>19252675.398308601</v>
      </c>
      <c r="DZ63" s="13"/>
      <c r="EA63" s="4"/>
      <c r="EB63" s="13">
        <v>0</v>
      </c>
      <c r="EC63" s="17">
        <v>7.0700683048466904E-6</v>
      </c>
      <c r="ED63" s="17">
        <v>7.8468268027306494E-6</v>
      </c>
      <c r="EE63" s="17">
        <v>8.6912278910465796E-6</v>
      </c>
      <c r="EF63" s="17">
        <v>9.5971303623302698E-6</v>
      </c>
      <c r="EG63" s="17">
        <v>1.0556910659933701E-5</v>
      </c>
      <c r="EH63" s="17">
        <v>1.15624050794661E-5</v>
      </c>
      <c r="EI63" s="17">
        <v>1.26057109961977E-5</v>
      </c>
      <c r="EJ63" s="17">
        <v>1.35941269095928E-5</v>
      </c>
      <c r="EK63" s="17">
        <v>1.44253678732938E-5</v>
      </c>
      <c r="EL63" s="17">
        <v>1.5170558110708501E-5</v>
      </c>
      <c r="EM63" s="17">
        <v>1.58118230771057E-5</v>
      </c>
      <c r="EN63" s="13" t="s">
        <v>195</v>
      </c>
      <c r="EO63" s="14">
        <v>3623689153.7970099</v>
      </c>
      <c r="EP63" s="13" t="s">
        <v>347</v>
      </c>
      <c r="EQ63" s="14">
        <v>19252521.9902431</v>
      </c>
      <c r="EW63" s="13"/>
      <c r="EX63" s="4"/>
      <c r="EY63" s="13">
        <v>0</v>
      </c>
      <c r="EZ63" s="17">
        <v>7.0700683048466904E-6</v>
      </c>
      <c r="FA63" s="17">
        <v>7.8468268027306494E-6</v>
      </c>
      <c r="FB63" s="17">
        <v>8.6912278910465796E-6</v>
      </c>
      <c r="FC63" s="17">
        <v>9.5971303623302698E-6</v>
      </c>
      <c r="FD63" s="17">
        <v>1.0556910659933701E-5</v>
      </c>
      <c r="FE63" s="17">
        <v>1.15624050794661E-5</v>
      </c>
      <c r="FF63" s="17">
        <v>1.26057109961977E-5</v>
      </c>
      <c r="FG63" s="17">
        <v>1.35941269095928E-5</v>
      </c>
      <c r="FH63" s="17">
        <v>1.44253678732938E-5</v>
      </c>
      <c r="FI63" s="17">
        <v>1.5170558110708501E-5</v>
      </c>
      <c r="FJ63" s="17">
        <v>1.58118230771057E-5</v>
      </c>
      <c r="FK63" s="13" t="s">
        <v>195</v>
      </c>
      <c r="FL63" s="14">
        <v>3623689153.7970099</v>
      </c>
      <c r="FM63" s="13" t="s">
        <v>347</v>
      </c>
      <c r="FN63" s="14">
        <v>19252583.862760998</v>
      </c>
      <c r="FT63" s="13"/>
      <c r="FV63" s="13">
        <v>0</v>
      </c>
      <c r="FW63" s="7">
        <v>7.0700683048466904E-6</v>
      </c>
      <c r="FX63" s="7">
        <v>7.8468268027306494E-6</v>
      </c>
      <c r="FY63" s="7">
        <v>8.6912278910465796E-6</v>
      </c>
      <c r="FZ63" s="7">
        <v>9.5971303623302698E-6</v>
      </c>
      <c r="GA63" s="7">
        <v>1.0556910659933701E-5</v>
      </c>
      <c r="GB63" s="7">
        <v>1.15624050794661E-5</v>
      </c>
      <c r="GC63" s="7">
        <v>1.26057109961977E-5</v>
      </c>
      <c r="GD63" s="7">
        <v>1.35941269095928E-5</v>
      </c>
      <c r="GE63" s="7">
        <v>1.44253678732938E-5</v>
      </c>
      <c r="GF63" s="7">
        <v>1.5170558110708501E-5</v>
      </c>
      <c r="GG63" s="7">
        <v>1.58118230771057E-5</v>
      </c>
      <c r="GH63" s="13" t="s">
        <v>195</v>
      </c>
      <c r="GI63" s="14">
        <v>3623689153.7970099</v>
      </c>
      <c r="GJ63" s="13" t="s">
        <v>347</v>
      </c>
      <c r="GK63" s="14">
        <v>19252555.2562702</v>
      </c>
      <c r="GQ63" s="13"/>
      <c r="GR63" s="4"/>
      <c r="GS63" s="13">
        <v>0</v>
      </c>
      <c r="GT63" s="17">
        <v>7.0700683048466904E-6</v>
      </c>
      <c r="GU63" s="17">
        <v>7.8468268027306494E-6</v>
      </c>
      <c r="GV63" s="17">
        <v>8.6912278910465796E-6</v>
      </c>
      <c r="GW63" s="17">
        <v>9.5971303623302698E-6</v>
      </c>
      <c r="GX63" s="17">
        <v>1.0556910659933701E-5</v>
      </c>
      <c r="GY63" s="17">
        <v>1.15624050794661E-5</v>
      </c>
      <c r="GZ63" s="17">
        <v>1.26057109961977E-5</v>
      </c>
      <c r="HA63" s="17">
        <v>1.35941269095928E-5</v>
      </c>
      <c r="HB63" s="17">
        <v>1.44253678732938E-5</v>
      </c>
      <c r="HC63" s="17">
        <v>1.5170558110708501E-5</v>
      </c>
      <c r="HD63" s="17">
        <v>1.58118230771057E-5</v>
      </c>
      <c r="HE63" s="13" t="s">
        <v>195</v>
      </c>
      <c r="HF63" s="14">
        <v>3623689153.7970099</v>
      </c>
      <c r="HG63" s="13" t="s">
        <v>347</v>
      </c>
      <c r="HH63" s="14">
        <v>19252536.390422501</v>
      </c>
      <c r="HN63" s="13" t="s">
        <v>13</v>
      </c>
      <c r="HO63" s="4">
        <v>5453.4109423321097</v>
      </c>
      <c r="HP63" s="13">
        <v>0</v>
      </c>
      <c r="HQ63" s="17">
        <v>5.4822384256389099E-6</v>
      </c>
      <c r="HR63" s="17">
        <v>6.0849409493638E-6</v>
      </c>
      <c r="HS63" s="17">
        <v>6.7451540954087402E-6</v>
      </c>
      <c r="HT63" s="17">
        <v>7.4591786705514604E-6</v>
      </c>
      <c r="HU63" s="17">
        <v>8.2219772866587708E-6</v>
      </c>
      <c r="HV63" s="17">
        <v>9.0277928565570992E-6</v>
      </c>
      <c r="HW63" s="17">
        <v>9.8706910787695297E-6</v>
      </c>
      <c r="HX63" s="17">
        <v>1.0692054011955201E-5</v>
      </c>
      <c r="HY63" s="17">
        <v>1.14248520120384E-5</v>
      </c>
      <c r="HZ63" s="17">
        <v>1.2108276699253299E-5</v>
      </c>
      <c r="IA63" s="17">
        <v>1.27262709244365E-5</v>
      </c>
      <c r="IB63" s="13" t="s">
        <v>195</v>
      </c>
      <c r="IC63" s="14">
        <v>3623689153.7970099</v>
      </c>
      <c r="ID63" s="13" t="s">
        <v>347</v>
      </c>
      <c r="IE63" s="14">
        <v>19252683.829202302</v>
      </c>
      <c r="IK63" s="13" t="s">
        <v>13</v>
      </c>
      <c r="IL63" s="4">
        <v>7103.9726188144796</v>
      </c>
      <c r="IM63" s="13">
        <v>0</v>
      </c>
      <c r="IN63" s="17">
        <v>5.3786977050881697E-6</v>
      </c>
      <c r="IO63" s="17">
        <v>5.97087227234897E-6</v>
      </c>
      <c r="IP63" s="17">
        <v>6.6200815802762802E-6</v>
      </c>
      <c r="IQ63" s="17">
        <v>7.3228231764250604E-6</v>
      </c>
      <c r="IR63" s="17">
        <v>8.0742797305418994E-6</v>
      </c>
      <c r="IS63" s="17">
        <v>8.8689200136149895E-6</v>
      </c>
      <c r="IT63" s="17">
        <v>9.7010263386681603E-6</v>
      </c>
      <c r="IU63" s="17">
        <v>1.05139289711411E-5</v>
      </c>
      <c r="IV63" s="17">
        <v>1.1242555185863699E-5</v>
      </c>
      <c r="IW63" s="17">
        <v>1.19244357545713E-5</v>
      </c>
      <c r="IX63" s="17">
        <v>1.25436407438056E-5</v>
      </c>
      <c r="IY63" s="13" t="s">
        <v>195</v>
      </c>
      <c r="IZ63" s="14">
        <v>3623689153.7970099</v>
      </c>
      <c r="JA63" s="13" t="s">
        <v>347</v>
      </c>
      <c r="JB63" s="14">
        <v>19252745.327134602</v>
      </c>
      <c r="JH63" s="13" t="s">
        <v>13</v>
      </c>
      <c r="JI63" s="4">
        <v>6454.6989332500098</v>
      </c>
      <c r="JJ63" s="13">
        <v>0</v>
      </c>
      <c r="JK63" s="17">
        <v>5.34497294518275E-6</v>
      </c>
      <c r="JL63" s="17">
        <v>5.9337113449629902E-6</v>
      </c>
      <c r="JM63" s="17">
        <v>6.5793246547095897E-6</v>
      </c>
      <c r="JN63" s="17">
        <v>7.2783737586363398E-6</v>
      </c>
      <c r="JO63" s="17">
        <v>8.0261124234302292E-6</v>
      </c>
      <c r="JP63" s="17">
        <v>8.8170826287395901E-6</v>
      </c>
      <c r="JQ63" s="17">
        <v>9.6456371443493194E-6</v>
      </c>
      <c r="JR63" s="17">
        <v>1.04557362662154E-5</v>
      </c>
      <c r="JS63" s="17">
        <v>1.1182943043651099E-5</v>
      </c>
      <c r="JT63" s="17">
        <v>1.1864255986970901E-5</v>
      </c>
      <c r="JU63" s="17">
        <v>1.2483790222448701E-5</v>
      </c>
      <c r="JV63" s="13" t="s">
        <v>195</v>
      </c>
      <c r="JW63" s="14">
        <v>3623689153.7970099</v>
      </c>
      <c r="JX63" s="13" t="s">
        <v>347</v>
      </c>
      <c r="JY63" s="14">
        <v>19252792.480373099</v>
      </c>
      <c r="KE63" s="13" t="s">
        <v>13</v>
      </c>
      <c r="KF63">
        <v>5034.13850765197</v>
      </c>
      <c r="KG63" s="13">
        <v>0</v>
      </c>
      <c r="KH63" s="7">
        <v>5.4977741193909099E-6</v>
      </c>
      <c r="KI63" s="7">
        <v>6.1020534842407698E-6</v>
      </c>
      <c r="KJ63" s="7">
        <v>6.7639129477235002E-6</v>
      </c>
      <c r="KK63" s="7">
        <v>7.4796235024693802E-6</v>
      </c>
      <c r="KL63" s="7">
        <v>8.2441145150879701E-6</v>
      </c>
      <c r="KM63" s="7">
        <v>9.0515948729229092E-6</v>
      </c>
      <c r="KN63" s="7">
        <v>9.8960977402602295E-6</v>
      </c>
      <c r="KO63" s="7">
        <v>1.07187110698546E-5</v>
      </c>
      <c r="KP63" s="7">
        <v>1.1452110975665901E-5</v>
      </c>
      <c r="KQ63" s="7">
        <v>1.2135741752405899E-5</v>
      </c>
      <c r="KR63" s="7">
        <v>1.2753528612374699E-5</v>
      </c>
      <c r="KS63" s="13" t="s">
        <v>195</v>
      </c>
      <c r="KT63" s="14">
        <v>3623689153.7970099</v>
      </c>
      <c r="KU63" s="13" t="s">
        <v>347</v>
      </c>
      <c r="KV63" s="14">
        <v>19252657.928453598</v>
      </c>
      <c r="LB63" s="13" t="s">
        <v>13</v>
      </c>
      <c r="LC63" s="4">
        <v>5709.7411599758098</v>
      </c>
      <c r="LD63" s="13">
        <v>0</v>
      </c>
      <c r="LE63" s="17">
        <v>5.38265744079976E-6</v>
      </c>
      <c r="LF63" s="17">
        <v>5.9752352324242601E-6</v>
      </c>
      <c r="LG63" s="17">
        <v>6.6248663751662298E-6</v>
      </c>
      <c r="LH63" s="17">
        <v>7.3280409558335096E-6</v>
      </c>
      <c r="LI63" s="17">
        <v>8.07993327753143E-6</v>
      </c>
      <c r="LJ63" s="17">
        <v>8.8750035037725697E-6</v>
      </c>
      <c r="LK63" s="17">
        <v>9.7075256715159196E-6</v>
      </c>
      <c r="LL63" s="17">
        <v>1.0520755925089999E-5</v>
      </c>
      <c r="LM63" s="17">
        <v>1.12495468369592E-5</v>
      </c>
      <c r="LN63" s="17">
        <v>1.19314919541162E-5</v>
      </c>
      <c r="LO63" s="17">
        <v>1.25506561692126E-5</v>
      </c>
      <c r="LP63" s="13" t="s">
        <v>195</v>
      </c>
      <c r="LQ63" s="14">
        <v>3623689153.7970099</v>
      </c>
      <c r="LR63" s="13" t="s">
        <v>347</v>
      </c>
      <c r="LS63" s="14">
        <v>19252751.511194699</v>
      </c>
      <c r="LY63" s="13" t="s">
        <v>13</v>
      </c>
      <c r="LZ63" s="4">
        <v>5221.35364018367</v>
      </c>
      <c r="MA63" s="13">
        <v>0</v>
      </c>
      <c r="MB63" s="17">
        <v>5.3369224243690697E-6</v>
      </c>
      <c r="MC63" s="17">
        <v>5.92484005548795E-6</v>
      </c>
      <c r="MD63" s="17">
        <v>6.5695940917004196E-6</v>
      </c>
      <c r="ME63" s="17">
        <v>7.2677604817930899E-6</v>
      </c>
      <c r="MF63" s="17">
        <v>8.0146099212974104E-6</v>
      </c>
      <c r="MG63" s="17">
        <v>8.8047018387588905E-6</v>
      </c>
      <c r="MH63" s="17">
        <v>9.6324058146093695E-6</v>
      </c>
      <c r="MI63" s="17">
        <v>1.0441832208134901E-5</v>
      </c>
      <c r="MJ63" s="17">
        <v>1.11686957125609E-5</v>
      </c>
      <c r="MK63" s="17">
        <v>1.1849868413541099E-5</v>
      </c>
      <c r="ML63" s="17">
        <v>1.24694764566328E-5</v>
      </c>
      <c r="MM63" s="13" t="s">
        <v>195</v>
      </c>
      <c r="MN63" s="14">
        <v>3623689153.7970099</v>
      </c>
      <c r="MO63" s="13" t="s">
        <v>347</v>
      </c>
      <c r="MP63" s="14">
        <v>19252722.527839001</v>
      </c>
      <c r="MV63" s="13" t="s">
        <v>13</v>
      </c>
      <c r="MW63" s="4">
        <v>7694.59828410508</v>
      </c>
      <c r="MX63" s="13">
        <v>0</v>
      </c>
      <c r="MY63" s="17">
        <v>5.2386922806245304E-6</v>
      </c>
      <c r="MZ63" s="17">
        <v>5.8165792119042598E-6</v>
      </c>
      <c r="NA63" s="17">
        <v>6.45082180383857E-6</v>
      </c>
      <c r="NB63" s="17">
        <v>7.1381781043315701E-6</v>
      </c>
      <c r="NC63" s="17">
        <v>7.8741240144976096E-6</v>
      </c>
      <c r="ND63" s="17">
        <v>8.6534310031647597E-6</v>
      </c>
      <c r="NE63" s="17">
        <v>9.4706734780767407E-6</v>
      </c>
      <c r="NF63" s="17">
        <v>1.0271782383709501E-5</v>
      </c>
      <c r="NG63" s="17">
        <v>1.0994318732532101E-5</v>
      </c>
      <c r="NH63" s="17">
        <v>1.1673631671549201E-5</v>
      </c>
      <c r="NI63" s="17">
        <v>1.2293989951883599E-5</v>
      </c>
      <c r="NJ63" s="13" t="s">
        <v>195</v>
      </c>
      <c r="NK63" s="14">
        <v>3623689153.7970099</v>
      </c>
      <c r="NL63" s="13" t="s">
        <v>347</v>
      </c>
      <c r="NM63" s="14">
        <v>19252874.4656169</v>
      </c>
      <c r="NS63" s="13" t="s">
        <v>13</v>
      </c>
      <c r="NT63" s="4">
        <v>8978.4894638440601</v>
      </c>
      <c r="NU63" s="13">
        <v>0</v>
      </c>
      <c r="NV63" s="17">
        <v>5.2105138441235001E-6</v>
      </c>
      <c r="NW63" s="17">
        <v>5.7855179233520902E-6</v>
      </c>
      <c r="NX63" s="17">
        <v>6.4167360261382103E-6</v>
      </c>
      <c r="NY63" s="17">
        <v>7.1009778470029503E-6</v>
      </c>
      <c r="NZ63" s="17">
        <v>7.8337776822571308E-6</v>
      </c>
      <c r="OA63" s="17">
        <v>8.6099675213629892E-6</v>
      </c>
      <c r="OB63" s="17">
        <v>9.4241804181518504E-6</v>
      </c>
      <c r="OC63" s="17">
        <v>1.02228659718033E-5</v>
      </c>
      <c r="OD63" s="17">
        <v>1.0944113414002299E-5</v>
      </c>
      <c r="OE63" s="17">
        <v>1.1622841731454099E-5</v>
      </c>
      <c r="OF63" s="17">
        <v>1.2243363360044299E-5</v>
      </c>
      <c r="OG63" s="13" t="s">
        <v>195</v>
      </c>
      <c r="OH63" s="14">
        <v>3623689153.7970099</v>
      </c>
      <c r="OI63" s="13" t="s">
        <v>347</v>
      </c>
      <c r="OJ63" s="14">
        <v>19252901.586059898</v>
      </c>
      <c r="OP63" s="13" t="s">
        <v>13</v>
      </c>
      <c r="OQ63" s="5">
        <v>6735.5972288326502</v>
      </c>
      <c r="OR63">
        <v>0</v>
      </c>
      <c r="OS63" s="7">
        <v>5.3587205751529697E-6</v>
      </c>
      <c r="OT63" s="7">
        <v>5.9488601198656801E-6</v>
      </c>
      <c r="OU63" s="7">
        <v>6.5959400150696903E-6</v>
      </c>
      <c r="OV63" s="7">
        <v>7.2964953708743297E-6</v>
      </c>
      <c r="OW63" s="7">
        <v>8.0457510067840404E-6</v>
      </c>
      <c r="OX63" s="7">
        <v>8.8382190813813499E-6</v>
      </c>
      <c r="OY63" s="7">
        <v>9.6682236499167706E-6</v>
      </c>
      <c r="OZ63" s="7">
        <v>1.0479468452739E-5</v>
      </c>
      <c r="PA63" s="7">
        <v>1.1207257470838E-5</v>
      </c>
      <c r="PB63" s="7">
        <v>1.1888805669992699E-5</v>
      </c>
      <c r="PC63" s="7">
        <v>1.25082095934537E-5</v>
      </c>
      <c r="PD63" s="13" t="s">
        <v>195</v>
      </c>
      <c r="PE63" s="14">
        <v>3623689153.7970099</v>
      </c>
      <c r="PF63" s="13" t="s">
        <v>347</v>
      </c>
      <c r="PG63" s="14">
        <v>19252829.0480588</v>
      </c>
      <c r="PM63" s="13" t="s">
        <v>13</v>
      </c>
      <c r="PN63" s="4">
        <v>8959.1469960210907</v>
      </c>
      <c r="PO63" s="13">
        <v>0</v>
      </c>
      <c r="PP63" s="17">
        <v>5.2271585125697999E-6</v>
      </c>
      <c r="PQ63" s="17">
        <v>5.8038657511108601E-6</v>
      </c>
      <c r="PR63" s="17">
        <v>6.4368708778018601E-6</v>
      </c>
      <c r="PS63" s="17">
        <v>7.1229531121977801E-6</v>
      </c>
      <c r="PT63" s="17">
        <v>7.8576122829600503E-6</v>
      </c>
      <c r="PU63" s="17">
        <v>8.6356446476393208E-6</v>
      </c>
      <c r="PV63" s="17">
        <v>9.4516486250095003E-6</v>
      </c>
      <c r="PW63" s="17">
        <v>1.02517676467906E-5</v>
      </c>
      <c r="PX63" s="17">
        <v>1.0973779010730101E-5</v>
      </c>
      <c r="PY63" s="17">
        <v>1.1652855432186E-5</v>
      </c>
      <c r="PZ63" s="17">
        <v>1.2273283393534801E-5</v>
      </c>
      <c r="QA63" s="13" t="s">
        <v>195</v>
      </c>
      <c r="QB63" s="14">
        <v>3623689153.7970099</v>
      </c>
      <c r="QC63" s="13" t="s">
        <v>347</v>
      </c>
      <c r="QD63" s="14">
        <v>19252992.4357123</v>
      </c>
      <c r="QJ63" s="13" t="s">
        <v>13</v>
      </c>
      <c r="QK63" s="4">
        <v>11519.5750581385</v>
      </c>
      <c r="QL63" s="13">
        <v>0</v>
      </c>
      <c r="QM63" s="17">
        <v>4.9991107622199101E-6</v>
      </c>
      <c r="QN63" s="17">
        <v>5.5524095543503702E-6</v>
      </c>
      <c r="QO63" s="17">
        <v>6.1608065624061797E-6</v>
      </c>
      <c r="QP63" s="17">
        <v>6.8214903496091703E-6</v>
      </c>
      <c r="QQ63" s="17">
        <v>7.5304263363647101E-6</v>
      </c>
      <c r="QR63" s="17">
        <v>8.2828958494535908E-6</v>
      </c>
      <c r="QS63" s="17">
        <v>9.0739699257387592E-6</v>
      </c>
      <c r="QT63" s="17">
        <v>9.8539367094397692E-6</v>
      </c>
      <c r="QU63" s="17">
        <v>1.05648261077623E-5</v>
      </c>
      <c r="QV63" s="17">
        <v>1.12384254829058E-5</v>
      </c>
      <c r="QW63" s="17">
        <v>1.1859414281225799E-5</v>
      </c>
      <c r="QX63" s="13" t="s">
        <v>195</v>
      </c>
      <c r="QY63" s="14">
        <v>3623689153.7970099</v>
      </c>
      <c r="QZ63" s="13" t="s">
        <v>347</v>
      </c>
      <c r="RA63" s="14">
        <v>19253279.002468102</v>
      </c>
      <c r="RG63" s="13" t="s">
        <v>13</v>
      </c>
      <c r="RH63" s="4">
        <v>10343.637606152501</v>
      </c>
      <c r="RI63" s="13">
        <v>0</v>
      </c>
      <c r="RJ63" s="17">
        <v>5.0179145847130097E-6</v>
      </c>
      <c r="RK63" s="17">
        <v>5.5731495392968396E-6</v>
      </c>
      <c r="RL63" s="17">
        <v>6.1835857704201701E-6</v>
      </c>
      <c r="RM63" s="17">
        <v>6.8463787661997596E-6</v>
      </c>
      <c r="RN63" s="17">
        <v>7.5574561116862303E-6</v>
      </c>
      <c r="RO63" s="17">
        <v>8.3120595197889602E-6</v>
      </c>
      <c r="RP63" s="17">
        <v>9.1052212325390192E-6</v>
      </c>
      <c r="RQ63" s="17">
        <v>9.88689178680621E-6</v>
      </c>
      <c r="RR63" s="17">
        <v>1.05987522580979E-5</v>
      </c>
      <c r="RS63" s="17">
        <v>1.1272861721650201E-5</v>
      </c>
      <c r="RT63" s="17">
        <v>1.1893864182712299E-5</v>
      </c>
      <c r="RU63" s="13" t="s">
        <v>195</v>
      </c>
      <c r="RV63" s="14">
        <v>3623689153.7970099</v>
      </c>
      <c r="RW63" s="13" t="s">
        <v>347</v>
      </c>
      <c r="RX63" s="14">
        <v>19253135.382732499</v>
      </c>
      <c r="SD63" s="13" t="s">
        <v>13</v>
      </c>
      <c r="SE63" s="4">
        <v>14648.731218430001</v>
      </c>
      <c r="SF63" s="13">
        <v>0</v>
      </c>
      <c r="SG63" s="17">
        <v>4.9050075650361097E-6</v>
      </c>
      <c r="SH63" s="17">
        <v>5.4486006663718097E-6</v>
      </c>
      <c r="SI63" s="17">
        <v>6.0467650045390102E-6</v>
      </c>
      <c r="SJ63" s="17">
        <v>6.6968527956873403E-6</v>
      </c>
      <c r="SK63" s="17">
        <v>7.39501724859447E-6</v>
      </c>
      <c r="SL63" s="17">
        <v>8.1367368287162999E-6</v>
      </c>
      <c r="SM63" s="17">
        <v>8.9172761607940494E-6</v>
      </c>
      <c r="SN63" s="17">
        <v>9.6886014560783193E-6</v>
      </c>
      <c r="SO63" s="17">
        <v>1.03944830048386E-5</v>
      </c>
      <c r="SP63" s="17">
        <v>1.10653684596364E-5</v>
      </c>
      <c r="SQ63" s="17">
        <v>1.16861227763445E-5</v>
      </c>
      <c r="SR63" s="13" t="s">
        <v>195</v>
      </c>
      <c r="SS63" s="14">
        <v>3623689153.7970099</v>
      </c>
      <c r="ST63" s="13" t="s">
        <v>347</v>
      </c>
      <c r="SU63" s="14">
        <v>19253422.607289299</v>
      </c>
      <c r="TA63" s="13" t="s">
        <v>13</v>
      </c>
      <c r="TB63" s="4">
        <v>12046.484152845</v>
      </c>
      <c r="TC63" s="13">
        <v>0</v>
      </c>
      <c r="TD63" s="17">
        <v>5.2108175934627603E-6</v>
      </c>
      <c r="TE63" s="17">
        <v>5.7858527612959703E-6</v>
      </c>
      <c r="TF63" s="17">
        <v>6.4171034883399803E-6</v>
      </c>
      <c r="TG63" s="17">
        <v>7.1013789138077801E-6</v>
      </c>
      <c r="TH63" s="17">
        <v>7.8342127056752607E-6</v>
      </c>
      <c r="TI63" s="17">
        <v>8.6104362017714303E-6</v>
      </c>
      <c r="TJ63" s="17">
        <v>9.4246818240420398E-6</v>
      </c>
      <c r="TK63" s="17">
        <v>1.02233935894737E-5</v>
      </c>
      <c r="TL63" s="17">
        <v>1.09446550393102E-5</v>
      </c>
      <c r="TM63" s="17">
        <v>1.1623389781203801E-5</v>
      </c>
      <c r="TN63" s="17">
        <v>1.22439097735512E-5</v>
      </c>
      <c r="TO63" s="13" t="s">
        <v>195</v>
      </c>
      <c r="TP63" s="14">
        <v>3623689153.7970099</v>
      </c>
      <c r="TQ63" s="13" t="s">
        <v>347</v>
      </c>
      <c r="TR63" s="14">
        <v>19253008.902738001</v>
      </c>
      <c r="TX63" s="13"/>
      <c r="TY63" s="4"/>
      <c r="TZ63" s="13">
        <v>0</v>
      </c>
      <c r="UA63" s="17">
        <v>7.0700683048466904E-6</v>
      </c>
      <c r="UB63" s="17">
        <v>7.8468268027306494E-6</v>
      </c>
      <c r="UC63" s="17">
        <v>8.6912278910465796E-6</v>
      </c>
      <c r="UD63" s="17">
        <v>9.5971303623302698E-6</v>
      </c>
      <c r="UE63" s="17">
        <v>1.0556910659933701E-5</v>
      </c>
      <c r="UF63" s="17">
        <v>1.15624050794661E-5</v>
      </c>
      <c r="UG63" s="17">
        <v>1.26057109961977E-5</v>
      </c>
      <c r="UH63" s="17">
        <v>1.35941269095928E-5</v>
      </c>
      <c r="UI63" s="17">
        <v>1.44253678732938E-5</v>
      </c>
      <c r="UJ63" s="17">
        <v>1.5170558110708501E-5</v>
      </c>
      <c r="UK63" s="17">
        <v>1.58118230771057E-5</v>
      </c>
      <c r="UL63" s="13" t="s">
        <v>195</v>
      </c>
      <c r="UM63" s="14">
        <v>3623689153.7970099</v>
      </c>
      <c r="UN63" s="13" t="s">
        <v>347</v>
      </c>
      <c r="UO63" s="14">
        <v>19252520.056311499</v>
      </c>
      <c r="UU63" s="13"/>
      <c r="UV63" s="4"/>
      <c r="UW63" s="13">
        <v>0</v>
      </c>
      <c r="UX63" s="17">
        <v>7.0700683048466904E-6</v>
      </c>
      <c r="UY63" s="17">
        <v>7.8468268027306494E-6</v>
      </c>
      <c r="UZ63" s="17">
        <v>8.6912278910465796E-6</v>
      </c>
      <c r="VA63" s="17">
        <v>9.5971303623302698E-6</v>
      </c>
      <c r="VB63" s="17">
        <v>1.0556910659933701E-5</v>
      </c>
      <c r="VC63" s="17">
        <v>1.15624050794661E-5</v>
      </c>
      <c r="VD63" s="17">
        <v>1.26057109961977E-5</v>
      </c>
      <c r="VE63" s="17">
        <v>1.35941269095928E-5</v>
      </c>
      <c r="VF63" s="17">
        <v>1.44253678732938E-5</v>
      </c>
      <c r="VG63" s="17">
        <v>1.5170558110708501E-5</v>
      </c>
      <c r="VH63" s="17">
        <v>1.58118230771057E-5</v>
      </c>
      <c r="VI63" s="13" t="s">
        <v>195</v>
      </c>
      <c r="VJ63" s="14">
        <v>3623689153.7970099</v>
      </c>
      <c r="VK63" s="13" t="s">
        <v>347</v>
      </c>
      <c r="VL63" s="14">
        <v>19252526.7909532</v>
      </c>
      <c r="VR63" s="13"/>
      <c r="VS63" s="4"/>
      <c r="VT63" s="13">
        <v>0</v>
      </c>
      <c r="VU63" s="17">
        <v>7.0700683048466904E-6</v>
      </c>
      <c r="VV63" s="17">
        <v>7.8468268027306494E-6</v>
      </c>
      <c r="VW63" s="17">
        <v>8.6912278910465796E-6</v>
      </c>
      <c r="VX63" s="17">
        <v>9.5971303623302698E-6</v>
      </c>
      <c r="VY63" s="17">
        <v>1.0556910659933701E-5</v>
      </c>
      <c r="VZ63" s="17">
        <v>1.15624050794661E-5</v>
      </c>
      <c r="WA63" s="17">
        <v>1.26057109961977E-5</v>
      </c>
      <c r="WB63" s="17">
        <v>1.35941269095928E-5</v>
      </c>
      <c r="WC63" s="17">
        <v>1.44253678732938E-5</v>
      </c>
      <c r="WD63" s="17">
        <v>1.5170558110708501E-5</v>
      </c>
      <c r="WE63" s="17">
        <v>1.58118230771057E-5</v>
      </c>
      <c r="WF63" s="13" t="s">
        <v>195</v>
      </c>
      <c r="WG63" s="14">
        <v>3623689153.7970099</v>
      </c>
      <c r="WH63" s="13" t="s">
        <v>347</v>
      </c>
      <c r="WI63" s="14">
        <v>19252542.9531556</v>
      </c>
      <c r="WO63" s="13" t="s">
        <v>13</v>
      </c>
      <c r="WP63" s="4">
        <v>6127.7791200547599</v>
      </c>
      <c r="WQ63" s="13">
        <v>0</v>
      </c>
      <c r="WR63" s="17">
        <v>5.7382877296347E-6</v>
      </c>
      <c r="WS63" s="17">
        <v>6.3604493506096501E-6</v>
      </c>
      <c r="WT63" s="17">
        <v>7.0400111582723096E-6</v>
      </c>
      <c r="WU63" s="17">
        <v>7.7727583032291296E-6</v>
      </c>
      <c r="WV63" s="17">
        <v>8.5531562610367495E-6</v>
      </c>
      <c r="WW63" s="17">
        <v>9.3750094130539892E-6</v>
      </c>
      <c r="WX63" s="17">
        <v>1.0232027602333499E-5</v>
      </c>
      <c r="WY63" s="17">
        <v>1.1070361609016701E-5</v>
      </c>
      <c r="WZ63" s="17">
        <v>1.18289306660407E-5</v>
      </c>
      <c r="XA63" s="17">
        <v>1.25427544899301E-5</v>
      </c>
      <c r="XB63" s="17">
        <v>1.31966502641058E-5</v>
      </c>
      <c r="XC63" s="13" t="s">
        <v>195</v>
      </c>
      <c r="XD63" s="14">
        <v>3566704420.4106698</v>
      </c>
      <c r="XE63" s="13" t="s">
        <v>347</v>
      </c>
      <c r="XF63" s="14">
        <v>19252669.837198399</v>
      </c>
      <c r="XL63" s="13" t="s">
        <v>13</v>
      </c>
      <c r="XM63" s="4">
        <v>6842.8851707163103</v>
      </c>
      <c r="XN63" s="13">
        <v>0</v>
      </c>
      <c r="XO63" s="17">
        <v>5.97155526392503E-6</v>
      </c>
      <c r="XP63" s="17">
        <v>6.6122798052782204E-6</v>
      </c>
      <c r="XQ63" s="17">
        <v>7.3106403489088598E-6</v>
      </c>
      <c r="XR63" s="17">
        <v>8.0619994107863196E-6</v>
      </c>
      <c r="XS63" s="17">
        <v>8.8604053745813299E-6</v>
      </c>
      <c r="XT63" s="17">
        <v>9.6992847028264198E-6</v>
      </c>
      <c r="XU63" s="17">
        <v>1.0572029507246599E-5</v>
      </c>
      <c r="XV63" s="17">
        <v>1.14271025591523E-5</v>
      </c>
      <c r="XW63" s="17">
        <v>1.22065592648798E-5</v>
      </c>
      <c r="XX63" s="17">
        <v>1.29433688467376E-5</v>
      </c>
      <c r="XY63" s="17">
        <v>1.3622920450052199E-5</v>
      </c>
      <c r="XZ63" s="13" t="s">
        <v>195</v>
      </c>
      <c r="YA63" s="14">
        <v>3490681639.9659901</v>
      </c>
      <c r="YB63" s="13" t="s">
        <v>347</v>
      </c>
      <c r="YC63" s="14">
        <v>19252732.742322799</v>
      </c>
      <c r="YI63" s="13" t="s">
        <v>13</v>
      </c>
      <c r="YJ63" s="4">
        <v>5267.7107166757896</v>
      </c>
      <c r="YK63" s="13">
        <v>0</v>
      </c>
      <c r="YL63" s="17">
        <v>5.3611782109619702E-6</v>
      </c>
      <c r="YM63" s="17">
        <v>5.9513160000801697E-6</v>
      </c>
      <c r="YN63" s="17">
        <v>6.5981225576841298E-6</v>
      </c>
      <c r="YO63" s="17">
        <v>7.2980768397878601E-6</v>
      </c>
      <c r="YP63" s="17">
        <v>8.0463526675562492E-6</v>
      </c>
      <c r="YQ63" s="17">
        <v>8.8374201915505201E-6</v>
      </c>
      <c r="YR63" s="17">
        <v>9.6655732692208204E-6</v>
      </c>
      <c r="YS63" s="17">
        <v>1.04745215394174E-5</v>
      </c>
      <c r="YT63" s="17">
        <v>1.11996161641632E-5</v>
      </c>
      <c r="YU63" s="17">
        <v>1.1878058277690899E-5</v>
      </c>
      <c r="YV63" s="17">
        <v>1.24939613012254E-5</v>
      </c>
      <c r="YW63" s="13" t="s">
        <v>195</v>
      </c>
      <c r="YX63" s="14">
        <v>3600910744.6380601</v>
      </c>
      <c r="YY63" s="13" t="s">
        <v>347</v>
      </c>
      <c r="YZ63" s="17">
        <v>19252659.370542001</v>
      </c>
      <c r="ZF63" s="13"/>
      <c r="ZG63" s="4"/>
      <c r="ZH63" s="13">
        <v>0</v>
      </c>
      <c r="ZI63" s="17">
        <v>6.41147321467229E-6</v>
      </c>
      <c r="ZJ63" s="17">
        <v>7.3006730096417698E-6</v>
      </c>
      <c r="ZK63" s="17">
        <v>8.2536204592841794E-6</v>
      </c>
      <c r="ZL63" s="17">
        <v>9.2448795779888603E-6</v>
      </c>
      <c r="ZM63" s="17">
        <v>1.0251662617048099E-5</v>
      </c>
      <c r="ZN63" s="17">
        <v>1.1257017462133099E-5</v>
      </c>
      <c r="ZO63" s="17">
        <v>1.22501839298397E-5</v>
      </c>
      <c r="ZP63" s="17">
        <v>1.32254214839574E-5</v>
      </c>
      <c r="ZQ63" s="17">
        <v>1.41804967168166E-5</v>
      </c>
      <c r="ZR63" s="17">
        <v>1.51154076782151E-5</v>
      </c>
      <c r="ZS63" s="17">
        <v>1.57872726822323E-5</v>
      </c>
      <c r="ZT63" s="13" t="s">
        <v>195</v>
      </c>
      <c r="ZU63" s="14">
        <v>845539566.03681695</v>
      </c>
      <c r="ZV63" s="13" t="s">
        <v>347</v>
      </c>
      <c r="ZW63" s="17">
        <v>19252519.939605098</v>
      </c>
      <c r="AAC63" s="13"/>
      <c r="AAD63" s="4"/>
      <c r="AAE63" s="13">
        <v>0</v>
      </c>
      <c r="AAF63" s="17">
        <v>7.7100339342346802E-6</v>
      </c>
      <c r="AAG63" s="17">
        <v>8.5236539659527994E-6</v>
      </c>
      <c r="AAH63" s="17">
        <v>9.4019396760187305E-6</v>
      </c>
      <c r="AAI63" s="17">
        <v>1.03374646915867E-5</v>
      </c>
      <c r="AAJ63" s="17">
        <v>1.1321529678890999E-5</v>
      </c>
      <c r="AAK63" s="17">
        <v>1.234517932641E-5</v>
      </c>
      <c r="AAL63" s="17">
        <v>1.34000166983815E-5</v>
      </c>
      <c r="AAM63" s="17">
        <v>1.44142478579758E-5</v>
      </c>
      <c r="AAN63" s="17">
        <v>1.53098945215376E-5</v>
      </c>
      <c r="AAO63" s="17">
        <v>1.6139548733537198E-5</v>
      </c>
      <c r="AAP63" s="17">
        <v>1.68879493560403E-5</v>
      </c>
      <c r="AAQ63" s="13" t="s">
        <v>195</v>
      </c>
      <c r="AAR63" s="14">
        <v>3536815542.60535</v>
      </c>
      <c r="AAS63" s="13" t="s">
        <v>789</v>
      </c>
      <c r="AAT63" s="17">
        <v>19252569.620981101</v>
      </c>
      <c r="AAZ63" s="13" t="s">
        <v>13</v>
      </c>
      <c r="ABA63" s="4">
        <v>11789.4775661977</v>
      </c>
      <c r="ABB63" s="13">
        <v>0</v>
      </c>
      <c r="ABC63" s="17">
        <v>5.1701145692483497E-6</v>
      </c>
      <c r="ABD63" s="17">
        <v>5.7407413891791899E-6</v>
      </c>
      <c r="ABE63" s="17">
        <v>6.3670997566123497E-6</v>
      </c>
      <c r="ABF63" s="17">
        <v>7.0460208776888303E-6</v>
      </c>
      <c r="ABG63" s="17">
        <v>7.7730751807729094E-6</v>
      </c>
      <c r="ABH63" s="17">
        <v>8.5431422296859004E-6</v>
      </c>
      <c r="ABI63" s="17">
        <v>9.3509109453040204E-6</v>
      </c>
      <c r="ABJ63" s="17">
        <v>1.01436169240395E-5</v>
      </c>
      <c r="ABK63" s="17">
        <v>1.08601931288064E-5</v>
      </c>
      <c r="ABL63" s="17">
        <v>1.15348972986141E-5</v>
      </c>
      <c r="ABM63" s="17">
        <v>1.21521273934182E-5</v>
      </c>
      <c r="ABN63" s="13" t="s">
        <v>195</v>
      </c>
      <c r="ABO63" s="14">
        <v>3600910744.6380601</v>
      </c>
      <c r="ABP63" s="13" t="s">
        <v>347</v>
      </c>
      <c r="ABQ63" s="17">
        <v>19252965.620225899</v>
      </c>
    </row>
    <row r="64" spans="1:745" x14ac:dyDescent="0.25">
      <c r="D64" s="13"/>
      <c r="E64" s="4"/>
      <c r="F64" s="20">
        <v>1639.63</v>
      </c>
      <c r="G64" s="20">
        <v>-24.235299999999999</v>
      </c>
      <c r="H64" s="20">
        <v>2008.67</v>
      </c>
      <c r="I64" s="24">
        <v>-15.176500000000001</v>
      </c>
      <c r="J64" s="68"/>
      <c r="O64" s="13"/>
      <c r="P64" s="4"/>
      <c r="Q64" s="13">
        <v>1400</v>
      </c>
      <c r="R64" s="17">
        <v>7.0685189364494004E-6</v>
      </c>
      <c r="S64" s="17">
        <v>7.8274812449327808E-6</v>
      </c>
      <c r="T64" s="17">
        <v>8.6517213801674107E-6</v>
      </c>
      <c r="U64" s="17">
        <v>9.5358047239737005E-6</v>
      </c>
      <c r="V64" s="17">
        <v>1.04729504003424E-5</v>
      </c>
      <c r="W64" s="17">
        <v>1.1452163539318201E-5</v>
      </c>
      <c r="X64" s="17">
        <v>1.24652495858983E-5</v>
      </c>
      <c r="Y64" s="17">
        <v>1.33949466959878E-5</v>
      </c>
      <c r="Z64" s="17">
        <v>1.4213432298948499E-5</v>
      </c>
      <c r="AA64" s="17">
        <v>1.4954770432790499E-5</v>
      </c>
      <c r="AB64" s="17">
        <v>1.5602159797298898E-5</v>
      </c>
      <c r="AC64" s="13" t="s">
        <v>196</v>
      </c>
      <c r="AD64" s="5">
        <v>3000</v>
      </c>
      <c r="AE64" s="13" t="s">
        <v>348</v>
      </c>
      <c r="AF64" s="5">
        <v>965964.73787870095</v>
      </c>
      <c r="AL64" s="13"/>
      <c r="AM64" s="4"/>
      <c r="AN64" s="13">
        <v>1400</v>
      </c>
      <c r="AO64" s="17">
        <v>5.4245093057226204E-6</v>
      </c>
      <c r="AP64" s="17">
        <v>6.0088609517590903E-6</v>
      </c>
      <c r="AQ64" s="17">
        <v>6.64803789140348E-6</v>
      </c>
      <c r="AR64" s="17">
        <v>7.33860135783051E-6</v>
      </c>
      <c r="AS64" s="17">
        <v>8.0758824294457305E-6</v>
      </c>
      <c r="AT64" s="17">
        <v>8.8547813476490997E-6</v>
      </c>
      <c r="AU64" s="17">
        <v>9.6697643653971097E-6</v>
      </c>
      <c r="AV64" s="17">
        <v>1.0447081392953101E-5</v>
      </c>
      <c r="AW64" s="17">
        <v>1.11659561510077E-5</v>
      </c>
      <c r="AX64" s="17">
        <v>1.1842775357743099E-5</v>
      </c>
      <c r="AY64" s="17">
        <v>1.2462603661373799E-5</v>
      </c>
      <c r="AZ64" s="13" t="s">
        <v>196</v>
      </c>
      <c r="BA64" s="5">
        <v>3000</v>
      </c>
      <c r="BB64" s="13" t="s">
        <v>348</v>
      </c>
      <c r="BC64" s="5">
        <v>965970.98973294406</v>
      </c>
      <c r="BI64" s="13"/>
      <c r="BJ64" s="4"/>
      <c r="BK64" s="13">
        <v>1400</v>
      </c>
      <c r="BL64" s="17">
        <v>5.4365328704132203E-6</v>
      </c>
      <c r="BM64" s="17">
        <v>6.0220760629417E-6</v>
      </c>
      <c r="BN64" s="17">
        <v>6.6624960430007796E-6</v>
      </c>
      <c r="BO64" s="17">
        <v>7.3543323954388799E-6</v>
      </c>
      <c r="BP64" s="17">
        <v>8.0928921115037202E-6</v>
      </c>
      <c r="BQ64" s="17">
        <v>8.87304763869827E-6</v>
      </c>
      <c r="BR64" s="17">
        <v>9.6892410169673498E-6</v>
      </c>
      <c r="BS64" s="17">
        <v>1.0467435148815E-5</v>
      </c>
      <c r="BT64" s="17">
        <v>1.11868038151837E-5</v>
      </c>
      <c r="BU64" s="17">
        <v>1.18638341298937E-5</v>
      </c>
      <c r="BV64" s="17">
        <v>1.2483575329737301E-5</v>
      </c>
      <c r="BW64" s="13" t="s">
        <v>196</v>
      </c>
      <c r="BX64" s="5">
        <v>3000</v>
      </c>
      <c r="BY64" s="13" t="s">
        <v>348</v>
      </c>
      <c r="BZ64" s="5">
        <v>965970.05389131699</v>
      </c>
      <c r="CF64" s="13"/>
      <c r="CG64" s="4"/>
      <c r="CH64" s="13">
        <v>1400</v>
      </c>
      <c r="CI64" s="17">
        <v>7.0685189364494004E-6</v>
      </c>
      <c r="CJ64" s="17">
        <v>7.8274812449327808E-6</v>
      </c>
      <c r="CK64" s="17">
        <v>8.6517213801674107E-6</v>
      </c>
      <c r="CL64" s="17">
        <v>9.5358047239737005E-6</v>
      </c>
      <c r="CM64" s="17">
        <v>1.04729504003424E-5</v>
      </c>
      <c r="CN64" s="17">
        <v>1.1452163539318201E-5</v>
      </c>
      <c r="CO64" s="17">
        <v>1.24652495858983E-5</v>
      </c>
      <c r="CP64" s="17">
        <v>1.33949466959878E-5</v>
      </c>
      <c r="CQ64" s="17">
        <v>1.4213432298948499E-5</v>
      </c>
      <c r="CR64" s="17">
        <v>1.4954770432790499E-5</v>
      </c>
      <c r="CS64" s="17">
        <v>1.5602159797298898E-5</v>
      </c>
      <c r="CT64" s="13" t="s">
        <v>196</v>
      </c>
      <c r="CU64" s="5">
        <v>3000</v>
      </c>
      <c r="CV64" s="13" t="s">
        <v>348</v>
      </c>
      <c r="CW64" s="5">
        <v>965964.97819719603</v>
      </c>
      <c r="DC64" s="13"/>
      <c r="DD64" s="4"/>
      <c r="DE64" s="13">
        <v>1400</v>
      </c>
      <c r="DF64" s="17">
        <v>5.3651405584408998E-6</v>
      </c>
      <c r="DG64" s="17">
        <v>5.9436020347796402E-6</v>
      </c>
      <c r="DH64" s="17">
        <v>6.5766302334293497E-6</v>
      </c>
      <c r="DI64" s="17">
        <v>7.2608926504220702E-6</v>
      </c>
      <c r="DJ64" s="17">
        <v>7.9918388160954899E-6</v>
      </c>
      <c r="DK64" s="17">
        <v>8.76450571445383E-6</v>
      </c>
      <c r="DL64" s="17">
        <v>9.5734790885085495E-6</v>
      </c>
      <c r="DM64" s="17">
        <v>1.03464206875066E-5</v>
      </c>
      <c r="DN64" s="17">
        <v>1.10628030905141E-5</v>
      </c>
      <c r="DO64" s="17">
        <v>1.17385227373596E-5</v>
      </c>
      <c r="DP64" s="17">
        <v>1.2358723369523501E-5</v>
      </c>
      <c r="DQ64" s="13" t="s">
        <v>196</v>
      </c>
      <c r="DR64" s="5">
        <v>3000</v>
      </c>
      <c r="DS64" s="13" t="s">
        <v>348</v>
      </c>
      <c r="DT64" s="5">
        <v>965973.12216398702</v>
      </c>
      <c r="DZ64" s="13"/>
      <c r="EA64" s="4"/>
      <c r="EB64" s="13">
        <v>1400</v>
      </c>
      <c r="EC64" s="17">
        <v>7.0685189364494004E-6</v>
      </c>
      <c r="ED64" s="17">
        <v>7.8274812449327808E-6</v>
      </c>
      <c r="EE64" s="17">
        <v>8.6517213801674107E-6</v>
      </c>
      <c r="EF64" s="17">
        <v>9.5358047239737005E-6</v>
      </c>
      <c r="EG64" s="17">
        <v>1.04729504003424E-5</v>
      </c>
      <c r="EH64" s="17">
        <v>1.1452163539318201E-5</v>
      </c>
      <c r="EI64" s="17">
        <v>1.24652495858983E-5</v>
      </c>
      <c r="EJ64" s="17">
        <v>1.33949466959878E-5</v>
      </c>
      <c r="EK64" s="17">
        <v>1.4213432298948499E-5</v>
      </c>
      <c r="EL64" s="17">
        <v>1.4954770432790499E-5</v>
      </c>
      <c r="EM64" s="17">
        <v>1.5602159797298898E-5</v>
      </c>
      <c r="EN64" s="13" t="s">
        <v>196</v>
      </c>
      <c r="EO64" s="5">
        <v>3000</v>
      </c>
      <c r="EP64" s="13" t="s">
        <v>348</v>
      </c>
      <c r="EQ64" s="5">
        <v>965965.44478127302</v>
      </c>
      <c r="EW64" s="13"/>
      <c r="EX64" s="4"/>
      <c r="EY64" s="13">
        <v>1400</v>
      </c>
      <c r="EZ64" s="17">
        <v>7.0685189364494004E-6</v>
      </c>
      <c r="FA64" s="17">
        <v>7.8274812449327808E-6</v>
      </c>
      <c r="FB64" s="17">
        <v>8.6517213801674107E-6</v>
      </c>
      <c r="FC64" s="17">
        <v>9.5358047239737005E-6</v>
      </c>
      <c r="FD64" s="17">
        <v>1.04729504003424E-5</v>
      </c>
      <c r="FE64" s="17">
        <v>1.1452163539318201E-5</v>
      </c>
      <c r="FF64" s="17">
        <v>1.24652495858983E-5</v>
      </c>
      <c r="FG64" s="17">
        <v>1.33949466959878E-5</v>
      </c>
      <c r="FH64" s="17">
        <v>1.4213432298948499E-5</v>
      </c>
      <c r="FI64" s="17">
        <v>1.4954770432790499E-5</v>
      </c>
      <c r="FJ64" s="17">
        <v>1.5602159797298898E-5</v>
      </c>
      <c r="FK64" s="13" t="s">
        <v>196</v>
      </c>
      <c r="FL64" s="5">
        <v>3000</v>
      </c>
      <c r="FM64" s="13" t="s">
        <v>348</v>
      </c>
      <c r="FN64" s="5">
        <v>965968.54122211097</v>
      </c>
      <c r="FT64" s="13"/>
      <c r="FV64" s="13">
        <v>1400</v>
      </c>
      <c r="FW64" s="7">
        <v>7.0685189364494004E-6</v>
      </c>
      <c r="FX64" s="7">
        <v>7.8274812449327808E-6</v>
      </c>
      <c r="FY64" s="7">
        <v>8.6517213801674107E-6</v>
      </c>
      <c r="FZ64" s="7">
        <v>9.5358047239737005E-6</v>
      </c>
      <c r="GA64" s="7">
        <v>1.04729504003424E-5</v>
      </c>
      <c r="GB64" s="7">
        <v>1.1452163539318201E-5</v>
      </c>
      <c r="GC64" s="7">
        <v>1.24652495858983E-5</v>
      </c>
      <c r="GD64" s="7">
        <v>1.33949466959878E-5</v>
      </c>
      <c r="GE64" s="7">
        <v>1.4213432298948499E-5</v>
      </c>
      <c r="GF64" s="7">
        <v>1.4954770432790499E-5</v>
      </c>
      <c r="GG64" s="7">
        <v>1.5602159797298898E-5</v>
      </c>
      <c r="GH64" s="13" t="s">
        <v>196</v>
      </c>
      <c r="GI64" s="5">
        <v>3000</v>
      </c>
      <c r="GJ64" s="13" t="s">
        <v>348</v>
      </c>
      <c r="GK64" s="5">
        <v>965967.109596094</v>
      </c>
      <c r="GQ64" s="13"/>
      <c r="GR64" s="4"/>
      <c r="GS64" s="13">
        <v>1400</v>
      </c>
      <c r="GT64" s="17">
        <v>7.0685189364494004E-6</v>
      </c>
      <c r="GU64" s="17">
        <v>7.8274812449327808E-6</v>
      </c>
      <c r="GV64" s="17">
        <v>8.6517213801674107E-6</v>
      </c>
      <c r="GW64" s="17">
        <v>9.5358047239737005E-6</v>
      </c>
      <c r="GX64" s="17">
        <v>1.04729504003424E-5</v>
      </c>
      <c r="GY64" s="17">
        <v>1.1452163539318201E-5</v>
      </c>
      <c r="GZ64" s="17">
        <v>1.24652495858983E-5</v>
      </c>
      <c r="HA64" s="17">
        <v>1.33949466959878E-5</v>
      </c>
      <c r="HB64" s="17">
        <v>1.4213432298948499E-5</v>
      </c>
      <c r="HC64" s="17">
        <v>1.4954770432790499E-5</v>
      </c>
      <c r="HD64" s="17">
        <v>1.5602159797298898E-5</v>
      </c>
      <c r="HE64" s="13" t="s">
        <v>196</v>
      </c>
      <c r="HF64" s="5">
        <v>3000</v>
      </c>
      <c r="HG64" s="13" t="s">
        <v>348</v>
      </c>
      <c r="HH64" s="5">
        <v>965966.16544538795</v>
      </c>
      <c r="HN64" s="13"/>
      <c r="HO64" s="4"/>
      <c r="HP64" s="13">
        <v>1400</v>
      </c>
      <c r="HQ64" s="17">
        <v>5.3782857941032903E-6</v>
      </c>
      <c r="HR64" s="17">
        <v>5.9580524092081798E-6</v>
      </c>
      <c r="HS64" s="17">
        <v>6.5924436168366598E-6</v>
      </c>
      <c r="HT64" s="17">
        <v>7.2781034753735896E-6</v>
      </c>
      <c r="HU64" s="17">
        <v>8.0104553577455401E-6</v>
      </c>
      <c r="HV64" s="17">
        <v>8.7845060425969008E-6</v>
      </c>
      <c r="HW64" s="17">
        <v>9.5948148262063095E-6</v>
      </c>
      <c r="HX64" s="17">
        <v>1.0368731618778901E-5</v>
      </c>
      <c r="HY64" s="17">
        <v>1.1085673574729801E-5</v>
      </c>
      <c r="HZ64" s="17">
        <v>1.1761644909260001E-5</v>
      </c>
      <c r="IA64" s="17">
        <v>1.23817714219545E-5</v>
      </c>
      <c r="IB64" s="13" t="s">
        <v>196</v>
      </c>
      <c r="IC64" s="5">
        <v>3000</v>
      </c>
      <c r="ID64" s="13" t="s">
        <v>348</v>
      </c>
      <c r="IE64" s="5">
        <v>965973.54409224296</v>
      </c>
      <c r="IK64" s="13"/>
      <c r="IL64" s="4"/>
      <c r="IM64" s="13">
        <v>1400</v>
      </c>
      <c r="IN64" s="17">
        <v>5.2693803978854796E-6</v>
      </c>
      <c r="IO64" s="17">
        <v>5.8383178043594201E-6</v>
      </c>
      <c r="IP64" s="17">
        <v>6.4613897349761003E-6</v>
      </c>
      <c r="IQ64" s="17">
        <v>7.1354328480974503E-6</v>
      </c>
      <c r="IR64" s="17">
        <v>7.8560860008314993E-6</v>
      </c>
      <c r="IS64" s="17">
        <v>8.6186049512520895E-6</v>
      </c>
      <c r="IT64" s="17">
        <v>9.4177678847053199E-6</v>
      </c>
      <c r="IU64" s="17">
        <v>1.01834949368435E-5</v>
      </c>
      <c r="IV64" s="17">
        <v>1.08956678833522E-5</v>
      </c>
      <c r="IW64" s="17">
        <v>1.1569411432095299E-5</v>
      </c>
      <c r="IX64" s="17">
        <v>1.2190007383848001E-5</v>
      </c>
      <c r="IY64" s="13" t="s">
        <v>196</v>
      </c>
      <c r="IZ64" s="5">
        <v>3000</v>
      </c>
      <c r="JA64" s="13" t="s">
        <v>348</v>
      </c>
      <c r="JB64" s="5">
        <v>965976.62178676005</v>
      </c>
      <c r="JH64" s="13"/>
      <c r="JI64" s="4"/>
      <c r="JJ64" s="13">
        <v>1400</v>
      </c>
      <c r="JK64" s="17">
        <v>5.2339735602704602E-6</v>
      </c>
      <c r="JL64" s="17">
        <v>5.7993821760619398E-6</v>
      </c>
      <c r="JM64" s="17">
        <v>6.4187607740562799E-6</v>
      </c>
      <c r="JN64" s="17">
        <v>7.0890078500905102E-6</v>
      </c>
      <c r="JO64" s="17">
        <v>7.8058317080230098E-6</v>
      </c>
      <c r="JP64" s="17">
        <v>8.5645684188761494E-6</v>
      </c>
      <c r="JQ64" s="17">
        <v>9.3600672102009093E-6</v>
      </c>
      <c r="JR64" s="17">
        <v>1.01230772626713E-5</v>
      </c>
      <c r="JS64" s="17">
        <v>1.08336340276228E-5</v>
      </c>
      <c r="JT64" s="17">
        <v>1.1506582827028401E-5</v>
      </c>
      <c r="JU64" s="17">
        <v>1.21272597785044E-5</v>
      </c>
      <c r="JV64" s="13" t="s">
        <v>196</v>
      </c>
      <c r="JW64" s="5">
        <v>3000</v>
      </c>
      <c r="JX64" s="13" t="s">
        <v>348</v>
      </c>
      <c r="JY64" s="5">
        <v>965978.98159396299</v>
      </c>
      <c r="KE64" s="13"/>
      <c r="KG64" s="13">
        <v>1400</v>
      </c>
      <c r="KH64" s="7">
        <v>5.39465256640831E-6</v>
      </c>
      <c r="KI64" s="7">
        <v>5.9760434136194503E-6</v>
      </c>
      <c r="KJ64" s="7">
        <v>6.6121304144026797E-6</v>
      </c>
      <c r="KK64" s="7">
        <v>7.2995283732816203E-6</v>
      </c>
      <c r="KL64" s="7">
        <v>8.0336280395678808E-6</v>
      </c>
      <c r="KM64" s="7">
        <v>8.8093985267072994E-6</v>
      </c>
      <c r="KN64" s="7">
        <v>9.6213661942952798E-6</v>
      </c>
      <c r="KO64" s="7">
        <v>1.03964920802392E-5</v>
      </c>
      <c r="KP64" s="7">
        <v>1.11141245872442E-5</v>
      </c>
      <c r="KQ64" s="7">
        <v>1.17904027390375E-5</v>
      </c>
      <c r="KR64" s="7">
        <v>1.24104303374287E-5</v>
      </c>
      <c r="KS64" s="13" t="s">
        <v>196</v>
      </c>
      <c r="KT64" s="5">
        <v>3000</v>
      </c>
      <c r="KU64" s="13" t="s">
        <v>348</v>
      </c>
      <c r="KV64" s="5">
        <v>965972.24787642702</v>
      </c>
      <c r="LB64" s="13"/>
      <c r="LC64" s="4"/>
      <c r="LD64" s="13">
        <v>1400</v>
      </c>
      <c r="LE64" s="17">
        <v>5.2735397332701497E-6</v>
      </c>
      <c r="LF64" s="17">
        <v>5.8428914169714297E-6</v>
      </c>
      <c r="LG64" s="17">
        <v>6.4663967859226299E-6</v>
      </c>
      <c r="LH64" s="17">
        <v>7.1408852089600697E-6</v>
      </c>
      <c r="LI64" s="17">
        <v>7.8619873651589102E-6</v>
      </c>
      <c r="LJ64" s="17">
        <v>8.6249495572278395E-6</v>
      </c>
      <c r="LK64" s="17">
        <v>9.4245416206510794E-6</v>
      </c>
      <c r="LL64" s="17">
        <v>1.01905860875729E-5</v>
      </c>
      <c r="LM64" s="17">
        <v>1.0902946764199399E-5</v>
      </c>
      <c r="LN64" s="17">
        <v>1.15767813896288E-5</v>
      </c>
      <c r="LO64" s="17">
        <v>1.21973654996246E-5</v>
      </c>
      <c r="LP64" s="13" t="s">
        <v>196</v>
      </c>
      <c r="LQ64" s="5">
        <v>3000</v>
      </c>
      <c r="LR64" s="13" t="s">
        <v>348</v>
      </c>
      <c r="LS64" s="5">
        <v>965976.93127111602</v>
      </c>
      <c r="LY64" s="13"/>
      <c r="LZ64" s="4"/>
      <c r="MA64" s="13">
        <v>1400</v>
      </c>
      <c r="MB64" s="17">
        <v>5.2255262396606097E-6</v>
      </c>
      <c r="MC64" s="17">
        <v>5.7900923773209099E-6</v>
      </c>
      <c r="MD64" s="17">
        <v>6.4085888624538898E-6</v>
      </c>
      <c r="ME64" s="17">
        <v>7.0779288868213801E-6</v>
      </c>
      <c r="MF64" s="17">
        <v>7.7938372776364998E-6</v>
      </c>
      <c r="MG64" s="17">
        <v>8.5516692197110393E-6</v>
      </c>
      <c r="MH64" s="17">
        <v>9.3462908795473792E-6</v>
      </c>
      <c r="MI64" s="17">
        <v>1.01086487483709E-5</v>
      </c>
      <c r="MJ64" s="17">
        <v>1.0818815127339299E-5</v>
      </c>
      <c r="MK64" s="17">
        <v>1.14915691577834E-5</v>
      </c>
      <c r="ML64" s="17">
        <v>1.2112260176493101E-5</v>
      </c>
      <c r="MM64" s="13" t="s">
        <v>196</v>
      </c>
      <c r="MN64" s="5">
        <v>3000</v>
      </c>
      <c r="MO64" s="13" t="s">
        <v>348</v>
      </c>
      <c r="MP64" s="5">
        <v>965975.48078470398</v>
      </c>
      <c r="MV64" s="13"/>
      <c r="MW64" s="4"/>
      <c r="MX64" s="13">
        <v>1400</v>
      </c>
      <c r="MY64" s="17">
        <v>5.1226011112567503E-6</v>
      </c>
      <c r="MZ64" s="17">
        <v>5.6768841392169302E-6</v>
      </c>
      <c r="NA64" s="17">
        <v>6.2846028618972603E-6</v>
      </c>
      <c r="NB64" s="17">
        <v>6.9428477424214501E-6</v>
      </c>
      <c r="NC64" s="17">
        <v>7.6475435096714305E-6</v>
      </c>
      <c r="ND64" s="17">
        <v>8.3942767417257705E-6</v>
      </c>
      <c r="NE64" s="17">
        <v>9.1781196381371005E-6</v>
      </c>
      <c r="NF64" s="17">
        <v>9.9324077167930604E-6</v>
      </c>
      <c r="NG64" s="17">
        <v>1.06376679095421E-5</v>
      </c>
      <c r="NH64" s="17">
        <v>1.1307887670796299E-5</v>
      </c>
      <c r="NI64" s="17">
        <v>1.19285854399251E-5</v>
      </c>
      <c r="NJ64" s="13" t="s">
        <v>196</v>
      </c>
      <c r="NK64" s="5">
        <v>3000</v>
      </c>
      <c r="NL64" s="13" t="s">
        <v>348</v>
      </c>
      <c r="NM64" s="5">
        <v>965983.08458614605</v>
      </c>
      <c r="NS64" s="13"/>
      <c r="NT64" s="4"/>
      <c r="NU64" s="13">
        <v>1400</v>
      </c>
      <c r="NV64" s="17">
        <v>5.0931258110134104E-6</v>
      </c>
      <c r="NW64" s="17">
        <v>5.6444578522445104E-6</v>
      </c>
      <c r="NX64" s="17">
        <v>6.2490799328039E-6</v>
      </c>
      <c r="NY64" s="17">
        <v>6.9041326666913502E-6</v>
      </c>
      <c r="NZ64" s="17">
        <v>7.6055975359411897E-6</v>
      </c>
      <c r="OA64" s="17">
        <v>8.3491268630276302E-6</v>
      </c>
      <c r="OB64" s="17">
        <v>9.1298517153335301E-6</v>
      </c>
      <c r="OC64" s="17">
        <v>9.8817865863760905E-6</v>
      </c>
      <c r="OD64" s="17">
        <v>1.0585590484068599E-5</v>
      </c>
      <c r="OE64" s="17">
        <v>1.12550291356116E-5</v>
      </c>
      <c r="OF64" s="17">
        <v>1.18756721357028E-5</v>
      </c>
      <c r="OG64" s="13" t="s">
        <v>196</v>
      </c>
      <c r="OH64" s="5">
        <v>3000</v>
      </c>
      <c r="OI64" s="13" t="s">
        <v>348</v>
      </c>
      <c r="OJ64" s="5">
        <v>965984.44184216496</v>
      </c>
      <c r="OP64" s="13"/>
      <c r="OQ64" s="5"/>
      <c r="OR64">
        <v>1400</v>
      </c>
      <c r="OS64" s="7">
        <v>5.2484030095531903E-6</v>
      </c>
      <c r="OT64" s="7">
        <v>5.8152502002160898E-6</v>
      </c>
      <c r="OU64" s="7">
        <v>6.43613473853793E-6</v>
      </c>
      <c r="OV64" s="7">
        <v>7.1079299661994701E-6</v>
      </c>
      <c r="OW64" s="7">
        <v>7.8263159220219999E-6</v>
      </c>
      <c r="OX64" s="7">
        <v>8.5865959852636604E-6</v>
      </c>
      <c r="OY64" s="7">
        <v>9.3835904396197206E-6</v>
      </c>
      <c r="OZ64" s="7">
        <v>1.01477109958817E-5</v>
      </c>
      <c r="PA64" s="7">
        <v>1.0858930324991499E-5</v>
      </c>
      <c r="PB64" s="7">
        <v>1.1532207219755201E-5</v>
      </c>
      <c r="PC64" s="7">
        <v>1.21528554491052E-5</v>
      </c>
      <c r="PD64" s="13" t="s">
        <v>196</v>
      </c>
      <c r="PE64" s="5">
        <v>3000</v>
      </c>
      <c r="PF64" s="13" t="s">
        <v>348</v>
      </c>
      <c r="PG64" s="5">
        <v>965980.811641932</v>
      </c>
      <c r="PM64" s="13"/>
      <c r="PN64" s="4"/>
      <c r="PO64" s="13">
        <v>1400</v>
      </c>
      <c r="PP64" s="17">
        <v>5.1105338335816701E-6</v>
      </c>
      <c r="PQ64" s="17">
        <v>5.66360904966304E-6</v>
      </c>
      <c r="PR64" s="17">
        <v>6.2700605441849703E-6</v>
      </c>
      <c r="PS64" s="17">
        <v>6.9269993455993499E-6</v>
      </c>
      <c r="PT64" s="17">
        <v>7.63037344467947E-6</v>
      </c>
      <c r="PU64" s="17">
        <v>8.3757963640332692E-6</v>
      </c>
      <c r="PV64" s="17">
        <v>9.1583644117544997E-6</v>
      </c>
      <c r="PW64" s="17">
        <v>9.9116913618191501E-6</v>
      </c>
      <c r="PX64" s="17">
        <v>1.06163581189293E-5</v>
      </c>
      <c r="PY64" s="17">
        <v>1.1286261093182E-5</v>
      </c>
      <c r="PZ64" s="17">
        <v>1.19069395205729E-5</v>
      </c>
      <c r="QA64" s="13" t="s">
        <v>196</v>
      </c>
      <c r="QB64" s="5">
        <v>3000</v>
      </c>
      <c r="QC64" s="13" t="s">
        <v>348</v>
      </c>
      <c r="QD64" s="5">
        <v>965988.98845807195</v>
      </c>
      <c r="QJ64" s="13"/>
      <c r="QK64" s="4"/>
      <c r="QL64" s="13">
        <v>1400</v>
      </c>
      <c r="QM64" s="17">
        <v>4.8727002543311698E-6</v>
      </c>
      <c r="QN64" s="17">
        <v>5.4018770446914796E-6</v>
      </c>
      <c r="QO64" s="17">
        <v>5.9831979826832899E-6</v>
      </c>
      <c r="QP64" s="17">
        <v>6.61416981358991E-6</v>
      </c>
      <c r="QQ64" s="17">
        <v>7.2911911491563298E-6</v>
      </c>
      <c r="QR64" s="17">
        <v>8.0103981894066297E-6</v>
      </c>
      <c r="QS64" s="17">
        <v>8.7673598389671807E-6</v>
      </c>
      <c r="QT64" s="17">
        <v>9.5010931171915793E-6</v>
      </c>
      <c r="QU64" s="17">
        <v>1.01932698494803E-5</v>
      </c>
      <c r="QV64" s="17">
        <v>1.0856067864201799E-5</v>
      </c>
      <c r="QW64" s="17">
        <v>1.1475477507930601E-5</v>
      </c>
      <c r="QX64" s="13" t="s">
        <v>196</v>
      </c>
      <c r="QY64" s="5">
        <v>3000</v>
      </c>
      <c r="QZ64" s="13" t="s">
        <v>348</v>
      </c>
      <c r="RA64" s="5">
        <v>966003.32983347797</v>
      </c>
      <c r="RG64" s="13"/>
      <c r="RH64" s="4"/>
      <c r="RI64" s="13">
        <v>1400</v>
      </c>
      <c r="RJ64" s="17">
        <v>4.8922562013767098E-6</v>
      </c>
      <c r="RK64" s="17">
        <v>5.42340477979084E-6</v>
      </c>
      <c r="RL64" s="17">
        <v>6.0068032160574496E-6</v>
      </c>
      <c r="RM64" s="17">
        <v>6.6399264187997402E-6</v>
      </c>
      <c r="RN64" s="17">
        <v>7.3191365269964797E-6</v>
      </c>
      <c r="RO64" s="17">
        <v>8.04052738627249E-6</v>
      </c>
      <c r="RP64" s="17">
        <v>8.7996292506171596E-6</v>
      </c>
      <c r="RQ64" s="17">
        <v>9.5350207623622793E-6</v>
      </c>
      <c r="RR64" s="17">
        <v>1.0228282168813799E-5</v>
      </c>
      <c r="RS64" s="17">
        <v>1.08917271785361E-5</v>
      </c>
      <c r="RT64" s="17">
        <v>1.15113061027837E-5</v>
      </c>
      <c r="RU64" s="13" t="s">
        <v>196</v>
      </c>
      <c r="RV64" s="5">
        <v>3000</v>
      </c>
      <c r="RW64" s="13" t="s">
        <v>348</v>
      </c>
      <c r="RX64" s="5">
        <v>965996.14231258805</v>
      </c>
      <c r="SD64" s="13"/>
      <c r="SE64" s="4"/>
      <c r="SF64" s="13">
        <v>1400</v>
      </c>
      <c r="SG64" s="17">
        <v>4.7749803423230898E-6</v>
      </c>
      <c r="SH64" s="17">
        <v>5.2942861422284204E-6</v>
      </c>
      <c r="SI64" s="17">
        <v>5.86519601646577E-6</v>
      </c>
      <c r="SJ64" s="17">
        <v>6.4853738682967701E-6</v>
      </c>
      <c r="SK64" s="17">
        <v>7.1513989417955301E-6</v>
      </c>
      <c r="SL64" s="17">
        <v>7.8596173211685898E-6</v>
      </c>
      <c r="SM64" s="17">
        <v>8.6057903857566605E-6</v>
      </c>
      <c r="SN64" s="17">
        <v>9.33110945668332E-6</v>
      </c>
      <c r="SO64" s="17">
        <v>1.0017708706899501E-5</v>
      </c>
      <c r="SP64" s="17">
        <v>1.06771014963915E-5</v>
      </c>
      <c r="SQ64" s="17">
        <v>1.12954860413077E-5</v>
      </c>
      <c r="SR64" s="13" t="s">
        <v>196</v>
      </c>
      <c r="SS64" s="5">
        <v>3000</v>
      </c>
      <c r="ST64" s="13" t="s">
        <v>348</v>
      </c>
      <c r="SU64" s="5">
        <v>966010.51660796895</v>
      </c>
      <c r="TA64" s="13"/>
      <c r="TB64" s="4"/>
      <c r="TC64" s="13">
        <v>1400</v>
      </c>
      <c r="TD64" s="17">
        <v>5.0934434213676598E-6</v>
      </c>
      <c r="TE64" s="17">
        <v>5.6448072754775199E-6</v>
      </c>
      <c r="TF64" s="17">
        <v>6.2494627479226998E-6</v>
      </c>
      <c r="TG64" s="17">
        <v>6.9045499137780597E-6</v>
      </c>
      <c r="TH64" s="17">
        <v>7.6060496447276299E-6</v>
      </c>
      <c r="TI64" s="17">
        <v>8.3496135560816592E-6</v>
      </c>
      <c r="TJ64" s="17">
        <v>9.1303720812451996E-6</v>
      </c>
      <c r="TK64" s="17">
        <v>9.8823324098713296E-6</v>
      </c>
      <c r="TL64" s="17">
        <v>1.05861521223167E-5</v>
      </c>
      <c r="TM64" s="17">
        <v>1.1255599323161701E-5</v>
      </c>
      <c r="TN64" s="17">
        <v>1.18762430494245E-5</v>
      </c>
      <c r="TO64" s="13" t="s">
        <v>196</v>
      </c>
      <c r="TP64" s="5">
        <v>3000</v>
      </c>
      <c r="TQ64" s="13" t="s">
        <v>348</v>
      </c>
      <c r="TR64" s="5">
        <v>965989.81255854201</v>
      </c>
      <c r="TX64" s="13"/>
      <c r="TY64" s="4"/>
      <c r="TZ64" s="13">
        <v>1400</v>
      </c>
      <c r="UA64" s="17">
        <v>7.0685189364494004E-6</v>
      </c>
      <c r="UB64" s="17">
        <v>7.8274812449327808E-6</v>
      </c>
      <c r="UC64" s="17">
        <v>8.6517213801674107E-6</v>
      </c>
      <c r="UD64" s="17">
        <v>9.5358047239737005E-6</v>
      </c>
      <c r="UE64" s="17">
        <v>1.04729504003424E-5</v>
      </c>
      <c r="UF64" s="17">
        <v>1.1452163539318201E-5</v>
      </c>
      <c r="UG64" s="17">
        <v>1.24652495858983E-5</v>
      </c>
      <c r="UH64" s="17">
        <v>1.33949466959878E-5</v>
      </c>
      <c r="UI64" s="17">
        <v>1.4213432298948499E-5</v>
      </c>
      <c r="UJ64" s="17">
        <v>1.4954770432790499E-5</v>
      </c>
      <c r="UK64" s="17">
        <v>1.5602159797298898E-5</v>
      </c>
      <c r="UL64" s="13" t="s">
        <v>196</v>
      </c>
      <c r="UM64" s="5">
        <v>3000</v>
      </c>
      <c r="UN64" s="13" t="s">
        <v>348</v>
      </c>
      <c r="UO64" s="5">
        <v>965965.34799670603</v>
      </c>
      <c r="UU64" s="13"/>
      <c r="UV64" s="4"/>
      <c r="UW64" s="13">
        <v>1400</v>
      </c>
      <c r="UX64" s="17">
        <v>7.0685189364494004E-6</v>
      </c>
      <c r="UY64" s="17">
        <v>7.8274812449327808E-6</v>
      </c>
      <c r="UZ64" s="17">
        <v>8.6517213801674107E-6</v>
      </c>
      <c r="VA64" s="17">
        <v>9.5358047239737005E-6</v>
      </c>
      <c r="VB64" s="17">
        <v>1.04729504003424E-5</v>
      </c>
      <c r="VC64" s="17">
        <v>1.1452163539318201E-5</v>
      </c>
      <c r="VD64" s="17">
        <v>1.24652495858983E-5</v>
      </c>
      <c r="VE64" s="17">
        <v>1.33949466959878E-5</v>
      </c>
      <c r="VF64" s="17">
        <v>1.4213432298948499E-5</v>
      </c>
      <c r="VG64" s="17">
        <v>1.4954770432790499E-5</v>
      </c>
      <c r="VH64" s="17">
        <v>1.5602159797298898E-5</v>
      </c>
      <c r="VI64" s="13" t="s">
        <v>196</v>
      </c>
      <c r="VJ64" s="5">
        <v>3000</v>
      </c>
      <c r="VK64" s="13" t="s">
        <v>348</v>
      </c>
      <c r="VL64" s="5">
        <v>965965.68503518903</v>
      </c>
      <c r="VR64" s="13"/>
      <c r="VS64" s="4"/>
      <c r="VT64" s="13">
        <v>1400</v>
      </c>
      <c r="VU64" s="17">
        <v>7.0685189364494004E-6</v>
      </c>
      <c r="VV64" s="17">
        <v>7.8274812449327808E-6</v>
      </c>
      <c r="VW64" s="17">
        <v>8.6517213801674107E-6</v>
      </c>
      <c r="VX64" s="17">
        <v>9.5358047239737005E-6</v>
      </c>
      <c r="VY64" s="17">
        <v>1.04729504003424E-5</v>
      </c>
      <c r="VZ64" s="17">
        <v>1.1452163539318201E-5</v>
      </c>
      <c r="WA64" s="17">
        <v>1.24652495858983E-5</v>
      </c>
      <c r="WB64" s="17">
        <v>1.33949466959878E-5</v>
      </c>
      <c r="WC64" s="17">
        <v>1.4213432298948499E-5</v>
      </c>
      <c r="WD64" s="17">
        <v>1.4954770432790499E-5</v>
      </c>
      <c r="WE64" s="17">
        <v>1.5602159797298898E-5</v>
      </c>
      <c r="WF64" s="13" t="s">
        <v>196</v>
      </c>
      <c r="WG64" s="5">
        <v>3000</v>
      </c>
      <c r="WH64" s="13" t="s">
        <v>348</v>
      </c>
      <c r="WI64" s="5">
        <v>965966.49388062197</v>
      </c>
      <c r="WO64" s="13"/>
      <c r="WP64" s="4"/>
      <c r="WQ64" s="13">
        <v>1400</v>
      </c>
      <c r="WR64" s="17">
        <v>5.6375816709102799E-6</v>
      </c>
      <c r="WS64" s="17">
        <v>6.2371348350823598E-6</v>
      </c>
      <c r="WT64" s="17">
        <v>6.8913255092669099E-6</v>
      </c>
      <c r="WU64" s="17">
        <v>7.5963072640138504E-6</v>
      </c>
      <c r="WV64" s="17">
        <v>8.3470233264148301E-6</v>
      </c>
      <c r="WW64" s="17">
        <v>9.1380381663611403E-6</v>
      </c>
      <c r="WX64" s="17">
        <v>9.9635468579389195E-6</v>
      </c>
      <c r="WY64" s="17">
        <v>1.07568220001956E-5</v>
      </c>
      <c r="WZ64" s="17">
        <v>1.1498814329629199E-5</v>
      </c>
      <c r="XA64" s="17">
        <v>1.2203626524081399E-5</v>
      </c>
      <c r="XB64" s="17">
        <v>1.28572096795931E-5</v>
      </c>
      <c r="XC64" s="13" t="s">
        <v>196</v>
      </c>
      <c r="XD64" s="5">
        <v>3000</v>
      </c>
      <c r="XE64" s="13" t="s">
        <v>348</v>
      </c>
      <c r="XF64" s="5">
        <v>965972.84385546902</v>
      </c>
      <c r="XL64" s="13"/>
      <c r="XM64" s="4"/>
      <c r="XN64" s="13">
        <v>1400</v>
      </c>
      <c r="XO64" s="17">
        <v>5.8721964562706399E-6</v>
      </c>
      <c r="XP64" s="17">
        <v>6.4903304566931202E-6</v>
      </c>
      <c r="XQ64" s="17">
        <v>7.1634052783910901E-6</v>
      </c>
      <c r="XR64" s="17">
        <v>7.8871752897643703E-6</v>
      </c>
      <c r="XS64" s="17">
        <v>8.6561855494007798E-6</v>
      </c>
      <c r="XT64" s="17">
        <v>9.4646244450281508E-6</v>
      </c>
      <c r="XU64" s="17">
        <v>1.0306369711249001E-5</v>
      </c>
      <c r="XV64" s="17">
        <v>1.1117576701083E-5</v>
      </c>
      <c r="XW64" s="17">
        <v>1.18800578483586E-5</v>
      </c>
      <c r="XX64" s="17">
        <v>1.26070064089938E-5</v>
      </c>
      <c r="XY64" s="17">
        <v>1.3284893189649399E-5</v>
      </c>
      <c r="XZ64" s="13" t="s">
        <v>196</v>
      </c>
      <c r="YA64" s="5">
        <v>3000</v>
      </c>
      <c r="YB64" s="13" t="s">
        <v>348</v>
      </c>
      <c r="YC64" s="5">
        <v>965975.99197361199</v>
      </c>
      <c r="YI64" s="13"/>
      <c r="YJ64" s="4"/>
      <c r="YK64" s="13">
        <v>1400</v>
      </c>
      <c r="YL64" s="17">
        <v>5.25494371839242E-6</v>
      </c>
      <c r="YM64" s="17">
        <v>5.8221920369837299E-6</v>
      </c>
      <c r="YN64" s="17">
        <v>6.4432360687786998E-6</v>
      </c>
      <c r="YO64" s="17">
        <v>7.11488828849895E-6</v>
      </c>
      <c r="YP64" s="17">
        <v>7.8327713708675006E-6</v>
      </c>
      <c r="YQ64" s="17">
        <v>8.5921265901244897E-6</v>
      </c>
      <c r="YR64" s="17">
        <v>9.3877339665644904E-6</v>
      </c>
      <c r="YS64" s="17">
        <v>1.01499605166923E-5</v>
      </c>
      <c r="YT64" s="17">
        <v>1.0858790466703E-5</v>
      </c>
      <c r="YU64" s="17">
        <v>1.1529199648920699E-5</v>
      </c>
      <c r="YV64" s="17">
        <v>1.21465158203166E-5</v>
      </c>
      <c r="YW64" s="13" t="s">
        <v>196</v>
      </c>
      <c r="YX64" s="5">
        <v>3000</v>
      </c>
      <c r="YY64" s="13" t="s">
        <v>348</v>
      </c>
      <c r="YZ64" s="4">
        <v>965972.32004645595</v>
      </c>
      <c r="ZF64" s="13"/>
      <c r="ZG64" s="4"/>
      <c r="ZH64" s="13">
        <v>1400</v>
      </c>
      <c r="ZI64" s="17">
        <v>6.4201466054279398E-6</v>
      </c>
      <c r="ZJ64" s="17">
        <v>7.2915950025851601E-6</v>
      </c>
      <c r="ZK64" s="17">
        <v>8.2247970692991397E-6</v>
      </c>
      <c r="ZL64" s="17">
        <v>9.1958689883885705E-6</v>
      </c>
      <c r="ZM64" s="17">
        <v>1.01832733502659E-5</v>
      </c>
      <c r="ZN64" s="17">
        <v>1.11679702466354E-5</v>
      </c>
      <c r="ZO64" s="17">
        <v>1.21390183564868E-5</v>
      </c>
      <c r="ZP64" s="17">
        <v>1.30922748779729E-5</v>
      </c>
      <c r="ZQ64" s="17">
        <v>1.4025462838023501E-5</v>
      </c>
      <c r="ZR64" s="17">
        <v>1.4938493620848699E-5</v>
      </c>
      <c r="ZS64" s="17">
        <v>1.5590286750476799E-5</v>
      </c>
      <c r="ZT64" s="13" t="s">
        <v>196</v>
      </c>
      <c r="ZU64" s="5">
        <v>3000</v>
      </c>
      <c r="ZV64" s="13" t="s">
        <v>348</v>
      </c>
      <c r="ZW64" s="4">
        <v>965965.34215607599</v>
      </c>
      <c r="AAC64" s="13"/>
      <c r="AAD64" s="4"/>
      <c r="AAE64" s="13">
        <v>1400</v>
      </c>
      <c r="AAF64" s="17">
        <v>7.7124890731201507E-6</v>
      </c>
      <c r="AAG64" s="17">
        <v>8.5083516065736096E-6</v>
      </c>
      <c r="AAH64" s="17">
        <v>9.3667862505335195E-6</v>
      </c>
      <c r="AAI64" s="17">
        <v>1.02811297591792E-5</v>
      </c>
      <c r="AAJ64" s="17">
        <v>1.12435448924916E-5</v>
      </c>
      <c r="AAK64" s="17">
        <v>1.2242228007403799E-5</v>
      </c>
      <c r="AAL64" s="17">
        <v>1.32685349498471E-5</v>
      </c>
      <c r="AAM64" s="17">
        <v>1.42324511215046E-5</v>
      </c>
      <c r="AAN64" s="17">
        <v>1.5112194321263901E-5</v>
      </c>
      <c r="AAO64" s="17">
        <v>1.5932509446812998E-5</v>
      </c>
      <c r="AAP64" s="17">
        <v>1.6679173003954001E-5</v>
      </c>
      <c r="AAQ64" s="13" t="s">
        <v>196</v>
      </c>
      <c r="AAR64" s="5">
        <v>3000</v>
      </c>
      <c r="AAS64" s="13" t="s">
        <v>790</v>
      </c>
      <c r="AAT64" s="4">
        <v>965967.82848517597</v>
      </c>
      <c r="AAZ64" s="13"/>
      <c r="ABA64" s="4"/>
      <c r="ABB64" s="13">
        <v>1400</v>
      </c>
      <c r="ABC64" s="17">
        <v>5.0546670045530001E-6</v>
      </c>
      <c r="ABD64" s="17">
        <v>5.6019070151639697E-6</v>
      </c>
      <c r="ABE64" s="17">
        <v>6.20197925135524E-6</v>
      </c>
      <c r="ABF64" s="17">
        <v>6.85203943395742E-6</v>
      </c>
      <c r="ABG64" s="17">
        <v>7.54809691400555E-6</v>
      </c>
      <c r="ABH64" s="17">
        <v>8.2858407304136296E-6</v>
      </c>
      <c r="ABI64" s="17">
        <v>9.0604485764129596E-6</v>
      </c>
      <c r="ABJ64" s="17">
        <v>9.8069153548618396E-6</v>
      </c>
      <c r="ABK64" s="17">
        <v>1.0506109968342399E-5</v>
      </c>
      <c r="ABL64" s="17">
        <v>1.11714795293241E-5</v>
      </c>
      <c r="ABM64" s="17">
        <v>1.1788686249950899E-5</v>
      </c>
      <c r="ABN64" s="13" t="s">
        <v>196</v>
      </c>
      <c r="ABO64" s="5">
        <v>3000</v>
      </c>
      <c r="ABP64" s="13" t="s">
        <v>348</v>
      </c>
      <c r="ABQ64" s="4">
        <v>965987.64646375994</v>
      </c>
    </row>
    <row r="65" spans="1:745" x14ac:dyDescent="0.25">
      <c r="D65" s="13"/>
      <c r="E65" s="4"/>
      <c r="F65" s="20">
        <v>1694.12</v>
      </c>
      <c r="G65" s="20">
        <v>-26.5</v>
      </c>
      <c r="H65" s="20">
        <v>2211.7600000000002</v>
      </c>
      <c r="I65" s="24">
        <v>-20.529399999999999</v>
      </c>
      <c r="O65" s="13" t="s">
        <v>47</v>
      </c>
      <c r="P65" s="4">
        <v>59526.461430534997</v>
      </c>
      <c r="Q65" s="13">
        <v>2800</v>
      </c>
      <c r="R65" s="17">
        <v>7.0671218419721799E-6</v>
      </c>
      <c r="S65" s="17">
        <v>7.8080368249552492E-6</v>
      </c>
      <c r="T65" s="17">
        <v>8.6109435515654395E-6</v>
      </c>
      <c r="U65" s="17">
        <v>9.4706227527600697E-6</v>
      </c>
      <c r="V65" s="17">
        <v>1.03806110222146E-5</v>
      </c>
      <c r="W65" s="17">
        <v>1.1333966455951001E-5</v>
      </c>
      <c r="X65" s="17">
        <v>1.2323928232757201E-5</v>
      </c>
      <c r="Y65" s="17">
        <v>1.3202948080082899E-5</v>
      </c>
      <c r="Z65" s="17">
        <v>1.40082711281592E-5</v>
      </c>
      <c r="AA65" s="17">
        <v>1.47446447384492E-5</v>
      </c>
      <c r="AB65" s="17">
        <v>1.5396343128592101E-5</v>
      </c>
      <c r="AC65" s="13" t="s">
        <v>197</v>
      </c>
      <c r="AD65" s="5">
        <v>4.2578347557114702</v>
      </c>
      <c r="AE65" s="13" t="s">
        <v>349</v>
      </c>
      <c r="AF65" s="14">
        <v>10432419.1690899</v>
      </c>
      <c r="AL65" s="13"/>
      <c r="AM65" s="4"/>
      <c r="AN65" s="13">
        <v>2800</v>
      </c>
      <c r="AO65" s="17">
        <v>5.3143673824185697E-6</v>
      </c>
      <c r="AP65" s="17">
        <v>5.8756325820765997E-6</v>
      </c>
      <c r="AQ65" s="17">
        <v>6.4889966172762199E-6</v>
      </c>
      <c r="AR65" s="17">
        <v>7.1513623788138601E-6</v>
      </c>
      <c r="AS65" s="17">
        <v>7.8585042518842004E-6</v>
      </c>
      <c r="AT65" s="17">
        <v>8.6055746047944094E-6</v>
      </c>
      <c r="AU65" s="17">
        <v>9.3875536633033706E-6</v>
      </c>
      <c r="AV65" s="17">
        <v>1.0120695102640101E-5</v>
      </c>
      <c r="AW65" s="17">
        <v>1.08228602562205E-5</v>
      </c>
      <c r="AX65" s="17">
        <v>1.1490762107573301E-5</v>
      </c>
      <c r="AY65" s="17">
        <v>1.21106465823056E-5</v>
      </c>
      <c r="AZ65" s="13" t="s">
        <v>197</v>
      </c>
      <c r="BA65" s="5">
        <v>4.2578347557114702</v>
      </c>
      <c r="BB65" s="13" t="s">
        <v>349</v>
      </c>
      <c r="BC65" s="14">
        <v>10432486.6891158</v>
      </c>
      <c r="BI65" s="13"/>
      <c r="BJ65" s="4"/>
      <c r="BK65" s="13">
        <v>2800</v>
      </c>
      <c r="BL65" s="17">
        <v>5.3270299970122399E-6</v>
      </c>
      <c r="BM65" s="17">
        <v>5.8895219873673797E-6</v>
      </c>
      <c r="BN65" s="17">
        <v>6.5041651774213698E-6</v>
      </c>
      <c r="BO65" s="17">
        <v>7.1678410012426802E-6</v>
      </c>
      <c r="BP65" s="17">
        <v>7.8762999735922803E-6</v>
      </c>
      <c r="BQ65" s="17">
        <v>8.6246699808028997E-6</v>
      </c>
      <c r="BR65" s="17">
        <v>9.4079077040904497E-6</v>
      </c>
      <c r="BS65" s="17">
        <v>1.01419062732666E-5</v>
      </c>
      <c r="BT65" s="17">
        <v>1.08446342805115E-5</v>
      </c>
      <c r="BU65" s="17">
        <v>1.15128254535903E-5</v>
      </c>
      <c r="BV65" s="17">
        <v>1.21327073564485E-5</v>
      </c>
      <c r="BW65" s="13" t="s">
        <v>197</v>
      </c>
      <c r="BX65" s="5">
        <v>4.2578347557114702</v>
      </c>
      <c r="BY65" s="13" t="s">
        <v>349</v>
      </c>
      <c r="BZ65" s="14">
        <v>10432476.5820262</v>
      </c>
      <c r="CF65" s="13" t="s">
        <v>47</v>
      </c>
      <c r="CG65" s="4">
        <v>60087.953726770298</v>
      </c>
      <c r="CH65" s="13">
        <v>2800</v>
      </c>
      <c r="CI65" s="17">
        <v>7.0671218419721799E-6</v>
      </c>
      <c r="CJ65" s="17">
        <v>7.8080368249552492E-6</v>
      </c>
      <c r="CK65" s="17">
        <v>8.6109435515654395E-6</v>
      </c>
      <c r="CL65" s="17">
        <v>9.4706227527600697E-6</v>
      </c>
      <c r="CM65" s="17">
        <v>1.03806110222146E-5</v>
      </c>
      <c r="CN65" s="17">
        <v>1.1333966455951001E-5</v>
      </c>
      <c r="CO65" s="17">
        <v>1.2323928232757201E-5</v>
      </c>
      <c r="CP65" s="17">
        <v>1.3202948080082899E-5</v>
      </c>
      <c r="CQ65" s="17">
        <v>1.40082711281592E-5</v>
      </c>
      <c r="CR65" s="17">
        <v>1.47446447384492E-5</v>
      </c>
      <c r="CS65" s="17">
        <v>1.5396343128592101E-5</v>
      </c>
      <c r="CT65" s="13" t="s">
        <v>197</v>
      </c>
      <c r="CU65" s="5">
        <v>4.2578347557114702</v>
      </c>
      <c r="CV65" s="13" t="s">
        <v>349</v>
      </c>
      <c r="CW65" s="14">
        <v>10432421.764529699</v>
      </c>
      <c r="DC65" s="13"/>
      <c r="DD65" s="4"/>
      <c r="DE65" s="13">
        <v>2800</v>
      </c>
      <c r="DF65" s="17">
        <v>5.2519046989959798E-6</v>
      </c>
      <c r="DG65" s="17">
        <v>5.8071107031490399E-6</v>
      </c>
      <c r="DH65" s="17">
        <v>6.4141525065772002E-6</v>
      </c>
      <c r="DI65" s="17">
        <v>7.0700381688575502E-6</v>
      </c>
      <c r="DJ65" s="17">
        <v>7.7706593058401305E-6</v>
      </c>
      <c r="DK65" s="17">
        <v>8.5112887360590508E-6</v>
      </c>
      <c r="DL65" s="17">
        <v>9.2870227435009397E-6</v>
      </c>
      <c r="DM65" s="17">
        <v>1.0015885768410999E-5</v>
      </c>
      <c r="DN65" s="17">
        <v>1.07152161433366E-5</v>
      </c>
      <c r="DO65" s="17">
        <v>1.1381628274828199E-5</v>
      </c>
      <c r="DP65" s="17">
        <v>1.20014616467319E-5</v>
      </c>
      <c r="DQ65" s="13" t="s">
        <v>197</v>
      </c>
      <c r="DR65" s="5">
        <v>4.2578347557114702</v>
      </c>
      <c r="DS65" s="13" t="s">
        <v>349</v>
      </c>
      <c r="DT65" s="14">
        <v>10432509.719371</v>
      </c>
      <c r="DZ65" s="13" t="s">
        <v>47</v>
      </c>
      <c r="EA65" s="4">
        <v>61166.826366171299</v>
      </c>
      <c r="EB65" s="13">
        <v>2800</v>
      </c>
      <c r="EC65" s="17">
        <v>7.0671218419721799E-6</v>
      </c>
      <c r="ED65" s="17">
        <v>7.8080368249552492E-6</v>
      </c>
      <c r="EE65" s="17">
        <v>8.6109435515654395E-6</v>
      </c>
      <c r="EF65" s="17">
        <v>9.4706227527600697E-6</v>
      </c>
      <c r="EG65" s="17">
        <v>1.03806110222146E-5</v>
      </c>
      <c r="EH65" s="17">
        <v>1.1333966455951001E-5</v>
      </c>
      <c r="EI65" s="17">
        <v>1.2323928232757201E-5</v>
      </c>
      <c r="EJ65" s="17">
        <v>1.3202948080082899E-5</v>
      </c>
      <c r="EK65" s="17">
        <v>1.40082711281592E-5</v>
      </c>
      <c r="EL65" s="17">
        <v>1.47446447384492E-5</v>
      </c>
      <c r="EM65" s="17">
        <v>1.5396343128592101E-5</v>
      </c>
      <c r="EN65" s="13" t="s">
        <v>197</v>
      </c>
      <c r="EO65" s="5">
        <v>4.2578347557114702</v>
      </c>
      <c r="EP65" s="13" t="s">
        <v>349</v>
      </c>
      <c r="EQ65" s="14">
        <v>10432426.8036377</v>
      </c>
      <c r="EW65" s="13" t="s">
        <v>47</v>
      </c>
      <c r="EX65" s="4">
        <v>68340.284841727596</v>
      </c>
      <c r="EY65" s="13">
        <v>2800</v>
      </c>
      <c r="EZ65" s="17">
        <v>7.0671218419721799E-6</v>
      </c>
      <c r="FA65" s="17">
        <v>7.8080368249552492E-6</v>
      </c>
      <c r="FB65" s="17">
        <v>8.6109435515654395E-6</v>
      </c>
      <c r="FC65" s="17">
        <v>9.4706227527600697E-6</v>
      </c>
      <c r="FD65" s="17">
        <v>1.03806110222146E-5</v>
      </c>
      <c r="FE65" s="17">
        <v>1.1333966455951001E-5</v>
      </c>
      <c r="FF65" s="17">
        <v>1.2323928232757201E-5</v>
      </c>
      <c r="FG65" s="17">
        <v>1.3202948080082899E-5</v>
      </c>
      <c r="FH65" s="17">
        <v>1.40082711281592E-5</v>
      </c>
      <c r="FI65" s="17">
        <v>1.47446447384492E-5</v>
      </c>
      <c r="FJ65" s="17">
        <v>1.5396343128592101E-5</v>
      </c>
      <c r="FK65" s="13" t="s">
        <v>197</v>
      </c>
      <c r="FL65" s="5">
        <v>4.2578347557114702</v>
      </c>
      <c r="FM65" s="13" t="s">
        <v>349</v>
      </c>
      <c r="FN65" s="14">
        <v>10432460.245198799</v>
      </c>
      <c r="FT65" s="13" t="s">
        <v>47</v>
      </c>
      <c r="FU65">
        <v>65017.193157135604</v>
      </c>
      <c r="FV65" s="13">
        <v>2800</v>
      </c>
      <c r="FW65" s="7">
        <v>7.0671218419721799E-6</v>
      </c>
      <c r="FX65" s="7">
        <v>7.8080368249552492E-6</v>
      </c>
      <c r="FY65" s="7">
        <v>8.6109435515654395E-6</v>
      </c>
      <c r="FZ65" s="7">
        <v>9.4706227527600697E-6</v>
      </c>
      <c r="GA65" s="7">
        <v>1.03806110222146E-5</v>
      </c>
      <c r="GB65" s="7">
        <v>1.1333966455951001E-5</v>
      </c>
      <c r="GC65" s="7">
        <v>1.2323928232757201E-5</v>
      </c>
      <c r="GD65" s="7">
        <v>1.3202948080082899E-5</v>
      </c>
      <c r="GE65" s="7">
        <v>1.40082711281592E-5</v>
      </c>
      <c r="GF65" s="7">
        <v>1.47446447384492E-5</v>
      </c>
      <c r="GG65" s="7">
        <v>1.5396343128592101E-5</v>
      </c>
      <c r="GH65" s="13" t="s">
        <v>197</v>
      </c>
      <c r="GI65" s="5">
        <v>4.2578347557114702</v>
      </c>
      <c r="GJ65" s="13" t="s">
        <v>349</v>
      </c>
      <c r="GK65" s="14">
        <v>10432444.783637799</v>
      </c>
      <c r="GQ65" s="13" t="s">
        <v>47</v>
      </c>
      <c r="GR65" s="4">
        <v>62831.128801821003</v>
      </c>
      <c r="GS65" s="13">
        <v>2800</v>
      </c>
      <c r="GT65" s="17">
        <v>7.0671218419721799E-6</v>
      </c>
      <c r="GU65" s="17">
        <v>7.8080368249552492E-6</v>
      </c>
      <c r="GV65" s="17">
        <v>8.6109435515654395E-6</v>
      </c>
      <c r="GW65" s="17">
        <v>9.4706227527600697E-6</v>
      </c>
      <c r="GX65" s="17">
        <v>1.03806110222146E-5</v>
      </c>
      <c r="GY65" s="17">
        <v>1.1333966455951001E-5</v>
      </c>
      <c r="GZ65" s="17">
        <v>1.2323928232757201E-5</v>
      </c>
      <c r="HA65" s="17">
        <v>1.3202948080082899E-5</v>
      </c>
      <c r="HB65" s="17">
        <v>1.40082711281592E-5</v>
      </c>
      <c r="HC65" s="17">
        <v>1.47446447384492E-5</v>
      </c>
      <c r="HD65" s="17">
        <v>1.5396343128592101E-5</v>
      </c>
      <c r="HE65" s="13" t="s">
        <v>197</v>
      </c>
      <c r="HF65" s="5">
        <v>4.2578347557114702</v>
      </c>
      <c r="HG65" s="13" t="s">
        <v>349</v>
      </c>
      <c r="HH65" s="14">
        <v>10432434.5868102</v>
      </c>
      <c r="HN65" s="13"/>
      <c r="HO65" s="4"/>
      <c r="HP65" s="13">
        <v>2800</v>
      </c>
      <c r="HQ65" s="17">
        <v>5.2657261745132796E-6</v>
      </c>
      <c r="HR65" s="17">
        <v>5.8222740248125104E-6</v>
      </c>
      <c r="HS65" s="17">
        <v>6.4307165563194996E-6</v>
      </c>
      <c r="HT65" s="17">
        <v>7.0880386543342997E-6</v>
      </c>
      <c r="HU65" s="17">
        <v>7.7901060693356098E-6</v>
      </c>
      <c r="HV65" s="17">
        <v>8.5321650131512795E-6</v>
      </c>
      <c r="HW65" s="17">
        <v>9.3092861017451495E-6</v>
      </c>
      <c r="HX65" s="17">
        <v>1.00391030627456E-5</v>
      </c>
      <c r="HY65" s="17">
        <v>1.0739069084769801E-5</v>
      </c>
      <c r="HZ65" s="17">
        <v>1.14058198504621E-5</v>
      </c>
      <c r="IA65" s="17">
        <v>1.2025673714530799E-5</v>
      </c>
      <c r="IB65" s="13" t="s">
        <v>197</v>
      </c>
      <c r="IC65" s="5">
        <v>4.2578347557114702</v>
      </c>
      <c r="ID65" s="13" t="s">
        <v>349</v>
      </c>
      <c r="IE65" s="14">
        <v>10432514.2761962</v>
      </c>
      <c r="IK65" s="13"/>
      <c r="IL65" s="4"/>
      <c r="IM65" s="13">
        <v>2800</v>
      </c>
      <c r="IN65" s="17">
        <v>5.1513691567515197E-6</v>
      </c>
      <c r="IO65" s="17">
        <v>5.6967960529928597E-6</v>
      </c>
      <c r="IP65" s="17">
        <v>6.2936188286795503E-6</v>
      </c>
      <c r="IQ65" s="17">
        <v>6.9390124291205896E-6</v>
      </c>
      <c r="IR65" s="17">
        <v>7.6290553003098103E-6</v>
      </c>
      <c r="IS65" s="17">
        <v>8.3592129708345906E-6</v>
      </c>
      <c r="IT65" s="17">
        <v>9.1247681688785799E-6</v>
      </c>
      <c r="IU65" s="17">
        <v>9.8465680548636206E-6</v>
      </c>
      <c r="IV65" s="17">
        <v>1.05411303609046E-5</v>
      </c>
      <c r="IW65" s="17">
        <v>1.1204923871529401E-5</v>
      </c>
      <c r="IX65" s="17">
        <v>1.1824449041870901E-5</v>
      </c>
      <c r="IY65" s="13" t="s">
        <v>197</v>
      </c>
      <c r="IZ65" s="5">
        <v>4.2578347557114702</v>
      </c>
      <c r="JA65" s="13" t="s">
        <v>349</v>
      </c>
      <c r="JB65" s="14">
        <v>10432547.515296999</v>
      </c>
      <c r="JH65" s="13"/>
      <c r="JI65" s="4"/>
      <c r="JJ65" s="13">
        <v>2800</v>
      </c>
      <c r="JK65" s="17">
        <v>5.1142637019803896E-6</v>
      </c>
      <c r="JL65" s="17">
        <v>5.6560730356678402E-6</v>
      </c>
      <c r="JM65" s="17">
        <v>6.2491107139014E-6</v>
      </c>
      <c r="JN65" s="17">
        <v>6.89061252021108E-6</v>
      </c>
      <c r="JO65" s="17">
        <v>7.5767252607411203E-6</v>
      </c>
      <c r="JP65" s="17">
        <v>8.3029852079873399E-6</v>
      </c>
      <c r="JQ65" s="17">
        <v>9.0647437689482603E-6</v>
      </c>
      <c r="JR65" s="17">
        <v>9.7838812608542004E-6</v>
      </c>
      <c r="JS65" s="17">
        <v>1.0476619122825501E-5</v>
      </c>
      <c r="JT65" s="17">
        <v>1.11393764355085E-5</v>
      </c>
      <c r="JU65" s="17">
        <v>1.17587162895839E-5</v>
      </c>
      <c r="JV65" s="13" t="s">
        <v>197</v>
      </c>
      <c r="JW65" s="5">
        <v>4.2578347557114702</v>
      </c>
      <c r="JX65" s="13" t="s">
        <v>349</v>
      </c>
      <c r="JY65" s="14">
        <v>10432573.0012148</v>
      </c>
      <c r="KE65" s="13"/>
      <c r="KG65" s="13">
        <v>2800</v>
      </c>
      <c r="KH65" s="7">
        <v>5.2829419145586496E-6</v>
      </c>
      <c r="KI65" s="7">
        <v>5.8411602713201197E-6</v>
      </c>
      <c r="KJ65" s="7">
        <v>6.4513461120402603E-6</v>
      </c>
      <c r="KK65" s="7">
        <v>7.11045537932105E-6</v>
      </c>
      <c r="KL65" s="7">
        <v>7.8143215464607206E-6</v>
      </c>
      <c r="KM65" s="7">
        <v>8.5581576476396393E-6</v>
      </c>
      <c r="KN65" s="7">
        <v>9.3370023166887996E-6</v>
      </c>
      <c r="KO65" s="7">
        <v>1.00680017299987E-5</v>
      </c>
      <c r="KP65" s="7">
        <v>1.0768752830546399E-5</v>
      </c>
      <c r="KQ65" s="7">
        <v>1.1435918228177301E-5</v>
      </c>
      <c r="KR65" s="7">
        <v>1.2055790298766999E-5</v>
      </c>
      <c r="KS65" s="13" t="s">
        <v>197</v>
      </c>
      <c r="KT65" s="5">
        <v>4.2578347557114702</v>
      </c>
      <c r="KU65" s="13" t="s">
        <v>349</v>
      </c>
      <c r="KV65" s="14">
        <v>10432500.2770654</v>
      </c>
      <c r="LB65" s="13"/>
      <c r="LC65" s="4"/>
      <c r="LD65" s="13">
        <v>2800</v>
      </c>
      <c r="LE65" s="17">
        <v>5.1557304063735898E-6</v>
      </c>
      <c r="LF65" s="17">
        <v>5.7015822044100503E-6</v>
      </c>
      <c r="LG65" s="17">
        <v>6.2988493901214802E-6</v>
      </c>
      <c r="LH65" s="17">
        <v>6.9446997311396501E-6</v>
      </c>
      <c r="LI65" s="17">
        <v>7.6352036172998303E-6</v>
      </c>
      <c r="LJ65" s="17">
        <v>8.3658182483486893E-6</v>
      </c>
      <c r="LK65" s="17">
        <v>9.1318182750676803E-6</v>
      </c>
      <c r="LL65" s="17">
        <v>9.8539291159750701E-6</v>
      </c>
      <c r="LM65" s="17">
        <v>1.0548703560671101E-5</v>
      </c>
      <c r="LN65" s="17">
        <v>1.1212616378440999E-5</v>
      </c>
      <c r="LO65" s="17">
        <v>1.18321607763971E-5</v>
      </c>
      <c r="LP65" s="13" t="s">
        <v>197</v>
      </c>
      <c r="LQ65" s="5">
        <v>4.2578347557114702</v>
      </c>
      <c r="LR65" s="13" t="s">
        <v>349</v>
      </c>
      <c r="LS65" s="14">
        <v>10432550.857728001</v>
      </c>
      <c r="LY65" s="13"/>
      <c r="LZ65" s="4"/>
      <c r="MA65" s="13">
        <v>2800</v>
      </c>
      <c r="MB65" s="17">
        <v>5.1054164658768699E-6</v>
      </c>
      <c r="MC65" s="17">
        <v>5.6463625847460197E-6</v>
      </c>
      <c r="MD65" s="17">
        <v>6.2384966898093203E-6</v>
      </c>
      <c r="ME65" s="17">
        <v>6.8790690097107501E-6</v>
      </c>
      <c r="MF65" s="17">
        <v>7.5642426017447903E-6</v>
      </c>
      <c r="MG65" s="17">
        <v>8.2895705747015995E-6</v>
      </c>
      <c r="MH65" s="17">
        <v>9.0504206990146295E-6</v>
      </c>
      <c r="MI65" s="17">
        <v>9.7689189375244804E-6</v>
      </c>
      <c r="MJ65" s="17">
        <v>1.04612166041437E-5</v>
      </c>
      <c r="MK65" s="17">
        <v>1.1123721248761001E-5</v>
      </c>
      <c r="ML65" s="17">
        <v>1.17430111524301E-5</v>
      </c>
      <c r="MM65" s="13" t="s">
        <v>197</v>
      </c>
      <c r="MN65" s="5">
        <v>4.2578347557114702</v>
      </c>
      <c r="MO65" s="13" t="s">
        <v>349</v>
      </c>
      <c r="MP65" s="14">
        <v>10432535.192474799</v>
      </c>
      <c r="MV65" s="13"/>
      <c r="MW65" s="4"/>
      <c r="MX65" s="13">
        <v>2800</v>
      </c>
      <c r="MY65" s="17">
        <v>4.9977834864092603E-6</v>
      </c>
      <c r="MZ65" s="17">
        <v>5.5282075710042397E-6</v>
      </c>
      <c r="NA65" s="17">
        <v>6.1093159228494301E-6</v>
      </c>
      <c r="NB65" s="17">
        <v>6.7385326071072701E-6</v>
      </c>
      <c r="NC65" s="17">
        <v>7.4122168676370597E-6</v>
      </c>
      <c r="ND65" s="17">
        <v>8.1261256280748102E-6</v>
      </c>
      <c r="NE65" s="17">
        <v>8.8758253175765101E-6</v>
      </c>
      <c r="NF65" s="17">
        <v>9.5864087012272796E-6</v>
      </c>
      <c r="NG65" s="17">
        <v>1.02731899866387E-5</v>
      </c>
      <c r="NH65" s="17">
        <v>1.0932446275986001E-5</v>
      </c>
      <c r="NI65" s="17">
        <v>1.15509485123645E-5</v>
      </c>
      <c r="NJ65" s="13" t="s">
        <v>197</v>
      </c>
      <c r="NK65" s="5">
        <v>4.2578347557114702</v>
      </c>
      <c r="NL65" s="13" t="s">
        <v>349</v>
      </c>
      <c r="NM65" s="14">
        <v>10432617.3135303</v>
      </c>
      <c r="NS65" s="13"/>
      <c r="NT65" s="4"/>
      <c r="NU65" s="13">
        <v>2800</v>
      </c>
      <c r="NV65" s="17">
        <v>4.9670159874673798E-6</v>
      </c>
      <c r="NW65" s="17">
        <v>5.4944253562619504E-6</v>
      </c>
      <c r="NX65" s="17">
        <v>6.0723706709170099E-6</v>
      </c>
      <c r="NY65" s="17">
        <v>6.6983250365444504E-6</v>
      </c>
      <c r="NZ65" s="17">
        <v>7.36870325152393E-6</v>
      </c>
      <c r="OA65" s="17">
        <v>8.0793201451484997E-6</v>
      </c>
      <c r="OB65" s="17">
        <v>8.8257987790201494E-6</v>
      </c>
      <c r="OC65" s="17">
        <v>9.5340725690616596E-6</v>
      </c>
      <c r="OD65" s="17">
        <v>1.0219221851032501E-5</v>
      </c>
      <c r="OE65" s="17">
        <v>1.0877489761142501E-5</v>
      </c>
      <c r="OF65" s="17">
        <v>1.1495704975045901E-5</v>
      </c>
      <c r="OG65" s="13" t="s">
        <v>197</v>
      </c>
      <c r="OH65" s="5">
        <v>4.2578347557114702</v>
      </c>
      <c r="OI65" s="13" t="s">
        <v>349</v>
      </c>
      <c r="OJ65" s="14">
        <v>10432631.9718953</v>
      </c>
      <c r="OP65" s="13"/>
      <c r="OQ65" s="5"/>
      <c r="OR65">
        <v>2800</v>
      </c>
      <c r="OS65" s="7">
        <v>5.1293810300917197E-6</v>
      </c>
      <c r="OT65" s="7">
        <v>5.6726647548258501E-6</v>
      </c>
      <c r="OU65" s="7">
        <v>6.26724541729911E-6</v>
      </c>
      <c r="OV65" s="7">
        <v>6.9103340642750202E-6</v>
      </c>
      <c r="OW65" s="7">
        <v>7.5980496902899398E-6</v>
      </c>
      <c r="OX65" s="7">
        <v>8.3258997713075207E-6</v>
      </c>
      <c r="OY65" s="7">
        <v>9.0892077431526895E-6</v>
      </c>
      <c r="OZ65" s="7">
        <v>9.8094335665920392E-6</v>
      </c>
      <c r="PA65" s="7">
        <v>1.05029189684921E-5</v>
      </c>
      <c r="PB65" s="7">
        <v>1.11661030174803E-5</v>
      </c>
      <c r="PC65" s="7">
        <v>1.17855230762418E-5</v>
      </c>
      <c r="PD65" s="13" t="s">
        <v>197</v>
      </c>
      <c r="PE65" s="5">
        <v>4.2578347557114702</v>
      </c>
      <c r="PF65" s="13" t="s">
        <v>349</v>
      </c>
      <c r="PG65" s="14">
        <v>10432592.765732801</v>
      </c>
      <c r="PM65" s="13"/>
      <c r="PN65" s="4"/>
      <c r="PO65" s="13">
        <v>2800</v>
      </c>
      <c r="PP65" s="17">
        <v>4.9851841680836601E-6</v>
      </c>
      <c r="PQ65" s="17">
        <v>5.51437409659427E-6</v>
      </c>
      <c r="PR65" s="17">
        <v>6.0941877876886699E-6</v>
      </c>
      <c r="PS65" s="17">
        <v>6.7220694238147298E-6</v>
      </c>
      <c r="PT65" s="17">
        <v>7.39440102720778E-6</v>
      </c>
      <c r="PU65" s="17">
        <v>8.1069632536167205E-6</v>
      </c>
      <c r="PV65" s="17">
        <v>8.8553457322267296E-6</v>
      </c>
      <c r="PW65" s="17">
        <v>9.5649858777880102E-6</v>
      </c>
      <c r="PX65" s="17">
        <v>1.0251101836753999E-5</v>
      </c>
      <c r="PY65" s="17">
        <v>1.09099566242989E-5</v>
      </c>
      <c r="PZ65" s="17">
        <v>1.15283446826125E-5</v>
      </c>
      <c r="QA65" s="13" t="s">
        <v>197</v>
      </c>
      <c r="QB65" s="5">
        <v>4.2578347557114702</v>
      </c>
      <c r="QC65" s="13" t="s">
        <v>349</v>
      </c>
      <c r="QD65" s="14">
        <v>10432681.075347099</v>
      </c>
      <c r="QJ65" s="13"/>
      <c r="QK65" s="4"/>
      <c r="QL65" s="13">
        <v>2800</v>
      </c>
      <c r="QM65" s="17">
        <v>4.7377138340773303E-6</v>
      </c>
      <c r="QN65" s="17">
        <v>5.2425581722446196E-6</v>
      </c>
      <c r="QO65" s="17">
        <v>5.7967721815839004E-6</v>
      </c>
      <c r="QP65" s="17">
        <v>6.3981850578435596E-6</v>
      </c>
      <c r="QQ65" s="17">
        <v>7.0436179013736197E-6</v>
      </c>
      <c r="QR65" s="17">
        <v>7.7293116629085597E-6</v>
      </c>
      <c r="QS65" s="17">
        <v>8.4513087760840396E-6</v>
      </c>
      <c r="QT65" s="17">
        <v>9.1417012460373895E-6</v>
      </c>
      <c r="QU65" s="17">
        <v>9.8139015613661294E-6</v>
      </c>
      <c r="QV65" s="17">
        <v>1.0463945633903699E-5</v>
      </c>
      <c r="QW65" s="17">
        <v>1.10791292011491E-5</v>
      </c>
      <c r="QX65" s="13" t="s">
        <v>197</v>
      </c>
      <c r="QY65" s="5">
        <v>4.2578347557114702</v>
      </c>
      <c r="QZ65" s="13" t="s">
        <v>349</v>
      </c>
      <c r="RA65" s="14">
        <v>10432835.9622015</v>
      </c>
      <c r="RG65" s="13"/>
      <c r="RH65" s="4"/>
      <c r="RI65" s="13">
        <v>2800</v>
      </c>
      <c r="RJ65" s="17">
        <v>4.7580013678643798E-6</v>
      </c>
      <c r="RK65" s="17">
        <v>5.2648490593204497E-6</v>
      </c>
      <c r="RL65" s="17">
        <v>5.8211739473447296E-6</v>
      </c>
      <c r="RM65" s="17">
        <v>6.4247744023047904E-6</v>
      </c>
      <c r="RN65" s="17">
        <v>7.0724361434094504E-6</v>
      </c>
      <c r="RO65" s="17">
        <v>7.7603628277489196E-6</v>
      </c>
      <c r="RP65" s="17">
        <v>8.4845600011427802E-6</v>
      </c>
      <c r="RQ65" s="17">
        <v>9.1765824845218095E-6</v>
      </c>
      <c r="RR65" s="17">
        <v>9.8499850238968996E-6</v>
      </c>
      <c r="RS65" s="17">
        <v>1.05008186319425E-5</v>
      </c>
      <c r="RT65" s="17">
        <v>1.11163351298634E-5</v>
      </c>
      <c r="RU65" s="13" t="s">
        <v>197</v>
      </c>
      <c r="RV65" s="5">
        <v>4.2578347557114702</v>
      </c>
      <c r="RW65" s="13" t="s">
        <v>349</v>
      </c>
      <c r="RX65" s="14">
        <v>10432758.3369759</v>
      </c>
      <c r="SD65" s="13"/>
      <c r="SE65" s="4"/>
      <c r="SF65" s="13">
        <v>2800</v>
      </c>
      <c r="SG65" s="17">
        <v>4.63650070701388E-6</v>
      </c>
      <c r="SH65" s="17">
        <v>5.1313304033977198E-6</v>
      </c>
      <c r="SI65" s="17">
        <v>5.67498070791443E-6</v>
      </c>
      <c r="SJ65" s="17">
        <v>6.2654325824466201E-6</v>
      </c>
      <c r="SK65" s="17">
        <v>6.8996819312380298E-6</v>
      </c>
      <c r="SL65" s="17">
        <v>7.57415449333551E-6</v>
      </c>
      <c r="SM65" s="17">
        <v>8.2850760063073299E-6</v>
      </c>
      <c r="SN65" s="17">
        <v>8.9671956382109408E-6</v>
      </c>
      <c r="SO65" s="17">
        <v>9.6332313941485498E-6</v>
      </c>
      <c r="SP65" s="17">
        <v>1.02791530892087E-5</v>
      </c>
      <c r="SQ65" s="17">
        <v>1.0892482969062901E-5</v>
      </c>
      <c r="SR65" s="13" t="s">
        <v>197</v>
      </c>
      <c r="SS65" s="5">
        <v>4.2578347557114702</v>
      </c>
      <c r="ST65" s="13" t="s">
        <v>349</v>
      </c>
      <c r="SU65" s="14">
        <v>10432913.579366</v>
      </c>
      <c r="TA65" s="13"/>
      <c r="TB65" s="4"/>
      <c r="TC65" s="13">
        <v>2800</v>
      </c>
      <c r="TD65" s="17">
        <v>4.9673473891868899E-6</v>
      </c>
      <c r="TE65" s="17">
        <v>5.4947892463986498E-6</v>
      </c>
      <c r="TF65" s="17">
        <v>6.0727686573367598E-6</v>
      </c>
      <c r="TG65" s="17">
        <v>6.6987582004570701E-6</v>
      </c>
      <c r="TH65" s="17">
        <v>7.3691720770222803E-6</v>
      </c>
      <c r="TI65" s="17">
        <v>8.0798244934857005E-6</v>
      </c>
      <c r="TJ65" s="17">
        <v>8.8263379018525402E-6</v>
      </c>
      <c r="TK65" s="17">
        <v>9.5346366810112102E-6</v>
      </c>
      <c r="TL65" s="17">
        <v>1.02198036730016E-5</v>
      </c>
      <c r="TM65" s="17">
        <v>1.0878082372052099E-5</v>
      </c>
      <c r="TN65" s="17">
        <v>1.1496300825697201E-5</v>
      </c>
      <c r="TO65" s="13" t="s">
        <v>197</v>
      </c>
      <c r="TP65" s="5">
        <v>4.2578347557114702</v>
      </c>
      <c r="TQ65" s="13" t="s">
        <v>349</v>
      </c>
      <c r="TR65" s="14">
        <v>10432689.9756322</v>
      </c>
      <c r="TX65" s="13" t="s">
        <v>47</v>
      </c>
      <c r="TY65" s="4">
        <v>60703.430715287403</v>
      </c>
      <c r="TZ65" s="13">
        <v>2800</v>
      </c>
      <c r="UA65" s="17">
        <v>7.0671218419721799E-6</v>
      </c>
      <c r="UB65" s="17">
        <v>7.8080368249552492E-6</v>
      </c>
      <c r="UC65" s="17">
        <v>8.6109435515654395E-6</v>
      </c>
      <c r="UD65" s="17">
        <v>9.4706227527600697E-6</v>
      </c>
      <c r="UE65" s="17">
        <v>1.03806110222146E-5</v>
      </c>
      <c r="UF65" s="17">
        <v>1.1333966455951001E-5</v>
      </c>
      <c r="UG65" s="17">
        <v>1.2323928232757201E-5</v>
      </c>
      <c r="UH65" s="17">
        <v>1.3202948080082899E-5</v>
      </c>
      <c r="UI65" s="17">
        <v>1.40082711281592E-5</v>
      </c>
      <c r="UJ65" s="17">
        <v>1.47446447384492E-5</v>
      </c>
      <c r="UK65" s="17">
        <v>1.5396343128592101E-5</v>
      </c>
      <c r="UL65" s="13" t="s">
        <v>197</v>
      </c>
      <c r="UM65" s="5">
        <v>4.2578347557114702</v>
      </c>
      <c r="UN65" s="13" t="s">
        <v>349</v>
      </c>
      <c r="UO65" s="14">
        <v>10432425.7583644</v>
      </c>
      <c r="UU65" s="13" t="s">
        <v>47</v>
      </c>
      <c r="UV65" s="4">
        <v>61724.022759719999</v>
      </c>
      <c r="UW65" s="13">
        <v>2800</v>
      </c>
      <c r="UX65" s="17">
        <v>7.0671218419721799E-6</v>
      </c>
      <c r="UY65" s="17">
        <v>7.8080368249552492E-6</v>
      </c>
      <c r="UZ65" s="17">
        <v>8.6109435515654395E-6</v>
      </c>
      <c r="VA65" s="17">
        <v>9.4706227527600697E-6</v>
      </c>
      <c r="VB65" s="17">
        <v>1.03806110222146E-5</v>
      </c>
      <c r="VC65" s="17">
        <v>1.1333966455951001E-5</v>
      </c>
      <c r="VD65" s="17">
        <v>1.2323928232757201E-5</v>
      </c>
      <c r="VE65" s="17">
        <v>1.3202948080082899E-5</v>
      </c>
      <c r="VF65" s="17">
        <v>1.40082711281592E-5</v>
      </c>
      <c r="VG65" s="17">
        <v>1.47446447384492E-5</v>
      </c>
      <c r="VH65" s="17">
        <v>1.5396343128592101E-5</v>
      </c>
      <c r="VI65" s="13" t="s">
        <v>197</v>
      </c>
      <c r="VJ65" s="5">
        <v>4.2578347557114702</v>
      </c>
      <c r="VK65" s="13" t="s">
        <v>349</v>
      </c>
      <c r="VL65" s="14">
        <v>10432429.39838</v>
      </c>
      <c r="VR65" s="13" t="s">
        <v>47</v>
      </c>
      <c r="VS65" s="4">
        <v>62600.625146506303</v>
      </c>
      <c r="VT65" s="13">
        <v>2800</v>
      </c>
      <c r="VU65" s="17">
        <v>7.0671218419721799E-6</v>
      </c>
      <c r="VV65" s="17">
        <v>7.8080368249552492E-6</v>
      </c>
      <c r="VW65" s="17">
        <v>8.6109435515654395E-6</v>
      </c>
      <c r="VX65" s="17">
        <v>9.4706227527600697E-6</v>
      </c>
      <c r="VY65" s="17">
        <v>1.03806110222146E-5</v>
      </c>
      <c r="VZ65" s="17">
        <v>1.1333966455951001E-5</v>
      </c>
      <c r="WA65" s="17">
        <v>1.2323928232757201E-5</v>
      </c>
      <c r="WB65" s="17">
        <v>1.3202948080082899E-5</v>
      </c>
      <c r="WC65" s="17">
        <v>1.40082711281592E-5</v>
      </c>
      <c r="WD65" s="17">
        <v>1.47446447384492E-5</v>
      </c>
      <c r="WE65" s="17">
        <v>1.5396343128592101E-5</v>
      </c>
      <c r="WF65" s="13" t="s">
        <v>197</v>
      </c>
      <c r="WG65" s="5">
        <v>4.2578347557114702</v>
      </c>
      <c r="WH65" s="13" t="s">
        <v>349</v>
      </c>
      <c r="WI65" s="14">
        <v>10432438.133910701</v>
      </c>
      <c r="WO65" s="13"/>
      <c r="WP65" s="4"/>
      <c r="WQ65" s="13">
        <v>2800</v>
      </c>
      <c r="WR65" s="17">
        <v>5.5279345709772904E-6</v>
      </c>
      <c r="WS65" s="17">
        <v>6.1045295135841804E-6</v>
      </c>
      <c r="WT65" s="17">
        <v>6.7331438412314696E-6</v>
      </c>
      <c r="WU65" s="17">
        <v>7.4102966158634901E-6</v>
      </c>
      <c r="WV65" s="17">
        <v>8.1313908929033092E-6</v>
      </c>
      <c r="WW65" s="17">
        <v>8.8912487225843308E-6</v>
      </c>
      <c r="WX65" s="17">
        <v>9.68457866630271E-6</v>
      </c>
      <c r="WY65" s="17">
        <v>1.04356549790189E-5</v>
      </c>
      <c r="WZ65" s="17">
        <v>1.1160058133096999E-5</v>
      </c>
      <c r="XA65" s="17">
        <v>1.18542981248075E-5</v>
      </c>
      <c r="XB65" s="17">
        <v>1.2505453648481899E-5</v>
      </c>
      <c r="XC65" s="13" t="s">
        <v>197</v>
      </c>
      <c r="XD65" s="5">
        <v>4.1908776939825696</v>
      </c>
      <c r="XE65" s="13" t="s">
        <v>349</v>
      </c>
      <c r="XF65" s="14">
        <v>10432506.713639</v>
      </c>
      <c r="XL65" s="13"/>
      <c r="XM65" s="4"/>
      <c r="XN65" s="13">
        <v>2800</v>
      </c>
      <c r="XO65" s="17">
        <v>5.7636331871803803E-6</v>
      </c>
      <c r="XP65" s="17">
        <v>6.35878861599406E-6</v>
      </c>
      <c r="XQ65" s="17">
        <v>7.0063276301621304E-6</v>
      </c>
      <c r="XR65" s="17">
        <v>7.7023922463430892E-6</v>
      </c>
      <c r="XS65" s="17">
        <v>8.4420053530176997E-6</v>
      </c>
      <c r="XT65" s="17">
        <v>9.2196349192053995E-6</v>
      </c>
      <c r="XU65" s="17">
        <v>1.00296811892833E-5</v>
      </c>
      <c r="XV65" s="17">
        <v>1.07996226878858E-5</v>
      </c>
      <c r="XW65" s="17">
        <v>1.15441755731041E-5</v>
      </c>
      <c r="XX65" s="17">
        <v>1.22598204644312E-5</v>
      </c>
      <c r="XY65" s="17">
        <v>1.29340979900955E-5</v>
      </c>
      <c r="XZ65" s="13" t="s">
        <v>197</v>
      </c>
      <c r="YA65" s="5">
        <v>4.1015509269600301</v>
      </c>
      <c r="YB65" s="13" t="s">
        <v>349</v>
      </c>
      <c r="YC65" s="14">
        <v>10432540.713315001</v>
      </c>
      <c r="YI65" s="13"/>
      <c r="YJ65" s="4"/>
      <c r="YK65" s="13">
        <v>2800</v>
      </c>
      <c r="YL65" s="17">
        <v>5.1401441122336998E-6</v>
      </c>
      <c r="YM65" s="17">
        <v>5.6842292273469904E-6</v>
      </c>
      <c r="YN65" s="17">
        <v>6.2793965091744603E-6</v>
      </c>
      <c r="YO65" s="17">
        <v>6.9227913539456999E-6</v>
      </c>
      <c r="YP65" s="17">
        <v>7.6104691300728599E-6</v>
      </c>
      <c r="YQ65" s="17">
        <v>8.3378801765284498E-6</v>
      </c>
      <c r="YR65" s="17">
        <v>9.1003008392993195E-6</v>
      </c>
      <c r="YS65" s="17">
        <v>9.8190342713481295E-6</v>
      </c>
      <c r="YT65" s="17">
        <v>1.05104685793635E-5</v>
      </c>
      <c r="YU65" s="17">
        <v>1.1171063905023301E-5</v>
      </c>
      <c r="YV65" s="17">
        <v>1.1787366257801999E-5</v>
      </c>
      <c r="YW65" s="13" t="s">
        <v>197</v>
      </c>
      <c r="YX65" s="5">
        <v>4.2310701249497704</v>
      </c>
      <c r="YY65" s="13" t="s">
        <v>349</v>
      </c>
      <c r="YZ65" s="17">
        <v>10432501.0565017</v>
      </c>
      <c r="ZF65" s="13" t="s">
        <v>47</v>
      </c>
      <c r="ZG65" s="4">
        <v>60061.8508933267</v>
      </c>
      <c r="ZH65" s="13">
        <v>2800</v>
      </c>
      <c r="ZI65" s="17">
        <v>6.4279232237471203E-6</v>
      </c>
      <c r="ZJ65" s="17">
        <v>7.2811988080462698E-6</v>
      </c>
      <c r="ZK65" s="17">
        <v>8.1934886943780802E-6</v>
      </c>
      <c r="ZL65" s="17">
        <v>9.1419054663553903E-6</v>
      </c>
      <c r="ZM65" s="17">
        <v>1.010600180379E-5</v>
      </c>
      <c r="ZN65" s="17">
        <v>1.1070169971511599E-5</v>
      </c>
      <c r="ZO65" s="17">
        <v>1.20242339051666E-5</v>
      </c>
      <c r="ZP65" s="17">
        <v>1.29580637327377E-5</v>
      </c>
      <c r="ZQ65" s="17">
        <v>1.3869501555184201E-5</v>
      </c>
      <c r="ZR65" s="17">
        <v>1.4760844511646801E-5</v>
      </c>
      <c r="ZS65" s="17">
        <v>1.5394075565447598E-5</v>
      </c>
      <c r="ZT65" s="13" t="s">
        <v>197</v>
      </c>
      <c r="ZU65" s="5">
        <v>0.71870863113129901</v>
      </c>
      <c r="ZV65" s="13" t="s">
        <v>349</v>
      </c>
      <c r="ZW65" s="17">
        <v>10432425.6952856</v>
      </c>
      <c r="AAC65" s="13" t="s">
        <v>47</v>
      </c>
      <c r="AAD65" s="4">
        <v>63279.913889072603</v>
      </c>
      <c r="AAE65" s="13">
        <v>2800</v>
      </c>
      <c r="AAF65" s="17">
        <v>7.71461358088954E-6</v>
      </c>
      <c r="AAG65" s="17">
        <v>8.4923171440403598E-6</v>
      </c>
      <c r="AAH65" s="17">
        <v>9.3295335492924396E-6</v>
      </c>
      <c r="AAI65" s="17">
        <v>1.02198904048437E-5</v>
      </c>
      <c r="AAJ65" s="17">
        <v>1.1155926136344001E-5</v>
      </c>
      <c r="AAK65" s="17">
        <v>1.21299214310462E-5</v>
      </c>
      <c r="AAL65" s="17">
        <v>1.31345779193189E-5</v>
      </c>
      <c r="AAM65" s="17">
        <v>1.40548666506937E-5</v>
      </c>
      <c r="AAN65" s="17">
        <v>1.4918443897171599E-5</v>
      </c>
      <c r="AAO65" s="17">
        <v>1.57286779876622E-5</v>
      </c>
      <c r="AAP65" s="17">
        <v>1.6472348426057501E-5</v>
      </c>
      <c r="AAQ65" s="13" t="s">
        <v>197</v>
      </c>
      <c r="AAR65" s="5">
        <v>4.1557582625612799</v>
      </c>
      <c r="AAS65" s="13" t="s">
        <v>791</v>
      </c>
      <c r="AAT65" s="17">
        <v>10432452.547639901</v>
      </c>
      <c r="AAZ65" s="13"/>
      <c r="ABA65" s="4"/>
      <c r="ABB65" s="13">
        <v>2800</v>
      </c>
      <c r="ABC65" s="17">
        <v>4.9306071527644696E-6</v>
      </c>
      <c r="ABD65" s="17">
        <v>5.4542113298836698E-6</v>
      </c>
      <c r="ABE65" s="17">
        <v>6.0279174853904603E-6</v>
      </c>
      <c r="ABF65" s="17">
        <v>6.6492080153322196E-6</v>
      </c>
      <c r="ABG65" s="17">
        <v>7.3145181695894402E-6</v>
      </c>
      <c r="ABH65" s="17">
        <v>8.01969243304614E-6</v>
      </c>
      <c r="ABI65" s="17">
        <v>8.7603907857932997E-6</v>
      </c>
      <c r="ABJ65" s="17">
        <v>9.4636667206718395E-6</v>
      </c>
      <c r="ABK65" s="17">
        <v>1.0144288419315599E-5</v>
      </c>
      <c r="ABL65" s="17">
        <v>1.07984664091948E-5</v>
      </c>
      <c r="ABM65" s="17">
        <v>1.1413125434964299E-5</v>
      </c>
      <c r="ABN65" s="13" t="s">
        <v>197</v>
      </c>
      <c r="ABO65" s="5">
        <v>4.2310701249497704</v>
      </c>
      <c r="ABP65" s="13" t="s">
        <v>349</v>
      </c>
      <c r="ABQ65" s="17">
        <v>10432666.581808601</v>
      </c>
    </row>
    <row r="66" spans="1:745" ht="15.75" thickBot="1" x14ac:dyDescent="0.3">
      <c r="D66" s="15"/>
      <c r="E66" s="18"/>
      <c r="F66" s="18"/>
      <c r="G66" s="18"/>
      <c r="H66" s="62">
        <v>2395.0500000000002</v>
      </c>
      <c r="I66" s="73">
        <v>-25.745100000000001</v>
      </c>
      <c r="O66" s="13" t="s">
        <v>48</v>
      </c>
      <c r="P66" s="4">
        <v>54107.805836113497</v>
      </c>
      <c r="Q66" s="13">
        <v>4200</v>
      </c>
      <c r="R66" s="17">
        <v>7.0659889546670801E-6</v>
      </c>
      <c r="S66" s="17">
        <v>7.7889850728672308E-6</v>
      </c>
      <c r="T66" s="17">
        <v>8.5708063479145504E-6</v>
      </c>
      <c r="U66" s="17">
        <v>9.4064521407666496E-6</v>
      </c>
      <c r="V66" s="17">
        <v>1.0289772968529499E-5</v>
      </c>
      <c r="W66" s="17">
        <v>1.12141741483228E-5</v>
      </c>
      <c r="X66" s="17">
        <v>1.21605392496119E-5</v>
      </c>
      <c r="Y66" s="17">
        <v>1.30058423707041E-5</v>
      </c>
      <c r="Z66" s="17">
        <v>1.38090880369234E-5</v>
      </c>
      <c r="AA66" s="17">
        <v>1.4539441101020701E-5</v>
      </c>
      <c r="AB66" s="17">
        <v>1.5193732547188501E-5</v>
      </c>
      <c r="AC66" s="13"/>
      <c r="AD66" s="5"/>
      <c r="AE66" s="13" t="s">
        <v>350</v>
      </c>
      <c r="AF66" s="5">
        <v>7854123.9580758298</v>
      </c>
      <c r="AL66" s="13" t="s">
        <v>47</v>
      </c>
      <c r="AM66" s="4">
        <v>68913.271933658703</v>
      </c>
      <c r="AN66" s="13">
        <v>4200</v>
      </c>
      <c r="AO66" s="17">
        <v>5.1949500720381702E-6</v>
      </c>
      <c r="AP66" s="17">
        <v>5.7327661026664299E-6</v>
      </c>
      <c r="AQ66" s="17">
        <v>6.3200252274110598E-6</v>
      </c>
      <c r="AR66" s="17">
        <v>6.95396741841513E-6</v>
      </c>
      <c r="AS66" s="17">
        <v>7.6308000284344199E-6</v>
      </c>
      <c r="AT66" s="17">
        <v>8.3461486694881102E-6</v>
      </c>
      <c r="AU66" s="17">
        <v>9.0883771708709194E-6</v>
      </c>
      <c r="AV66" s="17">
        <v>9.78665311959955E-6</v>
      </c>
      <c r="AW66" s="17">
        <v>1.0470875916118499E-5</v>
      </c>
      <c r="AX66" s="17">
        <v>1.1128080707722001E-5</v>
      </c>
      <c r="AY66" s="17">
        <v>1.17456280177239E-5</v>
      </c>
      <c r="AZ66" s="13"/>
      <c r="BA66" s="5"/>
      <c r="BB66" s="13" t="s">
        <v>350</v>
      </c>
      <c r="BC66" s="5">
        <v>7854175.1096105501</v>
      </c>
      <c r="BI66" s="13" t="s">
        <v>47</v>
      </c>
      <c r="BJ66" s="4">
        <v>67000.059403602601</v>
      </c>
      <c r="BK66" s="13">
        <v>4200</v>
      </c>
      <c r="BL66" s="17">
        <v>5.20826196145495E-6</v>
      </c>
      <c r="BM66" s="17">
        <v>5.7473392440630299E-6</v>
      </c>
      <c r="BN66" s="17">
        <v>6.3359131759221697E-6</v>
      </c>
      <c r="BO66" s="17">
        <v>6.9712025747588802E-6</v>
      </c>
      <c r="BP66" s="17">
        <v>7.6493912382620302E-6</v>
      </c>
      <c r="BQ66" s="17">
        <v>8.3660805500720793E-6</v>
      </c>
      <c r="BR66" s="17">
        <v>9.1095778301387197E-6</v>
      </c>
      <c r="BS66" s="17">
        <v>9.8087308044595994E-6</v>
      </c>
      <c r="BT66" s="17">
        <v>1.04936021459868E-5</v>
      </c>
      <c r="BU66" s="17">
        <v>1.11511800655232E-5</v>
      </c>
      <c r="BV66" s="17">
        <v>1.1768816240470499E-5</v>
      </c>
      <c r="BW66" s="13"/>
      <c r="BX66" s="5"/>
      <c r="BY66" s="13" t="s">
        <v>350</v>
      </c>
      <c r="BZ66" s="5">
        <v>7854167.4527245099</v>
      </c>
      <c r="CF66" s="13" t="s">
        <v>48</v>
      </c>
      <c r="CG66" s="4">
        <v>54236.7337725533</v>
      </c>
      <c r="CH66" s="13">
        <v>4200</v>
      </c>
      <c r="CI66" s="17">
        <v>7.0659889546670801E-6</v>
      </c>
      <c r="CJ66" s="17">
        <v>7.7889850728672308E-6</v>
      </c>
      <c r="CK66" s="17">
        <v>8.5708063479145504E-6</v>
      </c>
      <c r="CL66" s="17">
        <v>9.4064521407666496E-6</v>
      </c>
      <c r="CM66" s="17">
        <v>1.0289772968529499E-5</v>
      </c>
      <c r="CN66" s="17">
        <v>1.12141741483228E-5</v>
      </c>
      <c r="CO66" s="17">
        <v>1.21605392496119E-5</v>
      </c>
      <c r="CP66" s="17">
        <v>1.30058423707041E-5</v>
      </c>
      <c r="CQ66" s="17">
        <v>1.38090880369234E-5</v>
      </c>
      <c r="CR66" s="17">
        <v>1.4539441101020701E-5</v>
      </c>
      <c r="CS66" s="17">
        <v>1.5193732547188501E-5</v>
      </c>
      <c r="CT66" s="13"/>
      <c r="CU66" s="5"/>
      <c r="CV66" s="13" t="s">
        <v>350</v>
      </c>
      <c r="CW66" s="5">
        <v>7854125.9243180603</v>
      </c>
      <c r="DC66" s="13" t="s">
        <v>47</v>
      </c>
      <c r="DD66" s="4">
        <v>73207.094503700893</v>
      </c>
      <c r="DE66" s="13">
        <v>4200</v>
      </c>
      <c r="DF66" s="17">
        <v>5.1293544064543497E-6</v>
      </c>
      <c r="DG66" s="17">
        <v>5.6609468342601396E-6</v>
      </c>
      <c r="DH66" s="17">
        <v>6.2417132885049898E-6</v>
      </c>
      <c r="DI66" s="17">
        <v>6.86899726111722E-6</v>
      </c>
      <c r="DJ66" s="17">
        <v>7.5391216163981004E-6</v>
      </c>
      <c r="DK66" s="17">
        <v>8.2478310072600793E-6</v>
      </c>
      <c r="DL66" s="17">
        <v>8.9837667051386797E-6</v>
      </c>
      <c r="DM66" s="17">
        <v>9.6776655723105805E-6</v>
      </c>
      <c r="DN66" s="17">
        <v>1.03586299674421E-5</v>
      </c>
      <c r="DO66" s="17">
        <v>1.1013927831538801E-5</v>
      </c>
      <c r="DP66" s="17">
        <v>1.1630966929998299E-5</v>
      </c>
      <c r="DQ66" s="13"/>
      <c r="DR66" s="5"/>
      <c r="DS66" s="13" t="s">
        <v>350</v>
      </c>
      <c r="DT66" s="5">
        <v>7854192.55677363</v>
      </c>
      <c r="DZ66" s="13" t="s">
        <v>48</v>
      </c>
      <c r="EA66" s="4">
        <v>54487.050429719297</v>
      </c>
      <c r="EB66" s="13">
        <v>4200</v>
      </c>
      <c r="EC66" s="17">
        <v>7.0659889546670801E-6</v>
      </c>
      <c r="ED66" s="17">
        <v>7.7889850728672308E-6</v>
      </c>
      <c r="EE66" s="17">
        <v>8.5708063479145504E-6</v>
      </c>
      <c r="EF66" s="17">
        <v>9.4064521407666496E-6</v>
      </c>
      <c r="EG66" s="17">
        <v>1.0289772968529499E-5</v>
      </c>
      <c r="EH66" s="17">
        <v>1.12141741483228E-5</v>
      </c>
      <c r="EI66" s="17">
        <v>1.21605392496119E-5</v>
      </c>
      <c r="EJ66" s="17">
        <v>1.30058423707041E-5</v>
      </c>
      <c r="EK66" s="17">
        <v>1.38090880369234E-5</v>
      </c>
      <c r="EL66" s="17">
        <v>1.4539441101020701E-5</v>
      </c>
      <c r="EM66" s="17">
        <v>1.5193732547188501E-5</v>
      </c>
      <c r="EN66" s="13"/>
      <c r="EO66" s="5"/>
      <c r="EP66" s="13" t="s">
        <v>350</v>
      </c>
      <c r="EQ66" s="5">
        <v>7854129.7418241398</v>
      </c>
      <c r="EW66" s="13" t="s">
        <v>48</v>
      </c>
      <c r="EX66" s="4">
        <v>56148.253110412799</v>
      </c>
      <c r="EY66" s="13">
        <v>4200</v>
      </c>
      <c r="EZ66" s="17">
        <v>7.0659889546670801E-6</v>
      </c>
      <c r="FA66" s="17">
        <v>7.7889850728672308E-6</v>
      </c>
      <c r="FB66" s="17">
        <v>8.5708063479145504E-6</v>
      </c>
      <c r="FC66" s="17">
        <v>9.4064521407666496E-6</v>
      </c>
      <c r="FD66" s="17">
        <v>1.0289772968529499E-5</v>
      </c>
      <c r="FE66" s="17">
        <v>1.12141741483228E-5</v>
      </c>
      <c r="FF66" s="17">
        <v>1.21605392496119E-5</v>
      </c>
      <c r="FG66" s="17">
        <v>1.30058423707041E-5</v>
      </c>
      <c r="FH66" s="17">
        <v>1.38090880369234E-5</v>
      </c>
      <c r="FI66" s="17">
        <v>1.4539441101020701E-5</v>
      </c>
      <c r="FJ66" s="17">
        <v>1.5193732547188501E-5</v>
      </c>
      <c r="FK66" s="13"/>
      <c r="FL66" s="5"/>
      <c r="FM66" s="13" t="s">
        <v>350</v>
      </c>
      <c r="FN66" s="5">
        <v>7854155.0763400896</v>
      </c>
      <c r="FT66" s="13" t="s">
        <v>48</v>
      </c>
      <c r="FU66">
        <v>55380.203242456497</v>
      </c>
      <c r="FV66" s="13">
        <v>4200</v>
      </c>
      <c r="FW66" s="7">
        <v>7.0659889546670801E-6</v>
      </c>
      <c r="FX66" s="7">
        <v>7.7889850728672308E-6</v>
      </c>
      <c r="FY66" s="7">
        <v>8.5708063479145504E-6</v>
      </c>
      <c r="FZ66" s="7">
        <v>9.4064521407666496E-6</v>
      </c>
      <c r="GA66" s="7">
        <v>1.0289772968529499E-5</v>
      </c>
      <c r="GB66" s="7">
        <v>1.12141741483228E-5</v>
      </c>
      <c r="GC66" s="7">
        <v>1.21605392496119E-5</v>
      </c>
      <c r="GD66" s="7">
        <v>1.30058423707041E-5</v>
      </c>
      <c r="GE66" s="7">
        <v>1.38090880369234E-5</v>
      </c>
      <c r="GF66" s="7">
        <v>1.4539441101020701E-5</v>
      </c>
      <c r="GG66" s="7">
        <v>1.5193732547188501E-5</v>
      </c>
      <c r="GH66" s="13"/>
      <c r="GI66" s="5"/>
      <c r="GJ66" s="13" t="s">
        <v>350</v>
      </c>
      <c r="GK66" s="5">
        <v>7854143.3630363196</v>
      </c>
      <c r="GQ66" s="13" t="s">
        <v>48</v>
      </c>
      <c r="GR66" s="4">
        <v>54873.677923414703</v>
      </c>
      <c r="GS66" s="13">
        <v>4200</v>
      </c>
      <c r="GT66" s="17">
        <v>7.0659889546670801E-6</v>
      </c>
      <c r="GU66" s="17">
        <v>7.7889850728672308E-6</v>
      </c>
      <c r="GV66" s="17">
        <v>8.5708063479145504E-6</v>
      </c>
      <c r="GW66" s="17">
        <v>9.4064521407666496E-6</v>
      </c>
      <c r="GX66" s="17">
        <v>1.0289772968529499E-5</v>
      </c>
      <c r="GY66" s="17">
        <v>1.12141741483228E-5</v>
      </c>
      <c r="GZ66" s="17">
        <v>1.21605392496119E-5</v>
      </c>
      <c r="HA66" s="17">
        <v>1.30058423707041E-5</v>
      </c>
      <c r="HB66" s="17">
        <v>1.38090880369234E-5</v>
      </c>
      <c r="HC66" s="17">
        <v>1.4539441101020701E-5</v>
      </c>
      <c r="HD66" s="17">
        <v>1.5193732547188501E-5</v>
      </c>
      <c r="HE66" s="13"/>
      <c r="HF66" s="5"/>
      <c r="HG66" s="13" t="s">
        <v>350</v>
      </c>
      <c r="HH66" s="5">
        <v>7854135.63816691</v>
      </c>
      <c r="HN66" s="13" t="s">
        <v>47</v>
      </c>
      <c r="HO66" s="4">
        <v>73997.026659488998</v>
      </c>
      <c r="HP66" s="13">
        <v>4200</v>
      </c>
      <c r="HQ66" s="17">
        <v>5.1438591450517498E-6</v>
      </c>
      <c r="HR66" s="17">
        <v>5.6768289969215E-6</v>
      </c>
      <c r="HS66" s="17">
        <v>6.2590331130250703E-6</v>
      </c>
      <c r="HT66" s="17">
        <v>6.8877921983801596E-6</v>
      </c>
      <c r="HU66" s="17">
        <v>7.5594036556786998E-6</v>
      </c>
      <c r="HV66" s="17">
        <v>8.2695858656899001E-6</v>
      </c>
      <c r="HW66" s="17">
        <v>9.0069188973420602E-6</v>
      </c>
      <c r="HX66" s="17">
        <v>9.70179359809105E-6</v>
      </c>
      <c r="HY66" s="17">
        <v>1.0383487497866901E-5</v>
      </c>
      <c r="HZ66" s="17">
        <v>1.1039216847445799E-5</v>
      </c>
      <c r="IA66" s="17">
        <v>1.1656378443208599E-5</v>
      </c>
      <c r="IB66" s="13"/>
      <c r="IC66" s="5"/>
      <c r="ID66" s="13" t="s">
        <v>350</v>
      </c>
      <c r="IE66" s="5">
        <v>7854196.0089138998</v>
      </c>
      <c r="IK66" s="13" t="s">
        <v>47</v>
      </c>
      <c r="IL66" s="4">
        <v>80194.405276503894</v>
      </c>
      <c r="IM66" s="13">
        <v>4200</v>
      </c>
      <c r="IN66" s="17">
        <v>5.0240193443827797E-6</v>
      </c>
      <c r="IO66" s="17">
        <v>5.5455876398798E-6</v>
      </c>
      <c r="IP66" s="17">
        <v>6.1158798690446004E-6</v>
      </c>
      <c r="IQ66" s="17">
        <v>6.73240321278706E-6</v>
      </c>
      <c r="IR66" s="17">
        <v>7.3916640317028997E-6</v>
      </c>
      <c r="IS66" s="17">
        <v>8.0895968661373895E-6</v>
      </c>
      <c r="IT66" s="17">
        <v>8.8152848898170995E-6</v>
      </c>
      <c r="IU66" s="17">
        <v>9.5019607014403202E-6</v>
      </c>
      <c r="IV66" s="17">
        <v>1.0177472808959499E-5</v>
      </c>
      <c r="IW66" s="17">
        <v>1.0829468086133701E-5</v>
      </c>
      <c r="IX66" s="17">
        <v>1.14454428429895E-5</v>
      </c>
      <c r="IY66" s="13"/>
      <c r="IZ66" s="5"/>
      <c r="JA66" s="13" t="s">
        <v>350</v>
      </c>
      <c r="JB66" s="5">
        <v>7854221.1900508599</v>
      </c>
      <c r="JH66" s="13" t="s">
        <v>47</v>
      </c>
      <c r="JI66" s="4">
        <v>81992.716588584299</v>
      </c>
      <c r="JJ66" s="13">
        <v>4200</v>
      </c>
      <c r="JK66" s="17">
        <v>4.9852180458271898E-6</v>
      </c>
      <c r="JL66" s="17">
        <v>5.5030844845667099E-6</v>
      </c>
      <c r="JM66" s="17">
        <v>6.0695034513280101E-6</v>
      </c>
      <c r="JN66" s="17">
        <v>6.6820416192806203E-6</v>
      </c>
      <c r="JO66" s="17">
        <v>7.3372723035673198E-6</v>
      </c>
      <c r="JP66" s="17">
        <v>8.0311995736901899E-6</v>
      </c>
      <c r="JQ66" s="17">
        <v>8.7530682238349108E-6</v>
      </c>
      <c r="JR66" s="17">
        <v>9.4370225328452402E-6</v>
      </c>
      <c r="JS66" s="17">
        <v>1.0110457221335E-5</v>
      </c>
      <c r="JT66" s="17">
        <v>1.07611602808264E-5</v>
      </c>
      <c r="JU66" s="17">
        <v>1.1376664566446199E-5</v>
      </c>
      <c r="JV66" s="13"/>
      <c r="JW66" s="5"/>
      <c r="JX66" s="13" t="s">
        <v>350</v>
      </c>
      <c r="JY66" s="5">
        <v>7854240.49756434</v>
      </c>
      <c r="KE66" s="13" t="s">
        <v>47</v>
      </c>
      <c r="KF66">
        <v>71365.784197203306</v>
      </c>
      <c r="KG66" s="13">
        <v>4200</v>
      </c>
      <c r="KH66" s="7">
        <v>5.1619338794863496E-6</v>
      </c>
      <c r="KI66" s="7">
        <v>5.6966191904238199E-6</v>
      </c>
      <c r="KJ66" s="7">
        <v>6.2806132407591196E-6</v>
      </c>
      <c r="KK66" s="7">
        <v>6.9112082574849499E-6</v>
      </c>
      <c r="KL66" s="7">
        <v>7.5846698504825302E-6</v>
      </c>
      <c r="KM66" s="7">
        <v>8.2966836215397797E-6</v>
      </c>
      <c r="KN66" s="7">
        <v>9.0357532566047593E-6</v>
      </c>
      <c r="KO66" s="7">
        <v>9.7318376373787895E-6</v>
      </c>
      <c r="KP66" s="7">
        <v>1.04144334320235E-5</v>
      </c>
      <c r="KQ66" s="7">
        <v>1.1070692648052901E-5</v>
      </c>
      <c r="KR66" s="7">
        <v>1.16879988282713E-5</v>
      </c>
      <c r="KS66" s="13"/>
      <c r="KT66" s="5"/>
      <c r="KU66" s="13" t="s">
        <v>350</v>
      </c>
      <c r="KV66" s="5">
        <v>7854185.4035117701</v>
      </c>
      <c r="LB66" s="13" t="s">
        <v>47</v>
      </c>
      <c r="LC66" s="4">
        <v>80605.860293149206</v>
      </c>
      <c r="LD66" s="13">
        <v>4200</v>
      </c>
      <c r="LE66" s="17">
        <v>5.0285825894468597E-6</v>
      </c>
      <c r="LF66" s="17">
        <v>5.5505859123186203E-6</v>
      </c>
      <c r="LG66" s="17">
        <v>6.1213331284204198E-6</v>
      </c>
      <c r="LH66" s="17">
        <v>6.7383243933550798E-6</v>
      </c>
      <c r="LI66" s="17">
        <v>7.3980581705951E-6</v>
      </c>
      <c r="LJ66" s="17">
        <v>8.0964608082953795E-6</v>
      </c>
      <c r="LK66" s="17">
        <v>8.8225964311367208E-6</v>
      </c>
      <c r="LL66" s="17">
        <v>9.5095901464569607E-6</v>
      </c>
      <c r="LM66" s="17">
        <v>1.0185344115827E-5</v>
      </c>
      <c r="LN66" s="17">
        <v>1.08374886701391E-5</v>
      </c>
      <c r="LO66" s="17">
        <v>1.1453515960322E-5</v>
      </c>
      <c r="LP66" s="13"/>
      <c r="LQ66" s="5"/>
      <c r="LR66" s="13" t="s">
        <v>350</v>
      </c>
      <c r="LS66" s="5">
        <v>7854223.7221955899</v>
      </c>
      <c r="LY66" s="13" t="s">
        <v>47</v>
      </c>
      <c r="LZ66" s="4">
        <v>77555.868583958698</v>
      </c>
      <c r="MA66" s="13">
        <v>4200</v>
      </c>
      <c r="MB66" s="17">
        <v>4.97597246322851E-6</v>
      </c>
      <c r="MC66" s="17">
        <v>5.4929560790148301E-6</v>
      </c>
      <c r="MD66" s="17">
        <v>6.0584509339842399E-6</v>
      </c>
      <c r="ME66" s="17">
        <v>6.6700378124537302E-6</v>
      </c>
      <c r="MF66" s="17">
        <v>7.32430593172505E-6</v>
      </c>
      <c r="MG66" s="17">
        <v>8.0172758941802701E-6</v>
      </c>
      <c r="MH66" s="17">
        <v>8.7382309108970792E-6</v>
      </c>
      <c r="MI66" s="17">
        <v>9.42153188126796E-6</v>
      </c>
      <c r="MJ66" s="17">
        <v>1.0094466038539499E-5</v>
      </c>
      <c r="MK66" s="17">
        <v>1.0744855118483E-5</v>
      </c>
      <c r="ML66" s="17">
        <v>1.13602409955385E-5</v>
      </c>
      <c r="MM66" s="13"/>
      <c r="MN66" s="5"/>
      <c r="MO66" s="13" t="s">
        <v>350</v>
      </c>
      <c r="MP66" s="5">
        <v>7854211.8545794897</v>
      </c>
      <c r="MV66" s="13" t="s">
        <v>47</v>
      </c>
      <c r="MW66" s="4">
        <v>92797.996425002595</v>
      </c>
      <c r="MX66" s="13">
        <v>4200</v>
      </c>
      <c r="MY66" s="17">
        <v>4.8636779948352602E-6</v>
      </c>
      <c r="MZ66" s="17">
        <v>5.3699162165739E-6</v>
      </c>
      <c r="NA66" s="17">
        <v>5.9241504594424696E-6</v>
      </c>
      <c r="NB66" s="17">
        <v>6.52413088519512E-6</v>
      </c>
      <c r="NC66" s="17">
        <v>7.1666382284003801E-6</v>
      </c>
      <c r="ND66" s="17">
        <v>7.8478927904543597E-6</v>
      </c>
      <c r="NE66" s="17">
        <v>8.5576414285115198E-6</v>
      </c>
      <c r="NF66" s="17">
        <v>9.2328569394042997E-6</v>
      </c>
      <c r="NG66" s="17">
        <v>9.8995407154390894E-6</v>
      </c>
      <c r="NH66" s="17">
        <v>1.05459278821098E-5</v>
      </c>
      <c r="NI66" s="17">
        <v>1.11596793983869E-5</v>
      </c>
      <c r="NJ66" s="13"/>
      <c r="NK66" s="5"/>
      <c r="NL66" s="13" t="s">
        <v>350</v>
      </c>
      <c r="NM66" s="5">
        <v>7854274.0675003799</v>
      </c>
      <c r="NS66" s="13" t="s">
        <v>47</v>
      </c>
      <c r="NT66" s="4">
        <v>93118.677429571893</v>
      </c>
      <c r="NU66" s="13">
        <v>4200</v>
      </c>
      <c r="NV66" s="17">
        <v>4.8316405800478903E-6</v>
      </c>
      <c r="NW66" s="17">
        <v>5.3348054151588797E-6</v>
      </c>
      <c r="NX66" s="17">
        <v>5.8858146197473399E-6</v>
      </c>
      <c r="NY66" s="17">
        <v>6.4824659883349804E-6</v>
      </c>
      <c r="NZ66" s="17">
        <v>7.1215943325837496E-6</v>
      </c>
      <c r="OA66" s="17">
        <v>7.7994765389612196E-6</v>
      </c>
      <c r="OB66" s="17">
        <v>8.5059907192552003E-6</v>
      </c>
      <c r="OC66" s="17">
        <v>9.1788482867481496E-6</v>
      </c>
      <c r="OD66" s="17">
        <v>9.8436904414457907E-6</v>
      </c>
      <c r="OE66" s="17">
        <v>1.0488871412605999E-5</v>
      </c>
      <c r="OF66" s="17">
        <v>1.11020893554916E-5</v>
      </c>
      <c r="OG66" s="13"/>
      <c r="OH66" s="5"/>
      <c r="OI66" s="13" t="s">
        <v>350</v>
      </c>
      <c r="OJ66" s="5">
        <v>7854285.1723223496</v>
      </c>
      <c r="OP66" s="13" t="s">
        <v>47</v>
      </c>
      <c r="OQ66" s="5">
        <v>88405.359251636997</v>
      </c>
      <c r="OR66">
        <v>4200</v>
      </c>
      <c r="OS66" s="7">
        <v>5.0010213777157403E-6</v>
      </c>
      <c r="OT66" s="7">
        <v>5.5203961494205002E-6</v>
      </c>
      <c r="OU66" s="7">
        <v>6.0883936257514699E-6</v>
      </c>
      <c r="OV66" s="7">
        <v>6.7025563021649496E-6</v>
      </c>
      <c r="OW66" s="7">
        <v>7.3594302661944801E-6</v>
      </c>
      <c r="OX66" s="7">
        <v>8.0549912969809799E-6</v>
      </c>
      <c r="OY66" s="7">
        <v>8.7784184392107606E-6</v>
      </c>
      <c r="OZ66" s="7">
        <v>9.4634851567343793E-6</v>
      </c>
      <c r="PA66" s="7">
        <v>1.01377704679372E-5</v>
      </c>
      <c r="PB66" s="7">
        <v>1.0789004791140799E-5</v>
      </c>
      <c r="PC66" s="7">
        <v>1.14047058422356E-5</v>
      </c>
      <c r="PD66" s="13"/>
      <c r="PE66" s="5"/>
      <c r="PF66" s="13" t="s">
        <v>350</v>
      </c>
      <c r="PG66" s="5">
        <v>7854255.4706840804</v>
      </c>
      <c r="PM66" s="13" t="s">
        <v>47</v>
      </c>
      <c r="PN66" s="4">
        <v>104531.925102945</v>
      </c>
      <c r="PO66" s="13">
        <v>4200</v>
      </c>
      <c r="PP66" s="17">
        <v>4.8505552855456799E-6</v>
      </c>
      <c r="PQ66" s="17">
        <v>5.3555350462507803E-6</v>
      </c>
      <c r="PR66" s="17">
        <v>5.9084489612208597E-6</v>
      </c>
      <c r="PS66" s="17">
        <v>6.5070667402872704E-6</v>
      </c>
      <c r="PT66" s="17">
        <v>7.1481912990028099E-6</v>
      </c>
      <c r="PU66" s="17">
        <v>7.8280661378295696E-6</v>
      </c>
      <c r="PV66" s="17">
        <v>8.5364919324208808E-6</v>
      </c>
      <c r="PW66" s="17">
        <v>9.2107443762557995E-6</v>
      </c>
      <c r="PX66" s="17">
        <v>9.8766769679513703E-6</v>
      </c>
      <c r="PY66" s="17">
        <v>1.0522573557657999E-5</v>
      </c>
      <c r="PZ66" s="17">
        <v>1.11361101676895E-5</v>
      </c>
      <c r="QA66" s="13"/>
      <c r="QB66" s="5"/>
      <c r="QC66" s="13" t="s">
        <v>350</v>
      </c>
      <c r="QD66" s="5">
        <v>7854322.3719070498</v>
      </c>
      <c r="QJ66" s="13" t="s">
        <v>47</v>
      </c>
      <c r="QK66" s="4">
        <v>132063.11115491699</v>
      </c>
      <c r="QL66" s="13">
        <v>4200</v>
      </c>
      <c r="QM66" s="17">
        <v>4.5937461916569199E-6</v>
      </c>
      <c r="QN66" s="17">
        <v>5.0739819260988597E-6</v>
      </c>
      <c r="QO66" s="17">
        <v>5.6008709469977704E-6</v>
      </c>
      <c r="QP66" s="17">
        <v>6.1725548703408096E-6</v>
      </c>
      <c r="QQ66" s="17">
        <v>6.7862618471650502E-6</v>
      </c>
      <c r="QR66" s="17">
        <v>7.4386830378521302E-6</v>
      </c>
      <c r="QS66" s="17">
        <v>8.1206562302853492E-6</v>
      </c>
      <c r="QT66" s="17">
        <v>8.7752837845292297E-6</v>
      </c>
      <c r="QU66" s="17">
        <v>9.4256243531185903E-6</v>
      </c>
      <c r="QV66" s="17">
        <v>1.00609314544902E-5</v>
      </c>
      <c r="QW66" s="17">
        <v>1.06692237697649E-5</v>
      </c>
      <c r="QX66" s="13"/>
      <c r="QY66" s="5"/>
      <c r="QZ66" s="13" t="s">
        <v>350</v>
      </c>
      <c r="RA66" s="5">
        <v>7854439.7104330901</v>
      </c>
      <c r="RG66" s="13" t="s">
        <v>47</v>
      </c>
      <c r="RH66" s="4">
        <v>114980.514392777</v>
      </c>
      <c r="RI66" s="13">
        <v>4200</v>
      </c>
      <c r="RJ66" s="17">
        <v>4.6147321202873903E-6</v>
      </c>
      <c r="RK66" s="17">
        <v>5.0969981839287296E-6</v>
      </c>
      <c r="RL66" s="17">
        <v>5.62602722503179E-6</v>
      </c>
      <c r="RM66" s="17">
        <v>6.1999312428273201E-6</v>
      </c>
      <c r="RN66" s="17">
        <v>6.8159042904856196E-6</v>
      </c>
      <c r="RO66" s="17">
        <v>7.4706014247402104E-6</v>
      </c>
      <c r="RP66" s="17">
        <v>8.1547768710213993E-6</v>
      </c>
      <c r="RQ66" s="17">
        <v>8.8110641893693104E-6</v>
      </c>
      <c r="RR66" s="17">
        <v>9.4627433449730695E-6</v>
      </c>
      <c r="RS66" s="17">
        <v>1.0098987532867801E-5</v>
      </c>
      <c r="RT66" s="17">
        <v>1.07077840394449E-5</v>
      </c>
      <c r="RU66" s="13"/>
      <c r="RV66" s="5"/>
      <c r="RW66" s="13" t="s">
        <v>350</v>
      </c>
      <c r="RX66" s="5">
        <v>7854380.9034439996</v>
      </c>
      <c r="SD66" s="13" t="s">
        <v>47</v>
      </c>
      <c r="SE66" s="4">
        <v>144414.26400529299</v>
      </c>
      <c r="SF66" s="13">
        <v>4200</v>
      </c>
      <c r="SG66" s="17">
        <v>4.4892272260622099E-6</v>
      </c>
      <c r="SH66" s="17">
        <v>4.95932904353273E-6</v>
      </c>
      <c r="SI66" s="17">
        <v>5.4755244791278798E-6</v>
      </c>
      <c r="SJ66" s="17">
        <v>6.0361005431723404E-6</v>
      </c>
      <c r="SK66" s="17">
        <v>6.6384534032247099E-6</v>
      </c>
      <c r="SL66" s="17">
        <v>7.2794526644204703E-6</v>
      </c>
      <c r="SM66" s="17">
        <v>7.9503489915513595E-6</v>
      </c>
      <c r="SN66" s="17">
        <v>8.5965595764714093E-6</v>
      </c>
      <c r="SO66" s="17">
        <v>9.2400595100567196E-6</v>
      </c>
      <c r="SP66" s="17">
        <v>9.8705049538692306E-6</v>
      </c>
      <c r="SQ66" s="17">
        <v>1.0476079833766801E-5</v>
      </c>
      <c r="SR66" s="13"/>
      <c r="SS66" s="5"/>
      <c r="ST66" s="13" t="s">
        <v>350</v>
      </c>
      <c r="SU66" s="5">
        <v>7854498.5113152899</v>
      </c>
      <c r="TA66" s="13" t="s">
        <v>47</v>
      </c>
      <c r="TB66" s="4">
        <v>106589.23372390799</v>
      </c>
      <c r="TC66" s="13">
        <v>4200</v>
      </c>
      <c r="TD66" s="17">
        <v>4.8319855122498701E-6</v>
      </c>
      <c r="TE66" s="17">
        <v>5.3351834554230904E-6</v>
      </c>
      <c r="TF66" s="17">
        <v>5.8862274118735604E-6</v>
      </c>
      <c r="TG66" s="17">
        <v>6.4829146649332703E-6</v>
      </c>
      <c r="TH66" s="17">
        <v>7.1220794453960403E-6</v>
      </c>
      <c r="TI66" s="17">
        <v>7.7999980314546594E-6</v>
      </c>
      <c r="TJ66" s="17">
        <v>8.5065471242040706E-6</v>
      </c>
      <c r="TK66" s="17">
        <v>9.1794302002422896E-6</v>
      </c>
      <c r="TL66" s="17">
        <v>9.8442923218873207E-6</v>
      </c>
      <c r="TM66" s="17">
        <v>1.0489486433388201E-5</v>
      </c>
      <c r="TN66" s="17">
        <v>1.1102710281939701E-5</v>
      </c>
      <c r="TO66" s="13"/>
      <c r="TP66" s="5"/>
      <c r="TQ66" s="13" t="s">
        <v>350</v>
      </c>
      <c r="TR66" s="5">
        <v>7854329.1145472601</v>
      </c>
      <c r="TX66" s="13" t="s">
        <v>48</v>
      </c>
      <c r="TY66" s="4">
        <v>54435.126691819903</v>
      </c>
      <c r="TZ66" s="13">
        <v>4200</v>
      </c>
      <c r="UA66" s="17">
        <v>7.0659889546670801E-6</v>
      </c>
      <c r="UB66" s="17">
        <v>7.7889850728672308E-6</v>
      </c>
      <c r="UC66" s="17">
        <v>8.5708063479145504E-6</v>
      </c>
      <c r="UD66" s="17">
        <v>9.4064521407666496E-6</v>
      </c>
      <c r="UE66" s="17">
        <v>1.0289772968529499E-5</v>
      </c>
      <c r="UF66" s="17">
        <v>1.12141741483228E-5</v>
      </c>
      <c r="UG66" s="17">
        <v>1.21605392496119E-5</v>
      </c>
      <c r="UH66" s="17">
        <v>1.30058423707041E-5</v>
      </c>
      <c r="UI66" s="17">
        <v>1.38090880369234E-5</v>
      </c>
      <c r="UJ66" s="17">
        <v>1.4539441101020701E-5</v>
      </c>
      <c r="UK66" s="17">
        <v>1.5193732547188501E-5</v>
      </c>
      <c r="UL66" s="13"/>
      <c r="UM66" s="5"/>
      <c r="UN66" s="13" t="s">
        <v>350</v>
      </c>
      <c r="UO66" s="5">
        <v>7854128.9499504101</v>
      </c>
      <c r="UU66" s="13" t="s">
        <v>48</v>
      </c>
      <c r="UV66" s="4">
        <v>54615.943720368603</v>
      </c>
      <c r="UW66" s="13">
        <v>4200</v>
      </c>
      <c r="UX66" s="17">
        <v>7.0659889546670801E-6</v>
      </c>
      <c r="UY66" s="17">
        <v>7.7889850728672308E-6</v>
      </c>
      <c r="UZ66" s="17">
        <v>8.5708063479145504E-6</v>
      </c>
      <c r="VA66" s="17">
        <v>9.4064521407666496E-6</v>
      </c>
      <c r="VB66" s="17">
        <v>1.0289772968529499E-5</v>
      </c>
      <c r="VC66" s="17">
        <v>1.12141741483228E-5</v>
      </c>
      <c r="VD66" s="17">
        <v>1.21605392496119E-5</v>
      </c>
      <c r="VE66" s="17">
        <v>1.30058423707041E-5</v>
      </c>
      <c r="VF66" s="17">
        <v>1.38090880369234E-5</v>
      </c>
      <c r="VG66" s="17">
        <v>1.4539441101020701E-5</v>
      </c>
      <c r="VH66" s="17">
        <v>1.5193732547188501E-5</v>
      </c>
      <c r="VI66" s="13"/>
      <c r="VJ66" s="5"/>
      <c r="VK66" s="13" t="s">
        <v>350</v>
      </c>
      <c r="VL66" s="5">
        <v>7854131.7075380003</v>
      </c>
      <c r="VR66" s="13" t="s">
        <v>48</v>
      </c>
      <c r="VS66" s="4">
        <v>55049.879413592098</v>
      </c>
      <c r="VT66" s="13">
        <v>4200</v>
      </c>
      <c r="VU66" s="17">
        <v>7.0659889546670801E-6</v>
      </c>
      <c r="VV66" s="17">
        <v>7.7889850728672308E-6</v>
      </c>
      <c r="VW66" s="17">
        <v>8.5708063479145504E-6</v>
      </c>
      <c r="VX66" s="17">
        <v>9.4064521407666496E-6</v>
      </c>
      <c r="VY66" s="17">
        <v>1.0289772968529499E-5</v>
      </c>
      <c r="VZ66" s="17">
        <v>1.12141741483228E-5</v>
      </c>
      <c r="WA66" s="17">
        <v>1.21605392496119E-5</v>
      </c>
      <c r="WB66" s="17">
        <v>1.30058423707041E-5</v>
      </c>
      <c r="WC66" s="17">
        <v>1.38090880369234E-5</v>
      </c>
      <c r="WD66" s="17">
        <v>1.4539441101020701E-5</v>
      </c>
      <c r="WE66" s="17">
        <v>1.5193732547188501E-5</v>
      </c>
      <c r="WF66" s="13"/>
      <c r="WG66" s="5"/>
      <c r="WH66" s="13" t="s">
        <v>350</v>
      </c>
      <c r="WI66" s="5">
        <v>7854138.3253642702</v>
      </c>
      <c r="WO66" s="13" t="s">
        <v>47</v>
      </c>
      <c r="WP66" s="4">
        <v>71300.943332051203</v>
      </c>
      <c r="WQ66" s="13">
        <v>4200</v>
      </c>
      <c r="WR66" s="17">
        <v>5.4086149520002603E-6</v>
      </c>
      <c r="WS66" s="17">
        <v>5.9618300713819498E-6</v>
      </c>
      <c r="WT66" s="17">
        <v>6.5645081706675198E-6</v>
      </c>
      <c r="WU66" s="17">
        <v>7.2135295115537601E-6</v>
      </c>
      <c r="WV66" s="17">
        <v>7.9047479357724193E-6</v>
      </c>
      <c r="WW66" s="17">
        <v>8.6334681349770197E-6</v>
      </c>
      <c r="WX66" s="17">
        <v>9.3885009497860194E-6</v>
      </c>
      <c r="WY66" s="17">
        <v>1.0105572595705101E-5</v>
      </c>
      <c r="WZ66" s="17">
        <v>1.08111658812873E-5</v>
      </c>
      <c r="XA66" s="17">
        <v>1.14932249880469E-5</v>
      </c>
      <c r="XB66" s="17">
        <v>1.2139805815710599E-5</v>
      </c>
      <c r="XC66" s="13"/>
      <c r="XD66" s="5"/>
      <c r="XE66" s="13" t="s">
        <v>350</v>
      </c>
      <c r="XF66" s="5">
        <v>7854190.27970393</v>
      </c>
      <c r="XL66" s="13" t="s">
        <v>47</v>
      </c>
      <c r="XM66" s="4">
        <v>76445.546298295507</v>
      </c>
      <c r="XN66" s="13">
        <v>4200</v>
      </c>
      <c r="XO66" s="17">
        <v>5.6450988268607796E-6</v>
      </c>
      <c r="XP66" s="17">
        <v>6.2168172408899803E-6</v>
      </c>
      <c r="XQ66" s="17">
        <v>6.8384203894254399E-6</v>
      </c>
      <c r="XR66" s="17">
        <v>7.5064338614898804E-6</v>
      </c>
      <c r="XS66" s="17">
        <v>8.2163500387962398E-6</v>
      </c>
      <c r="XT66" s="17">
        <v>8.96313242369433E-6</v>
      </c>
      <c r="XU66" s="17">
        <v>9.7355669605284207E-6</v>
      </c>
      <c r="XV66" s="17">
        <v>1.04719567282642E-5</v>
      </c>
      <c r="XW66" s="17">
        <v>1.11974198730611E-5</v>
      </c>
      <c r="XX66" s="17">
        <v>1.1900263322811099E-5</v>
      </c>
      <c r="XY66" s="17">
        <v>1.2568946454482701E-5</v>
      </c>
      <c r="XZ66" s="13"/>
      <c r="YA66" s="5"/>
      <c r="YB66" s="13" t="s">
        <v>350</v>
      </c>
      <c r="YC66" s="5">
        <v>7854216.0370341903</v>
      </c>
      <c r="YI66" s="13" t="s">
        <v>47</v>
      </c>
      <c r="YJ66" s="4">
        <v>70595.425257768104</v>
      </c>
      <c r="YK66" s="13">
        <v>4200</v>
      </c>
      <c r="YL66" s="17">
        <v>5.0161253904640099E-6</v>
      </c>
      <c r="YM66" s="17">
        <v>5.5366985735071496E-6</v>
      </c>
      <c r="YN66" s="17">
        <v>6.10570736937789E-6</v>
      </c>
      <c r="YO66" s="17">
        <v>6.7206246928201802E-6</v>
      </c>
      <c r="YP66" s="17">
        <v>7.3779276650532199E-6</v>
      </c>
      <c r="YQ66" s="17">
        <v>8.0735283974928007E-6</v>
      </c>
      <c r="YR66" s="17">
        <v>8.7965312900860494E-6</v>
      </c>
      <c r="YS66" s="17">
        <v>9.4805252613194392E-6</v>
      </c>
      <c r="YT66" s="17">
        <v>1.0153169315734501E-5</v>
      </c>
      <c r="YU66" s="17">
        <v>1.08021362423091E-5</v>
      </c>
      <c r="YV66" s="17">
        <v>1.14149826746294E-5</v>
      </c>
      <c r="YW66" s="13"/>
      <c r="YX66" s="5"/>
      <c r="YY66" s="13" t="s">
        <v>350</v>
      </c>
      <c r="YZ66" s="4">
        <v>7854185.9939938197</v>
      </c>
      <c r="ZF66" s="13" t="s">
        <v>48</v>
      </c>
      <c r="ZG66" s="4">
        <v>54431.993265677302</v>
      </c>
      <c r="ZH66" s="13">
        <v>4200</v>
      </c>
      <c r="ZI66" s="17">
        <v>6.4330841198742997E-6</v>
      </c>
      <c r="ZJ66" s="17">
        <v>7.2672898596316702E-6</v>
      </c>
      <c r="ZK66" s="17">
        <v>8.1580315898533804E-6</v>
      </c>
      <c r="ZL66" s="17">
        <v>9.0840105794161203E-6</v>
      </c>
      <c r="ZM66" s="17">
        <v>1.0025921327968E-5</v>
      </c>
      <c r="ZN66" s="17">
        <v>1.09686213794581E-5</v>
      </c>
      <c r="ZO66" s="17">
        <v>1.18995706736721E-5</v>
      </c>
      <c r="ZP66" s="17">
        <v>1.2815066905819599E-5</v>
      </c>
      <c r="ZQ66" s="17">
        <v>1.37124911448087E-5</v>
      </c>
      <c r="ZR66" s="17">
        <v>1.4582317995114201E-5</v>
      </c>
      <c r="ZS66" s="17">
        <v>1.5198385087650099E-5</v>
      </c>
      <c r="ZT66" s="13"/>
      <c r="ZU66" s="5"/>
      <c r="ZV66" s="13" t="s">
        <v>350</v>
      </c>
      <c r="ZW66" s="4">
        <v>7854128.9021634497</v>
      </c>
      <c r="AAC66" s="13" t="s">
        <v>48</v>
      </c>
      <c r="AAD66" s="4">
        <v>55765.8784524371</v>
      </c>
      <c r="AAE66" s="13">
        <v>4200</v>
      </c>
      <c r="AAF66" s="17">
        <v>7.7165846919763507E-6</v>
      </c>
      <c r="AAG66" s="17">
        <v>8.4761376961681305E-6</v>
      </c>
      <c r="AAH66" s="17">
        <v>9.2922389905034907E-6</v>
      </c>
      <c r="AAI66" s="17">
        <v>1.01588078460836E-5</v>
      </c>
      <c r="AAJ66" s="17">
        <v>1.10687542575083E-5</v>
      </c>
      <c r="AAK66" s="17">
        <v>1.20147436020309E-5</v>
      </c>
      <c r="AAL66" s="17">
        <v>1.29801904351013E-5</v>
      </c>
      <c r="AAM66" s="17">
        <v>1.38698867186448E-5</v>
      </c>
      <c r="AAN66" s="17">
        <v>1.4728168015733899E-5</v>
      </c>
      <c r="AAO66" s="17">
        <v>1.5527595338584798E-5</v>
      </c>
      <c r="AAP66" s="17">
        <v>1.6267060469131901E-5</v>
      </c>
      <c r="AAQ66" s="13"/>
      <c r="AAR66" s="5"/>
      <c r="AAS66" s="13" t="s">
        <v>792</v>
      </c>
      <c r="AAT66" s="4">
        <v>7854149.24485608</v>
      </c>
      <c r="AAZ66" s="13" t="s">
        <v>47</v>
      </c>
      <c r="ABA66" s="4">
        <v>100773.41569370699</v>
      </c>
      <c r="ABB66" s="13">
        <v>4200</v>
      </c>
      <c r="ABC66" s="17">
        <v>4.7973928615956101E-6</v>
      </c>
      <c r="ABD66" s="17">
        <v>5.2970409907386501E-6</v>
      </c>
      <c r="ABE66" s="17">
        <v>5.8441231396101202E-6</v>
      </c>
      <c r="ABF66" s="17">
        <v>6.4364410195402704E-6</v>
      </c>
      <c r="ABG66" s="17">
        <v>7.0708430232804001E-6</v>
      </c>
      <c r="ABH66" s="17">
        <v>7.7436278359585001E-6</v>
      </c>
      <c r="ABI66" s="17">
        <v>8.44479775807962E-6</v>
      </c>
      <c r="ABJ66" s="17">
        <v>9.1130048193898897E-6</v>
      </c>
      <c r="ABK66" s="17">
        <v>9.7734169534638203E-6</v>
      </c>
      <c r="ABL66" s="17">
        <v>1.04145127198457E-5</v>
      </c>
      <c r="ABM66" s="17">
        <v>1.1024081751863999E-5</v>
      </c>
      <c r="ABN66" s="13"/>
      <c r="ABO66" s="5"/>
      <c r="ABP66" s="13" t="s">
        <v>350</v>
      </c>
      <c r="ABQ66" s="4">
        <v>7854311.3919535903</v>
      </c>
    </row>
    <row r="67" spans="1:745" ht="15.75" thickBot="1" x14ac:dyDescent="0.3">
      <c r="A67" s="243" t="s">
        <v>726</v>
      </c>
      <c r="B67" s="244"/>
      <c r="C67" s="244"/>
      <c r="D67" s="244"/>
      <c r="E67" s="244"/>
      <c r="F67" s="244"/>
      <c r="G67" s="244"/>
      <c r="H67" s="244"/>
      <c r="I67" s="245"/>
      <c r="O67" s="13" t="s">
        <v>49</v>
      </c>
      <c r="P67" s="4">
        <v>54107.805836113497</v>
      </c>
      <c r="Q67" s="13">
        <v>5600</v>
      </c>
      <c r="R67" s="17">
        <v>7.0650305186776298E-6</v>
      </c>
      <c r="S67" s="17">
        <v>7.7701998387058099E-6</v>
      </c>
      <c r="T67" s="17">
        <v>8.5311391882043296E-6</v>
      </c>
      <c r="U67" s="17">
        <v>9.3430693242572995E-6</v>
      </c>
      <c r="V67" s="17">
        <v>1.0200151297584901E-5</v>
      </c>
      <c r="W67" s="17">
        <v>1.1096131183584E-5</v>
      </c>
      <c r="X67" s="17">
        <v>1.19848958207941E-5</v>
      </c>
      <c r="Y67" s="17">
        <v>1.28088121493913E-5</v>
      </c>
      <c r="Z67" s="17">
        <v>1.359651460112E-5</v>
      </c>
      <c r="AA67" s="17">
        <v>1.4332680143478001E-5</v>
      </c>
      <c r="AB67" s="17">
        <v>1.4993731946316999E-5</v>
      </c>
      <c r="AC67" s="13" t="s">
        <v>198</v>
      </c>
      <c r="AD67" s="5">
        <v>56597.995122191402</v>
      </c>
      <c r="AE67" s="13" t="s">
        <v>351</v>
      </c>
      <c r="AF67" s="5">
        <v>1081.8800000000001</v>
      </c>
      <c r="AL67" s="13" t="s">
        <v>48</v>
      </c>
      <c r="AM67" s="4">
        <v>63697.967239609803</v>
      </c>
      <c r="AN67" s="13">
        <v>5600</v>
      </c>
      <c r="AO67" s="17">
        <v>5.0655775601515496E-6</v>
      </c>
      <c r="AP67" s="17">
        <v>5.5795487544832401E-6</v>
      </c>
      <c r="AQ67" s="17">
        <v>6.1403685912924498E-6</v>
      </c>
      <c r="AR67" s="17">
        <v>6.74560807889991E-6</v>
      </c>
      <c r="AS67" s="17">
        <v>7.3918964284359997E-6</v>
      </c>
      <c r="AT67" s="17">
        <v>8.0753194891331505E-6</v>
      </c>
      <c r="AU67" s="17">
        <v>8.7703756244434002E-6</v>
      </c>
      <c r="AV67" s="17">
        <v>9.4440385441936594E-6</v>
      </c>
      <c r="AW67" s="17">
        <v>1.0108785267729199E-5</v>
      </c>
      <c r="AX67" s="17">
        <v>1.0753203876105001E-5</v>
      </c>
      <c r="AY67" s="17">
        <v>1.1365942927746201E-5</v>
      </c>
      <c r="AZ67" s="13" t="s">
        <v>198</v>
      </c>
      <c r="BA67" s="5">
        <v>65536.654078813706</v>
      </c>
      <c r="BB67" s="13" t="s">
        <v>351</v>
      </c>
      <c r="BC67" s="5">
        <v>1081.8800000000001</v>
      </c>
      <c r="BI67" s="13" t="s">
        <v>48</v>
      </c>
      <c r="BJ67" s="4">
        <v>62145.921633191501</v>
      </c>
      <c r="BK67" s="13">
        <v>5600</v>
      </c>
      <c r="BL67" s="17">
        <v>5.0795416112277304E-6</v>
      </c>
      <c r="BM67" s="17">
        <v>5.5948071004562502E-6</v>
      </c>
      <c r="BN67" s="17">
        <v>6.1569763110513597E-6</v>
      </c>
      <c r="BO67" s="17">
        <v>6.7635995246822498E-6</v>
      </c>
      <c r="BP67" s="17">
        <v>7.4112828287006102E-6</v>
      </c>
      <c r="BQ67" s="17">
        <v>8.0960881958784807E-6</v>
      </c>
      <c r="BR67" s="17">
        <v>8.7923831068114705E-6</v>
      </c>
      <c r="BS67" s="17">
        <v>9.4669870206581193E-6</v>
      </c>
      <c r="BT67" s="17">
        <v>1.0132459060569699E-5</v>
      </c>
      <c r="BU67" s="17">
        <v>1.0777354283193899E-5</v>
      </c>
      <c r="BV67" s="17">
        <v>1.1390287131939399E-5</v>
      </c>
      <c r="BW67" s="13" t="s">
        <v>198</v>
      </c>
      <c r="BX67" s="5">
        <v>63711.119925720101</v>
      </c>
      <c r="BY67" s="13" t="s">
        <v>351</v>
      </c>
      <c r="BZ67" s="5">
        <v>1081.8800000000001</v>
      </c>
      <c r="CF67" s="13" t="s">
        <v>49</v>
      </c>
      <c r="CG67" s="4">
        <v>54236.7337725533</v>
      </c>
      <c r="CH67" s="13">
        <v>5600</v>
      </c>
      <c r="CI67" s="17">
        <v>7.0650305186776298E-6</v>
      </c>
      <c r="CJ67" s="17">
        <v>7.7701998387058099E-6</v>
      </c>
      <c r="CK67" s="17">
        <v>8.5311391882043296E-6</v>
      </c>
      <c r="CL67" s="17">
        <v>9.3430693242572995E-6</v>
      </c>
      <c r="CM67" s="17">
        <v>1.0200151297584901E-5</v>
      </c>
      <c r="CN67" s="17">
        <v>1.1096131183584E-5</v>
      </c>
      <c r="CO67" s="17">
        <v>1.19848958207941E-5</v>
      </c>
      <c r="CP67" s="17">
        <v>1.28088121493913E-5</v>
      </c>
      <c r="CQ67" s="17">
        <v>1.359651460112E-5</v>
      </c>
      <c r="CR67" s="17">
        <v>1.4332680143478001E-5</v>
      </c>
      <c r="CS67" s="17">
        <v>1.4993731946316999E-5</v>
      </c>
      <c r="CT67" s="13" t="s">
        <v>198</v>
      </c>
      <c r="CU67" s="5">
        <v>57128.162024895799</v>
      </c>
      <c r="CV67" s="13" t="s">
        <v>351</v>
      </c>
      <c r="CW67" s="5">
        <v>1081.8800000000001</v>
      </c>
      <c r="DC67" s="13" t="s">
        <v>48</v>
      </c>
      <c r="DD67" s="4">
        <v>67232.649515802506</v>
      </c>
      <c r="DE67" s="13">
        <v>5600</v>
      </c>
      <c r="DF67" s="17">
        <v>4.9968472139674999E-6</v>
      </c>
      <c r="DG67" s="17">
        <v>5.5044382123908501E-6</v>
      </c>
      <c r="DH67" s="17">
        <v>6.0586011434898098E-6</v>
      </c>
      <c r="DI67" s="17">
        <v>6.6570082608515102E-6</v>
      </c>
      <c r="DJ67" s="17">
        <v>7.2964019863597098E-6</v>
      </c>
      <c r="DK67" s="17">
        <v>7.9729853025795899E-6</v>
      </c>
      <c r="DL67" s="17">
        <v>8.6618974539755998E-6</v>
      </c>
      <c r="DM67" s="17">
        <v>9.3308689596353302E-6</v>
      </c>
      <c r="DN67" s="17">
        <v>9.9919779617815397E-6</v>
      </c>
      <c r="DO67" s="17">
        <v>1.06339771622242E-5</v>
      </c>
      <c r="DP67" s="17">
        <v>1.12456853662526E-5</v>
      </c>
      <c r="DQ67" s="13" t="s">
        <v>198</v>
      </c>
      <c r="DR67" s="5">
        <v>69622.583542200693</v>
      </c>
      <c r="DS67" s="13" t="s">
        <v>351</v>
      </c>
      <c r="DT67" s="5">
        <v>1081.8800000000001</v>
      </c>
      <c r="DZ67" s="13" t="s">
        <v>49</v>
      </c>
      <c r="EA67" s="4">
        <v>54487.050429719297</v>
      </c>
      <c r="EB67" s="13">
        <v>5600</v>
      </c>
      <c r="EC67" s="17">
        <v>7.0650305186776298E-6</v>
      </c>
      <c r="ED67" s="17">
        <v>7.7701998387058099E-6</v>
      </c>
      <c r="EE67" s="17">
        <v>8.5311391882043296E-6</v>
      </c>
      <c r="EF67" s="17">
        <v>9.3430693242572995E-6</v>
      </c>
      <c r="EG67" s="17">
        <v>1.0200151297584901E-5</v>
      </c>
      <c r="EH67" s="17">
        <v>1.1096131183584E-5</v>
      </c>
      <c r="EI67" s="17">
        <v>1.19848958207941E-5</v>
      </c>
      <c r="EJ67" s="17">
        <v>1.28088121493913E-5</v>
      </c>
      <c r="EK67" s="17">
        <v>1.359651460112E-5</v>
      </c>
      <c r="EL67" s="17">
        <v>1.4332680143478001E-5</v>
      </c>
      <c r="EM67" s="17">
        <v>1.4993731946316999E-5</v>
      </c>
      <c r="EN67" s="13" t="s">
        <v>198</v>
      </c>
      <c r="EO67" s="5">
        <v>58156.1891433903</v>
      </c>
      <c r="EP67" s="13" t="s">
        <v>351</v>
      </c>
      <c r="EQ67" s="5">
        <v>1081.8800000000001</v>
      </c>
      <c r="EW67" s="13" t="s">
        <v>49</v>
      </c>
      <c r="EX67" s="4">
        <v>56148.253110412799</v>
      </c>
      <c r="EY67" s="13">
        <v>5600</v>
      </c>
      <c r="EZ67" s="17">
        <v>7.0650305186776298E-6</v>
      </c>
      <c r="FA67" s="17">
        <v>7.7701998387058099E-6</v>
      </c>
      <c r="FB67" s="17">
        <v>8.5311391882043296E-6</v>
      </c>
      <c r="FC67" s="17">
        <v>9.3430693242572995E-6</v>
      </c>
      <c r="FD67" s="17">
        <v>1.0200151297584901E-5</v>
      </c>
      <c r="FE67" s="17">
        <v>1.1096131183584E-5</v>
      </c>
      <c r="FF67" s="17">
        <v>1.19848958207941E-5</v>
      </c>
      <c r="FG67" s="17">
        <v>1.28088121493913E-5</v>
      </c>
      <c r="FH67" s="17">
        <v>1.359651460112E-5</v>
      </c>
      <c r="FI67" s="17">
        <v>1.4332680143478001E-5</v>
      </c>
      <c r="FJ67" s="17">
        <v>1.4993731946316999E-5</v>
      </c>
      <c r="FK67" s="13" t="s">
        <v>198</v>
      </c>
      <c r="FL67" s="5">
        <v>64987.9412060545</v>
      </c>
      <c r="FM67" s="13" t="s">
        <v>351</v>
      </c>
      <c r="FN67" s="5">
        <v>1081.8800000000001</v>
      </c>
      <c r="FT67" s="13" t="s">
        <v>49</v>
      </c>
      <c r="FU67">
        <v>55380.203242456497</v>
      </c>
      <c r="FV67" s="13">
        <v>5600</v>
      </c>
      <c r="FW67" s="7">
        <v>7.0650305186776298E-6</v>
      </c>
      <c r="FX67" s="7">
        <v>7.7701998387058099E-6</v>
      </c>
      <c r="FY67" s="7">
        <v>8.5311391882043296E-6</v>
      </c>
      <c r="FZ67" s="7">
        <v>9.3430693242572995E-6</v>
      </c>
      <c r="GA67" s="7">
        <v>1.0200151297584901E-5</v>
      </c>
      <c r="GB67" s="7">
        <v>1.1096131183584E-5</v>
      </c>
      <c r="GC67" s="7">
        <v>1.19848958207941E-5</v>
      </c>
      <c r="GD67" s="7">
        <v>1.28088121493913E-5</v>
      </c>
      <c r="GE67" s="7">
        <v>1.359651460112E-5</v>
      </c>
      <c r="GF67" s="7">
        <v>1.4332680143478001E-5</v>
      </c>
      <c r="GG67" s="7">
        <v>1.4993731946316999E-5</v>
      </c>
      <c r="GH67" s="13" t="s">
        <v>198</v>
      </c>
      <c r="GI67" s="5">
        <v>61826.964580092899</v>
      </c>
      <c r="GJ67" s="13" t="s">
        <v>351</v>
      </c>
      <c r="GK67" s="5">
        <v>1081.8800000000001</v>
      </c>
      <c r="GQ67" s="13" t="s">
        <v>49</v>
      </c>
      <c r="GR67" s="4">
        <v>54873.677923414703</v>
      </c>
      <c r="GS67" s="13">
        <v>5600</v>
      </c>
      <c r="GT67" s="17">
        <v>7.0650305186776298E-6</v>
      </c>
      <c r="GU67" s="17">
        <v>7.7701998387058099E-6</v>
      </c>
      <c r="GV67" s="17">
        <v>8.5311391882043296E-6</v>
      </c>
      <c r="GW67" s="17">
        <v>9.3430693242572995E-6</v>
      </c>
      <c r="GX67" s="17">
        <v>1.0200151297584901E-5</v>
      </c>
      <c r="GY67" s="17">
        <v>1.1096131183584E-5</v>
      </c>
      <c r="GZ67" s="17">
        <v>1.19848958207941E-5</v>
      </c>
      <c r="HA67" s="17">
        <v>1.28088121493913E-5</v>
      </c>
      <c r="HB67" s="17">
        <v>1.359651460112E-5</v>
      </c>
      <c r="HC67" s="17">
        <v>1.4332680143478001E-5</v>
      </c>
      <c r="HD67" s="17">
        <v>1.4993731946316999E-5</v>
      </c>
      <c r="HE67" s="13" t="s">
        <v>198</v>
      </c>
      <c r="HF67" s="5">
        <v>59744.384729394398</v>
      </c>
      <c r="HG67" s="13" t="s">
        <v>351</v>
      </c>
      <c r="HH67" s="5">
        <v>1081.8800000000001</v>
      </c>
      <c r="HN67" s="13" t="s">
        <v>48</v>
      </c>
      <c r="HO67" s="4">
        <v>68543.615717156907</v>
      </c>
      <c r="HP67" s="13">
        <v>5600</v>
      </c>
      <c r="HQ67" s="17">
        <v>5.0120338165528697E-6</v>
      </c>
      <c r="HR67" s="17">
        <v>5.5210359719850403E-6</v>
      </c>
      <c r="HS67" s="17">
        <v>6.0766720055093596E-6</v>
      </c>
      <c r="HT67" s="17">
        <v>6.6765919104748698E-6</v>
      </c>
      <c r="HU67" s="17">
        <v>7.3175131809825699E-6</v>
      </c>
      <c r="HV67" s="17">
        <v>7.9956129741049804E-6</v>
      </c>
      <c r="HW67" s="17">
        <v>8.6858894028164394E-6</v>
      </c>
      <c r="HX67" s="17">
        <v>9.3559061100878805E-6</v>
      </c>
      <c r="HY67" s="17">
        <v>1.0017828626068E-5</v>
      </c>
      <c r="HZ67" s="17">
        <v>1.06603729828055E-5</v>
      </c>
      <c r="IA67" s="17">
        <v>1.12723200353911E-5</v>
      </c>
      <c r="IB67" s="13" t="s">
        <v>198</v>
      </c>
      <c r="IC67" s="5">
        <v>70374.999297251095</v>
      </c>
      <c r="ID67" s="13" t="s">
        <v>351</v>
      </c>
      <c r="IE67" s="5">
        <v>1081.8800000000001</v>
      </c>
      <c r="IK67" s="13" t="s">
        <v>48</v>
      </c>
      <c r="IL67" s="4">
        <v>73090.432657689395</v>
      </c>
      <c r="IM67" s="13">
        <v>5600</v>
      </c>
      <c r="IN67" s="17">
        <v>4.8867521713010598E-6</v>
      </c>
      <c r="IO67" s="17">
        <v>5.3840893564883397E-6</v>
      </c>
      <c r="IP67" s="17">
        <v>5.9275357398081598E-6</v>
      </c>
      <c r="IQ67" s="17">
        <v>6.5149230414126102E-6</v>
      </c>
      <c r="IR67" s="17">
        <v>7.1431728791876602E-6</v>
      </c>
      <c r="IS67" s="17">
        <v>7.8086744560962094E-6</v>
      </c>
      <c r="IT67" s="17">
        <v>8.4875819460353893E-6</v>
      </c>
      <c r="IU67" s="17">
        <v>9.1488295597903992E-6</v>
      </c>
      <c r="IV67" s="17">
        <v>9.8038745515983093E-6</v>
      </c>
      <c r="IW67" s="17">
        <v>1.04417403868919E-5</v>
      </c>
      <c r="IX67" s="17">
        <v>1.10515265651252E-5</v>
      </c>
      <c r="IY67" s="13" t="s">
        <v>198</v>
      </c>
      <c r="IZ67" s="5">
        <v>76277.395045066398</v>
      </c>
      <c r="JA67" s="13" t="s">
        <v>351</v>
      </c>
      <c r="JB67" s="5">
        <v>1081.8800000000001</v>
      </c>
      <c r="JH67" s="13" t="s">
        <v>48</v>
      </c>
      <c r="JI67" s="4">
        <v>75538.017655334304</v>
      </c>
      <c r="JJ67" s="13">
        <v>5600</v>
      </c>
      <c r="JK67" s="17">
        <v>4.8462822600406297E-6</v>
      </c>
      <c r="JL67" s="17">
        <v>5.3398397874466004E-6</v>
      </c>
      <c r="JM67" s="17">
        <v>5.8793303693171903E-6</v>
      </c>
      <c r="JN67" s="17">
        <v>6.4626434892421602E-6</v>
      </c>
      <c r="JO67" s="17">
        <v>7.0867659494532504E-6</v>
      </c>
      <c r="JP67" s="17">
        <v>7.7481549437482303E-6</v>
      </c>
      <c r="JQ67" s="17">
        <v>8.4233340565594892E-6</v>
      </c>
      <c r="JR67" s="17">
        <v>9.0816772091072306E-6</v>
      </c>
      <c r="JS67" s="17">
        <v>9.7344189799810808E-6</v>
      </c>
      <c r="JT67" s="17">
        <v>1.0370684506380601E-5</v>
      </c>
      <c r="JU67" s="17">
        <v>1.09796789021673E-5</v>
      </c>
      <c r="JV67" s="13" t="s">
        <v>198</v>
      </c>
      <c r="JW67" s="5">
        <v>80583.736888590996</v>
      </c>
      <c r="JX67" s="13" t="s">
        <v>351</v>
      </c>
      <c r="JY67" s="5">
        <v>1081.8800000000001</v>
      </c>
      <c r="KE67" s="13" t="s">
        <v>48</v>
      </c>
      <c r="KF67">
        <v>66331.645689551297</v>
      </c>
      <c r="KG67" s="13">
        <v>5600</v>
      </c>
      <c r="KH67" s="7">
        <v>5.0309672044488604E-6</v>
      </c>
      <c r="KI67" s="7">
        <v>5.5417275650700502E-6</v>
      </c>
      <c r="KJ67" s="7">
        <v>6.0991983932975698E-6</v>
      </c>
      <c r="KK67" s="7">
        <v>6.7010018419618102E-6</v>
      </c>
      <c r="KL67" s="7">
        <v>7.3438242576781703E-6</v>
      </c>
      <c r="KM67" s="7">
        <v>8.02381055537507E-6</v>
      </c>
      <c r="KN67" s="7">
        <v>8.7157825170807896E-6</v>
      </c>
      <c r="KO67" s="7">
        <v>9.3870954606430203E-6</v>
      </c>
      <c r="KP67" s="7">
        <v>1.00500244576865E-5</v>
      </c>
      <c r="KQ67" s="7">
        <v>1.06932400573328E-5</v>
      </c>
      <c r="KR67" s="7">
        <v>1.1305476065178099E-5</v>
      </c>
      <c r="KS67" s="13" t="s">
        <v>198</v>
      </c>
      <c r="KT67" s="5">
        <v>67868.962067879795</v>
      </c>
      <c r="KU67" s="13" t="s">
        <v>351</v>
      </c>
      <c r="KV67" s="5">
        <v>1081.8800000000001</v>
      </c>
      <c r="LB67" s="13" t="s">
        <v>48</v>
      </c>
      <c r="LC67" s="4">
        <v>74896.119133173299</v>
      </c>
      <c r="LD67" s="13">
        <v>5600</v>
      </c>
      <c r="LE67" s="17">
        <v>4.8915146495934099E-6</v>
      </c>
      <c r="LF67" s="17">
        <v>5.3892962534020002E-6</v>
      </c>
      <c r="LG67" s="17">
        <v>5.9332075698171996E-6</v>
      </c>
      <c r="LH67" s="17">
        <v>6.5210734909282798E-6</v>
      </c>
      <c r="LI67" s="17">
        <v>7.1498079391328002E-6</v>
      </c>
      <c r="LJ67" s="17">
        <v>7.8157920994861698E-6</v>
      </c>
      <c r="LK67" s="17">
        <v>8.4951365431511593E-6</v>
      </c>
      <c r="LL67" s="17">
        <v>9.1567236369751303E-6</v>
      </c>
      <c r="LM67" s="17">
        <v>9.8120370354922303E-6</v>
      </c>
      <c r="LN67" s="17">
        <v>1.04500883143643E-5</v>
      </c>
      <c r="LO67" s="17">
        <v>1.10599646297689E-5</v>
      </c>
      <c r="LP67" s="13" t="s">
        <v>198</v>
      </c>
      <c r="LQ67" s="5">
        <v>76669.044469065906</v>
      </c>
      <c r="LR67" s="13" t="s">
        <v>351</v>
      </c>
      <c r="LS67" s="5">
        <v>1081.8800000000001</v>
      </c>
      <c r="LY67" s="13" t="s">
        <v>48</v>
      </c>
      <c r="LZ67" s="4">
        <v>72334.514943774993</v>
      </c>
      <c r="MA67" s="13">
        <v>5600</v>
      </c>
      <c r="MB67" s="17">
        <v>4.8366457988068699E-6</v>
      </c>
      <c r="MC67" s="17">
        <v>5.3293025075450401E-6</v>
      </c>
      <c r="MD67" s="17">
        <v>5.8678498484250102E-6</v>
      </c>
      <c r="ME67" s="17">
        <v>6.4501909906777096E-6</v>
      </c>
      <c r="MF67" s="17">
        <v>7.0733282022288498E-6</v>
      </c>
      <c r="MG67" s="17">
        <v>7.7337348283223501E-6</v>
      </c>
      <c r="MH67" s="17">
        <v>8.40802212115602E-6</v>
      </c>
      <c r="MI67" s="17">
        <v>9.0656684793437895E-6</v>
      </c>
      <c r="MJ67" s="17">
        <v>9.7178558978110706E-6</v>
      </c>
      <c r="MK67" s="17">
        <v>1.0353733890195601E-5</v>
      </c>
      <c r="ML67" s="17">
        <v>1.09625329091931E-5</v>
      </c>
      <c r="MM67" s="13" t="s">
        <v>198</v>
      </c>
      <c r="MN67" s="5">
        <v>73764.401134979693</v>
      </c>
      <c r="MO67" s="13" t="s">
        <v>351</v>
      </c>
      <c r="MP67" s="5">
        <v>1081.8800000000001</v>
      </c>
      <c r="MV67" s="13" t="s">
        <v>48</v>
      </c>
      <c r="MW67" s="4">
        <v>85103.398140897494</v>
      </c>
      <c r="MX67" s="13">
        <v>5600</v>
      </c>
      <c r="MY67" s="17">
        <v>4.7198097683548898E-6</v>
      </c>
      <c r="MZ67" s="17">
        <v>5.20151925891036E-6</v>
      </c>
      <c r="NA67" s="17">
        <v>5.72859032060952E-6</v>
      </c>
      <c r="NB67" s="17">
        <v>6.2990899225012199E-6</v>
      </c>
      <c r="NC67" s="17">
        <v>6.9102061024888996E-6</v>
      </c>
      <c r="ND67" s="17">
        <v>7.5586068156713403E-6</v>
      </c>
      <c r="NE67" s="17">
        <v>8.22195711744736E-6</v>
      </c>
      <c r="NF67" s="17">
        <v>8.8709950964183295E-6</v>
      </c>
      <c r="NG67" s="17">
        <v>9.5162785657524896E-6</v>
      </c>
      <c r="NH67" s="17">
        <v>1.0147257604860199E-5</v>
      </c>
      <c r="NI67" s="17">
        <v>1.07534756356189E-5</v>
      </c>
      <c r="NJ67" s="13" t="s">
        <v>198</v>
      </c>
      <c r="NK67" s="5">
        <v>88280.420495649203</v>
      </c>
      <c r="NL67" s="13" t="s">
        <v>351</v>
      </c>
      <c r="NM67" s="5">
        <v>1081.8800000000001</v>
      </c>
      <c r="NS67" s="13" t="s">
        <v>48</v>
      </c>
      <c r="NT67" s="4">
        <v>84140.187965727804</v>
      </c>
      <c r="NU67" s="13">
        <v>5600</v>
      </c>
      <c r="NV67" s="17">
        <v>4.6865462742079304E-6</v>
      </c>
      <c r="NW67" s="17">
        <v>5.1651304953442698E-6</v>
      </c>
      <c r="NX67" s="17">
        <v>5.6889206811523302E-6</v>
      </c>
      <c r="NY67" s="17">
        <v>6.2560297057970101E-6</v>
      </c>
      <c r="NZ67" s="17">
        <v>6.8636978949436602E-6</v>
      </c>
      <c r="OA67" s="17">
        <v>7.5086481826107701E-6</v>
      </c>
      <c r="OB67" s="17">
        <v>8.1688425286952706E-6</v>
      </c>
      <c r="OC67" s="17">
        <v>8.8153752232978193E-6</v>
      </c>
      <c r="OD67" s="17">
        <v>9.4586308685185393E-6</v>
      </c>
      <c r="OE67" s="17">
        <v>1.00881467798438E-5</v>
      </c>
      <c r="OF67" s="17">
        <v>1.06935573987176E-5</v>
      </c>
      <c r="OG67" s="13" t="s">
        <v>198</v>
      </c>
      <c r="OH67" s="5">
        <v>90957.4979773331</v>
      </c>
      <c r="OI67" s="13" t="s">
        <v>351</v>
      </c>
      <c r="OJ67" s="5">
        <v>1081.8800000000001</v>
      </c>
      <c r="OP67" s="13" t="s">
        <v>48</v>
      </c>
      <c r="OQ67" s="5">
        <v>81669.762022804396</v>
      </c>
      <c r="OR67">
        <v>5600</v>
      </c>
      <c r="OS67" s="7">
        <v>4.8627597000390501E-6</v>
      </c>
      <c r="OT67" s="7">
        <v>5.3578568041508002E-6</v>
      </c>
      <c r="OU67" s="7">
        <v>5.8989590730224801E-6</v>
      </c>
      <c r="OV67" s="7">
        <v>6.4839325277855898E-6</v>
      </c>
      <c r="OW67" s="7">
        <v>7.1097374760580496E-6</v>
      </c>
      <c r="OX67" s="7">
        <v>7.7728034599963406E-6</v>
      </c>
      <c r="OY67" s="7">
        <v>8.44950389783679E-6</v>
      </c>
      <c r="OZ67" s="7">
        <v>9.1090338640203207E-6</v>
      </c>
      <c r="PA67" s="7">
        <v>9.7627182408358596E-6</v>
      </c>
      <c r="PB67" s="7">
        <v>1.0399640632468799E-5</v>
      </c>
      <c r="PC67" s="7">
        <v>1.10089629952452E-5</v>
      </c>
      <c r="PD67" s="13" t="s">
        <v>198</v>
      </c>
      <c r="PE67" s="5">
        <v>84096.504989798603</v>
      </c>
      <c r="PF67" s="13" t="s">
        <v>351</v>
      </c>
      <c r="PG67" s="5">
        <v>1081.8800000000001</v>
      </c>
      <c r="PM67" s="13" t="s">
        <v>48</v>
      </c>
      <c r="PN67" s="4">
        <v>95572.778106923899</v>
      </c>
      <c r="PO67" s="13">
        <v>5600</v>
      </c>
      <c r="PP67" s="17">
        <v>4.7061811195546301E-6</v>
      </c>
      <c r="PQ67" s="17">
        <v>5.1866105907427701E-6</v>
      </c>
      <c r="PR67" s="17">
        <v>5.7123381456972099E-6</v>
      </c>
      <c r="PS67" s="17">
        <v>6.2814496011017697E-6</v>
      </c>
      <c r="PT67" s="17">
        <v>6.8911544508879496E-6</v>
      </c>
      <c r="PU67" s="17">
        <v>7.5381431995895997E-6</v>
      </c>
      <c r="PV67" s="17">
        <v>8.2002027182900603E-6</v>
      </c>
      <c r="PW67" s="17">
        <v>8.8482171708379304E-6</v>
      </c>
      <c r="PX67" s="17">
        <v>9.4926731627107306E-6</v>
      </c>
      <c r="PY67" s="17">
        <v>1.01230564276821E-5</v>
      </c>
      <c r="PZ67" s="17">
        <v>1.07289475784781E-5</v>
      </c>
      <c r="QA67" s="13" t="s">
        <v>198</v>
      </c>
      <c r="QB67" s="5">
        <v>99447.617362958204</v>
      </c>
      <c r="QC67" s="13" t="s">
        <v>351</v>
      </c>
      <c r="QD67" s="5">
        <v>1081.8800000000001</v>
      </c>
      <c r="QJ67" s="13" t="s">
        <v>48</v>
      </c>
      <c r="QK67" s="4">
        <v>120543.536096778</v>
      </c>
      <c r="QL67" s="13">
        <v>5600</v>
      </c>
      <c r="QM67" s="17">
        <v>4.4405091223932197E-6</v>
      </c>
      <c r="QN67" s="17">
        <v>4.8958589062749704E-6</v>
      </c>
      <c r="QO67" s="17">
        <v>5.3951948290281996E-6</v>
      </c>
      <c r="QP67" s="17">
        <v>5.9369589503310701E-6</v>
      </c>
      <c r="QQ67" s="17">
        <v>6.5187696281984299E-6</v>
      </c>
      <c r="QR67" s="17">
        <v>7.1377500234264203E-6</v>
      </c>
      <c r="QS67" s="17">
        <v>7.7740140342711195E-6</v>
      </c>
      <c r="QT67" s="17">
        <v>8.4012550603667902E-6</v>
      </c>
      <c r="QU67" s="17">
        <v>9.0286376629265006E-6</v>
      </c>
      <c r="QV67" s="17">
        <v>9.6463661897030303E-6</v>
      </c>
      <c r="QW67" s="17">
        <v>1.0244773682293299E-5</v>
      </c>
      <c r="QX67" s="13" t="s">
        <v>198</v>
      </c>
      <c r="QY67" s="5">
        <v>125676.070263699</v>
      </c>
      <c r="QZ67" s="13" t="s">
        <v>351</v>
      </c>
      <c r="RA67" s="5">
        <v>1081.8800000000001</v>
      </c>
      <c r="RG67" s="13" t="s">
        <v>48</v>
      </c>
      <c r="RH67" s="4">
        <v>104636.87678662399</v>
      </c>
      <c r="RI67" s="13">
        <v>5600</v>
      </c>
      <c r="RJ67" s="17">
        <v>4.4621454536771E-6</v>
      </c>
      <c r="RK67" s="17">
        <v>4.9195468001979698E-6</v>
      </c>
      <c r="RL67" s="17">
        <v>5.4210464356882798E-6</v>
      </c>
      <c r="RM67" s="17">
        <v>5.96505821812203E-6</v>
      </c>
      <c r="RN67" s="17">
        <v>6.5491678982492701E-6</v>
      </c>
      <c r="RO67" s="17">
        <v>7.1704639214138104E-6</v>
      </c>
      <c r="RP67" s="17">
        <v>7.8088741242695992E-6</v>
      </c>
      <c r="RQ67" s="17">
        <v>8.4378659526367802E-6</v>
      </c>
      <c r="RR67" s="17">
        <v>9.0667069737194492E-6</v>
      </c>
      <c r="RS67" s="17">
        <v>9.6855413929405302E-6</v>
      </c>
      <c r="RT67" s="17">
        <v>1.02846390761729E-5</v>
      </c>
      <c r="RU67" s="13" t="s">
        <v>198</v>
      </c>
      <c r="RV67" s="5">
        <v>112434.470630939</v>
      </c>
      <c r="RW67" s="13" t="s">
        <v>351</v>
      </c>
      <c r="RX67" s="5">
        <v>1081.8800000000001</v>
      </c>
      <c r="SD67" s="13" t="s">
        <v>48</v>
      </c>
      <c r="SE67" s="4">
        <v>129765.532786863</v>
      </c>
      <c r="SF67" s="13">
        <v>5600</v>
      </c>
      <c r="SG67" s="17">
        <v>4.3329456146442204E-6</v>
      </c>
      <c r="SH67" s="17">
        <v>4.7780723051949801E-6</v>
      </c>
      <c r="SI67" s="17">
        <v>5.2666135668438396E-6</v>
      </c>
      <c r="SJ67" s="17">
        <v>5.7971494661562103E-6</v>
      </c>
      <c r="SK67" s="17">
        <v>6.3674585622201302E-6</v>
      </c>
      <c r="SL67" s="17">
        <v>6.9748351238467197E-6</v>
      </c>
      <c r="SM67" s="17">
        <v>7.6003087086830496E-6</v>
      </c>
      <c r="SN67" s="17">
        <v>8.21868817187997E-6</v>
      </c>
      <c r="SO67" s="17">
        <v>8.8386380984926499E-6</v>
      </c>
      <c r="SP67" s="17">
        <v>9.4506658481377595E-6</v>
      </c>
      <c r="SQ67" s="17">
        <v>1.00454233034958E-5</v>
      </c>
      <c r="SR67" s="13" t="s">
        <v>198</v>
      </c>
      <c r="SS67" s="5">
        <v>138936.647861145</v>
      </c>
      <c r="ST67" s="13" t="s">
        <v>351</v>
      </c>
      <c r="SU67" s="5">
        <v>1081.8800000000001</v>
      </c>
      <c r="TA67" s="13" t="s">
        <v>48</v>
      </c>
      <c r="TB67" s="4">
        <v>94542.749571063003</v>
      </c>
      <c r="TC67" s="13">
        <v>5600</v>
      </c>
      <c r="TD67" s="17">
        <v>4.6869042427978499E-6</v>
      </c>
      <c r="TE67" s="17">
        <v>5.1655221170740599E-6</v>
      </c>
      <c r="TF67" s="17">
        <v>5.6893476423694899E-6</v>
      </c>
      <c r="TG67" s="17">
        <v>6.2564932005771403E-6</v>
      </c>
      <c r="TH67" s="17">
        <v>6.8641985561094601E-6</v>
      </c>
      <c r="TI67" s="17">
        <v>7.5091860523664E-6</v>
      </c>
      <c r="TJ67" s="17">
        <v>8.1694144615078394E-6</v>
      </c>
      <c r="TK67" s="17">
        <v>8.8159742462112906E-6</v>
      </c>
      <c r="TL67" s="17">
        <v>9.45925186204682E-6</v>
      </c>
      <c r="TM67" s="17">
        <v>1.00887836818442E-5</v>
      </c>
      <c r="TN67" s="17">
        <v>1.06942031630713E-5</v>
      </c>
      <c r="TO67" s="13" t="s">
        <v>198</v>
      </c>
      <c r="TP67" s="5">
        <v>101415.09553854</v>
      </c>
      <c r="TQ67" s="13" t="s">
        <v>351</v>
      </c>
      <c r="TR67" s="5">
        <v>1081.8800000000001</v>
      </c>
      <c r="TX67" s="13" t="s">
        <v>49</v>
      </c>
      <c r="TY67" s="4">
        <v>54435.126691819903</v>
      </c>
      <c r="TZ67" s="13">
        <v>5600</v>
      </c>
      <c r="UA67" s="17">
        <v>7.0650305186776298E-6</v>
      </c>
      <c r="UB67" s="17">
        <v>7.7701998387058099E-6</v>
      </c>
      <c r="UC67" s="17">
        <v>8.5311391882043296E-6</v>
      </c>
      <c r="UD67" s="17">
        <v>9.3430693242572995E-6</v>
      </c>
      <c r="UE67" s="17">
        <v>1.0200151297584901E-5</v>
      </c>
      <c r="UF67" s="17">
        <v>1.1096131183584E-5</v>
      </c>
      <c r="UG67" s="17">
        <v>1.19848958207941E-5</v>
      </c>
      <c r="UH67" s="17">
        <v>1.28088121493913E-5</v>
      </c>
      <c r="UI67" s="17">
        <v>1.359651460112E-5</v>
      </c>
      <c r="UJ67" s="17">
        <v>1.4332680143478001E-5</v>
      </c>
      <c r="UK67" s="17">
        <v>1.4993731946316999E-5</v>
      </c>
      <c r="UL67" s="13" t="s">
        <v>198</v>
      </c>
      <c r="UM67" s="5">
        <v>57908.993664544403</v>
      </c>
      <c r="UN67" s="13" t="s">
        <v>351</v>
      </c>
      <c r="UO67" s="5">
        <v>1081.8800000000001</v>
      </c>
      <c r="UU67" s="13" t="s">
        <v>49</v>
      </c>
      <c r="UV67" s="4">
        <v>54615.943720368603</v>
      </c>
      <c r="UW67" s="13">
        <v>5600</v>
      </c>
      <c r="UX67" s="17">
        <v>7.0650305186776298E-6</v>
      </c>
      <c r="UY67" s="17">
        <v>7.7701998387058099E-6</v>
      </c>
      <c r="UZ67" s="17">
        <v>8.5311391882043296E-6</v>
      </c>
      <c r="VA67" s="17">
        <v>9.3430693242572995E-6</v>
      </c>
      <c r="VB67" s="17">
        <v>1.0200151297584901E-5</v>
      </c>
      <c r="VC67" s="17">
        <v>1.1096131183584E-5</v>
      </c>
      <c r="VD67" s="17">
        <v>1.19848958207941E-5</v>
      </c>
      <c r="VE67" s="17">
        <v>1.28088121493913E-5</v>
      </c>
      <c r="VF67" s="17">
        <v>1.359651460112E-5</v>
      </c>
      <c r="VG67" s="17">
        <v>1.4332680143478001E-5</v>
      </c>
      <c r="VH67" s="17">
        <v>1.4993731946316999E-5</v>
      </c>
      <c r="VI67" s="13" t="s">
        <v>198</v>
      </c>
      <c r="VJ67" s="5">
        <v>58685.912299709598</v>
      </c>
      <c r="VK67" s="13" t="s">
        <v>351</v>
      </c>
      <c r="VL67" s="5">
        <v>1081.8800000000001</v>
      </c>
      <c r="VR67" s="13" t="s">
        <v>49</v>
      </c>
      <c r="VS67" s="4">
        <v>55049.879413592098</v>
      </c>
      <c r="VT67" s="13">
        <v>5600</v>
      </c>
      <c r="VU67" s="17">
        <v>7.0650305186776298E-6</v>
      </c>
      <c r="VV67" s="17">
        <v>7.7701998387058099E-6</v>
      </c>
      <c r="VW67" s="17">
        <v>8.5311391882043296E-6</v>
      </c>
      <c r="VX67" s="17">
        <v>9.3430693242572995E-6</v>
      </c>
      <c r="VY67" s="17">
        <v>1.0200151297584901E-5</v>
      </c>
      <c r="VZ67" s="17">
        <v>1.1096131183584E-5</v>
      </c>
      <c r="WA67" s="17">
        <v>1.19848958207941E-5</v>
      </c>
      <c r="WB67" s="17">
        <v>1.28088121493913E-5</v>
      </c>
      <c r="WC67" s="17">
        <v>1.359651460112E-5</v>
      </c>
      <c r="WD67" s="17">
        <v>1.4332680143478001E-5</v>
      </c>
      <c r="WE67" s="17">
        <v>1.4993731946316999E-5</v>
      </c>
      <c r="WF67" s="13" t="s">
        <v>198</v>
      </c>
      <c r="WG67" s="5">
        <v>60325.596169999699</v>
      </c>
      <c r="WH67" s="13" t="s">
        <v>351</v>
      </c>
      <c r="WI67" s="5">
        <v>1081.8800000000001</v>
      </c>
      <c r="WO67" s="13" t="s">
        <v>48</v>
      </c>
      <c r="WP67" s="4">
        <v>65173.164211996504</v>
      </c>
      <c r="WQ67" s="13">
        <v>5600</v>
      </c>
      <c r="WR67" s="17">
        <v>5.2789228121851501E-6</v>
      </c>
      <c r="WS67" s="17">
        <v>5.8083071081958398E-6</v>
      </c>
      <c r="WT67" s="17">
        <v>6.38465132806458E-6</v>
      </c>
      <c r="WU67" s="17">
        <v>7.0051910633347997E-6</v>
      </c>
      <c r="WV67" s="17">
        <v>7.6662208985533105E-6</v>
      </c>
      <c r="WW67" s="17">
        <v>8.3635170899100201E-6</v>
      </c>
      <c r="WX67" s="17">
        <v>9.07342138340815E-6</v>
      </c>
      <c r="WY67" s="17">
        <v>9.7656654142205696E-6</v>
      </c>
      <c r="WZ67" s="17">
        <v>1.04510810850346E-5</v>
      </c>
      <c r="XA67" s="17">
        <v>1.11189556012058E-5</v>
      </c>
      <c r="XB67" s="17">
        <v>1.1758687156056301E-5</v>
      </c>
      <c r="XC67" s="13" t="s">
        <v>198</v>
      </c>
      <c r="XD67" s="5">
        <v>68015.777530044899</v>
      </c>
      <c r="XE67" s="13" t="s">
        <v>351</v>
      </c>
      <c r="XF67" s="5">
        <v>1081.8800000000001</v>
      </c>
      <c r="XL67" s="13" t="s">
        <v>48</v>
      </c>
      <c r="XM67" s="4">
        <v>69602.661127579195</v>
      </c>
      <c r="XN67" s="13">
        <v>5600</v>
      </c>
      <c r="XO67" s="17">
        <v>5.5158464924282203E-6</v>
      </c>
      <c r="XP67" s="17">
        <v>6.0636391478384301E-6</v>
      </c>
      <c r="XQ67" s="17">
        <v>6.6588682021089898E-6</v>
      </c>
      <c r="XR67" s="17">
        <v>7.29843718543126E-6</v>
      </c>
      <c r="XS67" s="17">
        <v>7.9782986169969904E-6</v>
      </c>
      <c r="XT67" s="17">
        <v>8.69390159272331E-6</v>
      </c>
      <c r="XU67" s="17">
        <v>9.4221004916855793E-6</v>
      </c>
      <c r="XV67" s="17">
        <v>1.01336433725724E-5</v>
      </c>
      <c r="XW67" s="17">
        <v>1.08387023958967E-5</v>
      </c>
      <c r="XX67" s="17">
        <v>1.1526852152934901E-5</v>
      </c>
      <c r="XY67" s="17">
        <v>1.21878233392684E-5</v>
      </c>
      <c r="XZ67" s="13" t="s">
        <v>198</v>
      </c>
      <c r="YA67" s="5">
        <v>73307.974346397707</v>
      </c>
      <c r="YB67" s="13" t="s">
        <v>351</v>
      </c>
      <c r="YC67" s="5">
        <v>1081.8800000000001</v>
      </c>
      <c r="YI67" s="13" t="s">
        <v>48</v>
      </c>
      <c r="YJ67" s="4">
        <v>65327.714541092297</v>
      </c>
      <c r="YK67" s="13">
        <v>5600</v>
      </c>
      <c r="YL67" s="17">
        <v>4.88229354889958E-6</v>
      </c>
      <c r="YM67" s="17">
        <v>5.3789799982722399E-6</v>
      </c>
      <c r="YN67" s="17">
        <v>5.9215131410456899E-6</v>
      </c>
      <c r="YO67" s="17">
        <v>6.50768639983496E-6</v>
      </c>
      <c r="YP67" s="17">
        <v>7.1343867564380597E-6</v>
      </c>
      <c r="YQ67" s="17">
        <v>7.7979745103812993E-6</v>
      </c>
      <c r="YR67" s="17">
        <v>8.4746813809961194E-6</v>
      </c>
      <c r="YS67" s="17">
        <v>9.1335729023119506E-6</v>
      </c>
      <c r="YT67" s="17">
        <v>9.7860220052100803E-6</v>
      </c>
      <c r="YU67" s="17">
        <v>1.0421086780470001E-5</v>
      </c>
      <c r="YV67" s="17">
        <v>1.10278886060182E-5</v>
      </c>
      <c r="YW67" s="13" t="s">
        <v>198</v>
      </c>
      <c r="YX67" s="5">
        <v>67853.981865755704</v>
      </c>
      <c r="YY67" s="13" t="s">
        <v>351</v>
      </c>
      <c r="YZ67" s="4">
        <v>1081.8800000000001</v>
      </c>
      <c r="ZF67" s="13" t="s">
        <v>49</v>
      </c>
      <c r="ZG67" s="4">
        <v>54431.993265677302</v>
      </c>
      <c r="ZH67" s="13">
        <v>5600</v>
      </c>
      <c r="ZI67" s="17">
        <v>6.4377907759531599E-6</v>
      </c>
      <c r="ZJ67" s="17">
        <v>7.2527983073546096E-6</v>
      </c>
      <c r="ZK67" s="17">
        <v>8.1215554234122095E-6</v>
      </c>
      <c r="ZL67" s="17">
        <v>9.0238883445194694E-6</v>
      </c>
      <c r="ZM67" s="17">
        <v>9.9414301365771592E-6</v>
      </c>
      <c r="ZN67" s="17">
        <v>1.0860092094357899E-5</v>
      </c>
      <c r="ZO67" s="17">
        <v>1.1770569054720901E-5</v>
      </c>
      <c r="ZP67" s="17">
        <v>1.26667443828754E-5</v>
      </c>
      <c r="ZQ67" s="17">
        <v>1.35418998821953E-5</v>
      </c>
      <c r="ZR67" s="17">
        <v>1.43989388724186E-5</v>
      </c>
      <c r="ZS67" s="17">
        <v>1.5002955775655501E-5</v>
      </c>
      <c r="ZT67" s="13" t="s">
        <v>198</v>
      </c>
      <c r="ZU67" s="5">
        <v>57889.438675529898</v>
      </c>
      <c r="ZV67" s="13" t="s">
        <v>351</v>
      </c>
      <c r="ZW67" s="4">
        <v>1081.8800000000001</v>
      </c>
      <c r="AAC67" s="13" t="s">
        <v>49</v>
      </c>
      <c r="AAD67" s="4">
        <v>55765.8784524371</v>
      </c>
      <c r="AAE67" s="13">
        <v>5600</v>
      </c>
      <c r="AAF67" s="17">
        <v>7.7183588102407199E-6</v>
      </c>
      <c r="AAG67" s="17">
        <v>8.4597490517200608E-6</v>
      </c>
      <c r="AAH67" s="17">
        <v>9.2548131911725601E-6</v>
      </c>
      <c r="AAI67" s="17">
        <v>1.00977623094466E-5</v>
      </c>
      <c r="AAJ67" s="17">
        <v>1.0981873575716101E-5</v>
      </c>
      <c r="AAK67" s="17">
        <v>1.1900191298132599E-5</v>
      </c>
      <c r="AAL67" s="17">
        <v>1.2815531463532E-5</v>
      </c>
      <c r="AAM67" s="17">
        <v>1.3682669892391799E-5</v>
      </c>
      <c r="AAN67" s="17">
        <v>1.4522748029859501E-5</v>
      </c>
      <c r="AAO67" s="17">
        <v>1.5323160259361498E-5</v>
      </c>
      <c r="AAP67" s="17">
        <v>1.60629067579416E-5</v>
      </c>
      <c r="AAQ67" s="13" t="s">
        <v>198</v>
      </c>
      <c r="AAR67" s="5">
        <v>60386.108689641602</v>
      </c>
      <c r="AAS67" s="13" t="s">
        <v>793</v>
      </c>
      <c r="AAT67" s="4">
        <v>1081.8800000000001</v>
      </c>
      <c r="AAZ67" s="13" t="s">
        <v>48</v>
      </c>
      <c r="ABA67" s="4">
        <v>88983.9381275099</v>
      </c>
      <c r="ABB67" s="13">
        <v>5600</v>
      </c>
      <c r="ABC67" s="17">
        <v>4.6545698982398003E-6</v>
      </c>
      <c r="ABD67" s="17">
        <v>5.1299271194808898E-6</v>
      </c>
      <c r="ABE67" s="17">
        <v>5.65010347657765E-6</v>
      </c>
      <c r="ABF67" s="17">
        <v>6.2132108427849804E-6</v>
      </c>
      <c r="ABG67" s="17">
        <v>6.8164968055304299E-6</v>
      </c>
      <c r="ABH67" s="17">
        <v>7.4566988214217097E-6</v>
      </c>
      <c r="ABI67" s="17">
        <v>8.1120918992505195E-6</v>
      </c>
      <c r="ABJ67" s="17">
        <v>8.7541843828285493E-6</v>
      </c>
      <c r="ABK67" s="17">
        <v>9.3931391126317192E-6</v>
      </c>
      <c r="ABL67" s="17">
        <v>1.0018598421208301E-5</v>
      </c>
      <c r="ABM67" s="17">
        <v>1.06202948226646E-5</v>
      </c>
      <c r="ABN67" s="13" t="s">
        <v>198</v>
      </c>
      <c r="ABO67" s="5">
        <v>97337.071238205099</v>
      </c>
      <c r="ABP67" s="13" t="s">
        <v>351</v>
      </c>
      <c r="ABQ67" s="4">
        <v>1081.8800000000001</v>
      </c>
    </row>
    <row r="68" spans="1:745" x14ac:dyDescent="0.25">
      <c r="A68" s="246" t="s">
        <v>727</v>
      </c>
      <c r="B68" s="247"/>
      <c r="C68" s="247"/>
      <c r="D68" s="247"/>
      <c r="E68" s="254"/>
      <c r="F68" s="11" t="s">
        <v>371</v>
      </c>
      <c r="G68" s="23" t="s">
        <v>735</v>
      </c>
      <c r="H68" s="23" t="s">
        <v>736</v>
      </c>
      <c r="I68" s="12" t="s">
        <v>737</v>
      </c>
      <c r="O68" s="13" t="s">
        <v>50</v>
      </c>
      <c r="P68" s="4">
        <v>31607.805836113501</v>
      </c>
      <c r="Q68" s="13">
        <v>7000</v>
      </c>
      <c r="R68" s="17">
        <v>7.0622192253767099E-6</v>
      </c>
      <c r="S68" s="17">
        <v>7.7493672916699394E-6</v>
      </c>
      <c r="T68" s="17">
        <v>8.4896624322668902E-6</v>
      </c>
      <c r="U68" s="17">
        <v>9.2787442556177504E-6</v>
      </c>
      <c r="V68" s="17">
        <v>1.01113201354671E-5</v>
      </c>
      <c r="W68" s="17">
        <v>1.0979521048278299E-5</v>
      </c>
      <c r="X68" s="17">
        <v>1.18152584483358E-5</v>
      </c>
      <c r="Y68" s="17">
        <v>1.26179899428749E-5</v>
      </c>
      <c r="Z68" s="17">
        <v>1.33895984108925E-5</v>
      </c>
      <c r="AA68" s="17">
        <v>1.4116122461829301E-5</v>
      </c>
      <c r="AB68" s="17">
        <v>1.47846302105399E-5</v>
      </c>
      <c r="AC68" s="13" t="s">
        <v>199</v>
      </c>
      <c r="AD68" s="5">
        <v>2.9386092604344102E-2</v>
      </c>
      <c r="AE68" s="13" t="s">
        <v>352</v>
      </c>
      <c r="AF68" s="5">
        <v>326.8</v>
      </c>
      <c r="AL68" s="13" t="s">
        <v>49</v>
      </c>
      <c r="AM68" s="4">
        <v>57461.849258890798</v>
      </c>
      <c r="AN68" s="13">
        <v>7000</v>
      </c>
      <c r="AO68" s="17">
        <v>4.9317907530003801E-6</v>
      </c>
      <c r="AP68" s="17">
        <v>5.4215457131222199E-6</v>
      </c>
      <c r="AQ68" s="17">
        <v>5.9546923877564398E-6</v>
      </c>
      <c r="AR68" s="17">
        <v>6.5289779296693597E-6</v>
      </c>
      <c r="AS68" s="17">
        <v>7.1413333839625303E-6</v>
      </c>
      <c r="AT68" s="17">
        <v>7.7922137995723007E-6</v>
      </c>
      <c r="AU68" s="17">
        <v>8.4432727778332906E-6</v>
      </c>
      <c r="AV68" s="17">
        <v>9.0915691016882803E-6</v>
      </c>
      <c r="AW68" s="17">
        <v>9.7355815843893706E-6</v>
      </c>
      <c r="AX68" s="17">
        <v>1.03652053001761E-5</v>
      </c>
      <c r="AY68" s="17">
        <v>1.09702558936694E-5</v>
      </c>
      <c r="AZ68" s="13" t="s">
        <v>199</v>
      </c>
      <c r="BA68" s="5">
        <v>2.9386092604344102E-2</v>
      </c>
      <c r="BB68" s="13" t="s">
        <v>352</v>
      </c>
      <c r="BC68" s="5">
        <v>326.8</v>
      </c>
      <c r="BI68" s="13" t="s">
        <v>49</v>
      </c>
      <c r="BJ68" s="4">
        <v>56959.7816593549</v>
      </c>
      <c r="BK68" s="13">
        <v>7000</v>
      </c>
      <c r="BL68" s="17">
        <v>4.9463649631899004E-6</v>
      </c>
      <c r="BM68" s="17">
        <v>5.4374433099242799E-6</v>
      </c>
      <c r="BN68" s="17">
        <v>5.9719757656771501E-6</v>
      </c>
      <c r="BO68" s="17">
        <v>6.5476911907011498E-6</v>
      </c>
      <c r="BP68" s="17">
        <v>7.1615001527779596E-6</v>
      </c>
      <c r="BQ68" s="17">
        <v>7.8138069024888696E-6</v>
      </c>
      <c r="BR68" s="17">
        <v>8.4660827303878292E-6</v>
      </c>
      <c r="BS68" s="17">
        <v>9.1153869990574695E-6</v>
      </c>
      <c r="BT68" s="17">
        <v>9.7602053527754893E-6</v>
      </c>
      <c r="BU68" s="17">
        <v>1.03903993814569E-5</v>
      </c>
      <c r="BV68" s="17">
        <v>1.09957589365064E-5</v>
      </c>
      <c r="BW68" s="13" t="s">
        <v>199</v>
      </c>
      <c r="BX68" s="5">
        <v>2.9386092604344102E-2</v>
      </c>
      <c r="BY68" s="13" t="s">
        <v>352</v>
      </c>
      <c r="BZ68" s="5">
        <v>326.8</v>
      </c>
      <c r="CF68" s="13" t="s">
        <v>50</v>
      </c>
      <c r="CG68" s="4">
        <v>31736.7337725533</v>
      </c>
      <c r="CH68" s="13">
        <v>7000</v>
      </c>
      <c r="CI68" s="17">
        <v>7.0622192253767099E-6</v>
      </c>
      <c r="CJ68" s="17">
        <v>7.7493672916699394E-6</v>
      </c>
      <c r="CK68" s="17">
        <v>8.4896624322668902E-6</v>
      </c>
      <c r="CL68" s="17">
        <v>9.2787442556177504E-6</v>
      </c>
      <c r="CM68" s="17">
        <v>1.01113201354671E-5</v>
      </c>
      <c r="CN68" s="17">
        <v>1.0979521048278299E-5</v>
      </c>
      <c r="CO68" s="17">
        <v>1.18152584483358E-5</v>
      </c>
      <c r="CP68" s="17">
        <v>1.26179899428749E-5</v>
      </c>
      <c r="CQ68" s="17">
        <v>1.33895984108925E-5</v>
      </c>
      <c r="CR68" s="17">
        <v>1.4116122461829301E-5</v>
      </c>
      <c r="CS68" s="17">
        <v>1.47846302105399E-5</v>
      </c>
      <c r="CT68" s="13" t="s">
        <v>199</v>
      </c>
      <c r="CU68" s="5">
        <v>2.9386092604344102E-2</v>
      </c>
      <c r="CV68" s="13" t="s">
        <v>352</v>
      </c>
      <c r="CW68" s="5">
        <v>326.8</v>
      </c>
      <c r="DC68" s="13" t="s">
        <v>49</v>
      </c>
      <c r="DD68" s="4">
        <v>58605.872461831401</v>
      </c>
      <c r="DE68" s="13">
        <v>7000</v>
      </c>
      <c r="DF68" s="17">
        <v>4.86014122803048E-6</v>
      </c>
      <c r="DG68" s="17">
        <v>5.3433796351333301E-6</v>
      </c>
      <c r="DH68" s="17">
        <v>5.8696976813900996E-6</v>
      </c>
      <c r="DI68" s="17">
        <v>6.4369317545837496E-6</v>
      </c>
      <c r="DJ68" s="17">
        <v>7.04211301010463E-6</v>
      </c>
      <c r="DK68" s="17">
        <v>7.68594272341649E-6</v>
      </c>
      <c r="DL68" s="17">
        <v>8.3309668105301292E-6</v>
      </c>
      <c r="DM68" s="17">
        <v>8.9742437875521699E-6</v>
      </c>
      <c r="DN68" s="17">
        <v>9.61422167366567E-6</v>
      </c>
      <c r="DO68" s="17">
        <v>1.02409621086277E-5</v>
      </c>
      <c r="DP68" s="17">
        <v>1.08444102221108E-5</v>
      </c>
      <c r="DQ68" s="13" t="s">
        <v>199</v>
      </c>
      <c r="DR68" s="5">
        <v>2.9386092604344102E-2</v>
      </c>
      <c r="DS68" s="13" t="s">
        <v>352</v>
      </c>
      <c r="DT68" s="5">
        <v>326.8</v>
      </c>
      <c r="DZ68" s="13" t="s">
        <v>50</v>
      </c>
      <c r="EA68" s="4">
        <v>31987.0504297193</v>
      </c>
      <c r="EB68" s="13">
        <v>7000</v>
      </c>
      <c r="EC68" s="17">
        <v>7.0622192253767099E-6</v>
      </c>
      <c r="ED68" s="17">
        <v>7.7493672916699394E-6</v>
      </c>
      <c r="EE68" s="17">
        <v>8.4896624322668902E-6</v>
      </c>
      <c r="EF68" s="17">
        <v>9.2787442556177504E-6</v>
      </c>
      <c r="EG68" s="17">
        <v>1.01113201354671E-5</v>
      </c>
      <c r="EH68" s="17">
        <v>1.0979521048278299E-5</v>
      </c>
      <c r="EI68" s="17">
        <v>1.18152584483358E-5</v>
      </c>
      <c r="EJ68" s="17">
        <v>1.26179899428749E-5</v>
      </c>
      <c r="EK68" s="17">
        <v>1.33895984108925E-5</v>
      </c>
      <c r="EL68" s="17">
        <v>1.4116122461829301E-5</v>
      </c>
      <c r="EM68" s="17">
        <v>1.47846302105399E-5</v>
      </c>
      <c r="EN68" s="13" t="s">
        <v>199</v>
      </c>
      <c r="EO68" s="5">
        <v>2.9386092604344102E-2</v>
      </c>
      <c r="EP68" s="13" t="s">
        <v>352</v>
      </c>
      <c r="EQ68" s="5">
        <v>326.8</v>
      </c>
      <c r="EW68" s="13" t="s">
        <v>50</v>
      </c>
      <c r="EX68" s="4">
        <v>33648.253110412799</v>
      </c>
      <c r="EY68" s="13">
        <v>7000</v>
      </c>
      <c r="EZ68" s="17">
        <v>7.0622192253767099E-6</v>
      </c>
      <c r="FA68" s="17">
        <v>7.7493672916699394E-6</v>
      </c>
      <c r="FB68" s="17">
        <v>8.4896624322668902E-6</v>
      </c>
      <c r="FC68" s="17">
        <v>9.2787442556177504E-6</v>
      </c>
      <c r="FD68" s="17">
        <v>1.01113201354671E-5</v>
      </c>
      <c r="FE68" s="17">
        <v>1.0979521048278299E-5</v>
      </c>
      <c r="FF68" s="17">
        <v>1.18152584483358E-5</v>
      </c>
      <c r="FG68" s="17">
        <v>1.26179899428749E-5</v>
      </c>
      <c r="FH68" s="17">
        <v>1.33895984108925E-5</v>
      </c>
      <c r="FI68" s="17">
        <v>1.4116122461829301E-5</v>
      </c>
      <c r="FJ68" s="17">
        <v>1.47846302105399E-5</v>
      </c>
      <c r="FK68" s="13" t="s">
        <v>199</v>
      </c>
      <c r="FL68" s="5">
        <v>2.9386092604344102E-2</v>
      </c>
      <c r="FM68" s="13" t="s">
        <v>352</v>
      </c>
      <c r="FN68" s="5">
        <v>326.8</v>
      </c>
      <c r="FT68" s="13" t="s">
        <v>50</v>
      </c>
      <c r="FU68">
        <v>32880.203242456497</v>
      </c>
      <c r="FV68" s="13">
        <v>7000</v>
      </c>
      <c r="FW68" s="7">
        <v>7.0622192253767099E-6</v>
      </c>
      <c r="FX68" s="7">
        <v>7.7493672916699394E-6</v>
      </c>
      <c r="FY68" s="7">
        <v>8.4896624322668902E-6</v>
      </c>
      <c r="FZ68" s="7">
        <v>9.2787442556177504E-6</v>
      </c>
      <c r="GA68" s="7">
        <v>1.01113201354671E-5</v>
      </c>
      <c r="GB68" s="7">
        <v>1.0979521048278299E-5</v>
      </c>
      <c r="GC68" s="7">
        <v>1.18152584483358E-5</v>
      </c>
      <c r="GD68" s="7">
        <v>1.26179899428749E-5</v>
      </c>
      <c r="GE68" s="7">
        <v>1.33895984108925E-5</v>
      </c>
      <c r="GF68" s="7">
        <v>1.4116122461829301E-5</v>
      </c>
      <c r="GG68" s="7">
        <v>1.47846302105399E-5</v>
      </c>
      <c r="GH68" s="13" t="s">
        <v>199</v>
      </c>
      <c r="GI68" s="5">
        <v>2.9386092604344102E-2</v>
      </c>
      <c r="GJ68" s="13" t="s">
        <v>352</v>
      </c>
      <c r="GK68" s="5">
        <v>326.8</v>
      </c>
      <c r="GQ68" s="13" t="s">
        <v>50</v>
      </c>
      <c r="GR68" s="4">
        <v>32373.6779234147</v>
      </c>
      <c r="GS68" s="13">
        <v>7000</v>
      </c>
      <c r="GT68" s="17">
        <v>7.0622192253767099E-6</v>
      </c>
      <c r="GU68" s="17">
        <v>7.7493672916699394E-6</v>
      </c>
      <c r="GV68" s="17">
        <v>8.4896624322668902E-6</v>
      </c>
      <c r="GW68" s="17">
        <v>9.2787442556177504E-6</v>
      </c>
      <c r="GX68" s="17">
        <v>1.01113201354671E-5</v>
      </c>
      <c r="GY68" s="17">
        <v>1.0979521048278299E-5</v>
      </c>
      <c r="GZ68" s="17">
        <v>1.18152584483358E-5</v>
      </c>
      <c r="HA68" s="17">
        <v>1.26179899428749E-5</v>
      </c>
      <c r="HB68" s="17">
        <v>1.33895984108925E-5</v>
      </c>
      <c r="HC68" s="17">
        <v>1.4116122461829301E-5</v>
      </c>
      <c r="HD68" s="17">
        <v>1.47846302105399E-5</v>
      </c>
      <c r="HE68" s="13" t="s">
        <v>199</v>
      </c>
      <c r="HF68" s="5">
        <v>2.9386092604344102E-2</v>
      </c>
      <c r="HG68" s="13" t="s">
        <v>352</v>
      </c>
      <c r="HH68" s="5">
        <v>326.8</v>
      </c>
      <c r="HN68" s="13" t="s">
        <v>49</v>
      </c>
      <c r="HO68" s="4">
        <v>58832.231816585998</v>
      </c>
      <c r="HP68" s="13">
        <v>7000</v>
      </c>
      <c r="HQ68" s="17">
        <v>4.8759608447238602E-6</v>
      </c>
      <c r="HR68" s="17">
        <v>5.3606395590943798E-6</v>
      </c>
      <c r="HS68" s="17">
        <v>5.8884675792085004E-6</v>
      </c>
      <c r="HT68" s="17">
        <v>6.4572616903570097E-6</v>
      </c>
      <c r="HU68" s="17">
        <v>7.0640310252451896E-6</v>
      </c>
      <c r="HV68" s="17">
        <v>7.7094229977665493E-6</v>
      </c>
      <c r="HW68" s="17">
        <v>8.3557870776304205E-6</v>
      </c>
      <c r="HX68" s="17">
        <v>9.0001814731436397E-6</v>
      </c>
      <c r="HY68" s="17">
        <v>9.6410606059291901E-6</v>
      </c>
      <c r="HZ68" s="17">
        <v>1.0268449062724999E-5</v>
      </c>
      <c r="IA68" s="17">
        <v>1.0872263002032199E-5</v>
      </c>
      <c r="IB68" s="13" t="s">
        <v>199</v>
      </c>
      <c r="IC68" s="5">
        <v>2.9386092604344102E-2</v>
      </c>
      <c r="ID68" s="13" t="s">
        <v>352</v>
      </c>
      <c r="IE68" s="5">
        <v>326.8</v>
      </c>
      <c r="IK68" s="13" t="s">
        <v>49</v>
      </c>
      <c r="IL68" s="4">
        <v>60483.377324655397</v>
      </c>
      <c r="IM68" s="13">
        <v>7000</v>
      </c>
      <c r="IN68" s="17">
        <v>4.74566028270821E-6</v>
      </c>
      <c r="IO68" s="17">
        <v>5.2184502415657302E-6</v>
      </c>
      <c r="IP68" s="17">
        <v>5.7338027732668601E-6</v>
      </c>
      <c r="IQ68" s="17">
        <v>6.28969440923049E-6</v>
      </c>
      <c r="IR68" s="17">
        <v>6.8833142755241E-6</v>
      </c>
      <c r="IS68" s="17">
        <v>7.5157448482946996E-6</v>
      </c>
      <c r="IT68" s="17">
        <v>8.1509438898166402E-6</v>
      </c>
      <c r="IU68" s="17">
        <v>8.7859782227102594E-6</v>
      </c>
      <c r="IV68" s="17">
        <v>9.4192561403036193E-6</v>
      </c>
      <c r="IW68" s="17">
        <v>1.00411119997169E-5</v>
      </c>
      <c r="IX68" s="17">
        <v>1.06417069738533E-5</v>
      </c>
      <c r="IY68" s="13" t="s">
        <v>199</v>
      </c>
      <c r="IZ68" s="5">
        <v>2.9386092604344102E-2</v>
      </c>
      <c r="JA68" s="13" t="s">
        <v>352</v>
      </c>
      <c r="JB68" s="5">
        <v>326.8</v>
      </c>
      <c r="JH68" s="13" t="s">
        <v>49</v>
      </c>
      <c r="JI68" s="4">
        <v>61749.385059599597</v>
      </c>
      <c r="JJ68" s="13">
        <v>7000</v>
      </c>
      <c r="JK68" s="17">
        <v>4.7036676791730197E-6</v>
      </c>
      <c r="JL68" s="17">
        <v>5.17261384038841E-6</v>
      </c>
      <c r="JM68" s="17">
        <v>5.68392721017007E-6</v>
      </c>
      <c r="JN68" s="17">
        <v>6.2356349607454498E-6</v>
      </c>
      <c r="JO68" s="17">
        <v>6.8249835325213698E-6</v>
      </c>
      <c r="JP68" s="17">
        <v>7.4531914196798002E-6</v>
      </c>
      <c r="JQ68" s="17">
        <v>8.0847298984517808E-6</v>
      </c>
      <c r="JR68" s="17">
        <v>8.7166714685931596E-6</v>
      </c>
      <c r="JS68" s="17">
        <v>9.3474127227851697E-6</v>
      </c>
      <c r="JT68" s="17">
        <v>9.9673900289823705E-6</v>
      </c>
      <c r="JU68" s="17">
        <v>1.05668465939932E-5</v>
      </c>
      <c r="JV68" s="13" t="s">
        <v>199</v>
      </c>
      <c r="JW68" s="5">
        <v>2.9386092604344102E-2</v>
      </c>
      <c r="JX68" s="13" t="s">
        <v>352</v>
      </c>
      <c r="JY68" s="5">
        <v>326.8</v>
      </c>
      <c r="KE68" s="13" t="s">
        <v>49</v>
      </c>
      <c r="KF68">
        <v>58136.827866814703</v>
      </c>
      <c r="KG68" s="13">
        <v>7000</v>
      </c>
      <c r="KH68" s="7">
        <v>4.8956929547209699E-6</v>
      </c>
      <c r="KI68" s="7">
        <v>5.3821669949783597E-6</v>
      </c>
      <c r="KJ68" s="7">
        <v>5.9118766311935696E-6</v>
      </c>
      <c r="KK68" s="7">
        <v>6.4826141185447999E-6</v>
      </c>
      <c r="KL68" s="7">
        <v>7.0913610559065602E-6</v>
      </c>
      <c r="KM68" s="7">
        <v>7.7386972742291607E-6</v>
      </c>
      <c r="KN68" s="7">
        <v>8.3867267584344699E-6</v>
      </c>
      <c r="KO68" s="7">
        <v>9.0325076231447898E-6</v>
      </c>
      <c r="KP68" s="7">
        <v>9.6745025900764504E-6</v>
      </c>
      <c r="KQ68" s="7">
        <v>1.0302690247984099E-5</v>
      </c>
      <c r="KR68" s="7">
        <v>1.0906950921911099E-5</v>
      </c>
      <c r="KS68" s="13" t="s">
        <v>199</v>
      </c>
      <c r="KT68" s="5">
        <v>2.9386092604344102E-2</v>
      </c>
      <c r="KU68" s="13" t="s">
        <v>352</v>
      </c>
      <c r="KV68" s="5">
        <v>326.8</v>
      </c>
      <c r="LB68" s="13" t="s">
        <v>49</v>
      </c>
      <c r="LC68" s="4">
        <v>60649.411900611703</v>
      </c>
      <c r="LD68" s="13">
        <v>7000</v>
      </c>
      <c r="LE68" s="17">
        <v>4.7506051108949301E-6</v>
      </c>
      <c r="LF68" s="17">
        <v>5.2238472988937698E-6</v>
      </c>
      <c r="LG68" s="17">
        <v>5.7396748632133196E-6</v>
      </c>
      <c r="LH68" s="17">
        <v>6.2960583448111902E-6</v>
      </c>
      <c r="LI68" s="17">
        <v>6.8901800981238804E-6</v>
      </c>
      <c r="LJ68" s="17">
        <v>7.5231064472419696E-6</v>
      </c>
      <c r="LK68" s="17">
        <v>8.1587345302112594E-6</v>
      </c>
      <c r="LL68" s="17">
        <v>8.7941305929726092E-6</v>
      </c>
      <c r="LM68" s="17">
        <v>9.4277044071911897E-6</v>
      </c>
      <c r="LN68" s="17">
        <v>1.0049778386582999E-5</v>
      </c>
      <c r="LO68" s="17">
        <v>1.06505041420005E-5</v>
      </c>
      <c r="LP68" s="13" t="s">
        <v>199</v>
      </c>
      <c r="LQ68" s="5">
        <v>2.9386092604344102E-2</v>
      </c>
      <c r="LR68" s="13" t="s">
        <v>352</v>
      </c>
      <c r="LS68" s="5">
        <v>326.8</v>
      </c>
      <c r="LY68" s="13" t="s">
        <v>49</v>
      </c>
      <c r="LZ68" s="4">
        <v>59871.243661262401</v>
      </c>
      <c r="MA68" s="13">
        <v>7000</v>
      </c>
      <c r="MB68" s="17">
        <v>4.6936757213004197E-6</v>
      </c>
      <c r="MC68" s="17">
        <v>5.1617063806470797E-6</v>
      </c>
      <c r="MD68" s="17">
        <v>5.6720573110195598E-6</v>
      </c>
      <c r="ME68" s="17">
        <v>6.2227676731050303E-6</v>
      </c>
      <c r="MF68" s="17">
        <v>6.8110974940684101E-6</v>
      </c>
      <c r="MG68" s="17">
        <v>7.4382973293828999E-6</v>
      </c>
      <c r="MH68" s="17">
        <v>8.0689602940063006E-6</v>
      </c>
      <c r="MI68" s="17">
        <v>8.7001604427882595E-6</v>
      </c>
      <c r="MJ68" s="17">
        <v>9.3302918082232594E-6</v>
      </c>
      <c r="MK68" s="17">
        <v>9.9498151842824093E-6</v>
      </c>
      <c r="ML68" s="17">
        <v>1.05489935155629E-5</v>
      </c>
      <c r="MM68" s="13" t="s">
        <v>199</v>
      </c>
      <c r="MN68" s="5">
        <v>2.9386092604344102E-2</v>
      </c>
      <c r="MO68" s="13" t="s">
        <v>352</v>
      </c>
      <c r="MP68" s="5">
        <v>326.8</v>
      </c>
      <c r="MV68" s="13" t="s">
        <v>49</v>
      </c>
      <c r="MW68" s="4">
        <v>63950.590239577199</v>
      </c>
      <c r="MX68" s="13">
        <v>7000</v>
      </c>
      <c r="MY68" s="17">
        <v>4.5727456161356597E-6</v>
      </c>
      <c r="MZ68" s="17">
        <v>5.02966915077732E-6</v>
      </c>
      <c r="NA68" s="17">
        <v>5.5283310950554204E-6</v>
      </c>
      <c r="NB68" s="17">
        <v>6.0669138083822198E-6</v>
      </c>
      <c r="NC68" s="17">
        <v>6.6428401677148398E-6</v>
      </c>
      <c r="ND68" s="17">
        <v>7.2577394257847398E-6</v>
      </c>
      <c r="NE68" s="17">
        <v>7.8776684696106293E-6</v>
      </c>
      <c r="NF68" s="17">
        <v>8.4997262813290901E-6</v>
      </c>
      <c r="NG68" s="17">
        <v>9.1222826340460093E-6</v>
      </c>
      <c r="NH68" s="17">
        <v>9.7360985002666196E-6</v>
      </c>
      <c r="NI68" s="17">
        <v>1.03316822817684E-5</v>
      </c>
      <c r="NJ68" s="13" t="s">
        <v>199</v>
      </c>
      <c r="NK68" s="5">
        <v>2.9386092604344102E-2</v>
      </c>
      <c r="NL68" s="13" t="s">
        <v>352</v>
      </c>
      <c r="NM68" s="5">
        <v>326.8</v>
      </c>
      <c r="NS68" s="13" t="s">
        <v>49</v>
      </c>
      <c r="NT68" s="4">
        <v>64678.7415123151</v>
      </c>
      <c r="NU68" s="13">
        <v>7000</v>
      </c>
      <c r="NV68" s="17">
        <v>4.5383893821275397E-6</v>
      </c>
      <c r="NW68" s="17">
        <v>4.9921482693451402E-6</v>
      </c>
      <c r="NX68" s="17">
        <v>5.4874756042229801E-6</v>
      </c>
      <c r="NY68" s="17">
        <v>6.0225937821069602E-6</v>
      </c>
      <c r="NZ68" s="17">
        <v>6.59497139951964E-6</v>
      </c>
      <c r="OA68" s="17">
        <v>7.2063421270258599E-6</v>
      </c>
      <c r="OB68" s="17">
        <v>7.8231750169040704E-6</v>
      </c>
      <c r="OC68" s="17">
        <v>8.4425781518466995E-6</v>
      </c>
      <c r="OD68" s="17">
        <v>9.0629166463748397E-6</v>
      </c>
      <c r="OE68" s="17">
        <v>9.67503825382437E-6</v>
      </c>
      <c r="OF68" s="17">
        <v>1.02695233008763E-5</v>
      </c>
      <c r="OG68" s="13" t="s">
        <v>199</v>
      </c>
      <c r="OH68" s="5">
        <v>2.9386092604344102E-2</v>
      </c>
      <c r="OI68" s="13" t="s">
        <v>352</v>
      </c>
      <c r="OJ68" s="5">
        <v>326.8</v>
      </c>
      <c r="OP68" s="13" t="s">
        <v>49</v>
      </c>
      <c r="OQ68" s="5">
        <v>62731.183437130399</v>
      </c>
      <c r="OR68">
        <v>7000</v>
      </c>
      <c r="OS68" s="7">
        <v>4.7207592903594199E-6</v>
      </c>
      <c r="OT68" s="7">
        <v>5.1912706607613797E-6</v>
      </c>
      <c r="OU68" s="7">
        <v>5.7042291256722096E-6</v>
      </c>
      <c r="OV68" s="7">
        <v>6.2576412958788996E-6</v>
      </c>
      <c r="OW68" s="7">
        <v>6.8487303255972598E-6</v>
      </c>
      <c r="OX68" s="7">
        <v>7.4786595960941499E-6</v>
      </c>
      <c r="OY68" s="7">
        <v>8.1116916617065203E-6</v>
      </c>
      <c r="OZ68" s="7">
        <v>8.7448965436668595E-6</v>
      </c>
      <c r="PA68" s="7">
        <v>9.3766754131005106E-6</v>
      </c>
      <c r="PB68" s="7">
        <v>9.9974229922592401E-6</v>
      </c>
      <c r="PC68" s="7">
        <v>1.05973489198719E-5</v>
      </c>
      <c r="PD68" s="13" t="s">
        <v>199</v>
      </c>
      <c r="PE68" s="5">
        <v>2.9386092604344102E-2</v>
      </c>
      <c r="PF68" s="13" t="s">
        <v>352</v>
      </c>
      <c r="PG68" s="5">
        <v>326.8</v>
      </c>
      <c r="PM68" s="13" t="s">
        <v>49</v>
      </c>
      <c r="PN68" s="4">
        <v>67117.9454007366</v>
      </c>
      <c r="PO68" s="13">
        <v>7000</v>
      </c>
      <c r="PP68" s="17">
        <v>4.55866535481323E-6</v>
      </c>
      <c r="PQ68" s="17">
        <v>5.0142924055895297E-6</v>
      </c>
      <c r="PR68" s="17">
        <v>5.5115884597592198E-6</v>
      </c>
      <c r="PS68" s="17">
        <v>6.0487523196958002E-6</v>
      </c>
      <c r="PT68" s="17">
        <v>6.6232256293781596E-6</v>
      </c>
      <c r="PU68" s="17">
        <v>7.2366806059845E-6</v>
      </c>
      <c r="PV68" s="17">
        <v>7.8553432545242003E-6</v>
      </c>
      <c r="PW68" s="17">
        <v>8.4763161805220005E-6</v>
      </c>
      <c r="PX68" s="17">
        <v>9.0979671297943293E-6</v>
      </c>
      <c r="PY68" s="17">
        <v>9.7110925616550102E-6</v>
      </c>
      <c r="PZ68" s="17">
        <v>1.03062302388888E-5</v>
      </c>
      <c r="QA68" s="13" t="s">
        <v>199</v>
      </c>
      <c r="QB68" s="5">
        <v>2.9386092604344102E-2</v>
      </c>
      <c r="QC68" s="13" t="s">
        <v>352</v>
      </c>
      <c r="QD68" s="5">
        <v>326.8</v>
      </c>
      <c r="QJ68" s="13" t="s">
        <v>49</v>
      </c>
      <c r="QK68" s="4">
        <v>74811.9180977137</v>
      </c>
      <c r="QL68" s="13">
        <v>7000</v>
      </c>
      <c r="QM68" s="17">
        <v>4.2852667803528202E-6</v>
      </c>
      <c r="QN68" s="17">
        <v>4.71558545569709E-6</v>
      </c>
      <c r="QO68" s="17">
        <v>5.18615657273267E-6</v>
      </c>
      <c r="QP68" s="17">
        <v>5.6954883876155298E-6</v>
      </c>
      <c r="QQ68" s="17">
        <v>6.2413785111022298E-6</v>
      </c>
      <c r="QR68" s="17">
        <v>6.8262858208034904E-6</v>
      </c>
      <c r="QS68" s="17">
        <v>7.4196639826744401E-6</v>
      </c>
      <c r="QT68" s="17">
        <v>8.0187143082302801E-6</v>
      </c>
      <c r="QU68" s="17">
        <v>8.6217968860637207E-6</v>
      </c>
      <c r="QV68" s="17">
        <v>9.2204180248047398E-6</v>
      </c>
      <c r="QW68" s="17">
        <v>9.8057168924361701E-6</v>
      </c>
      <c r="QX68" s="13" t="s">
        <v>199</v>
      </c>
      <c r="QY68" s="5">
        <v>2.9386092604344102E-2</v>
      </c>
      <c r="QZ68" s="13" t="s">
        <v>352</v>
      </c>
      <c r="RA68" s="5">
        <v>326.8</v>
      </c>
      <c r="RG68" s="13" t="s">
        <v>49</v>
      </c>
      <c r="RH68" s="4">
        <v>70955.900950033494</v>
      </c>
      <c r="RI68" s="13">
        <v>7000</v>
      </c>
      <c r="RJ68" s="17">
        <v>4.3074560056593603E-6</v>
      </c>
      <c r="RK68" s="17">
        <v>4.7398382592848698E-6</v>
      </c>
      <c r="RL68" s="17">
        <v>5.21259282456702E-6</v>
      </c>
      <c r="RM68" s="17">
        <v>5.7242035530055403E-6</v>
      </c>
      <c r="RN68" s="17">
        <v>6.2724397821983099E-6</v>
      </c>
      <c r="RO68" s="17">
        <v>6.8596999621148596E-6</v>
      </c>
      <c r="RP68" s="17">
        <v>7.4551798653789298E-6</v>
      </c>
      <c r="RQ68" s="17">
        <v>8.0560708510777806E-6</v>
      </c>
      <c r="RR68" s="17">
        <v>8.6607314412260603E-6</v>
      </c>
      <c r="RS68" s="17">
        <v>9.2606089244897406E-6</v>
      </c>
      <c r="RT68" s="17">
        <v>9.84679149030303E-6</v>
      </c>
      <c r="RU68" s="13" t="s">
        <v>199</v>
      </c>
      <c r="RV68" s="5">
        <v>2.9386092604344102E-2</v>
      </c>
      <c r="RW68" s="13" t="s">
        <v>352</v>
      </c>
      <c r="RX68" s="5">
        <v>326.8</v>
      </c>
      <c r="SD68" s="13" t="s">
        <v>49</v>
      </c>
      <c r="SE68" s="4">
        <v>78667.534811803605</v>
      </c>
      <c r="SF68" s="13">
        <v>7000</v>
      </c>
      <c r="SG68" s="17">
        <v>4.1751545239972099E-6</v>
      </c>
      <c r="SH68" s="17">
        <v>4.5952079295168899E-6</v>
      </c>
      <c r="SI68" s="17">
        <v>5.05490606649132E-6</v>
      </c>
      <c r="SJ68" s="17">
        <v>5.5528763852406404E-6</v>
      </c>
      <c r="SK68" s="17">
        <v>6.0870551134259803E-6</v>
      </c>
      <c r="SL68" s="17">
        <v>6.6601918966105401E-6</v>
      </c>
      <c r="SM68" s="17">
        <v>7.2430092225319796E-6</v>
      </c>
      <c r="SN68" s="17">
        <v>7.8327625952837795E-6</v>
      </c>
      <c r="SO68" s="17">
        <v>8.4278253559124203E-6</v>
      </c>
      <c r="SP68" s="17">
        <v>9.0200001071325595E-6</v>
      </c>
      <c r="SQ68" s="17">
        <v>9.60068444621527E-6</v>
      </c>
      <c r="SR68" s="13" t="s">
        <v>199</v>
      </c>
      <c r="SS68" s="5">
        <v>2.9386092604344102E-2</v>
      </c>
      <c r="ST68" s="13" t="s">
        <v>352</v>
      </c>
      <c r="SU68" s="5">
        <v>326.8</v>
      </c>
      <c r="TA68" s="13" t="s">
        <v>49</v>
      </c>
      <c r="TB68" s="4">
        <v>67560.065234854002</v>
      </c>
      <c r="TC68" s="13">
        <v>7000</v>
      </c>
      <c r="TD68" s="17">
        <v>4.5387589388399496E-6</v>
      </c>
      <c r="TE68" s="17">
        <v>4.9925518884070902E-6</v>
      </c>
      <c r="TF68" s="17">
        <v>5.4879151248288597E-6</v>
      </c>
      <c r="TG68" s="17">
        <v>6.0230706143414698E-6</v>
      </c>
      <c r="TH68" s="17">
        <v>6.5954864629901197E-6</v>
      </c>
      <c r="TI68" s="17">
        <v>7.2068952256765603E-6</v>
      </c>
      <c r="TJ68" s="17">
        <v>7.8237615299791498E-6</v>
      </c>
      <c r="TK68" s="17">
        <v>8.4431933560336297E-6</v>
      </c>
      <c r="TL68" s="17">
        <v>9.0635558632875901E-6</v>
      </c>
      <c r="TM68" s="17">
        <v>9.6756958681574399E-6</v>
      </c>
      <c r="TN68" s="17">
        <v>1.0270192918557101E-5</v>
      </c>
      <c r="TO68" s="13" t="s">
        <v>199</v>
      </c>
      <c r="TP68" s="5">
        <v>2.9386092604344102E-2</v>
      </c>
      <c r="TQ68" s="13" t="s">
        <v>352</v>
      </c>
      <c r="TR68" s="5">
        <v>326.8</v>
      </c>
      <c r="TX68" s="13" t="s">
        <v>50</v>
      </c>
      <c r="TY68" s="4">
        <v>31935.1266918199</v>
      </c>
      <c r="TZ68" s="13">
        <v>7000</v>
      </c>
      <c r="UA68" s="17">
        <v>7.0622192253767099E-6</v>
      </c>
      <c r="UB68" s="17">
        <v>7.7493672916699394E-6</v>
      </c>
      <c r="UC68" s="17">
        <v>8.4896624322668902E-6</v>
      </c>
      <c r="UD68" s="17">
        <v>9.2787442556177504E-6</v>
      </c>
      <c r="UE68" s="17">
        <v>1.01113201354671E-5</v>
      </c>
      <c r="UF68" s="17">
        <v>1.0979521048278299E-5</v>
      </c>
      <c r="UG68" s="17">
        <v>1.18152584483358E-5</v>
      </c>
      <c r="UH68" s="17">
        <v>1.26179899428749E-5</v>
      </c>
      <c r="UI68" s="17">
        <v>1.33895984108925E-5</v>
      </c>
      <c r="UJ68" s="17">
        <v>1.4116122461829301E-5</v>
      </c>
      <c r="UK68" s="17">
        <v>1.47846302105399E-5</v>
      </c>
      <c r="UL68" s="13" t="s">
        <v>199</v>
      </c>
      <c r="UM68" s="5">
        <v>2.9386092604344102E-2</v>
      </c>
      <c r="UN68" s="13" t="s">
        <v>352</v>
      </c>
      <c r="UO68" s="5">
        <v>326.8</v>
      </c>
      <c r="UU68" s="13" t="s">
        <v>50</v>
      </c>
      <c r="UV68" s="4">
        <v>32115.943720368599</v>
      </c>
      <c r="UW68" s="13">
        <v>7000</v>
      </c>
      <c r="UX68" s="17">
        <v>7.0622192253767099E-6</v>
      </c>
      <c r="UY68" s="17">
        <v>7.7493672916699394E-6</v>
      </c>
      <c r="UZ68" s="17">
        <v>8.4896624322668902E-6</v>
      </c>
      <c r="VA68" s="17">
        <v>9.2787442556177504E-6</v>
      </c>
      <c r="VB68" s="17">
        <v>1.01113201354671E-5</v>
      </c>
      <c r="VC68" s="17">
        <v>1.0979521048278299E-5</v>
      </c>
      <c r="VD68" s="17">
        <v>1.18152584483358E-5</v>
      </c>
      <c r="VE68" s="17">
        <v>1.26179899428749E-5</v>
      </c>
      <c r="VF68" s="17">
        <v>1.33895984108925E-5</v>
      </c>
      <c r="VG68" s="17">
        <v>1.4116122461829301E-5</v>
      </c>
      <c r="VH68" s="17">
        <v>1.47846302105399E-5</v>
      </c>
      <c r="VI68" s="13" t="s">
        <v>199</v>
      </c>
      <c r="VJ68" s="5">
        <v>2.9386092604344102E-2</v>
      </c>
      <c r="VK68" s="13" t="s">
        <v>352</v>
      </c>
      <c r="VL68" s="5">
        <v>326.8</v>
      </c>
      <c r="VR68" s="13" t="s">
        <v>50</v>
      </c>
      <c r="VS68" s="4">
        <v>32549.879413592102</v>
      </c>
      <c r="VT68" s="13">
        <v>7000</v>
      </c>
      <c r="VU68" s="17">
        <v>7.0622192253767099E-6</v>
      </c>
      <c r="VV68" s="17">
        <v>7.7493672916699394E-6</v>
      </c>
      <c r="VW68" s="17">
        <v>8.4896624322668902E-6</v>
      </c>
      <c r="VX68" s="17">
        <v>9.2787442556177504E-6</v>
      </c>
      <c r="VY68" s="17">
        <v>1.01113201354671E-5</v>
      </c>
      <c r="VZ68" s="17">
        <v>1.0979521048278299E-5</v>
      </c>
      <c r="WA68" s="17">
        <v>1.18152584483358E-5</v>
      </c>
      <c r="WB68" s="17">
        <v>1.26179899428749E-5</v>
      </c>
      <c r="WC68" s="17">
        <v>1.33895984108925E-5</v>
      </c>
      <c r="WD68" s="17">
        <v>1.4116122461829301E-5</v>
      </c>
      <c r="WE68" s="17">
        <v>1.47846302105399E-5</v>
      </c>
      <c r="WF68" s="13" t="s">
        <v>199</v>
      </c>
      <c r="WG68" s="5">
        <v>2.9386092604344102E-2</v>
      </c>
      <c r="WH68" s="13" t="s">
        <v>352</v>
      </c>
      <c r="WI68" s="5">
        <v>326.8</v>
      </c>
      <c r="WO68" s="13" t="s">
        <v>49</v>
      </c>
      <c r="WP68" s="4">
        <v>58456.563341676898</v>
      </c>
      <c r="WQ68" s="13">
        <v>7000</v>
      </c>
      <c r="WR68" s="17">
        <v>5.1445546550664499E-6</v>
      </c>
      <c r="WS68" s="17">
        <v>5.6496710337043398E-6</v>
      </c>
      <c r="WT68" s="17">
        <v>6.1983500142205699E-6</v>
      </c>
      <c r="WU68" s="17">
        <v>6.78803126601073E-6</v>
      </c>
      <c r="WV68" s="17">
        <v>7.4153376529652201E-6</v>
      </c>
      <c r="WW68" s="17">
        <v>8.0805064970996298E-6</v>
      </c>
      <c r="WX68" s="17">
        <v>8.74798723529882E-6</v>
      </c>
      <c r="WY68" s="17">
        <v>9.4146445559657501E-6</v>
      </c>
      <c r="WZ68" s="17">
        <v>1.00786910372682E-5</v>
      </c>
      <c r="XA68" s="17">
        <v>1.0730609112362E-5</v>
      </c>
      <c r="XB68" s="17">
        <v>1.13608240907455E-5</v>
      </c>
      <c r="XC68" s="13" t="s">
        <v>199</v>
      </c>
      <c r="XD68" s="5">
        <v>2.9386092604344102E-2</v>
      </c>
      <c r="XE68" s="13" t="s">
        <v>352</v>
      </c>
      <c r="XF68" s="5">
        <v>326.8</v>
      </c>
      <c r="XL68" s="13" t="s">
        <v>49</v>
      </c>
      <c r="XM68" s="4">
        <v>60145.490264969303</v>
      </c>
      <c r="XN68" s="13">
        <v>7000</v>
      </c>
      <c r="XO68" s="17">
        <v>5.3814906197035701E-6</v>
      </c>
      <c r="XP68" s="17">
        <v>5.9048634314675597E-6</v>
      </c>
      <c r="XQ68" s="17">
        <v>6.4723338718517497E-6</v>
      </c>
      <c r="XR68" s="17">
        <v>7.0810433871936601E-6</v>
      </c>
      <c r="XS68" s="17">
        <v>7.7273069885404393E-6</v>
      </c>
      <c r="XT68" s="17">
        <v>8.4109870811053502E-6</v>
      </c>
      <c r="XU68" s="17">
        <v>9.0974182061244102E-6</v>
      </c>
      <c r="XV68" s="17">
        <v>9.7833560563532492E-6</v>
      </c>
      <c r="XW68" s="17">
        <v>1.04668634507155E-5</v>
      </c>
      <c r="XX68" s="17">
        <v>1.11386394102597E-5</v>
      </c>
      <c r="XY68" s="17">
        <v>1.17893831422651E-5</v>
      </c>
      <c r="XZ68" s="13" t="s">
        <v>199</v>
      </c>
      <c r="YA68" s="5">
        <v>2.9386092604344102E-2</v>
      </c>
      <c r="YB68" s="13" t="s">
        <v>352</v>
      </c>
      <c r="YC68" s="5">
        <v>326.8</v>
      </c>
      <c r="YI68" s="13" t="s">
        <v>49</v>
      </c>
      <c r="YJ68" s="4">
        <v>58175.546205729697</v>
      </c>
      <c r="YK68" s="13">
        <v>7000</v>
      </c>
      <c r="YL68" s="17">
        <v>4.74468571394414E-6</v>
      </c>
      <c r="YM68" s="17">
        <v>5.2171626103337897E-6</v>
      </c>
      <c r="YN68" s="17">
        <v>5.7319712791765098E-6</v>
      </c>
      <c r="YO68" s="17">
        <v>6.2870487625622899E-6</v>
      </c>
      <c r="YP68" s="17">
        <v>6.87954728395822E-6</v>
      </c>
      <c r="YQ68" s="17">
        <v>7.51048744220216E-6</v>
      </c>
      <c r="YR68" s="17">
        <v>8.1439408794248792E-6</v>
      </c>
      <c r="YS68" s="17">
        <v>8.7769630647963497E-6</v>
      </c>
      <c r="YT68" s="17">
        <v>9.4079439886485698E-6</v>
      </c>
      <c r="YU68" s="17">
        <v>1.00272421051411E-5</v>
      </c>
      <c r="YV68" s="17">
        <v>1.0625047624515601E-5</v>
      </c>
      <c r="YW68" s="13" t="s">
        <v>199</v>
      </c>
      <c r="YX68" s="5">
        <v>2.9386092604344102E-2</v>
      </c>
      <c r="YY68" s="13" t="s">
        <v>352</v>
      </c>
      <c r="YZ68" s="4">
        <v>326.8</v>
      </c>
      <c r="ZF68" s="13" t="s">
        <v>50</v>
      </c>
      <c r="ZG68" s="4">
        <v>31931.993265677302</v>
      </c>
      <c r="ZH68" s="13">
        <v>7000</v>
      </c>
      <c r="ZI68" s="17">
        <v>6.4420337543947103E-6</v>
      </c>
      <c r="ZJ68" s="17">
        <v>7.2377046737860801E-6</v>
      </c>
      <c r="ZK68" s="17">
        <v>8.0844137189397992E-6</v>
      </c>
      <c r="ZL68" s="17">
        <v>8.9630938045515698E-6</v>
      </c>
      <c r="ZM68" s="17">
        <v>9.8563067358749693E-6</v>
      </c>
      <c r="ZN68" s="17">
        <v>1.07505535033697E-5</v>
      </c>
      <c r="ZO68" s="17">
        <v>1.16368026114767E-5</v>
      </c>
      <c r="ZP68" s="17">
        <v>1.25098866180795E-5</v>
      </c>
      <c r="ZQ68" s="17">
        <v>1.33675068292013E-5</v>
      </c>
      <c r="ZR68" s="17">
        <v>1.4205288460041E-5</v>
      </c>
      <c r="ZS68" s="17">
        <v>1.47997226168659E-5</v>
      </c>
      <c r="ZT68" s="13" t="s">
        <v>199</v>
      </c>
      <c r="ZU68" s="5">
        <v>2.9386092604344102E-2</v>
      </c>
      <c r="ZV68" s="13" t="s">
        <v>352</v>
      </c>
      <c r="ZW68" s="4">
        <v>326.8</v>
      </c>
      <c r="AAC68" s="13" t="s">
        <v>50</v>
      </c>
      <c r="AAD68" s="4">
        <v>33265.8784524371</v>
      </c>
      <c r="AAE68" s="13">
        <v>7000</v>
      </c>
      <c r="AAF68" s="17">
        <v>7.7178349975515496E-6</v>
      </c>
      <c r="AAG68" s="17">
        <v>8.4407771178461093E-6</v>
      </c>
      <c r="AAH68" s="17">
        <v>9.2149500124754102E-6</v>
      </c>
      <c r="AAI68" s="17">
        <v>1.0035051662171301E-5</v>
      </c>
      <c r="AAJ68" s="17">
        <v>1.0894957710518399E-5</v>
      </c>
      <c r="AAK68" s="17">
        <v>1.17860780181817E-5</v>
      </c>
      <c r="AAL68" s="17">
        <v>1.26546680053811E-5</v>
      </c>
      <c r="AAM68" s="17">
        <v>1.3499386609526999E-5</v>
      </c>
      <c r="AAN68" s="17">
        <v>1.43208160456562E-5</v>
      </c>
      <c r="AAO68" s="17">
        <v>1.5107435274596101E-5</v>
      </c>
      <c r="AAP68" s="17">
        <v>1.58485356200618E-5</v>
      </c>
      <c r="AAQ68" s="13" t="s">
        <v>199</v>
      </c>
      <c r="AAR68" s="5">
        <v>2.9386092604344102E-2</v>
      </c>
      <c r="AAS68" s="13" t="s">
        <v>794</v>
      </c>
      <c r="AAT68" s="4">
        <v>326.8</v>
      </c>
      <c r="AAZ68" s="13" t="s">
        <v>49</v>
      </c>
      <c r="ABA68" s="4">
        <v>66397.981847368603</v>
      </c>
      <c r="ABB68" s="13">
        <v>7000</v>
      </c>
      <c r="ABC68" s="17">
        <v>4.5088263099099103E-6</v>
      </c>
      <c r="ABD68" s="17">
        <v>4.9596497707613698E-6</v>
      </c>
      <c r="ABE68" s="17">
        <v>5.4516730941356496E-6</v>
      </c>
      <c r="ABF68" s="17">
        <v>5.9831115750716697E-6</v>
      </c>
      <c r="ABG68" s="17">
        <v>6.5514333648248398E-6</v>
      </c>
      <c r="ABH68" s="17">
        <v>7.1584068010311703E-6</v>
      </c>
      <c r="ABI68" s="17">
        <v>7.7709365945302104E-6</v>
      </c>
      <c r="ABJ68" s="17">
        <v>8.3861246629435396E-6</v>
      </c>
      <c r="ABK68" s="17">
        <v>9.0023137223144599E-6</v>
      </c>
      <c r="ABL68" s="17">
        <v>9.6104451143764497E-6</v>
      </c>
      <c r="ABM68" s="17">
        <v>1.0201186748115901E-5</v>
      </c>
      <c r="ABN68" s="13" t="s">
        <v>199</v>
      </c>
      <c r="ABO68" s="5">
        <v>2.9386092604344102E-2</v>
      </c>
      <c r="ABP68" s="13" t="s">
        <v>352</v>
      </c>
      <c r="ABQ68" s="4">
        <v>326.8</v>
      </c>
    </row>
    <row r="69" spans="1:745" x14ac:dyDescent="0.25">
      <c r="A69" s="248"/>
      <c r="B69" s="249"/>
      <c r="C69" s="249"/>
      <c r="D69" s="249"/>
      <c r="E69" s="255"/>
      <c r="F69" s="13">
        <v>800</v>
      </c>
      <c r="G69" s="4">
        <f t="shared" ref="G69:I74" si="9">G3*100</f>
        <v>-10.418049208283389</v>
      </c>
      <c r="H69" s="28">
        <f t="shared" si="9"/>
        <v>-7.0961852042618165</v>
      </c>
      <c r="I69" s="29">
        <f t="shared" si="9"/>
        <v>-3.6384977583286715</v>
      </c>
      <c r="O69" s="13" t="s">
        <v>51</v>
      </c>
      <c r="P69" s="4">
        <v>47621.169144428</v>
      </c>
      <c r="Q69" s="13">
        <v>8400</v>
      </c>
      <c r="R69" s="17">
        <v>7.0588826170375501E-6</v>
      </c>
      <c r="S69" s="17">
        <v>7.7277999272123404E-6</v>
      </c>
      <c r="T69" s="17">
        <v>8.4469073883514802E-6</v>
      </c>
      <c r="U69" s="17">
        <v>9.2120484413609495E-6</v>
      </c>
      <c r="V69" s="17">
        <v>1.00182101520749E-5</v>
      </c>
      <c r="W69" s="17">
        <v>1.0852013608671301E-5</v>
      </c>
      <c r="X69" s="17">
        <v>1.1649626149066E-5</v>
      </c>
      <c r="Y69" s="17">
        <v>1.24326837475416E-5</v>
      </c>
      <c r="Z69" s="17">
        <v>1.31878751296423E-5</v>
      </c>
      <c r="AA69" s="17">
        <v>1.39038745558294E-5</v>
      </c>
      <c r="AB69" s="17">
        <v>1.45688149832246E-5</v>
      </c>
      <c r="AC69" s="13" t="s">
        <v>200</v>
      </c>
      <c r="AD69" s="5">
        <v>0</v>
      </c>
      <c r="AE69" s="13" t="s">
        <v>353</v>
      </c>
      <c r="AF69" s="5">
        <v>567.6</v>
      </c>
      <c r="AL69" s="13" t="s">
        <v>50</v>
      </c>
      <c r="AM69" s="4">
        <v>34961.849258890798</v>
      </c>
      <c r="AN69" s="13">
        <v>8400</v>
      </c>
      <c r="AO69" s="17">
        <v>4.7904712979138999E-6</v>
      </c>
      <c r="AP69" s="17">
        <v>5.25623817706288E-6</v>
      </c>
      <c r="AQ69" s="17">
        <v>5.76283255917275E-6</v>
      </c>
      <c r="AR69" s="17">
        <v>6.3082789977277404E-6</v>
      </c>
      <c r="AS69" s="17">
        <v>6.8898631709819601E-6</v>
      </c>
      <c r="AT69" s="17">
        <v>7.5006126662769499E-6</v>
      </c>
      <c r="AU69" s="17">
        <v>8.1087842713879695E-6</v>
      </c>
      <c r="AV69" s="17">
        <v>8.7279849063259004E-6</v>
      </c>
      <c r="AW69" s="17">
        <v>9.3499247325827794E-6</v>
      </c>
      <c r="AX69" s="17">
        <v>9.9628535018248904E-6</v>
      </c>
      <c r="AY69" s="17">
        <v>1.05577145075027E-5</v>
      </c>
      <c r="AZ69" s="13" t="s">
        <v>200</v>
      </c>
      <c r="BA69" s="5">
        <v>0</v>
      </c>
      <c r="BB69" s="13" t="s">
        <v>353</v>
      </c>
      <c r="BC69" s="5">
        <v>567.6</v>
      </c>
      <c r="BI69" s="13" t="s">
        <v>50</v>
      </c>
      <c r="BJ69" s="4">
        <v>34459.7816593549</v>
      </c>
      <c r="BK69" s="13">
        <v>8400</v>
      </c>
      <c r="BL69" s="17">
        <v>4.8056281215760697E-6</v>
      </c>
      <c r="BM69" s="17">
        <v>5.2727407325587998E-6</v>
      </c>
      <c r="BN69" s="17">
        <v>5.78074440908728E-6</v>
      </c>
      <c r="BO69" s="17">
        <v>6.3276460449709403E-6</v>
      </c>
      <c r="BP69" s="17">
        <v>6.9107115066022698E-6</v>
      </c>
      <c r="BQ69" s="17">
        <v>7.5229248954283198E-6</v>
      </c>
      <c r="BR69" s="17">
        <v>8.1323579192281904E-6</v>
      </c>
      <c r="BS69" s="17">
        <v>8.7526549286581895E-6</v>
      </c>
      <c r="BT69" s="17">
        <v>9.3754847051131002E-6</v>
      </c>
      <c r="BU69" s="17">
        <v>9.9890824597207605E-6</v>
      </c>
      <c r="BV69" s="17">
        <v>1.05843641494794E-5</v>
      </c>
      <c r="BW69" s="13" t="s">
        <v>200</v>
      </c>
      <c r="BX69" s="5">
        <v>0</v>
      </c>
      <c r="BY69" s="13" t="s">
        <v>353</v>
      </c>
      <c r="BZ69" s="5">
        <v>567.6</v>
      </c>
      <c r="CF69" s="13" t="s">
        <v>51</v>
      </c>
      <c r="CG69" s="4">
        <v>48070.362981416198</v>
      </c>
      <c r="CH69" s="13">
        <v>8400</v>
      </c>
      <c r="CI69" s="17">
        <v>7.0588826170375501E-6</v>
      </c>
      <c r="CJ69" s="17">
        <v>7.7277999272123404E-6</v>
      </c>
      <c r="CK69" s="17">
        <v>8.4469073883514802E-6</v>
      </c>
      <c r="CL69" s="17">
        <v>9.2120484413609495E-6</v>
      </c>
      <c r="CM69" s="17">
        <v>1.00182101520749E-5</v>
      </c>
      <c r="CN69" s="17">
        <v>1.0852013608671301E-5</v>
      </c>
      <c r="CO69" s="17">
        <v>1.1649626149066E-5</v>
      </c>
      <c r="CP69" s="17">
        <v>1.24326837475416E-5</v>
      </c>
      <c r="CQ69" s="17">
        <v>1.31878751296423E-5</v>
      </c>
      <c r="CR69" s="17">
        <v>1.39038745558294E-5</v>
      </c>
      <c r="CS69" s="17">
        <v>1.45688149832246E-5</v>
      </c>
      <c r="CT69" s="13" t="s">
        <v>200</v>
      </c>
      <c r="CU69" s="5">
        <v>0</v>
      </c>
      <c r="CV69" s="13" t="s">
        <v>353</v>
      </c>
      <c r="CW69" s="5">
        <v>567.6</v>
      </c>
      <c r="DC69" s="13" t="s">
        <v>50</v>
      </c>
      <c r="DD69" s="4">
        <v>36105.872461831401</v>
      </c>
      <c r="DE69" s="13">
        <v>8400</v>
      </c>
      <c r="DF69" s="17">
        <v>4.71604919812555E-6</v>
      </c>
      <c r="DG69" s="17">
        <v>5.1751967270390801E-6</v>
      </c>
      <c r="DH69" s="17">
        <v>5.6748539848704801E-6</v>
      </c>
      <c r="DI69" s="17">
        <v>6.2131315079592503E-6</v>
      </c>
      <c r="DJ69" s="17">
        <v>6.78741165921833E-6</v>
      </c>
      <c r="DK69" s="17">
        <v>7.3909342604042202E-6</v>
      </c>
      <c r="DL69" s="17">
        <v>7.9928590283781792E-6</v>
      </c>
      <c r="DM69" s="17">
        <v>8.60661041159332E-6</v>
      </c>
      <c r="DN69" s="17">
        <v>9.2241028026760908E-6</v>
      </c>
      <c r="DO69" s="17">
        <v>9.83366131813164E-6</v>
      </c>
      <c r="DP69" s="17">
        <v>1.04263660047249E-5</v>
      </c>
      <c r="DQ69" s="13" t="s">
        <v>200</v>
      </c>
      <c r="DR69" s="5">
        <v>0</v>
      </c>
      <c r="DS69" s="13" t="s">
        <v>353</v>
      </c>
      <c r="DT69" s="5">
        <v>567.6</v>
      </c>
      <c r="DZ69" s="13" t="s">
        <v>51</v>
      </c>
      <c r="EA69" s="4">
        <v>48933.461092937097</v>
      </c>
      <c r="EB69" s="13">
        <v>8400</v>
      </c>
      <c r="EC69" s="17">
        <v>7.0588826170375501E-6</v>
      </c>
      <c r="ED69" s="17">
        <v>7.7277999272123404E-6</v>
      </c>
      <c r="EE69" s="17">
        <v>8.4469073883514802E-6</v>
      </c>
      <c r="EF69" s="17">
        <v>9.2120484413609495E-6</v>
      </c>
      <c r="EG69" s="17">
        <v>1.00182101520749E-5</v>
      </c>
      <c r="EH69" s="17">
        <v>1.0852013608671301E-5</v>
      </c>
      <c r="EI69" s="17">
        <v>1.1649626149066E-5</v>
      </c>
      <c r="EJ69" s="17">
        <v>1.24326837475416E-5</v>
      </c>
      <c r="EK69" s="17">
        <v>1.31878751296423E-5</v>
      </c>
      <c r="EL69" s="17">
        <v>1.39038745558294E-5</v>
      </c>
      <c r="EM69" s="17">
        <v>1.45688149832246E-5</v>
      </c>
      <c r="EN69" s="13" t="s">
        <v>200</v>
      </c>
      <c r="EO69" s="5">
        <v>0</v>
      </c>
      <c r="EP69" s="13" t="s">
        <v>353</v>
      </c>
      <c r="EQ69" s="5">
        <v>567.6</v>
      </c>
      <c r="EW69" s="13" t="s">
        <v>51</v>
      </c>
      <c r="EX69" s="4">
        <v>54672.2278733821</v>
      </c>
      <c r="EY69" s="13">
        <v>8400</v>
      </c>
      <c r="EZ69" s="17">
        <v>7.0588826170375501E-6</v>
      </c>
      <c r="FA69" s="17">
        <v>7.7277999272123404E-6</v>
      </c>
      <c r="FB69" s="17">
        <v>8.4469073883514802E-6</v>
      </c>
      <c r="FC69" s="17">
        <v>9.2120484413609495E-6</v>
      </c>
      <c r="FD69" s="17">
        <v>1.00182101520749E-5</v>
      </c>
      <c r="FE69" s="17">
        <v>1.0852013608671301E-5</v>
      </c>
      <c r="FF69" s="17">
        <v>1.1649626149066E-5</v>
      </c>
      <c r="FG69" s="17">
        <v>1.24326837475416E-5</v>
      </c>
      <c r="FH69" s="17">
        <v>1.31878751296423E-5</v>
      </c>
      <c r="FI69" s="17">
        <v>1.39038745558294E-5</v>
      </c>
      <c r="FJ69" s="17">
        <v>1.45688149832246E-5</v>
      </c>
      <c r="FK69" s="13" t="s">
        <v>200</v>
      </c>
      <c r="FL69" s="5">
        <v>0</v>
      </c>
      <c r="FM69" s="13" t="s">
        <v>353</v>
      </c>
      <c r="FN69" s="5">
        <v>567.6</v>
      </c>
      <c r="FT69" s="13" t="s">
        <v>51</v>
      </c>
      <c r="FU69">
        <v>52013.7545257085</v>
      </c>
      <c r="FV69" s="13">
        <v>8400</v>
      </c>
      <c r="FW69" s="7">
        <v>7.0588826170375501E-6</v>
      </c>
      <c r="FX69" s="7">
        <v>7.7277999272123404E-6</v>
      </c>
      <c r="FY69" s="7">
        <v>8.4469073883514802E-6</v>
      </c>
      <c r="FZ69" s="7">
        <v>9.2120484413609495E-6</v>
      </c>
      <c r="GA69" s="7">
        <v>1.00182101520749E-5</v>
      </c>
      <c r="GB69" s="7">
        <v>1.0852013608671301E-5</v>
      </c>
      <c r="GC69" s="7">
        <v>1.1649626149066E-5</v>
      </c>
      <c r="GD69" s="7">
        <v>1.24326837475416E-5</v>
      </c>
      <c r="GE69" s="7">
        <v>1.31878751296423E-5</v>
      </c>
      <c r="GF69" s="7">
        <v>1.39038745558294E-5</v>
      </c>
      <c r="GG69" s="7">
        <v>1.45688149832246E-5</v>
      </c>
      <c r="GH69" s="13" t="s">
        <v>200</v>
      </c>
      <c r="GI69" s="5">
        <v>0</v>
      </c>
      <c r="GJ69" s="13" t="s">
        <v>353</v>
      </c>
      <c r="GK69" s="5">
        <v>567.6</v>
      </c>
      <c r="GQ69" s="13" t="s">
        <v>51</v>
      </c>
      <c r="GR69" s="4">
        <v>50264.903041456797</v>
      </c>
      <c r="GS69" s="13">
        <v>8400</v>
      </c>
      <c r="GT69" s="17">
        <v>7.0588826170375501E-6</v>
      </c>
      <c r="GU69" s="17">
        <v>7.7277999272123404E-6</v>
      </c>
      <c r="GV69" s="17">
        <v>8.4469073883514802E-6</v>
      </c>
      <c r="GW69" s="17">
        <v>9.2120484413609495E-6</v>
      </c>
      <c r="GX69" s="17">
        <v>1.00182101520749E-5</v>
      </c>
      <c r="GY69" s="17">
        <v>1.0852013608671301E-5</v>
      </c>
      <c r="GZ69" s="17">
        <v>1.1649626149066E-5</v>
      </c>
      <c r="HA69" s="17">
        <v>1.24326837475416E-5</v>
      </c>
      <c r="HB69" s="17">
        <v>1.31878751296423E-5</v>
      </c>
      <c r="HC69" s="17">
        <v>1.39038745558294E-5</v>
      </c>
      <c r="HD69" s="17">
        <v>1.45688149832246E-5</v>
      </c>
      <c r="HE69" s="13" t="s">
        <v>200</v>
      </c>
      <c r="HF69" s="5">
        <v>0</v>
      </c>
      <c r="HG69" s="13" t="s">
        <v>353</v>
      </c>
      <c r="HH69" s="5">
        <v>567.6</v>
      </c>
      <c r="HN69" s="13" t="s">
        <v>50</v>
      </c>
      <c r="HO69" s="4">
        <v>36332.231816585998</v>
      </c>
      <c r="HP69" s="13">
        <v>8400</v>
      </c>
      <c r="HQ69" s="17">
        <v>4.7324678852075403E-6</v>
      </c>
      <c r="HR69" s="17">
        <v>5.1930774072636197E-6</v>
      </c>
      <c r="HS69" s="17">
        <v>5.6942675753055304E-6</v>
      </c>
      <c r="HT69" s="17">
        <v>6.2341300612326696E-6</v>
      </c>
      <c r="HU69" s="17">
        <v>6.8100259835529998E-6</v>
      </c>
      <c r="HV69" s="17">
        <v>7.4151485269413801E-6</v>
      </c>
      <c r="HW69" s="17">
        <v>8.0184590455956793E-6</v>
      </c>
      <c r="HX69" s="17">
        <v>8.6334220587003704E-6</v>
      </c>
      <c r="HY69" s="17">
        <v>9.2519067558332097E-6</v>
      </c>
      <c r="HZ69" s="17">
        <v>9.8622210615408105E-6</v>
      </c>
      <c r="IA69" s="17">
        <v>1.04554144933227E-5</v>
      </c>
      <c r="IB69" s="13" t="s">
        <v>200</v>
      </c>
      <c r="IC69" s="5">
        <v>0</v>
      </c>
      <c r="ID69" s="13" t="s">
        <v>353</v>
      </c>
      <c r="IE69" s="5">
        <v>567.6</v>
      </c>
      <c r="IK69" s="13" t="s">
        <v>50</v>
      </c>
      <c r="IL69" s="4">
        <v>37983.377324655397</v>
      </c>
      <c r="IM69" s="13">
        <v>8400</v>
      </c>
      <c r="IN69" s="17">
        <v>4.59745350701543E-6</v>
      </c>
      <c r="IO69" s="17">
        <v>5.0460128233521498E-6</v>
      </c>
      <c r="IP69" s="17">
        <v>5.5345559499033197E-6</v>
      </c>
      <c r="IQ69" s="17">
        <v>6.06132789499686E-6</v>
      </c>
      <c r="IR69" s="17">
        <v>6.6238629945630902E-6</v>
      </c>
      <c r="IS69" s="17">
        <v>7.21573476969488E-6</v>
      </c>
      <c r="IT69" s="17">
        <v>7.80752150929795E-6</v>
      </c>
      <c r="IU69" s="17">
        <v>8.4123612075441692E-6</v>
      </c>
      <c r="IV69" s="17">
        <v>9.0224970756869497E-6</v>
      </c>
      <c r="IW69" s="17">
        <v>9.6263878389870805E-6</v>
      </c>
      <c r="IX69" s="17">
        <v>1.02153400240888E-5</v>
      </c>
      <c r="IY69" s="13" t="s">
        <v>200</v>
      </c>
      <c r="IZ69" s="5">
        <v>0</v>
      </c>
      <c r="JA69" s="13" t="s">
        <v>353</v>
      </c>
      <c r="JB69" s="5">
        <v>567.6</v>
      </c>
      <c r="JH69" s="13" t="s">
        <v>50</v>
      </c>
      <c r="JI69" s="4">
        <v>39249.385059599597</v>
      </c>
      <c r="JJ69" s="13">
        <v>8400</v>
      </c>
      <c r="JK69" s="17">
        <v>4.5540484745167403E-6</v>
      </c>
      <c r="JL69" s="17">
        <v>4.9987203276452001E-6</v>
      </c>
      <c r="JM69" s="17">
        <v>5.4831774932267404E-6</v>
      </c>
      <c r="JN69" s="17">
        <v>6.0057133973751697E-6</v>
      </c>
      <c r="JO69" s="17">
        <v>6.5639173314606998E-6</v>
      </c>
      <c r="JP69" s="17">
        <v>7.1514835322530003E-6</v>
      </c>
      <c r="JQ69" s="17">
        <v>7.7395031539016506E-6</v>
      </c>
      <c r="JR69" s="17">
        <v>8.3410106074119506E-6</v>
      </c>
      <c r="JS69" s="17">
        <v>8.9483703979044608E-6</v>
      </c>
      <c r="JT69" s="17">
        <v>9.5500942576055693E-6</v>
      </c>
      <c r="JU69" s="17">
        <v>1.01375741854764E-5</v>
      </c>
      <c r="JV69" s="13" t="s">
        <v>200</v>
      </c>
      <c r="JW69" s="5">
        <v>0</v>
      </c>
      <c r="JX69" s="13" t="s">
        <v>353</v>
      </c>
      <c r="JY69" s="5">
        <v>567.6</v>
      </c>
      <c r="KE69" s="13" t="s">
        <v>50</v>
      </c>
      <c r="KF69">
        <v>35636.827866814703</v>
      </c>
      <c r="KG69" s="13">
        <v>8400</v>
      </c>
      <c r="KH69" s="7">
        <v>4.7529576196277596E-6</v>
      </c>
      <c r="KI69" s="7">
        <v>5.2153903205746201E-6</v>
      </c>
      <c r="KJ69" s="7">
        <v>5.71849152422054E-6</v>
      </c>
      <c r="KK69" s="7">
        <v>6.2603292771160302E-6</v>
      </c>
      <c r="KL69" s="7">
        <v>6.8382381173262196E-6</v>
      </c>
      <c r="KM69" s="7">
        <v>7.4453528811206103E-6</v>
      </c>
      <c r="KN69" s="7">
        <v>8.0503867089314403E-6</v>
      </c>
      <c r="KO69" s="7">
        <v>8.6668542722992399E-6</v>
      </c>
      <c r="KP69" s="7">
        <v>9.2865684644523708E-6</v>
      </c>
      <c r="KQ69" s="7">
        <v>9.8978162034045903E-6</v>
      </c>
      <c r="KR69" s="7">
        <v>1.0491609192221199E-5</v>
      </c>
      <c r="KS69" s="13" t="s">
        <v>200</v>
      </c>
      <c r="KT69" s="5">
        <v>0</v>
      </c>
      <c r="KU69" s="13" t="s">
        <v>353</v>
      </c>
      <c r="KV69" s="5">
        <v>567.6</v>
      </c>
      <c r="LB69" s="13" t="s">
        <v>50</v>
      </c>
      <c r="LC69" s="4">
        <v>38149.411900611703</v>
      </c>
      <c r="LD69" s="13">
        <v>8400</v>
      </c>
      <c r="LE69" s="17">
        <v>4.6025680727024597E-6</v>
      </c>
      <c r="LF69" s="17">
        <v>5.0515850293696798E-6</v>
      </c>
      <c r="LG69" s="17">
        <v>5.5406089733300898E-6</v>
      </c>
      <c r="LH69" s="17">
        <v>6.0678791792532501E-6</v>
      </c>
      <c r="LI69" s="17">
        <v>6.6309234836458601E-6</v>
      </c>
      <c r="LJ69" s="17">
        <v>7.2233011327739901E-6</v>
      </c>
      <c r="LK69" s="17">
        <v>7.8155297583311006E-6</v>
      </c>
      <c r="LL69" s="17">
        <v>8.4207596031765395E-6</v>
      </c>
      <c r="LM69" s="17">
        <v>9.0312196181180898E-6</v>
      </c>
      <c r="LN69" s="17">
        <v>9.6353624266175293E-6</v>
      </c>
      <c r="LO69" s="17">
        <v>1.0224484574152599E-5</v>
      </c>
      <c r="LP69" s="13" t="s">
        <v>200</v>
      </c>
      <c r="LQ69" s="5">
        <v>0</v>
      </c>
      <c r="LR69" s="13" t="s">
        <v>353</v>
      </c>
      <c r="LS69" s="5">
        <v>567.6</v>
      </c>
      <c r="LY69" s="13" t="s">
        <v>50</v>
      </c>
      <c r="LZ69" s="4">
        <v>37371.243661262401</v>
      </c>
      <c r="MA69" s="13">
        <v>8400</v>
      </c>
      <c r="MB69" s="17">
        <v>4.5437280769029896E-6</v>
      </c>
      <c r="MC69" s="17">
        <v>4.98747464195676E-6</v>
      </c>
      <c r="MD69" s="17">
        <v>5.4709588473643403E-6</v>
      </c>
      <c r="ME69" s="17">
        <v>5.9924855677032801E-6</v>
      </c>
      <c r="MF69" s="17">
        <v>6.5496571074182798E-6</v>
      </c>
      <c r="MG69" s="17">
        <v>7.1361962923984503E-6</v>
      </c>
      <c r="MH69" s="17">
        <v>7.7233157171956803E-6</v>
      </c>
      <c r="MI69" s="17">
        <v>8.3240252587999601E-6</v>
      </c>
      <c r="MJ69" s="17">
        <v>8.9307183321801096E-6</v>
      </c>
      <c r="MK69" s="17">
        <v>9.5319195942849308E-6</v>
      </c>
      <c r="ML69" s="17">
        <v>1.01190415676539E-5</v>
      </c>
      <c r="MM69" s="13" t="s">
        <v>200</v>
      </c>
      <c r="MN69" s="5">
        <v>0</v>
      </c>
      <c r="MO69" s="13" t="s">
        <v>353</v>
      </c>
      <c r="MP69" s="5">
        <v>567.6</v>
      </c>
      <c r="MV69" s="13" t="s">
        <v>50</v>
      </c>
      <c r="MW69" s="4">
        <v>41450.590239577199</v>
      </c>
      <c r="MX69" s="13">
        <v>8400</v>
      </c>
      <c r="MY69" s="17">
        <v>4.41905529751763E-6</v>
      </c>
      <c r="MZ69" s="17">
        <v>4.8515947952985801E-6</v>
      </c>
      <c r="NA69" s="17">
        <v>5.3232815834171698E-6</v>
      </c>
      <c r="NB69" s="17">
        <v>5.8325568710740796E-6</v>
      </c>
      <c r="NC69" s="17">
        <v>6.3771784972905E-6</v>
      </c>
      <c r="ND69" s="17">
        <v>6.9512111524366297E-6</v>
      </c>
      <c r="NE69" s="17">
        <v>7.5273190217179402E-6</v>
      </c>
      <c r="NF69" s="17">
        <v>8.1182183525009202E-6</v>
      </c>
      <c r="NG69" s="17">
        <v>8.7166537569466096E-6</v>
      </c>
      <c r="NH69" s="17">
        <v>9.3113156909703093E-6</v>
      </c>
      <c r="NI69" s="17">
        <v>9.8938706095401604E-6</v>
      </c>
      <c r="NJ69" s="13" t="s">
        <v>200</v>
      </c>
      <c r="NK69" s="5">
        <v>0</v>
      </c>
      <c r="NL69" s="13" t="s">
        <v>353</v>
      </c>
      <c r="NM69" s="5">
        <v>567.6</v>
      </c>
      <c r="NS69" s="13" t="s">
        <v>50</v>
      </c>
      <c r="NT69" s="4">
        <v>42178.7415123151</v>
      </c>
      <c r="NU69" s="13">
        <v>8400</v>
      </c>
      <c r="NV69" s="17">
        <v>4.3837138805527098E-6</v>
      </c>
      <c r="NW69" s="17">
        <v>4.8130665999399001E-6</v>
      </c>
      <c r="NX69" s="17">
        <v>5.2813943923182997E-6</v>
      </c>
      <c r="NY69" s="17">
        <v>5.7871764445409499E-6</v>
      </c>
      <c r="NZ69" s="17">
        <v>6.3282141134875196E-6</v>
      </c>
      <c r="OA69" s="17">
        <v>6.8986678051276501E-6</v>
      </c>
      <c r="OB69" s="17">
        <v>7.4716079535890497E-6</v>
      </c>
      <c r="OC69" s="17">
        <v>8.0596684494506803E-6</v>
      </c>
      <c r="OD69" s="17">
        <v>8.6556940658220302E-6</v>
      </c>
      <c r="OE69" s="17">
        <v>9.2484254769951095E-6</v>
      </c>
      <c r="OF69" s="17">
        <v>9.8296031064557799E-6</v>
      </c>
      <c r="OG69" s="13" t="s">
        <v>200</v>
      </c>
      <c r="OH69" s="5">
        <v>0</v>
      </c>
      <c r="OI69" s="13" t="s">
        <v>353</v>
      </c>
      <c r="OJ69" s="5">
        <v>567.6</v>
      </c>
      <c r="OP69" s="13" t="s">
        <v>50</v>
      </c>
      <c r="OQ69" s="5">
        <v>40231.183437130399</v>
      </c>
      <c r="OR69">
        <v>8400</v>
      </c>
      <c r="OS69" s="7">
        <v>4.5717087015587596E-6</v>
      </c>
      <c r="OT69" s="7">
        <v>5.0179630420451397E-6</v>
      </c>
      <c r="OU69" s="7">
        <v>5.5040838475296903E-6</v>
      </c>
      <c r="OV69" s="7">
        <v>6.0283448965645904E-6</v>
      </c>
      <c r="OW69" s="7">
        <v>6.5883131646140802E-6</v>
      </c>
      <c r="OX69" s="7">
        <v>7.1776338655490798E-6</v>
      </c>
      <c r="OY69" s="7">
        <v>7.7671898958719698E-6</v>
      </c>
      <c r="OZ69" s="7">
        <v>8.37005773313167E-6</v>
      </c>
      <c r="PA69" s="7">
        <v>8.9785524736026408E-6</v>
      </c>
      <c r="PB69" s="7">
        <v>9.5811640187409094E-6</v>
      </c>
      <c r="PC69" s="7">
        <v>1.0169249426257399E-5</v>
      </c>
      <c r="PD69" s="13" t="s">
        <v>200</v>
      </c>
      <c r="PE69" s="5">
        <v>0</v>
      </c>
      <c r="PF69" s="13" t="s">
        <v>353</v>
      </c>
      <c r="PG69" s="5">
        <v>567.6</v>
      </c>
      <c r="PM69" s="13" t="s">
        <v>50</v>
      </c>
      <c r="PN69" s="4">
        <v>44617.9454007366</v>
      </c>
      <c r="PO69" s="13">
        <v>8400</v>
      </c>
      <c r="PP69" s="17">
        <v>4.4045671054900498E-6</v>
      </c>
      <c r="PQ69" s="17">
        <v>4.83580071301727E-6</v>
      </c>
      <c r="PR69" s="17">
        <v>5.3061112710416103E-6</v>
      </c>
      <c r="PS69" s="17">
        <v>5.81395559385247E-6</v>
      </c>
      <c r="PT69" s="17">
        <v>6.35710939168396E-6</v>
      </c>
      <c r="PU69" s="17">
        <v>6.9296766580425403E-6</v>
      </c>
      <c r="PV69" s="17">
        <v>7.5044884017384802E-6</v>
      </c>
      <c r="PW69" s="17">
        <v>8.0942270629644093E-6</v>
      </c>
      <c r="PX69" s="17">
        <v>8.6916782847557598E-6</v>
      </c>
      <c r="PY69" s="17">
        <v>9.2855529393556202E-6</v>
      </c>
      <c r="PZ69" s="17">
        <v>9.8675477004362895E-6</v>
      </c>
      <c r="QA69" s="13" t="s">
        <v>200</v>
      </c>
      <c r="QB69" s="5">
        <v>0</v>
      </c>
      <c r="QC69" s="13" t="s">
        <v>353</v>
      </c>
      <c r="QD69" s="5">
        <v>567.6</v>
      </c>
      <c r="QJ69" s="13" t="s">
        <v>50</v>
      </c>
      <c r="QK69" s="4">
        <v>52311.918097713598</v>
      </c>
      <c r="QL69" s="13">
        <v>8400</v>
      </c>
      <c r="QM69" s="17">
        <v>4.1243920860839699E-6</v>
      </c>
      <c r="QN69" s="17">
        <v>4.5302279518502996E-6</v>
      </c>
      <c r="QO69" s="17">
        <v>4.9737091040226297E-6</v>
      </c>
      <c r="QP69" s="17">
        <v>5.4535840406205104E-6</v>
      </c>
      <c r="QQ69" s="17">
        <v>5.96796529834977E-6</v>
      </c>
      <c r="QR69" s="17">
        <v>6.51169885895888E-6</v>
      </c>
      <c r="QS69" s="17">
        <v>7.0607635440641696E-6</v>
      </c>
      <c r="QT69" s="17">
        <v>7.6271993318364601E-6</v>
      </c>
      <c r="QU69" s="17">
        <v>8.2045923078132104E-6</v>
      </c>
      <c r="QV69" s="17">
        <v>8.7820940784754498E-6</v>
      </c>
      <c r="QW69" s="17">
        <v>9.3520134891288808E-6</v>
      </c>
      <c r="QX69" s="13" t="s">
        <v>200</v>
      </c>
      <c r="QY69" s="5">
        <v>0</v>
      </c>
      <c r="QZ69" s="13" t="s">
        <v>353</v>
      </c>
      <c r="RA69" s="5">
        <v>567.6</v>
      </c>
      <c r="RG69" s="13" t="s">
        <v>50</v>
      </c>
      <c r="RH69" s="4">
        <v>48455.900950033501</v>
      </c>
      <c r="RI69" s="13">
        <v>8400</v>
      </c>
      <c r="RJ69" s="17">
        <v>4.14705043461731E-6</v>
      </c>
      <c r="RK69" s="17">
        <v>4.5549504673760297E-6</v>
      </c>
      <c r="RL69" s="17">
        <v>5.0006166326216199E-6</v>
      </c>
      <c r="RM69" s="17">
        <v>5.4827745677044197E-6</v>
      </c>
      <c r="RN69" s="17">
        <v>5.9995102096800802E-6</v>
      </c>
      <c r="RO69" s="17">
        <v>6.5456108416383201E-6</v>
      </c>
      <c r="RP69" s="17">
        <v>7.09680633211134E-6</v>
      </c>
      <c r="RQ69" s="17">
        <v>7.6651878931738001E-6</v>
      </c>
      <c r="RR69" s="17">
        <v>8.2442764765422398E-6</v>
      </c>
      <c r="RS69" s="17">
        <v>8.8231848554162492E-6</v>
      </c>
      <c r="RT69" s="17">
        <v>9.3941704649789602E-6</v>
      </c>
      <c r="RU69" s="13" t="s">
        <v>200</v>
      </c>
      <c r="RV69" s="5">
        <v>0</v>
      </c>
      <c r="RW69" s="13" t="s">
        <v>353</v>
      </c>
      <c r="RX69" s="5">
        <v>567.6</v>
      </c>
      <c r="SD69" s="13" t="s">
        <v>50</v>
      </c>
      <c r="SE69" s="4">
        <v>56167.534811803598</v>
      </c>
      <c r="SF69" s="13">
        <v>8400</v>
      </c>
      <c r="SG69" s="17">
        <v>4.0121620203422396E-6</v>
      </c>
      <c r="SH69" s="17">
        <v>4.4077472951334902E-6</v>
      </c>
      <c r="SI69" s="17">
        <v>4.84036608678382E-6</v>
      </c>
      <c r="SJ69" s="17">
        <v>5.3088781781107897E-6</v>
      </c>
      <c r="SK69" s="17">
        <v>5.8115261196214797E-6</v>
      </c>
      <c r="SL69" s="17">
        <v>6.3434431264172299E-6</v>
      </c>
      <c r="SM69" s="17">
        <v>6.88182621739248E-6</v>
      </c>
      <c r="SN69" s="17">
        <v>7.4384631874253304E-6</v>
      </c>
      <c r="SO69" s="17">
        <v>8.0072634170026793E-6</v>
      </c>
      <c r="SP69" s="17">
        <v>8.5775789139049098E-6</v>
      </c>
      <c r="SQ69" s="17">
        <v>9.1419778483162499E-6</v>
      </c>
      <c r="SR69" s="13" t="s">
        <v>200</v>
      </c>
      <c r="SS69" s="5">
        <v>0</v>
      </c>
      <c r="ST69" s="13" t="s">
        <v>353</v>
      </c>
      <c r="SU69" s="5">
        <v>567.6</v>
      </c>
      <c r="TA69" s="13" t="s">
        <v>50</v>
      </c>
      <c r="TB69" s="4">
        <v>45060.065234853901</v>
      </c>
      <c r="TC69" s="13">
        <v>8400</v>
      </c>
      <c r="TD69" s="17">
        <v>4.3840938510104498E-6</v>
      </c>
      <c r="TE69" s="17">
        <v>4.8134808559923697E-6</v>
      </c>
      <c r="TF69" s="17">
        <v>5.28184479700599E-6</v>
      </c>
      <c r="TG69" s="17">
        <v>5.7876644541837499E-6</v>
      </c>
      <c r="TH69" s="17">
        <v>6.3287407178971403E-6</v>
      </c>
      <c r="TI69" s="17">
        <v>6.8992329678820804E-6</v>
      </c>
      <c r="TJ69" s="17">
        <v>7.4722072829318999E-6</v>
      </c>
      <c r="TK69" s="17">
        <v>8.0602984371093696E-6</v>
      </c>
      <c r="TL69" s="17">
        <v>8.6563501253456793E-6</v>
      </c>
      <c r="TM69" s="17">
        <v>9.2491024745185192E-6</v>
      </c>
      <c r="TN69" s="17">
        <v>9.8302951082554602E-6</v>
      </c>
      <c r="TO69" s="13" t="s">
        <v>200</v>
      </c>
      <c r="TP69" s="5">
        <v>0</v>
      </c>
      <c r="TQ69" s="13" t="s">
        <v>353</v>
      </c>
      <c r="TR69" s="5">
        <v>567.6</v>
      </c>
      <c r="TX69" s="13" t="s">
        <v>51</v>
      </c>
      <c r="TY69" s="4">
        <v>48562.744572229902</v>
      </c>
      <c r="TZ69" s="13">
        <v>8400</v>
      </c>
      <c r="UA69" s="17">
        <v>7.0588826170375501E-6</v>
      </c>
      <c r="UB69" s="17">
        <v>7.7277999272123404E-6</v>
      </c>
      <c r="UC69" s="17">
        <v>8.4469073883514802E-6</v>
      </c>
      <c r="UD69" s="17">
        <v>9.2120484413609495E-6</v>
      </c>
      <c r="UE69" s="17">
        <v>1.00182101520749E-5</v>
      </c>
      <c r="UF69" s="17">
        <v>1.0852013608671301E-5</v>
      </c>
      <c r="UG69" s="17">
        <v>1.1649626149066E-5</v>
      </c>
      <c r="UH69" s="17">
        <v>1.24326837475416E-5</v>
      </c>
      <c r="UI69" s="17">
        <v>1.31878751296423E-5</v>
      </c>
      <c r="UJ69" s="17">
        <v>1.39038745558294E-5</v>
      </c>
      <c r="UK69" s="17">
        <v>1.45688149832246E-5</v>
      </c>
      <c r="UL69" s="13" t="s">
        <v>200</v>
      </c>
      <c r="UM69" s="5">
        <v>0</v>
      </c>
      <c r="UN69" s="13" t="s">
        <v>353</v>
      </c>
      <c r="UO69" s="5">
        <v>567.6</v>
      </c>
      <c r="UU69" s="13" t="s">
        <v>51</v>
      </c>
      <c r="UV69" s="4">
        <v>49379.218207776001</v>
      </c>
      <c r="UW69" s="13">
        <v>8400</v>
      </c>
      <c r="UX69" s="17">
        <v>7.0588826170375501E-6</v>
      </c>
      <c r="UY69" s="17">
        <v>7.7277999272123404E-6</v>
      </c>
      <c r="UZ69" s="17">
        <v>8.4469073883514802E-6</v>
      </c>
      <c r="VA69" s="17">
        <v>9.2120484413609495E-6</v>
      </c>
      <c r="VB69" s="17">
        <v>1.00182101520749E-5</v>
      </c>
      <c r="VC69" s="17">
        <v>1.0852013608671301E-5</v>
      </c>
      <c r="VD69" s="17">
        <v>1.1649626149066E-5</v>
      </c>
      <c r="VE69" s="17">
        <v>1.24326837475416E-5</v>
      </c>
      <c r="VF69" s="17">
        <v>1.31878751296423E-5</v>
      </c>
      <c r="VG69" s="17">
        <v>1.39038745558294E-5</v>
      </c>
      <c r="VH69" s="17">
        <v>1.45688149832246E-5</v>
      </c>
      <c r="VI69" s="13" t="s">
        <v>200</v>
      </c>
      <c r="VJ69" s="5">
        <v>0</v>
      </c>
      <c r="VK69" s="13" t="s">
        <v>353</v>
      </c>
      <c r="VL69" s="5">
        <v>567.6</v>
      </c>
      <c r="VR69" s="13" t="s">
        <v>51</v>
      </c>
      <c r="VS69" s="4">
        <v>50080.500117205003</v>
      </c>
      <c r="VT69" s="13">
        <v>8400</v>
      </c>
      <c r="VU69" s="17">
        <v>7.0588826170375501E-6</v>
      </c>
      <c r="VV69" s="17">
        <v>7.7277999272123404E-6</v>
      </c>
      <c r="VW69" s="17">
        <v>8.4469073883514802E-6</v>
      </c>
      <c r="VX69" s="17">
        <v>9.2120484413609495E-6</v>
      </c>
      <c r="VY69" s="17">
        <v>1.00182101520749E-5</v>
      </c>
      <c r="VZ69" s="17">
        <v>1.0852013608671301E-5</v>
      </c>
      <c r="WA69" s="17">
        <v>1.1649626149066E-5</v>
      </c>
      <c r="WB69" s="17">
        <v>1.24326837475416E-5</v>
      </c>
      <c r="WC69" s="17">
        <v>1.31878751296423E-5</v>
      </c>
      <c r="WD69" s="17">
        <v>1.39038745558294E-5</v>
      </c>
      <c r="WE69" s="17">
        <v>1.45688149832246E-5</v>
      </c>
      <c r="WF69" s="13" t="s">
        <v>200</v>
      </c>
      <c r="WG69" s="5">
        <v>0</v>
      </c>
      <c r="WH69" s="13" t="s">
        <v>353</v>
      </c>
      <c r="WI69" s="5">
        <v>567.6</v>
      </c>
      <c r="WO69" s="13" t="s">
        <v>50</v>
      </c>
      <c r="WP69" s="4">
        <v>35956.563341676898</v>
      </c>
      <c r="WQ69" s="13">
        <v>8400</v>
      </c>
      <c r="WR69" s="17">
        <v>5.0022897998596303E-6</v>
      </c>
      <c r="WS69" s="17">
        <v>5.4833250842393601E-6</v>
      </c>
      <c r="WT69" s="17">
        <v>6.0054287652030704E-6</v>
      </c>
      <c r="WU69" s="17">
        <v>6.5663414641278103E-6</v>
      </c>
      <c r="WV69" s="17">
        <v>7.16306069345951E-6</v>
      </c>
      <c r="WW69" s="17">
        <v>7.7887016882076E-6</v>
      </c>
      <c r="WX69" s="17">
        <v>8.4139737227508206E-6</v>
      </c>
      <c r="WY69" s="17">
        <v>9.0512637725371006E-6</v>
      </c>
      <c r="WZ69" s="17">
        <v>9.6926614590510604E-6</v>
      </c>
      <c r="XA69" s="17">
        <v>1.03268539759101E-5</v>
      </c>
      <c r="XB69" s="17">
        <v>1.09453095181722E-5</v>
      </c>
      <c r="XC69" s="13" t="s">
        <v>200</v>
      </c>
      <c r="XD69" s="5">
        <v>0</v>
      </c>
      <c r="XE69" s="13" t="s">
        <v>353</v>
      </c>
      <c r="XF69" s="5">
        <v>567.6</v>
      </c>
      <c r="XL69" s="13" t="s">
        <v>50</v>
      </c>
      <c r="XM69" s="4">
        <v>37645.490264969303</v>
      </c>
      <c r="XN69" s="13">
        <v>8400</v>
      </c>
      <c r="XO69" s="17">
        <v>5.23880612547357E-6</v>
      </c>
      <c r="XP69" s="17">
        <v>5.7378947007984001E-6</v>
      </c>
      <c r="XQ69" s="17">
        <v>6.2786268114599502E-6</v>
      </c>
      <c r="XR69" s="17">
        <v>6.8584670857666101E-6</v>
      </c>
      <c r="XS69" s="17">
        <v>7.4741254422619203E-6</v>
      </c>
      <c r="XT69" s="17">
        <v>8.1185544247181606E-6</v>
      </c>
      <c r="XU69" s="17">
        <v>8.7631812437740094E-6</v>
      </c>
      <c r="XV69" s="17">
        <v>9.4197865864195907E-6</v>
      </c>
      <c r="XW69" s="17">
        <v>1.00805009733378E-5</v>
      </c>
      <c r="XX69" s="17">
        <v>1.0734218989336301E-5</v>
      </c>
      <c r="XY69" s="17">
        <v>1.1372621472197799E-5</v>
      </c>
      <c r="XZ69" s="13" t="s">
        <v>200</v>
      </c>
      <c r="YA69" s="5">
        <v>0</v>
      </c>
      <c r="YB69" s="13" t="s">
        <v>353</v>
      </c>
      <c r="YC69" s="5">
        <v>567.6</v>
      </c>
      <c r="YI69" s="13" t="s">
        <v>50</v>
      </c>
      <c r="YJ69" s="4">
        <v>35675.546205729697</v>
      </c>
      <c r="YK69" s="13">
        <v>8400</v>
      </c>
      <c r="YL69" s="17">
        <v>4.6000171338822096E-6</v>
      </c>
      <c r="YM69" s="17">
        <v>5.0485907211403397E-6</v>
      </c>
      <c r="YN69" s="17">
        <v>5.53694262154483E-6</v>
      </c>
      <c r="YO69" s="17">
        <v>6.0632757024829496E-6</v>
      </c>
      <c r="YP69" s="17">
        <v>6.6250836289525697E-6</v>
      </c>
      <c r="YQ69" s="17">
        <v>7.21591345206946E-6</v>
      </c>
      <c r="YR69" s="17">
        <v>7.8064065688298107E-6</v>
      </c>
      <c r="YS69" s="17">
        <v>8.4096135134175696E-6</v>
      </c>
      <c r="YT69" s="17">
        <v>9.0177780851607807E-6</v>
      </c>
      <c r="YU69" s="17">
        <v>9.6193903410019196E-6</v>
      </c>
      <c r="YV69" s="17">
        <v>1.02057774741318E-5</v>
      </c>
      <c r="YW69" s="13" t="s">
        <v>200</v>
      </c>
      <c r="YX69" s="5">
        <v>0</v>
      </c>
      <c r="YY69" s="13" t="s">
        <v>353</v>
      </c>
      <c r="YZ69" s="4">
        <v>567.6</v>
      </c>
      <c r="ZF69" s="13" t="s">
        <v>51</v>
      </c>
      <c r="ZG69" s="4">
        <v>48049.480714661302</v>
      </c>
      <c r="ZH69" s="13">
        <v>8400</v>
      </c>
      <c r="ZI69" s="17">
        <v>6.4458031494863101E-6</v>
      </c>
      <c r="ZJ69" s="17">
        <v>7.2219882330235996E-6</v>
      </c>
      <c r="ZK69" s="17">
        <v>8.0465727282027394E-6</v>
      </c>
      <c r="ZL69" s="17">
        <v>8.90157707175272E-6</v>
      </c>
      <c r="ZM69" s="17">
        <v>9.7704813293112992E-6</v>
      </c>
      <c r="ZN69" s="17">
        <v>1.06403774850225E-5</v>
      </c>
      <c r="ZO69" s="17">
        <v>1.1502514663799801E-5</v>
      </c>
      <c r="ZP69" s="17">
        <v>1.2351790155646101E-5</v>
      </c>
      <c r="ZQ69" s="17">
        <v>1.31858486914652E-5</v>
      </c>
      <c r="ZR69" s="17">
        <v>1.3988544319138E-5</v>
      </c>
      <c r="ZS69" s="17">
        <v>1.45902824079629E-5</v>
      </c>
      <c r="ZT69" s="13" t="s">
        <v>200</v>
      </c>
      <c r="ZU69" s="5">
        <v>0</v>
      </c>
      <c r="ZV69" s="13" t="s">
        <v>353</v>
      </c>
      <c r="ZW69" s="4">
        <v>567.6</v>
      </c>
      <c r="AAC69" s="13" t="s">
        <v>51</v>
      </c>
      <c r="AAD69" s="4">
        <v>50623.931111258098</v>
      </c>
      <c r="AAE69" s="13">
        <v>8400</v>
      </c>
      <c r="AAF69" s="17">
        <v>7.7164161505810907E-6</v>
      </c>
      <c r="AAG69" s="17">
        <v>8.4206051924653596E-6</v>
      </c>
      <c r="AAH69" s="17">
        <v>9.17321858877365E-6</v>
      </c>
      <c r="AAI69" s="17">
        <v>9.9692258085753605E-6</v>
      </c>
      <c r="AAJ69" s="17">
        <v>1.08028392019516E-5</v>
      </c>
      <c r="AAK69" s="17">
        <v>1.1661915817001799E-5</v>
      </c>
      <c r="AAL69" s="17">
        <v>1.24957512136074E-5</v>
      </c>
      <c r="AAM69" s="17">
        <v>1.33195826613007E-5</v>
      </c>
      <c r="AAN69" s="17">
        <v>1.41221311939741E-5</v>
      </c>
      <c r="AAO69" s="17">
        <v>1.48943263138297E-5</v>
      </c>
      <c r="AAP69" s="17">
        <v>1.5626353141473999E-5</v>
      </c>
      <c r="AAQ69" s="13" t="s">
        <v>200</v>
      </c>
      <c r="AAR69" s="5">
        <v>0</v>
      </c>
      <c r="AAS69" s="13" t="s">
        <v>795</v>
      </c>
      <c r="AAT69" s="4">
        <v>567.6</v>
      </c>
      <c r="AAZ69" s="13" t="s">
        <v>50</v>
      </c>
      <c r="ABA69" s="4">
        <v>43897.981847368603</v>
      </c>
      <c r="ABB69" s="13">
        <v>8400</v>
      </c>
      <c r="ABC69" s="17">
        <v>4.3566796498417698E-6</v>
      </c>
      <c r="ABD69" s="17">
        <v>4.7833918636188698E-6</v>
      </c>
      <c r="ABE69" s="17">
        <v>5.2487348484675296E-6</v>
      </c>
      <c r="ABF69" s="17">
        <v>5.7511768799671098E-6</v>
      </c>
      <c r="ABG69" s="17">
        <v>6.2885138572274197E-6</v>
      </c>
      <c r="ABH69" s="17">
        <v>6.8549565300449098E-6</v>
      </c>
      <c r="ABI69" s="17">
        <v>7.4239646880918601E-6</v>
      </c>
      <c r="ABJ69" s="17">
        <v>8.0080312577337605E-6</v>
      </c>
      <c r="ABK69" s="17">
        <v>8.6000822329007399E-6</v>
      </c>
      <c r="ABL69" s="17">
        <v>9.1889201577944902E-6</v>
      </c>
      <c r="ABM69" s="17">
        <v>9.7663655742715292E-6</v>
      </c>
      <c r="ABN69" s="13" t="s">
        <v>200</v>
      </c>
      <c r="ABO69" s="5">
        <v>0</v>
      </c>
      <c r="ABP69" s="13" t="s">
        <v>353</v>
      </c>
      <c r="ABQ69" s="4">
        <v>567.6</v>
      </c>
    </row>
    <row r="70" spans="1:745" ht="15.75" thickBot="1" x14ac:dyDescent="0.3">
      <c r="A70" s="250"/>
      <c r="B70" s="251"/>
      <c r="C70" s="251"/>
      <c r="D70" s="251"/>
      <c r="E70" s="256"/>
      <c r="F70" s="13">
        <v>900</v>
      </c>
      <c r="G70" s="4">
        <f t="shared" si="9"/>
        <v>-10.868895296872063</v>
      </c>
      <c r="H70" s="28">
        <f t="shared" si="9"/>
        <v>-7.826805118536881</v>
      </c>
      <c r="I70" s="29">
        <f t="shared" si="9"/>
        <v>-2.4195869927028739</v>
      </c>
      <c r="O70" s="13" t="s">
        <v>265</v>
      </c>
      <c r="P70" s="4">
        <v>56696.455492798697</v>
      </c>
      <c r="Q70" s="13">
        <v>9800</v>
      </c>
      <c r="R70" s="17">
        <v>7.0557127839896796E-6</v>
      </c>
      <c r="S70" s="17">
        <v>7.7064668646502603E-6</v>
      </c>
      <c r="T70" s="17">
        <v>8.4045631544578992E-6</v>
      </c>
      <c r="U70" s="17">
        <v>9.1460521317179101E-6</v>
      </c>
      <c r="V70" s="17">
        <v>9.92619892940345E-6</v>
      </c>
      <c r="W70" s="17">
        <v>1.07112256131024E-5</v>
      </c>
      <c r="X70" s="17">
        <v>1.1484411242988101E-5</v>
      </c>
      <c r="Y70" s="17">
        <v>1.22480106283984E-5</v>
      </c>
      <c r="Z70" s="17">
        <v>1.29898222280936E-5</v>
      </c>
      <c r="AA70" s="17">
        <v>1.3695300781575301E-5</v>
      </c>
      <c r="AB70" s="17">
        <v>1.4355246857078301E-5</v>
      </c>
      <c r="AC70" s="13" t="s">
        <v>201</v>
      </c>
      <c r="AD70" s="5" t="s">
        <v>55</v>
      </c>
      <c r="AE70" s="13" t="s">
        <v>354</v>
      </c>
      <c r="AF70" s="5">
        <v>187.48</v>
      </c>
      <c r="AL70" s="13" t="s">
        <v>51</v>
      </c>
      <c r="AM70" s="4">
        <v>55130.617546927002</v>
      </c>
      <c r="AN70" s="13">
        <v>9800</v>
      </c>
      <c r="AO70" s="17">
        <v>4.63897043277609E-6</v>
      </c>
      <c r="AP70" s="17">
        <v>5.0804414050120997E-6</v>
      </c>
      <c r="AQ70" s="17">
        <v>5.5602304481029603E-6</v>
      </c>
      <c r="AR70" s="17">
        <v>6.0766306315569701E-6</v>
      </c>
      <c r="AS70" s="17">
        <v>6.6272693419124998E-6</v>
      </c>
      <c r="AT70" s="17">
        <v>7.1964264589964499E-6</v>
      </c>
      <c r="AU70" s="17">
        <v>7.7752936081401005E-6</v>
      </c>
      <c r="AV70" s="17">
        <v>8.3633099213238503E-6</v>
      </c>
      <c r="AW70" s="17">
        <v>8.9530694524463902E-6</v>
      </c>
      <c r="AX70" s="17">
        <v>9.5448842100184704E-6</v>
      </c>
      <c r="AY70" s="17">
        <v>1.01269940543697E-5</v>
      </c>
      <c r="AZ70" s="13" t="s">
        <v>201</v>
      </c>
      <c r="BA70" s="5">
        <v>1</v>
      </c>
      <c r="BB70" s="13" t="s">
        <v>354</v>
      </c>
      <c r="BC70" s="5">
        <v>187.48</v>
      </c>
      <c r="BI70" s="13" t="s">
        <v>51</v>
      </c>
      <c r="BJ70" s="4">
        <v>53600.047522882101</v>
      </c>
      <c r="BK70" s="13">
        <v>9800</v>
      </c>
      <c r="BL70" s="17">
        <v>4.6546854308393999E-6</v>
      </c>
      <c r="BM70" s="17">
        <v>5.0975211052705801E-6</v>
      </c>
      <c r="BN70" s="17">
        <v>5.5787397926909197E-6</v>
      </c>
      <c r="BO70" s="17">
        <v>6.0966176594083902E-6</v>
      </c>
      <c r="BP70" s="17">
        <v>6.6487630677469701E-6</v>
      </c>
      <c r="BQ70" s="17">
        <v>7.2193532325154497E-6</v>
      </c>
      <c r="BR70" s="17">
        <v>7.7995279915398895E-6</v>
      </c>
      <c r="BS70" s="17">
        <v>8.3887301422564698E-6</v>
      </c>
      <c r="BT70" s="17">
        <v>8.9795169614287293E-6</v>
      </c>
      <c r="BU70" s="17">
        <v>9.5721181330420304E-6</v>
      </c>
      <c r="BV70" s="17">
        <v>1.01547666025353E-5</v>
      </c>
      <c r="BW70" s="13" t="s">
        <v>201</v>
      </c>
      <c r="BX70" s="5">
        <v>1</v>
      </c>
      <c r="BY70" s="13" t="s">
        <v>354</v>
      </c>
      <c r="BZ70" s="5">
        <v>187.48</v>
      </c>
      <c r="CF70" s="13" t="s">
        <v>265</v>
      </c>
      <c r="CG70" s="4">
        <v>57226.622395503102</v>
      </c>
      <c r="CH70" s="13">
        <v>9800</v>
      </c>
      <c r="CI70" s="17">
        <v>7.0557127839896796E-6</v>
      </c>
      <c r="CJ70" s="17">
        <v>7.7064668646502603E-6</v>
      </c>
      <c r="CK70" s="17">
        <v>8.4045631544578992E-6</v>
      </c>
      <c r="CL70" s="17">
        <v>9.1460521317179101E-6</v>
      </c>
      <c r="CM70" s="17">
        <v>9.92619892940345E-6</v>
      </c>
      <c r="CN70" s="17">
        <v>1.07112256131024E-5</v>
      </c>
      <c r="CO70" s="17">
        <v>1.1484411242988101E-5</v>
      </c>
      <c r="CP70" s="17">
        <v>1.22480106283984E-5</v>
      </c>
      <c r="CQ70" s="17">
        <v>1.29898222280936E-5</v>
      </c>
      <c r="CR70" s="17">
        <v>1.3695300781575301E-5</v>
      </c>
      <c r="CS70" s="17">
        <v>1.4355246857078301E-5</v>
      </c>
      <c r="CT70" s="13" t="s">
        <v>201</v>
      </c>
      <c r="CU70" s="5" t="s">
        <v>55</v>
      </c>
      <c r="CV70" s="13" t="s">
        <v>354</v>
      </c>
      <c r="CW70" s="5">
        <v>187.48</v>
      </c>
      <c r="DC70" s="13" t="s">
        <v>51</v>
      </c>
      <c r="DD70" s="4">
        <v>58565.675602960699</v>
      </c>
      <c r="DE70" s="13">
        <v>9800</v>
      </c>
      <c r="DF70" s="17">
        <v>4.5619091590198699E-6</v>
      </c>
      <c r="DG70" s="17">
        <v>4.9966753809264702E-6</v>
      </c>
      <c r="DH70" s="17">
        <v>5.4694352304820903E-6</v>
      </c>
      <c r="DI70" s="17">
        <v>5.9785639029013197E-6</v>
      </c>
      <c r="DJ70" s="17">
        <v>6.5217814427384096E-6</v>
      </c>
      <c r="DK70" s="17">
        <v>7.0838673557966797E-6</v>
      </c>
      <c r="DL70" s="17">
        <v>7.6562664007479097E-6</v>
      </c>
      <c r="DM70" s="17">
        <v>8.2384015323719608E-6</v>
      </c>
      <c r="DN70" s="17">
        <v>8.8230477103893604E-6</v>
      </c>
      <c r="DO70" s="17">
        <v>9.4109166530515099E-6</v>
      </c>
      <c r="DP70" s="17">
        <v>9.9902875041718599E-6</v>
      </c>
      <c r="DQ70" s="13" t="s">
        <v>201</v>
      </c>
      <c r="DR70" s="5">
        <v>1</v>
      </c>
      <c r="DS70" s="13" t="s">
        <v>354</v>
      </c>
      <c r="DT70" s="5">
        <v>187.48</v>
      </c>
      <c r="DZ70" s="13" t="s">
        <v>265</v>
      </c>
      <c r="EA70" s="4">
        <v>58254.649513997501</v>
      </c>
      <c r="EB70" s="13">
        <v>9800</v>
      </c>
      <c r="EC70" s="17">
        <v>7.0557127839896796E-6</v>
      </c>
      <c r="ED70" s="17">
        <v>7.7064668646502603E-6</v>
      </c>
      <c r="EE70" s="17">
        <v>8.4045631544578992E-6</v>
      </c>
      <c r="EF70" s="17">
        <v>9.1460521317179101E-6</v>
      </c>
      <c r="EG70" s="17">
        <v>9.92619892940345E-6</v>
      </c>
      <c r="EH70" s="17">
        <v>1.07112256131024E-5</v>
      </c>
      <c r="EI70" s="17">
        <v>1.1484411242988101E-5</v>
      </c>
      <c r="EJ70" s="17">
        <v>1.22480106283984E-5</v>
      </c>
      <c r="EK70" s="17">
        <v>1.29898222280936E-5</v>
      </c>
      <c r="EL70" s="17">
        <v>1.3695300781575301E-5</v>
      </c>
      <c r="EM70" s="17">
        <v>1.4355246857078301E-5</v>
      </c>
      <c r="EN70" s="13" t="s">
        <v>201</v>
      </c>
      <c r="EO70" s="5" t="s">
        <v>55</v>
      </c>
      <c r="EP70" s="13" t="s">
        <v>354</v>
      </c>
      <c r="EQ70" s="5">
        <v>187.48</v>
      </c>
      <c r="EW70" s="13" t="s">
        <v>265</v>
      </c>
      <c r="EX70" s="4">
        <v>65086.401576661701</v>
      </c>
      <c r="EY70" s="13">
        <v>9800</v>
      </c>
      <c r="EZ70" s="17">
        <v>7.0557127839896796E-6</v>
      </c>
      <c r="FA70" s="17">
        <v>7.7064668646502603E-6</v>
      </c>
      <c r="FB70" s="17">
        <v>8.4045631544578992E-6</v>
      </c>
      <c r="FC70" s="17">
        <v>9.1460521317179101E-6</v>
      </c>
      <c r="FD70" s="17">
        <v>9.92619892940345E-6</v>
      </c>
      <c r="FE70" s="17">
        <v>1.07112256131024E-5</v>
      </c>
      <c r="FF70" s="17">
        <v>1.1484411242988101E-5</v>
      </c>
      <c r="FG70" s="17">
        <v>1.22480106283984E-5</v>
      </c>
      <c r="FH70" s="17">
        <v>1.29898222280936E-5</v>
      </c>
      <c r="FI70" s="17">
        <v>1.3695300781575301E-5</v>
      </c>
      <c r="FJ70" s="17">
        <v>1.4355246857078301E-5</v>
      </c>
      <c r="FK70" s="13" t="s">
        <v>201</v>
      </c>
      <c r="FL70" s="5" t="s">
        <v>55</v>
      </c>
      <c r="FM70" s="13" t="s">
        <v>354</v>
      </c>
      <c r="FN70" s="5">
        <v>187.48</v>
      </c>
      <c r="FT70" s="13" t="s">
        <v>265</v>
      </c>
      <c r="FU70">
        <v>61925.4249507001</v>
      </c>
      <c r="FV70" s="13">
        <v>9800</v>
      </c>
      <c r="FW70" s="7">
        <v>7.0557127839896796E-6</v>
      </c>
      <c r="FX70" s="7">
        <v>7.7064668646502603E-6</v>
      </c>
      <c r="FY70" s="7">
        <v>8.4045631544578992E-6</v>
      </c>
      <c r="FZ70" s="7">
        <v>9.1460521317179101E-6</v>
      </c>
      <c r="GA70" s="7">
        <v>9.92619892940345E-6</v>
      </c>
      <c r="GB70" s="7">
        <v>1.07112256131024E-5</v>
      </c>
      <c r="GC70" s="7">
        <v>1.1484411242988101E-5</v>
      </c>
      <c r="GD70" s="7">
        <v>1.22480106283984E-5</v>
      </c>
      <c r="GE70" s="7">
        <v>1.29898222280936E-5</v>
      </c>
      <c r="GF70" s="7">
        <v>1.3695300781575301E-5</v>
      </c>
      <c r="GG70" s="7">
        <v>1.4355246857078301E-5</v>
      </c>
      <c r="GH70" s="13" t="s">
        <v>201</v>
      </c>
      <c r="GI70" s="5" t="s">
        <v>55</v>
      </c>
      <c r="GJ70" s="13" t="s">
        <v>354</v>
      </c>
      <c r="GK70" s="5">
        <v>187.48</v>
      </c>
      <c r="GQ70" s="13" t="s">
        <v>265</v>
      </c>
      <c r="GR70" s="4">
        <v>59842.845100001701</v>
      </c>
      <c r="GS70" s="13">
        <v>9800</v>
      </c>
      <c r="GT70" s="17">
        <v>7.0557127839896796E-6</v>
      </c>
      <c r="GU70" s="17">
        <v>7.7064668646502603E-6</v>
      </c>
      <c r="GV70" s="17">
        <v>8.4045631544578992E-6</v>
      </c>
      <c r="GW70" s="17">
        <v>9.1460521317179101E-6</v>
      </c>
      <c r="GX70" s="17">
        <v>9.92619892940345E-6</v>
      </c>
      <c r="GY70" s="17">
        <v>1.07112256131024E-5</v>
      </c>
      <c r="GZ70" s="17">
        <v>1.1484411242988101E-5</v>
      </c>
      <c r="HA70" s="17">
        <v>1.22480106283984E-5</v>
      </c>
      <c r="HB70" s="17">
        <v>1.29898222280936E-5</v>
      </c>
      <c r="HC70" s="17">
        <v>1.3695300781575301E-5</v>
      </c>
      <c r="HD70" s="17">
        <v>1.4355246857078301E-5</v>
      </c>
      <c r="HE70" s="13" t="s">
        <v>201</v>
      </c>
      <c r="HF70" s="5" t="s">
        <v>55</v>
      </c>
      <c r="HG70" s="13" t="s">
        <v>354</v>
      </c>
      <c r="HH70" s="5">
        <v>187.48</v>
      </c>
      <c r="HN70" s="13" t="s">
        <v>51</v>
      </c>
      <c r="HO70" s="4">
        <v>59197.621327591201</v>
      </c>
      <c r="HP70" s="13">
        <v>9800</v>
      </c>
      <c r="HQ70" s="17">
        <v>4.5788955999765004E-6</v>
      </c>
      <c r="HR70" s="17">
        <v>5.01514154644706E-6</v>
      </c>
      <c r="HS70" s="17">
        <v>5.4894534923331702E-6</v>
      </c>
      <c r="HT70" s="17">
        <v>6.0001886395652502E-6</v>
      </c>
      <c r="HU70" s="17">
        <v>6.5450466992440896E-6</v>
      </c>
      <c r="HV70" s="17">
        <v>7.1086975916962201E-6</v>
      </c>
      <c r="HW70" s="17">
        <v>7.6825303969807696E-6</v>
      </c>
      <c r="HX70" s="17">
        <v>8.2659713813370899E-6</v>
      </c>
      <c r="HY70" s="17">
        <v>8.85175555008607E-6</v>
      </c>
      <c r="HZ70" s="17">
        <v>9.4405070894113102E-6</v>
      </c>
      <c r="IA70" s="17">
        <v>1.00204957181761E-5</v>
      </c>
      <c r="IB70" s="13" t="s">
        <v>201</v>
      </c>
      <c r="IC70" s="5">
        <v>1</v>
      </c>
      <c r="ID70" s="13" t="s">
        <v>354</v>
      </c>
      <c r="IE70" s="5">
        <v>187.48</v>
      </c>
      <c r="IK70" s="13" t="s">
        <v>51</v>
      </c>
      <c r="IL70" s="4">
        <v>64155.524221203101</v>
      </c>
      <c r="IM70" s="13">
        <v>9800</v>
      </c>
      <c r="IN70" s="17">
        <v>4.4394553884646797E-6</v>
      </c>
      <c r="IO70" s="17">
        <v>4.8635240801808299E-6</v>
      </c>
      <c r="IP70" s="17">
        <v>5.32505032719497E-6</v>
      </c>
      <c r="IQ70" s="17">
        <v>5.8225371728124498E-6</v>
      </c>
      <c r="IR70" s="17">
        <v>6.35384968048784E-6</v>
      </c>
      <c r="IS70" s="17">
        <v>6.9045481194700002E-6</v>
      </c>
      <c r="IT70" s="17">
        <v>7.4664765264706202E-6</v>
      </c>
      <c r="IU70" s="17">
        <v>8.0390381500315301E-6</v>
      </c>
      <c r="IV70" s="17">
        <v>8.6152971631794104E-6</v>
      </c>
      <c r="IW70" s="17">
        <v>9.1965863810064999E-6</v>
      </c>
      <c r="IX70" s="17">
        <v>9.7712656373115198E-6</v>
      </c>
      <c r="IY70" s="13" t="s">
        <v>201</v>
      </c>
      <c r="IZ70" s="5">
        <v>1</v>
      </c>
      <c r="JA70" s="13" t="s">
        <v>354</v>
      </c>
      <c r="JB70" s="5">
        <v>187.48</v>
      </c>
      <c r="JH70" s="13" t="s">
        <v>51</v>
      </c>
      <c r="JI70" s="4">
        <v>65594.173270867497</v>
      </c>
      <c r="JJ70" s="13">
        <v>9800</v>
      </c>
      <c r="JK70" s="17">
        <v>4.3947447329616201E-6</v>
      </c>
      <c r="JL70" s="17">
        <v>4.8148942354340102E-6</v>
      </c>
      <c r="JM70" s="17">
        <v>5.2722992649318898E-6</v>
      </c>
      <c r="JN70" s="17">
        <v>5.7655087162643496E-6</v>
      </c>
      <c r="JO70" s="17">
        <v>6.2924399014809596E-6</v>
      </c>
      <c r="JP70" s="17">
        <v>6.83893408663395E-6</v>
      </c>
      <c r="JQ70" s="17">
        <v>7.39698012664597E-6</v>
      </c>
      <c r="JR70" s="17">
        <v>7.9659758605133E-6</v>
      </c>
      <c r="JS70" s="17">
        <v>8.5390915308655005E-6</v>
      </c>
      <c r="JT70" s="17">
        <v>9.1178822692681303E-6</v>
      </c>
      <c r="JU70" s="17">
        <v>9.6907429211667803E-6</v>
      </c>
      <c r="JV70" s="13" t="s">
        <v>201</v>
      </c>
      <c r="JW70" s="5">
        <v>1</v>
      </c>
      <c r="JX70" s="13" t="s">
        <v>354</v>
      </c>
      <c r="JY70" s="5">
        <v>187.48</v>
      </c>
      <c r="KE70" s="13" t="s">
        <v>51</v>
      </c>
      <c r="KF70">
        <v>57092.627357762598</v>
      </c>
      <c r="KG70" s="13">
        <v>9800</v>
      </c>
      <c r="KH70" s="7">
        <v>4.6001053636097099E-6</v>
      </c>
      <c r="KI70" s="7">
        <v>5.0381974987497897E-6</v>
      </c>
      <c r="KJ70" s="7">
        <v>5.5144453192971703E-6</v>
      </c>
      <c r="KK70" s="7">
        <v>6.0271834730228201E-6</v>
      </c>
      <c r="KL70" s="7">
        <v>6.5740862095069396E-6</v>
      </c>
      <c r="KM70" s="7">
        <v>7.1396861831885097E-6</v>
      </c>
      <c r="KN70" s="7">
        <v>7.7153028566879295E-6</v>
      </c>
      <c r="KO70" s="7">
        <v>8.3003668321927908E-6</v>
      </c>
      <c r="KP70" s="7">
        <v>8.8875632874690298E-6</v>
      </c>
      <c r="KQ70" s="7">
        <v>9.4774066544333707E-6</v>
      </c>
      <c r="KR70" s="7">
        <v>1.00581554910416E-5</v>
      </c>
      <c r="KS70" s="13" t="s">
        <v>201</v>
      </c>
      <c r="KT70" s="5">
        <v>1</v>
      </c>
      <c r="KU70" s="13" t="s">
        <v>354</v>
      </c>
      <c r="KV70" s="5">
        <v>187.48</v>
      </c>
      <c r="LB70" s="13" t="s">
        <v>51</v>
      </c>
      <c r="LC70" s="4">
        <v>64484.688234519301</v>
      </c>
      <c r="LD70" s="13">
        <v>9800</v>
      </c>
      <c r="LE70" s="17">
        <v>4.4447275490647496E-6</v>
      </c>
      <c r="LF70" s="17">
        <v>4.8692579128328899E-6</v>
      </c>
      <c r="LG70" s="17">
        <v>5.3312694322193402E-6</v>
      </c>
      <c r="LH70" s="17">
        <v>5.8292597143342803E-6</v>
      </c>
      <c r="LI70" s="17">
        <v>6.3610876365191503E-6</v>
      </c>
      <c r="LJ70" s="17">
        <v>6.9122801890051499E-6</v>
      </c>
      <c r="LK70" s="17">
        <v>7.4746642967814902E-6</v>
      </c>
      <c r="LL70" s="17">
        <v>8.0476439083702299E-6</v>
      </c>
      <c r="LM70" s="17">
        <v>8.6242707048868098E-6</v>
      </c>
      <c r="LN70" s="17">
        <v>9.2058511264749705E-6</v>
      </c>
      <c r="LO70" s="17">
        <v>9.7807410734427793E-6</v>
      </c>
      <c r="LP70" s="13" t="s">
        <v>201</v>
      </c>
      <c r="LQ70" s="5">
        <v>1</v>
      </c>
      <c r="LR70" s="13" t="s">
        <v>354</v>
      </c>
      <c r="LS70" s="5">
        <v>187.48</v>
      </c>
      <c r="LY70" s="13" t="s">
        <v>51</v>
      </c>
      <c r="LZ70" s="4">
        <v>62044.694867166902</v>
      </c>
      <c r="MA70" s="13">
        <v>9800</v>
      </c>
      <c r="MB70" s="17">
        <v>4.3841222668171896E-6</v>
      </c>
      <c r="MC70" s="17">
        <v>4.8033395942921396E-6</v>
      </c>
      <c r="MD70" s="17">
        <v>5.2597639541823801E-6</v>
      </c>
      <c r="ME70" s="17">
        <v>5.7519550686548499E-6</v>
      </c>
      <c r="MF70" s="17">
        <v>6.2778426066844001E-6</v>
      </c>
      <c r="MG70" s="17">
        <v>6.8233342706389097E-6</v>
      </c>
      <c r="MH70" s="17">
        <v>7.3804532420940998E-6</v>
      </c>
      <c r="MI70" s="17">
        <v>7.9485962123470699E-6</v>
      </c>
      <c r="MJ70" s="17">
        <v>8.5209586576744395E-6</v>
      </c>
      <c r="MK70" s="17">
        <v>9.0991481680821403E-6</v>
      </c>
      <c r="ML70" s="17">
        <v>9.6715683412518205E-6</v>
      </c>
      <c r="MM70" s="13" t="s">
        <v>201</v>
      </c>
      <c r="MN70" s="5">
        <v>1</v>
      </c>
      <c r="MO70" s="13" t="s">
        <v>354</v>
      </c>
      <c r="MP70" s="5">
        <v>187.48</v>
      </c>
      <c r="MV70" s="13" t="s">
        <v>51</v>
      </c>
      <c r="MW70" s="4">
        <v>74238.397140002096</v>
      </c>
      <c r="MX70" s="13">
        <v>9800</v>
      </c>
      <c r="MY70" s="17">
        <v>4.25605379288818E-6</v>
      </c>
      <c r="MZ70" s="17">
        <v>4.6640008925562398E-6</v>
      </c>
      <c r="NA70" s="17">
        <v>5.1085553247968198E-6</v>
      </c>
      <c r="NB70" s="17">
        <v>5.5884053207172501E-6</v>
      </c>
      <c r="NC70" s="17">
        <v>6.1016277836086997E-6</v>
      </c>
      <c r="ND70" s="17">
        <v>6.6349215272380396E-6</v>
      </c>
      <c r="NE70" s="17">
        <v>7.1807210706995604E-6</v>
      </c>
      <c r="NF70" s="17">
        <v>7.7384133306927308E-6</v>
      </c>
      <c r="NG70" s="17">
        <v>8.3014989001126697E-6</v>
      </c>
      <c r="NH70" s="17">
        <v>8.8722066503824707E-6</v>
      </c>
      <c r="NI70" s="17">
        <v>9.4390587360372205E-6</v>
      </c>
      <c r="NJ70" s="13" t="s">
        <v>201</v>
      </c>
      <c r="NK70" s="5">
        <v>1</v>
      </c>
      <c r="NL70" s="13" t="s">
        <v>354</v>
      </c>
      <c r="NM70" s="5">
        <v>187.48</v>
      </c>
      <c r="NS70" s="13" t="s">
        <v>51</v>
      </c>
      <c r="NT70" s="4">
        <v>74494.941943657497</v>
      </c>
      <c r="NU70" s="13">
        <v>9800</v>
      </c>
      <c r="NV70" s="17">
        <v>4.21983470863777E-6</v>
      </c>
      <c r="NW70" s="17">
        <v>4.6245838915599403E-6</v>
      </c>
      <c r="NX70" s="17">
        <v>5.0657657594328396E-6</v>
      </c>
      <c r="NY70" s="17">
        <v>5.54210419719076E-6</v>
      </c>
      <c r="NZ70" s="17">
        <v>6.0517171497889302E-6</v>
      </c>
      <c r="OA70" s="17">
        <v>6.58152382953985E-6</v>
      </c>
      <c r="OB70" s="17">
        <v>7.1240742065104296E-6</v>
      </c>
      <c r="OC70" s="17">
        <v>7.6787537637664201E-6</v>
      </c>
      <c r="OD70" s="17">
        <v>8.2391496439796302E-6</v>
      </c>
      <c r="OE70" s="17">
        <v>8.8076625822071796E-6</v>
      </c>
      <c r="OF70" s="17">
        <v>9.3728526018656592E-6</v>
      </c>
      <c r="OG70" s="13" t="s">
        <v>201</v>
      </c>
      <c r="OH70" s="5">
        <v>1</v>
      </c>
      <c r="OI70" s="13" t="s">
        <v>354</v>
      </c>
      <c r="OJ70" s="5">
        <v>187.48</v>
      </c>
      <c r="OP70" s="13" t="s">
        <v>51</v>
      </c>
      <c r="OQ70" s="5">
        <v>70724.287401309601</v>
      </c>
      <c r="OR70">
        <v>9800</v>
      </c>
      <c r="OS70" s="7">
        <v>4.41292931420275E-6</v>
      </c>
      <c r="OT70" s="7">
        <v>4.8346736744945898E-6</v>
      </c>
      <c r="OU70" s="7">
        <v>5.2937561372353901E-6</v>
      </c>
      <c r="OV70" s="7">
        <v>5.7887070028101497E-6</v>
      </c>
      <c r="OW70" s="7">
        <v>6.3174223790120201E-6</v>
      </c>
      <c r="OX70" s="7">
        <v>6.86562951089989E-6</v>
      </c>
      <c r="OY70" s="7">
        <v>7.4252584182346099E-6</v>
      </c>
      <c r="OZ70" s="7">
        <v>7.99570902692157E-6</v>
      </c>
      <c r="PA70" s="7">
        <v>8.5701084114001193E-6</v>
      </c>
      <c r="PB70" s="7">
        <v>9.1499215775858301E-6</v>
      </c>
      <c r="PC70" s="7">
        <v>9.7235287745270007E-6</v>
      </c>
      <c r="PD70" s="13" t="s">
        <v>201</v>
      </c>
      <c r="PE70" s="5">
        <v>1</v>
      </c>
      <c r="PF70" s="13" t="s">
        <v>354</v>
      </c>
      <c r="PG70" s="5">
        <v>187.48</v>
      </c>
      <c r="PM70" s="13" t="s">
        <v>51</v>
      </c>
      <c r="PN70" s="4">
        <v>83625.540082356005</v>
      </c>
      <c r="PO70" s="13">
        <v>9800</v>
      </c>
      <c r="PP70" s="17">
        <v>4.2412012739806804E-6</v>
      </c>
      <c r="PQ70" s="17">
        <v>4.6478375542874799E-6</v>
      </c>
      <c r="PR70" s="17">
        <v>5.0910098182648298E-6</v>
      </c>
      <c r="PS70" s="17">
        <v>5.5694209549613002E-6</v>
      </c>
      <c r="PT70" s="17">
        <v>6.0811647302491497E-6</v>
      </c>
      <c r="PU70" s="17">
        <v>6.6130305168947702E-6</v>
      </c>
      <c r="PV70" s="17">
        <v>7.1575002259708801E-6</v>
      </c>
      <c r="PW70" s="17">
        <v>7.7139601166429504E-6</v>
      </c>
      <c r="PX70" s="17">
        <v>8.2759462615101999E-6</v>
      </c>
      <c r="PY70" s="17">
        <v>8.8457582179951803E-6</v>
      </c>
      <c r="PZ70" s="17">
        <v>9.41193343949178E-6</v>
      </c>
      <c r="QA70" s="13" t="s">
        <v>201</v>
      </c>
      <c r="QB70" s="5">
        <v>1</v>
      </c>
      <c r="QC70" s="13" t="s">
        <v>354</v>
      </c>
      <c r="QD70" s="5">
        <v>187.48</v>
      </c>
      <c r="QJ70" s="13" t="s">
        <v>51</v>
      </c>
      <c r="QK70" s="4">
        <v>105650.48892393299</v>
      </c>
      <c r="QL70" s="13">
        <v>9800</v>
      </c>
      <c r="QM70" s="17">
        <v>3.9552133907404003E-6</v>
      </c>
      <c r="QN70" s="17">
        <v>4.3364565300982401E-6</v>
      </c>
      <c r="QO70" s="17">
        <v>4.75278847923867E-6</v>
      </c>
      <c r="QP70" s="17">
        <v>5.2031840606235397E-6</v>
      </c>
      <c r="QQ70" s="17">
        <v>5.68605264761935E-6</v>
      </c>
      <c r="QR70" s="17">
        <v>6.1898781050607004E-6</v>
      </c>
      <c r="QS70" s="17">
        <v>6.7080409277450196E-6</v>
      </c>
      <c r="QT70" s="17">
        <v>7.2399329016514401E-6</v>
      </c>
      <c r="QU70" s="17">
        <v>7.7797756688822601E-6</v>
      </c>
      <c r="QV70" s="17">
        <v>8.3311709440637498E-6</v>
      </c>
      <c r="QW70" s="17">
        <v>8.8830124686617397E-6</v>
      </c>
      <c r="QX70" s="13" t="s">
        <v>201</v>
      </c>
      <c r="QY70" s="5">
        <v>1</v>
      </c>
      <c r="QZ70" s="13" t="s">
        <v>354</v>
      </c>
      <c r="RA70" s="5">
        <v>187.48</v>
      </c>
      <c r="RG70" s="13" t="s">
        <v>51</v>
      </c>
      <c r="RH70" s="4">
        <v>91984.411514221894</v>
      </c>
      <c r="RI70" s="13">
        <v>9800</v>
      </c>
      <c r="RJ70" s="17">
        <v>3.9782550702238898E-6</v>
      </c>
      <c r="RK70" s="17">
        <v>4.3615548875570701E-6</v>
      </c>
      <c r="RL70" s="17">
        <v>4.7800652940422804E-6</v>
      </c>
      <c r="RM70" s="17">
        <v>5.2327399448001801E-6</v>
      </c>
      <c r="RN70" s="17">
        <v>5.7179634462577901E-6</v>
      </c>
      <c r="RO70" s="17">
        <v>6.2240866561893103E-6</v>
      </c>
      <c r="RP70" s="17">
        <v>6.7444187150969797E-6</v>
      </c>
      <c r="RQ70" s="17">
        <v>7.2783497349858401E-6</v>
      </c>
      <c r="RR70" s="17">
        <v>7.8200460206913908E-6</v>
      </c>
      <c r="RS70" s="17">
        <v>8.3730086896971104E-6</v>
      </c>
      <c r="RT70" s="17">
        <v>8.9260984877765303E-6</v>
      </c>
      <c r="RU70" s="13" t="s">
        <v>201</v>
      </c>
      <c r="RV70" s="5">
        <v>1</v>
      </c>
      <c r="RW70" s="13" t="s">
        <v>354</v>
      </c>
      <c r="RX70" s="5">
        <v>187.48</v>
      </c>
      <c r="SD70" s="13" t="s">
        <v>51</v>
      </c>
      <c r="SE70" s="4">
        <v>115531.411204234</v>
      </c>
      <c r="SF70" s="13">
        <v>9800</v>
      </c>
      <c r="SG70" s="17">
        <v>3.8413084641643898E-6</v>
      </c>
      <c r="SH70" s="17">
        <v>4.2123567749010302E-6</v>
      </c>
      <c r="SI70" s="17">
        <v>4.6178784783442396E-6</v>
      </c>
      <c r="SJ70" s="17">
        <v>5.0569510658168903E-6</v>
      </c>
      <c r="SK70" s="17">
        <v>5.5281045618884304E-6</v>
      </c>
      <c r="SL70" s="17">
        <v>6.0204711075068701E-6</v>
      </c>
      <c r="SM70" s="17">
        <v>6.5277810172287502E-6</v>
      </c>
      <c r="SN70" s="17">
        <v>7.0494373163468397E-6</v>
      </c>
      <c r="SO70" s="17">
        <v>7.5799352059331302E-6</v>
      </c>
      <c r="SP70" s="17">
        <v>8.1233619422680201E-6</v>
      </c>
      <c r="SQ70" s="17">
        <v>8.6687851972907003E-6</v>
      </c>
      <c r="SR70" s="13" t="s">
        <v>201</v>
      </c>
      <c r="SS70" s="5">
        <v>1</v>
      </c>
      <c r="ST70" s="13" t="s">
        <v>354</v>
      </c>
      <c r="SU70" s="5">
        <v>187.48</v>
      </c>
      <c r="TA70" s="13" t="s">
        <v>51</v>
      </c>
      <c r="TB70" s="4">
        <v>85271.386979126401</v>
      </c>
      <c r="TC70" s="13">
        <v>9800</v>
      </c>
      <c r="TD70" s="17">
        <v>4.2202239162440401E-6</v>
      </c>
      <c r="TE70" s="17">
        <v>4.6250074885459498E-6</v>
      </c>
      <c r="TF70" s="17">
        <v>5.0662256343998897E-6</v>
      </c>
      <c r="TG70" s="17">
        <v>5.54260185724513E-6</v>
      </c>
      <c r="TH70" s="17">
        <v>6.0522536624356302E-6</v>
      </c>
      <c r="TI70" s="17">
        <v>6.5820979017803604E-6</v>
      </c>
      <c r="TJ70" s="17">
        <v>7.1246833068597604E-6</v>
      </c>
      <c r="TK70" s="17">
        <v>7.6793953730939094E-6</v>
      </c>
      <c r="TL70" s="17">
        <v>8.2398203125746799E-6</v>
      </c>
      <c r="TM70" s="17">
        <v>8.8083570227427492E-6</v>
      </c>
      <c r="TN70" s="17">
        <v>9.3735651099712096E-6</v>
      </c>
      <c r="TO70" s="13" t="s">
        <v>201</v>
      </c>
      <c r="TP70" s="5">
        <v>1</v>
      </c>
      <c r="TQ70" s="13" t="s">
        <v>354</v>
      </c>
      <c r="TR70" s="5">
        <v>187.48</v>
      </c>
      <c r="TX70" s="13" t="s">
        <v>265</v>
      </c>
      <c r="TY70" s="4">
        <v>58007.454035151597</v>
      </c>
      <c r="TZ70" s="13">
        <v>9800</v>
      </c>
      <c r="UA70" s="17">
        <v>7.0557127839896796E-6</v>
      </c>
      <c r="UB70" s="17">
        <v>7.7064668646502603E-6</v>
      </c>
      <c r="UC70" s="17">
        <v>8.4045631544578992E-6</v>
      </c>
      <c r="UD70" s="17">
        <v>9.1460521317179101E-6</v>
      </c>
      <c r="UE70" s="17">
        <v>9.92619892940345E-6</v>
      </c>
      <c r="UF70" s="17">
        <v>1.07112256131024E-5</v>
      </c>
      <c r="UG70" s="17">
        <v>1.1484411242988101E-5</v>
      </c>
      <c r="UH70" s="17">
        <v>1.22480106283984E-5</v>
      </c>
      <c r="UI70" s="17">
        <v>1.29898222280936E-5</v>
      </c>
      <c r="UJ70" s="17">
        <v>1.3695300781575301E-5</v>
      </c>
      <c r="UK70" s="17">
        <v>1.4355246857078301E-5</v>
      </c>
      <c r="UL70" s="13" t="s">
        <v>201</v>
      </c>
      <c r="UM70" s="5" t="s">
        <v>55</v>
      </c>
      <c r="UN70" s="13" t="s">
        <v>354</v>
      </c>
      <c r="UO70" s="5">
        <v>187.48</v>
      </c>
      <c r="UU70" s="13" t="s">
        <v>265</v>
      </c>
      <c r="UV70" s="4">
        <v>58784.372670316799</v>
      </c>
      <c r="UW70" s="13">
        <v>9800</v>
      </c>
      <c r="UX70" s="17">
        <v>7.0557127839896796E-6</v>
      </c>
      <c r="UY70" s="17">
        <v>7.7064668646502603E-6</v>
      </c>
      <c r="UZ70" s="17">
        <v>8.4045631544578992E-6</v>
      </c>
      <c r="VA70" s="17">
        <v>9.1460521317179101E-6</v>
      </c>
      <c r="VB70" s="17">
        <v>9.92619892940345E-6</v>
      </c>
      <c r="VC70" s="17">
        <v>1.07112256131024E-5</v>
      </c>
      <c r="VD70" s="17">
        <v>1.1484411242988101E-5</v>
      </c>
      <c r="VE70" s="17">
        <v>1.22480106283984E-5</v>
      </c>
      <c r="VF70" s="17">
        <v>1.29898222280936E-5</v>
      </c>
      <c r="VG70" s="17">
        <v>1.3695300781575301E-5</v>
      </c>
      <c r="VH70" s="17">
        <v>1.4355246857078301E-5</v>
      </c>
      <c r="VI70" s="13" t="s">
        <v>201</v>
      </c>
      <c r="VJ70" s="5" t="s">
        <v>55</v>
      </c>
      <c r="VK70" s="13" t="s">
        <v>354</v>
      </c>
      <c r="VL70" s="5">
        <v>187.48</v>
      </c>
      <c r="VR70" s="13" t="s">
        <v>265</v>
      </c>
      <c r="VS70" s="4">
        <v>60424.056540607002</v>
      </c>
      <c r="VT70" s="13">
        <v>9800</v>
      </c>
      <c r="VU70" s="17">
        <v>7.0557127839896796E-6</v>
      </c>
      <c r="VV70" s="17">
        <v>7.7064668646502603E-6</v>
      </c>
      <c r="VW70" s="17">
        <v>8.4045631544578992E-6</v>
      </c>
      <c r="VX70" s="17">
        <v>9.1460521317179101E-6</v>
      </c>
      <c r="VY70" s="17">
        <v>9.92619892940345E-6</v>
      </c>
      <c r="VZ70" s="17">
        <v>1.07112256131024E-5</v>
      </c>
      <c r="WA70" s="17">
        <v>1.1484411242988101E-5</v>
      </c>
      <c r="WB70" s="17">
        <v>1.22480106283984E-5</v>
      </c>
      <c r="WC70" s="17">
        <v>1.29898222280936E-5</v>
      </c>
      <c r="WD70" s="17">
        <v>1.3695300781575301E-5</v>
      </c>
      <c r="WE70" s="17">
        <v>1.4355246857078301E-5</v>
      </c>
      <c r="WF70" s="13" t="s">
        <v>201</v>
      </c>
      <c r="WG70" s="5" t="s">
        <v>55</v>
      </c>
      <c r="WH70" s="13" t="s">
        <v>354</v>
      </c>
      <c r="WI70" s="5">
        <v>187.48</v>
      </c>
      <c r="WO70" s="13" t="s">
        <v>51</v>
      </c>
      <c r="WP70" s="4">
        <v>57040.754665640998</v>
      </c>
      <c r="WQ70" s="13">
        <v>9800</v>
      </c>
      <c r="WR70" s="17">
        <v>4.8493798114095E-6</v>
      </c>
      <c r="WS70" s="17">
        <v>5.3059758542222796E-6</v>
      </c>
      <c r="WT70" s="17">
        <v>5.8011941053951499E-6</v>
      </c>
      <c r="WU70" s="17">
        <v>6.3330669684366701E-6</v>
      </c>
      <c r="WV70" s="17">
        <v>6.8989540011488201E-6</v>
      </c>
      <c r="WW70" s="17">
        <v>7.4840569513743804E-6</v>
      </c>
      <c r="WX70" s="17">
        <v>8.0799348716133301E-6</v>
      </c>
      <c r="WY70" s="17">
        <v>8.6856926552598704E-6</v>
      </c>
      <c r="WZ70" s="17">
        <v>9.2942544631441995E-6</v>
      </c>
      <c r="XA70" s="17">
        <v>9.9063956404997198E-6</v>
      </c>
      <c r="XB70" s="17">
        <v>1.0510717987386001E-5</v>
      </c>
      <c r="XC70" s="13" t="s">
        <v>201</v>
      </c>
      <c r="XD70" s="5">
        <v>1</v>
      </c>
      <c r="XE70" s="13" t="s">
        <v>354</v>
      </c>
      <c r="XF70" s="5">
        <v>187.48</v>
      </c>
      <c r="XL70" s="13" t="s">
        <v>51</v>
      </c>
      <c r="XM70" s="4">
        <v>61156.437038636403</v>
      </c>
      <c r="XN70" s="13">
        <v>9800</v>
      </c>
      <c r="XO70" s="17">
        <v>5.0849940055833302E-6</v>
      </c>
      <c r="XP70" s="17">
        <v>5.5593977623163802E-6</v>
      </c>
      <c r="XQ70" s="17">
        <v>6.0730359108830998E-6</v>
      </c>
      <c r="XR70" s="17">
        <v>6.62368704806851E-6</v>
      </c>
      <c r="XS70" s="17">
        <v>7.20844369743626E-6</v>
      </c>
      <c r="XT70" s="17">
        <v>7.8126186019538806E-6</v>
      </c>
      <c r="XU70" s="17">
        <v>8.4277797143096794E-6</v>
      </c>
      <c r="XV70" s="17">
        <v>9.0528270666970002E-6</v>
      </c>
      <c r="XW70" s="17">
        <v>9.6807304862632995E-6</v>
      </c>
      <c r="XX70" s="17">
        <v>1.03121905742665E-5</v>
      </c>
      <c r="XY70" s="17">
        <v>1.09360008451809E-5</v>
      </c>
      <c r="XZ70" s="13" t="s">
        <v>201</v>
      </c>
      <c r="YA70" s="5">
        <v>1</v>
      </c>
      <c r="YB70" s="13" t="s">
        <v>354</v>
      </c>
      <c r="YC70" s="5">
        <v>187.48</v>
      </c>
      <c r="YI70" s="13" t="s">
        <v>51</v>
      </c>
      <c r="YJ70" s="4">
        <v>56476.340206214503</v>
      </c>
      <c r="YK70" s="13">
        <v>9800</v>
      </c>
      <c r="YL70" s="17">
        <v>4.4455961253262598E-6</v>
      </c>
      <c r="YM70" s="17">
        <v>4.8699980091405599E-6</v>
      </c>
      <c r="YN70" s="17">
        <v>5.3316776609842802E-6</v>
      </c>
      <c r="YO70" s="17">
        <v>5.8290940693848801E-6</v>
      </c>
      <c r="YP70" s="17">
        <v>6.3600686850553503E-6</v>
      </c>
      <c r="YQ70" s="17">
        <v>6.9101490963977602E-6</v>
      </c>
      <c r="YR70" s="17">
        <v>7.4711634273314501E-6</v>
      </c>
      <c r="YS70" s="17">
        <v>8.0424827928075095E-6</v>
      </c>
      <c r="YT70" s="17">
        <v>8.6171627161150594E-6</v>
      </c>
      <c r="YU70" s="17">
        <v>9.1965000586867294E-6</v>
      </c>
      <c r="YV70" s="17">
        <v>9.7688834287341194E-6</v>
      </c>
      <c r="YW70" s="13" t="s">
        <v>201</v>
      </c>
      <c r="YX70" s="5">
        <v>1</v>
      </c>
      <c r="YY70" s="13" t="s">
        <v>354</v>
      </c>
      <c r="YZ70" s="4">
        <v>187.48</v>
      </c>
      <c r="ZF70" s="13" t="s">
        <v>265</v>
      </c>
      <c r="ZG70" s="4">
        <v>57906.058465221002</v>
      </c>
      <c r="ZH70" s="13">
        <v>9800</v>
      </c>
      <c r="ZI70" s="17">
        <v>6.4490884925319604E-6</v>
      </c>
      <c r="ZJ70" s="17">
        <v>7.20562677436082E-6</v>
      </c>
      <c r="ZK70" s="17">
        <v>8.0079963923181708E-6</v>
      </c>
      <c r="ZL70" s="17">
        <v>8.8392852282040295E-6</v>
      </c>
      <c r="ZM70" s="17">
        <v>9.6838804527071306E-6</v>
      </c>
      <c r="ZN70" s="17">
        <v>1.0529466135304199E-5</v>
      </c>
      <c r="ZO70" s="17">
        <v>1.13675793385922E-5</v>
      </c>
      <c r="ZP70" s="17">
        <v>1.21931894222753E-5</v>
      </c>
      <c r="ZQ70" s="17">
        <v>1.3003889174134899E-5</v>
      </c>
      <c r="ZR70" s="17">
        <v>1.37698197721937E-5</v>
      </c>
      <c r="ZS70" s="17">
        <v>1.4372431338788699E-5</v>
      </c>
      <c r="ZT70" s="13" t="s">
        <v>201</v>
      </c>
      <c r="ZU70" s="5" t="s">
        <v>55</v>
      </c>
      <c r="ZV70" s="13" t="s">
        <v>354</v>
      </c>
      <c r="ZW70" s="4">
        <v>187.48</v>
      </c>
      <c r="AAC70" s="13" t="s">
        <v>265</v>
      </c>
      <c r="AAD70" s="4">
        <v>60482.208590686801</v>
      </c>
      <c r="AAE70" s="13">
        <v>9800</v>
      </c>
      <c r="AAF70" s="17">
        <v>7.7148650024297705E-6</v>
      </c>
      <c r="AAG70" s="17">
        <v>8.4002916630036708E-6</v>
      </c>
      <c r="AAH70" s="17">
        <v>9.1314296258828105E-6</v>
      </c>
      <c r="AAI70" s="17">
        <v>9.9035197834427208E-6</v>
      </c>
      <c r="AAJ70" s="17">
        <v>1.0711107264819E-5</v>
      </c>
      <c r="AAK70" s="17">
        <v>1.15263591940098E-5</v>
      </c>
      <c r="AAL70" s="17">
        <v>1.2335109432203801E-5</v>
      </c>
      <c r="AAM70" s="17">
        <v>1.31381490034294E-5</v>
      </c>
      <c r="AAN70" s="17">
        <v>1.3925239144022899E-5</v>
      </c>
      <c r="AAO70" s="17">
        <v>1.46833763924914E-5</v>
      </c>
      <c r="AAP70" s="17">
        <v>1.5405276952316101E-5</v>
      </c>
      <c r="AAQ70" s="13" t="s">
        <v>201</v>
      </c>
      <c r="AAR70" s="5" t="s">
        <v>55</v>
      </c>
      <c r="AAS70" s="13" t="s">
        <v>796</v>
      </c>
      <c r="AAT70" s="4">
        <v>187.48</v>
      </c>
      <c r="AAZ70" s="13" t="s">
        <v>51</v>
      </c>
      <c r="ABA70" s="4">
        <v>80618.732554966104</v>
      </c>
      <c r="ABB70" s="13">
        <v>9800</v>
      </c>
      <c r="ABC70" s="17">
        <v>4.1954213495748397E-6</v>
      </c>
      <c r="ABD70" s="17">
        <v>4.5978233158737096E-6</v>
      </c>
      <c r="ABE70" s="17">
        <v>5.03633808853577E-6</v>
      </c>
      <c r="ABF70" s="17">
        <v>5.5096753582878096E-6</v>
      </c>
      <c r="ABG70" s="17">
        <v>6.0159432195582299E-6</v>
      </c>
      <c r="ABH70" s="17">
        <v>6.5422270784888303E-6</v>
      </c>
      <c r="ABI70" s="17">
        <v>7.0811537486712596E-6</v>
      </c>
      <c r="ABJ70" s="17">
        <v>7.63207456498567E-6</v>
      </c>
      <c r="ABK70" s="17">
        <v>8.1886372637383307E-6</v>
      </c>
      <c r="ABL70" s="17">
        <v>8.7533686474789093E-6</v>
      </c>
      <c r="ABM70" s="17">
        <v>9.3148757260411597E-6</v>
      </c>
      <c r="ABN70" s="13" t="s">
        <v>201</v>
      </c>
      <c r="ABO70" s="5">
        <v>1</v>
      </c>
      <c r="ABP70" s="13" t="s">
        <v>354</v>
      </c>
      <c r="ABQ70" s="4">
        <v>187.48</v>
      </c>
    </row>
    <row r="71" spans="1:745" x14ac:dyDescent="0.25">
      <c r="F71" s="13">
        <v>1100</v>
      </c>
      <c r="G71" s="4">
        <f t="shared" si="9"/>
        <v>-10.552635677024307</v>
      </c>
      <c r="H71" s="28">
        <f t="shared" si="9"/>
        <v>-3.3629614818976306</v>
      </c>
      <c r="I71" s="29">
        <f t="shared" si="9"/>
        <v>0.15614013727575124</v>
      </c>
      <c r="O71" s="13" t="s">
        <v>266</v>
      </c>
      <c r="P71" s="4">
        <v>4.9915041657158203E-2</v>
      </c>
      <c r="Q71" s="13">
        <v>11200</v>
      </c>
      <c r="R71" s="17">
        <v>7.0530471525974996E-6</v>
      </c>
      <c r="S71" s="17">
        <v>7.68810371378273E-6</v>
      </c>
      <c r="T71" s="17">
        <v>8.3681192760428408E-6</v>
      </c>
      <c r="U71" s="17">
        <v>9.0893254528313094E-6</v>
      </c>
      <c r="V71" s="17">
        <v>9.8445802765670595E-6</v>
      </c>
      <c r="W71" s="17">
        <v>1.05932500416496E-5</v>
      </c>
      <c r="X71" s="17">
        <v>1.13456385735346E-5</v>
      </c>
      <c r="Y71" s="17">
        <v>1.20907942292848E-5</v>
      </c>
      <c r="Z71" s="17">
        <v>1.28176317562389E-5</v>
      </c>
      <c r="AA71" s="17">
        <v>1.3515165238011E-5</v>
      </c>
      <c r="AB71" s="17">
        <v>1.41717166926554E-5</v>
      </c>
      <c r="AC71" s="13" t="s">
        <v>202</v>
      </c>
      <c r="AD71" s="5">
        <v>0</v>
      </c>
      <c r="AE71" s="13" t="s">
        <v>355</v>
      </c>
      <c r="AF71" s="5">
        <v>6389.4001889044603</v>
      </c>
      <c r="AL71" s="13" t="s">
        <v>265</v>
      </c>
      <c r="AM71" s="4">
        <v>65635.114449423098</v>
      </c>
      <c r="AN71" s="13">
        <v>11200</v>
      </c>
      <c r="AO71" s="17">
        <v>4.4421224677714696E-6</v>
      </c>
      <c r="AP71" s="17">
        <v>4.8574328782753504E-6</v>
      </c>
      <c r="AQ71" s="17">
        <v>5.3086892193428803E-6</v>
      </c>
      <c r="AR71" s="17">
        <v>5.7944649195206903E-6</v>
      </c>
      <c r="AS71" s="17">
        <v>6.3116479614105802E-6</v>
      </c>
      <c r="AT71" s="17">
        <v>6.8428750699576599E-6</v>
      </c>
      <c r="AU71" s="17">
        <v>7.3912369714397202E-6</v>
      </c>
      <c r="AV71" s="17">
        <v>7.9508336505563592E-6</v>
      </c>
      <c r="AW71" s="17">
        <v>8.5153368438421705E-6</v>
      </c>
      <c r="AX71" s="17">
        <v>9.0780569093187205E-6</v>
      </c>
      <c r="AY71" s="17">
        <v>9.6367953241882304E-6</v>
      </c>
      <c r="AZ71" s="13" t="s">
        <v>202</v>
      </c>
      <c r="BA71" s="5">
        <v>0</v>
      </c>
      <c r="BB71" s="13" t="s">
        <v>355</v>
      </c>
      <c r="BC71" s="5">
        <v>5885.1764946848398</v>
      </c>
      <c r="BI71" s="13" t="s">
        <v>265</v>
      </c>
      <c r="BJ71" s="4">
        <v>63809.580296327404</v>
      </c>
      <c r="BK71" s="13">
        <v>11200</v>
      </c>
      <c r="BL71" s="17">
        <v>4.4584553951148397E-6</v>
      </c>
      <c r="BM71" s="17">
        <v>4.8751608475380704E-6</v>
      </c>
      <c r="BN71" s="17">
        <v>5.3278807128455402E-6</v>
      </c>
      <c r="BO71" s="17">
        <v>5.81517230523662E-6</v>
      </c>
      <c r="BP71" s="17">
        <v>6.3338976661295497E-6</v>
      </c>
      <c r="BQ71" s="17">
        <v>6.8665706028132002E-6</v>
      </c>
      <c r="BR71" s="17">
        <v>7.4163072346041499E-6</v>
      </c>
      <c r="BS71" s="17">
        <v>7.9771715797999608E-6</v>
      </c>
      <c r="BT71" s="17">
        <v>8.5427998683244497E-6</v>
      </c>
      <c r="BU71" s="17">
        <v>9.1064685843927001E-6</v>
      </c>
      <c r="BV71" s="17">
        <v>9.6659238782624892E-6</v>
      </c>
      <c r="BW71" s="13" t="s">
        <v>202</v>
      </c>
      <c r="BX71" s="5">
        <v>0</v>
      </c>
      <c r="BY71" s="13" t="s">
        <v>355</v>
      </c>
      <c r="BZ71" s="5">
        <v>6174.1604671631003</v>
      </c>
      <c r="CF71" s="13" t="s">
        <v>266</v>
      </c>
      <c r="CG71" s="4">
        <v>5.0000003695692401E-2</v>
      </c>
      <c r="CH71" s="13">
        <v>11200</v>
      </c>
      <c r="CI71" s="17">
        <v>7.0530471525974996E-6</v>
      </c>
      <c r="CJ71" s="17">
        <v>7.68810371378273E-6</v>
      </c>
      <c r="CK71" s="17">
        <v>8.3681192760428408E-6</v>
      </c>
      <c r="CL71" s="17">
        <v>9.0893254528313094E-6</v>
      </c>
      <c r="CM71" s="17">
        <v>9.8445802765670595E-6</v>
      </c>
      <c r="CN71" s="17">
        <v>1.05932500416496E-5</v>
      </c>
      <c r="CO71" s="17">
        <v>1.13456385735346E-5</v>
      </c>
      <c r="CP71" s="17">
        <v>1.20907942292848E-5</v>
      </c>
      <c r="CQ71" s="17">
        <v>1.28176317562389E-5</v>
      </c>
      <c r="CR71" s="17">
        <v>1.3515165238011E-5</v>
      </c>
      <c r="CS71" s="17">
        <v>1.41717166926554E-5</v>
      </c>
      <c r="CT71" s="13" t="s">
        <v>202</v>
      </c>
      <c r="CU71" s="5">
        <v>0</v>
      </c>
      <c r="CV71" s="13" t="s">
        <v>355</v>
      </c>
      <c r="CW71" s="5">
        <v>6100.3106355897098</v>
      </c>
      <c r="DC71" s="13" t="s">
        <v>265</v>
      </c>
      <c r="DD71" s="4">
        <v>69721.043912810099</v>
      </c>
      <c r="DE71" s="13">
        <v>11200</v>
      </c>
      <c r="DF71" s="17">
        <v>4.3621671304889696E-6</v>
      </c>
      <c r="DG71" s="17">
        <v>4.7706344746403696E-6</v>
      </c>
      <c r="DH71" s="17">
        <v>5.2147061390044602E-6</v>
      </c>
      <c r="DI71" s="17">
        <v>5.6930336201913896E-6</v>
      </c>
      <c r="DJ71" s="17">
        <v>6.2026308430084999E-6</v>
      </c>
      <c r="DK71" s="17">
        <v>6.7267312197227099E-6</v>
      </c>
      <c r="DL71" s="17">
        <v>7.2683035994846303E-6</v>
      </c>
      <c r="DM71" s="17">
        <v>7.8216239324620402E-6</v>
      </c>
      <c r="DN71" s="17">
        <v>8.3805381775518E-6</v>
      </c>
      <c r="DO71" s="17">
        <v>8.9385235060949901E-6</v>
      </c>
      <c r="DP71" s="17">
        <v>9.4936509217613399E-6</v>
      </c>
      <c r="DQ71" s="13" t="s">
        <v>202</v>
      </c>
      <c r="DR71" s="5">
        <v>0</v>
      </c>
      <c r="DS71" s="13" t="s">
        <v>355</v>
      </c>
      <c r="DT71" s="5">
        <v>5455.8557108103196</v>
      </c>
      <c r="DZ71" s="13" t="s">
        <v>266</v>
      </c>
      <c r="EA71" s="4">
        <v>4.9990462160003801E-2</v>
      </c>
      <c r="EB71" s="13">
        <v>11200</v>
      </c>
      <c r="EC71" s="17">
        <v>7.0530471525974996E-6</v>
      </c>
      <c r="ED71" s="17">
        <v>7.68810371378273E-6</v>
      </c>
      <c r="EE71" s="17">
        <v>8.3681192760428408E-6</v>
      </c>
      <c r="EF71" s="17">
        <v>9.0893254528313094E-6</v>
      </c>
      <c r="EG71" s="17">
        <v>9.8445802765670595E-6</v>
      </c>
      <c r="EH71" s="17">
        <v>1.05932500416496E-5</v>
      </c>
      <c r="EI71" s="17">
        <v>1.13456385735346E-5</v>
      </c>
      <c r="EJ71" s="17">
        <v>1.20907942292848E-5</v>
      </c>
      <c r="EK71" s="17">
        <v>1.28176317562389E-5</v>
      </c>
      <c r="EL71" s="17">
        <v>1.3515165238011E-5</v>
      </c>
      <c r="EM71" s="17">
        <v>1.41717166926554E-5</v>
      </c>
      <c r="EN71" s="13" t="s">
        <v>202</v>
      </c>
      <c r="EO71" s="5">
        <v>0</v>
      </c>
      <c r="EP71" s="13" t="s">
        <v>355</v>
      </c>
      <c r="EQ71" s="5">
        <v>5665.7072704167203</v>
      </c>
      <c r="EW71" s="13" t="s">
        <v>266</v>
      </c>
      <c r="EX71" s="4">
        <v>4.99932887092134E-2</v>
      </c>
      <c r="EY71" s="13">
        <v>11200</v>
      </c>
      <c r="EZ71" s="17">
        <v>7.0530471525974996E-6</v>
      </c>
      <c r="FA71" s="17">
        <v>7.68810371378273E-6</v>
      </c>
      <c r="FB71" s="17">
        <v>8.3681192760428408E-6</v>
      </c>
      <c r="FC71" s="17">
        <v>9.0893254528313094E-6</v>
      </c>
      <c r="FD71" s="17">
        <v>9.8445802765670595E-6</v>
      </c>
      <c r="FE71" s="17">
        <v>1.05932500416496E-5</v>
      </c>
      <c r="FF71" s="17">
        <v>1.13456385735346E-5</v>
      </c>
      <c r="FG71" s="17">
        <v>1.20907942292848E-5</v>
      </c>
      <c r="FH71" s="17">
        <v>1.28176317562389E-5</v>
      </c>
      <c r="FI71" s="17">
        <v>1.3515165238011E-5</v>
      </c>
      <c r="FJ71" s="17">
        <v>1.41717166926554E-5</v>
      </c>
      <c r="FK71" s="13" t="s">
        <v>202</v>
      </c>
      <c r="FL71" s="5">
        <v>0</v>
      </c>
      <c r="FM71" s="13" t="s">
        <v>355</v>
      </c>
      <c r="FN71" s="5">
        <v>4405.2342513169997</v>
      </c>
      <c r="FT71" s="13" t="s">
        <v>266</v>
      </c>
      <c r="FU71">
        <v>4.9927282838945403E-2</v>
      </c>
      <c r="FV71" s="13">
        <v>11200</v>
      </c>
      <c r="FW71" s="7">
        <v>7.0530471525974996E-6</v>
      </c>
      <c r="FX71" s="7">
        <v>7.68810371378273E-6</v>
      </c>
      <c r="FY71" s="7">
        <v>8.3681192760428408E-6</v>
      </c>
      <c r="FZ71" s="7">
        <v>9.0893254528313094E-6</v>
      </c>
      <c r="GA71" s="7">
        <v>9.8445802765670595E-6</v>
      </c>
      <c r="GB71" s="7">
        <v>1.05932500416496E-5</v>
      </c>
      <c r="GC71" s="7">
        <v>1.13456385735346E-5</v>
      </c>
      <c r="GD71" s="7">
        <v>1.20907942292848E-5</v>
      </c>
      <c r="GE71" s="7">
        <v>1.28176317562389E-5</v>
      </c>
      <c r="GF71" s="7">
        <v>1.3515165238011E-5</v>
      </c>
      <c r="GG71" s="7">
        <v>1.41717166926554E-5</v>
      </c>
      <c r="GH71" s="13" t="s">
        <v>202</v>
      </c>
      <c r="GI71" s="5">
        <v>0</v>
      </c>
      <c r="GJ71" s="13" t="s">
        <v>355</v>
      </c>
      <c r="GK71" s="5">
        <v>4791.3341582392604</v>
      </c>
      <c r="GQ71" s="13" t="s">
        <v>266</v>
      </c>
      <c r="GR71" s="4">
        <v>4.9935521896153599E-2</v>
      </c>
      <c r="GS71" s="13">
        <v>11200</v>
      </c>
      <c r="GT71" s="17">
        <v>7.0530471525974996E-6</v>
      </c>
      <c r="GU71" s="17">
        <v>7.68810371378273E-6</v>
      </c>
      <c r="GV71" s="17">
        <v>8.3681192760428408E-6</v>
      </c>
      <c r="GW71" s="17">
        <v>9.0893254528313094E-6</v>
      </c>
      <c r="GX71" s="17">
        <v>9.8445802765670595E-6</v>
      </c>
      <c r="GY71" s="17">
        <v>1.05932500416496E-5</v>
      </c>
      <c r="GZ71" s="17">
        <v>1.13456385735346E-5</v>
      </c>
      <c r="HA71" s="17">
        <v>1.20907942292848E-5</v>
      </c>
      <c r="HB71" s="17">
        <v>1.28176317562389E-5</v>
      </c>
      <c r="HC71" s="17">
        <v>1.3515165238011E-5</v>
      </c>
      <c r="HD71" s="17">
        <v>1.41717166926554E-5</v>
      </c>
      <c r="HE71" s="13" t="s">
        <v>202</v>
      </c>
      <c r="HF71" s="5">
        <v>0</v>
      </c>
      <c r="HG71" s="13" t="s">
        <v>355</v>
      </c>
      <c r="HH71" s="5">
        <v>5185.7581133046597</v>
      </c>
      <c r="HN71" s="13" t="s">
        <v>265</v>
      </c>
      <c r="HO71" s="4">
        <v>70473.459667860501</v>
      </c>
      <c r="HP71" s="13">
        <v>11200</v>
      </c>
      <c r="HQ71" s="17">
        <v>4.3797721098031697E-6</v>
      </c>
      <c r="HR71" s="17">
        <v>4.7897481710451702E-6</v>
      </c>
      <c r="HS71" s="17">
        <v>5.23540467856305E-6</v>
      </c>
      <c r="HT71" s="17">
        <v>5.71537605685644E-6</v>
      </c>
      <c r="HU71" s="17">
        <v>6.2266486507913802E-6</v>
      </c>
      <c r="HV71" s="17">
        <v>6.7523252118722396E-6</v>
      </c>
      <c r="HW71" s="17">
        <v>7.2954010801001601E-6</v>
      </c>
      <c r="HX71" s="17">
        <v>7.8501134779101294E-6</v>
      </c>
      <c r="HY71" s="17">
        <v>8.4102699480911895E-6</v>
      </c>
      <c r="HZ71" s="17">
        <v>8.9693107939526498E-6</v>
      </c>
      <c r="IA71" s="17">
        <v>9.5252478667488606E-6</v>
      </c>
      <c r="IB71" s="13" t="s">
        <v>202</v>
      </c>
      <c r="IC71" s="5">
        <v>0</v>
      </c>
      <c r="ID71" s="13" t="s">
        <v>355</v>
      </c>
      <c r="IE71" s="5">
        <v>5981.42927112508</v>
      </c>
      <c r="IK71" s="13" t="s">
        <v>265</v>
      </c>
      <c r="IL71" s="4">
        <v>76375.855415675906</v>
      </c>
      <c r="IM71" s="13">
        <v>11200</v>
      </c>
      <c r="IN71" s="17">
        <v>4.2355776925422804E-6</v>
      </c>
      <c r="IO71" s="17">
        <v>4.6331636747009097E-6</v>
      </c>
      <c r="IP71" s="17">
        <v>5.0657914404707997E-6</v>
      </c>
      <c r="IQ71" s="17">
        <v>5.5322332584432798E-6</v>
      </c>
      <c r="IR71" s="17">
        <v>6.0296988138260196E-6</v>
      </c>
      <c r="IS71" s="17">
        <v>6.5423489322973298E-6</v>
      </c>
      <c r="IT71" s="17">
        <v>7.0729676286157504E-6</v>
      </c>
      <c r="IU71" s="17">
        <v>7.6161089228189798E-6</v>
      </c>
      <c r="IV71" s="17">
        <v>8.1658957932143903E-6</v>
      </c>
      <c r="IW71" s="17">
        <v>8.7160726832979798E-6</v>
      </c>
      <c r="IX71" s="17">
        <v>9.2651324790864797E-6</v>
      </c>
      <c r="IY71" s="13" t="s">
        <v>202</v>
      </c>
      <c r="IZ71" s="5">
        <v>0</v>
      </c>
      <c r="JA71" s="13" t="s">
        <v>355</v>
      </c>
      <c r="JB71" s="5">
        <v>5027.1331190282099</v>
      </c>
      <c r="JH71" s="13" t="s">
        <v>265</v>
      </c>
      <c r="JI71" s="4">
        <v>80682.197259200504</v>
      </c>
      <c r="JJ71" s="13">
        <v>11200</v>
      </c>
      <c r="JK71" s="17">
        <v>4.1894980588953204E-6</v>
      </c>
      <c r="JL71" s="17">
        <v>4.5831088046011498E-6</v>
      </c>
      <c r="JM71" s="17">
        <v>5.0115499464572198E-6</v>
      </c>
      <c r="JN71" s="17">
        <v>5.4736368354006901E-6</v>
      </c>
      <c r="JO71" s="17">
        <v>5.9666492818047102E-6</v>
      </c>
      <c r="JP71" s="17">
        <v>6.4750803708368497E-6</v>
      </c>
      <c r="JQ71" s="17">
        <v>7.00164926481104E-6</v>
      </c>
      <c r="JR71" s="17">
        <v>7.5410109798442297E-6</v>
      </c>
      <c r="JS71" s="17">
        <v>8.0873896223758096E-6</v>
      </c>
      <c r="JT71" s="17">
        <v>8.6346278186100105E-6</v>
      </c>
      <c r="JU71" s="17">
        <v>9.1813704171793707E-6</v>
      </c>
      <c r="JV71" s="13" t="s">
        <v>202</v>
      </c>
      <c r="JW71" s="5">
        <v>0</v>
      </c>
      <c r="JX71" s="13" t="s">
        <v>355</v>
      </c>
      <c r="JY71" s="5">
        <v>5677.4621408001904</v>
      </c>
      <c r="KE71" s="13" t="s">
        <v>265</v>
      </c>
      <c r="KF71">
        <v>67967.4224384892</v>
      </c>
      <c r="KG71" s="13">
        <v>11200</v>
      </c>
      <c r="KH71" s="7">
        <v>4.4017695837418698E-6</v>
      </c>
      <c r="KI71" s="7">
        <v>4.8136292236342902E-6</v>
      </c>
      <c r="KJ71" s="7">
        <v>5.2612637081270397E-6</v>
      </c>
      <c r="KK71" s="7">
        <v>5.74328603663373E-6</v>
      </c>
      <c r="KL71" s="7">
        <v>6.2566479727740402E-6</v>
      </c>
      <c r="KM71" s="7">
        <v>6.7842884337649701E-6</v>
      </c>
      <c r="KN71" s="7">
        <v>7.3292361327962798E-6</v>
      </c>
      <c r="KO71" s="7">
        <v>7.8856798871163799E-6</v>
      </c>
      <c r="KP71" s="7">
        <v>8.4473792809018301E-6</v>
      </c>
      <c r="KQ71" s="7">
        <v>9.0077286592731106E-6</v>
      </c>
      <c r="KR71" s="7">
        <v>9.5646658067387101E-6</v>
      </c>
      <c r="KS71" s="13" t="s">
        <v>202</v>
      </c>
      <c r="KT71" s="5">
        <v>0</v>
      </c>
      <c r="KU71" s="13" t="s">
        <v>355</v>
      </c>
      <c r="KV71" s="5">
        <v>6247.4714742654996</v>
      </c>
      <c r="LB71" s="13" t="s">
        <v>265</v>
      </c>
      <c r="LC71" s="4">
        <v>76767.504839675399</v>
      </c>
      <c r="LD71" s="13">
        <v>11200</v>
      </c>
      <c r="LE71" s="17">
        <v>4.2410162417610698E-6</v>
      </c>
      <c r="LF71" s="17">
        <v>4.6390708965883699E-6</v>
      </c>
      <c r="LG71" s="17">
        <v>5.0721920505735896E-6</v>
      </c>
      <c r="LH71" s="17">
        <v>5.5391468562199497E-6</v>
      </c>
      <c r="LI71" s="17">
        <v>6.0371366818579399E-6</v>
      </c>
      <c r="LJ71" s="17">
        <v>6.5502829495571796E-6</v>
      </c>
      <c r="LK71" s="17">
        <v>7.0813774130564698E-6</v>
      </c>
      <c r="LL71" s="17">
        <v>7.6249621633713002E-6</v>
      </c>
      <c r="LM71" s="17">
        <v>8.1751482522128695E-6</v>
      </c>
      <c r="LN71" s="17">
        <v>8.7256685653151602E-6</v>
      </c>
      <c r="LO71" s="17">
        <v>9.27499799447313E-6</v>
      </c>
      <c r="LP71" s="13" t="s">
        <v>202</v>
      </c>
      <c r="LQ71" s="5">
        <v>0</v>
      </c>
      <c r="LR71" s="13" t="s">
        <v>355</v>
      </c>
      <c r="LS71" s="5">
        <v>6129.9942322792504</v>
      </c>
      <c r="LY71" s="13" t="s">
        <v>265</v>
      </c>
      <c r="LZ71" s="4">
        <v>73862.861505589099</v>
      </c>
      <c r="MA71" s="13">
        <v>11200</v>
      </c>
      <c r="MB71" s="17">
        <v>4.1785614039319996E-6</v>
      </c>
      <c r="MC71" s="17">
        <v>4.5712275338683403E-6</v>
      </c>
      <c r="MD71" s="17">
        <v>4.9986733687291701E-6</v>
      </c>
      <c r="ME71" s="17">
        <v>5.4597244147126404E-6</v>
      </c>
      <c r="MF71" s="17">
        <v>5.9516770355495498E-6</v>
      </c>
      <c r="MG71" s="17">
        <v>6.4591027545205104E-6</v>
      </c>
      <c r="MH71" s="17">
        <v>6.9847055294773804E-6</v>
      </c>
      <c r="MI71" s="17">
        <v>7.5231643260034396E-6</v>
      </c>
      <c r="MJ71" s="17">
        <v>8.0687272713056796E-6</v>
      </c>
      <c r="MK71" s="17">
        <v>8.6152603604310497E-6</v>
      </c>
      <c r="ML71" s="17">
        <v>9.1614443755985802E-6</v>
      </c>
      <c r="MM71" s="13" t="s">
        <v>202</v>
      </c>
      <c r="MN71" s="5">
        <v>0</v>
      </c>
      <c r="MO71" s="13" t="s">
        <v>355</v>
      </c>
      <c r="MP71" s="5">
        <v>6371.8158147184804</v>
      </c>
      <c r="MV71" s="13" t="s">
        <v>265</v>
      </c>
      <c r="MW71" s="4">
        <v>88378.880866258696</v>
      </c>
      <c r="MX71" s="13">
        <v>11200</v>
      </c>
      <c r="MY71" s="17">
        <v>4.0470379459823103E-6</v>
      </c>
      <c r="MZ71" s="17">
        <v>4.4283104299721897E-6</v>
      </c>
      <c r="NA71" s="17">
        <v>4.8437373468575502E-6</v>
      </c>
      <c r="NB71" s="17">
        <v>5.2922641925431597E-6</v>
      </c>
      <c r="NC71" s="17">
        <v>5.7713836394455596E-6</v>
      </c>
      <c r="ND71" s="17">
        <v>6.2665977313342398E-6</v>
      </c>
      <c r="NE71" s="17">
        <v>6.7804331396420598E-6</v>
      </c>
      <c r="NF71" s="17">
        <v>7.3078560922906004E-6</v>
      </c>
      <c r="NG71" s="17">
        <v>7.8434040247801296E-6</v>
      </c>
      <c r="NH71" s="17">
        <v>8.3812258132791895E-6</v>
      </c>
      <c r="NI71" s="17">
        <v>8.9204301133877594E-6</v>
      </c>
      <c r="NJ71" s="13" t="s">
        <v>202</v>
      </c>
      <c r="NK71" s="5">
        <v>0</v>
      </c>
      <c r="NL71" s="13" t="s">
        <v>355</v>
      </c>
      <c r="NM71" s="5">
        <v>5261.4860042727196</v>
      </c>
      <c r="NS71" s="13" t="s">
        <v>265</v>
      </c>
      <c r="NT71" s="4">
        <v>91055.958347942505</v>
      </c>
      <c r="NU71" s="13">
        <v>11200</v>
      </c>
      <c r="NV71" s="17">
        <v>4.0099529568209E-6</v>
      </c>
      <c r="NW71" s="17">
        <v>4.3880015630561202E-6</v>
      </c>
      <c r="NX71" s="17">
        <v>4.8000230583902198E-6</v>
      </c>
      <c r="NY71" s="17">
        <v>5.2449960479688104E-6</v>
      </c>
      <c r="NZ71" s="17">
        <v>5.7204676200438301E-6</v>
      </c>
      <c r="OA71" s="17">
        <v>6.2121978936984196E-6</v>
      </c>
      <c r="OB71" s="17">
        <v>6.7226653817046803E-6</v>
      </c>
      <c r="OC71" s="17">
        <v>7.2469170215455102E-6</v>
      </c>
      <c r="OD71" s="17">
        <v>7.7795719276371597E-6</v>
      </c>
      <c r="OE71" s="17">
        <v>8.3148593127516304E-6</v>
      </c>
      <c r="OF71" s="17">
        <v>8.8520069750181508E-6</v>
      </c>
      <c r="OG71" s="13" t="s">
        <v>202</v>
      </c>
      <c r="OH71" s="5">
        <v>0</v>
      </c>
      <c r="OI71" s="13" t="s">
        <v>355</v>
      </c>
      <c r="OJ71" s="5">
        <v>4758.0881766154298</v>
      </c>
      <c r="OP71" s="13" t="s">
        <v>265</v>
      </c>
      <c r="OQ71" s="5">
        <v>84194.965360408096</v>
      </c>
      <c r="OR71">
        <v>11200</v>
      </c>
      <c r="OS71" s="7">
        <v>4.2082303484293798E-6</v>
      </c>
      <c r="OT71" s="7">
        <v>4.6034580297267197E-6</v>
      </c>
      <c r="OU71" s="7">
        <v>5.0336024674216099E-6</v>
      </c>
      <c r="OV71" s="7">
        <v>5.4974615559921897E-6</v>
      </c>
      <c r="OW71" s="7">
        <v>5.9922866725369403E-6</v>
      </c>
      <c r="OX71" s="7">
        <v>6.5024361776371399E-6</v>
      </c>
      <c r="OY71" s="7">
        <v>7.0306554428077597E-6</v>
      </c>
      <c r="OZ71" s="7">
        <v>7.5715584441671798E-6</v>
      </c>
      <c r="PA71" s="7">
        <v>8.1193281615964597E-6</v>
      </c>
      <c r="PB71" s="7">
        <v>8.6677672533666195E-6</v>
      </c>
      <c r="PC71" s="7">
        <v>9.2154589009899999E-6</v>
      </c>
      <c r="PD71" s="13" t="s">
        <v>202</v>
      </c>
      <c r="PE71" s="5">
        <v>0</v>
      </c>
      <c r="PF71" s="13" t="s">
        <v>355</v>
      </c>
      <c r="PG71" s="5">
        <v>5791.5844776338899</v>
      </c>
      <c r="PM71" s="13" t="s">
        <v>265</v>
      </c>
      <c r="PN71" s="4">
        <v>99546.077733567698</v>
      </c>
      <c r="PO71" s="13">
        <v>11200</v>
      </c>
      <c r="PP71" s="17">
        <v>4.0318244264824001E-6</v>
      </c>
      <c r="PQ71" s="17">
        <v>4.4117749664399598E-6</v>
      </c>
      <c r="PR71" s="17">
        <v>4.8258057431955001E-6</v>
      </c>
      <c r="PS71" s="17">
        <v>5.2728758741548303E-6</v>
      </c>
      <c r="PT71" s="17">
        <v>5.7505004054328897E-6</v>
      </c>
      <c r="PU71" s="17">
        <v>6.2442874824052703E-6</v>
      </c>
      <c r="PV71" s="17">
        <v>6.7567439239583604E-6</v>
      </c>
      <c r="PW71" s="17">
        <v>7.2828690847918897E-6</v>
      </c>
      <c r="PX71" s="17">
        <v>7.8172339041507003E-6</v>
      </c>
      <c r="PY71" s="17">
        <v>8.3540201863571499E-6</v>
      </c>
      <c r="PZ71" s="17">
        <v>8.8923855468496601E-6</v>
      </c>
      <c r="QA71" s="13" t="s">
        <v>202</v>
      </c>
      <c r="QB71" s="5">
        <v>0</v>
      </c>
      <c r="QC71" s="13" t="s">
        <v>355</v>
      </c>
      <c r="QD71" s="5">
        <v>5551.7487322605002</v>
      </c>
      <c r="QJ71" s="13" t="s">
        <v>265</v>
      </c>
      <c r="QK71" s="4">
        <v>125774.530634308</v>
      </c>
      <c r="QL71" s="13">
        <v>11200</v>
      </c>
      <c r="QM71" s="17">
        <v>3.7404814002998999E-6</v>
      </c>
      <c r="QN71" s="17">
        <v>4.0949552611538398E-6</v>
      </c>
      <c r="QO71" s="17">
        <v>4.4820132494376498E-6</v>
      </c>
      <c r="QP71" s="17">
        <v>4.9008646498850596E-6</v>
      </c>
      <c r="QQ71" s="17">
        <v>5.3494390964660701E-6</v>
      </c>
      <c r="QR71" s="17">
        <v>5.81531397209772E-6</v>
      </c>
      <c r="QS71" s="17">
        <v>6.3006411653176302E-6</v>
      </c>
      <c r="QT71" s="17">
        <v>6.8010490278290003E-6</v>
      </c>
      <c r="QU71" s="17">
        <v>7.3117501645316403E-6</v>
      </c>
      <c r="QV71" s="17">
        <v>7.8275636609580401E-6</v>
      </c>
      <c r="QW71" s="17">
        <v>8.34856045528754E-6</v>
      </c>
      <c r="QX71" s="13" t="s">
        <v>202</v>
      </c>
      <c r="QY71" s="5">
        <v>0</v>
      </c>
      <c r="QZ71" s="13" t="s">
        <v>355</v>
      </c>
      <c r="RA71" s="5">
        <v>5510.6777351315404</v>
      </c>
      <c r="RG71" s="13" t="s">
        <v>265</v>
      </c>
      <c r="RH71" s="4">
        <v>112532.931001549</v>
      </c>
      <c r="RI71" s="13">
        <v>11200</v>
      </c>
      <c r="RJ71" s="17">
        <v>3.7638427127369299E-6</v>
      </c>
      <c r="RK71" s="17">
        <v>4.1203707157147299E-6</v>
      </c>
      <c r="RL71" s="17">
        <v>4.50960810420168E-6</v>
      </c>
      <c r="RM71" s="17">
        <v>4.9307448693630901E-6</v>
      </c>
      <c r="RN71" s="17">
        <v>5.3816783981279903E-6</v>
      </c>
      <c r="RO71" s="17">
        <v>5.8498326204198298E-6</v>
      </c>
      <c r="RP71" s="17">
        <v>6.3373861580890999E-6</v>
      </c>
      <c r="RQ71" s="17">
        <v>6.8399173668892398E-6</v>
      </c>
      <c r="RR71" s="17">
        <v>7.3525874662266404E-6</v>
      </c>
      <c r="RS71" s="17">
        <v>7.8701640469233293E-6</v>
      </c>
      <c r="RT71" s="17">
        <v>8.3926466538718905E-6</v>
      </c>
      <c r="RU71" s="13" t="s">
        <v>202</v>
      </c>
      <c r="RV71" s="5">
        <v>0</v>
      </c>
      <c r="RW71" s="13" t="s">
        <v>355</v>
      </c>
      <c r="RX71" s="5">
        <v>5179.8703688891101</v>
      </c>
      <c r="SD71" s="13" t="s">
        <v>265</v>
      </c>
      <c r="SE71" s="4">
        <v>139035.10823175</v>
      </c>
      <c r="SF71" s="13">
        <v>11200</v>
      </c>
      <c r="SG71" s="17">
        <v>3.6252822142020101E-6</v>
      </c>
      <c r="SH71" s="17">
        <v>3.9695978763742501E-6</v>
      </c>
      <c r="SI71" s="17">
        <v>4.3458664289650398E-6</v>
      </c>
      <c r="SJ71" s="17">
        <v>4.7533902815794297E-6</v>
      </c>
      <c r="SK71" s="17">
        <v>5.1902554543548904E-6</v>
      </c>
      <c r="SL71" s="17">
        <v>5.6447844697514004E-6</v>
      </c>
      <c r="SM71" s="17">
        <v>6.11900162957547E-6</v>
      </c>
      <c r="SN71" s="17">
        <v>6.60878046847974E-6</v>
      </c>
      <c r="SO71" s="17">
        <v>7.1095865455886797E-6</v>
      </c>
      <c r="SP71" s="17">
        <v>7.6164935934308202E-6</v>
      </c>
      <c r="SQ71" s="17">
        <v>8.1299193716090192E-6</v>
      </c>
      <c r="SR71" s="13" t="s">
        <v>202</v>
      </c>
      <c r="SS71" s="5">
        <v>0</v>
      </c>
      <c r="ST71" s="13" t="s">
        <v>355</v>
      </c>
      <c r="SU71" s="5">
        <v>5104.8004613098101</v>
      </c>
      <c r="TA71" s="13" t="s">
        <v>265</v>
      </c>
      <c r="TB71" s="4">
        <v>101513.555909149</v>
      </c>
      <c r="TC71" s="13">
        <v>11200</v>
      </c>
      <c r="TD71" s="17">
        <v>4.0103512095453699E-6</v>
      </c>
      <c r="TE71" s="17">
        <v>4.3884344630872304E-6</v>
      </c>
      <c r="TF71" s="17">
        <v>4.80049256758053E-6</v>
      </c>
      <c r="TG71" s="17">
        <v>5.2455037743274201E-6</v>
      </c>
      <c r="TH71" s="17">
        <v>5.7210145894332796E-6</v>
      </c>
      <c r="TI71" s="17">
        <v>6.2127823706567896E-6</v>
      </c>
      <c r="TJ71" s="17">
        <v>6.7232861437239996E-6</v>
      </c>
      <c r="TK71" s="17">
        <v>7.24757198014054E-6</v>
      </c>
      <c r="TL71" s="17">
        <v>7.7802581170281294E-6</v>
      </c>
      <c r="TM71" s="17">
        <v>8.3155729031851895E-6</v>
      </c>
      <c r="TN71" s="17">
        <v>8.8527428609702195E-6</v>
      </c>
      <c r="TO71" s="13" t="s">
        <v>202</v>
      </c>
      <c r="TP71" s="5">
        <v>0</v>
      </c>
      <c r="TQ71" s="13" t="s">
        <v>355</v>
      </c>
      <c r="TR71" s="5">
        <v>4547.2717475178997</v>
      </c>
      <c r="TX71" s="13" t="s">
        <v>266</v>
      </c>
      <c r="TY71" s="4">
        <v>4.6476383509298801E-2</v>
      </c>
      <c r="TZ71" s="13">
        <v>11200</v>
      </c>
      <c r="UA71" s="17">
        <v>7.0530471525974996E-6</v>
      </c>
      <c r="UB71" s="17">
        <v>7.68810371378273E-6</v>
      </c>
      <c r="UC71" s="17">
        <v>8.3681192760428408E-6</v>
      </c>
      <c r="UD71" s="17">
        <v>9.0893254528313094E-6</v>
      </c>
      <c r="UE71" s="17">
        <v>9.8445802765670595E-6</v>
      </c>
      <c r="UF71" s="17">
        <v>1.05932500416496E-5</v>
      </c>
      <c r="UG71" s="17">
        <v>1.13456385735346E-5</v>
      </c>
      <c r="UH71" s="17">
        <v>1.20907942292848E-5</v>
      </c>
      <c r="UI71" s="17">
        <v>1.28176317562389E-5</v>
      </c>
      <c r="UJ71" s="17">
        <v>1.3515165238011E-5</v>
      </c>
      <c r="UK71" s="17">
        <v>1.41717166926554E-5</v>
      </c>
      <c r="UL71" s="13" t="s">
        <v>202</v>
      </c>
      <c r="UM71" s="5">
        <v>0</v>
      </c>
      <c r="UN71" s="13" t="s">
        <v>355</v>
      </c>
      <c r="UO71" s="5">
        <v>5854.2831876863002</v>
      </c>
      <c r="UU71" s="13" t="s">
        <v>266</v>
      </c>
      <c r="UV71" s="4">
        <v>5.0007339635819201E-2</v>
      </c>
      <c r="UW71" s="13">
        <v>11200</v>
      </c>
      <c r="UX71" s="17">
        <v>7.0530471525974996E-6</v>
      </c>
      <c r="UY71" s="17">
        <v>7.68810371378273E-6</v>
      </c>
      <c r="UZ71" s="17">
        <v>8.3681192760428408E-6</v>
      </c>
      <c r="VA71" s="17">
        <v>9.0893254528313094E-6</v>
      </c>
      <c r="VB71" s="17">
        <v>9.8445802765670595E-6</v>
      </c>
      <c r="VC71" s="17">
        <v>1.05932500416496E-5</v>
      </c>
      <c r="VD71" s="17">
        <v>1.13456385735346E-5</v>
      </c>
      <c r="VE71" s="17">
        <v>1.20907942292848E-5</v>
      </c>
      <c r="VF71" s="17">
        <v>1.28176317562389E-5</v>
      </c>
      <c r="VG71" s="17">
        <v>1.3515165238011E-5</v>
      </c>
      <c r="VH71" s="17">
        <v>1.41717166926554E-5</v>
      </c>
      <c r="VI71" s="13" t="s">
        <v>202</v>
      </c>
      <c r="VJ71" s="5">
        <v>0</v>
      </c>
      <c r="VK71" s="13" t="s">
        <v>355</v>
      </c>
      <c r="VL71" s="5">
        <v>5480.8365517497296</v>
      </c>
      <c r="VR71" s="13" t="s">
        <v>266</v>
      </c>
      <c r="VS71" s="4">
        <v>3.6021557149784798E-2</v>
      </c>
      <c r="VT71" s="13">
        <v>11200</v>
      </c>
      <c r="VU71" s="17">
        <v>7.0530471525974996E-6</v>
      </c>
      <c r="VV71" s="17">
        <v>7.68810371378273E-6</v>
      </c>
      <c r="VW71" s="17">
        <v>8.3681192760428408E-6</v>
      </c>
      <c r="VX71" s="17">
        <v>9.0893254528313094E-6</v>
      </c>
      <c r="VY71" s="17">
        <v>9.8445802765670595E-6</v>
      </c>
      <c r="VZ71" s="17">
        <v>1.05932500416496E-5</v>
      </c>
      <c r="WA71" s="17">
        <v>1.13456385735346E-5</v>
      </c>
      <c r="WB71" s="17">
        <v>1.20907942292848E-5</v>
      </c>
      <c r="WC71" s="17">
        <v>1.28176317562389E-5</v>
      </c>
      <c r="WD71" s="17">
        <v>1.3515165238011E-5</v>
      </c>
      <c r="WE71" s="17">
        <v>1.41717166926554E-5</v>
      </c>
      <c r="WF71" s="13" t="s">
        <v>202</v>
      </c>
      <c r="WG71" s="5">
        <v>0</v>
      </c>
      <c r="WH71" s="13" t="s">
        <v>355</v>
      </c>
      <c r="WI71" s="5">
        <v>5331.7278965757396</v>
      </c>
      <c r="WO71" s="13" t="s">
        <v>265</v>
      </c>
      <c r="WP71" s="4">
        <v>68112.689550967203</v>
      </c>
      <c r="WQ71" s="13">
        <v>11200</v>
      </c>
      <c r="WR71" s="17">
        <v>4.6496257543748497E-6</v>
      </c>
      <c r="WS71" s="17">
        <v>5.0798965979591696E-6</v>
      </c>
      <c r="WT71" s="17">
        <v>5.5464880834154199E-6</v>
      </c>
      <c r="WU71" s="17">
        <v>6.0477357197527296E-6</v>
      </c>
      <c r="WV71" s="17">
        <v>6.5803765970352902E-6</v>
      </c>
      <c r="WW71" s="17">
        <v>7.1281284534525699E-6</v>
      </c>
      <c r="WX71" s="17">
        <v>7.6934324327400195E-6</v>
      </c>
      <c r="WY71" s="17">
        <v>8.2705436364866799E-6</v>
      </c>
      <c r="WZ71" s="17">
        <v>8.8533776878082607E-6</v>
      </c>
      <c r="XA71" s="17">
        <v>9.4355691722195606E-6</v>
      </c>
      <c r="XB71" s="17">
        <v>1.0015339051386799E-5</v>
      </c>
      <c r="XC71" s="13" t="s">
        <v>202</v>
      </c>
      <c r="XD71" s="5">
        <v>0</v>
      </c>
      <c r="XE71" s="13" t="s">
        <v>355</v>
      </c>
      <c r="XF71" s="5">
        <v>5545.0435825763998</v>
      </c>
      <c r="XL71" s="13" t="s">
        <v>265</v>
      </c>
      <c r="XM71" s="4">
        <v>73402.820729009502</v>
      </c>
      <c r="XN71" s="13">
        <v>11200</v>
      </c>
      <c r="XO71" s="17">
        <v>4.8833391299581004E-6</v>
      </c>
      <c r="XP71" s="17">
        <v>5.3312087205249099E-6</v>
      </c>
      <c r="XQ71" s="17">
        <v>5.8160636343491801E-6</v>
      </c>
      <c r="XR71" s="17">
        <v>6.3360072802651003E-6</v>
      </c>
      <c r="XS71" s="17">
        <v>6.8875530203366898E-6</v>
      </c>
      <c r="XT71" s="17">
        <v>7.4545736229273596E-6</v>
      </c>
      <c r="XU71" s="17">
        <v>8.0391981911043908E-6</v>
      </c>
      <c r="XV71" s="17">
        <v>8.6356214758570602E-6</v>
      </c>
      <c r="XW71" s="17">
        <v>9.2377598161357292E-6</v>
      </c>
      <c r="XX71" s="17">
        <v>9.8393094548451108E-6</v>
      </c>
      <c r="XY71" s="17">
        <v>1.04385144631718E-5</v>
      </c>
      <c r="XZ71" s="13" t="s">
        <v>202</v>
      </c>
      <c r="YA71" s="5">
        <v>0</v>
      </c>
      <c r="YB71" s="13" t="s">
        <v>355</v>
      </c>
      <c r="YC71" s="5">
        <v>5774.6086752937699</v>
      </c>
      <c r="YI71" s="13" t="s">
        <v>265</v>
      </c>
      <c r="YJ71" s="4">
        <v>67951.823317215996</v>
      </c>
      <c r="YK71" s="13">
        <v>11200</v>
      </c>
      <c r="YL71" s="17">
        <v>4.2455825641569801E-6</v>
      </c>
      <c r="YM71" s="17">
        <v>4.6438400764304304E-6</v>
      </c>
      <c r="YN71" s="17">
        <v>5.0769879895170799E-6</v>
      </c>
      <c r="YO71" s="17">
        <v>5.5437528142143996E-6</v>
      </c>
      <c r="YP71" s="17">
        <v>6.0412979333571397E-6</v>
      </c>
      <c r="YQ71" s="17">
        <v>6.5537580009412797E-6</v>
      </c>
      <c r="YR71" s="17">
        <v>7.0838748714684296E-6</v>
      </c>
      <c r="YS71" s="17">
        <v>7.6261754748645899E-6</v>
      </c>
      <c r="YT71" s="17">
        <v>8.1747637644572999E-6</v>
      </c>
      <c r="YU71" s="17">
        <v>8.7233732818124098E-6</v>
      </c>
      <c r="YV71" s="17">
        <v>9.2704812443527593E-6</v>
      </c>
      <c r="YW71" s="13" t="s">
        <v>202</v>
      </c>
      <c r="YX71" s="5">
        <v>0</v>
      </c>
      <c r="YY71" s="13" t="s">
        <v>355</v>
      </c>
      <c r="YZ71" s="4">
        <v>5902.3519792912502</v>
      </c>
      <c r="ZF71" s="13" t="s">
        <v>266</v>
      </c>
      <c r="ZG71" s="4">
        <v>3.7229134312439301E-2</v>
      </c>
      <c r="ZH71" s="13">
        <v>11200</v>
      </c>
      <c r="ZI71" s="17">
        <v>6.4515335151990601E-6</v>
      </c>
      <c r="ZJ71" s="17">
        <v>7.1909208088675999E-6</v>
      </c>
      <c r="ZK71" s="17">
        <v>7.9739713824596204E-6</v>
      </c>
      <c r="ZL71" s="17">
        <v>8.7846804502564205E-6</v>
      </c>
      <c r="ZM71" s="17">
        <v>9.6082110424315402E-6</v>
      </c>
      <c r="ZN71" s="17">
        <v>1.04327605714142E-5</v>
      </c>
      <c r="ZO71" s="17">
        <v>1.12501215831685E-5</v>
      </c>
      <c r="ZP71" s="17">
        <v>1.2055332315526401E-5</v>
      </c>
      <c r="ZQ71" s="17">
        <v>1.2845944894630001E-5</v>
      </c>
      <c r="ZR71" s="17">
        <v>1.3582432781965099E-5</v>
      </c>
      <c r="ZS71" s="17">
        <v>1.4183884370051E-5</v>
      </c>
      <c r="ZT71" s="13" t="s">
        <v>202</v>
      </c>
      <c r="ZU71" s="5">
        <v>0</v>
      </c>
      <c r="ZV71" s="13" t="s">
        <v>355</v>
      </c>
      <c r="ZW71" s="4">
        <v>5972.29234544671</v>
      </c>
      <c r="AAC71" s="13" t="s">
        <v>266</v>
      </c>
      <c r="AAD71" s="4">
        <v>4.6256665614168302E-2</v>
      </c>
      <c r="AAE71" s="13">
        <v>11200</v>
      </c>
      <c r="AAF71" s="17">
        <v>7.7133815533440097E-6</v>
      </c>
      <c r="AAG71" s="17">
        <v>8.3825371865107098E-6</v>
      </c>
      <c r="AAH71" s="17">
        <v>9.0951269098108499E-6</v>
      </c>
      <c r="AAI71" s="17">
        <v>9.8466259627819205E-6</v>
      </c>
      <c r="AAJ71" s="17">
        <v>1.06298301873221E-5</v>
      </c>
      <c r="AAK71" s="17">
        <v>1.14116101986448E-5</v>
      </c>
      <c r="AAL71" s="17">
        <v>1.2198891796882999E-5</v>
      </c>
      <c r="AAM71" s="17">
        <v>1.29821766958483E-5</v>
      </c>
      <c r="AAN71" s="17">
        <v>1.37521032548654E-5</v>
      </c>
      <c r="AAO71" s="17">
        <v>1.4499571049589999E-5</v>
      </c>
      <c r="AAP71" s="17">
        <v>1.5214424148354001E-5</v>
      </c>
      <c r="AAQ71" s="13" t="s">
        <v>202</v>
      </c>
      <c r="AAR71" s="5">
        <v>0</v>
      </c>
      <c r="AAS71" s="13" t="s">
        <v>797</v>
      </c>
      <c r="AAT71" s="4">
        <v>6057.7732126240498</v>
      </c>
      <c r="AAZ71" s="13" t="s">
        <v>265</v>
      </c>
      <c r="ABA71" s="4">
        <v>97434.912689665405</v>
      </c>
      <c r="ABB71" s="13">
        <v>11200</v>
      </c>
      <c r="ABC71" s="17">
        <v>3.9883588755481004E-6</v>
      </c>
      <c r="ABD71" s="17">
        <v>4.3643529164456697E-6</v>
      </c>
      <c r="ABE71" s="17">
        <v>4.7740231145654201E-6</v>
      </c>
      <c r="ABF71" s="17">
        <v>5.2163307333627198E-6</v>
      </c>
      <c r="ABG71" s="17">
        <v>5.6888221280875403E-6</v>
      </c>
      <c r="ABH71" s="17">
        <v>6.17744316435352E-6</v>
      </c>
      <c r="ABI71" s="17">
        <v>6.6845900579657804E-6</v>
      </c>
      <c r="ABJ71" s="17">
        <v>7.2053478914522703E-6</v>
      </c>
      <c r="ABK71" s="17">
        <v>7.7343824751075402E-6</v>
      </c>
      <c r="ABL71" s="17">
        <v>8.2659767161684299E-6</v>
      </c>
      <c r="ABM71" s="17">
        <v>8.7994518814592007E-6</v>
      </c>
      <c r="ABN71" s="13" t="s">
        <v>202</v>
      </c>
      <c r="ABO71" s="5">
        <v>0</v>
      </c>
      <c r="ABP71" s="13" t="s">
        <v>355</v>
      </c>
      <c r="ABQ71" s="4">
        <v>4427.7010437114304</v>
      </c>
    </row>
    <row r="72" spans="1:745" x14ac:dyDescent="0.25">
      <c r="F72" s="13">
        <v>1400</v>
      </c>
      <c r="G72" s="4">
        <f t="shared" si="9"/>
        <v>-10.713962636721739</v>
      </c>
      <c r="H72" s="28">
        <f t="shared" si="9"/>
        <v>-3.294120656572213</v>
      </c>
      <c r="I72" s="29">
        <f t="shared" si="9"/>
        <v>6.6997158325515187</v>
      </c>
      <c r="O72" s="13" t="s">
        <v>274</v>
      </c>
      <c r="P72" s="4">
        <v>1052.41231681969</v>
      </c>
      <c r="Q72" s="13">
        <v>12600</v>
      </c>
      <c r="R72" s="17">
        <v>7.0530471525974996E-6</v>
      </c>
      <c r="S72" s="17">
        <v>7.68810371378273E-6</v>
      </c>
      <c r="T72" s="17">
        <v>8.3681192760428408E-6</v>
      </c>
      <c r="U72" s="17">
        <v>9.0893254528313094E-6</v>
      </c>
      <c r="V72" s="17">
        <v>9.8445802765670595E-6</v>
      </c>
      <c r="W72" s="17">
        <v>1.05932500416496E-5</v>
      </c>
      <c r="X72" s="17">
        <v>1.13456385735346E-5</v>
      </c>
      <c r="Y72" s="17">
        <v>1.20907942292848E-5</v>
      </c>
      <c r="Z72" s="17">
        <v>1.28176317562389E-5</v>
      </c>
      <c r="AA72" s="17">
        <v>1.3515165238011E-5</v>
      </c>
      <c r="AB72" s="17">
        <v>1.41717166926554E-5</v>
      </c>
      <c r="AC72" s="13" t="s">
        <v>389</v>
      </c>
      <c r="AD72" s="5"/>
      <c r="AE72" s="13" t="s">
        <v>356</v>
      </c>
      <c r="AF72" s="5">
        <v>2901.7464310077899</v>
      </c>
      <c r="AL72" s="13" t="s">
        <v>266</v>
      </c>
      <c r="AM72" s="4">
        <v>4.9945178152490902E-2</v>
      </c>
      <c r="AN72" s="13">
        <v>12600</v>
      </c>
      <c r="AO72" s="17">
        <v>4.0762902170218304E-6</v>
      </c>
      <c r="AP72" s="17">
        <v>4.4601021655126201E-6</v>
      </c>
      <c r="AQ72" s="17">
        <v>4.8782101188022103E-6</v>
      </c>
      <c r="AR72" s="17">
        <v>5.3295332301112697E-6</v>
      </c>
      <c r="AS72" s="17">
        <v>5.8115209559585102E-6</v>
      </c>
      <c r="AT72" s="17">
        <v>6.3094704322578298E-6</v>
      </c>
      <c r="AU72" s="17">
        <v>6.8259468807616799E-6</v>
      </c>
      <c r="AV72" s="17">
        <v>7.35585277037774E-6</v>
      </c>
      <c r="AW72" s="17">
        <v>7.8936611340145598E-6</v>
      </c>
      <c r="AX72" s="17">
        <v>8.4334576495827305E-6</v>
      </c>
      <c r="AY72" s="17">
        <v>8.9742565134530101E-6</v>
      </c>
      <c r="AZ72" s="13" t="s">
        <v>389</v>
      </c>
      <c r="BA72" s="5"/>
      <c r="BB72" s="13" t="s">
        <v>356</v>
      </c>
      <c r="BC72" s="5">
        <v>2615.5450513024598</v>
      </c>
      <c r="BI72" s="13" t="s">
        <v>266</v>
      </c>
      <c r="BJ72" s="4">
        <v>5.0000001448980799E-2</v>
      </c>
      <c r="BK72" s="13">
        <v>12600</v>
      </c>
      <c r="BL72" s="17">
        <v>4.0934504063511703E-6</v>
      </c>
      <c r="BM72" s="17">
        <v>4.4787506392004397E-6</v>
      </c>
      <c r="BN72" s="17">
        <v>4.89842925935284E-6</v>
      </c>
      <c r="BO72" s="17">
        <v>5.3513898743715498E-6</v>
      </c>
      <c r="BP72" s="17">
        <v>5.8350564696782199E-6</v>
      </c>
      <c r="BQ72" s="17">
        <v>6.3346054285523003E-6</v>
      </c>
      <c r="BR72" s="17">
        <v>6.85262482016317E-6</v>
      </c>
      <c r="BS72" s="17">
        <v>7.38397967341089E-6</v>
      </c>
      <c r="BT72" s="17">
        <v>7.9231052535949804E-6</v>
      </c>
      <c r="BU72" s="17">
        <v>8.46405023735259E-6</v>
      </c>
      <c r="BV72" s="17">
        <v>9.0057732162179505E-6</v>
      </c>
      <c r="BW72" s="13" t="s">
        <v>389</v>
      </c>
      <c r="BX72" s="5"/>
      <c r="BY72" s="13" t="s">
        <v>356</v>
      </c>
      <c r="BZ72" s="5">
        <v>2661.1048846352301</v>
      </c>
      <c r="CF72" s="13" t="s">
        <v>274</v>
      </c>
      <c r="CG72" s="4">
        <v>1052.41231681969</v>
      </c>
      <c r="CH72" s="13">
        <v>12600</v>
      </c>
      <c r="CI72" s="17">
        <v>7.0530471525974996E-6</v>
      </c>
      <c r="CJ72" s="17">
        <v>7.68810371378273E-6</v>
      </c>
      <c r="CK72" s="17">
        <v>8.3681192760428408E-6</v>
      </c>
      <c r="CL72" s="17">
        <v>9.0893254528313094E-6</v>
      </c>
      <c r="CM72" s="17">
        <v>9.8445802765670595E-6</v>
      </c>
      <c r="CN72" s="17">
        <v>1.05932500416496E-5</v>
      </c>
      <c r="CO72" s="17">
        <v>1.13456385735346E-5</v>
      </c>
      <c r="CP72" s="17">
        <v>1.20907942292848E-5</v>
      </c>
      <c r="CQ72" s="17">
        <v>1.28176317562389E-5</v>
      </c>
      <c r="CR72" s="17">
        <v>1.3515165238011E-5</v>
      </c>
      <c r="CS72" s="17">
        <v>1.41717166926554E-5</v>
      </c>
      <c r="CT72" s="13" t="s">
        <v>389</v>
      </c>
      <c r="CU72" s="5"/>
      <c r="CV72" s="13" t="s">
        <v>356</v>
      </c>
      <c r="CW72" s="5">
        <v>2858.43778099984</v>
      </c>
      <c r="DC72" s="13" t="s">
        <v>266</v>
      </c>
      <c r="DD72" s="17">
        <v>4.9999976983280202E-2</v>
      </c>
      <c r="DE72" s="13">
        <v>12600</v>
      </c>
      <c r="DF72" s="17">
        <v>3.9925472845164998E-6</v>
      </c>
      <c r="DG72" s="17">
        <v>4.3690810682361398E-6</v>
      </c>
      <c r="DH72" s="17">
        <v>4.7795017377156501E-6</v>
      </c>
      <c r="DI72" s="17">
        <v>5.2228033263462101E-6</v>
      </c>
      <c r="DJ72" s="17">
        <v>5.6965583178226402E-6</v>
      </c>
      <c r="DK72" s="17">
        <v>6.1866472998446502E-6</v>
      </c>
      <c r="DL72" s="17">
        <v>6.69552645554963E-6</v>
      </c>
      <c r="DM72" s="17">
        <v>7.2182805534218496E-6</v>
      </c>
      <c r="DN72" s="17">
        <v>7.7495670526799496E-6</v>
      </c>
      <c r="DO72" s="17">
        <v>8.28365295187771E-6</v>
      </c>
      <c r="DP72" s="17">
        <v>8.8198217272646304E-6</v>
      </c>
      <c r="DQ72" s="13" t="s">
        <v>389</v>
      </c>
      <c r="DR72" s="5"/>
      <c r="DS72" s="13" t="s">
        <v>356</v>
      </c>
      <c r="DT72" s="5">
        <v>2562.9492059255399</v>
      </c>
      <c r="DZ72" s="13" t="s">
        <v>274</v>
      </c>
      <c r="EA72" s="4">
        <v>1052.41231681969</v>
      </c>
      <c r="EB72" s="13">
        <v>12600</v>
      </c>
      <c r="EC72" s="17">
        <v>7.0530471525974996E-6</v>
      </c>
      <c r="ED72" s="17">
        <v>7.68810371378273E-6</v>
      </c>
      <c r="EE72" s="17">
        <v>8.3681192760428408E-6</v>
      </c>
      <c r="EF72" s="17">
        <v>9.0893254528313094E-6</v>
      </c>
      <c r="EG72" s="17">
        <v>9.8445802765670595E-6</v>
      </c>
      <c r="EH72" s="17">
        <v>1.05932500416496E-5</v>
      </c>
      <c r="EI72" s="17">
        <v>1.13456385735346E-5</v>
      </c>
      <c r="EJ72" s="17">
        <v>1.20907942292848E-5</v>
      </c>
      <c r="EK72" s="17">
        <v>1.28176317562389E-5</v>
      </c>
      <c r="EL72" s="17">
        <v>1.3515165238011E-5</v>
      </c>
      <c r="EM72" s="17">
        <v>1.41717166926554E-5</v>
      </c>
      <c r="EN72" s="13" t="s">
        <v>389</v>
      </c>
      <c r="EO72" s="5"/>
      <c r="EP72" s="13" t="s">
        <v>356</v>
      </c>
      <c r="EQ72" s="5">
        <v>2792.31507688904</v>
      </c>
      <c r="EW72" s="13" t="s">
        <v>274</v>
      </c>
      <c r="EX72" s="4">
        <v>1052.41231681969</v>
      </c>
      <c r="EY72" s="13">
        <v>12600</v>
      </c>
      <c r="EZ72" s="17">
        <v>7.0530471525974996E-6</v>
      </c>
      <c r="FA72" s="17">
        <v>7.68810371378273E-6</v>
      </c>
      <c r="FB72" s="17">
        <v>8.3681192760428408E-6</v>
      </c>
      <c r="FC72" s="17">
        <v>9.0893254528313094E-6</v>
      </c>
      <c r="FD72" s="17">
        <v>9.8445802765670595E-6</v>
      </c>
      <c r="FE72" s="17">
        <v>1.05932500416496E-5</v>
      </c>
      <c r="FF72" s="17">
        <v>1.13456385735346E-5</v>
      </c>
      <c r="FG72" s="17">
        <v>1.20907942292848E-5</v>
      </c>
      <c r="FH72" s="17">
        <v>1.28176317562389E-5</v>
      </c>
      <c r="FI72" s="17">
        <v>1.3515165238011E-5</v>
      </c>
      <c r="FJ72" s="17">
        <v>1.41717166926554E-5</v>
      </c>
      <c r="FK72" s="13" t="s">
        <v>389</v>
      </c>
      <c r="FL72" s="5"/>
      <c r="FM72" s="13" t="s">
        <v>356</v>
      </c>
      <c r="FN72" s="5">
        <v>2602.0784588710999</v>
      </c>
      <c r="FT72" s="13" t="s">
        <v>274</v>
      </c>
      <c r="FU72">
        <v>1052.41231681969</v>
      </c>
      <c r="FV72" s="13">
        <v>12600</v>
      </c>
      <c r="FW72" s="7">
        <v>7.0530471525974996E-6</v>
      </c>
      <c r="FX72" s="7">
        <v>7.68810371378273E-6</v>
      </c>
      <c r="FY72" s="7">
        <v>8.3681192760428408E-6</v>
      </c>
      <c r="FZ72" s="7">
        <v>9.0893254528313094E-6</v>
      </c>
      <c r="GA72" s="7">
        <v>9.8445802765670595E-6</v>
      </c>
      <c r="GB72" s="7">
        <v>1.05932500416496E-5</v>
      </c>
      <c r="GC72" s="7">
        <v>1.13456385735346E-5</v>
      </c>
      <c r="GD72" s="7">
        <v>1.20907942292848E-5</v>
      </c>
      <c r="GE72" s="7">
        <v>1.28176317562389E-5</v>
      </c>
      <c r="GF72" s="7">
        <v>1.3515165238011E-5</v>
      </c>
      <c r="GG72" s="7">
        <v>1.41717166926554E-5</v>
      </c>
      <c r="GH72" s="13" t="s">
        <v>389</v>
      </c>
      <c r="GI72" s="5"/>
      <c r="GJ72" s="13" t="s">
        <v>356</v>
      </c>
      <c r="GK72" s="5">
        <v>2660.55234219667</v>
      </c>
      <c r="GQ72" s="13" t="s">
        <v>274</v>
      </c>
      <c r="GR72" s="4">
        <v>1052.41231681969</v>
      </c>
      <c r="GS72" s="13">
        <v>12600</v>
      </c>
      <c r="GT72" s="17">
        <v>7.0530471525974996E-6</v>
      </c>
      <c r="GU72" s="17">
        <v>7.68810371378273E-6</v>
      </c>
      <c r="GV72" s="17">
        <v>8.3681192760428408E-6</v>
      </c>
      <c r="GW72" s="17">
        <v>9.0893254528313094E-6</v>
      </c>
      <c r="GX72" s="17">
        <v>9.8445802765670595E-6</v>
      </c>
      <c r="GY72" s="17">
        <v>1.05932500416496E-5</v>
      </c>
      <c r="GZ72" s="17">
        <v>1.13456385735346E-5</v>
      </c>
      <c r="HA72" s="17">
        <v>1.20907942292848E-5</v>
      </c>
      <c r="HB72" s="17">
        <v>1.28176317562389E-5</v>
      </c>
      <c r="HC72" s="17">
        <v>1.3515165238011E-5</v>
      </c>
      <c r="HD72" s="17">
        <v>1.41717166926554E-5</v>
      </c>
      <c r="HE72" s="13" t="s">
        <v>389</v>
      </c>
      <c r="HF72" s="5"/>
      <c r="HG72" s="13" t="s">
        <v>356</v>
      </c>
      <c r="HH72" s="5">
        <v>2714.5242254036998</v>
      </c>
      <c r="HN72" s="13" t="s">
        <v>266</v>
      </c>
      <c r="HO72" s="4">
        <v>4.9998496004522899E-2</v>
      </c>
      <c r="HP72" s="13">
        <v>12600</v>
      </c>
      <c r="HQ72" s="17">
        <v>4.0109489561593101E-6</v>
      </c>
      <c r="HR72" s="17">
        <v>4.3890842115619196E-6</v>
      </c>
      <c r="HS72" s="17">
        <v>4.8011972620051503E-6</v>
      </c>
      <c r="HT72" s="17">
        <v>5.2462658276294097E-6</v>
      </c>
      <c r="HU72" s="17">
        <v>5.7218355406921697E-6</v>
      </c>
      <c r="HV72" s="17">
        <v>6.21365961400388E-6</v>
      </c>
      <c r="HW72" s="17">
        <v>6.7242178433661897E-6</v>
      </c>
      <c r="HX72" s="17">
        <v>7.2485550004881804E-6</v>
      </c>
      <c r="HY72" s="17">
        <v>7.7812880057454804E-6</v>
      </c>
      <c r="HZ72" s="17">
        <v>8.3166439112286801E-6</v>
      </c>
      <c r="IA72" s="17">
        <v>8.8538473243108907E-6</v>
      </c>
      <c r="IB72" s="13" t="s">
        <v>389</v>
      </c>
      <c r="IC72" s="5"/>
      <c r="ID72" s="13" t="s">
        <v>356</v>
      </c>
      <c r="IE72" s="5">
        <v>2700.6557217991799</v>
      </c>
      <c r="IK72" s="13" t="s">
        <v>266</v>
      </c>
      <c r="IL72" s="4">
        <v>4.99968195452027E-2</v>
      </c>
      <c r="IM72" s="13">
        <v>12600</v>
      </c>
      <c r="IN72" s="17">
        <v>3.8608449959416196E-6</v>
      </c>
      <c r="IO72" s="17">
        <v>4.2258812598041497E-6</v>
      </c>
      <c r="IP72" s="17">
        <v>4.6241371211202996E-6</v>
      </c>
      <c r="IQ72" s="17">
        <v>5.0547210113206699E-6</v>
      </c>
      <c r="IR72" s="17">
        <v>5.5153945331842603E-6</v>
      </c>
      <c r="IS72" s="17">
        <v>5.9929360727936701E-6</v>
      </c>
      <c r="IT72" s="17">
        <v>6.4896384268328298E-6</v>
      </c>
      <c r="IU72" s="17">
        <v>7.00087146292897E-6</v>
      </c>
      <c r="IV72" s="17">
        <v>7.5215828297996097E-6</v>
      </c>
      <c r="IW72" s="17">
        <v>8.0463269477950302E-6</v>
      </c>
      <c r="IX72" s="17">
        <v>8.5748033229191896E-6</v>
      </c>
      <c r="IY72" s="13" t="s">
        <v>389</v>
      </c>
      <c r="IZ72" s="5"/>
      <c r="JA72" s="13" t="s">
        <v>356</v>
      </c>
      <c r="JB72" s="5">
        <v>2518.3522193303202</v>
      </c>
      <c r="JH72" s="13" t="s">
        <v>266</v>
      </c>
      <c r="JI72" s="4">
        <v>1.6242980160464101E-2</v>
      </c>
      <c r="JJ72" s="13">
        <v>12600</v>
      </c>
      <c r="JK72" s="17">
        <v>3.8131710180907002E-6</v>
      </c>
      <c r="JL72" s="17">
        <v>4.1740299480245504E-6</v>
      </c>
      <c r="JM72" s="17">
        <v>4.5678597108122001E-6</v>
      </c>
      <c r="JN72" s="17">
        <v>4.9938091122439899E-6</v>
      </c>
      <c r="JO72" s="17">
        <v>5.4497068668353403E-6</v>
      </c>
      <c r="JP72" s="17">
        <v>5.9226503073016897E-6</v>
      </c>
      <c r="JQ72" s="17">
        <v>6.4148754735161798E-6</v>
      </c>
      <c r="JR72" s="17">
        <v>6.9218548727996003E-6</v>
      </c>
      <c r="JS72" s="17">
        <v>7.43864115220885E-6</v>
      </c>
      <c r="JT72" s="17">
        <v>7.9598933612448702E-6</v>
      </c>
      <c r="JU72" s="17">
        <v>8.4854591768687801E-6</v>
      </c>
      <c r="JV72" s="13" t="s">
        <v>389</v>
      </c>
      <c r="JW72" s="5"/>
      <c r="JX72" s="13" t="s">
        <v>356</v>
      </c>
      <c r="JY72" s="5">
        <v>2767.8685072997</v>
      </c>
      <c r="KE72" s="13" t="s">
        <v>266</v>
      </c>
      <c r="KF72">
        <v>4.9999862239730498E-2</v>
      </c>
      <c r="KG72" s="13">
        <v>12600</v>
      </c>
      <c r="KH72" s="7">
        <v>4.0339714474412602E-6</v>
      </c>
      <c r="KI72" s="7">
        <v>4.4141085984575501E-6</v>
      </c>
      <c r="KJ72" s="7">
        <v>4.8283364808023301E-6</v>
      </c>
      <c r="KK72" s="7">
        <v>5.2756122928145501E-6</v>
      </c>
      <c r="KL72" s="7">
        <v>5.7534479273486902E-6</v>
      </c>
      <c r="KM72" s="7">
        <v>6.2474365755005396E-6</v>
      </c>
      <c r="KN72" s="7">
        <v>6.7600878497347597E-6</v>
      </c>
      <c r="KO72" s="7">
        <v>7.28639643111497E-6</v>
      </c>
      <c r="KP72" s="7">
        <v>7.8209285303025999E-6</v>
      </c>
      <c r="KQ72" s="7">
        <v>8.3578613021643706E-6</v>
      </c>
      <c r="KR72" s="7">
        <v>8.8963454596325097E-6</v>
      </c>
      <c r="KS72" s="13" t="s">
        <v>389</v>
      </c>
      <c r="KT72" s="5"/>
      <c r="KU72" s="13" t="s">
        <v>356</v>
      </c>
      <c r="KV72" s="5">
        <v>2740.5386279526301</v>
      </c>
      <c r="LB72" s="13" t="s">
        <v>266</v>
      </c>
      <c r="LC72" s="4">
        <v>4.9999742228042703E-2</v>
      </c>
      <c r="LD72" s="13">
        <v>12600</v>
      </c>
      <c r="LE72" s="17">
        <v>3.8664810752957003E-6</v>
      </c>
      <c r="LF72" s="17">
        <v>4.2320106467972699E-6</v>
      </c>
      <c r="LG72" s="17">
        <v>4.6307889710241503E-6</v>
      </c>
      <c r="LH72" s="17">
        <v>5.0619196695447903E-6</v>
      </c>
      <c r="LI72" s="17">
        <v>5.5231563632895202E-6</v>
      </c>
      <c r="LJ72" s="17">
        <v>6.0012395185305804E-6</v>
      </c>
      <c r="LK72" s="17">
        <v>6.4984687247313098E-6</v>
      </c>
      <c r="LL72" s="17">
        <v>7.0102016942636397E-6</v>
      </c>
      <c r="LM72" s="17">
        <v>7.5313736596989799E-6</v>
      </c>
      <c r="LN72" s="17">
        <v>8.0565266910171501E-6</v>
      </c>
      <c r="LO72" s="17">
        <v>8.58534268905843E-6</v>
      </c>
      <c r="LP72" s="13" t="s">
        <v>389</v>
      </c>
      <c r="LQ72" s="5"/>
      <c r="LR72" s="13" t="s">
        <v>356</v>
      </c>
      <c r="LS72" s="5">
        <v>2844.8366025209398</v>
      </c>
      <c r="LY72" s="13" t="s">
        <v>266</v>
      </c>
      <c r="LZ72" s="17">
        <v>4.9998158791751103E-2</v>
      </c>
      <c r="MA72" s="13">
        <v>12600</v>
      </c>
      <c r="MB72" s="17">
        <v>3.80187674162786E-6</v>
      </c>
      <c r="MC72" s="17">
        <v>4.1617448319518304E-6</v>
      </c>
      <c r="MD72" s="17">
        <v>4.5545242576837E-6</v>
      </c>
      <c r="ME72" s="17">
        <v>4.9793733076841298E-6</v>
      </c>
      <c r="MF72" s="17">
        <v>5.4341364891067396E-6</v>
      </c>
      <c r="MG72" s="17">
        <v>5.9059862204432899E-6</v>
      </c>
      <c r="MH72" s="17">
        <v>6.3971452782362996E-6</v>
      </c>
      <c r="MI72" s="17">
        <v>6.9031104376055003E-6</v>
      </c>
      <c r="MJ72" s="17">
        <v>7.4189592117631098E-6</v>
      </c>
      <c r="MK72" s="17">
        <v>7.9393754778302698E-6</v>
      </c>
      <c r="ML72" s="17">
        <v>8.4642418164337193E-6</v>
      </c>
      <c r="MM72" s="13" t="s">
        <v>389</v>
      </c>
      <c r="MN72" s="5"/>
      <c r="MO72" s="13" t="s">
        <v>356</v>
      </c>
      <c r="MP72" s="5">
        <v>2846.8307224779801</v>
      </c>
      <c r="MV72" s="13" t="s">
        <v>266</v>
      </c>
      <c r="MW72" s="4">
        <v>5.0001940683444497E-2</v>
      </c>
      <c r="MX72" s="13">
        <v>12600</v>
      </c>
      <c r="MY72" s="17">
        <v>3.66667329254883E-6</v>
      </c>
      <c r="MZ72" s="17">
        <v>4.0146443138924896E-6</v>
      </c>
      <c r="NA72" s="17">
        <v>4.3947976286158303E-6</v>
      </c>
      <c r="NB72" s="17">
        <v>4.8064025751558498E-6</v>
      </c>
      <c r="NC72" s="17">
        <v>5.2474894916112997E-6</v>
      </c>
      <c r="ND72" s="17">
        <v>5.70611539576939E-6</v>
      </c>
      <c r="NE72" s="17">
        <v>6.1843496273535701E-6</v>
      </c>
      <c r="NF72" s="17">
        <v>6.6779778974443696E-6</v>
      </c>
      <c r="NG72" s="17">
        <v>7.1823749751315302E-6</v>
      </c>
      <c r="NH72" s="17">
        <v>7.6925229749050405E-6</v>
      </c>
      <c r="NI72" s="17">
        <v>8.2087160705281004E-6</v>
      </c>
      <c r="NJ72" s="13" t="s">
        <v>389</v>
      </c>
      <c r="NK72" s="5"/>
      <c r="NL72" s="13" t="s">
        <v>356</v>
      </c>
      <c r="NM72" s="5">
        <v>2728.0278019353</v>
      </c>
      <c r="NS72" s="13" t="s">
        <v>266</v>
      </c>
      <c r="NT72" s="4">
        <v>2.2653312524011902E-2</v>
      </c>
      <c r="NU72" s="13">
        <v>12600</v>
      </c>
      <c r="NV72" s="17">
        <v>3.6287566364368502E-6</v>
      </c>
      <c r="NW72" s="17">
        <v>3.9733793722941204E-6</v>
      </c>
      <c r="NX72" s="17">
        <v>4.3499743672138002E-6</v>
      </c>
      <c r="NY72" s="17">
        <v>4.7578412716629099E-6</v>
      </c>
      <c r="NZ72" s="17">
        <v>5.1950614538447403E-6</v>
      </c>
      <c r="OA72" s="17">
        <v>5.6499352458163904E-6</v>
      </c>
      <c r="OB72" s="17">
        <v>6.1244906956350403E-6</v>
      </c>
      <c r="OC72" s="17">
        <v>6.61459397814859E-6</v>
      </c>
      <c r="OD72" s="17">
        <v>7.1157030362400101E-6</v>
      </c>
      <c r="OE72" s="17">
        <v>7.62288390727305E-6</v>
      </c>
      <c r="OF72" s="17">
        <v>8.1365440224724002E-6</v>
      </c>
      <c r="OG72" s="13" t="s">
        <v>389</v>
      </c>
      <c r="OH72" s="5"/>
      <c r="OI72" s="13" t="s">
        <v>356</v>
      </c>
      <c r="OJ72" s="5">
        <v>2583.88935294456</v>
      </c>
      <c r="OP72" s="13" t="s">
        <v>266</v>
      </c>
      <c r="OQ72" s="5">
        <v>5.0007668192578299E-2</v>
      </c>
      <c r="OR72">
        <v>12600</v>
      </c>
      <c r="OS72" s="7">
        <v>3.8325343492394801E-6</v>
      </c>
      <c r="OT72" s="7">
        <v>4.1950909403761796E-6</v>
      </c>
      <c r="OU72" s="7">
        <v>4.5907198665792602E-6</v>
      </c>
      <c r="OV72" s="7">
        <v>5.01855360236517E-6</v>
      </c>
      <c r="OW72" s="7">
        <v>5.47639369153823E-6</v>
      </c>
      <c r="OX72" s="7">
        <v>5.9512083132007899E-6</v>
      </c>
      <c r="OY72" s="7">
        <v>6.4452564088332799E-6</v>
      </c>
      <c r="OZ72" s="7">
        <v>6.9539688365550004E-6</v>
      </c>
      <c r="PA72" s="7">
        <v>7.4723556035697802E-6</v>
      </c>
      <c r="PB72" s="7">
        <v>7.9950332291533297E-6</v>
      </c>
      <c r="PC72" s="7">
        <v>8.5217893713671201E-6</v>
      </c>
      <c r="PD72" s="13" t="s">
        <v>389</v>
      </c>
      <c r="PE72" s="5"/>
      <c r="PF72" s="13" t="s">
        <v>356</v>
      </c>
      <c r="PG72" s="5">
        <v>2863.2180050340098</v>
      </c>
      <c r="PM72" s="13" t="s">
        <v>266</v>
      </c>
      <c r="PN72" s="4">
        <v>5.0085824403065499E-2</v>
      </c>
      <c r="PO72" s="13">
        <v>12600</v>
      </c>
      <c r="PP72" s="17">
        <v>3.6511076865233001E-6</v>
      </c>
      <c r="PQ72" s="17">
        <v>3.9977047928022896E-6</v>
      </c>
      <c r="PR72" s="17">
        <v>4.3763982651917599E-6</v>
      </c>
      <c r="PS72" s="17">
        <v>4.7864699304153399E-6</v>
      </c>
      <c r="PT72" s="17">
        <v>5.2259711337445197E-6</v>
      </c>
      <c r="PU72" s="17">
        <v>5.6830590330339099E-6</v>
      </c>
      <c r="PV72" s="17">
        <v>6.1597859260923197E-6</v>
      </c>
      <c r="PW72" s="17">
        <v>6.6519705880555201E-6</v>
      </c>
      <c r="PX72" s="17">
        <v>7.1550219449227002E-6</v>
      </c>
      <c r="PY72" s="17">
        <v>7.6639565506941706E-6</v>
      </c>
      <c r="PZ72" s="17">
        <v>8.1791151933481794E-6</v>
      </c>
      <c r="QA72" s="13" t="s">
        <v>389</v>
      </c>
      <c r="QB72" s="5"/>
      <c r="QC72" s="13" t="s">
        <v>356</v>
      </c>
      <c r="QD72" s="5">
        <v>2996.4508007469799</v>
      </c>
      <c r="QJ72" s="13" t="s">
        <v>266</v>
      </c>
      <c r="QK72" s="4">
        <v>4.9998839104337001E-2</v>
      </c>
      <c r="QL72" s="13">
        <v>12600</v>
      </c>
      <c r="QM72" s="17">
        <v>3.3559250671324E-6</v>
      </c>
      <c r="QN72" s="17">
        <v>3.6763017982039802E-6</v>
      </c>
      <c r="QO72" s="17">
        <v>4.0270669830056202E-6</v>
      </c>
      <c r="QP72" s="17">
        <v>4.40772728594918E-6</v>
      </c>
      <c r="QQ72" s="17">
        <v>4.8167167285008697E-6</v>
      </c>
      <c r="QR72" s="17">
        <v>5.2440235816263004E-6</v>
      </c>
      <c r="QS72" s="17">
        <v>5.6914002454042602E-6</v>
      </c>
      <c r="QT72" s="17">
        <v>6.1552831342780599E-6</v>
      </c>
      <c r="QU72" s="17">
        <v>6.6317245663739904E-6</v>
      </c>
      <c r="QV72" s="17">
        <v>7.1163963009677697E-6</v>
      </c>
      <c r="QW72" s="17">
        <v>7.6104892966267997E-6</v>
      </c>
      <c r="QX72" s="13" t="s">
        <v>389</v>
      </c>
      <c r="QY72" s="5"/>
      <c r="QZ72" s="13" t="s">
        <v>356</v>
      </c>
      <c r="RA72" s="5">
        <v>3282.3019925912699</v>
      </c>
      <c r="RG72" s="13" t="s">
        <v>266</v>
      </c>
      <c r="RH72" s="4">
        <v>2.1749930171059299E-2</v>
      </c>
      <c r="RI72" s="13">
        <v>12600</v>
      </c>
      <c r="RJ72" s="17">
        <v>3.3793926059865998E-6</v>
      </c>
      <c r="RK72" s="17">
        <v>3.7018654316476898E-6</v>
      </c>
      <c r="RL72" s="17">
        <v>4.05486796355482E-6</v>
      </c>
      <c r="RM72" s="17">
        <v>4.4378898423005897E-6</v>
      </c>
      <c r="RN72" s="17">
        <v>4.8493357830875097E-6</v>
      </c>
      <c r="RO72" s="17">
        <v>5.2790532659094298E-6</v>
      </c>
      <c r="RP72" s="17">
        <v>5.72881696360969E-6</v>
      </c>
      <c r="RQ72" s="17">
        <v>6.1950149105936202E-6</v>
      </c>
      <c r="RR72" s="17">
        <v>6.6736486602061499E-6</v>
      </c>
      <c r="RS72" s="17">
        <v>7.1603378282969904E-6</v>
      </c>
      <c r="RT72" s="17">
        <v>7.6562083055191698E-6</v>
      </c>
      <c r="RU72" s="13" t="s">
        <v>389</v>
      </c>
      <c r="RV72" s="5"/>
      <c r="RW72" s="13" t="s">
        <v>356</v>
      </c>
      <c r="RX72" s="5">
        <v>2971.2237920928901</v>
      </c>
      <c r="SD72" s="13" t="s">
        <v>266</v>
      </c>
      <c r="SE72" s="4">
        <v>3.8689190391949499E-2</v>
      </c>
      <c r="SF72" s="13">
        <v>12600</v>
      </c>
      <c r="SG72" s="17">
        <v>3.2407095882839299E-6</v>
      </c>
      <c r="SH72" s="17">
        <v>3.5507664920673001E-6</v>
      </c>
      <c r="SI72" s="17">
        <v>3.8905045810538796E-6</v>
      </c>
      <c r="SJ72" s="17">
        <v>4.2595119019761999E-6</v>
      </c>
      <c r="SK72" s="17">
        <v>4.6563634645095204E-6</v>
      </c>
      <c r="SL72" s="17">
        <v>5.07172653752848E-6</v>
      </c>
      <c r="SM72" s="17">
        <v>5.5072479258604699E-6</v>
      </c>
      <c r="SN72" s="17">
        <v>5.95959949377151E-6</v>
      </c>
      <c r="SO72" s="17">
        <v>6.4250815150068496E-6</v>
      </c>
      <c r="SP72" s="17">
        <v>6.8996215363689296E-6</v>
      </c>
      <c r="SQ72" s="17">
        <v>7.3847230071938197E-6</v>
      </c>
      <c r="SR72" s="13" t="s">
        <v>389</v>
      </c>
      <c r="SS72" s="5"/>
      <c r="ST72" s="13" t="s">
        <v>356</v>
      </c>
      <c r="SU72" s="5">
        <v>3208.3917142515002</v>
      </c>
      <c r="TA72" s="13" t="s">
        <v>266</v>
      </c>
      <c r="TB72" s="4">
        <v>5.0000000190129103E-2</v>
      </c>
      <c r="TC72" s="13">
        <v>12600</v>
      </c>
      <c r="TD72" s="17">
        <v>3.6291633417045601E-6</v>
      </c>
      <c r="TE72" s="17">
        <v>3.9738220198191498E-6</v>
      </c>
      <c r="TF72" s="17">
        <v>4.3504552228848603E-6</v>
      </c>
      <c r="TG72" s="17">
        <v>4.7583622781893599E-6</v>
      </c>
      <c r="TH72" s="17">
        <v>5.1956240091292098E-6</v>
      </c>
      <c r="TI72" s="17">
        <v>5.65053814906339E-6</v>
      </c>
      <c r="TJ72" s="17">
        <v>6.1251331849830996E-6</v>
      </c>
      <c r="TK72" s="17">
        <v>6.61527443007127E-6</v>
      </c>
      <c r="TL72" s="17">
        <v>7.1164189356168296E-6</v>
      </c>
      <c r="TM72" s="17">
        <v>7.6236318382636202E-6</v>
      </c>
      <c r="TN72" s="17">
        <v>8.1373193596764604E-6</v>
      </c>
      <c r="TO72" s="13" t="s">
        <v>389</v>
      </c>
      <c r="TP72" s="5"/>
      <c r="TQ72" s="13" t="s">
        <v>356</v>
      </c>
      <c r="TR72" s="5">
        <v>2694.2700641776601</v>
      </c>
      <c r="TX72" s="13" t="s">
        <v>274</v>
      </c>
      <c r="TY72" s="4">
        <v>1052.41231681969</v>
      </c>
      <c r="TZ72" s="13">
        <v>12600</v>
      </c>
      <c r="UA72" s="17">
        <v>7.0530471525974996E-6</v>
      </c>
      <c r="UB72" s="17">
        <v>7.68810371378273E-6</v>
      </c>
      <c r="UC72" s="17">
        <v>8.3681192760428408E-6</v>
      </c>
      <c r="UD72" s="17">
        <v>9.0893254528313094E-6</v>
      </c>
      <c r="UE72" s="17">
        <v>9.8445802765670595E-6</v>
      </c>
      <c r="UF72" s="17">
        <v>1.05932500416496E-5</v>
      </c>
      <c r="UG72" s="17">
        <v>1.13456385735346E-5</v>
      </c>
      <c r="UH72" s="17">
        <v>1.20907942292848E-5</v>
      </c>
      <c r="UI72" s="17">
        <v>1.28176317562389E-5</v>
      </c>
      <c r="UJ72" s="17">
        <v>1.3515165238011E-5</v>
      </c>
      <c r="UK72" s="17">
        <v>1.41717166926554E-5</v>
      </c>
      <c r="UL72" s="13" t="s">
        <v>389</v>
      </c>
      <c r="UM72" s="5"/>
      <c r="UN72" s="13" t="s">
        <v>356</v>
      </c>
      <c r="UO72" s="5">
        <v>2816.7311442724099</v>
      </c>
      <c r="UU72" s="13" t="s">
        <v>274</v>
      </c>
      <c r="UV72" s="4">
        <v>1052.41231681969</v>
      </c>
      <c r="UW72" s="13">
        <v>12600</v>
      </c>
      <c r="UX72" s="17">
        <v>7.0530471525974996E-6</v>
      </c>
      <c r="UY72" s="17">
        <v>7.68810371378273E-6</v>
      </c>
      <c r="UZ72" s="17">
        <v>8.3681192760428408E-6</v>
      </c>
      <c r="VA72" s="17">
        <v>9.0893254528313094E-6</v>
      </c>
      <c r="VB72" s="17">
        <v>9.8445802765670595E-6</v>
      </c>
      <c r="VC72" s="17">
        <v>1.05932500416496E-5</v>
      </c>
      <c r="VD72" s="17">
        <v>1.13456385735346E-5</v>
      </c>
      <c r="VE72" s="17">
        <v>1.20907942292848E-5</v>
      </c>
      <c r="VF72" s="17">
        <v>1.28176317562389E-5</v>
      </c>
      <c r="VG72" s="17">
        <v>1.3515165238011E-5</v>
      </c>
      <c r="VH72" s="17">
        <v>1.41717166926554E-5</v>
      </c>
      <c r="VI72" s="13" t="s">
        <v>389</v>
      </c>
      <c r="VJ72" s="5"/>
      <c r="VK72" s="13" t="s">
        <v>356</v>
      </c>
      <c r="VL72" s="5">
        <v>2759.49713561515</v>
      </c>
      <c r="VR72" s="13" t="s">
        <v>274</v>
      </c>
      <c r="VS72" s="4">
        <v>1052.41231681969</v>
      </c>
      <c r="VT72" s="13">
        <v>12600</v>
      </c>
      <c r="VU72" s="17">
        <v>7.0530471525974996E-6</v>
      </c>
      <c r="VV72" s="17">
        <v>7.68810371378273E-6</v>
      </c>
      <c r="VW72" s="17">
        <v>8.3681192760428408E-6</v>
      </c>
      <c r="VX72" s="17">
        <v>9.0893254528313094E-6</v>
      </c>
      <c r="VY72" s="17">
        <v>9.8445802765670595E-6</v>
      </c>
      <c r="VZ72" s="17">
        <v>1.05932500416496E-5</v>
      </c>
      <c r="WA72" s="17">
        <v>1.13456385735346E-5</v>
      </c>
      <c r="WB72" s="17">
        <v>1.20907942292848E-5</v>
      </c>
      <c r="WC72" s="17">
        <v>1.28176317562389E-5</v>
      </c>
      <c r="WD72" s="17">
        <v>1.3515165238011E-5</v>
      </c>
      <c r="WE72" s="17">
        <v>1.41717166926554E-5</v>
      </c>
      <c r="WF72" s="13" t="s">
        <v>389</v>
      </c>
      <c r="WG72" s="5"/>
      <c r="WH72" s="13" t="s">
        <v>356</v>
      </c>
      <c r="WI72" s="5">
        <v>2743.1451917136901</v>
      </c>
      <c r="WO72" s="13" t="s">
        <v>266</v>
      </c>
      <c r="WP72" s="4">
        <v>4.6808513980325601E-2</v>
      </c>
      <c r="WQ72" s="13">
        <v>12600</v>
      </c>
      <c r="WR72" s="17">
        <v>4.2748032411137603E-6</v>
      </c>
      <c r="WS72" s="17">
        <v>4.6734798534531303E-6</v>
      </c>
      <c r="WT72" s="17">
        <v>5.1069537984060802E-6</v>
      </c>
      <c r="WU72" s="17">
        <v>5.5739263214748901E-6</v>
      </c>
      <c r="WV72" s="17">
        <v>6.0716932721113399E-6</v>
      </c>
      <c r="WW72" s="17">
        <v>6.5863954030502804E-6</v>
      </c>
      <c r="WX72" s="17">
        <v>7.1200433802213998E-6</v>
      </c>
      <c r="WY72" s="17">
        <v>7.6676406629193505E-6</v>
      </c>
      <c r="WZ72" s="17">
        <v>8.2238416135996299E-6</v>
      </c>
      <c r="XA72" s="17">
        <v>8.7829897302624492E-6</v>
      </c>
      <c r="XB72" s="17">
        <v>9.3444968334951508E-6</v>
      </c>
      <c r="XC72" s="13" t="s">
        <v>837</v>
      </c>
      <c r="XD72" s="5"/>
      <c r="XE72" s="13" t="s">
        <v>356</v>
      </c>
      <c r="XF72" s="5">
        <v>2641.1277821603699</v>
      </c>
      <c r="XL72" s="13" t="s">
        <v>266</v>
      </c>
      <c r="XM72" s="4">
        <v>4.1452433831108901E-2</v>
      </c>
      <c r="XN72" s="13">
        <v>12600</v>
      </c>
      <c r="XO72" s="17">
        <v>4.5029129731619502E-6</v>
      </c>
      <c r="XP72" s="17">
        <v>4.9193234917482903E-6</v>
      </c>
      <c r="XQ72" s="17">
        <v>5.3713366584682097E-6</v>
      </c>
      <c r="XR72" s="17">
        <v>5.8574402585182496E-6</v>
      </c>
      <c r="XS72" s="17">
        <v>6.37471238989126E-6</v>
      </c>
      <c r="XT72" s="17">
        <v>6.9093294913559703E-6</v>
      </c>
      <c r="XU72" s="17">
        <v>7.4630351437761097E-6</v>
      </c>
      <c r="XV72" s="17">
        <v>8.03073828836814E-6</v>
      </c>
      <c r="XW72" s="17">
        <v>8.6070508784322799E-6</v>
      </c>
      <c r="XX72" s="17">
        <v>9.1863281540249797E-6</v>
      </c>
      <c r="XY72" s="17">
        <v>9.7679910462894297E-6</v>
      </c>
      <c r="XZ72" s="13" t="s">
        <v>815</v>
      </c>
      <c r="YA72" s="5"/>
      <c r="YB72" s="13" t="s">
        <v>356</v>
      </c>
      <c r="YC72" s="5">
        <v>2860.1749455239301</v>
      </c>
      <c r="YI72" s="13" t="s">
        <v>266</v>
      </c>
      <c r="YJ72" s="4">
        <v>3.8904061900019098E-2</v>
      </c>
      <c r="YK72" s="13">
        <v>12600</v>
      </c>
      <c r="YL72" s="17">
        <v>3.8751315705285099E-6</v>
      </c>
      <c r="YM72" s="17">
        <v>4.2412496740001302E-6</v>
      </c>
      <c r="YN72" s="17">
        <v>4.6404744416586297E-6</v>
      </c>
      <c r="YO72" s="17">
        <v>5.0718656492498899E-6</v>
      </c>
      <c r="YP72" s="17">
        <v>5.5331319791277102E-6</v>
      </c>
      <c r="YQ72" s="17">
        <v>6.01098778566612E-6</v>
      </c>
      <c r="YR72" s="17">
        <v>6.5076892703091702E-6</v>
      </c>
      <c r="YS72" s="17">
        <v>7.0185651324366897E-6</v>
      </c>
      <c r="YT72" s="17">
        <v>7.5385289899074102E-6</v>
      </c>
      <c r="YU72" s="17">
        <v>8.0621091383183897E-6</v>
      </c>
      <c r="YV72" s="17">
        <v>8.5889874469369208E-6</v>
      </c>
      <c r="YW72" s="13" t="s">
        <v>858</v>
      </c>
      <c r="YX72" s="5"/>
      <c r="YY72" s="13" t="s">
        <v>356</v>
      </c>
      <c r="YZ72" s="4">
        <v>2627.4610109124001</v>
      </c>
      <c r="ZF72" s="13" t="s">
        <v>274</v>
      </c>
      <c r="ZG72" s="4">
        <v>1052.41231681969</v>
      </c>
      <c r="ZH72" s="13">
        <v>12600</v>
      </c>
      <c r="ZI72" s="17">
        <v>6.4515335151990601E-6</v>
      </c>
      <c r="ZJ72" s="17">
        <v>7.1909208088675999E-6</v>
      </c>
      <c r="ZK72" s="17">
        <v>7.9739713824596204E-6</v>
      </c>
      <c r="ZL72" s="17">
        <v>8.7846804502564205E-6</v>
      </c>
      <c r="ZM72" s="17">
        <v>9.6082110424315402E-6</v>
      </c>
      <c r="ZN72" s="17">
        <v>1.04327605714142E-5</v>
      </c>
      <c r="ZO72" s="17">
        <v>1.12501215831685E-5</v>
      </c>
      <c r="ZP72" s="17">
        <v>1.2055332315526401E-5</v>
      </c>
      <c r="ZQ72" s="17">
        <v>1.2845944894630001E-5</v>
      </c>
      <c r="ZR72" s="17">
        <v>1.3582432781965099E-5</v>
      </c>
      <c r="ZS72" s="17">
        <v>1.4183884370051E-5</v>
      </c>
      <c r="ZT72" s="13" t="s">
        <v>747</v>
      </c>
      <c r="ZU72" s="5"/>
      <c r="ZV72" s="13" t="s">
        <v>356</v>
      </c>
      <c r="ZW72" s="4">
        <v>2729.10560324169</v>
      </c>
      <c r="AAC72" s="13" t="s">
        <v>274</v>
      </c>
      <c r="AAD72" s="4">
        <v>1167.51309617979</v>
      </c>
      <c r="AAE72" s="13">
        <v>12600</v>
      </c>
      <c r="AAF72" s="17">
        <v>7.7133815533440097E-6</v>
      </c>
      <c r="AAG72" s="17">
        <v>8.3825371865107098E-6</v>
      </c>
      <c r="AAH72" s="17">
        <v>9.0951269098108499E-6</v>
      </c>
      <c r="AAI72" s="17">
        <v>9.8466259627819307E-6</v>
      </c>
      <c r="AAJ72" s="17">
        <v>1.06298301873221E-5</v>
      </c>
      <c r="AAK72" s="17">
        <v>1.14116101986448E-5</v>
      </c>
      <c r="AAL72" s="17">
        <v>1.2198891796882999E-5</v>
      </c>
      <c r="AAM72" s="17">
        <v>1.29821766958483E-5</v>
      </c>
      <c r="AAN72" s="17">
        <v>1.37521032548654E-5</v>
      </c>
      <c r="AAO72" s="17">
        <v>1.4499571049589999E-5</v>
      </c>
      <c r="AAP72" s="17">
        <v>1.5214424148354001E-5</v>
      </c>
      <c r="AAQ72" s="13" t="s">
        <v>763</v>
      </c>
      <c r="AAR72" s="5"/>
      <c r="AAS72" s="13" t="s">
        <v>798</v>
      </c>
      <c r="AAT72" s="4">
        <v>3164.4920094775398</v>
      </c>
      <c r="AAZ72" s="13" t="s">
        <v>266</v>
      </c>
      <c r="ABA72" s="4">
        <v>3.4263929754579599E-2</v>
      </c>
      <c r="ABB72" s="13">
        <v>12600</v>
      </c>
      <c r="ABC72" s="17">
        <v>3.6101193946022398E-6</v>
      </c>
      <c r="ABD72" s="17">
        <v>3.9529412626505398E-6</v>
      </c>
      <c r="ABE72" s="17">
        <v>4.32745256079134E-6</v>
      </c>
      <c r="ABF72" s="17">
        <v>4.7329315089225701E-6</v>
      </c>
      <c r="ABG72" s="17">
        <v>5.1674509237511497E-6</v>
      </c>
      <c r="ABH72" s="17">
        <v>5.6194529267083803E-6</v>
      </c>
      <c r="ABI72" s="17">
        <v>6.0908934887548703E-6</v>
      </c>
      <c r="ABJ72" s="17">
        <v>6.5776643574300504E-6</v>
      </c>
      <c r="ABK72" s="17">
        <v>7.07525784291177E-6</v>
      </c>
      <c r="ABL72" s="17">
        <v>7.5787824799207602E-6</v>
      </c>
      <c r="ABM72" s="17">
        <v>8.0887330433302699E-6</v>
      </c>
      <c r="ABN72" s="13" t="s">
        <v>858</v>
      </c>
      <c r="ABO72" s="5"/>
      <c r="ABP72" s="13" t="s">
        <v>356</v>
      </c>
      <c r="ABQ72" s="4">
        <v>2577.5941359685098</v>
      </c>
    </row>
    <row r="73" spans="1:745" ht="15.75" thickBot="1" x14ac:dyDescent="0.3">
      <c r="F73" s="13">
        <v>1800</v>
      </c>
      <c r="G73" s="4">
        <f t="shared" si="9"/>
        <v>-6.8401467353080987</v>
      </c>
      <c r="H73" s="28">
        <f t="shared" si="9"/>
        <v>7.3244142924469857</v>
      </c>
      <c r="I73" s="29">
        <f t="shared" si="9"/>
        <v>19.527997371843007</v>
      </c>
      <c r="O73" s="15" t="s">
        <v>275</v>
      </c>
      <c r="P73" s="18">
        <v>0</v>
      </c>
      <c r="Q73" s="13">
        <v>14000</v>
      </c>
      <c r="R73" s="17">
        <v>7.0530471525974996E-6</v>
      </c>
      <c r="S73" s="17">
        <v>7.68810371378273E-6</v>
      </c>
      <c r="T73" s="17">
        <v>8.3681192760428408E-6</v>
      </c>
      <c r="U73" s="17">
        <v>9.0893254528313094E-6</v>
      </c>
      <c r="V73" s="17">
        <v>9.8445802765670595E-6</v>
      </c>
      <c r="W73" s="17">
        <v>1.05932500416496E-5</v>
      </c>
      <c r="X73" s="17">
        <v>1.13456385735346E-5</v>
      </c>
      <c r="Y73" s="17">
        <v>1.20907942292848E-5</v>
      </c>
      <c r="Z73" s="17">
        <v>1.28176317562389E-5</v>
      </c>
      <c r="AA73" s="17">
        <v>1.3515165238011E-5</v>
      </c>
      <c r="AB73" s="17">
        <v>1.41717166926554E-5</v>
      </c>
      <c r="AC73" s="13" t="s">
        <v>329</v>
      </c>
      <c r="AD73" s="5"/>
      <c r="AE73" s="13" t="s">
        <v>357</v>
      </c>
      <c r="AF73" s="5">
        <v>675.29345238095198</v>
      </c>
      <c r="AL73" s="15" t="s">
        <v>274</v>
      </c>
      <c r="AM73" s="18">
        <v>1052.41231681969</v>
      </c>
      <c r="AN73" s="13">
        <v>14000</v>
      </c>
      <c r="AO73" s="17">
        <v>3.6966452825593802E-6</v>
      </c>
      <c r="AP73" s="17">
        <v>4.0472593489982204E-6</v>
      </c>
      <c r="AQ73" s="17">
        <v>4.4302200024720598E-6</v>
      </c>
      <c r="AR73" s="17">
        <v>4.8447723610374996E-6</v>
      </c>
      <c r="AS73" s="17">
        <v>5.2889060858384604E-6</v>
      </c>
      <c r="AT73" s="17">
        <v>5.7504843778346102E-6</v>
      </c>
      <c r="AU73" s="17">
        <v>6.2316097499847803E-6</v>
      </c>
      <c r="AV73" s="17">
        <v>6.7280041258098798E-6</v>
      </c>
      <c r="AW73" s="17">
        <v>7.2349764602280602E-6</v>
      </c>
      <c r="AX73" s="17">
        <v>7.7474426075063595E-6</v>
      </c>
      <c r="AY73" s="17">
        <v>8.2656065235041398E-6</v>
      </c>
      <c r="AZ73" s="13" t="s">
        <v>329</v>
      </c>
      <c r="BA73" s="5"/>
      <c r="BB73" s="13" t="s">
        <v>357</v>
      </c>
      <c r="BC73" s="5">
        <v>675.29345238095198</v>
      </c>
      <c r="BI73" s="13" t="s">
        <v>274</v>
      </c>
      <c r="BJ73" s="4">
        <v>1052.41231681969</v>
      </c>
      <c r="BK73" s="13">
        <v>14000</v>
      </c>
      <c r="BL73" s="17">
        <v>3.7142538968826899E-6</v>
      </c>
      <c r="BM73" s="17">
        <v>4.0664192454698204E-6</v>
      </c>
      <c r="BN73" s="17">
        <v>4.4510269915161798E-6</v>
      </c>
      <c r="BO73" s="17">
        <v>4.8673079173386004E-6</v>
      </c>
      <c r="BP73" s="17">
        <v>5.3132276476121196E-6</v>
      </c>
      <c r="BQ73" s="17">
        <v>5.7765349068212203E-6</v>
      </c>
      <c r="BR73" s="17">
        <v>6.2593519187478098E-6</v>
      </c>
      <c r="BS73" s="17">
        <v>6.7573630587497804E-6</v>
      </c>
      <c r="BT73" s="17">
        <v>7.2658385909482004E-6</v>
      </c>
      <c r="BU73" s="17">
        <v>7.7796554771832102E-6</v>
      </c>
      <c r="BV73" s="17">
        <v>8.2989643917025899E-6</v>
      </c>
      <c r="BW73" s="13" t="s">
        <v>329</v>
      </c>
      <c r="BX73" s="5"/>
      <c r="BY73" s="13" t="s">
        <v>357</v>
      </c>
      <c r="BZ73" s="5">
        <v>675.29345238095198</v>
      </c>
      <c r="CF73" s="15" t="s">
        <v>275</v>
      </c>
      <c r="CG73" s="18">
        <v>0</v>
      </c>
      <c r="CH73" s="13">
        <v>14000</v>
      </c>
      <c r="CI73" s="17">
        <v>7.0530471525974996E-6</v>
      </c>
      <c r="CJ73" s="17">
        <v>7.68810371378273E-6</v>
      </c>
      <c r="CK73" s="17">
        <v>8.3681192760428408E-6</v>
      </c>
      <c r="CL73" s="17">
        <v>9.0893254528313094E-6</v>
      </c>
      <c r="CM73" s="17">
        <v>9.8445802765670595E-6</v>
      </c>
      <c r="CN73" s="17">
        <v>1.05932500416496E-5</v>
      </c>
      <c r="CO73" s="17">
        <v>1.13456385735346E-5</v>
      </c>
      <c r="CP73" s="17">
        <v>1.20907942292848E-5</v>
      </c>
      <c r="CQ73" s="17">
        <v>1.28176317562389E-5</v>
      </c>
      <c r="CR73" s="17">
        <v>1.3515165238011E-5</v>
      </c>
      <c r="CS73" s="17">
        <v>1.41717166926554E-5</v>
      </c>
      <c r="CT73" s="13" t="s">
        <v>329</v>
      </c>
      <c r="CU73" s="5"/>
      <c r="CV73" s="13" t="s">
        <v>357</v>
      </c>
      <c r="CW73" s="5">
        <v>675.29345238095198</v>
      </c>
      <c r="DC73" s="13" t="s">
        <v>274</v>
      </c>
      <c r="DD73" s="4">
        <v>1052.41231681969</v>
      </c>
      <c r="DE73" s="13">
        <v>14000</v>
      </c>
      <c r="DF73" s="17">
        <v>3.6109916795927899E-6</v>
      </c>
      <c r="DG73" s="17">
        <v>3.9540438682172598E-6</v>
      </c>
      <c r="DH73" s="17">
        <v>4.3289690662368497E-6</v>
      </c>
      <c r="DI73" s="17">
        <v>4.7350809990744999E-6</v>
      </c>
      <c r="DJ73" s="17">
        <v>5.17048477782191E-6</v>
      </c>
      <c r="DK73" s="17">
        <v>5.6235940092884804E-6</v>
      </c>
      <c r="DL73" s="17">
        <v>6.0964176524146597E-6</v>
      </c>
      <c r="DM73" s="17">
        <v>6.5848594891421001E-6</v>
      </c>
      <c r="DN73" s="17">
        <v>7.0844163948558703E-6</v>
      </c>
      <c r="DO73" s="17">
        <v>7.5901937610547102E-6</v>
      </c>
      <c r="DP73" s="17">
        <v>8.1026517395660898E-6</v>
      </c>
      <c r="DQ73" s="13" t="s">
        <v>329</v>
      </c>
      <c r="DR73" s="5"/>
      <c r="DS73" s="13" t="s">
        <v>357</v>
      </c>
      <c r="DT73" s="5">
        <v>675.29345238095198</v>
      </c>
      <c r="DZ73" s="15" t="s">
        <v>275</v>
      </c>
      <c r="EA73" s="18">
        <v>0</v>
      </c>
      <c r="EB73" s="13">
        <v>14000</v>
      </c>
      <c r="EC73" s="17">
        <v>7.0530471525974996E-6</v>
      </c>
      <c r="ED73" s="17">
        <v>7.68810371378273E-6</v>
      </c>
      <c r="EE73" s="17">
        <v>8.3681192760428408E-6</v>
      </c>
      <c r="EF73" s="17">
        <v>9.0893254528313094E-6</v>
      </c>
      <c r="EG73" s="17">
        <v>9.8445802765670595E-6</v>
      </c>
      <c r="EH73" s="17">
        <v>1.05932500416496E-5</v>
      </c>
      <c r="EI73" s="17">
        <v>1.13456385735346E-5</v>
      </c>
      <c r="EJ73" s="17">
        <v>1.20907942292848E-5</v>
      </c>
      <c r="EK73" s="17">
        <v>1.28176317562389E-5</v>
      </c>
      <c r="EL73" s="17">
        <v>1.3515165238011E-5</v>
      </c>
      <c r="EM73" s="17">
        <v>1.41717166926554E-5</v>
      </c>
      <c r="EN73" s="13" t="s">
        <v>329</v>
      </c>
      <c r="EO73" s="5"/>
      <c r="EP73" s="13" t="s">
        <v>357</v>
      </c>
      <c r="EQ73" s="5">
        <v>675.29345238095198</v>
      </c>
      <c r="EW73" s="13" t="s">
        <v>275</v>
      </c>
      <c r="EX73" s="4">
        <v>0</v>
      </c>
      <c r="EY73" s="13">
        <v>14000</v>
      </c>
      <c r="EZ73" s="17">
        <v>7.0530471525974996E-6</v>
      </c>
      <c r="FA73" s="17">
        <v>7.68810371378273E-6</v>
      </c>
      <c r="FB73" s="17">
        <v>8.3681192760428408E-6</v>
      </c>
      <c r="FC73" s="17">
        <v>9.0893254528313094E-6</v>
      </c>
      <c r="FD73" s="17">
        <v>9.8445802765670595E-6</v>
      </c>
      <c r="FE73" s="17">
        <v>1.05932500416496E-5</v>
      </c>
      <c r="FF73" s="17">
        <v>1.13456385735346E-5</v>
      </c>
      <c r="FG73" s="17">
        <v>1.20907942292848E-5</v>
      </c>
      <c r="FH73" s="17">
        <v>1.28176317562389E-5</v>
      </c>
      <c r="FI73" s="17">
        <v>1.3515165238011E-5</v>
      </c>
      <c r="FJ73" s="17">
        <v>1.41717166926554E-5</v>
      </c>
      <c r="FK73" s="13" t="s">
        <v>329</v>
      </c>
      <c r="FL73" s="5"/>
      <c r="FM73" s="13" t="s">
        <v>357</v>
      </c>
      <c r="FN73" s="5">
        <v>675.29345238095198</v>
      </c>
      <c r="FT73" s="13" t="s">
        <v>275</v>
      </c>
      <c r="FU73">
        <v>0</v>
      </c>
      <c r="FV73" s="13">
        <v>14000</v>
      </c>
      <c r="FW73" s="7">
        <v>7.0530471525974996E-6</v>
      </c>
      <c r="FX73" s="7">
        <v>7.68810371378273E-6</v>
      </c>
      <c r="FY73" s="7">
        <v>8.3681192760428408E-6</v>
      </c>
      <c r="FZ73" s="7">
        <v>9.0893254528313094E-6</v>
      </c>
      <c r="GA73" s="7">
        <v>9.8445802765670595E-6</v>
      </c>
      <c r="GB73" s="7">
        <v>1.05932500416496E-5</v>
      </c>
      <c r="GC73" s="7">
        <v>1.13456385735346E-5</v>
      </c>
      <c r="GD73" s="7">
        <v>1.20907942292848E-5</v>
      </c>
      <c r="GE73" s="7">
        <v>1.28176317562389E-5</v>
      </c>
      <c r="GF73" s="7">
        <v>1.3515165238011E-5</v>
      </c>
      <c r="GG73" s="7">
        <v>1.41717166926554E-5</v>
      </c>
      <c r="GH73" s="13" t="s">
        <v>329</v>
      </c>
      <c r="GI73" s="5"/>
      <c r="GJ73" s="13" t="s">
        <v>357</v>
      </c>
      <c r="GK73" s="5">
        <v>675.29345238095198</v>
      </c>
      <c r="GQ73" s="13" t="s">
        <v>275</v>
      </c>
      <c r="GR73" s="4">
        <v>0</v>
      </c>
      <c r="GS73" s="13">
        <v>14000</v>
      </c>
      <c r="GT73" s="17">
        <v>7.0530471525974996E-6</v>
      </c>
      <c r="GU73" s="17">
        <v>7.68810371378273E-6</v>
      </c>
      <c r="GV73" s="17">
        <v>8.3681192760428408E-6</v>
      </c>
      <c r="GW73" s="17">
        <v>9.0893254528313094E-6</v>
      </c>
      <c r="GX73" s="17">
        <v>9.8445802765670595E-6</v>
      </c>
      <c r="GY73" s="17">
        <v>1.05932500416496E-5</v>
      </c>
      <c r="GZ73" s="17">
        <v>1.13456385735346E-5</v>
      </c>
      <c r="HA73" s="17">
        <v>1.20907942292848E-5</v>
      </c>
      <c r="HB73" s="17">
        <v>1.28176317562389E-5</v>
      </c>
      <c r="HC73" s="17">
        <v>1.3515165238011E-5</v>
      </c>
      <c r="HD73" s="17">
        <v>1.41717166926554E-5</v>
      </c>
      <c r="HE73" s="13" t="s">
        <v>329</v>
      </c>
      <c r="HF73" s="5"/>
      <c r="HG73" s="13" t="s">
        <v>357</v>
      </c>
      <c r="HH73" s="5">
        <v>675.29345238095198</v>
      </c>
      <c r="HN73" s="13" t="s">
        <v>274</v>
      </c>
      <c r="HO73" s="4">
        <v>1052.41231681969</v>
      </c>
      <c r="HP73" s="13">
        <v>14000</v>
      </c>
      <c r="HQ73" s="17">
        <v>3.6297737944158199E-6</v>
      </c>
      <c r="HR73" s="17">
        <v>3.9744864196857001E-6</v>
      </c>
      <c r="HS73" s="17">
        <v>4.3511769704100597E-6</v>
      </c>
      <c r="HT73" s="17">
        <v>4.7591442887139798E-6</v>
      </c>
      <c r="HU73" s="17">
        <v>5.1964683801506399E-6</v>
      </c>
      <c r="HV73" s="17">
        <v>5.6514430770540196E-6</v>
      </c>
      <c r="HW73" s="17">
        <v>6.12609752540354E-6</v>
      </c>
      <c r="HX73" s="17">
        <v>6.6162957449898303E-6</v>
      </c>
      <c r="HY73" s="17">
        <v>7.1174934488217702E-6</v>
      </c>
      <c r="HZ73" s="17">
        <v>7.6247544216097299E-6</v>
      </c>
      <c r="IA73" s="17">
        <v>8.1384830692879205E-6</v>
      </c>
      <c r="IB73" s="13" t="s">
        <v>329</v>
      </c>
      <c r="IC73" s="5"/>
      <c r="ID73" s="13" t="s">
        <v>357</v>
      </c>
      <c r="IE73" s="5">
        <v>675.29345238095198</v>
      </c>
      <c r="IK73" s="13" t="s">
        <v>274</v>
      </c>
      <c r="IL73" s="4">
        <v>1052.41231681969</v>
      </c>
      <c r="IM73" s="13">
        <v>14000</v>
      </c>
      <c r="IN73" s="17">
        <v>3.4772099940496801E-6</v>
      </c>
      <c r="IO73" s="17">
        <v>3.8083983049334498E-6</v>
      </c>
      <c r="IP73" s="17">
        <v>4.1706948901731704E-6</v>
      </c>
      <c r="IQ73" s="17">
        <v>4.5635168278509104E-6</v>
      </c>
      <c r="IR73" s="17">
        <v>4.9851445710271304E-6</v>
      </c>
      <c r="IS73" s="17">
        <v>5.4248297779647502E-6</v>
      </c>
      <c r="IT73" s="17">
        <v>5.88444282369944E-6</v>
      </c>
      <c r="IU73" s="17">
        <v>6.3601686577615197E-6</v>
      </c>
      <c r="IV73" s="17">
        <v>6.8477964219166298E-6</v>
      </c>
      <c r="IW73" s="17">
        <v>7.3427283806180503E-6</v>
      </c>
      <c r="IX73" s="17">
        <v>7.8458143183552498E-6</v>
      </c>
      <c r="IY73" s="13" t="s">
        <v>329</v>
      </c>
      <c r="IZ73" s="5"/>
      <c r="JA73" s="13" t="s">
        <v>357</v>
      </c>
      <c r="JB73" s="5">
        <v>675.29345238095198</v>
      </c>
      <c r="JH73" s="13" t="s">
        <v>274</v>
      </c>
      <c r="JI73" s="4">
        <v>1052.41231681969</v>
      </c>
      <c r="JJ73" s="13">
        <v>14000</v>
      </c>
      <c r="JK73" s="17">
        <v>3.4290599042698602E-6</v>
      </c>
      <c r="JL73" s="17">
        <v>3.7559623883043301E-6</v>
      </c>
      <c r="JM73" s="17">
        <v>4.1136904039269396E-6</v>
      </c>
      <c r="JN73" s="17">
        <v>4.5016970693120697E-6</v>
      </c>
      <c r="JO73" s="17">
        <v>4.9183244272924997E-6</v>
      </c>
      <c r="JP73" s="17">
        <v>5.3531192295531699E-6</v>
      </c>
      <c r="JQ73" s="17">
        <v>5.8079041599726101E-6</v>
      </c>
      <c r="JR73" s="17">
        <v>6.2789644162320498E-6</v>
      </c>
      <c r="JS73" s="17">
        <v>6.76219385435865E-6</v>
      </c>
      <c r="JT73" s="17">
        <v>7.2531017210576303E-6</v>
      </c>
      <c r="JU73" s="17">
        <v>7.7526746811955192E-6</v>
      </c>
      <c r="JV73" s="13" t="s">
        <v>329</v>
      </c>
      <c r="JW73" s="5"/>
      <c r="JX73" s="13" t="s">
        <v>357</v>
      </c>
      <c r="JY73" s="5">
        <v>675.29345238095198</v>
      </c>
      <c r="KE73" s="13" t="s">
        <v>274</v>
      </c>
      <c r="KF73">
        <v>1052.41231681969</v>
      </c>
      <c r="KG73" s="13">
        <v>14000</v>
      </c>
      <c r="KH73" s="7">
        <v>3.6533034755672798E-6</v>
      </c>
      <c r="KI73" s="7">
        <v>4.0000944485687701E-6</v>
      </c>
      <c r="KJ73" s="7">
        <v>4.3789939341582598E-6</v>
      </c>
      <c r="KK73" s="7">
        <v>4.7892820011294201E-6</v>
      </c>
      <c r="KL73" s="7">
        <v>5.2290070362428604E-6</v>
      </c>
      <c r="KM73" s="7">
        <v>5.6863120923560303E-6</v>
      </c>
      <c r="KN73" s="7">
        <v>6.1632518636447703E-6</v>
      </c>
      <c r="KO73" s="7">
        <v>6.65564046367516E-6</v>
      </c>
      <c r="KP73" s="7">
        <v>7.1588820010472598E-6</v>
      </c>
      <c r="KQ73" s="7">
        <v>7.6679881703915301E-6</v>
      </c>
      <c r="KR73" s="7">
        <v>8.1832931939986606E-6</v>
      </c>
      <c r="KS73" s="13" t="s">
        <v>329</v>
      </c>
      <c r="KT73" s="5"/>
      <c r="KU73" s="13" t="s">
        <v>357</v>
      </c>
      <c r="KV73" s="5">
        <v>675.29345238095198</v>
      </c>
      <c r="LB73" s="13" t="s">
        <v>274</v>
      </c>
      <c r="LC73" s="4">
        <v>1052.41231681969</v>
      </c>
      <c r="LD73" s="13">
        <v>14000</v>
      </c>
      <c r="LE73" s="17">
        <v>3.48291203903265E-6</v>
      </c>
      <c r="LF73" s="17">
        <v>3.8146073322762498E-6</v>
      </c>
      <c r="LG73" s="17">
        <v>4.1774441195008197E-6</v>
      </c>
      <c r="LH73" s="17">
        <v>4.5708351698575602E-6</v>
      </c>
      <c r="LI73" s="17">
        <v>4.9930535890197297E-6</v>
      </c>
      <c r="LJ73" s="17">
        <v>5.4333158591788402E-6</v>
      </c>
      <c r="LK73" s="17">
        <v>5.89349807869019E-6</v>
      </c>
      <c r="LL73" s="17">
        <v>6.3697732906853503E-6</v>
      </c>
      <c r="LM73" s="17">
        <v>6.8579182179066399E-6</v>
      </c>
      <c r="LN73" s="17">
        <v>7.3533224583859297E-6</v>
      </c>
      <c r="LO73" s="17">
        <v>7.8568194656302007E-6</v>
      </c>
      <c r="LP73" s="13" t="s">
        <v>329</v>
      </c>
      <c r="LQ73" s="5"/>
      <c r="LR73" s="13" t="s">
        <v>357</v>
      </c>
      <c r="LS73" s="5">
        <v>675.29345238095198</v>
      </c>
      <c r="LY73" s="13" t="s">
        <v>274</v>
      </c>
      <c r="LZ73" s="4">
        <v>1052.41231681969</v>
      </c>
      <c r="MA73" s="13">
        <v>14000</v>
      </c>
      <c r="MB73" s="17">
        <v>3.4176742444245601E-6</v>
      </c>
      <c r="MC73" s="17">
        <v>3.7435620681966701E-6</v>
      </c>
      <c r="MD73" s="17">
        <v>4.1002079836751598E-6</v>
      </c>
      <c r="ME73" s="17">
        <v>4.4870735402454904E-6</v>
      </c>
      <c r="MF73" s="17">
        <v>4.9025152250166998E-6</v>
      </c>
      <c r="MG73" s="17">
        <v>5.3361490577851199E-6</v>
      </c>
      <c r="MH73" s="17">
        <v>5.7897866110330502E-6</v>
      </c>
      <c r="MI73" s="17">
        <v>6.2597367087770301E-6</v>
      </c>
      <c r="MJ73" s="17">
        <v>6.7419179250348896E-6</v>
      </c>
      <c r="MK73" s="17">
        <v>7.2318648073157604E-6</v>
      </c>
      <c r="ML73" s="17">
        <v>7.7305961154629193E-6</v>
      </c>
      <c r="MM73" s="13" t="s">
        <v>329</v>
      </c>
      <c r="MN73" s="5"/>
      <c r="MO73" s="13" t="s">
        <v>357</v>
      </c>
      <c r="MP73" s="5">
        <v>675.29345238095198</v>
      </c>
      <c r="MV73" s="13" t="s">
        <v>274</v>
      </c>
      <c r="MW73" s="4">
        <v>1052.41231681969</v>
      </c>
      <c r="MX73" s="13">
        <v>14000</v>
      </c>
      <c r="MY73" s="17">
        <v>3.28200968290913E-6</v>
      </c>
      <c r="MZ73" s="17">
        <v>3.59577135174783E-6</v>
      </c>
      <c r="NA73" s="17">
        <v>3.9394703688731701E-6</v>
      </c>
      <c r="NB73" s="17">
        <v>4.31266603147302E-6</v>
      </c>
      <c r="NC73" s="17">
        <v>4.7138833676108999E-6</v>
      </c>
      <c r="ND73" s="17">
        <v>5.1335485990973604E-6</v>
      </c>
      <c r="NE73" s="17">
        <v>5.5733456733816498E-6</v>
      </c>
      <c r="NF73" s="17">
        <v>6.0298624641595097E-6</v>
      </c>
      <c r="NG73" s="17">
        <v>6.4993106216928002E-6</v>
      </c>
      <c r="NH73" s="17">
        <v>6.9775260606466603E-6</v>
      </c>
      <c r="NI73" s="17">
        <v>7.4659015760549502E-6</v>
      </c>
      <c r="NJ73" s="13" t="s">
        <v>329</v>
      </c>
      <c r="NK73" s="5"/>
      <c r="NL73" s="13" t="s">
        <v>357</v>
      </c>
      <c r="NM73" s="5">
        <v>675.29345238095198</v>
      </c>
      <c r="NS73" s="13" t="s">
        <v>274</v>
      </c>
      <c r="NT73" s="4">
        <v>1052.41231681969</v>
      </c>
      <c r="NU73" s="13">
        <v>14000</v>
      </c>
      <c r="NV73" s="17">
        <v>3.2441722121291499E-6</v>
      </c>
      <c r="NW73" s="17">
        <v>3.5545399626786902E-6</v>
      </c>
      <c r="NX73" s="17">
        <v>3.8946104885805198E-6</v>
      </c>
      <c r="NY73" s="17">
        <v>4.2639694444763602E-6</v>
      </c>
      <c r="NZ73" s="17">
        <v>4.6611876736692797E-6</v>
      </c>
      <c r="OA73" s="17">
        <v>5.0769123367323103E-6</v>
      </c>
      <c r="OB73" s="17">
        <v>5.5127933225329998E-6</v>
      </c>
      <c r="OC73" s="17">
        <v>5.96549547166512E-6</v>
      </c>
      <c r="OD73" s="17">
        <v>6.4313116394510799E-6</v>
      </c>
      <c r="OE73" s="17">
        <v>6.9061616934854497E-6</v>
      </c>
      <c r="OF73" s="17">
        <v>7.3915398657161396E-6</v>
      </c>
      <c r="OG73" s="13" t="s">
        <v>329</v>
      </c>
      <c r="OH73" s="5"/>
      <c r="OI73" s="13" t="s">
        <v>357</v>
      </c>
      <c r="OJ73" s="5">
        <v>675.29345238095198</v>
      </c>
      <c r="OP73" s="13" t="s">
        <v>274</v>
      </c>
      <c r="OQ73" s="5">
        <v>1052.41231681969</v>
      </c>
      <c r="OR73">
        <v>14000</v>
      </c>
      <c r="OS73" s="7">
        <v>3.44859897338626E-6</v>
      </c>
      <c r="OT73" s="7">
        <v>3.7772416356020401E-6</v>
      </c>
      <c r="OU73" s="7">
        <v>4.1368250448206696E-6</v>
      </c>
      <c r="OV73" s="7">
        <v>4.5267877691184004E-6</v>
      </c>
      <c r="OW73" s="7">
        <v>4.9454469566904604E-6</v>
      </c>
      <c r="OX73" s="7">
        <v>5.3822300319451E-6</v>
      </c>
      <c r="OY73" s="7">
        <v>5.8389788944394197E-6</v>
      </c>
      <c r="OZ73" s="7">
        <v>6.3119381257271098E-6</v>
      </c>
      <c r="PA73" s="7">
        <v>6.7969591239085E-6</v>
      </c>
      <c r="PB73" s="7">
        <v>7.2895077189619699E-6</v>
      </c>
      <c r="PC73" s="7">
        <v>7.7905152530311492E-6</v>
      </c>
      <c r="PD73" s="13" t="s">
        <v>329</v>
      </c>
      <c r="PE73" s="5"/>
      <c r="PF73" s="13" t="s">
        <v>357</v>
      </c>
      <c r="PG73" s="5">
        <v>675.29345238095198</v>
      </c>
      <c r="PM73" s="13" t="s">
        <v>274</v>
      </c>
      <c r="PN73" s="4">
        <v>1052.41231681969</v>
      </c>
      <c r="PO73" s="13">
        <v>14000</v>
      </c>
      <c r="PP73" s="17">
        <v>3.2664655861621601E-6</v>
      </c>
      <c r="PQ73" s="17">
        <v>3.5788336189062898E-6</v>
      </c>
      <c r="PR73" s="17">
        <v>3.9210429340411399E-6</v>
      </c>
      <c r="PS73" s="17">
        <v>4.2926637050007398E-6</v>
      </c>
      <c r="PT73" s="17">
        <v>4.6922398449642901E-6</v>
      </c>
      <c r="PU73" s="17">
        <v>5.1102886075016297E-6</v>
      </c>
      <c r="PV73" s="17">
        <v>5.54847986873022E-6</v>
      </c>
      <c r="PW73" s="17">
        <v>6.0034331689135301E-6</v>
      </c>
      <c r="PX73" s="17">
        <v>6.4713935491699696E-6</v>
      </c>
      <c r="PY73" s="17">
        <v>6.9482314212358599E-6</v>
      </c>
      <c r="PZ73" s="17">
        <v>7.43538140925423E-6</v>
      </c>
      <c r="QA73" s="13" t="s">
        <v>329</v>
      </c>
      <c r="QB73" s="5"/>
      <c r="QC73" s="13" t="s">
        <v>357</v>
      </c>
      <c r="QD73" s="5">
        <v>675.29345238095198</v>
      </c>
      <c r="QJ73" s="13" t="s">
        <v>274</v>
      </c>
      <c r="QK73" s="4">
        <v>1052.41231681969</v>
      </c>
      <c r="QL73" s="13">
        <v>14000</v>
      </c>
      <c r="QM73" s="17">
        <v>2.97456571152464E-6</v>
      </c>
      <c r="QN73" s="17">
        <v>3.2606004102235999E-6</v>
      </c>
      <c r="QO73" s="17">
        <v>3.5745945477646699E-6</v>
      </c>
      <c r="QP73" s="17">
        <v>3.91630979643123E-6</v>
      </c>
      <c r="QQ73" s="17">
        <v>4.2846278730450099E-6</v>
      </c>
      <c r="QR73" s="17">
        <v>4.67170536968414E-6</v>
      </c>
      <c r="QS73" s="17">
        <v>5.0789678542576798E-6</v>
      </c>
      <c r="QT73" s="17">
        <v>5.5036161699369402E-6</v>
      </c>
      <c r="QU73" s="17">
        <v>5.9425131846421304E-6</v>
      </c>
      <c r="QV73" s="17">
        <v>6.3921735937688397E-6</v>
      </c>
      <c r="QW73" s="17">
        <v>6.85477410085182E-6</v>
      </c>
      <c r="QX73" s="13" t="s">
        <v>329</v>
      </c>
      <c r="QY73" s="5"/>
      <c r="QZ73" s="13" t="s">
        <v>357</v>
      </c>
      <c r="RA73" s="5">
        <v>675.29345238095198</v>
      </c>
      <c r="RG73" s="13" t="s">
        <v>274</v>
      </c>
      <c r="RH73" s="4">
        <v>1052.41231681969</v>
      </c>
      <c r="RI73" s="13">
        <v>14000</v>
      </c>
      <c r="RJ73" s="17">
        <v>2.99757422299605E-6</v>
      </c>
      <c r="RK73" s="17">
        <v>3.28569580888873E-6</v>
      </c>
      <c r="RL73" s="17">
        <v>3.60193055219911E-6</v>
      </c>
      <c r="RM73" s="17">
        <v>3.94602592678722E-6</v>
      </c>
      <c r="RN73" s="17">
        <v>4.3168382091223301E-6</v>
      </c>
      <c r="RO73" s="17">
        <v>4.7063996723382703E-6</v>
      </c>
      <c r="RP73" s="17">
        <v>5.1161538182717597E-6</v>
      </c>
      <c r="RQ73" s="17">
        <v>5.54325666651967E-6</v>
      </c>
      <c r="RR73" s="17">
        <v>5.9845231125806902E-6</v>
      </c>
      <c r="RS73" s="17">
        <v>6.4364174162577398E-6</v>
      </c>
      <c r="RT73" s="17">
        <v>6.90106097659996E-6</v>
      </c>
      <c r="RU73" s="13" t="s">
        <v>329</v>
      </c>
      <c r="RV73" s="5"/>
      <c r="RW73" s="13" t="s">
        <v>357</v>
      </c>
      <c r="RX73" s="5">
        <v>675.29345238095198</v>
      </c>
      <c r="SD73" s="13" t="s">
        <v>274</v>
      </c>
      <c r="SE73" s="4">
        <v>1052.41231681969</v>
      </c>
      <c r="SF73" s="13">
        <v>14000</v>
      </c>
      <c r="SG73" s="17">
        <v>2.8620937543597799E-6</v>
      </c>
      <c r="SH73" s="17">
        <v>3.1378995516520199E-6</v>
      </c>
      <c r="SI73" s="17">
        <v>3.4409000370628498E-6</v>
      </c>
      <c r="SJ73" s="17">
        <v>3.77092401960942E-6</v>
      </c>
      <c r="SK73" s="17">
        <v>4.1269745623881303E-6</v>
      </c>
      <c r="SL73" s="17">
        <v>4.5018036685177099E-6</v>
      </c>
      <c r="SM73" s="17">
        <v>4.8967523161302598E-6</v>
      </c>
      <c r="SN73" s="17">
        <v>5.30923773119844E-6</v>
      </c>
      <c r="SO73" s="17">
        <v>5.7363551622391797E-6</v>
      </c>
      <c r="SP73" s="17">
        <v>6.17486460140417E-6</v>
      </c>
      <c r="SQ73" s="17">
        <v>6.6272045270776499E-6</v>
      </c>
      <c r="SR73" s="13" t="s">
        <v>329</v>
      </c>
      <c r="SS73" s="5"/>
      <c r="ST73" s="13" t="s">
        <v>357</v>
      </c>
      <c r="SU73" s="5">
        <v>675.29345238095198</v>
      </c>
      <c r="TA73" s="13" t="s">
        <v>274</v>
      </c>
      <c r="TB73" s="4">
        <v>1052.41231681969</v>
      </c>
      <c r="TC73" s="13">
        <v>14000</v>
      </c>
      <c r="TD73" s="17">
        <v>3.24457758611191E-6</v>
      </c>
      <c r="TE73" s="17">
        <v>3.5549817250681802E-6</v>
      </c>
      <c r="TF73" s="17">
        <v>3.8950911656077802E-6</v>
      </c>
      <c r="TG73" s="17">
        <v>4.2644912821077103E-6</v>
      </c>
      <c r="TH73" s="17">
        <v>4.6617524298188997E-6</v>
      </c>
      <c r="TI73" s="17">
        <v>5.0775194139951503E-6</v>
      </c>
      <c r="TJ73" s="17">
        <v>5.5134424849143297E-6</v>
      </c>
      <c r="TK73" s="17">
        <v>5.9661856606799098E-6</v>
      </c>
      <c r="TL73" s="17">
        <v>6.4320409279852902E-6</v>
      </c>
      <c r="TM73" s="17">
        <v>6.9069272553672999E-6</v>
      </c>
      <c r="TN73" s="17">
        <v>7.3923377949585296E-6</v>
      </c>
      <c r="TO73" s="13" t="s">
        <v>329</v>
      </c>
      <c r="TP73" s="5"/>
      <c r="TQ73" s="13" t="s">
        <v>357</v>
      </c>
      <c r="TR73" s="5">
        <v>675.29345238095198</v>
      </c>
      <c r="TX73" s="13" t="s">
        <v>275</v>
      </c>
      <c r="TY73" s="4">
        <v>0</v>
      </c>
      <c r="TZ73" s="13">
        <v>14000</v>
      </c>
      <c r="UA73" s="17">
        <v>7.0530471525974996E-6</v>
      </c>
      <c r="UB73" s="17">
        <v>7.68810371378273E-6</v>
      </c>
      <c r="UC73" s="17">
        <v>8.3681192760428408E-6</v>
      </c>
      <c r="UD73" s="17">
        <v>9.0893254528313094E-6</v>
      </c>
      <c r="UE73" s="17">
        <v>9.8445802765670595E-6</v>
      </c>
      <c r="UF73" s="17">
        <v>1.05932500416496E-5</v>
      </c>
      <c r="UG73" s="17">
        <v>1.13456385735346E-5</v>
      </c>
      <c r="UH73" s="17">
        <v>1.20907942292848E-5</v>
      </c>
      <c r="UI73" s="17">
        <v>1.28176317562389E-5</v>
      </c>
      <c r="UJ73" s="17">
        <v>1.3515165238011E-5</v>
      </c>
      <c r="UK73" s="17">
        <v>1.41717166926554E-5</v>
      </c>
      <c r="UL73" s="13" t="s">
        <v>329</v>
      </c>
      <c r="UM73" s="5"/>
      <c r="UN73" s="13" t="s">
        <v>357</v>
      </c>
      <c r="UO73" s="5">
        <v>675.29345238095198</v>
      </c>
      <c r="UU73" s="13" t="s">
        <v>275</v>
      </c>
      <c r="UV73" s="4">
        <v>0</v>
      </c>
      <c r="UW73" s="13">
        <v>14000</v>
      </c>
      <c r="UX73" s="17">
        <v>7.0530471525974996E-6</v>
      </c>
      <c r="UY73" s="17">
        <v>7.68810371378273E-6</v>
      </c>
      <c r="UZ73" s="17">
        <v>8.3681192760428408E-6</v>
      </c>
      <c r="VA73" s="17">
        <v>9.0893254528313094E-6</v>
      </c>
      <c r="VB73" s="17">
        <v>9.8445802765670595E-6</v>
      </c>
      <c r="VC73" s="17">
        <v>1.05932500416496E-5</v>
      </c>
      <c r="VD73" s="17">
        <v>1.13456385735346E-5</v>
      </c>
      <c r="VE73" s="17">
        <v>1.20907942292848E-5</v>
      </c>
      <c r="VF73" s="17">
        <v>1.28176317562389E-5</v>
      </c>
      <c r="VG73" s="17">
        <v>1.3515165238011E-5</v>
      </c>
      <c r="VH73" s="17">
        <v>1.41717166926554E-5</v>
      </c>
      <c r="VI73" s="13" t="s">
        <v>329</v>
      </c>
      <c r="VJ73" s="5"/>
      <c r="VK73" s="13" t="s">
        <v>357</v>
      </c>
      <c r="VL73" s="5">
        <v>675.29345238095198</v>
      </c>
      <c r="VR73" s="13" t="s">
        <v>275</v>
      </c>
      <c r="VS73" s="4">
        <v>0</v>
      </c>
      <c r="VT73" s="13">
        <v>14000</v>
      </c>
      <c r="VU73" s="17">
        <v>7.0530471525974996E-6</v>
      </c>
      <c r="VV73" s="17">
        <v>7.68810371378273E-6</v>
      </c>
      <c r="VW73" s="17">
        <v>8.3681192760428408E-6</v>
      </c>
      <c r="VX73" s="17">
        <v>9.0893254528313094E-6</v>
      </c>
      <c r="VY73" s="17">
        <v>9.8445802765670595E-6</v>
      </c>
      <c r="VZ73" s="17">
        <v>1.05932500416496E-5</v>
      </c>
      <c r="WA73" s="17">
        <v>1.13456385735346E-5</v>
      </c>
      <c r="WB73" s="17">
        <v>1.20907942292848E-5</v>
      </c>
      <c r="WC73" s="17">
        <v>1.28176317562389E-5</v>
      </c>
      <c r="WD73" s="17">
        <v>1.3515165238011E-5</v>
      </c>
      <c r="WE73" s="17">
        <v>1.41717166926554E-5</v>
      </c>
      <c r="WF73" s="13" t="s">
        <v>329</v>
      </c>
      <c r="WG73" s="5"/>
      <c r="WH73" s="13" t="s">
        <v>357</v>
      </c>
      <c r="WI73" s="5">
        <v>675.29345238095198</v>
      </c>
      <c r="WO73" s="13" t="s">
        <v>274</v>
      </c>
      <c r="WP73" s="4">
        <v>1097.6084872107399</v>
      </c>
      <c r="WQ73" s="13">
        <v>14000</v>
      </c>
      <c r="WR73" s="17">
        <v>3.8843211104375501E-6</v>
      </c>
      <c r="WS73" s="17">
        <v>4.2495109159885404E-6</v>
      </c>
      <c r="WT73" s="17">
        <v>4.6476630701188299E-6</v>
      </c>
      <c r="WU73" s="17">
        <v>5.0778285580291696E-6</v>
      </c>
      <c r="WV73" s="17">
        <v>5.5378471572284096E-6</v>
      </c>
      <c r="WW73" s="17">
        <v>6.0162159049900098E-6</v>
      </c>
      <c r="WX73" s="17">
        <v>6.5145721391250196E-6</v>
      </c>
      <c r="WY73" s="17">
        <v>7.0286916159178702E-6</v>
      </c>
      <c r="WZ73" s="17">
        <v>7.5540072889761803E-6</v>
      </c>
      <c r="XA73" s="17">
        <v>8.0856290335755901E-6</v>
      </c>
      <c r="XB73" s="17">
        <v>8.6241381370422804E-6</v>
      </c>
      <c r="XC73" s="13" t="s">
        <v>329</v>
      </c>
      <c r="XD73" s="5"/>
      <c r="XE73" s="13" t="s">
        <v>357</v>
      </c>
      <c r="XF73" s="5">
        <v>675.29345238095198</v>
      </c>
      <c r="XL73" s="13" t="s">
        <v>274</v>
      </c>
      <c r="XM73" s="4">
        <v>1132.4035626766899</v>
      </c>
      <c r="XN73" s="13">
        <v>14000</v>
      </c>
      <c r="XO73" s="17">
        <v>4.10419999772003E-6</v>
      </c>
      <c r="XP73" s="17">
        <v>4.4870216682773701E-6</v>
      </c>
      <c r="XQ73" s="17">
        <v>4.9037412489770702E-6</v>
      </c>
      <c r="XR73" s="17">
        <v>5.3532197130300397E-6</v>
      </c>
      <c r="XS73" s="17">
        <v>5.8330923878329897E-6</v>
      </c>
      <c r="XT73" s="17">
        <v>6.3318005080532604E-6</v>
      </c>
      <c r="XU73" s="17">
        <v>6.8507559117144998E-6</v>
      </c>
      <c r="XV73" s="17">
        <v>7.3856146855874697E-6</v>
      </c>
      <c r="XW73" s="17">
        <v>7.93173224432314E-6</v>
      </c>
      <c r="XX73" s="17">
        <v>8.4841865553175997E-6</v>
      </c>
      <c r="XY73" s="17">
        <v>9.0435661904148103E-6</v>
      </c>
      <c r="XZ73" s="13" t="s">
        <v>329</v>
      </c>
      <c r="YA73" s="5"/>
      <c r="YB73" s="13" t="s">
        <v>357</v>
      </c>
      <c r="YC73" s="5">
        <v>675.29345238095198</v>
      </c>
      <c r="YI73" s="13" t="s">
        <v>274</v>
      </c>
      <c r="YJ73" s="4">
        <v>1052.41231681969</v>
      </c>
      <c r="YK73" s="13">
        <v>14000</v>
      </c>
      <c r="YL73" s="17">
        <v>3.4948538666554899E-6</v>
      </c>
      <c r="YM73" s="17">
        <v>3.8274638321705199E-6</v>
      </c>
      <c r="YN73" s="17">
        <v>4.1911097045174601E-6</v>
      </c>
      <c r="YO73" s="17">
        <v>4.5851592054214903E-6</v>
      </c>
      <c r="YP73" s="17">
        <v>5.0078363266804203E-6</v>
      </c>
      <c r="YQ73" s="17">
        <v>5.4483029347631299E-6</v>
      </c>
      <c r="YR73" s="17">
        <v>5.9083958952968699E-6</v>
      </c>
      <c r="YS73" s="17">
        <v>6.3842479463143999E-6</v>
      </c>
      <c r="YT73" s="17">
        <v>6.8716016293713099E-6</v>
      </c>
      <c r="YU73" s="17">
        <v>7.3658194612050599E-6</v>
      </c>
      <c r="YV73" s="17">
        <v>7.8677343590685104E-6</v>
      </c>
      <c r="YW73" s="13" t="s">
        <v>329</v>
      </c>
      <c r="YX73" s="5"/>
      <c r="YY73" s="13" t="s">
        <v>357</v>
      </c>
      <c r="YZ73" s="4">
        <v>675.29345238095198</v>
      </c>
      <c r="ZF73" s="13" t="s">
        <v>275</v>
      </c>
      <c r="ZG73" s="4">
        <v>0</v>
      </c>
      <c r="ZH73" s="13">
        <v>14000</v>
      </c>
      <c r="ZI73" s="17">
        <v>6.4515335151990601E-6</v>
      </c>
      <c r="ZJ73" s="17">
        <v>7.1909208088675999E-6</v>
      </c>
      <c r="ZK73" s="17">
        <v>7.9739713824596204E-6</v>
      </c>
      <c r="ZL73" s="17">
        <v>8.7846804502564307E-6</v>
      </c>
      <c r="ZM73" s="17">
        <v>9.6082110424315402E-6</v>
      </c>
      <c r="ZN73" s="17">
        <v>1.04327605714142E-5</v>
      </c>
      <c r="ZO73" s="17">
        <v>1.12501215831685E-5</v>
      </c>
      <c r="ZP73" s="17">
        <v>1.2055332315526401E-5</v>
      </c>
      <c r="ZQ73" s="17">
        <v>1.2845944894630001E-5</v>
      </c>
      <c r="ZR73" s="17">
        <v>1.3582432781965099E-5</v>
      </c>
      <c r="ZS73" s="17">
        <v>1.4183884370051E-5</v>
      </c>
      <c r="ZT73" s="13" t="s">
        <v>329</v>
      </c>
      <c r="ZU73" s="5"/>
      <c r="ZV73" s="13" t="s">
        <v>357</v>
      </c>
      <c r="ZW73" s="4">
        <v>675.29345238095198</v>
      </c>
      <c r="AAC73" s="13" t="s">
        <v>275</v>
      </c>
      <c r="AAD73" s="4">
        <v>0</v>
      </c>
      <c r="AAE73" s="13">
        <v>14000</v>
      </c>
      <c r="AAF73" s="17">
        <v>7.7133815533440097E-6</v>
      </c>
      <c r="AAG73" s="17">
        <v>8.3825371865107098E-6</v>
      </c>
      <c r="AAH73" s="17">
        <v>9.0951269098108499E-6</v>
      </c>
      <c r="AAI73" s="17">
        <v>9.8466259627819307E-6</v>
      </c>
      <c r="AAJ73" s="17">
        <v>1.06298301873221E-5</v>
      </c>
      <c r="AAK73" s="17">
        <v>1.14116101986448E-5</v>
      </c>
      <c r="AAL73" s="17">
        <v>1.2198891796882999E-5</v>
      </c>
      <c r="AAM73" s="17">
        <v>1.29821766958483E-5</v>
      </c>
      <c r="AAN73" s="17">
        <v>1.37521032548654E-5</v>
      </c>
      <c r="AAO73" s="17">
        <v>1.4499571049589999E-5</v>
      </c>
      <c r="AAP73" s="17">
        <v>1.5214424148354001E-5</v>
      </c>
      <c r="AAQ73" s="13" t="s">
        <v>329</v>
      </c>
      <c r="AAR73" s="5"/>
      <c r="AAS73" s="13" t="s">
        <v>799</v>
      </c>
      <c r="AAT73" s="4">
        <v>675.29345238095198</v>
      </c>
      <c r="AAZ73" s="13" t="s">
        <v>274</v>
      </c>
      <c r="ABA73" s="4">
        <v>1052.41231681969</v>
      </c>
      <c r="ABB73" s="13">
        <v>14000</v>
      </c>
      <c r="ABC73" s="17">
        <v>3.2283260221117298E-6</v>
      </c>
      <c r="ABD73" s="17">
        <v>3.53713867854786E-6</v>
      </c>
      <c r="ABE73" s="17">
        <v>3.8753892467704302E-6</v>
      </c>
      <c r="ABF73" s="17">
        <v>4.2426389786698002E-6</v>
      </c>
      <c r="ABG73" s="17">
        <v>4.6374437913040196E-6</v>
      </c>
      <c r="ABH73" s="17">
        <v>5.05055386338043E-6</v>
      </c>
      <c r="ABI73" s="17">
        <v>5.4835555928429504E-6</v>
      </c>
      <c r="ABJ73" s="17">
        <v>5.9331273999454302E-6</v>
      </c>
      <c r="ABK73" s="17">
        <v>6.3955841168215099E-6</v>
      </c>
      <c r="ABL73" s="17">
        <v>6.8668760608035101E-6</v>
      </c>
      <c r="ABM73" s="17">
        <v>7.3485761713718198E-6</v>
      </c>
      <c r="ABN73" s="13" t="s">
        <v>329</v>
      </c>
      <c r="ABO73" s="5"/>
      <c r="ABP73" s="13" t="s">
        <v>357</v>
      </c>
      <c r="ABQ73" s="4">
        <v>675.29345238095198</v>
      </c>
    </row>
    <row r="74" spans="1:745" ht="15.75" thickBot="1" x14ac:dyDescent="0.3">
      <c r="F74" s="15">
        <v>2400</v>
      </c>
      <c r="G74" s="18">
        <f t="shared" si="9"/>
        <v>-1.200412239182012</v>
      </c>
      <c r="H74" s="35">
        <f t="shared" si="9"/>
        <v>17.999388510904549</v>
      </c>
      <c r="I74" s="37">
        <f t="shared" si="9"/>
        <v>0</v>
      </c>
      <c r="O74" t="s">
        <v>276</v>
      </c>
      <c r="P74">
        <v>1682.66821190665</v>
      </c>
      <c r="Q74" s="1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13" t="s">
        <v>330</v>
      </c>
      <c r="AD74" s="5"/>
      <c r="AE74" s="13" t="s">
        <v>358</v>
      </c>
      <c r="AF74" s="5">
        <v>2812.36030551571</v>
      </c>
      <c r="AL74" t="s">
        <v>275</v>
      </c>
      <c r="AM74">
        <v>118.51395475</v>
      </c>
      <c r="AN74" s="13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13" t="s">
        <v>330</v>
      </c>
      <c r="BA74" s="5"/>
      <c r="BB74" s="13" t="s">
        <v>358</v>
      </c>
      <c r="BC74" s="5">
        <v>2583.3775391516501</v>
      </c>
      <c r="BI74" s="15" t="s">
        <v>275</v>
      </c>
      <c r="BJ74" s="18">
        <v>117.318895849999</v>
      </c>
      <c r="BK74" s="13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13" t="s">
        <v>330</v>
      </c>
      <c r="BX74" s="5"/>
      <c r="BY74" s="13" t="s">
        <v>358</v>
      </c>
      <c r="BZ74" s="5">
        <v>2827.7615571313099</v>
      </c>
      <c r="CF74" t="s">
        <v>276</v>
      </c>
      <c r="CG74">
        <v>1682.66821190665</v>
      </c>
      <c r="CH74" s="13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13" t="s">
        <v>330</v>
      </c>
      <c r="CU74" s="5"/>
      <c r="CV74" s="13" t="s">
        <v>358</v>
      </c>
      <c r="CW74" s="5">
        <v>2566.5794022089099</v>
      </c>
      <c r="DC74" s="15" t="s">
        <v>275</v>
      </c>
      <c r="DD74" s="18">
        <v>124.493316999999</v>
      </c>
      <c r="DE74" s="13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13" t="s">
        <v>330</v>
      </c>
      <c r="DR74" s="5"/>
      <c r="DS74" s="13" t="s">
        <v>358</v>
      </c>
      <c r="DT74" s="5">
        <v>2204.7003996920898</v>
      </c>
      <c r="DZ74" t="s">
        <v>276</v>
      </c>
      <c r="EA74">
        <v>1682.66821190665</v>
      </c>
      <c r="EB74" s="13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13" t="s">
        <v>330</v>
      </c>
      <c r="EO74" s="5"/>
      <c r="EP74" s="13" t="s">
        <v>358</v>
      </c>
      <c r="EQ74" s="5">
        <v>2198.0987411467199</v>
      </c>
      <c r="EW74" s="15" t="s">
        <v>276</v>
      </c>
      <c r="EX74" s="18">
        <v>1682.66821190665</v>
      </c>
      <c r="EY74" s="13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13" t="s">
        <v>330</v>
      </c>
      <c r="FL74" s="5"/>
      <c r="FM74" s="13" t="s">
        <v>358</v>
      </c>
      <c r="FN74" s="5">
        <v>1127.8623400649401</v>
      </c>
      <c r="FT74" s="15" t="s">
        <v>276</v>
      </c>
      <c r="FU74" s="18">
        <v>1682.66821190665</v>
      </c>
      <c r="FV74" s="13"/>
      <c r="GH74" s="13" t="s">
        <v>330</v>
      </c>
      <c r="GI74" s="5"/>
      <c r="GJ74" s="13" t="s">
        <v>358</v>
      </c>
      <c r="GK74" s="5">
        <v>1455.48836366163</v>
      </c>
      <c r="GQ74" s="15" t="s">
        <v>276</v>
      </c>
      <c r="GR74" s="18">
        <v>1682.66821190665</v>
      </c>
      <c r="GS74" s="13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13" t="s">
        <v>330</v>
      </c>
      <c r="HF74" s="5"/>
      <c r="HG74" s="13" t="s">
        <v>358</v>
      </c>
      <c r="HH74" s="5">
        <v>1795.9404355199999</v>
      </c>
      <c r="HN74" s="13" t="s">
        <v>275</v>
      </c>
      <c r="HO74" s="4">
        <v>123.1580075</v>
      </c>
      <c r="HP74" s="13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13" t="s">
        <v>330</v>
      </c>
      <c r="IC74" s="5"/>
      <c r="ID74" s="13" t="s">
        <v>358</v>
      </c>
      <c r="IE74" s="5">
        <v>2588.42359530043</v>
      </c>
      <c r="IK74" s="13" t="s">
        <v>275</v>
      </c>
      <c r="IL74" s="4">
        <v>134.421796712065</v>
      </c>
      <c r="IM74" s="13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13" t="s">
        <v>330</v>
      </c>
      <c r="IZ74" s="5"/>
      <c r="JA74" s="13" t="s">
        <v>358</v>
      </c>
      <c r="JB74" s="5">
        <v>1818.0037719125901</v>
      </c>
      <c r="JH74" s="13" t="s">
        <v>275</v>
      </c>
      <c r="JI74" s="4">
        <v>138.184800072885</v>
      </c>
      <c r="JJ74" s="13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13" t="s">
        <v>330</v>
      </c>
      <c r="JW74" s="5"/>
      <c r="JX74" s="13" t="s">
        <v>358</v>
      </c>
      <c r="JY74" s="5">
        <v>2219.9851792856898</v>
      </c>
      <c r="KE74" s="13" t="s">
        <v>275</v>
      </c>
      <c r="KF74">
        <v>121.504545465832</v>
      </c>
      <c r="KG74" s="13"/>
      <c r="KS74" s="13" t="s">
        <v>330</v>
      </c>
      <c r="KT74" s="5"/>
      <c r="KU74" s="13" t="s">
        <v>358</v>
      </c>
      <c r="KV74" s="5">
        <v>2816.0075729908599</v>
      </c>
      <c r="LB74" s="13" t="s">
        <v>275</v>
      </c>
      <c r="LC74" s="4">
        <v>133.9830633</v>
      </c>
      <c r="LD74" s="13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13" t="s">
        <v>330</v>
      </c>
      <c r="LQ74" s="5"/>
      <c r="LR74" s="13" t="s">
        <v>358</v>
      </c>
      <c r="LS74" s="5">
        <v>2584.9920613661702</v>
      </c>
      <c r="LY74" s="13" t="s">
        <v>275</v>
      </c>
      <c r="LZ74" s="4">
        <v>139.09010724999999</v>
      </c>
      <c r="MA74" s="13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13" t="s">
        <v>330</v>
      </c>
      <c r="MN74" s="5"/>
      <c r="MO74" s="13" t="s">
        <v>358</v>
      </c>
      <c r="MP74" s="5">
        <v>2825.8542580176299</v>
      </c>
      <c r="MV74" s="13" t="s">
        <v>275</v>
      </c>
      <c r="MW74" s="4">
        <v>150.360508761978</v>
      </c>
      <c r="MX74" s="13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13" t="s">
        <v>330</v>
      </c>
      <c r="NK74" s="5"/>
      <c r="NL74" s="13" t="s">
        <v>358</v>
      </c>
      <c r="NM74" s="5">
        <v>1832.21362844696</v>
      </c>
      <c r="NS74" s="13" t="s">
        <v>275</v>
      </c>
      <c r="NT74" s="4">
        <v>153.671986478343</v>
      </c>
      <c r="NU74" s="13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13" t="s">
        <v>330</v>
      </c>
      <c r="OH74" s="5"/>
      <c r="OI74" s="13" t="s">
        <v>358</v>
      </c>
      <c r="OJ74" s="5">
        <v>1479.6614667449701</v>
      </c>
      <c r="OP74" s="13" t="s">
        <v>275</v>
      </c>
      <c r="OQ74" s="5">
        <v>136.64512315628201</v>
      </c>
      <c r="PD74" s="13" t="s">
        <v>330</v>
      </c>
      <c r="PE74" s="5"/>
      <c r="PF74" s="13" t="s">
        <v>358</v>
      </c>
      <c r="PG74" s="5">
        <v>2224.7745358216098</v>
      </c>
      <c r="PM74" s="13" t="s">
        <v>275</v>
      </c>
      <c r="PN74" s="4">
        <v>151.71161979999999</v>
      </c>
      <c r="PO74" s="13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13" t="s">
        <v>330</v>
      </c>
      <c r="QB74" s="5"/>
      <c r="QC74" s="13" t="s">
        <v>358</v>
      </c>
      <c r="QD74" s="5">
        <v>1845.1325747010901</v>
      </c>
      <c r="QJ74" s="13" t="s">
        <v>275</v>
      </c>
      <c r="QK74" s="4">
        <v>179.706315461223</v>
      </c>
      <c r="QL74" s="13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13" t="s">
        <v>330</v>
      </c>
      <c r="QY74" s="5"/>
      <c r="QZ74" s="13" t="s">
        <v>358</v>
      </c>
      <c r="RA74" s="5">
        <v>1508.13795259788</v>
      </c>
      <c r="RG74" s="13" t="s">
        <v>275</v>
      </c>
      <c r="RH74" s="4">
        <v>177.30173946896701</v>
      </c>
      <c r="RI74" s="13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13" t="s">
        <v>330</v>
      </c>
      <c r="RV74" s="5"/>
      <c r="RW74" s="13" t="s">
        <v>358</v>
      </c>
      <c r="RX74" s="5">
        <v>1500.1128344792501</v>
      </c>
      <c r="SD74" s="13" t="s">
        <v>275</v>
      </c>
      <c r="SE74" s="4">
        <v>192.016946797098</v>
      </c>
      <c r="SF74" s="13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13" t="s">
        <v>330</v>
      </c>
      <c r="SS74" s="5"/>
      <c r="ST74" s="13" t="s">
        <v>358</v>
      </c>
      <c r="SU74" s="5">
        <v>1182.3750359358901</v>
      </c>
      <c r="TA74" s="13" t="s">
        <v>275</v>
      </c>
      <c r="TB74" s="4">
        <v>153.63609946595901</v>
      </c>
      <c r="TC74" s="13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13" t="s">
        <v>330</v>
      </c>
      <c r="TP74" s="5"/>
      <c r="TQ74" s="13" t="s">
        <v>358</v>
      </c>
      <c r="TR74" s="5">
        <v>1157.0043512519601</v>
      </c>
      <c r="TX74" s="15" t="s">
        <v>276</v>
      </c>
      <c r="TY74" s="18">
        <v>1682.66821190665</v>
      </c>
      <c r="TZ74" s="13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13" t="s">
        <v>330</v>
      </c>
      <c r="UM74" s="5"/>
      <c r="UN74" s="13" t="s">
        <v>358</v>
      </c>
      <c r="UO74" s="5">
        <v>2362.2585910329299</v>
      </c>
      <c r="UU74" s="15" t="s">
        <v>276</v>
      </c>
      <c r="UV74" s="18">
        <v>1682.66821190665</v>
      </c>
      <c r="UW74" s="13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13" t="s">
        <v>330</v>
      </c>
      <c r="VJ74" s="5"/>
      <c r="VK74" s="13" t="s">
        <v>358</v>
      </c>
      <c r="VL74" s="5">
        <v>2046.0459637536301</v>
      </c>
      <c r="VR74" s="15" t="s">
        <v>276</v>
      </c>
      <c r="VS74" s="18">
        <v>1682.66821190665</v>
      </c>
      <c r="VT74" s="13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13" t="s">
        <v>330</v>
      </c>
      <c r="WG74" s="5"/>
      <c r="WH74" s="13" t="s">
        <v>358</v>
      </c>
      <c r="WI74" s="5">
        <v>1913.28925248109</v>
      </c>
      <c r="WO74" s="13" t="s">
        <v>275</v>
      </c>
      <c r="WP74" s="4">
        <v>131.24588390321401</v>
      </c>
      <c r="WQ74" s="13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13" t="s">
        <v>330</v>
      </c>
      <c r="XD74" s="5"/>
      <c r="XE74" s="13" t="s">
        <v>358</v>
      </c>
      <c r="XF74" s="5">
        <v>2215.9919159399801</v>
      </c>
      <c r="XL74" s="13" t="s">
        <v>275</v>
      </c>
      <c r="XM74" s="4">
        <v>135.18147307970401</v>
      </c>
      <c r="XN74" s="13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13" t="s">
        <v>330</v>
      </c>
      <c r="YA74" s="5"/>
      <c r="YB74" s="13" t="s">
        <v>358</v>
      </c>
      <c r="YC74" s="5">
        <v>2225.1494246867601</v>
      </c>
      <c r="YI74" s="13" t="s">
        <v>275</v>
      </c>
      <c r="YJ74" s="4">
        <v>132.78605443378399</v>
      </c>
      <c r="YK74" s="13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13" t="s">
        <v>330</v>
      </c>
      <c r="YX74" s="5"/>
      <c r="YY74" s="13" t="s">
        <v>358</v>
      </c>
      <c r="YZ74" s="4">
        <v>2587.3197033042402</v>
      </c>
      <c r="ZF74" s="15" t="s">
        <v>276</v>
      </c>
      <c r="ZG74" s="18">
        <v>1682.66821190665</v>
      </c>
      <c r="ZH74" s="13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13" t="s">
        <v>330</v>
      </c>
      <c r="ZU74" s="5"/>
      <c r="ZV74" s="13" t="s">
        <v>358</v>
      </c>
      <c r="ZW74" s="4">
        <v>2567.89328982406</v>
      </c>
      <c r="AAC74" s="15" t="s">
        <v>276</v>
      </c>
      <c r="AAD74" s="18">
        <v>1797.1931009478801</v>
      </c>
      <c r="AAE74" s="13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13" t="s">
        <v>330</v>
      </c>
      <c r="AAR74" s="5"/>
      <c r="AAS74" s="13" t="s">
        <v>800</v>
      </c>
      <c r="AAT74" s="4">
        <v>2217.9877507655501</v>
      </c>
      <c r="AAZ74" s="13" t="s">
        <v>275</v>
      </c>
      <c r="ABA74" s="4">
        <v>154.91608408456099</v>
      </c>
      <c r="ABB74" s="13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13" t="s">
        <v>330</v>
      </c>
      <c r="ABO74" s="5"/>
      <c r="ABP74" s="13" t="s">
        <v>358</v>
      </c>
      <c r="ABQ74" s="4">
        <v>1153.9304473776001</v>
      </c>
    </row>
    <row r="75" spans="1:745" ht="15.75" thickBot="1" x14ac:dyDescent="0.3">
      <c r="A75" s="246" t="s">
        <v>728</v>
      </c>
      <c r="B75" s="247"/>
      <c r="C75" s="247"/>
      <c r="D75" s="247"/>
      <c r="E75" s="254"/>
      <c r="F75" s="11" t="s">
        <v>371</v>
      </c>
      <c r="G75" s="23" t="s">
        <v>735</v>
      </c>
      <c r="H75" s="23" t="s">
        <v>736</v>
      </c>
      <c r="I75" s="12" t="s">
        <v>737</v>
      </c>
      <c r="O75" t="s">
        <v>276</v>
      </c>
      <c r="P75">
        <v>1682.66821190665</v>
      </c>
      <c r="Q75" s="1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13"/>
      <c r="AD75" s="5"/>
      <c r="AE75" s="13" t="s">
        <v>359</v>
      </c>
      <c r="AF75" s="5">
        <v>0</v>
      </c>
      <c r="AL75" t="s">
        <v>276</v>
      </c>
      <c r="AM75">
        <v>1682.66821190665</v>
      </c>
      <c r="AN75" s="13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13"/>
      <c r="BA75" s="5"/>
      <c r="BB75" s="13" t="s">
        <v>359</v>
      </c>
      <c r="BC75" s="5">
        <v>10.9604518497698</v>
      </c>
      <c r="BI75" t="s">
        <v>276</v>
      </c>
      <c r="BJ75">
        <v>1682.66821190665</v>
      </c>
      <c r="BK75" s="13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13"/>
      <c r="BX75" s="5"/>
      <c r="BY75" s="13" t="s">
        <v>359</v>
      </c>
      <c r="BZ75" s="5">
        <v>10.0005730156068</v>
      </c>
      <c r="CH75" s="13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13"/>
      <c r="CU75" s="5"/>
      <c r="CV75" s="13" t="s">
        <v>359</v>
      </c>
      <c r="CW75" s="5">
        <v>0</v>
      </c>
      <c r="DC75" t="s">
        <v>276</v>
      </c>
      <c r="DD75">
        <v>1682.66821190665</v>
      </c>
      <c r="DE75" s="13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13"/>
      <c r="DR75" s="5"/>
      <c r="DS75" s="13" t="s">
        <v>359</v>
      </c>
      <c r="DT75" s="5">
        <v>12.912652811737701</v>
      </c>
      <c r="EB75" s="13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13"/>
      <c r="EO75" s="5"/>
      <c r="EP75" s="13" t="s">
        <v>359</v>
      </c>
      <c r="EQ75" s="5">
        <v>0</v>
      </c>
      <c r="EY75" s="13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13"/>
      <c r="FL75" s="5"/>
      <c r="FM75" s="13" t="s">
        <v>359</v>
      </c>
      <c r="FN75" s="5">
        <v>0</v>
      </c>
      <c r="FV75" s="13"/>
      <c r="GH75" s="13"/>
      <c r="GI75" s="5"/>
      <c r="GJ75" s="13" t="s">
        <v>359</v>
      </c>
      <c r="GK75" s="5">
        <v>0</v>
      </c>
      <c r="GS75" s="13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13"/>
      <c r="HF75" s="5"/>
      <c r="HG75" s="13" t="s">
        <v>359</v>
      </c>
      <c r="HH75" s="5">
        <v>0</v>
      </c>
      <c r="HN75" s="15" t="s">
        <v>276</v>
      </c>
      <c r="HO75" s="18">
        <v>1682.66821190665</v>
      </c>
      <c r="HP75" s="13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13"/>
      <c r="IC75" s="5"/>
      <c r="ID75" s="13" t="s">
        <v>359</v>
      </c>
      <c r="IE75" s="5">
        <v>17.056501644512899</v>
      </c>
      <c r="IK75" s="15" t="s">
        <v>276</v>
      </c>
      <c r="IL75" s="18">
        <v>1682.66821190665</v>
      </c>
      <c r="IM75" s="13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13"/>
      <c r="IZ75" s="5"/>
      <c r="JA75" s="13" t="s">
        <v>359</v>
      </c>
      <c r="JB75" s="5">
        <v>15.483675404340101</v>
      </c>
      <c r="JH75" s="15" t="s">
        <v>276</v>
      </c>
      <c r="JI75" s="18">
        <v>1682.66821190665</v>
      </c>
      <c r="JJ75" s="13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13"/>
      <c r="JW75" s="5"/>
      <c r="JX75" s="13" t="s">
        <v>359</v>
      </c>
      <c r="JY75" s="5">
        <v>14.3150018338519</v>
      </c>
      <c r="KE75" s="15" t="s">
        <v>276</v>
      </c>
      <c r="KF75" s="18">
        <v>1682.66821190665</v>
      </c>
      <c r="KG75" s="13"/>
      <c r="KS75" s="13"/>
      <c r="KT75" s="5"/>
      <c r="KU75" s="13" t="s">
        <v>359</v>
      </c>
      <c r="KV75" s="5">
        <v>15.6318209410513</v>
      </c>
      <c r="LB75" s="15" t="s">
        <v>276</v>
      </c>
      <c r="LC75" s="18">
        <v>1682.66821190665</v>
      </c>
      <c r="LD75" s="13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13"/>
      <c r="LQ75" s="5"/>
      <c r="LR75" s="13" t="s">
        <v>359</v>
      </c>
      <c r="LS75" s="5">
        <v>24.872116011186801</v>
      </c>
      <c r="LY75" s="15" t="s">
        <v>276</v>
      </c>
      <c r="LZ75" s="18">
        <v>1682.66821190665</v>
      </c>
      <c r="MA75" s="13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13"/>
      <c r="MN75" s="5"/>
      <c r="MO75" s="13" t="s">
        <v>359</v>
      </c>
      <c r="MP75" s="5">
        <v>23.837381841906002</v>
      </c>
      <c r="MV75" s="15" t="s">
        <v>276</v>
      </c>
      <c r="MW75" s="18">
        <v>1682.66821190665</v>
      </c>
      <c r="MX75" s="13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13"/>
      <c r="NK75" s="5"/>
      <c r="NL75" s="13" t="s">
        <v>359</v>
      </c>
      <c r="NM75" s="5">
        <v>25.951121509504901</v>
      </c>
      <c r="NS75" s="15" t="s">
        <v>276</v>
      </c>
      <c r="NT75" s="18">
        <v>1682.66821190665</v>
      </c>
      <c r="NU75" s="13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13"/>
      <c r="OH75" s="5"/>
      <c r="OI75" s="13" t="s">
        <v>359</v>
      </c>
      <c r="OJ75" s="5">
        <v>19.243904544941898</v>
      </c>
      <c r="OP75" s="15" t="s">
        <v>276</v>
      </c>
      <c r="OQ75" s="6">
        <v>1682.66821190665</v>
      </c>
      <c r="PD75" s="13"/>
      <c r="PE75" s="5"/>
      <c r="PF75" s="13" t="s">
        <v>359</v>
      </c>
      <c r="PG75" s="5">
        <v>28.2984843973259</v>
      </c>
      <c r="PM75" s="15" t="s">
        <v>276</v>
      </c>
      <c r="PN75" s="18">
        <v>1682.66821190665</v>
      </c>
      <c r="PO75" s="13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13"/>
      <c r="QB75" s="5"/>
      <c r="QC75" s="13" t="s">
        <v>359</v>
      </c>
      <c r="QD75" s="5">
        <v>34.871904431476601</v>
      </c>
      <c r="QJ75" s="15" t="s">
        <v>276</v>
      </c>
      <c r="QK75" s="18">
        <v>1682.66821190665</v>
      </c>
      <c r="QL75" s="13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13"/>
      <c r="QY75" s="5"/>
      <c r="QZ75" s="13" t="s">
        <v>359</v>
      </c>
      <c r="RA75" s="5">
        <v>44.944337561425399</v>
      </c>
      <c r="RG75" s="15" t="s">
        <v>276</v>
      </c>
      <c r="RH75" s="18">
        <v>1682.66821190665</v>
      </c>
      <c r="RI75" s="13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13"/>
      <c r="RV75" s="5"/>
      <c r="RW75" s="13" t="s">
        <v>359</v>
      </c>
      <c r="RX75" s="5">
        <v>33.240289936017099</v>
      </c>
      <c r="SD75" s="15" t="s">
        <v>276</v>
      </c>
      <c r="SE75" s="18">
        <v>1682.66821190665</v>
      </c>
      <c r="SF75" s="13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13"/>
      <c r="SS75" s="5"/>
      <c r="ST75" s="13" t="s">
        <v>359</v>
      </c>
      <c r="SU75" s="5">
        <v>38.740258741455598</v>
      </c>
      <c r="TA75" s="15" t="s">
        <v>276</v>
      </c>
      <c r="TB75" s="18">
        <v>1682.66821190665</v>
      </c>
      <c r="TC75" s="13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13"/>
      <c r="TP75" s="5"/>
      <c r="TQ75" s="13" t="s">
        <v>359</v>
      </c>
      <c r="TR75" s="5">
        <v>20.703879707314702</v>
      </c>
      <c r="TZ75" s="13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13"/>
      <c r="UM75" s="5"/>
      <c r="UN75" s="13" t="s">
        <v>359</v>
      </c>
      <c r="UO75" s="5">
        <v>0</v>
      </c>
      <c r="UW75" s="13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13"/>
      <c r="VJ75" s="5"/>
      <c r="VK75" s="13" t="s">
        <v>359</v>
      </c>
      <c r="VL75" s="5">
        <v>0</v>
      </c>
      <c r="VT75" s="13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13"/>
      <c r="WG75" s="5"/>
      <c r="WH75" s="13" t="s">
        <v>359</v>
      </c>
      <c r="WI75" s="5">
        <v>0</v>
      </c>
      <c r="WO75" s="15" t="s">
        <v>276</v>
      </c>
      <c r="WP75" s="18">
        <v>1728.62947576029</v>
      </c>
      <c r="WQ75" s="13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13"/>
      <c r="XD75" s="5"/>
      <c r="XE75" s="13" t="s">
        <v>359</v>
      </c>
      <c r="XF75" s="5">
        <v>12.630432095098699</v>
      </c>
      <c r="XL75" s="15" t="s">
        <v>276</v>
      </c>
      <c r="XM75" s="18">
        <v>1763.1270920565401</v>
      </c>
      <c r="XN75" s="13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13"/>
      <c r="YA75" s="5"/>
      <c r="YB75" s="13" t="s">
        <v>359</v>
      </c>
      <c r="YC75" s="5">
        <v>13.9908527021163</v>
      </c>
      <c r="YI75" s="15" t="s">
        <v>276</v>
      </c>
      <c r="YJ75" s="18">
        <v>1682.66821190665</v>
      </c>
      <c r="YK75" s="13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13"/>
      <c r="YX75" s="5"/>
      <c r="YY75" s="13" t="s">
        <v>359</v>
      </c>
      <c r="YZ75" s="4">
        <v>12.2778126936521</v>
      </c>
      <c r="ZH75" s="13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13"/>
      <c r="ZU75" s="5"/>
      <c r="ZV75" s="13" t="s">
        <v>359</v>
      </c>
      <c r="ZW75" s="4">
        <v>0</v>
      </c>
      <c r="AAE75" s="13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13"/>
      <c r="AAR75" s="5"/>
      <c r="AAS75" s="13" t="s">
        <v>801</v>
      </c>
      <c r="AAT75" s="4">
        <v>0</v>
      </c>
      <c r="AAZ75" s="15" t="s">
        <v>276</v>
      </c>
      <c r="ABA75" s="18">
        <v>1682.66821190665</v>
      </c>
      <c r="ABB75" s="13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13"/>
      <c r="ABO75" s="5"/>
      <c r="ABP75" s="13" t="s">
        <v>359</v>
      </c>
      <c r="ABQ75" s="4">
        <v>20.883007984357398</v>
      </c>
    </row>
    <row r="76" spans="1:745" x14ac:dyDescent="0.25">
      <c r="A76" s="248"/>
      <c r="B76" s="249"/>
      <c r="C76" s="249"/>
      <c r="D76" s="249"/>
      <c r="E76" s="255"/>
      <c r="F76" s="13">
        <v>800</v>
      </c>
      <c r="G76" s="28">
        <f t="shared" ref="G76:I81" si="10">G10*100</f>
        <v>12.555085240181787</v>
      </c>
      <c r="H76" s="4">
        <f t="shared" si="10"/>
        <v>19.889176144771053</v>
      </c>
      <c r="I76" s="5">
        <f t="shared" si="10"/>
        <v>30.288054623343097</v>
      </c>
      <c r="Q76" s="13" t="s">
        <v>163</v>
      </c>
      <c r="R76" s="4">
        <v>0</v>
      </c>
      <c r="S76" s="4">
        <v>0.09</v>
      </c>
      <c r="T76" s="4">
        <v>0.18</v>
      </c>
      <c r="U76" s="4">
        <v>0.27</v>
      </c>
      <c r="V76" s="4">
        <v>0.36</v>
      </c>
      <c r="W76" s="4">
        <v>0.45</v>
      </c>
      <c r="X76" s="4">
        <v>0.54</v>
      </c>
      <c r="Y76" s="4">
        <v>0.63</v>
      </c>
      <c r="Z76" s="4">
        <v>0.72</v>
      </c>
      <c r="AA76" s="4">
        <v>0.80999999999999905</v>
      </c>
      <c r="AB76" s="4">
        <v>0.9</v>
      </c>
      <c r="AC76" s="13"/>
      <c r="AD76" s="5"/>
      <c r="AE76" s="13" t="s">
        <v>360</v>
      </c>
      <c r="AF76" s="5">
        <v>0.40027988192075598</v>
      </c>
      <c r="AN76" s="13" t="s">
        <v>163</v>
      </c>
      <c r="AO76" s="4">
        <v>0</v>
      </c>
      <c r="AP76" s="4">
        <v>0.09</v>
      </c>
      <c r="AQ76" s="4">
        <v>0.18</v>
      </c>
      <c r="AR76" s="4">
        <v>0.27</v>
      </c>
      <c r="AS76" s="4">
        <v>0.36</v>
      </c>
      <c r="AT76" s="4">
        <v>0.45</v>
      </c>
      <c r="AU76" s="4">
        <v>0.54</v>
      </c>
      <c r="AV76" s="4">
        <v>0.63</v>
      </c>
      <c r="AW76" s="4">
        <v>0.72</v>
      </c>
      <c r="AX76" s="4">
        <v>0.80999999999999905</v>
      </c>
      <c r="AY76" s="4">
        <v>0.9</v>
      </c>
      <c r="AZ76" s="13"/>
      <c r="BA76" s="5"/>
      <c r="BB76" s="13" t="s">
        <v>360</v>
      </c>
      <c r="BC76" s="5">
        <v>0.37321578022733498</v>
      </c>
      <c r="BK76" s="13" t="s">
        <v>163</v>
      </c>
      <c r="BL76" s="4">
        <v>0</v>
      </c>
      <c r="BM76" s="4">
        <v>0.09</v>
      </c>
      <c r="BN76" s="4">
        <v>0.18</v>
      </c>
      <c r="BO76" s="4">
        <v>0.27</v>
      </c>
      <c r="BP76" s="4">
        <v>0.36</v>
      </c>
      <c r="BQ76" s="4">
        <v>0.45</v>
      </c>
      <c r="BR76" s="4">
        <v>0.54</v>
      </c>
      <c r="BS76" s="4">
        <v>0.63</v>
      </c>
      <c r="BT76" s="4">
        <v>0.72</v>
      </c>
      <c r="BU76" s="4">
        <v>0.80999999999999905</v>
      </c>
      <c r="BV76" s="4">
        <v>0.9</v>
      </c>
      <c r="BW76" s="13"/>
      <c r="BX76" s="5"/>
      <c r="BY76" s="13" t="s">
        <v>360</v>
      </c>
      <c r="BZ76" s="5">
        <v>0.394015258942915</v>
      </c>
      <c r="CH76" s="13" t="s">
        <v>163</v>
      </c>
      <c r="CI76" s="4">
        <v>0</v>
      </c>
      <c r="CJ76" s="4">
        <v>0.09</v>
      </c>
      <c r="CK76" s="4">
        <v>0.18</v>
      </c>
      <c r="CL76" s="4">
        <v>0.27</v>
      </c>
      <c r="CM76" s="4">
        <v>0.36</v>
      </c>
      <c r="CN76" s="4">
        <v>0.45</v>
      </c>
      <c r="CO76" s="4">
        <v>0.54</v>
      </c>
      <c r="CP76" s="4">
        <v>0.63</v>
      </c>
      <c r="CQ76" s="4">
        <v>0.72</v>
      </c>
      <c r="CR76" s="4">
        <v>0.80999999999999905</v>
      </c>
      <c r="CS76" s="4">
        <v>0.9</v>
      </c>
      <c r="CT76" s="13"/>
      <c r="CU76" s="5"/>
      <c r="CV76" s="13" t="s">
        <v>360</v>
      </c>
      <c r="CW76" s="5">
        <v>0.37925440370477098</v>
      </c>
      <c r="DE76" s="13" t="s">
        <v>163</v>
      </c>
      <c r="DF76" s="4">
        <v>0</v>
      </c>
      <c r="DG76" s="4">
        <v>0.09</v>
      </c>
      <c r="DH76" s="4">
        <v>0.18</v>
      </c>
      <c r="DI76" s="4">
        <v>0.27</v>
      </c>
      <c r="DJ76" s="4">
        <v>0.36</v>
      </c>
      <c r="DK76" s="4">
        <v>0.45</v>
      </c>
      <c r="DL76" s="4">
        <v>0.54</v>
      </c>
      <c r="DM76" s="4">
        <v>0.63</v>
      </c>
      <c r="DN76" s="4">
        <v>0.72</v>
      </c>
      <c r="DO76" s="4">
        <v>0.80999999999999905</v>
      </c>
      <c r="DP76" s="4">
        <v>0.9</v>
      </c>
      <c r="DQ76" s="13"/>
      <c r="DR76" s="5"/>
      <c r="DS76" s="13" t="s">
        <v>360</v>
      </c>
      <c r="DT76" s="5">
        <v>0.343919341965437</v>
      </c>
      <c r="EB76" s="13" t="s">
        <v>163</v>
      </c>
      <c r="EC76" s="4">
        <v>0</v>
      </c>
      <c r="ED76" s="4">
        <v>0.09</v>
      </c>
      <c r="EE76" s="4">
        <v>0.18</v>
      </c>
      <c r="EF76" s="4">
        <v>0.27</v>
      </c>
      <c r="EG76" s="4">
        <v>0.36</v>
      </c>
      <c r="EH76" s="4">
        <v>0.45</v>
      </c>
      <c r="EI76" s="4">
        <v>0.54</v>
      </c>
      <c r="EJ76" s="4">
        <v>0.63</v>
      </c>
      <c r="EK76" s="4">
        <v>0.72</v>
      </c>
      <c r="EL76" s="4">
        <v>0.80999999999999905</v>
      </c>
      <c r="EM76" s="4">
        <v>0.9</v>
      </c>
      <c r="EN76" s="13"/>
      <c r="EO76" s="5"/>
      <c r="EP76" s="13" t="s">
        <v>360</v>
      </c>
      <c r="EQ76" s="5">
        <v>0.349818269726279</v>
      </c>
      <c r="EY76" s="13" t="s">
        <v>163</v>
      </c>
      <c r="EZ76" s="4">
        <v>0</v>
      </c>
      <c r="FA76" s="4">
        <v>0.09</v>
      </c>
      <c r="FB76" s="4">
        <v>0.18</v>
      </c>
      <c r="FC76" s="4">
        <v>0.27</v>
      </c>
      <c r="FD76" s="4">
        <v>0.36</v>
      </c>
      <c r="FE76" s="4">
        <v>0.45</v>
      </c>
      <c r="FF76" s="4">
        <v>0.54</v>
      </c>
      <c r="FG76" s="4">
        <v>0.63</v>
      </c>
      <c r="FH76" s="4">
        <v>0.72</v>
      </c>
      <c r="FI76" s="4">
        <v>0.80999999999999905</v>
      </c>
      <c r="FJ76" s="4">
        <v>0.9</v>
      </c>
      <c r="FK76" s="13"/>
      <c r="FL76" s="5"/>
      <c r="FM76" s="13" t="s">
        <v>360</v>
      </c>
      <c r="FN76" s="5">
        <v>0.27728110443710002</v>
      </c>
      <c r="FV76" s="13" t="s">
        <v>163</v>
      </c>
      <c r="FW76">
        <v>0</v>
      </c>
      <c r="FX76">
        <v>0.09</v>
      </c>
      <c r="FY76">
        <v>0.18</v>
      </c>
      <c r="FZ76">
        <v>0.27</v>
      </c>
      <c r="GA76">
        <v>0.36</v>
      </c>
      <c r="GB76">
        <v>0.45</v>
      </c>
      <c r="GC76">
        <v>0.54</v>
      </c>
      <c r="GD76">
        <v>0.63</v>
      </c>
      <c r="GE76">
        <v>0.72</v>
      </c>
      <c r="GF76">
        <v>0.80999999999999905</v>
      </c>
      <c r="GG76">
        <v>0.9</v>
      </c>
      <c r="GH76" s="13"/>
      <c r="GI76" s="5"/>
      <c r="GJ76" s="13" t="s">
        <v>360</v>
      </c>
      <c r="GK76" s="5">
        <v>0.29777388144150502</v>
      </c>
      <c r="GS76" s="13" t="s">
        <v>163</v>
      </c>
      <c r="GT76" s="4">
        <v>0</v>
      </c>
      <c r="GU76" s="4">
        <v>0.09</v>
      </c>
      <c r="GV76" s="4">
        <v>0.18</v>
      </c>
      <c r="GW76" s="4">
        <v>0.27</v>
      </c>
      <c r="GX76" s="4">
        <v>0.36</v>
      </c>
      <c r="GY76" s="4">
        <v>0.45</v>
      </c>
      <c r="GZ76" s="4">
        <v>0.54</v>
      </c>
      <c r="HA76" s="4">
        <v>0.63</v>
      </c>
      <c r="HB76" s="4">
        <v>0.72</v>
      </c>
      <c r="HC76" s="4">
        <v>0.80999999999999905</v>
      </c>
      <c r="HD76" s="4">
        <v>0.9</v>
      </c>
      <c r="HE76" s="13"/>
      <c r="HF76" s="5"/>
      <c r="HG76" s="13" t="s">
        <v>360</v>
      </c>
      <c r="HH76" s="5">
        <v>0.32076612916290798</v>
      </c>
      <c r="HP76" s="13" t="s">
        <v>163</v>
      </c>
      <c r="HQ76" s="4">
        <v>0</v>
      </c>
      <c r="HR76" s="4">
        <v>0.09</v>
      </c>
      <c r="HS76" s="4">
        <v>0.18</v>
      </c>
      <c r="HT76" s="4">
        <v>0.27</v>
      </c>
      <c r="HU76" s="4">
        <v>0.36</v>
      </c>
      <c r="HV76" s="4">
        <v>0.45</v>
      </c>
      <c r="HW76" s="4">
        <v>0.54</v>
      </c>
      <c r="HX76" s="4">
        <v>0.63</v>
      </c>
      <c r="HY76" s="4">
        <v>0.72</v>
      </c>
      <c r="HZ76" s="4">
        <v>0.80999999999999905</v>
      </c>
      <c r="IA76" s="4">
        <v>0.9</v>
      </c>
      <c r="IB76" s="13"/>
      <c r="IC76" s="5"/>
      <c r="ID76" s="13" t="s">
        <v>360</v>
      </c>
      <c r="IE76" s="5">
        <v>0.37759110170690502</v>
      </c>
      <c r="IM76" s="13" t="s">
        <v>163</v>
      </c>
      <c r="IN76" s="4">
        <v>0</v>
      </c>
      <c r="IO76" s="4">
        <v>0.09</v>
      </c>
      <c r="IP76" s="4">
        <v>0.18</v>
      </c>
      <c r="IQ76" s="4">
        <v>0.27</v>
      </c>
      <c r="IR76" s="4">
        <v>0.36</v>
      </c>
      <c r="IS76" s="4">
        <v>0.45</v>
      </c>
      <c r="IT76" s="4">
        <v>0.54</v>
      </c>
      <c r="IU76" s="4">
        <v>0.63</v>
      </c>
      <c r="IV76" s="4">
        <v>0.72</v>
      </c>
      <c r="IW76" s="4">
        <v>0.80999999999999905</v>
      </c>
      <c r="IX76" s="4">
        <v>0.9</v>
      </c>
      <c r="IY76" s="13"/>
      <c r="IZ76" s="5"/>
      <c r="JA76" s="13" t="s">
        <v>360</v>
      </c>
      <c r="JB76" s="5">
        <v>0.31672767399053497</v>
      </c>
      <c r="JJ76" s="13" t="s">
        <v>163</v>
      </c>
      <c r="JK76" s="4">
        <v>0</v>
      </c>
      <c r="JL76" s="4">
        <v>0.09</v>
      </c>
      <c r="JM76" s="4">
        <v>0.18</v>
      </c>
      <c r="JN76" s="4">
        <v>0.27</v>
      </c>
      <c r="JO76" s="4">
        <v>0.36</v>
      </c>
      <c r="JP76" s="4">
        <v>0.45</v>
      </c>
      <c r="JQ76" s="4">
        <v>0.54</v>
      </c>
      <c r="JR76" s="4">
        <v>0.63</v>
      </c>
      <c r="JS76" s="4">
        <v>0.72</v>
      </c>
      <c r="JT76" s="4">
        <v>0.80999999999999905</v>
      </c>
      <c r="JU76" s="4">
        <v>0.9</v>
      </c>
      <c r="JV76" s="13"/>
      <c r="JW76" s="5"/>
      <c r="JX76" s="13" t="s">
        <v>360</v>
      </c>
      <c r="JY76" s="5">
        <v>0.351852833071505</v>
      </c>
      <c r="KG76" s="13" t="s">
        <v>163</v>
      </c>
      <c r="KH76">
        <v>0</v>
      </c>
      <c r="KI76">
        <v>0.09</v>
      </c>
      <c r="KJ76">
        <v>0.18</v>
      </c>
      <c r="KK76">
        <v>0.27</v>
      </c>
      <c r="KL76">
        <v>0.36</v>
      </c>
      <c r="KM76">
        <v>0.45</v>
      </c>
      <c r="KN76">
        <v>0.54</v>
      </c>
      <c r="KO76">
        <v>0.63</v>
      </c>
      <c r="KP76">
        <v>0.72</v>
      </c>
      <c r="KQ76">
        <v>0.80999999999999905</v>
      </c>
      <c r="KR76">
        <v>0.9</v>
      </c>
      <c r="KS76" s="13"/>
      <c r="KT76" s="5"/>
      <c r="KU76" s="13" t="s">
        <v>360</v>
      </c>
      <c r="KV76" s="5">
        <v>0.39622320741741301</v>
      </c>
      <c r="LD76" s="13" t="s">
        <v>163</v>
      </c>
      <c r="LE76" s="4">
        <v>0</v>
      </c>
      <c r="LF76" s="4">
        <v>0.09</v>
      </c>
      <c r="LG76" s="4">
        <v>0.18</v>
      </c>
      <c r="LH76" s="4">
        <v>0.27</v>
      </c>
      <c r="LI76" s="4">
        <v>0.36</v>
      </c>
      <c r="LJ76" s="4">
        <v>0.45</v>
      </c>
      <c r="LK76" s="4">
        <v>0.54</v>
      </c>
      <c r="LL76" s="4">
        <v>0.63</v>
      </c>
      <c r="LM76" s="4">
        <v>0.72</v>
      </c>
      <c r="LN76" s="4">
        <v>0.80999999999999905</v>
      </c>
      <c r="LO76" s="4">
        <v>0.9</v>
      </c>
      <c r="LP76" s="13"/>
      <c r="LQ76" s="5"/>
      <c r="LR76" s="13" t="s">
        <v>360</v>
      </c>
      <c r="LS76" s="5">
        <v>0.38188364088326798</v>
      </c>
      <c r="MA76" s="13" t="s">
        <v>163</v>
      </c>
      <c r="MB76" s="4">
        <v>0</v>
      </c>
      <c r="MC76" s="4">
        <v>0.09</v>
      </c>
      <c r="MD76" s="4">
        <v>0.18</v>
      </c>
      <c r="ME76" s="4">
        <v>0.27</v>
      </c>
      <c r="MF76" s="4">
        <v>0.36</v>
      </c>
      <c r="MG76" s="4">
        <v>0.45</v>
      </c>
      <c r="MH76" s="4">
        <v>0.54</v>
      </c>
      <c r="MI76" s="4">
        <v>0.63</v>
      </c>
      <c r="MJ76" s="4">
        <v>0.72</v>
      </c>
      <c r="MK76" s="4">
        <v>0.80999999999999905</v>
      </c>
      <c r="ML76" s="4">
        <v>0.9</v>
      </c>
      <c r="MM76" s="13"/>
      <c r="MN76" s="5"/>
      <c r="MO76" s="13" t="s">
        <v>360</v>
      </c>
      <c r="MP76" s="5">
        <v>0.40123428206881101</v>
      </c>
      <c r="MX76" s="13" t="s">
        <v>163</v>
      </c>
      <c r="MY76" s="4">
        <v>0</v>
      </c>
      <c r="MZ76" s="4">
        <v>0.09</v>
      </c>
      <c r="NA76" s="4">
        <v>0.18</v>
      </c>
      <c r="NB76" s="4">
        <v>0.27</v>
      </c>
      <c r="NC76" s="4">
        <v>0.36</v>
      </c>
      <c r="ND76" s="4">
        <v>0.45</v>
      </c>
      <c r="NE76" s="4">
        <v>0.54</v>
      </c>
      <c r="NF76" s="4">
        <v>0.63</v>
      </c>
      <c r="NG76" s="4">
        <v>0.72</v>
      </c>
      <c r="NH76" s="4">
        <v>0.80999999999999905</v>
      </c>
      <c r="NI76" s="4">
        <v>0.9</v>
      </c>
      <c r="NJ76" s="13"/>
      <c r="NK76" s="5"/>
      <c r="NL76" s="13" t="s">
        <v>360</v>
      </c>
      <c r="NM76" s="5">
        <v>0.32450812774471799</v>
      </c>
      <c r="NU76" s="13" t="s">
        <v>163</v>
      </c>
      <c r="NV76" s="4">
        <v>0</v>
      </c>
      <c r="NW76" s="4">
        <v>0.09</v>
      </c>
      <c r="NX76" s="4">
        <v>0.18</v>
      </c>
      <c r="NY76" s="4">
        <v>0.27</v>
      </c>
      <c r="NZ76" s="4">
        <v>0.36</v>
      </c>
      <c r="OA76" s="4">
        <v>0.45</v>
      </c>
      <c r="OB76" s="4">
        <v>0.54</v>
      </c>
      <c r="OC76" s="4">
        <v>0.63</v>
      </c>
      <c r="OD76" s="4">
        <v>0.72</v>
      </c>
      <c r="OE76" s="4">
        <v>0.80999999999999905</v>
      </c>
      <c r="OF76" s="4">
        <v>0.9</v>
      </c>
      <c r="OG76" s="13"/>
      <c r="OH76" s="5"/>
      <c r="OI76" s="13" t="s">
        <v>360</v>
      </c>
      <c r="OJ76" s="5">
        <v>0.29816069074639701</v>
      </c>
      <c r="OR76" t="s">
        <v>163</v>
      </c>
      <c r="OS76">
        <v>0</v>
      </c>
      <c r="OT76">
        <v>0.09</v>
      </c>
      <c r="OU76">
        <v>0.18</v>
      </c>
      <c r="OV76">
        <v>0.27</v>
      </c>
      <c r="OW76">
        <v>0.36</v>
      </c>
      <c r="OX76">
        <v>0.45</v>
      </c>
      <c r="OY76">
        <v>0.54</v>
      </c>
      <c r="OZ76">
        <v>0.63</v>
      </c>
      <c r="PA76">
        <v>0.72</v>
      </c>
      <c r="PB76">
        <v>0.80999999999999905</v>
      </c>
      <c r="PC76">
        <v>0.9</v>
      </c>
      <c r="PD76" s="13"/>
      <c r="PE76" s="5"/>
      <c r="PF76" s="13" t="s">
        <v>360</v>
      </c>
      <c r="PG76" s="5">
        <v>0.355698746797803</v>
      </c>
      <c r="PO76" s="13" t="s">
        <v>163</v>
      </c>
      <c r="PP76" s="4">
        <v>0</v>
      </c>
      <c r="PQ76" s="4">
        <v>0.09</v>
      </c>
      <c r="PR76" s="4">
        <v>0.18</v>
      </c>
      <c r="PS76" s="4">
        <v>0.27</v>
      </c>
      <c r="PT76" s="4">
        <v>0.36</v>
      </c>
      <c r="PU76" s="4">
        <v>0.45</v>
      </c>
      <c r="PV76" s="4">
        <v>0.54</v>
      </c>
      <c r="PW76" s="4">
        <v>0.63</v>
      </c>
      <c r="PX76" s="4">
        <v>0.72</v>
      </c>
      <c r="PY76" s="4">
        <v>0.80999999999999905</v>
      </c>
      <c r="PZ76" s="4">
        <v>0.9</v>
      </c>
      <c r="QA76" s="13"/>
      <c r="QB76" s="5"/>
      <c r="QC76" s="13" t="s">
        <v>360</v>
      </c>
      <c r="QD76" s="5">
        <v>0.333863298711437</v>
      </c>
      <c r="QL76" s="13" t="s">
        <v>163</v>
      </c>
      <c r="QM76" s="4">
        <v>0</v>
      </c>
      <c r="QN76" s="4">
        <v>0.09</v>
      </c>
      <c r="QO76" s="4">
        <v>0.18</v>
      </c>
      <c r="QP76" s="4">
        <v>0.27</v>
      </c>
      <c r="QQ76" s="4">
        <v>0.36</v>
      </c>
      <c r="QR76" s="4">
        <v>0.45</v>
      </c>
      <c r="QS76" s="4">
        <v>0.54</v>
      </c>
      <c r="QT76" s="4">
        <v>0.63</v>
      </c>
      <c r="QU76" s="4">
        <v>0.72</v>
      </c>
      <c r="QV76" s="4">
        <v>0.80999999999999905</v>
      </c>
      <c r="QW76" s="4">
        <v>0.9</v>
      </c>
      <c r="QX76" s="13"/>
      <c r="QY76" s="5"/>
      <c r="QZ76" s="13" t="s">
        <v>360</v>
      </c>
      <c r="RA76" s="5">
        <v>0.32090810820473298</v>
      </c>
      <c r="RI76" s="13" t="s">
        <v>163</v>
      </c>
      <c r="RJ76" s="4">
        <v>0</v>
      </c>
      <c r="RK76" s="4">
        <v>0.09</v>
      </c>
      <c r="RL76" s="4">
        <v>0.18</v>
      </c>
      <c r="RM76" s="4">
        <v>0.27</v>
      </c>
      <c r="RN76" s="4">
        <v>0.36</v>
      </c>
      <c r="RO76" s="4">
        <v>0.45</v>
      </c>
      <c r="RP76" s="4">
        <v>0.54</v>
      </c>
      <c r="RQ76" s="4">
        <v>0.63</v>
      </c>
      <c r="RR76" s="4">
        <v>0.72</v>
      </c>
      <c r="RS76" s="4">
        <v>0.80999999999999905</v>
      </c>
      <c r="RT76" s="4">
        <v>0.9</v>
      </c>
      <c r="RU76" s="13"/>
      <c r="RV76" s="5"/>
      <c r="RW76" s="13" t="s">
        <v>360</v>
      </c>
      <c r="RX76" s="5">
        <v>0.31123670944000797</v>
      </c>
      <c r="SF76" s="13" t="s">
        <v>163</v>
      </c>
      <c r="SG76" s="4">
        <v>0</v>
      </c>
      <c r="SH76" s="4">
        <v>0.09</v>
      </c>
      <c r="SI76" s="4">
        <v>0.18</v>
      </c>
      <c r="SJ76" s="4">
        <v>0.27</v>
      </c>
      <c r="SK76" s="4">
        <v>0.36</v>
      </c>
      <c r="SL76" s="4">
        <v>0.45</v>
      </c>
      <c r="SM76" s="4">
        <v>0.54</v>
      </c>
      <c r="SN76" s="4">
        <v>0.63</v>
      </c>
      <c r="SO76" s="4">
        <v>0.72</v>
      </c>
      <c r="SP76" s="4">
        <v>0.80999999999999905</v>
      </c>
      <c r="SQ76" s="4">
        <v>0.9</v>
      </c>
      <c r="SR76" s="13"/>
      <c r="SS76" s="5"/>
      <c r="ST76" s="13" t="s">
        <v>360</v>
      </c>
      <c r="SU76" s="5">
        <v>0.298773395641654</v>
      </c>
      <c r="TC76" s="13" t="s">
        <v>163</v>
      </c>
      <c r="TD76" s="4">
        <v>0</v>
      </c>
      <c r="TE76" s="4">
        <v>0.09</v>
      </c>
      <c r="TF76" s="4">
        <v>0.18</v>
      </c>
      <c r="TG76" s="4">
        <v>0.27</v>
      </c>
      <c r="TH76" s="4">
        <v>0.36</v>
      </c>
      <c r="TI76" s="4">
        <v>0.45</v>
      </c>
      <c r="TJ76" s="4">
        <v>0.54</v>
      </c>
      <c r="TK76" s="4">
        <v>0.63</v>
      </c>
      <c r="TL76" s="4">
        <v>0.72</v>
      </c>
      <c r="TM76" s="4">
        <v>0.80999999999999905</v>
      </c>
      <c r="TN76" s="4">
        <v>0.9</v>
      </c>
      <c r="TO76" s="13"/>
      <c r="TP76" s="5"/>
      <c r="TQ76" s="13" t="s">
        <v>360</v>
      </c>
      <c r="TR76" s="5">
        <v>0.28230094004201101</v>
      </c>
      <c r="TZ76" s="13" t="s">
        <v>163</v>
      </c>
      <c r="UA76" s="4">
        <v>0</v>
      </c>
      <c r="UB76" s="4">
        <v>0.09</v>
      </c>
      <c r="UC76" s="4">
        <v>0.18</v>
      </c>
      <c r="UD76" s="4">
        <v>0.27</v>
      </c>
      <c r="UE76" s="4">
        <v>0.36</v>
      </c>
      <c r="UF76" s="4">
        <v>0.45</v>
      </c>
      <c r="UG76" s="4">
        <v>0.54</v>
      </c>
      <c r="UH76" s="4">
        <v>0.63</v>
      </c>
      <c r="UI76" s="4">
        <v>0.72</v>
      </c>
      <c r="UJ76" s="4">
        <v>0.80999999999999905</v>
      </c>
      <c r="UK76" s="4">
        <v>0.9</v>
      </c>
      <c r="UL76" s="13"/>
      <c r="UM76" s="5"/>
      <c r="UN76" s="13" t="s">
        <v>360</v>
      </c>
      <c r="UO76" s="5">
        <v>0.362799460197752</v>
      </c>
      <c r="UW76" s="13" t="s">
        <v>163</v>
      </c>
      <c r="UX76" s="4">
        <v>0</v>
      </c>
      <c r="UY76" s="4">
        <v>0.09</v>
      </c>
      <c r="UZ76" s="4">
        <v>0.18</v>
      </c>
      <c r="VA76" s="4">
        <v>0.27</v>
      </c>
      <c r="VB76" s="4">
        <v>0.36</v>
      </c>
      <c r="VC76" s="4">
        <v>0.45</v>
      </c>
      <c r="VD76" s="4">
        <v>0.54</v>
      </c>
      <c r="VE76" s="4">
        <v>0.63</v>
      </c>
      <c r="VF76" s="4">
        <v>0.72</v>
      </c>
      <c r="VG76" s="4">
        <v>0.80999999999999905</v>
      </c>
      <c r="VH76" s="4">
        <v>0.9</v>
      </c>
      <c r="VI76" s="13"/>
      <c r="VJ76" s="5"/>
      <c r="VK76" s="13" t="s">
        <v>360</v>
      </c>
      <c r="VL76" s="5">
        <v>0.33849377929931901</v>
      </c>
      <c r="VT76" s="13" t="s">
        <v>163</v>
      </c>
      <c r="VU76" s="4">
        <v>0</v>
      </c>
      <c r="VV76" s="4">
        <v>0.09</v>
      </c>
      <c r="VW76" s="4">
        <v>0.18</v>
      </c>
      <c r="VX76" s="4">
        <v>0.27</v>
      </c>
      <c r="VY76" s="4">
        <v>0.36</v>
      </c>
      <c r="VZ76" s="4">
        <v>0.45</v>
      </c>
      <c r="WA76" s="4">
        <v>0.54</v>
      </c>
      <c r="WB76" s="4">
        <v>0.63</v>
      </c>
      <c r="WC76" s="4">
        <v>0.72</v>
      </c>
      <c r="WD76" s="4">
        <v>0.80999999999999905</v>
      </c>
      <c r="WE76" s="4">
        <v>0.9</v>
      </c>
      <c r="WF76" s="13"/>
      <c r="WG76" s="5"/>
      <c r="WH76" s="13" t="s">
        <v>360</v>
      </c>
      <c r="WI76" s="5">
        <v>0.32934854040563999</v>
      </c>
      <c r="WQ76" s="13" t="s">
        <v>163</v>
      </c>
      <c r="WR76" s="4">
        <v>0</v>
      </c>
      <c r="WS76" s="4">
        <v>0.09</v>
      </c>
      <c r="WT76" s="4">
        <v>0.18</v>
      </c>
      <c r="WU76" s="4">
        <v>0.27</v>
      </c>
      <c r="WV76" s="4">
        <v>0.36</v>
      </c>
      <c r="WW76" s="4">
        <v>0.45</v>
      </c>
      <c r="WX76" s="4">
        <v>0.54</v>
      </c>
      <c r="WY76" s="4">
        <v>0.63</v>
      </c>
      <c r="WZ76" s="4">
        <v>0.72</v>
      </c>
      <c r="XA76" s="4">
        <v>0.80999999999999905</v>
      </c>
      <c r="XB76" s="4">
        <v>0.9</v>
      </c>
      <c r="XC76" s="13"/>
      <c r="XD76" s="5"/>
      <c r="XE76" s="13" t="s">
        <v>360</v>
      </c>
      <c r="XF76" s="5">
        <v>0.34578894805069998</v>
      </c>
      <c r="XN76" s="13" t="s">
        <v>163</v>
      </c>
      <c r="XO76" s="4">
        <v>0</v>
      </c>
      <c r="XP76" s="4">
        <v>0.09</v>
      </c>
      <c r="XQ76" s="4">
        <v>0.18</v>
      </c>
      <c r="XR76" s="4">
        <v>0.27</v>
      </c>
      <c r="XS76" s="4">
        <v>0.36</v>
      </c>
      <c r="XT76" s="4">
        <v>0.45</v>
      </c>
      <c r="XU76" s="4">
        <v>0.54</v>
      </c>
      <c r="XV76" s="4">
        <v>0.63</v>
      </c>
      <c r="XW76" s="4">
        <v>0.72</v>
      </c>
      <c r="XX76" s="4">
        <v>0.80999999999999905</v>
      </c>
      <c r="XY76" s="4">
        <v>0.9</v>
      </c>
      <c r="XZ76" s="13"/>
      <c r="YA76" s="5"/>
      <c r="YB76" s="13" t="s">
        <v>360</v>
      </c>
      <c r="YC76" s="5">
        <v>0.35271874448478802</v>
      </c>
      <c r="YK76" s="13" t="s">
        <v>163</v>
      </c>
      <c r="YL76" s="4">
        <v>0</v>
      </c>
      <c r="YM76" s="4">
        <v>0.09</v>
      </c>
      <c r="YN76" s="4">
        <v>0.18</v>
      </c>
      <c r="YO76" s="4">
        <v>0.27</v>
      </c>
      <c r="YP76" s="4">
        <v>0.36</v>
      </c>
      <c r="YQ76" s="4">
        <v>0.45</v>
      </c>
      <c r="YR76" s="4">
        <v>0.54</v>
      </c>
      <c r="YS76" s="4">
        <v>0.63</v>
      </c>
      <c r="YT76" s="4">
        <v>0.72</v>
      </c>
      <c r="YU76" s="4">
        <v>0.80999999999999905</v>
      </c>
      <c r="YV76" s="4">
        <v>0.9</v>
      </c>
      <c r="YW76" s="13"/>
      <c r="YX76" s="5"/>
      <c r="YY76" s="13" t="s">
        <v>360</v>
      </c>
      <c r="YZ76" s="4">
        <v>0.374007295992691</v>
      </c>
      <c r="ZH76" s="13" t="s">
        <v>163</v>
      </c>
      <c r="ZI76" s="4">
        <v>0</v>
      </c>
      <c r="ZJ76" s="4">
        <v>0.09</v>
      </c>
      <c r="ZK76" s="4">
        <v>0.18</v>
      </c>
      <c r="ZL76" s="4">
        <v>0.27</v>
      </c>
      <c r="ZM76" s="4">
        <v>0.36</v>
      </c>
      <c r="ZN76" s="4">
        <v>0.45</v>
      </c>
      <c r="ZO76" s="4">
        <v>0.54</v>
      </c>
      <c r="ZP76" s="4">
        <v>0.63</v>
      </c>
      <c r="ZQ76" s="4">
        <v>0.72</v>
      </c>
      <c r="ZR76" s="4">
        <v>0.80999999999999905</v>
      </c>
      <c r="ZS76" s="4">
        <v>0.9</v>
      </c>
      <c r="ZT76" s="13"/>
      <c r="ZU76" s="5"/>
      <c r="ZV76" s="13" t="s">
        <v>360</v>
      </c>
      <c r="ZW76" s="4">
        <v>0.37552956825241901</v>
      </c>
      <c r="AAE76" s="13" t="s">
        <v>163</v>
      </c>
      <c r="AAF76" s="4">
        <v>0</v>
      </c>
      <c r="AAG76" s="4">
        <v>0.09</v>
      </c>
      <c r="AAH76" s="4">
        <v>0.18</v>
      </c>
      <c r="AAI76" s="4">
        <v>0.27</v>
      </c>
      <c r="AAJ76" s="4">
        <v>0.36</v>
      </c>
      <c r="AAK76" s="4">
        <v>0.45</v>
      </c>
      <c r="AAL76" s="4">
        <v>0.54</v>
      </c>
      <c r="AAM76" s="4">
        <v>0.63</v>
      </c>
      <c r="AAN76" s="4">
        <v>0.72</v>
      </c>
      <c r="AAO76" s="4">
        <v>0.80999999999999905</v>
      </c>
      <c r="AAP76" s="4">
        <v>0.9</v>
      </c>
      <c r="AAQ76" s="13"/>
      <c r="AAR76" s="5"/>
      <c r="AAS76" s="13" t="s">
        <v>802</v>
      </c>
      <c r="AAT76" s="4">
        <v>0.35967221140246503</v>
      </c>
      <c r="ABB76" s="13" t="s">
        <v>163</v>
      </c>
      <c r="ABC76" s="4">
        <v>0</v>
      </c>
      <c r="ABD76" s="4">
        <v>0.09</v>
      </c>
      <c r="ABE76" s="4">
        <v>0.18</v>
      </c>
      <c r="ABF76" s="4">
        <v>0.27</v>
      </c>
      <c r="ABG76" s="4">
        <v>0.36</v>
      </c>
      <c r="ABH76" s="4">
        <v>0.45</v>
      </c>
      <c r="ABI76" s="4">
        <v>0.54</v>
      </c>
      <c r="ABJ76" s="4">
        <v>0.63</v>
      </c>
      <c r="ABK76" s="4">
        <v>0.72</v>
      </c>
      <c r="ABL76" s="4">
        <v>0.80999999999999905</v>
      </c>
      <c r="ABM76" s="4">
        <v>0.9</v>
      </c>
      <c r="ABN76" s="13"/>
      <c r="ABO76" s="5"/>
      <c r="ABP76" s="13" t="s">
        <v>360</v>
      </c>
      <c r="ABQ76" s="4">
        <v>0.27882789244112199</v>
      </c>
    </row>
    <row r="77" spans="1:745" ht="15.75" thickBot="1" x14ac:dyDescent="0.3">
      <c r="A77" s="250"/>
      <c r="B77" s="251"/>
      <c r="C77" s="251"/>
      <c r="D77" s="251"/>
      <c r="E77" s="256"/>
      <c r="F77" s="13">
        <v>900</v>
      </c>
      <c r="G77" s="28">
        <f t="shared" si="10"/>
        <v>14.687333582732013</v>
      </c>
      <c r="H77" s="4">
        <f t="shared" si="10"/>
        <v>23.147855884667862</v>
      </c>
      <c r="I77" s="5">
        <f t="shared" si="10"/>
        <v>34.146455809890227</v>
      </c>
      <c r="Q77" s="13">
        <v>0</v>
      </c>
      <c r="R77" s="4">
        <v>259.336122501185</v>
      </c>
      <c r="S77" s="4">
        <v>287.82828527462999</v>
      </c>
      <c r="T77" s="4">
        <v>318.801635833283</v>
      </c>
      <c r="U77" s="4">
        <v>352.03090946079499</v>
      </c>
      <c r="V77" s="4">
        <v>387.23646761118601</v>
      </c>
      <c r="W77" s="4">
        <v>424.11885865956498</v>
      </c>
      <c r="X77" s="4">
        <v>462.38820760521099</v>
      </c>
      <c r="Y77" s="4">
        <v>498.64414451357601</v>
      </c>
      <c r="Z77" s="4">
        <v>529.13477050124698</v>
      </c>
      <c r="AA77" s="4">
        <v>556.468982614075</v>
      </c>
      <c r="AB77" s="4">
        <v>579.99112733894196</v>
      </c>
      <c r="AC77" s="13"/>
      <c r="AD77" s="5"/>
      <c r="AE77" s="15" t="s">
        <v>249</v>
      </c>
      <c r="AF77" s="6"/>
      <c r="AN77" s="13">
        <v>0</v>
      </c>
      <c r="AO77" s="4">
        <v>233.17127807596799</v>
      </c>
      <c r="AP77" s="4">
        <v>258.73010868576301</v>
      </c>
      <c r="AQ77" s="4">
        <v>286.57961030650603</v>
      </c>
      <c r="AR77" s="4">
        <v>316.520487200905</v>
      </c>
      <c r="AS77" s="4">
        <v>348.29502763214299</v>
      </c>
      <c r="AT77" s="4">
        <v>381.61584114089402</v>
      </c>
      <c r="AU77" s="4">
        <v>416.191247890976</v>
      </c>
      <c r="AV77" s="4">
        <v>449.504278596961</v>
      </c>
      <c r="AW77" s="4">
        <v>478.721395302997</v>
      </c>
      <c r="AX77" s="4">
        <v>505.52510273725898</v>
      </c>
      <c r="AY77" s="4">
        <v>529.27043929317199</v>
      </c>
      <c r="AZ77" s="13"/>
      <c r="BA77" s="5"/>
      <c r="BB77" s="15" t="s">
        <v>249</v>
      </c>
      <c r="BC77" s="6"/>
      <c r="BK77" s="13">
        <v>0</v>
      </c>
      <c r="BL77" s="4">
        <v>233.34442819821601</v>
      </c>
      <c r="BM77" s="4">
        <v>258.91868073898701</v>
      </c>
      <c r="BN77" s="4">
        <v>286.78367022591698</v>
      </c>
      <c r="BO77" s="4">
        <v>316.73971836863802</v>
      </c>
      <c r="BP77" s="4">
        <v>348.52872441922301</v>
      </c>
      <c r="BQ77" s="4">
        <v>381.86293269518598</v>
      </c>
      <c r="BR77" s="4">
        <v>416.45034430786501</v>
      </c>
      <c r="BS77" s="4">
        <v>449.76833182391698</v>
      </c>
      <c r="BT77" s="4">
        <v>478.977922718071</v>
      </c>
      <c r="BU77" s="4">
        <v>505.76736981538102</v>
      </c>
      <c r="BV77" s="4">
        <v>529.49190278277001</v>
      </c>
      <c r="BW77" s="13"/>
      <c r="BX77" s="5"/>
      <c r="BY77" s="15" t="s">
        <v>249</v>
      </c>
      <c r="BZ77" s="6"/>
      <c r="CH77" s="13">
        <v>0</v>
      </c>
      <c r="CI77" s="4">
        <v>259.336122501185</v>
      </c>
      <c r="CJ77" s="4">
        <v>287.82828527462999</v>
      </c>
      <c r="CK77" s="4">
        <v>318.801635833283</v>
      </c>
      <c r="CL77" s="4">
        <v>352.03090946079499</v>
      </c>
      <c r="CM77" s="4">
        <v>387.23646761118601</v>
      </c>
      <c r="CN77" s="4">
        <v>424.11885865956498</v>
      </c>
      <c r="CO77" s="4">
        <v>462.38820760521099</v>
      </c>
      <c r="CP77" s="4">
        <v>498.64414451357601</v>
      </c>
      <c r="CQ77" s="4">
        <v>529.13477050124698</v>
      </c>
      <c r="CR77" s="4">
        <v>556.468982614075</v>
      </c>
      <c r="CS77" s="4">
        <v>579.99112733894196</v>
      </c>
      <c r="CT77" s="13"/>
      <c r="CU77" s="5"/>
      <c r="CV77" s="15" t="s">
        <v>249</v>
      </c>
      <c r="CW77" s="6"/>
      <c r="DE77" s="13">
        <v>0</v>
      </c>
      <c r="DF77" s="4">
        <v>232.31553636045501</v>
      </c>
      <c r="DG77" s="4">
        <v>257.79806145908498</v>
      </c>
      <c r="DH77" s="4">
        <v>285.57087505825803</v>
      </c>
      <c r="DI77" s="4">
        <v>315.43656609739901</v>
      </c>
      <c r="DJ77" s="4">
        <v>347.13934230484602</v>
      </c>
      <c r="DK77" s="4">
        <v>380.393618452976</v>
      </c>
      <c r="DL77" s="4">
        <v>414.90929521083899</v>
      </c>
      <c r="DM77" s="4">
        <v>448.19734181000098</v>
      </c>
      <c r="DN77" s="4">
        <v>477.45111572510302</v>
      </c>
      <c r="DO77" s="4">
        <v>504.32482428230702</v>
      </c>
      <c r="DP77" s="4">
        <v>528.17262619961105</v>
      </c>
      <c r="DQ77" s="13"/>
      <c r="DR77" s="5"/>
      <c r="DS77" s="15" t="s">
        <v>249</v>
      </c>
      <c r="DT77" s="6"/>
      <c r="EB77" s="13">
        <v>0</v>
      </c>
      <c r="EC77" s="4">
        <v>259.336122501185</v>
      </c>
      <c r="ED77" s="4">
        <v>287.82828527462999</v>
      </c>
      <c r="EE77" s="4">
        <v>318.801635833283</v>
      </c>
      <c r="EF77" s="4">
        <v>352.03090946079499</v>
      </c>
      <c r="EG77" s="4">
        <v>387.23646761118601</v>
      </c>
      <c r="EH77" s="4">
        <v>424.11885865956498</v>
      </c>
      <c r="EI77" s="4">
        <v>462.38820760521099</v>
      </c>
      <c r="EJ77" s="4">
        <v>498.64414451357601</v>
      </c>
      <c r="EK77" s="4">
        <v>529.13477050124698</v>
      </c>
      <c r="EL77" s="4">
        <v>556.468982614075</v>
      </c>
      <c r="EM77" s="4">
        <v>579.99112733894196</v>
      </c>
      <c r="EN77" s="13"/>
      <c r="EO77" s="5"/>
      <c r="EP77" s="15" t="s">
        <v>249</v>
      </c>
      <c r="EQ77" s="6"/>
      <c r="EY77" s="13">
        <v>0</v>
      </c>
      <c r="EZ77" s="4">
        <v>259.336122501185</v>
      </c>
      <c r="FA77" s="4">
        <v>287.82828527462999</v>
      </c>
      <c r="FB77" s="4">
        <v>318.801635833283</v>
      </c>
      <c r="FC77" s="4">
        <v>352.03090946079499</v>
      </c>
      <c r="FD77" s="4">
        <v>387.23646761118601</v>
      </c>
      <c r="FE77" s="4">
        <v>424.11885865956498</v>
      </c>
      <c r="FF77" s="4">
        <v>462.38820760521099</v>
      </c>
      <c r="FG77" s="4">
        <v>498.64414451357601</v>
      </c>
      <c r="FH77" s="4">
        <v>529.13477050124698</v>
      </c>
      <c r="FI77" s="4">
        <v>556.468982614075</v>
      </c>
      <c r="FJ77" s="4">
        <v>579.99112733894196</v>
      </c>
      <c r="FK77" s="13"/>
      <c r="FL77" s="5"/>
      <c r="FM77" s="15" t="s">
        <v>249</v>
      </c>
      <c r="FN77" s="6"/>
      <c r="FV77" s="13">
        <v>0</v>
      </c>
      <c r="FW77">
        <v>259.336122501185</v>
      </c>
      <c r="FX77">
        <v>287.82828527462999</v>
      </c>
      <c r="FY77">
        <v>318.801635833283</v>
      </c>
      <c r="FZ77">
        <v>352.03090946079499</v>
      </c>
      <c r="GA77">
        <v>387.23646761118601</v>
      </c>
      <c r="GB77">
        <v>424.11885865956498</v>
      </c>
      <c r="GC77">
        <v>462.38820760521099</v>
      </c>
      <c r="GD77">
        <v>498.64414451357601</v>
      </c>
      <c r="GE77">
        <v>529.13477050124698</v>
      </c>
      <c r="GF77">
        <v>556.468982614075</v>
      </c>
      <c r="GG77">
        <v>579.99112733894196</v>
      </c>
      <c r="GH77" s="13"/>
      <c r="GI77" s="5"/>
      <c r="GJ77" s="15" t="s">
        <v>249</v>
      </c>
      <c r="GK77" s="6"/>
      <c r="GS77" s="13">
        <v>0</v>
      </c>
      <c r="GT77" s="4">
        <v>259.336122501185</v>
      </c>
      <c r="GU77" s="4">
        <v>287.82828527462999</v>
      </c>
      <c r="GV77" s="4">
        <v>318.801635833283</v>
      </c>
      <c r="GW77" s="4">
        <v>352.03090946079499</v>
      </c>
      <c r="GX77" s="4">
        <v>387.23646761118601</v>
      </c>
      <c r="GY77" s="4">
        <v>424.11885865956498</v>
      </c>
      <c r="GZ77" s="4">
        <v>462.38820760521099</v>
      </c>
      <c r="HA77" s="4">
        <v>498.64414451357601</v>
      </c>
      <c r="HB77" s="4">
        <v>529.13477050124698</v>
      </c>
      <c r="HC77" s="4">
        <v>556.468982614075</v>
      </c>
      <c r="HD77" s="4">
        <v>579.99112733894196</v>
      </c>
      <c r="HE77" s="13"/>
      <c r="HF77" s="5"/>
      <c r="HG77" s="15" t="s">
        <v>249</v>
      </c>
      <c r="HH77" s="6"/>
      <c r="HP77" s="13">
        <v>0</v>
      </c>
      <c r="HQ77" s="4">
        <v>232.50512360170899</v>
      </c>
      <c r="HR77" s="4">
        <v>258.00456650377498</v>
      </c>
      <c r="HS77" s="4">
        <v>285.79439078009898</v>
      </c>
      <c r="HT77" s="4">
        <v>315.67676868717899</v>
      </c>
      <c r="HU77" s="4">
        <v>347.395483152922</v>
      </c>
      <c r="HV77" s="4">
        <v>380.66454898076699</v>
      </c>
      <c r="HW77" s="4">
        <v>415.193516162847</v>
      </c>
      <c r="HX77" s="4">
        <v>448.48716786233501</v>
      </c>
      <c r="HY77" s="4">
        <v>477.73289770291899</v>
      </c>
      <c r="HZ77" s="4">
        <v>504.59116630064102</v>
      </c>
      <c r="IA77" s="4">
        <v>528.41631781921205</v>
      </c>
      <c r="IB77" s="13"/>
      <c r="IC77" s="5"/>
      <c r="ID77" s="15" t="s">
        <v>249</v>
      </c>
      <c r="IE77" s="6"/>
      <c r="IM77" s="13">
        <v>0</v>
      </c>
      <c r="IN77" s="4">
        <v>230.93251420211899</v>
      </c>
      <c r="IO77" s="4">
        <v>256.29140966767602</v>
      </c>
      <c r="IP77" s="4">
        <v>283.93977592906299</v>
      </c>
      <c r="IQ77" s="4">
        <v>313.68322651689402</v>
      </c>
      <c r="IR77" s="4">
        <v>345.26905995376302</v>
      </c>
      <c r="IS77" s="4">
        <v>378.41460881402702</v>
      </c>
      <c r="IT77" s="4">
        <v>412.83234049649298</v>
      </c>
      <c r="IU77" s="4">
        <v>446.07828729240299</v>
      </c>
      <c r="IV77" s="4">
        <v>475.38940147946198</v>
      </c>
      <c r="IW77" s="4">
        <v>502.37454861856901</v>
      </c>
      <c r="IX77" s="4">
        <v>526.38669859226695</v>
      </c>
      <c r="IY77" s="13"/>
      <c r="IZ77" s="5"/>
      <c r="JA77" s="15" t="s">
        <v>249</v>
      </c>
      <c r="JB77" s="6"/>
      <c r="JJ77" s="13">
        <v>0</v>
      </c>
      <c r="JK77" s="4">
        <v>230.42029182097201</v>
      </c>
      <c r="JL77" s="4">
        <v>255.73330293361801</v>
      </c>
      <c r="JM77" s="4">
        <v>283.33541933354297</v>
      </c>
      <c r="JN77" s="4">
        <v>313.03336792942798</v>
      </c>
      <c r="JO77" s="4">
        <v>344.57558822697399</v>
      </c>
      <c r="JP77" s="4">
        <v>377.68049332765003</v>
      </c>
      <c r="JQ77" s="4">
        <v>412.06150491967702</v>
      </c>
      <c r="JR77" s="4">
        <v>445.29131609756001</v>
      </c>
      <c r="JS77" s="4">
        <v>474.62306432994302</v>
      </c>
      <c r="JT77" s="4">
        <v>501.64894564051099</v>
      </c>
      <c r="JU77" s="4">
        <v>525.72156335313298</v>
      </c>
      <c r="JV77" s="13"/>
      <c r="JW77" s="5"/>
      <c r="JX77" s="15" t="s">
        <v>249</v>
      </c>
      <c r="JY77" s="6"/>
      <c r="KG77" s="13">
        <v>0</v>
      </c>
      <c r="KH77">
        <v>232.741084660252</v>
      </c>
      <c r="KI77">
        <v>258.26157357069798</v>
      </c>
      <c r="KJ77">
        <v>286.07255298107901</v>
      </c>
      <c r="KK77">
        <v>315.97567585519499</v>
      </c>
      <c r="KL77">
        <v>347.71419605064898</v>
      </c>
      <c r="KM77">
        <v>381.00163058439199</v>
      </c>
      <c r="KN77">
        <v>415.54709340488699</v>
      </c>
      <c r="KO77">
        <v>448.84766556964399</v>
      </c>
      <c r="KP77">
        <v>478.08332222572199</v>
      </c>
      <c r="KQ77">
        <v>504.922319529692</v>
      </c>
      <c r="KR77">
        <v>528.71923997226895</v>
      </c>
      <c r="KS77" s="13"/>
      <c r="KT77" s="5"/>
      <c r="KU77" s="15" t="s">
        <v>249</v>
      </c>
      <c r="KV77" s="6"/>
      <c r="LD77" s="13">
        <v>0</v>
      </c>
      <c r="LE77" s="4">
        <v>230.99265592768199</v>
      </c>
      <c r="LF77" s="4">
        <v>256.35693541123902</v>
      </c>
      <c r="LG77" s="4">
        <v>284.01072638250702</v>
      </c>
      <c r="LH77" s="4">
        <v>313.75951140260798</v>
      </c>
      <c r="LI77" s="4">
        <v>345.350454892122</v>
      </c>
      <c r="LJ77" s="4">
        <v>378.500762549341</v>
      </c>
      <c r="LK77" s="4">
        <v>412.92278985301903</v>
      </c>
      <c r="LL77" s="4">
        <v>446.170611856336</v>
      </c>
      <c r="LM77" s="4">
        <v>475.47928185906699</v>
      </c>
      <c r="LN77" s="4">
        <v>502.45962703624798</v>
      </c>
      <c r="LO77" s="4">
        <v>526.46466293660501</v>
      </c>
      <c r="LP77" s="13"/>
      <c r="LQ77" s="5"/>
      <c r="LR77" s="15" t="s">
        <v>249</v>
      </c>
      <c r="LS77" s="6"/>
      <c r="MA77" s="13">
        <v>0</v>
      </c>
      <c r="MB77" s="4">
        <v>230.298017950017</v>
      </c>
      <c r="MC77" s="4">
        <v>255.60006819637999</v>
      </c>
      <c r="MD77" s="4">
        <v>283.191131464649</v>
      </c>
      <c r="ME77" s="4">
        <v>312.87819988807001</v>
      </c>
      <c r="MF77" s="4">
        <v>344.40998503064202</v>
      </c>
      <c r="MG77" s="4">
        <v>377.50515790746601</v>
      </c>
      <c r="MH77" s="4">
        <v>411.87736828765901</v>
      </c>
      <c r="MI77" s="4">
        <v>445.10328405446</v>
      </c>
      <c r="MJ77" s="4">
        <v>474.43990937710299</v>
      </c>
      <c r="MK77" s="4">
        <v>501.47547095718102</v>
      </c>
      <c r="ML77" s="4">
        <v>525.56249055255398</v>
      </c>
      <c r="MM77" s="13"/>
      <c r="MN77" s="5"/>
      <c r="MO77" s="15" t="s">
        <v>249</v>
      </c>
      <c r="MP77" s="6"/>
      <c r="MX77" s="13">
        <v>0</v>
      </c>
      <c r="MY77" s="4">
        <v>228.80606728023099</v>
      </c>
      <c r="MZ77" s="4">
        <v>253.974137142204</v>
      </c>
      <c r="NA77" s="4">
        <v>281.429938378168</v>
      </c>
      <c r="NB77" s="4">
        <v>310.98368191760301</v>
      </c>
      <c r="NC77" s="4">
        <v>342.387388995712</v>
      </c>
      <c r="ND77" s="4">
        <v>375.36287655372399</v>
      </c>
      <c r="NE77" s="4">
        <v>409.62658561333501</v>
      </c>
      <c r="NF77" s="4">
        <v>442.80360897189598</v>
      </c>
      <c r="NG77" s="4">
        <v>472.19822584004902</v>
      </c>
      <c r="NH77" s="4">
        <v>499.35053910855999</v>
      </c>
      <c r="NI77" s="4">
        <v>523.612260953337</v>
      </c>
      <c r="NJ77" s="13"/>
      <c r="NK77" s="5"/>
      <c r="NL77" s="15" t="s">
        <v>249</v>
      </c>
      <c r="NM77" s="6"/>
      <c r="NU77" s="13">
        <v>0</v>
      </c>
      <c r="NV77" s="4">
        <v>228.378084223212</v>
      </c>
      <c r="NW77" s="4">
        <v>253.507638711488</v>
      </c>
      <c r="NX77" s="4">
        <v>280.92450367522599</v>
      </c>
      <c r="NY77" s="4">
        <v>310.43980737697802</v>
      </c>
      <c r="NZ77" s="4">
        <v>341.80651698177098</v>
      </c>
      <c r="OA77" s="4">
        <v>374.74735138480497</v>
      </c>
      <c r="OB77" s="4">
        <v>408.97955499474398</v>
      </c>
      <c r="OC77" s="4">
        <v>442.14208606844699</v>
      </c>
      <c r="OD77" s="4">
        <v>471.55281704816298</v>
      </c>
      <c r="OE77" s="4">
        <v>498.73815170247099</v>
      </c>
      <c r="OF77" s="4">
        <v>523.049633769911</v>
      </c>
      <c r="OG77" s="13"/>
      <c r="OH77" s="5"/>
      <c r="OI77" s="15" t="s">
        <v>249</v>
      </c>
      <c r="OJ77" s="6"/>
      <c r="OR77">
        <v>0</v>
      </c>
      <c r="OS77">
        <v>230.62909519802199</v>
      </c>
      <c r="OT77">
        <v>255.96081698885399</v>
      </c>
      <c r="OU77">
        <v>283.58179715721201</v>
      </c>
      <c r="OV77">
        <v>313.29830920239499</v>
      </c>
      <c r="OW77">
        <v>344.85832776810003</v>
      </c>
      <c r="OX77">
        <v>377.97982550362002</v>
      </c>
      <c r="OY77">
        <v>412.37583485824001</v>
      </c>
      <c r="OZ77">
        <v>445.61225919873402</v>
      </c>
      <c r="PA77">
        <v>474.93563569763501</v>
      </c>
      <c r="PB77">
        <v>501.94494749995499</v>
      </c>
      <c r="PC77">
        <v>525.99294251248205</v>
      </c>
      <c r="PD77" s="13"/>
      <c r="PE77" s="5"/>
      <c r="PF77" s="15" t="s">
        <v>249</v>
      </c>
      <c r="PG77" s="6"/>
      <c r="PO77" s="13">
        <v>0</v>
      </c>
      <c r="PP77" s="4">
        <v>228.630888742173</v>
      </c>
      <c r="PQ77" s="4">
        <v>253.783198202271</v>
      </c>
      <c r="PR77" s="4">
        <v>281.223069630179</v>
      </c>
      <c r="PS77" s="4">
        <v>310.76108975837002</v>
      </c>
      <c r="PT77" s="4">
        <v>342.14966719501098</v>
      </c>
      <c r="PU77" s="4">
        <v>375.11098809390899</v>
      </c>
      <c r="PV77" s="4">
        <v>409.36182217404701</v>
      </c>
      <c r="PW77" s="4">
        <v>442.53293893780199</v>
      </c>
      <c r="PX77" s="4">
        <v>471.93417977038399</v>
      </c>
      <c r="PY77" s="4">
        <v>499.10003463251002</v>
      </c>
      <c r="PZ77" s="4">
        <v>523.382143298183</v>
      </c>
      <c r="QA77" s="13"/>
      <c r="QB77" s="5"/>
      <c r="QC77" s="15" t="s">
        <v>249</v>
      </c>
      <c r="QD77" s="6"/>
      <c r="QL77" s="13">
        <v>0</v>
      </c>
      <c r="QM77" s="4">
        <v>225.167226968834</v>
      </c>
      <c r="QN77" s="4">
        <v>250.006667135784</v>
      </c>
      <c r="QO77" s="4">
        <v>277.129500562418</v>
      </c>
      <c r="QP77" s="4">
        <v>306.35364923801001</v>
      </c>
      <c r="QQ77" s="4">
        <v>337.43912353027901</v>
      </c>
      <c r="QR77" s="4">
        <v>370.11539743747801</v>
      </c>
      <c r="QS77" s="4">
        <v>404.10577572748298</v>
      </c>
      <c r="QT77" s="4">
        <v>437.15285756054197</v>
      </c>
      <c r="QU77" s="4">
        <v>466.676931997824</v>
      </c>
      <c r="QV77" s="4">
        <v>494.10314585645898</v>
      </c>
      <c r="QW77" s="4">
        <v>518.78270248184106</v>
      </c>
      <c r="QX77" s="13"/>
      <c r="QY77" s="5"/>
      <c r="QZ77" s="15" t="s">
        <v>249</v>
      </c>
      <c r="RA77" s="6"/>
      <c r="RI77" s="13">
        <v>0</v>
      </c>
      <c r="RJ77" s="4">
        <v>225.45282540627599</v>
      </c>
      <c r="RK77" s="4">
        <v>250.31815358343499</v>
      </c>
      <c r="RL77" s="4">
        <v>277.46727787050798</v>
      </c>
      <c r="RM77" s="4">
        <v>306.71752242362902</v>
      </c>
      <c r="RN77" s="4">
        <v>337.82827513725903</v>
      </c>
      <c r="RO77" s="4">
        <v>370.528410209686</v>
      </c>
      <c r="RP77" s="4">
        <v>404.540691226739</v>
      </c>
      <c r="RQ77" s="4">
        <v>437.59852676664798</v>
      </c>
      <c r="RR77" s="4">
        <v>467.11306578479503</v>
      </c>
      <c r="RS77" s="4">
        <v>494.51835246770798</v>
      </c>
      <c r="RT77" s="4">
        <v>519.16555367382603</v>
      </c>
      <c r="RU77" s="13"/>
      <c r="RV77" s="5"/>
      <c r="RW77" s="15" t="s">
        <v>249</v>
      </c>
      <c r="RX77" s="6"/>
      <c r="SF77" s="13">
        <v>0</v>
      </c>
      <c r="SG77" s="4">
        <v>223.73795767617801</v>
      </c>
      <c r="SH77" s="4">
        <v>248.44759841733901</v>
      </c>
      <c r="SI77" s="4">
        <v>275.43845623800098</v>
      </c>
      <c r="SJ77" s="4">
        <v>304.53142548873302</v>
      </c>
      <c r="SK77" s="4">
        <v>335.48961919742698</v>
      </c>
      <c r="SL77" s="4">
        <v>368.04550905775</v>
      </c>
      <c r="SM77" s="4">
        <v>401.925113413247</v>
      </c>
      <c r="SN77" s="4">
        <v>434.91694015440299</v>
      </c>
      <c r="SO77" s="4">
        <v>464.48710551226998</v>
      </c>
      <c r="SP77" s="4">
        <v>492.01655269768798</v>
      </c>
      <c r="SQ77" s="4">
        <v>516.85686651911703</v>
      </c>
      <c r="SR77" s="13"/>
      <c r="SS77" s="5"/>
      <c r="ST77" s="15" t="s">
        <v>249</v>
      </c>
      <c r="SU77" s="6"/>
      <c r="TC77" s="13">
        <v>0</v>
      </c>
      <c r="TD77" s="4">
        <v>228.382697664798</v>
      </c>
      <c r="TE77" s="4">
        <v>253.51266752332</v>
      </c>
      <c r="TF77" s="4">
        <v>280.92995252108898</v>
      </c>
      <c r="TG77" s="4">
        <v>310.44567104674502</v>
      </c>
      <c r="TH77" s="4">
        <v>341.81278007719902</v>
      </c>
      <c r="TI77" s="4">
        <v>374.75398878649497</v>
      </c>
      <c r="TJ77" s="4">
        <v>408.98653291712202</v>
      </c>
      <c r="TK77" s="4">
        <v>442.14922132550299</v>
      </c>
      <c r="TL77" s="4">
        <v>471.55977985102498</v>
      </c>
      <c r="TM77" s="4">
        <v>498.74475967964003</v>
      </c>
      <c r="TN77" s="4">
        <v>523.05570621289405</v>
      </c>
      <c r="TO77" s="13"/>
      <c r="TP77" s="5"/>
      <c r="TQ77" s="15" t="s">
        <v>249</v>
      </c>
      <c r="TR77" s="6"/>
      <c r="TZ77" s="13">
        <v>0</v>
      </c>
      <c r="UA77" s="4">
        <v>259.336122501185</v>
      </c>
      <c r="UB77" s="4">
        <v>287.82828527462999</v>
      </c>
      <c r="UC77" s="4">
        <v>318.801635833283</v>
      </c>
      <c r="UD77" s="4">
        <v>352.03090946079499</v>
      </c>
      <c r="UE77" s="4">
        <v>387.23646761118601</v>
      </c>
      <c r="UF77" s="4">
        <v>424.11885865956498</v>
      </c>
      <c r="UG77" s="4">
        <v>462.38820760521099</v>
      </c>
      <c r="UH77" s="4">
        <v>498.64414451357601</v>
      </c>
      <c r="UI77" s="4">
        <v>529.13477050124698</v>
      </c>
      <c r="UJ77" s="4">
        <v>556.468982614075</v>
      </c>
      <c r="UK77" s="4">
        <v>579.99112733894196</v>
      </c>
      <c r="UL77" s="13"/>
      <c r="UM77" s="5"/>
      <c r="UN77" s="15" t="s">
        <v>249</v>
      </c>
      <c r="UO77" s="6"/>
      <c r="UW77" s="13">
        <v>0</v>
      </c>
      <c r="UX77" s="4">
        <v>259.336122501185</v>
      </c>
      <c r="UY77" s="4">
        <v>287.82828527462999</v>
      </c>
      <c r="UZ77" s="4">
        <v>318.801635833283</v>
      </c>
      <c r="VA77" s="4">
        <v>352.03090946079499</v>
      </c>
      <c r="VB77" s="4">
        <v>387.23646761118601</v>
      </c>
      <c r="VC77" s="4">
        <v>424.11885865956498</v>
      </c>
      <c r="VD77" s="4">
        <v>462.38820760521099</v>
      </c>
      <c r="VE77" s="4">
        <v>498.64414451357601</v>
      </c>
      <c r="VF77" s="4">
        <v>529.13477050124698</v>
      </c>
      <c r="VG77" s="4">
        <v>556.468982614075</v>
      </c>
      <c r="VH77" s="4">
        <v>579.99112733894196</v>
      </c>
      <c r="VI77" s="13"/>
      <c r="VJ77" s="5"/>
      <c r="VK77" s="15" t="s">
        <v>249</v>
      </c>
      <c r="VL77" s="6"/>
      <c r="VT77" s="13">
        <v>0</v>
      </c>
      <c r="VU77" s="4">
        <v>259.336122501185</v>
      </c>
      <c r="VV77" s="4">
        <v>287.82828527462999</v>
      </c>
      <c r="VW77" s="4">
        <v>318.801635833283</v>
      </c>
      <c r="VX77" s="4">
        <v>352.03090946079499</v>
      </c>
      <c r="VY77" s="4">
        <v>387.23646761118601</v>
      </c>
      <c r="VZ77" s="4">
        <v>424.11885865956498</v>
      </c>
      <c r="WA77" s="4">
        <v>462.38820760521099</v>
      </c>
      <c r="WB77" s="4">
        <v>498.64414451357601</v>
      </c>
      <c r="WC77" s="4">
        <v>529.13477050124698</v>
      </c>
      <c r="WD77" s="4">
        <v>556.468982614075</v>
      </c>
      <c r="WE77" s="4">
        <v>579.99112733894196</v>
      </c>
      <c r="WF77" s="13"/>
      <c r="WG77" s="5"/>
      <c r="WH77" s="15" t="s">
        <v>249</v>
      </c>
      <c r="WI77" s="6"/>
      <c r="WQ77" s="13">
        <v>0</v>
      </c>
      <c r="WR77" s="4">
        <v>238.073065353598</v>
      </c>
      <c r="WS77" s="4">
        <v>263.83243251450898</v>
      </c>
      <c r="WT77" s="4">
        <v>291.84507568809499</v>
      </c>
      <c r="WU77" s="4">
        <v>321.901453815411</v>
      </c>
      <c r="WV77" s="4">
        <v>353.73613667785099</v>
      </c>
      <c r="WW77" s="4">
        <v>387.05717536644698</v>
      </c>
      <c r="WX77" s="4">
        <v>421.57154226883199</v>
      </c>
      <c r="WY77" s="4">
        <v>455.03590986440099</v>
      </c>
      <c r="WZ77" s="4">
        <v>484.937075087425</v>
      </c>
      <c r="XA77" s="4">
        <v>512.72587331614102</v>
      </c>
      <c r="XB77" s="4">
        <v>537.799020562745</v>
      </c>
      <c r="XC77" s="13"/>
      <c r="XD77" s="5"/>
      <c r="XE77" s="15" t="s">
        <v>249</v>
      </c>
      <c r="XF77" s="6"/>
      <c r="XN77" s="13">
        <v>0</v>
      </c>
      <c r="XO77" s="4">
        <v>247.362931248178</v>
      </c>
      <c r="XP77" s="4">
        <v>273.84945062849999</v>
      </c>
      <c r="XQ77" s="4">
        <v>302.59227714407899</v>
      </c>
      <c r="XR77" s="4">
        <v>333.36431109852703</v>
      </c>
      <c r="XS77" s="4">
        <v>365.88307271300403</v>
      </c>
      <c r="XT77" s="4">
        <v>399.841465455123</v>
      </c>
      <c r="XU77" s="4">
        <v>434.93406607947998</v>
      </c>
      <c r="XV77" s="4">
        <v>469.01619715408299</v>
      </c>
      <c r="XW77" s="4">
        <v>499.70633642048102</v>
      </c>
      <c r="XX77" s="4">
        <v>528.36794502870998</v>
      </c>
      <c r="XY77" s="4">
        <v>554.42090290434703</v>
      </c>
      <c r="XZ77" s="13"/>
      <c r="YA77" s="5"/>
      <c r="YB77" s="15" t="s">
        <v>249</v>
      </c>
      <c r="YC77" s="6"/>
      <c r="YK77" s="13">
        <v>0</v>
      </c>
      <c r="YL77" s="4">
        <v>229.74529617028799</v>
      </c>
      <c r="YM77" s="4">
        <v>254.97086295146201</v>
      </c>
      <c r="YN77" s="4">
        <v>282.47043874513503</v>
      </c>
      <c r="YO77" s="4">
        <v>312.05046813141502</v>
      </c>
      <c r="YP77" s="4">
        <v>343.459658091623</v>
      </c>
      <c r="YQ77" s="4">
        <v>376.41721416255302</v>
      </c>
      <c r="YR77" s="4">
        <v>410.63781155731601</v>
      </c>
      <c r="YS77" s="4">
        <v>443.69852713766198</v>
      </c>
      <c r="YT77" s="4">
        <v>472.85856558422802</v>
      </c>
      <c r="YU77" s="4">
        <v>499.70960519065801</v>
      </c>
      <c r="YV77" s="4">
        <v>523.60649761654395</v>
      </c>
      <c r="YW77" s="13"/>
      <c r="YX77" s="5"/>
      <c r="YY77" s="15" t="s">
        <v>249</v>
      </c>
      <c r="YZ77" s="18"/>
      <c r="ZH77" s="13">
        <v>0</v>
      </c>
      <c r="ZI77" s="4">
        <v>325.09940653220701</v>
      </c>
      <c r="ZJ77" s="4">
        <v>370.18706672418801</v>
      </c>
      <c r="ZK77" s="4">
        <v>418.50710799429203</v>
      </c>
      <c r="ZL77" s="4">
        <v>468.769776248612</v>
      </c>
      <c r="ZM77" s="4">
        <v>519.81959858208802</v>
      </c>
      <c r="ZN77" s="4">
        <v>570.797003079928</v>
      </c>
      <c r="ZO77" s="4">
        <v>621.15638514834404</v>
      </c>
      <c r="ZP77" s="4">
        <v>670.60666583360705</v>
      </c>
      <c r="ZQ77" s="4">
        <v>719.034598229175</v>
      </c>
      <c r="ZR77" s="4">
        <v>766.44008344832105</v>
      </c>
      <c r="ZS77" s="4">
        <v>800.50759129907794</v>
      </c>
      <c r="ZT77" s="13"/>
      <c r="ZU77" s="5"/>
      <c r="ZV77" s="15" t="s">
        <v>249</v>
      </c>
      <c r="ZW77" s="18"/>
      <c r="AAE77" s="13">
        <v>0</v>
      </c>
      <c r="AAF77" s="4">
        <v>282.81060643873599</v>
      </c>
      <c r="AAG77" s="4">
        <v>312.65488164473601</v>
      </c>
      <c r="AAH77" s="4">
        <v>344.87114896715502</v>
      </c>
      <c r="AAI77" s="4">
        <v>379.18700272969102</v>
      </c>
      <c r="AAJ77" s="4">
        <v>415.28334396613297</v>
      </c>
      <c r="AAK77" s="4">
        <v>452.83168422831898</v>
      </c>
      <c r="AAL77" s="4">
        <v>491.524016766165</v>
      </c>
      <c r="AAM77" s="4">
        <v>528.726878875539</v>
      </c>
      <c r="AAN77" s="4">
        <v>561.57996074746598</v>
      </c>
      <c r="AAO77" s="4">
        <v>592.01238333230197</v>
      </c>
      <c r="AAP77" s="4">
        <v>619.46435510241599</v>
      </c>
      <c r="AAQ77" s="13"/>
      <c r="AAR77" s="5"/>
      <c r="AAS77" s="15" t="s">
        <v>249</v>
      </c>
      <c r="AAT77" s="18"/>
      <c r="ABB77" s="13">
        <v>0</v>
      </c>
      <c r="ABC77" s="4">
        <v>226.87620442598799</v>
      </c>
      <c r="ABD77" s="4">
        <v>251.844666303618</v>
      </c>
      <c r="ABE77" s="4">
        <v>279.08482064281401</v>
      </c>
      <c r="ABF77" s="4">
        <v>308.40927455084</v>
      </c>
      <c r="ABG77" s="4">
        <v>339.57305354585998</v>
      </c>
      <c r="ABH77" s="4">
        <v>372.30135123916602</v>
      </c>
      <c r="ABI77" s="4">
        <v>406.31413880654702</v>
      </c>
      <c r="ABJ77" s="4">
        <v>439.28188168363101</v>
      </c>
      <c r="ABK77" s="4">
        <v>468.55513346078197</v>
      </c>
      <c r="ABL77" s="4">
        <v>495.63287011543798</v>
      </c>
      <c r="ABM77" s="4">
        <v>519.86857275227499</v>
      </c>
      <c r="ABN77" s="13"/>
      <c r="ABO77" s="5"/>
      <c r="ABP77" s="15" t="s">
        <v>249</v>
      </c>
      <c r="ABQ77" s="18"/>
    </row>
    <row r="78" spans="1:745" x14ac:dyDescent="0.25">
      <c r="F78" s="13">
        <v>1100</v>
      </c>
      <c r="G78" s="28">
        <f t="shared" si="10"/>
        <v>19.6843106841138</v>
      </c>
      <c r="H78" s="4">
        <f t="shared" si="10"/>
        <v>34.047688035570353</v>
      </c>
      <c r="I78" s="5">
        <f t="shared" si="10"/>
        <v>44.531545126117813</v>
      </c>
      <c r="Q78" s="13">
        <v>1400</v>
      </c>
      <c r="R78" s="4">
        <v>259.27929034976103</v>
      </c>
      <c r="S78" s="4">
        <v>287.11867375029999</v>
      </c>
      <c r="T78" s="4">
        <v>317.35250339167197</v>
      </c>
      <c r="U78" s="4">
        <v>349.781432853843</v>
      </c>
      <c r="V78" s="4">
        <v>384.15673383383597</v>
      </c>
      <c r="W78" s="4">
        <v>420.07510514435597</v>
      </c>
      <c r="X78" s="4">
        <v>457.23596353380299</v>
      </c>
      <c r="Y78" s="4">
        <v>491.338044763467</v>
      </c>
      <c r="Z78" s="4">
        <v>521.36079326355798</v>
      </c>
      <c r="AA78" s="4">
        <v>548.55370693895497</v>
      </c>
      <c r="AB78" s="4">
        <v>572.30049979879402</v>
      </c>
      <c r="AC78" s="13" t="s">
        <v>203</v>
      </c>
      <c r="AD78" s="5"/>
      <c r="AN78" s="13">
        <v>1400</v>
      </c>
      <c r="AO78" s="4">
        <v>231.707739177382</v>
      </c>
      <c r="AP78" s="4">
        <v>256.606658864248</v>
      </c>
      <c r="AQ78" s="4">
        <v>283.698989220236</v>
      </c>
      <c r="AR78" s="4">
        <v>312.79756490201203</v>
      </c>
      <c r="AS78" s="4">
        <v>343.66096491405801</v>
      </c>
      <c r="AT78" s="4">
        <v>376.01836385529299</v>
      </c>
      <c r="AU78" s="4">
        <v>409.59333146967901</v>
      </c>
      <c r="AV78" s="4">
        <v>441.24053917436697</v>
      </c>
      <c r="AW78" s="4">
        <v>470.08222607531098</v>
      </c>
      <c r="AX78" s="4">
        <v>496.82162179487699</v>
      </c>
      <c r="AY78" s="4">
        <v>520.85252565906399</v>
      </c>
      <c r="AZ78" s="13" t="s">
        <v>203</v>
      </c>
      <c r="BA78" s="5"/>
      <c r="BK78" s="13">
        <v>1400</v>
      </c>
      <c r="BL78" s="4">
        <v>231.890532947515</v>
      </c>
      <c r="BM78" s="4">
        <v>256.805208800061</v>
      </c>
      <c r="BN78" s="4">
        <v>283.91333615618402</v>
      </c>
      <c r="BO78" s="4">
        <v>313.02737118972402</v>
      </c>
      <c r="BP78" s="4">
        <v>343.90551018694902</v>
      </c>
      <c r="BQ78" s="4">
        <v>376.27651539704902</v>
      </c>
      <c r="BR78" s="4">
        <v>409.86363509847001</v>
      </c>
      <c r="BS78" s="4">
        <v>441.51387141882702</v>
      </c>
      <c r="BT78" s="4">
        <v>470.348646460731</v>
      </c>
      <c r="BU78" s="4">
        <v>497.07453893063803</v>
      </c>
      <c r="BV78" s="4">
        <v>521.08544954510796</v>
      </c>
      <c r="BW78" s="13" t="s">
        <v>203</v>
      </c>
      <c r="BX78" s="5"/>
      <c r="CH78" s="13">
        <v>1400</v>
      </c>
      <c r="CI78" s="4">
        <v>259.27929034976103</v>
      </c>
      <c r="CJ78" s="4">
        <v>287.11867375029999</v>
      </c>
      <c r="CK78" s="4">
        <v>317.35250339167197</v>
      </c>
      <c r="CL78" s="4">
        <v>349.781432853843</v>
      </c>
      <c r="CM78" s="4">
        <v>384.15673383383597</v>
      </c>
      <c r="CN78" s="4">
        <v>420.07510514435597</v>
      </c>
      <c r="CO78" s="4">
        <v>457.23596353380299</v>
      </c>
      <c r="CP78" s="4">
        <v>491.338044763467</v>
      </c>
      <c r="CQ78" s="4">
        <v>521.36079326355798</v>
      </c>
      <c r="CR78" s="4">
        <v>548.55370693895497</v>
      </c>
      <c r="CS78" s="4">
        <v>572.30049979879402</v>
      </c>
      <c r="CT78" s="13" t="s">
        <v>203</v>
      </c>
      <c r="CU78" s="5"/>
      <c r="DE78" s="13">
        <v>1400</v>
      </c>
      <c r="DF78" s="4">
        <v>230.805158501607</v>
      </c>
      <c r="DG78" s="4">
        <v>255.626178745815</v>
      </c>
      <c r="DH78" s="4">
        <v>282.64034679371599</v>
      </c>
      <c r="DI78" s="4">
        <v>311.66236009117699</v>
      </c>
      <c r="DJ78" s="4">
        <v>342.45268434235697</v>
      </c>
      <c r="DK78" s="4">
        <v>374.74252773565303</v>
      </c>
      <c r="DL78" s="4">
        <v>408.25705148088298</v>
      </c>
      <c r="DM78" s="4">
        <v>439.88875836619502</v>
      </c>
      <c r="DN78" s="4">
        <v>468.76399311158798</v>
      </c>
      <c r="DO78" s="4">
        <v>495.56954147635003</v>
      </c>
      <c r="DP78" s="4">
        <v>519.69876903654006</v>
      </c>
      <c r="DQ78" s="13" t="s">
        <v>203</v>
      </c>
      <c r="DR78" s="5"/>
      <c r="EB78" s="13">
        <v>1400</v>
      </c>
      <c r="EC78" s="4">
        <v>259.27929034976103</v>
      </c>
      <c r="ED78" s="4">
        <v>287.11867375029999</v>
      </c>
      <c r="EE78" s="4">
        <v>317.35250339167197</v>
      </c>
      <c r="EF78" s="4">
        <v>349.781432853843</v>
      </c>
      <c r="EG78" s="4">
        <v>384.15673383383597</v>
      </c>
      <c r="EH78" s="4">
        <v>420.07510514435597</v>
      </c>
      <c r="EI78" s="4">
        <v>457.23596353380299</v>
      </c>
      <c r="EJ78" s="4">
        <v>491.338044763467</v>
      </c>
      <c r="EK78" s="4">
        <v>521.36079326355798</v>
      </c>
      <c r="EL78" s="4">
        <v>548.55370693895497</v>
      </c>
      <c r="EM78" s="4">
        <v>572.30049979879402</v>
      </c>
      <c r="EN78" s="13" t="s">
        <v>203</v>
      </c>
      <c r="EO78" s="5"/>
      <c r="EY78" s="13">
        <v>1400</v>
      </c>
      <c r="EZ78" s="4">
        <v>259.27929034976103</v>
      </c>
      <c r="FA78" s="4">
        <v>287.11867375029999</v>
      </c>
      <c r="FB78" s="4">
        <v>317.35250339167197</v>
      </c>
      <c r="FC78" s="4">
        <v>349.781432853843</v>
      </c>
      <c r="FD78" s="4">
        <v>384.15673383383597</v>
      </c>
      <c r="FE78" s="4">
        <v>420.07510514435597</v>
      </c>
      <c r="FF78" s="4">
        <v>457.23596353380299</v>
      </c>
      <c r="FG78" s="4">
        <v>491.338044763467</v>
      </c>
      <c r="FH78" s="4">
        <v>521.36079326355798</v>
      </c>
      <c r="FI78" s="4">
        <v>548.55370693895497</v>
      </c>
      <c r="FJ78" s="4">
        <v>572.30049979879402</v>
      </c>
      <c r="FK78" s="13" t="s">
        <v>203</v>
      </c>
      <c r="FL78" s="5"/>
      <c r="FV78" s="13">
        <v>1400</v>
      </c>
      <c r="FW78">
        <v>259.27929034976103</v>
      </c>
      <c r="FX78">
        <v>287.11867375029999</v>
      </c>
      <c r="FY78">
        <v>317.35250339167197</v>
      </c>
      <c r="FZ78">
        <v>349.781432853843</v>
      </c>
      <c r="GA78">
        <v>384.15673383383597</v>
      </c>
      <c r="GB78">
        <v>420.07510514435597</v>
      </c>
      <c r="GC78">
        <v>457.23596353380299</v>
      </c>
      <c r="GD78">
        <v>491.338044763467</v>
      </c>
      <c r="GE78">
        <v>521.36079326355798</v>
      </c>
      <c r="GF78">
        <v>548.55370693895497</v>
      </c>
      <c r="GG78">
        <v>572.30049979879402</v>
      </c>
      <c r="GH78" s="13" t="s">
        <v>203</v>
      </c>
      <c r="GI78" s="5"/>
      <c r="GS78" s="13">
        <v>1400</v>
      </c>
      <c r="GT78" s="4">
        <v>259.27929034976103</v>
      </c>
      <c r="GU78" s="4">
        <v>287.11867375029999</v>
      </c>
      <c r="GV78" s="4">
        <v>317.35250339167197</v>
      </c>
      <c r="GW78" s="4">
        <v>349.781432853843</v>
      </c>
      <c r="GX78" s="4">
        <v>384.15673383383597</v>
      </c>
      <c r="GY78" s="4">
        <v>420.07510514435597</v>
      </c>
      <c r="GZ78" s="4">
        <v>457.23596353380299</v>
      </c>
      <c r="HA78" s="4">
        <v>491.338044763467</v>
      </c>
      <c r="HB78" s="4">
        <v>521.36079326355798</v>
      </c>
      <c r="HC78" s="4">
        <v>548.55370693895497</v>
      </c>
      <c r="HD78" s="4">
        <v>572.30049979879402</v>
      </c>
      <c r="HE78" s="13" t="s">
        <v>203</v>
      </c>
      <c r="HF78" s="5"/>
      <c r="HP78" s="13">
        <v>1400</v>
      </c>
      <c r="HQ78" s="4">
        <v>231.00500499038401</v>
      </c>
      <c r="HR78" s="4">
        <v>255.84328784732801</v>
      </c>
      <c r="HS78" s="4">
        <v>282.87478549478402</v>
      </c>
      <c r="HT78" s="4">
        <v>311.913783798184</v>
      </c>
      <c r="HU78" s="4">
        <v>342.720331159186</v>
      </c>
      <c r="HV78" s="4">
        <v>375.02518585885201</v>
      </c>
      <c r="HW78" s="4">
        <v>408.55315614249798</v>
      </c>
      <c r="HX78" s="4">
        <v>440.18837367856997</v>
      </c>
      <c r="HY78" s="4">
        <v>469.05626389875499</v>
      </c>
      <c r="HZ78" s="4">
        <v>495.84724016872798</v>
      </c>
      <c r="IA78" s="4">
        <v>519.95475448530897</v>
      </c>
      <c r="IB78" s="13" t="s">
        <v>203</v>
      </c>
      <c r="IC78" s="5"/>
      <c r="IM78" s="13">
        <v>1400</v>
      </c>
      <c r="IN78" s="4">
        <v>229.34932063432501</v>
      </c>
      <c r="IO78" s="4">
        <v>254.04433982649499</v>
      </c>
      <c r="IP78" s="4">
        <v>280.93186783814798</v>
      </c>
      <c r="IQ78" s="4">
        <v>309.829585156235</v>
      </c>
      <c r="IR78" s="4">
        <v>340.50098946991602</v>
      </c>
      <c r="IS78" s="4">
        <v>372.68055977168399</v>
      </c>
      <c r="IT78" s="4">
        <v>406.096038162995</v>
      </c>
      <c r="IU78" s="4">
        <v>437.70081519688398</v>
      </c>
      <c r="IV78" s="4">
        <v>466.62810748282499</v>
      </c>
      <c r="IW78" s="4">
        <v>493.53850440344399</v>
      </c>
      <c r="IX78" s="4">
        <v>517.82490843884898</v>
      </c>
      <c r="IY78" s="13" t="s">
        <v>203</v>
      </c>
      <c r="IZ78" s="5"/>
      <c r="JJ78" s="13">
        <v>1400</v>
      </c>
      <c r="JK78" s="4">
        <v>228.81103190693099</v>
      </c>
      <c r="JL78" s="4">
        <v>253.45935295863299</v>
      </c>
      <c r="JM78" s="4">
        <v>280.29987922644898</v>
      </c>
      <c r="JN78" s="4">
        <v>309.15138727033701</v>
      </c>
      <c r="JO78" s="4">
        <v>339.77849214710398</v>
      </c>
      <c r="JP78" s="4">
        <v>371.91687906023401</v>
      </c>
      <c r="JQ78" s="4">
        <v>405.29524847664698</v>
      </c>
      <c r="JR78" s="4">
        <v>436.88946133188199</v>
      </c>
      <c r="JS78" s="4">
        <v>465.83535278323302</v>
      </c>
      <c r="JT78" s="4">
        <v>492.78392903118902</v>
      </c>
      <c r="JU78" s="4">
        <v>517.12799602257803</v>
      </c>
      <c r="JV78" s="13" t="s">
        <v>203</v>
      </c>
      <c r="JW78" s="5"/>
      <c r="KG78" s="13">
        <v>1400</v>
      </c>
      <c r="KH78">
        <v>231.253828371097</v>
      </c>
      <c r="KI78">
        <v>256.113593009478</v>
      </c>
      <c r="KJ78">
        <v>283.16664885701999</v>
      </c>
      <c r="KK78">
        <v>312.226768635893</v>
      </c>
      <c r="KL78">
        <v>343.053480819512</v>
      </c>
      <c r="KM78">
        <v>375.376983228879</v>
      </c>
      <c r="KN78">
        <v>408.921645105702</v>
      </c>
      <c r="KO78">
        <v>440.56117117548303</v>
      </c>
      <c r="KP78">
        <v>469.41985042123099</v>
      </c>
      <c r="KQ78">
        <v>496.19262345535702</v>
      </c>
      <c r="KR78">
        <v>520.27305753330199</v>
      </c>
      <c r="KS78" s="13" t="s">
        <v>203</v>
      </c>
      <c r="KT78" s="5"/>
      <c r="LD78" s="13">
        <v>1400</v>
      </c>
      <c r="LE78" s="4">
        <v>229.412554842795</v>
      </c>
      <c r="LF78" s="4">
        <v>254.11305589539401</v>
      </c>
      <c r="LG78" s="4">
        <v>281.00609904407298</v>
      </c>
      <c r="LH78" s="4">
        <v>309.90923577053599</v>
      </c>
      <c r="LI78" s="4">
        <v>340.58583236968099</v>
      </c>
      <c r="LJ78" s="4">
        <v>372.77022602139402</v>
      </c>
      <c r="LK78" s="4">
        <v>406.19004638612302</v>
      </c>
      <c r="LL78" s="4">
        <v>437.79604283731402</v>
      </c>
      <c r="LM78" s="4">
        <v>466.72112712398098</v>
      </c>
      <c r="LN78" s="4">
        <v>493.62701804215197</v>
      </c>
      <c r="LO78" s="4">
        <v>517.90663207144303</v>
      </c>
      <c r="LP78" s="13" t="s">
        <v>203</v>
      </c>
      <c r="LQ78" s="5"/>
      <c r="MA78" s="13">
        <v>1400</v>
      </c>
      <c r="MB78" s="4">
        <v>228.68260763164301</v>
      </c>
      <c r="MC78" s="4">
        <v>253.31977873044701</v>
      </c>
      <c r="MD78" s="4">
        <v>280.14907723284699</v>
      </c>
      <c r="ME78" s="4">
        <v>308.98954064051202</v>
      </c>
      <c r="MF78" s="4">
        <v>339.60605028475601</v>
      </c>
      <c r="MG78" s="4">
        <v>371.73457887992203</v>
      </c>
      <c r="MH78" s="4">
        <v>405.10405585025501</v>
      </c>
      <c r="MI78" s="4">
        <v>436.69569963873101</v>
      </c>
      <c r="MJ78" s="4">
        <v>465.64597630962402</v>
      </c>
      <c r="MK78" s="4">
        <v>492.60361394943402</v>
      </c>
      <c r="ML78" s="4">
        <v>516.96140147569304</v>
      </c>
      <c r="MM78" s="13" t="s">
        <v>203</v>
      </c>
      <c r="MN78" s="5"/>
      <c r="MX78" s="13">
        <v>1400</v>
      </c>
      <c r="MY78" s="4">
        <v>227.11784104651801</v>
      </c>
      <c r="MZ78" s="4">
        <v>251.618885858802</v>
      </c>
      <c r="NA78" s="4">
        <v>278.31094328187299</v>
      </c>
      <c r="NB78" s="4">
        <v>307.01621268166798</v>
      </c>
      <c r="NC78" s="4">
        <v>337.50280994861902</v>
      </c>
      <c r="ND78" s="4">
        <v>369.51020225396701</v>
      </c>
      <c r="NE78" s="4">
        <v>402.77011787088497</v>
      </c>
      <c r="NF78" s="4">
        <v>434.32894447810099</v>
      </c>
      <c r="NG78" s="4">
        <v>463.33102576313701</v>
      </c>
      <c r="NH78" s="4">
        <v>490.39758810719098</v>
      </c>
      <c r="NI78" s="4">
        <v>514.92140004850103</v>
      </c>
      <c r="NJ78" s="13" t="s">
        <v>203</v>
      </c>
      <c r="NK78" s="5"/>
      <c r="NU78" s="13">
        <v>1400</v>
      </c>
      <c r="NV78" s="4">
        <v>226.66972924309101</v>
      </c>
      <c r="NW78" s="4">
        <v>251.13169834234</v>
      </c>
      <c r="NX78" s="4">
        <v>277.78430397008702</v>
      </c>
      <c r="NY78" s="4">
        <v>306.450644913448</v>
      </c>
      <c r="NZ78" s="4">
        <v>336.89975989997299</v>
      </c>
      <c r="OA78" s="4">
        <v>368.87211372441101</v>
      </c>
      <c r="OB78" s="4">
        <v>402.10023913733198</v>
      </c>
      <c r="OC78" s="4">
        <v>433.649149196736</v>
      </c>
      <c r="OD78" s="4">
        <v>462.66550814701401</v>
      </c>
      <c r="OE78" s="4">
        <v>489.76275388134599</v>
      </c>
      <c r="OF78" s="4">
        <v>514.33371325968994</v>
      </c>
      <c r="OG78" s="13" t="s">
        <v>203</v>
      </c>
      <c r="OH78" s="5"/>
      <c r="OR78">
        <v>1400</v>
      </c>
      <c r="OS78">
        <v>229.03040224369599</v>
      </c>
      <c r="OT78">
        <v>253.69776148457601</v>
      </c>
      <c r="OU78">
        <v>280.55745406420101</v>
      </c>
      <c r="OV78">
        <v>309.42781031164498</v>
      </c>
      <c r="OW78">
        <v>340.07299016801102</v>
      </c>
      <c r="OX78">
        <v>372.22818748123501</v>
      </c>
      <c r="OY78">
        <v>405.62171189618198</v>
      </c>
      <c r="OZ78">
        <v>437.22026974057098</v>
      </c>
      <c r="PA78">
        <v>466.15862397741301</v>
      </c>
      <c r="PB78">
        <v>493.09167954801001</v>
      </c>
      <c r="PC78">
        <v>517.41227684168803</v>
      </c>
      <c r="PD78" s="13" t="s">
        <v>203</v>
      </c>
      <c r="PE78" s="5"/>
      <c r="PO78" s="13">
        <v>1400</v>
      </c>
      <c r="PP78" s="4">
        <v>226.934382709646</v>
      </c>
      <c r="PQ78" s="4">
        <v>251.41943478023501</v>
      </c>
      <c r="PR78" s="4">
        <v>278.09534855510799</v>
      </c>
      <c r="PS78" s="4">
        <v>306.78469195617498</v>
      </c>
      <c r="PT78" s="4">
        <v>337.25595887787603</v>
      </c>
      <c r="PU78" s="4">
        <v>369.249025095413</v>
      </c>
      <c r="PV78" s="4">
        <v>402.49594808562</v>
      </c>
      <c r="PW78" s="4">
        <v>434.05074286066599</v>
      </c>
      <c r="PX78" s="4">
        <v>463.05869968480602</v>
      </c>
      <c r="PY78" s="4">
        <v>490.137851593314</v>
      </c>
      <c r="PZ78" s="4">
        <v>514.68098752801905</v>
      </c>
      <c r="QA78" s="13" t="s">
        <v>203</v>
      </c>
      <c r="QB78" s="5"/>
      <c r="QL78" s="13">
        <v>1400</v>
      </c>
      <c r="QM78" s="4">
        <v>223.318608375455</v>
      </c>
      <c r="QN78" s="4">
        <v>247.48705221704</v>
      </c>
      <c r="QO78" s="4">
        <v>273.84251508047498</v>
      </c>
      <c r="QP78" s="4">
        <v>302.21473317617603</v>
      </c>
      <c r="QQ78" s="4">
        <v>332.37959336231</v>
      </c>
      <c r="QR78" s="4">
        <v>364.08497170982901</v>
      </c>
      <c r="QS78" s="4">
        <v>397.06945295558597</v>
      </c>
      <c r="QT78" s="4">
        <v>428.53678560746499</v>
      </c>
      <c r="QU78" s="4">
        <v>457.65189061317102</v>
      </c>
      <c r="QV78" s="4">
        <v>484.97120472162101</v>
      </c>
      <c r="QW78" s="4">
        <v>509.88891248405099</v>
      </c>
      <c r="QX78" s="13" t="s">
        <v>203</v>
      </c>
      <c r="QY78" s="5"/>
      <c r="RI78" s="13">
        <v>1400</v>
      </c>
      <c r="RJ78" s="4">
        <v>223.615916651394</v>
      </c>
      <c r="RK78" s="4">
        <v>247.81049485500901</v>
      </c>
      <c r="RL78" s="4">
        <v>274.19247056488501</v>
      </c>
      <c r="RM78" s="4">
        <v>302.59099760161303</v>
      </c>
      <c r="RN78" s="4">
        <v>332.781359252269</v>
      </c>
      <c r="RO78" s="4">
        <v>364.51077783554098</v>
      </c>
      <c r="RP78" s="4">
        <v>397.51729888208803</v>
      </c>
      <c r="RQ78" s="4">
        <v>428.992402716443</v>
      </c>
      <c r="RR78" s="4">
        <v>458.09932661991297</v>
      </c>
      <c r="RS78" s="4">
        <v>485.39947525779598</v>
      </c>
      <c r="RT78" s="4">
        <v>510.28684627705098</v>
      </c>
      <c r="RU78" s="13" t="s">
        <v>203</v>
      </c>
      <c r="RV78" s="5"/>
      <c r="SF78" s="13">
        <v>1400</v>
      </c>
      <c r="SG78" s="4">
        <v>221.832976485768</v>
      </c>
      <c r="SH78" s="4">
        <v>245.87055679133101</v>
      </c>
      <c r="SI78" s="4">
        <v>272.09309644121601</v>
      </c>
      <c r="SJ78" s="4">
        <v>300.33322231869198</v>
      </c>
      <c r="SK78" s="4">
        <v>330.36982484456598</v>
      </c>
      <c r="SL78" s="4">
        <v>361.954034810922</v>
      </c>
      <c r="SM78" s="4">
        <v>394.82713684979399</v>
      </c>
      <c r="SN78" s="4">
        <v>426.254061192503</v>
      </c>
      <c r="SO78" s="4">
        <v>455.408326688572</v>
      </c>
      <c r="SP78" s="4">
        <v>482.82180774846199</v>
      </c>
      <c r="SQ78" s="4">
        <v>507.88981965587499</v>
      </c>
      <c r="SR78" s="13" t="s">
        <v>203</v>
      </c>
      <c r="SS78" s="5"/>
      <c r="TC78" s="13">
        <v>1400</v>
      </c>
      <c r="TD78" s="4">
        <v>226.674557860525</v>
      </c>
      <c r="TE78" s="4">
        <v>251.13694823842701</v>
      </c>
      <c r="TF78" s="4">
        <v>277.78997933233501</v>
      </c>
      <c r="TG78" s="4">
        <v>306.45674025225799</v>
      </c>
      <c r="TH78" s="4">
        <v>336.90625979022298</v>
      </c>
      <c r="TI78" s="4">
        <v>368.878991998819</v>
      </c>
      <c r="TJ78" s="4">
        <v>402.10746095334599</v>
      </c>
      <c r="TK78" s="4">
        <v>433.65647910488798</v>
      </c>
      <c r="TL78" s="4">
        <v>462.67268553999298</v>
      </c>
      <c r="TM78" s="4">
        <v>489.76960186853898</v>
      </c>
      <c r="TN78" s="4">
        <v>514.34005416878097</v>
      </c>
      <c r="TO78" s="13" t="s">
        <v>203</v>
      </c>
      <c r="TP78" s="5"/>
      <c r="TZ78" s="13">
        <v>1400</v>
      </c>
      <c r="UA78" s="4">
        <v>259.27929034976103</v>
      </c>
      <c r="UB78" s="4">
        <v>287.11867375029999</v>
      </c>
      <c r="UC78" s="4">
        <v>317.35250339167197</v>
      </c>
      <c r="UD78" s="4">
        <v>349.781432853843</v>
      </c>
      <c r="UE78" s="4">
        <v>384.15673383383597</v>
      </c>
      <c r="UF78" s="4">
        <v>420.07510514435597</v>
      </c>
      <c r="UG78" s="4">
        <v>457.23596353380299</v>
      </c>
      <c r="UH78" s="4">
        <v>491.338044763467</v>
      </c>
      <c r="UI78" s="4">
        <v>521.36079326355798</v>
      </c>
      <c r="UJ78" s="4">
        <v>548.55370693895497</v>
      </c>
      <c r="UK78" s="4">
        <v>572.30049979879402</v>
      </c>
      <c r="UL78" s="13" t="s">
        <v>203</v>
      </c>
      <c r="UM78" s="5"/>
      <c r="UW78" s="13">
        <v>1400</v>
      </c>
      <c r="UX78" s="4">
        <v>259.27929034976103</v>
      </c>
      <c r="UY78" s="4">
        <v>287.11867375029999</v>
      </c>
      <c r="UZ78" s="4">
        <v>317.35250339167197</v>
      </c>
      <c r="VA78" s="4">
        <v>349.781432853843</v>
      </c>
      <c r="VB78" s="4">
        <v>384.15673383383597</v>
      </c>
      <c r="VC78" s="4">
        <v>420.07510514435597</v>
      </c>
      <c r="VD78" s="4">
        <v>457.23596353380299</v>
      </c>
      <c r="VE78" s="4">
        <v>491.338044763467</v>
      </c>
      <c r="VF78" s="4">
        <v>521.36079326355798</v>
      </c>
      <c r="VG78" s="4">
        <v>548.55370693895497</v>
      </c>
      <c r="VH78" s="4">
        <v>572.30049979879402</v>
      </c>
      <c r="VI78" s="13" t="s">
        <v>203</v>
      </c>
      <c r="VJ78" s="5"/>
      <c r="VT78" s="13">
        <v>1400</v>
      </c>
      <c r="VU78" s="4">
        <v>259.27929034976103</v>
      </c>
      <c r="VV78" s="4">
        <v>287.11867375029999</v>
      </c>
      <c r="VW78" s="4">
        <v>317.35250339167197</v>
      </c>
      <c r="VX78" s="4">
        <v>349.781432853843</v>
      </c>
      <c r="VY78" s="4">
        <v>384.15673383383597</v>
      </c>
      <c r="VZ78" s="4">
        <v>420.07510514435597</v>
      </c>
      <c r="WA78" s="4">
        <v>457.23596353380299</v>
      </c>
      <c r="WB78" s="4">
        <v>491.338044763467</v>
      </c>
      <c r="WC78" s="4">
        <v>521.36079326355798</v>
      </c>
      <c r="WD78" s="4">
        <v>548.55370693895497</v>
      </c>
      <c r="WE78" s="4">
        <v>572.30049979879402</v>
      </c>
      <c r="WF78" s="13" t="s">
        <v>203</v>
      </c>
      <c r="WG78" s="5"/>
      <c r="WQ78" s="13">
        <v>1400</v>
      </c>
      <c r="WR78" s="4">
        <v>236.43821667625099</v>
      </c>
      <c r="WS78" s="4">
        <v>261.52832756794101</v>
      </c>
      <c r="WT78" s="4">
        <v>288.77792268236902</v>
      </c>
      <c r="WU78" s="4">
        <v>317.99043425539799</v>
      </c>
      <c r="WV78" s="4">
        <v>348.91724536783897</v>
      </c>
      <c r="WW78" s="4">
        <v>381.28416792097897</v>
      </c>
      <c r="WX78" s="4">
        <v>414.81335019025101</v>
      </c>
      <c r="WY78" s="4">
        <v>446.70808338515002</v>
      </c>
      <c r="WZ78" s="4">
        <v>476.17482588495602</v>
      </c>
      <c r="XA78" s="4">
        <v>503.80638768749702</v>
      </c>
      <c r="XB78" s="4">
        <v>529.037868645858</v>
      </c>
      <c r="XC78" s="13" t="s">
        <v>203</v>
      </c>
      <c r="XD78" s="5"/>
      <c r="XN78" s="13">
        <v>1400</v>
      </c>
      <c r="XO78" s="4">
        <v>245.86046761512</v>
      </c>
      <c r="XP78" s="4">
        <v>271.68445623921798</v>
      </c>
      <c r="XQ78" s="4">
        <v>299.67350867712503</v>
      </c>
      <c r="XR78" s="4">
        <v>329.614239312623</v>
      </c>
      <c r="XS78" s="4">
        <v>361.241531619179</v>
      </c>
      <c r="XT78" s="4">
        <v>394.26566272067902</v>
      </c>
      <c r="XU78" s="4">
        <v>428.39623362180998</v>
      </c>
      <c r="XV78" s="4">
        <v>460.961079765254</v>
      </c>
      <c r="XW78" s="4">
        <v>491.20288400919799</v>
      </c>
      <c r="XX78" s="4">
        <v>519.67496459868198</v>
      </c>
      <c r="XY78" s="4">
        <v>545.83382753402202</v>
      </c>
      <c r="XZ78" s="13" t="s">
        <v>203</v>
      </c>
      <c r="YA78" s="5"/>
      <c r="YK78" s="13">
        <v>1400</v>
      </c>
      <c r="YL78" s="4">
        <v>228.23652948488001</v>
      </c>
      <c r="YM78" s="4">
        <v>252.80782392015499</v>
      </c>
      <c r="YN78" s="4">
        <v>279.55695044909203</v>
      </c>
      <c r="YO78" s="4">
        <v>308.30220935325002</v>
      </c>
      <c r="YP78" s="4">
        <v>338.80823796543302</v>
      </c>
      <c r="YQ78" s="4">
        <v>370.81094898809698</v>
      </c>
      <c r="YR78" s="4">
        <v>404.03998413782301</v>
      </c>
      <c r="YS78" s="4">
        <v>435.47443690227402</v>
      </c>
      <c r="YT78" s="4">
        <v>464.25338545623299</v>
      </c>
      <c r="YU78" s="4">
        <v>491.029383454053</v>
      </c>
      <c r="YV78" s="4">
        <v>515.19752106270096</v>
      </c>
      <c r="YW78" s="13" t="s">
        <v>203</v>
      </c>
      <c r="YX78" s="5"/>
      <c r="ZH78" s="13">
        <v>1400</v>
      </c>
      <c r="ZI78" s="4">
        <v>325.53919846346298</v>
      </c>
      <c r="ZJ78" s="4">
        <v>369.726758366377</v>
      </c>
      <c r="ZK78" s="4">
        <v>417.04559257269801</v>
      </c>
      <c r="ZL78" s="4">
        <v>466.28465105829099</v>
      </c>
      <c r="ZM78" s="4">
        <v>516.351860466424</v>
      </c>
      <c r="ZN78" s="4">
        <v>566.28178544704394</v>
      </c>
      <c r="ZO78" s="4">
        <v>615.519636664215</v>
      </c>
      <c r="ZP78" s="4">
        <v>663.855349694864</v>
      </c>
      <c r="ZQ78" s="4">
        <v>711.17346861036799</v>
      </c>
      <c r="ZR78" s="4">
        <v>757.46950006891598</v>
      </c>
      <c r="ZS78" s="4">
        <v>790.51924581829405</v>
      </c>
      <c r="ZT78" s="13" t="s">
        <v>203</v>
      </c>
      <c r="ZU78" s="5"/>
      <c r="AAE78" s="13">
        <v>1400</v>
      </c>
      <c r="AAF78" s="4">
        <v>282.90066302253501</v>
      </c>
      <c r="AAG78" s="4">
        <v>312.09357807942303</v>
      </c>
      <c r="AAH78" s="4">
        <v>343.58169140254802</v>
      </c>
      <c r="AAI78" s="4">
        <v>377.12058946436099</v>
      </c>
      <c r="AAJ78" s="4">
        <v>412.42279563096901</v>
      </c>
      <c r="AAK78" s="4">
        <v>449.055342229026</v>
      </c>
      <c r="AAL78" s="4">
        <v>486.70115433056299</v>
      </c>
      <c r="AAM78" s="4">
        <v>522.05841986115001</v>
      </c>
      <c r="AAN78" s="4">
        <v>554.32814914593598</v>
      </c>
      <c r="AAO78" s="4">
        <v>584.41800609160896</v>
      </c>
      <c r="AAP78" s="4">
        <v>611.80626082588901</v>
      </c>
      <c r="AAQ78" s="13" t="s">
        <v>203</v>
      </c>
      <c r="AAR78" s="5"/>
      <c r="ABB78" s="13">
        <v>1400</v>
      </c>
      <c r="ABC78" s="4">
        <v>225.22579388442699</v>
      </c>
      <c r="ABD78" s="4">
        <v>249.53579434503499</v>
      </c>
      <c r="ABE78" s="4">
        <v>276.02165831559699</v>
      </c>
      <c r="ABF78" s="4">
        <v>304.50774637823298</v>
      </c>
      <c r="ABG78" s="4">
        <v>334.76487664199601</v>
      </c>
      <c r="ABH78" s="4">
        <v>366.53563187298698</v>
      </c>
      <c r="ABI78" s="4">
        <v>399.55496759421902</v>
      </c>
      <c r="ABJ78" s="4">
        <v>430.92769381449199</v>
      </c>
      <c r="ABK78" s="4">
        <v>459.80817754113701</v>
      </c>
      <c r="ABL78" s="4">
        <v>486.79601988317398</v>
      </c>
      <c r="ABM78" s="4">
        <v>511.28643217783099</v>
      </c>
      <c r="ABN78" s="13" t="s">
        <v>203</v>
      </c>
      <c r="ABO78" s="5"/>
    </row>
    <row r="79" spans="1:745" x14ac:dyDescent="0.25">
      <c r="F79" s="13">
        <v>1400</v>
      </c>
      <c r="G79" s="28">
        <f t="shared" si="10"/>
        <v>27.634831342039583</v>
      </c>
      <c r="H79" s="4">
        <f t="shared" si="10"/>
        <v>47.694300889773409</v>
      </c>
      <c r="I79" s="5">
        <f t="shared" si="10"/>
        <v>66.369643672413858</v>
      </c>
      <c r="Q79" s="13">
        <v>2800</v>
      </c>
      <c r="R79" s="4">
        <v>259.22804373531898</v>
      </c>
      <c r="S79" s="4">
        <v>286.405435877081</v>
      </c>
      <c r="T79" s="4">
        <v>315.85673793401702</v>
      </c>
      <c r="U79" s="4">
        <v>347.390502675709</v>
      </c>
      <c r="V79" s="4">
        <v>380.769646857407</v>
      </c>
      <c r="W79" s="4">
        <v>415.73953553318398</v>
      </c>
      <c r="X79" s="4">
        <v>452.05217602709399</v>
      </c>
      <c r="Y79" s="4">
        <v>484.29537212899999</v>
      </c>
      <c r="Z79" s="4">
        <v>513.83530691375404</v>
      </c>
      <c r="AA79" s="4">
        <v>540.84611764013903</v>
      </c>
      <c r="AB79" s="4">
        <v>564.75096922750595</v>
      </c>
      <c r="AC79" s="13" t="s">
        <v>181</v>
      </c>
      <c r="AD79" s="5" t="s">
        <v>55</v>
      </c>
      <c r="AN79" s="13">
        <v>2800</v>
      </c>
      <c r="AO79" s="4">
        <v>230.115950698983</v>
      </c>
      <c r="AP79" s="4">
        <v>254.35398378524101</v>
      </c>
      <c r="AQ79" s="4">
        <v>280.69151762641098</v>
      </c>
      <c r="AR79" s="4">
        <v>308.952685369596</v>
      </c>
      <c r="AS79" s="4">
        <v>338.91094867838899</v>
      </c>
      <c r="AT79" s="4">
        <v>370.31328689130999</v>
      </c>
      <c r="AU79" s="4">
        <v>402.90187219746701</v>
      </c>
      <c r="AV79" s="4">
        <v>433.03540155290102</v>
      </c>
      <c r="AW79" s="4">
        <v>461.47914048689199</v>
      </c>
      <c r="AX79" s="4">
        <v>488.10903255735002</v>
      </c>
      <c r="AY79" s="4">
        <v>512.35810830072103</v>
      </c>
      <c r="AZ79" s="13" t="s">
        <v>181</v>
      </c>
      <c r="BA79" s="5">
        <v>1</v>
      </c>
      <c r="BK79" s="13">
        <v>2800</v>
      </c>
      <c r="BL79" s="4">
        <v>230.30865695708701</v>
      </c>
      <c r="BM79" s="4">
        <v>254.562767602159</v>
      </c>
      <c r="BN79" s="4">
        <v>280.91638387222798</v>
      </c>
      <c r="BO79" s="4">
        <v>309.193260664918</v>
      </c>
      <c r="BP79" s="4">
        <v>339.16647893223598</v>
      </c>
      <c r="BQ79" s="4">
        <v>370.58266299320798</v>
      </c>
      <c r="BR79" s="4">
        <v>403.18367611995399</v>
      </c>
      <c r="BS79" s="4">
        <v>433.31849100187998</v>
      </c>
      <c r="BT79" s="4">
        <v>461.75598969290598</v>
      </c>
      <c r="BU79" s="4">
        <v>488.37320128144898</v>
      </c>
      <c r="BV79" s="4">
        <v>512.60317414359099</v>
      </c>
      <c r="BW79" s="13" t="s">
        <v>181</v>
      </c>
      <c r="BX79" s="5">
        <v>1</v>
      </c>
      <c r="CH79" s="13">
        <v>2800</v>
      </c>
      <c r="CI79" s="4">
        <v>259.22804373531898</v>
      </c>
      <c r="CJ79" s="4">
        <v>286.405435877081</v>
      </c>
      <c r="CK79" s="4">
        <v>315.85673793401702</v>
      </c>
      <c r="CL79" s="4">
        <v>347.390502675709</v>
      </c>
      <c r="CM79" s="4">
        <v>380.769646857407</v>
      </c>
      <c r="CN79" s="4">
        <v>415.73953553318398</v>
      </c>
      <c r="CO79" s="4">
        <v>452.05217602709399</v>
      </c>
      <c r="CP79" s="4">
        <v>484.29537212899999</v>
      </c>
      <c r="CQ79" s="4">
        <v>513.83530691375404</v>
      </c>
      <c r="CR79" s="4">
        <v>540.84611764013903</v>
      </c>
      <c r="CS79" s="4">
        <v>564.75096922750595</v>
      </c>
      <c r="CT79" s="13" t="s">
        <v>181</v>
      </c>
      <c r="CU79" s="5" t="s">
        <v>55</v>
      </c>
      <c r="DE79" s="13">
        <v>2800</v>
      </c>
      <c r="DF79" s="4">
        <v>229.16536107909999</v>
      </c>
      <c r="DG79" s="4">
        <v>253.323971403489</v>
      </c>
      <c r="DH79" s="4">
        <v>279.58199147276798</v>
      </c>
      <c r="DI79" s="4">
        <v>307.76541404813997</v>
      </c>
      <c r="DJ79" s="4">
        <v>337.64957576359899</v>
      </c>
      <c r="DK79" s="4">
        <v>368.98320783066799</v>
      </c>
      <c r="DL79" s="4">
        <v>401.5100106095</v>
      </c>
      <c r="DM79" s="4">
        <v>431.63659065286703</v>
      </c>
      <c r="DN79" s="4">
        <v>460.11048273279499</v>
      </c>
      <c r="DO79" s="4">
        <v>486.80235199630602</v>
      </c>
      <c r="DP79" s="4">
        <v>511.145208966778</v>
      </c>
      <c r="DQ79" s="13" t="s">
        <v>181</v>
      </c>
      <c r="DR79" s="5">
        <v>1</v>
      </c>
      <c r="EB79" s="13">
        <v>2800</v>
      </c>
      <c r="EC79" s="4">
        <v>259.22804373531898</v>
      </c>
      <c r="ED79" s="4">
        <v>286.405435877081</v>
      </c>
      <c r="EE79" s="4">
        <v>315.85673793401702</v>
      </c>
      <c r="EF79" s="4">
        <v>347.390502675709</v>
      </c>
      <c r="EG79" s="4">
        <v>380.769646857407</v>
      </c>
      <c r="EH79" s="4">
        <v>415.73953553318398</v>
      </c>
      <c r="EI79" s="4">
        <v>452.05217602709399</v>
      </c>
      <c r="EJ79" s="4">
        <v>484.29537212899999</v>
      </c>
      <c r="EK79" s="4">
        <v>513.83530691375404</v>
      </c>
      <c r="EL79" s="4">
        <v>540.84611764013903</v>
      </c>
      <c r="EM79" s="4">
        <v>564.75096922750595</v>
      </c>
      <c r="EN79" s="13" t="s">
        <v>181</v>
      </c>
      <c r="EO79" s="5" t="s">
        <v>55</v>
      </c>
      <c r="EY79" s="13">
        <v>2800</v>
      </c>
      <c r="EZ79" s="4">
        <v>259.22804373531898</v>
      </c>
      <c r="FA79" s="4">
        <v>286.405435877081</v>
      </c>
      <c r="FB79" s="4">
        <v>315.85673793401702</v>
      </c>
      <c r="FC79" s="4">
        <v>347.390502675709</v>
      </c>
      <c r="FD79" s="4">
        <v>380.769646857407</v>
      </c>
      <c r="FE79" s="4">
        <v>415.73953553318398</v>
      </c>
      <c r="FF79" s="4">
        <v>452.05217602709399</v>
      </c>
      <c r="FG79" s="4">
        <v>484.29537212899999</v>
      </c>
      <c r="FH79" s="4">
        <v>513.83530691375404</v>
      </c>
      <c r="FI79" s="4">
        <v>540.84611764013903</v>
      </c>
      <c r="FJ79" s="4">
        <v>564.75096922750595</v>
      </c>
      <c r="FK79" s="13" t="s">
        <v>181</v>
      </c>
      <c r="FL79" s="5" t="s">
        <v>55</v>
      </c>
      <c r="FV79" s="13">
        <v>2800</v>
      </c>
      <c r="FW79">
        <v>259.22804373531898</v>
      </c>
      <c r="FX79">
        <v>286.405435877081</v>
      </c>
      <c r="FY79">
        <v>315.85673793401702</v>
      </c>
      <c r="FZ79">
        <v>347.390502675709</v>
      </c>
      <c r="GA79">
        <v>380.769646857407</v>
      </c>
      <c r="GB79">
        <v>415.73953553318398</v>
      </c>
      <c r="GC79">
        <v>452.05217602709399</v>
      </c>
      <c r="GD79">
        <v>484.29537212899999</v>
      </c>
      <c r="GE79">
        <v>513.83530691375404</v>
      </c>
      <c r="GF79">
        <v>540.84611764013903</v>
      </c>
      <c r="GG79">
        <v>564.75096922750595</v>
      </c>
      <c r="GH79" s="13" t="s">
        <v>181</v>
      </c>
      <c r="GI79" s="5" t="s">
        <v>55</v>
      </c>
      <c r="GS79" s="13">
        <v>2800</v>
      </c>
      <c r="GT79" s="4">
        <v>259.22804373531898</v>
      </c>
      <c r="GU79" s="4">
        <v>286.405435877081</v>
      </c>
      <c r="GV79" s="4">
        <v>315.85673793401702</v>
      </c>
      <c r="GW79" s="4">
        <v>347.390502675709</v>
      </c>
      <c r="GX79" s="4">
        <v>380.769646857407</v>
      </c>
      <c r="GY79" s="4">
        <v>415.73953553318398</v>
      </c>
      <c r="GZ79" s="4">
        <v>452.05217602709399</v>
      </c>
      <c r="HA79" s="4">
        <v>484.29537212899999</v>
      </c>
      <c r="HB79" s="4">
        <v>513.83530691375404</v>
      </c>
      <c r="HC79" s="4">
        <v>540.84611764013903</v>
      </c>
      <c r="HD79" s="4">
        <v>564.75096922750595</v>
      </c>
      <c r="HE79" s="13" t="s">
        <v>181</v>
      </c>
      <c r="HF79" s="5" t="s">
        <v>55</v>
      </c>
      <c r="HP79" s="13">
        <v>2800</v>
      </c>
      <c r="HQ79" s="4">
        <v>229.37570348576901</v>
      </c>
      <c r="HR79" s="4">
        <v>253.55190457324699</v>
      </c>
      <c r="HS79" s="4">
        <v>279.82754514729902</v>
      </c>
      <c r="HT79" s="4">
        <v>308.02820738102503</v>
      </c>
      <c r="HU79" s="4">
        <v>337.92881346432102</v>
      </c>
      <c r="HV79" s="4">
        <v>369.27770688335602</v>
      </c>
      <c r="HW79" s="4">
        <v>401.81824924115801</v>
      </c>
      <c r="HX79" s="4">
        <v>431.94645431742998</v>
      </c>
      <c r="HY79" s="4">
        <v>460.41376465296599</v>
      </c>
      <c r="HZ79" s="4">
        <v>487.09200242666702</v>
      </c>
      <c r="IA79" s="4">
        <v>511.41417281927102</v>
      </c>
      <c r="IB79" s="13" t="s">
        <v>181</v>
      </c>
      <c r="IC79" s="5">
        <v>1</v>
      </c>
      <c r="IM79" s="13">
        <v>2800</v>
      </c>
      <c r="IN79" s="4">
        <v>227.63535888182599</v>
      </c>
      <c r="IO79" s="4">
        <v>251.66573527038199</v>
      </c>
      <c r="IP79" s="4">
        <v>277.79514055330998</v>
      </c>
      <c r="IQ79" s="4">
        <v>305.852538371359</v>
      </c>
      <c r="IR79" s="4">
        <v>335.61627202510402</v>
      </c>
      <c r="IS79" s="4">
        <v>366.83789386508602</v>
      </c>
      <c r="IT79" s="4">
        <v>399.263578264778</v>
      </c>
      <c r="IU79" s="4">
        <v>429.37683521199301</v>
      </c>
      <c r="IV79" s="4">
        <v>457.89704207526302</v>
      </c>
      <c r="IW79" s="4">
        <v>484.68663587943797</v>
      </c>
      <c r="IX79" s="4">
        <v>509.17883449036202</v>
      </c>
      <c r="IY79" s="13" t="s">
        <v>181</v>
      </c>
      <c r="IZ79" s="5">
        <v>1</v>
      </c>
      <c r="JJ79" s="13">
        <v>2800</v>
      </c>
      <c r="JK79" s="4">
        <v>227.070668762671</v>
      </c>
      <c r="JL79" s="4">
        <v>251.053591926954</v>
      </c>
      <c r="JM79" s="4">
        <v>277.13533022311901</v>
      </c>
      <c r="JN79" s="4">
        <v>305.14593668610598</v>
      </c>
      <c r="JO79" s="4">
        <v>334.86486061770103</v>
      </c>
      <c r="JP79" s="4">
        <v>366.04469578575402</v>
      </c>
      <c r="JQ79" s="4">
        <v>398.43253387795698</v>
      </c>
      <c r="JR79" s="4">
        <v>428.54020199231502</v>
      </c>
      <c r="JS79" s="4">
        <v>457.07680394187901</v>
      </c>
      <c r="JT79" s="4">
        <v>483.90182370602002</v>
      </c>
      <c r="JU79" s="4">
        <v>508.448631087862</v>
      </c>
      <c r="JV79" s="13" t="s">
        <v>181</v>
      </c>
      <c r="JW79" s="5">
        <v>1</v>
      </c>
      <c r="KG79" s="13">
        <v>2800</v>
      </c>
      <c r="KH79">
        <v>229.63770157629199</v>
      </c>
      <c r="KI79">
        <v>253.835800287317</v>
      </c>
      <c r="KJ79">
        <v>280.13336789535998</v>
      </c>
      <c r="KK79">
        <v>308.355474436088</v>
      </c>
      <c r="KL79">
        <v>338.27652552221201</v>
      </c>
      <c r="KM79">
        <v>369.64438175550401</v>
      </c>
      <c r="KN79">
        <v>402.201983270646</v>
      </c>
      <c r="KO79">
        <v>432.33214296861001</v>
      </c>
      <c r="KP79">
        <v>460.79118323851799</v>
      </c>
      <c r="KQ79">
        <v>487.45237614478901</v>
      </c>
      <c r="KR79">
        <v>511.74872799181799</v>
      </c>
      <c r="KS79" s="13" t="s">
        <v>181</v>
      </c>
      <c r="KT79" s="5">
        <v>1</v>
      </c>
      <c r="LD79" s="13">
        <v>2800</v>
      </c>
      <c r="LE79" s="4">
        <v>227.70173064802501</v>
      </c>
      <c r="LF79" s="4">
        <v>251.73768010461001</v>
      </c>
      <c r="LG79" s="4">
        <v>277.87268098586497</v>
      </c>
      <c r="LH79" s="4">
        <v>305.93556863488197</v>
      </c>
      <c r="LI79" s="4">
        <v>335.70455622211</v>
      </c>
      <c r="LJ79" s="4">
        <v>366.93107369605099</v>
      </c>
      <c r="LK79" s="4">
        <v>399.36118775661402</v>
      </c>
      <c r="LL79" s="4">
        <v>429.475077726309</v>
      </c>
      <c r="LM79" s="4">
        <v>457.99333269725702</v>
      </c>
      <c r="LN79" s="4">
        <v>484.77873975771098</v>
      </c>
      <c r="LO79" s="4">
        <v>509.264501598376</v>
      </c>
      <c r="LP79" s="13" t="s">
        <v>181</v>
      </c>
      <c r="LQ79" s="5">
        <v>1</v>
      </c>
      <c r="MA79" s="13">
        <v>2800</v>
      </c>
      <c r="MB79" s="4">
        <v>226.936026919841</v>
      </c>
      <c r="MC79" s="4">
        <v>250.907625633592</v>
      </c>
      <c r="MD79" s="4">
        <v>276.97798267479698</v>
      </c>
      <c r="ME79" s="4">
        <v>304.977410253784</v>
      </c>
      <c r="MF79" s="4">
        <v>334.68562107494898</v>
      </c>
      <c r="MG79" s="4">
        <v>365.85545721714698</v>
      </c>
      <c r="MH79" s="4">
        <v>398.23422940703801</v>
      </c>
      <c r="MI79" s="4">
        <v>428.34051118121198</v>
      </c>
      <c r="MJ79" s="4">
        <v>456.88096623128502</v>
      </c>
      <c r="MK79" s="4">
        <v>483.71438111661899</v>
      </c>
      <c r="ML79" s="4">
        <v>508.27416791406898</v>
      </c>
      <c r="MM79" s="13" t="s">
        <v>181</v>
      </c>
      <c r="MN79" s="5">
        <v>1</v>
      </c>
      <c r="MX79" s="13">
        <v>2800</v>
      </c>
      <c r="MY79" s="4">
        <v>225.29801222971801</v>
      </c>
      <c r="MZ79" s="4">
        <v>249.13153412801199</v>
      </c>
      <c r="NA79" s="4">
        <v>275.06294302585599</v>
      </c>
      <c r="NB79" s="4">
        <v>302.925686166812</v>
      </c>
      <c r="NC79" s="4">
        <v>332.50267086571398</v>
      </c>
      <c r="ND79" s="4">
        <v>363.54975961910401</v>
      </c>
      <c r="NE79" s="4">
        <v>395.81693724122999</v>
      </c>
      <c r="NF79" s="4">
        <v>425.904685118798</v>
      </c>
      <c r="NG79" s="4">
        <v>454.49027266595101</v>
      </c>
      <c r="NH79" s="4">
        <v>481.42420874356799</v>
      </c>
      <c r="NI79" s="4">
        <v>506.14060757496702</v>
      </c>
      <c r="NJ79" s="13" t="s">
        <v>181</v>
      </c>
      <c r="NK79" s="5">
        <v>1</v>
      </c>
      <c r="NU79" s="13">
        <v>2800</v>
      </c>
      <c r="NV79" s="4">
        <v>224.82977642045901</v>
      </c>
      <c r="NW79" s="4">
        <v>248.623724067805</v>
      </c>
      <c r="NX79" s="4">
        <v>274.51524831901997</v>
      </c>
      <c r="NY79" s="4">
        <v>302.338686361263</v>
      </c>
      <c r="NZ79" s="4">
        <v>331.87785521884302</v>
      </c>
      <c r="OA79" s="4">
        <v>362.88948047444302</v>
      </c>
      <c r="OB79" s="4">
        <v>395.12431433941799</v>
      </c>
      <c r="OC79" s="4">
        <v>425.20619435290399</v>
      </c>
      <c r="OD79" s="4">
        <v>453.80408644275599</v>
      </c>
      <c r="OE79" s="4">
        <v>480.76620372500997</v>
      </c>
      <c r="OF79" s="4">
        <v>505.52692539207101</v>
      </c>
      <c r="OG79" s="13" t="s">
        <v>181</v>
      </c>
      <c r="OH79" s="5">
        <v>1</v>
      </c>
      <c r="OR79">
        <v>2800</v>
      </c>
      <c r="OS79">
        <v>227.30073212842501</v>
      </c>
      <c r="OT79">
        <v>251.30299659059901</v>
      </c>
      <c r="OU79">
        <v>277.40416804508402</v>
      </c>
      <c r="OV79">
        <v>305.43385615920602</v>
      </c>
      <c r="OW79">
        <v>335.171059882051</v>
      </c>
      <c r="OX79">
        <v>366.367948689549</v>
      </c>
      <c r="OY79">
        <v>398.77124027844599</v>
      </c>
      <c r="OZ79">
        <v>428.88122928773601</v>
      </c>
      <c r="PA79">
        <v>457.41119740509799</v>
      </c>
      <c r="PB79">
        <v>484.22182625926399</v>
      </c>
      <c r="PC79">
        <v>508.74641881386498</v>
      </c>
      <c r="PD79" s="13" t="s">
        <v>181</v>
      </c>
      <c r="PE79" s="5">
        <v>1</v>
      </c>
      <c r="PO79" s="13">
        <v>2800</v>
      </c>
      <c r="PP79" s="4">
        <v>225.10626924718099</v>
      </c>
      <c r="PQ79" s="4">
        <v>248.92359105718</v>
      </c>
      <c r="PR79" s="4">
        <v>274.83867606004901</v>
      </c>
      <c r="PS79" s="4">
        <v>302.68533627110298</v>
      </c>
      <c r="PT79" s="4">
        <v>332.246851725483</v>
      </c>
      <c r="PU79" s="4">
        <v>363.27943837839001</v>
      </c>
      <c r="PV79" s="4">
        <v>395.533395140533</v>
      </c>
      <c r="PW79" s="4">
        <v>425.61877089983398</v>
      </c>
      <c r="PX79" s="4">
        <v>454.20942946141002</v>
      </c>
      <c r="PY79" s="4">
        <v>481.154935778972</v>
      </c>
      <c r="PZ79" s="4">
        <v>505.88950910702999</v>
      </c>
      <c r="QA79" s="13" t="s">
        <v>181</v>
      </c>
      <c r="QB79" s="5">
        <v>1</v>
      </c>
      <c r="QL79" s="13">
        <v>2800</v>
      </c>
      <c r="QM79" s="4">
        <v>221.34013692927601</v>
      </c>
      <c r="QN79" s="4">
        <v>244.83768781027899</v>
      </c>
      <c r="QO79" s="4">
        <v>270.429639860066</v>
      </c>
      <c r="QP79" s="4">
        <v>297.95687202473999</v>
      </c>
      <c r="QQ79" s="4">
        <v>327.20992753362998</v>
      </c>
      <c r="QR79" s="4">
        <v>357.95195420985402</v>
      </c>
      <c r="QS79" s="4">
        <v>389.93945926012998</v>
      </c>
      <c r="QT79" s="4">
        <v>419.96951111719</v>
      </c>
      <c r="QU79" s="4">
        <v>448.65057881048699</v>
      </c>
      <c r="QV79" s="4">
        <v>475.814759626338</v>
      </c>
      <c r="QW79" s="4">
        <v>500.89932291315802</v>
      </c>
      <c r="QX79" s="13" t="s">
        <v>181</v>
      </c>
      <c r="QY79" s="5">
        <v>1</v>
      </c>
      <c r="RI79" s="13">
        <v>2800</v>
      </c>
      <c r="RJ79" s="4">
        <v>221.648883175366</v>
      </c>
      <c r="RK79" s="4">
        <v>245.172761658854</v>
      </c>
      <c r="RL79" s="4">
        <v>270.79138371738401</v>
      </c>
      <c r="RM79" s="4">
        <v>298.34505613556701</v>
      </c>
      <c r="RN79" s="4">
        <v>327.623731077142</v>
      </c>
      <c r="RO79" s="4">
        <v>358.38998914250197</v>
      </c>
      <c r="RP79" s="4">
        <v>390.39982611047702</v>
      </c>
      <c r="RQ79" s="4">
        <v>420.43504462102499</v>
      </c>
      <c r="RR79" s="4">
        <v>449.10936758640003</v>
      </c>
      <c r="RS79" s="4">
        <v>476.25624718838299</v>
      </c>
      <c r="RT79" s="4">
        <v>501.31263126837803</v>
      </c>
      <c r="RU79" s="13" t="s">
        <v>181</v>
      </c>
      <c r="RV79" s="5">
        <v>1</v>
      </c>
      <c r="SF79" s="13">
        <v>2800</v>
      </c>
      <c r="SG79" s="4">
        <v>219.79982289390799</v>
      </c>
      <c r="SH79" s="4">
        <v>243.165725790631</v>
      </c>
      <c r="SI79" s="4">
        <v>268.62414275364603</v>
      </c>
      <c r="SJ79" s="4">
        <v>296.01878732707399</v>
      </c>
      <c r="SK79" s="4">
        <v>325.14313892083999</v>
      </c>
      <c r="SL79" s="4">
        <v>355.76317125523798</v>
      </c>
      <c r="SM79" s="4">
        <v>387.63794836808398</v>
      </c>
      <c r="SN79" s="4">
        <v>417.64051677581699</v>
      </c>
      <c r="SO79" s="4">
        <v>446.35341997240602</v>
      </c>
      <c r="SP79" s="4">
        <v>473.60220262313902</v>
      </c>
      <c r="SQ79" s="4">
        <v>498.82593165929501</v>
      </c>
      <c r="SR79" s="13" t="s">
        <v>181</v>
      </c>
      <c r="SS79" s="5">
        <v>1</v>
      </c>
      <c r="TC79" s="13">
        <v>2800</v>
      </c>
      <c r="TD79" s="4">
        <v>224.83481986427699</v>
      </c>
      <c r="TE79" s="4">
        <v>248.629194019187</v>
      </c>
      <c r="TF79" s="4">
        <v>274.52114826675597</v>
      </c>
      <c r="TG79" s="4">
        <v>302.34501022338401</v>
      </c>
      <c r="TH79" s="4">
        <v>331.88458712331698</v>
      </c>
      <c r="TI79" s="4">
        <v>362.89659525390601</v>
      </c>
      <c r="TJ79" s="4">
        <v>395.13177855404001</v>
      </c>
      <c r="TK79" s="4">
        <v>425.21372312836701</v>
      </c>
      <c r="TL79" s="4">
        <v>453.811484108343</v>
      </c>
      <c r="TM79" s="4">
        <v>480.77329917044898</v>
      </c>
      <c r="TN79" s="4">
        <v>505.53354449986398</v>
      </c>
      <c r="TO79" s="13" t="s">
        <v>181</v>
      </c>
      <c r="TP79" s="5">
        <v>1</v>
      </c>
      <c r="TZ79" s="13">
        <v>2800</v>
      </c>
      <c r="UA79" s="4">
        <v>259.22804373531898</v>
      </c>
      <c r="UB79" s="4">
        <v>286.405435877081</v>
      </c>
      <c r="UC79" s="4">
        <v>315.85673793401702</v>
      </c>
      <c r="UD79" s="4">
        <v>347.390502675709</v>
      </c>
      <c r="UE79" s="4">
        <v>380.769646857407</v>
      </c>
      <c r="UF79" s="4">
        <v>415.73953553318398</v>
      </c>
      <c r="UG79" s="4">
        <v>452.05217602709399</v>
      </c>
      <c r="UH79" s="4">
        <v>484.29537212899999</v>
      </c>
      <c r="UI79" s="4">
        <v>513.83530691375404</v>
      </c>
      <c r="UJ79" s="4">
        <v>540.84611764013903</v>
      </c>
      <c r="UK79" s="4">
        <v>564.75096922750595</v>
      </c>
      <c r="UL79" s="13" t="s">
        <v>181</v>
      </c>
      <c r="UM79" s="5" t="s">
        <v>55</v>
      </c>
      <c r="UW79" s="13">
        <v>2800</v>
      </c>
      <c r="UX79" s="4">
        <v>259.22804373531898</v>
      </c>
      <c r="UY79" s="4">
        <v>286.405435877081</v>
      </c>
      <c r="UZ79" s="4">
        <v>315.85673793401702</v>
      </c>
      <c r="VA79" s="4">
        <v>347.390502675709</v>
      </c>
      <c r="VB79" s="4">
        <v>380.769646857407</v>
      </c>
      <c r="VC79" s="4">
        <v>415.73953553318398</v>
      </c>
      <c r="VD79" s="4">
        <v>452.05217602709399</v>
      </c>
      <c r="VE79" s="4">
        <v>484.29537212899999</v>
      </c>
      <c r="VF79" s="4">
        <v>513.83530691375404</v>
      </c>
      <c r="VG79" s="4">
        <v>540.84611764013903</v>
      </c>
      <c r="VH79" s="4">
        <v>564.75096922750595</v>
      </c>
      <c r="VI79" s="13" t="s">
        <v>181</v>
      </c>
      <c r="VJ79" s="5" t="s">
        <v>55</v>
      </c>
      <c r="VT79" s="13">
        <v>2800</v>
      </c>
      <c r="VU79" s="4">
        <v>259.22804373531898</v>
      </c>
      <c r="VV79" s="4">
        <v>286.405435877081</v>
      </c>
      <c r="VW79" s="4">
        <v>315.85673793401702</v>
      </c>
      <c r="VX79" s="4">
        <v>347.390502675709</v>
      </c>
      <c r="VY79" s="4">
        <v>380.769646857407</v>
      </c>
      <c r="VZ79" s="4">
        <v>415.73953553318398</v>
      </c>
      <c r="WA79" s="4">
        <v>452.05217602709399</v>
      </c>
      <c r="WB79" s="4">
        <v>484.29537212899999</v>
      </c>
      <c r="WC79" s="4">
        <v>513.83530691375404</v>
      </c>
      <c r="WD79" s="4">
        <v>540.84611764013903</v>
      </c>
      <c r="WE79" s="4">
        <v>564.75096922750595</v>
      </c>
      <c r="WF79" s="13" t="s">
        <v>181</v>
      </c>
      <c r="WG79" s="5" t="s">
        <v>55</v>
      </c>
      <c r="WQ79" s="13">
        <v>2800</v>
      </c>
      <c r="WR79" s="4">
        <v>234.64541706633901</v>
      </c>
      <c r="WS79" s="4">
        <v>259.06216516929697</v>
      </c>
      <c r="WT79" s="4">
        <v>285.54783217283199</v>
      </c>
      <c r="WU79" s="4">
        <v>313.91807812230701</v>
      </c>
      <c r="WV79" s="4">
        <v>343.93981972746099</v>
      </c>
      <c r="WW79" s="4">
        <v>375.35593710665802</v>
      </c>
      <c r="WX79" s="4">
        <v>407.90703463397</v>
      </c>
      <c r="WY79" s="4">
        <v>438.36169104984299</v>
      </c>
      <c r="WZ79" s="4">
        <v>467.37297155501102</v>
      </c>
      <c r="XA79" s="4">
        <v>494.80692039160601</v>
      </c>
      <c r="XB79" s="4">
        <v>520.13679371176295</v>
      </c>
      <c r="XC79" s="13" t="s">
        <v>181</v>
      </c>
      <c r="XD79" s="5">
        <v>1</v>
      </c>
      <c r="XN79" s="13">
        <v>2800</v>
      </c>
      <c r="XO79" s="4">
        <v>244.20092780968201</v>
      </c>
      <c r="XP79" s="4">
        <v>269.35752644710101</v>
      </c>
      <c r="XQ79" s="4">
        <v>296.59085531212298</v>
      </c>
      <c r="XR79" s="4">
        <v>325.70043182755501</v>
      </c>
      <c r="XS79" s="4">
        <v>356.437175679017</v>
      </c>
      <c r="XT79" s="4">
        <v>388.52936230941401</v>
      </c>
      <c r="XU79" s="4">
        <v>421.70520773604301</v>
      </c>
      <c r="XV79" s="4">
        <v>452.873203276411</v>
      </c>
      <c r="XW79" s="4">
        <v>482.64832241460499</v>
      </c>
      <c r="XX79" s="4">
        <v>510.89522639594998</v>
      </c>
      <c r="XY79" s="4">
        <v>537.10656970002594</v>
      </c>
      <c r="XZ79" s="13" t="s">
        <v>181</v>
      </c>
      <c r="YA79" s="5">
        <v>1</v>
      </c>
      <c r="YK79" s="13">
        <v>2800</v>
      </c>
      <c r="YL79" s="4">
        <v>226.600127620016</v>
      </c>
      <c r="YM79" s="4">
        <v>250.516329081257</v>
      </c>
      <c r="YN79" s="4">
        <v>276.51761084898601</v>
      </c>
      <c r="YO79" s="4">
        <v>304.433358151123</v>
      </c>
      <c r="YP79" s="4">
        <v>334.04280566120099</v>
      </c>
      <c r="YQ79" s="4">
        <v>365.09879709627</v>
      </c>
      <c r="YR79" s="4">
        <v>397.34911119424498</v>
      </c>
      <c r="YS79" s="4">
        <v>427.30575377470001</v>
      </c>
      <c r="YT79" s="4">
        <v>455.68091002033498</v>
      </c>
      <c r="YU79" s="4">
        <v>482.33650479335699</v>
      </c>
      <c r="YV79" s="4">
        <v>506.708137855887</v>
      </c>
      <c r="YW79" s="13" t="s">
        <v>181</v>
      </c>
      <c r="YX79" s="5">
        <v>1</v>
      </c>
      <c r="ZH79" s="13">
        <v>2800</v>
      </c>
      <c r="ZI79" s="4">
        <v>325.93351875706003</v>
      </c>
      <c r="ZJ79" s="4">
        <v>369.19961014916902</v>
      </c>
      <c r="ZK79" s="4">
        <v>415.45807379728802</v>
      </c>
      <c r="ZL79" s="4">
        <v>463.54838305872602</v>
      </c>
      <c r="ZM79" s="4">
        <v>512.43373852159095</v>
      </c>
      <c r="ZN79" s="4">
        <v>561.32273620253</v>
      </c>
      <c r="ZO79" s="4">
        <v>609.69938977962795</v>
      </c>
      <c r="ZP79" s="4">
        <v>657.05005515411096</v>
      </c>
      <c r="ZQ79" s="4">
        <v>703.26531415110901</v>
      </c>
      <c r="ZR79" s="4">
        <v>748.46164523762104</v>
      </c>
      <c r="ZS79" s="4">
        <v>780.57018455387595</v>
      </c>
      <c r="ZT79" s="13" t="s">
        <v>181</v>
      </c>
      <c r="ZU79" s="5" t="s">
        <v>55</v>
      </c>
      <c r="AAE79" s="13">
        <v>2800</v>
      </c>
      <c r="AAF79" s="4">
        <v>282.97859177560701</v>
      </c>
      <c r="AAG79" s="4">
        <v>311.50542034735201</v>
      </c>
      <c r="AAH79" s="4">
        <v>342.215230616599</v>
      </c>
      <c r="AAI79" s="4">
        <v>374.87427782873601</v>
      </c>
      <c r="AAJ79" s="4">
        <v>409.20886508632299</v>
      </c>
      <c r="AAK79" s="4">
        <v>444.93584142816502</v>
      </c>
      <c r="AAL79" s="4">
        <v>481.78749644480598</v>
      </c>
      <c r="AAM79" s="4">
        <v>515.54447033608506</v>
      </c>
      <c r="AAN79" s="4">
        <v>547.221218696253</v>
      </c>
      <c r="AAO79" s="4">
        <v>576.94129469637505</v>
      </c>
      <c r="AAP79" s="4">
        <v>604.21975928772804</v>
      </c>
      <c r="AAQ79" s="13" t="s">
        <v>181</v>
      </c>
      <c r="AAR79" s="5" t="s">
        <v>55</v>
      </c>
      <c r="ABB79" s="13">
        <v>2800</v>
      </c>
      <c r="ABC79" s="4">
        <v>223.446540849163</v>
      </c>
      <c r="ABD79" s="4">
        <v>247.09761456028099</v>
      </c>
      <c r="ABE79" s="4">
        <v>272.83229821033501</v>
      </c>
      <c r="ABF79" s="4">
        <v>300.48599369734399</v>
      </c>
      <c r="ABG79" s="4">
        <v>329.84404701009998</v>
      </c>
      <c r="ABH79" s="4">
        <v>360.665059884377</v>
      </c>
      <c r="ABI79" s="4">
        <v>392.701888896002</v>
      </c>
      <c r="ABJ79" s="4">
        <v>422.62460155870201</v>
      </c>
      <c r="ABK79" s="4">
        <v>451.08869439167</v>
      </c>
      <c r="ABL79" s="4">
        <v>477.94019736044299</v>
      </c>
      <c r="ABM79" s="4">
        <v>502.61619429951099</v>
      </c>
      <c r="ABN79" s="13" t="s">
        <v>181</v>
      </c>
      <c r="ABO79" s="5">
        <v>1</v>
      </c>
    </row>
    <row r="80" spans="1:745" x14ac:dyDescent="0.25">
      <c r="F80" s="13">
        <v>1800</v>
      </c>
      <c r="G80" s="28">
        <f t="shared" si="10"/>
        <v>43.221620171328738</v>
      </c>
      <c r="H80" s="4">
        <f t="shared" si="10"/>
        <v>76.846321425916457</v>
      </c>
      <c r="I80" s="5">
        <f t="shared" si="10"/>
        <v>103.12028979125982</v>
      </c>
      <c r="Q80" s="13">
        <v>4200</v>
      </c>
      <c r="R80" s="4">
        <v>259.18648846480897</v>
      </c>
      <c r="S80" s="4">
        <v>285.70660139623601</v>
      </c>
      <c r="T80" s="4">
        <v>314.38447114477998</v>
      </c>
      <c r="U80" s="4">
        <v>345.03667001450401</v>
      </c>
      <c r="V80" s="4">
        <v>377.43762973925499</v>
      </c>
      <c r="W80" s="4">
        <v>411.34545173847999</v>
      </c>
      <c r="X80" s="4">
        <v>446.05892907087298</v>
      </c>
      <c r="Y80" s="4">
        <v>477.06536695944402</v>
      </c>
      <c r="Z80" s="4">
        <v>506.52910160970299</v>
      </c>
      <c r="AA80" s="4">
        <v>533.31907357786804</v>
      </c>
      <c r="AB80" s="4">
        <v>557.31904066708501</v>
      </c>
      <c r="AC80" s="13"/>
      <c r="AD80" s="5"/>
      <c r="AN80" s="13">
        <v>4200</v>
      </c>
      <c r="AO80" s="4">
        <v>228.38287853338201</v>
      </c>
      <c r="AP80" s="4">
        <v>251.957763772795</v>
      </c>
      <c r="AQ80" s="4">
        <v>277.541544702159</v>
      </c>
      <c r="AR80" s="4">
        <v>304.96960176328702</v>
      </c>
      <c r="AS80" s="4">
        <v>334.02999993567101</v>
      </c>
      <c r="AT80" s="4">
        <v>364.48556952733099</v>
      </c>
      <c r="AU80" s="4">
        <v>395.78537671125702</v>
      </c>
      <c r="AV80" s="4">
        <v>424.81743242801599</v>
      </c>
      <c r="AW80" s="4">
        <v>452.874294515852</v>
      </c>
      <c r="AX80" s="4">
        <v>479.35023108191501</v>
      </c>
      <c r="AY80" s="4">
        <v>503.75185754531498</v>
      </c>
      <c r="AZ80" s="13"/>
      <c r="BA80" s="5"/>
      <c r="BK80" s="13">
        <v>4200</v>
      </c>
      <c r="BL80" s="4">
        <v>228.58568176521999</v>
      </c>
      <c r="BM80" s="4">
        <v>252.17695355762601</v>
      </c>
      <c r="BN80" s="4">
        <v>277.777096232188</v>
      </c>
      <c r="BO80" s="4">
        <v>305.22111351738403</v>
      </c>
      <c r="BP80" s="4">
        <v>334.29669245960997</v>
      </c>
      <c r="BQ80" s="4">
        <v>364.76631150384202</v>
      </c>
      <c r="BR80" s="4">
        <v>396.07778212237503</v>
      </c>
      <c r="BS80" s="4">
        <v>425.11042247256501</v>
      </c>
      <c r="BT80" s="4">
        <v>453.162023268236</v>
      </c>
      <c r="BU80" s="4">
        <v>479.62617954229501</v>
      </c>
      <c r="BV80" s="4">
        <v>504.009688303519</v>
      </c>
      <c r="BW80" s="13"/>
      <c r="BX80" s="5"/>
      <c r="CH80" s="13">
        <v>4200</v>
      </c>
      <c r="CI80" s="4">
        <v>259.18648846480897</v>
      </c>
      <c r="CJ80" s="4">
        <v>285.70660139623601</v>
      </c>
      <c r="CK80" s="4">
        <v>314.38447114477998</v>
      </c>
      <c r="CL80" s="4">
        <v>345.03667001450401</v>
      </c>
      <c r="CM80" s="4">
        <v>377.43762973925499</v>
      </c>
      <c r="CN80" s="4">
        <v>411.34545173847999</v>
      </c>
      <c r="CO80" s="4">
        <v>446.05892907087298</v>
      </c>
      <c r="CP80" s="4">
        <v>477.06536695944402</v>
      </c>
      <c r="CQ80" s="4">
        <v>506.52910160970299</v>
      </c>
      <c r="CR80" s="4">
        <v>533.31907357786804</v>
      </c>
      <c r="CS80" s="4">
        <v>557.31904066708501</v>
      </c>
      <c r="CT80" s="13"/>
      <c r="CU80" s="5"/>
      <c r="DE80" s="13">
        <v>4200</v>
      </c>
      <c r="DF80" s="4">
        <v>227.383545338971</v>
      </c>
      <c r="DG80" s="4">
        <v>250.87755398413799</v>
      </c>
      <c r="DH80" s="4">
        <v>276.38050764219201</v>
      </c>
      <c r="DI80" s="4">
        <v>303.72963660828299</v>
      </c>
      <c r="DJ80" s="4">
        <v>332.71486513148699</v>
      </c>
      <c r="DK80" s="4">
        <v>363.10075815927399</v>
      </c>
      <c r="DL80" s="4">
        <v>394.34255996423298</v>
      </c>
      <c r="DM80" s="4">
        <v>423.37107305936701</v>
      </c>
      <c r="DN80" s="4">
        <v>451.45318828926003</v>
      </c>
      <c r="DO80" s="4">
        <v>477.986543368095</v>
      </c>
      <c r="DP80" s="4">
        <v>502.47693641369199</v>
      </c>
      <c r="DQ80" s="13"/>
      <c r="DR80" s="5"/>
      <c r="EB80" s="13">
        <v>4200</v>
      </c>
      <c r="EC80" s="4">
        <v>259.18648846480897</v>
      </c>
      <c r="ED80" s="4">
        <v>285.70660139623601</v>
      </c>
      <c r="EE80" s="4">
        <v>314.38447114477998</v>
      </c>
      <c r="EF80" s="4">
        <v>345.03667001450401</v>
      </c>
      <c r="EG80" s="4">
        <v>377.43762973925499</v>
      </c>
      <c r="EH80" s="4">
        <v>411.34545173847999</v>
      </c>
      <c r="EI80" s="4">
        <v>446.05892907087298</v>
      </c>
      <c r="EJ80" s="4">
        <v>477.06536695944402</v>
      </c>
      <c r="EK80" s="4">
        <v>506.52910160970299</v>
      </c>
      <c r="EL80" s="4">
        <v>533.31907357786804</v>
      </c>
      <c r="EM80" s="4">
        <v>557.31904066708501</v>
      </c>
      <c r="EN80" s="13"/>
      <c r="EO80" s="5"/>
      <c r="EY80" s="13">
        <v>4200</v>
      </c>
      <c r="EZ80" s="4">
        <v>259.18648846480897</v>
      </c>
      <c r="FA80" s="4">
        <v>285.70660139623601</v>
      </c>
      <c r="FB80" s="4">
        <v>314.38447114477998</v>
      </c>
      <c r="FC80" s="4">
        <v>345.03667001450401</v>
      </c>
      <c r="FD80" s="4">
        <v>377.43762973925499</v>
      </c>
      <c r="FE80" s="4">
        <v>411.34545173847999</v>
      </c>
      <c r="FF80" s="4">
        <v>446.05892907087298</v>
      </c>
      <c r="FG80" s="4">
        <v>477.06536695944402</v>
      </c>
      <c r="FH80" s="4">
        <v>506.52910160970299</v>
      </c>
      <c r="FI80" s="4">
        <v>533.31907357786804</v>
      </c>
      <c r="FJ80" s="4">
        <v>557.31904066708501</v>
      </c>
      <c r="FK80" s="13"/>
      <c r="FL80" s="5"/>
      <c r="FV80" s="13">
        <v>4200</v>
      </c>
      <c r="FW80">
        <v>259.18648846480897</v>
      </c>
      <c r="FX80">
        <v>285.70660139623601</v>
      </c>
      <c r="FY80">
        <v>314.38447114477998</v>
      </c>
      <c r="FZ80">
        <v>345.03667001450401</v>
      </c>
      <c r="GA80">
        <v>377.43762973925499</v>
      </c>
      <c r="GB80">
        <v>411.34545173847999</v>
      </c>
      <c r="GC80">
        <v>446.05892907087298</v>
      </c>
      <c r="GD80">
        <v>477.06536695944402</v>
      </c>
      <c r="GE80">
        <v>506.52910160970299</v>
      </c>
      <c r="GF80">
        <v>533.31907357786804</v>
      </c>
      <c r="GG80">
        <v>557.31904066708501</v>
      </c>
      <c r="GH80" s="13"/>
      <c r="GI80" s="5"/>
      <c r="GS80" s="13">
        <v>4200</v>
      </c>
      <c r="GT80" s="4">
        <v>259.18648846480897</v>
      </c>
      <c r="GU80" s="4">
        <v>285.70660139623601</v>
      </c>
      <c r="GV80" s="4">
        <v>314.38447114477998</v>
      </c>
      <c r="GW80" s="4">
        <v>345.03667001450401</v>
      </c>
      <c r="GX80" s="4">
        <v>377.43762973925499</v>
      </c>
      <c r="GY80" s="4">
        <v>411.34545173847999</v>
      </c>
      <c r="GZ80" s="4">
        <v>446.05892907087298</v>
      </c>
      <c r="HA80" s="4">
        <v>477.06536695944402</v>
      </c>
      <c r="HB80" s="4">
        <v>506.52910160970299</v>
      </c>
      <c r="HC80" s="4">
        <v>533.31907357786804</v>
      </c>
      <c r="HD80" s="4">
        <v>557.31904066708501</v>
      </c>
      <c r="HE80" s="13"/>
      <c r="HF80" s="5"/>
      <c r="HP80" s="13">
        <v>4200</v>
      </c>
      <c r="HQ80" s="4">
        <v>227.60452132309101</v>
      </c>
      <c r="HR80" s="4">
        <v>251.11643232350499</v>
      </c>
      <c r="HS80" s="4">
        <v>276.63728787800801</v>
      </c>
      <c r="HT80" s="4">
        <v>304.00391016546098</v>
      </c>
      <c r="HU80" s="4">
        <v>333.00581275116002</v>
      </c>
      <c r="HV80" s="4">
        <v>363.4071769103</v>
      </c>
      <c r="HW80" s="4">
        <v>394.66188146239699</v>
      </c>
      <c r="HX80" s="4">
        <v>423.69127290790601</v>
      </c>
      <c r="HY80" s="4">
        <v>451.76790068361402</v>
      </c>
      <c r="HZ80" s="4">
        <v>478.28864981902302</v>
      </c>
      <c r="IA80" s="4">
        <v>502.759488025758</v>
      </c>
      <c r="IB80" s="13"/>
      <c r="IC80" s="5"/>
      <c r="IM80" s="13">
        <v>4200</v>
      </c>
      <c r="IN80" s="4">
        <v>225.77879259929699</v>
      </c>
      <c r="IO80" s="4">
        <v>249.14247461424799</v>
      </c>
      <c r="IP80" s="4">
        <v>274.514926666848</v>
      </c>
      <c r="IQ80" s="4">
        <v>301.73632665469802</v>
      </c>
      <c r="IR80" s="4">
        <v>330.599573238262</v>
      </c>
      <c r="IS80" s="4">
        <v>360.87201886189001</v>
      </c>
      <c r="IT80" s="4">
        <v>392.01881173302701</v>
      </c>
      <c r="IU80" s="4">
        <v>421.03931688702602</v>
      </c>
      <c r="IV80" s="4">
        <v>449.15962162652698</v>
      </c>
      <c r="IW80" s="4">
        <v>475.78295904405201</v>
      </c>
      <c r="IX80" s="4">
        <v>500.414086813719</v>
      </c>
      <c r="IY80" s="13"/>
      <c r="IZ80" s="5"/>
      <c r="JJ80" s="13">
        <v>4200</v>
      </c>
      <c r="JK80" s="4">
        <v>225.18766473615301</v>
      </c>
      <c r="JL80" s="4">
        <v>248.503198756519</v>
      </c>
      <c r="JM80" s="4">
        <v>273.82735922282097</v>
      </c>
      <c r="JN80" s="4">
        <v>301.00140249923999</v>
      </c>
      <c r="JO80" s="4">
        <v>329.819319161696</v>
      </c>
      <c r="JP80" s="4">
        <v>360.04948878329299</v>
      </c>
      <c r="JQ80" s="4">
        <v>391.16070210707301</v>
      </c>
      <c r="JR80" s="4">
        <v>420.177531014549</v>
      </c>
      <c r="JS80" s="4">
        <v>448.31116099186897</v>
      </c>
      <c r="JT80" s="4">
        <v>474.96694355702101</v>
      </c>
      <c r="JU80" s="4">
        <v>499.64933845926703</v>
      </c>
      <c r="JV80" s="13"/>
      <c r="JW80" s="5"/>
      <c r="KG80" s="13">
        <v>4200</v>
      </c>
      <c r="KH80">
        <v>227.879885281056</v>
      </c>
      <c r="KI80">
        <v>251.414090058189</v>
      </c>
      <c r="KJ80">
        <v>276.95723051265401</v>
      </c>
      <c r="KK80">
        <v>304.34561951708002</v>
      </c>
      <c r="KL80">
        <v>333.36825851584501</v>
      </c>
      <c r="KM80">
        <v>363.788850757087</v>
      </c>
      <c r="KN80">
        <v>395.05957299490802</v>
      </c>
      <c r="KO80">
        <v>424.08998339159598</v>
      </c>
      <c r="KP80">
        <v>452.159696202617</v>
      </c>
      <c r="KQ80">
        <v>478.66466454598998</v>
      </c>
      <c r="KR80">
        <v>503.111076327474</v>
      </c>
      <c r="KS80" s="13"/>
      <c r="KT80" s="5"/>
      <c r="LD80" s="13">
        <v>4200</v>
      </c>
      <c r="LE80" s="4">
        <v>225.84831247116199</v>
      </c>
      <c r="LF80" s="4">
        <v>249.217651971718</v>
      </c>
      <c r="LG80" s="4">
        <v>274.59577559385298</v>
      </c>
      <c r="LH80" s="4">
        <v>301.82273413955602</v>
      </c>
      <c r="LI80" s="4">
        <v>330.69129771747703</v>
      </c>
      <c r="LJ80" s="4">
        <v>360.96869798255102</v>
      </c>
      <c r="LK80" s="4">
        <v>392.11965455203602</v>
      </c>
      <c r="LL80" s="4">
        <v>421.14056624580002</v>
      </c>
      <c r="LM80" s="4">
        <v>449.25927745671697</v>
      </c>
      <c r="LN80" s="4">
        <v>475.87877416699502</v>
      </c>
      <c r="LO80" s="4">
        <v>500.50385212197801</v>
      </c>
      <c r="LP80" s="13"/>
      <c r="LQ80" s="5"/>
      <c r="MA80" s="13">
        <v>4200</v>
      </c>
      <c r="MB80" s="4">
        <v>225.046810649088</v>
      </c>
      <c r="MC80" s="4">
        <v>248.35086076893199</v>
      </c>
      <c r="MD80" s="4">
        <v>273.66349682304701</v>
      </c>
      <c r="ME80" s="4">
        <v>300.82623156083002</v>
      </c>
      <c r="MF80" s="4">
        <v>329.63331542850301</v>
      </c>
      <c r="MG80" s="4">
        <v>359.85337275253897</v>
      </c>
      <c r="MH80" s="4">
        <v>390.95606174497402</v>
      </c>
      <c r="MI80" s="4">
        <v>419.971956620112</v>
      </c>
      <c r="MJ80" s="4">
        <v>448.10870228659502</v>
      </c>
      <c r="MK80" s="4">
        <v>474.77215959447301</v>
      </c>
      <c r="ML80" s="4">
        <v>499.46672413019297</v>
      </c>
      <c r="MM80" s="13"/>
      <c r="MN80" s="5"/>
      <c r="MX80" s="13">
        <v>4200</v>
      </c>
      <c r="MY80" s="4">
        <v>223.33603313362201</v>
      </c>
      <c r="MZ80" s="4">
        <v>246.50025901920799</v>
      </c>
      <c r="NA80" s="4">
        <v>271.67238499181099</v>
      </c>
      <c r="NB80" s="4">
        <v>298.69701924210801</v>
      </c>
      <c r="NC80" s="4">
        <v>327.37155849462903</v>
      </c>
      <c r="ND80" s="4">
        <v>357.46759951241398</v>
      </c>
      <c r="NE80" s="4">
        <v>388.46532118965399</v>
      </c>
      <c r="NF80" s="4">
        <v>417.468076345913</v>
      </c>
      <c r="NG80" s="4">
        <v>445.64082176489399</v>
      </c>
      <c r="NH80" s="4">
        <v>472.39574441114797</v>
      </c>
      <c r="NI80" s="4">
        <v>497.23667186524801</v>
      </c>
      <c r="NJ80" s="13"/>
      <c r="NK80" s="5"/>
      <c r="NU80" s="13">
        <v>4200</v>
      </c>
      <c r="NV80" s="4">
        <v>222.84795131042</v>
      </c>
      <c r="NW80" s="4">
        <v>245.97216910395599</v>
      </c>
      <c r="NX80" s="4">
        <v>271.10402554086102</v>
      </c>
      <c r="NY80" s="4">
        <v>298.08900553559602</v>
      </c>
      <c r="NZ80" s="4">
        <v>326.72539988674998</v>
      </c>
      <c r="OA80" s="4">
        <v>356.78565311601699</v>
      </c>
      <c r="OB80" s="4">
        <v>387.752940188531</v>
      </c>
      <c r="OC80" s="4">
        <v>416.751334638267</v>
      </c>
      <c r="OD80" s="4">
        <v>444.93372121414302</v>
      </c>
      <c r="OE80" s="4">
        <v>471.71413910205399</v>
      </c>
      <c r="OF80" s="4">
        <v>496.59632591957302</v>
      </c>
      <c r="OG80" s="13"/>
      <c r="OH80" s="5"/>
      <c r="OR80">
        <v>4200</v>
      </c>
      <c r="OS80">
        <v>225.42842445702601</v>
      </c>
      <c r="OT80">
        <v>248.76357776406499</v>
      </c>
      <c r="OU80">
        <v>274.10742115051897</v>
      </c>
      <c r="OV80">
        <v>301.30077221618899</v>
      </c>
      <c r="OW80">
        <v>330.13717706510801</v>
      </c>
      <c r="OX80">
        <v>360.38459692286898</v>
      </c>
      <c r="OY80">
        <v>391.510339354434</v>
      </c>
      <c r="OZ80">
        <v>420.52871300673797</v>
      </c>
      <c r="PA80">
        <v>448.65696433954002</v>
      </c>
      <c r="PB80">
        <v>475.299578334893</v>
      </c>
      <c r="PC80">
        <v>499.96113050458098</v>
      </c>
      <c r="PD80" s="13"/>
      <c r="PE80" s="5"/>
      <c r="PO80" s="13">
        <v>4200</v>
      </c>
      <c r="PP80" s="4">
        <v>223.13611201270899</v>
      </c>
      <c r="PQ80" s="4">
        <v>246.283956607666</v>
      </c>
      <c r="PR80" s="4">
        <v>271.439597736351</v>
      </c>
      <c r="PS80" s="4">
        <v>298.44800304920199</v>
      </c>
      <c r="PT80" s="4">
        <v>327.10693568607502</v>
      </c>
      <c r="PU80" s="4">
        <v>357.18833967933801</v>
      </c>
      <c r="PV80" s="4">
        <v>388.17362143537599</v>
      </c>
      <c r="PW80" s="4">
        <v>417.17462343620201</v>
      </c>
      <c r="PX80" s="4">
        <v>445.35135195060599</v>
      </c>
      <c r="PY80" s="4">
        <v>472.11675008017897</v>
      </c>
      <c r="PZ80" s="4">
        <v>496.97460466472199</v>
      </c>
      <c r="QA80" s="13"/>
      <c r="QB80" s="5"/>
      <c r="QL80" s="13">
        <v>4200</v>
      </c>
      <c r="QM80" s="4">
        <v>219.22369112669901</v>
      </c>
      <c r="QN80" s="4">
        <v>242.04920953975599</v>
      </c>
      <c r="QO80" s="4">
        <v>266.87950794412399</v>
      </c>
      <c r="QP80" s="4">
        <v>293.566488459526</v>
      </c>
      <c r="QQ80" s="4">
        <v>321.91502618326899</v>
      </c>
      <c r="QR80" s="4">
        <v>351.70385061531101</v>
      </c>
      <c r="QS80" s="4">
        <v>382.43829934497103</v>
      </c>
      <c r="QT80" s="4">
        <v>411.39568334466998</v>
      </c>
      <c r="QU80" s="4">
        <v>439.64073444487298</v>
      </c>
      <c r="QV80" s="4">
        <v>466.60190292692602</v>
      </c>
      <c r="QW80" s="4">
        <v>491.78327649476</v>
      </c>
      <c r="QX80" s="13"/>
      <c r="QY80" s="5"/>
      <c r="RI80" s="13">
        <v>4200</v>
      </c>
      <c r="RJ80" s="4">
        <v>219.543406383801</v>
      </c>
      <c r="RK80" s="4">
        <v>242.395389437521</v>
      </c>
      <c r="RL80" s="4">
        <v>267.25246986388998</v>
      </c>
      <c r="RM80" s="4">
        <v>293.9659904614</v>
      </c>
      <c r="RN80" s="4">
        <v>322.34024961388798</v>
      </c>
      <c r="RO80" s="4">
        <v>352.15342339808399</v>
      </c>
      <c r="RP80" s="4">
        <v>382.90890074726298</v>
      </c>
      <c r="RQ80" s="4">
        <v>411.87052037917698</v>
      </c>
      <c r="RR80" s="4">
        <v>440.11068486242698</v>
      </c>
      <c r="RS80" s="4">
        <v>467.05652665830399</v>
      </c>
      <c r="RT80" s="4">
        <v>492.21202964566402</v>
      </c>
      <c r="RU80" s="13"/>
      <c r="RV80" s="5"/>
      <c r="SF80" s="13">
        <v>4200</v>
      </c>
      <c r="SG80" s="4">
        <v>217.63137140885499</v>
      </c>
      <c r="SH80" s="4">
        <v>240.32475357229799</v>
      </c>
      <c r="SI80" s="4">
        <v>265.02114641595699</v>
      </c>
      <c r="SJ80" s="4">
        <v>291.57521745046301</v>
      </c>
      <c r="SK80" s="4">
        <v>319.79470118425098</v>
      </c>
      <c r="SL80" s="4">
        <v>349.461079314399</v>
      </c>
      <c r="SM80" s="4">
        <v>380.08937436470097</v>
      </c>
      <c r="SN80" s="4">
        <v>409.02385794672102</v>
      </c>
      <c r="SO80" s="4">
        <v>437.29136364778702</v>
      </c>
      <c r="SP80" s="4">
        <v>464.32703883277998</v>
      </c>
      <c r="SQ80" s="4">
        <v>489.63570149533803</v>
      </c>
      <c r="SR80" s="13"/>
      <c r="SS80" s="5"/>
      <c r="TC80" s="13">
        <v>4200</v>
      </c>
      <c r="TD80" s="4">
        <v>222.85320626432801</v>
      </c>
      <c r="TE80" s="4">
        <v>245.97785508214599</v>
      </c>
      <c r="TF80" s="4">
        <v>271.11014551392202</v>
      </c>
      <c r="TG80" s="4">
        <v>298.09555305022201</v>
      </c>
      <c r="TH80" s="4">
        <v>326.73235887228498</v>
      </c>
      <c r="TI80" s="4">
        <v>356.79299837542197</v>
      </c>
      <c r="TJ80" s="4">
        <v>387.76061428091401</v>
      </c>
      <c r="TK80" s="4">
        <v>416.75905713551498</v>
      </c>
      <c r="TL80" s="4">
        <v>444.941341409377</v>
      </c>
      <c r="TM80" s="4">
        <v>471.72148623436101</v>
      </c>
      <c r="TN80" s="4">
        <v>496.60323002510302</v>
      </c>
      <c r="TO80" s="13"/>
      <c r="TP80" s="5"/>
      <c r="TZ80" s="13">
        <v>4200</v>
      </c>
      <c r="UA80" s="4">
        <v>259.18648846480897</v>
      </c>
      <c r="UB80" s="4">
        <v>285.70660139623601</v>
      </c>
      <c r="UC80" s="4">
        <v>314.38447114477998</v>
      </c>
      <c r="UD80" s="4">
        <v>345.03667001450401</v>
      </c>
      <c r="UE80" s="4">
        <v>377.43762973925499</v>
      </c>
      <c r="UF80" s="4">
        <v>411.34545173847999</v>
      </c>
      <c r="UG80" s="4">
        <v>446.05892907087298</v>
      </c>
      <c r="UH80" s="4">
        <v>477.06536695944402</v>
      </c>
      <c r="UI80" s="4">
        <v>506.52910160970299</v>
      </c>
      <c r="UJ80" s="4">
        <v>533.31907357786804</v>
      </c>
      <c r="UK80" s="4">
        <v>557.31904066708501</v>
      </c>
      <c r="UL80" s="13"/>
      <c r="UM80" s="5"/>
      <c r="UW80" s="13">
        <v>4200</v>
      </c>
      <c r="UX80" s="4">
        <v>259.18648846480897</v>
      </c>
      <c r="UY80" s="4">
        <v>285.70660139623601</v>
      </c>
      <c r="UZ80" s="4">
        <v>314.38447114477998</v>
      </c>
      <c r="VA80" s="4">
        <v>345.03667001450401</v>
      </c>
      <c r="VB80" s="4">
        <v>377.43762973925499</v>
      </c>
      <c r="VC80" s="4">
        <v>411.34545173847999</v>
      </c>
      <c r="VD80" s="4">
        <v>446.05892907087298</v>
      </c>
      <c r="VE80" s="4">
        <v>477.06536695944402</v>
      </c>
      <c r="VF80" s="4">
        <v>506.52910160970299</v>
      </c>
      <c r="VG80" s="4">
        <v>533.31907357786804</v>
      </c>
      <c r="VH80" s="4">
        <v>557.31904066708501</v>
      </c>
      <c r="VI80" s="13"/>
      <c r="VJ80" s="5"/>
      <c r="VT80" s="13">
        <v>4200</v>
      </c>
      <c r="VU80" s="4">
        <v>259.18648846480897</v>
      </c>
      <c r="VV80" s="4">
        <v>285.70660139623601</v>
      </c>
      <c r="VW80" s="4">
        <v>314.38447114477998</v>
      </c>
      <c r="VX80" s="4">
        <v>345.03667001450401</v>
      </c>
      <c r="VY80" s="4">
        <v>377.43762973925499</v>
      </c>
      <c r="VZ80" s="4">
        <v>411.34545173847999</v>
      </c>
      <c r="WA80" s="4">
        <v>446.05892907087298</v>
      </c>
      <c r="WB80" s="4">
        <v>477.06536695944402</v>
      </c>
      <c r="WC80" s="4">
        <v>506.52910160970299</v>
      </c>
      <c r="WD80" s="4">
        <v>533.31907357786804</v>
      </c>
      <c r="WE80" s="4">
        <v>557.31904066708501</v>
      </c>
      <c r="WF80" s="13"/>
      <c r="WG80" s="5"/>
      <c r="WQ80" s="13">
        <v>4200</v>
      </c>
      <c r="WR80" s="4">
        <v>232.680647945651</v>
      </c>
      <c r="WS80" s="4">
        <v>256.41875385991699</v>
      </c>
      <c r="WT80" s="4">
        <v>282.13811833658798</v>
      </c>
      <c r="WU80" s="4">
        <v>309.66657257872799</v>
      </c>
      <c r="WV80" s="4">
        <v>338.786320463881</v>
      </c>
      <c r="WW80" s="4">
        <v>369.256473715364</v>
      </c>
      <c r="WX80" s="4">
        <v>400.56150366554499</v>
      </c>
      <c r="WY80" s="4">
        <v>429.93471797010801</v>
      </c>
      <c r="WZ80" s="4">
        <v>458.49598843095498</v>
      </c>
      <c r="XA80" s="4">
        <v>485.69192725153601</v>
      </c>
      <c r="XB80" s="4">
        <v>511.061077945465</v>
      </c>
      <c r="XC80" s="13"/>
      <c r="XD80" s="5"/>
      <c r="XN80" s="13">
        <v>4200</v>
      </c>
      <c r="XO80" s="4">
        <v>242.37053662394499</v>
      </c>
      <c r="XP80" s="4">
        <v>266.85390886368299</v>
      </c>
      <c r="XQ80" s="4">
        <v>293.328481343492</v>
      </c>
      <c r="XR80" s="4">
        <v>321.60661839252703</v>
      </c>
      <c r="XS80" s="4">
        <v>351.45504586932202</v>
      </c>
      <c r="XT80" s="4">
        <v>382.61856293169097</v>
      </c>
      <c r="XU80" s="4">
        <v>414.58161713700298</v>
      </c>
      <c r="XV80" s="4">
        <v>444.69231789887601</v>
      </c>
      <c r="XW80" s="4">
        <v>474.00977049912399</v>
      </c>
      <c r="XX80" s="4">
        <v>501.99568806940403</v>
      </c>
      <c r="XY80" s="4">
        <v>528.20670090438705</v>
      </c>
      <c r="XZ80" s="13"/>
      <c r="YA80" s="5"/>
      <c r="YK80" s="13">
        <v>4200</v>
      </c>
      <c r="YL80" s="4">
        <v>224.824173306299</v>
      </c>
      <c r="YM80" s="4">
        <v>248.083181515886</v>
      </c>
      <c r="YN80" s="4">
        <v>273.337728487871</v>
      </c>
      <c r="YO80" s="4">
        <v>300.42823125589598</v>
      </c>
      <c r="YP80" s="4">
        <v>329.14825049864203</v>
      </c>
      <c r="YQ80" s="4">
        <v>359.26617200718601</v>
      </c>
      <c r="YR80" s="4">
        <v>390.250763564088</v>
      </c>
      <c r="YS80" s="4">
        <v>419.125207816939</v>
      </c>
      <c r="YT80" s="4">
        <v>447.10449966228299</v>
      </c>
      <c r="YU80" s="4">
        <v>473.59495635678701</v>
      </c>
      <c r="YV80" s="4">
        <v>498.10398431790799</v>
      </c>
      <c r="YW80" s="13"/>
      <c r="YX80" s="5"/>
      <c r="ZH80" s="13">
        <v>4200</v>
      </c>
      <c r="ZI80" s="4">
        <v>326.19520654892</v>
      </c>
      <c r="ZJ80" s="4">
        <v>368.49434464720599</v>
      </c>
      <c r="ZK80" s="4">
        <v>413.66019002668298</v>
      </c>
      <c r="ZL80" s="4">
        <v>460.61277173274601</v>
      </c>
      <c r="ZM80" s="4">
        <v>508.37318733579099</v>
      </c>
      <c r="ZN80" s="4">
        <v>556.17362524076202</v>
      </c>
      <c r="ZO80" s="4">
        <v>603.37823062973098</v>
      </c>
      <c r="ZP80" s="4">
        <v>649.79927487155896</v>
      </c>
      <c r="ZQ80" s="4">
        <v>695.30396275441899</v>
      </c>
      <c r="ZR80" s="4">
        <v>739.40930069343801</v>
      </c>
      <c r="ZS80" s="4">
        <v>770.64752620908303</v>
      </c>
      <c r="ZT80" s="13"/>
      <c r="ZU80" s="5"/>
      <c r="AAE80" s="13">
        <v>4200</v>
      </c>
      <c r="AAF80" s="4">
        <v>283.050893807813</v>
      </c>
      <c r="AAG80" s="4">
        <v>310.91194442965599</v>
      </c>
      <c r="AAH80" s="4">
        <v>340.84723446017</v>
      </c>
      <c r="AAI80" s="4">
        <v>372.633717588259</v>
      </c>
      <c r="AAJ80" s="4">
        <v>406.01132638179399</v>
      </c>
      <c r="AAK80" s="4">
        <v>440.71102063619702</v>
      </c>
      <c r="AAL80" s="4">
        <v>476.12443213009902</v>
      </c>
      <c r="AAM80" s="4">
        <v>508.75924899880403</v>
      </c>
      <c r="AAN80" s="4">
        <v>540.24173742820005</v>
      </c>
      <c r="AAO80" s="4">
        <v>569.56541199404603</v>
      </c>
      <c r="AAP80" s="4">
        <v>596.689622314541</v>
      </c>
      <c r="AAQ80" s="13"/>
      <c r="AAR80" s="5"/>
      <c r="ABB80" s="13">
        <v>4200</v>
      </c>
      <c r="ABC80" s="4">
        <v>221.52824181431299</v>
      </c>
      <c r="ABD80" s="4">
        <v>244.518655541973</v>
      </c>
      <c r="ABE80" s="4">
        <v>269.50352521269201</v>
      </c>
      <c r="ABF80" s="4">
        <v>296.32921684972803</v>
      </c>
      <c r="ABG80" s="4">
        <v>324.79531745223602</v>
      </c>
      <c r="ABH80" s="4">
        <v>354.67588522343198</v>
      </c>
      <c r="ABI80" s="4">
        <v>385.45992567535802</v>
      </c>
      <c r="ABJ80" s="4">
        <v>414.31108110960901</v>
      </c>
      <c r="ABK80" s="4">
        <v>442.36196018032302</v>
      </c>
      <c r="ABL80" s="4">
        <v>469.03115605967798</v>
      </c>
      <c r="ABM80" s="4">
        <v>493.82506255339598</v>
      </c>
      <c r="ABN80" s="13"/>
      <c r="ABO80" s="5"/>
    </row>
    <row r="81" spans="1:743" ht="15.75" thickBot="1" x14ac:dyDescent="0.3">
      <c r="F81" s="13">
        <v>2400</v>
      </c>
      <c r="G81" s="28">
        <f t="shared" si="10"/>
        <v>55.968377905890932</v>
      </c>
      <c r="H81" s="4">
        <f t="shared" si="10"/>
        <v>111.31645023100009</v>
      </c>
      <c r="I81" s="5">
        <f t="shared" si="10"/>
        <v>-100</v>
      </c>
      <c r="Q81" s="13">
        <v>5600</v>
      </c>
      <c r="R81" s="4">
        <v>259.15133221702598</v>
      </c>
      <c r="S81" s="4">
        <v>285.017543019762</v>
      </c>
      <c r="T81" s="4">
        <v>312.92944596732502</v>
      </c>
      <c r="U81" s="4">
        <v>342.71173436211899</v>
      </c>
      <c r="V81" s="4">
        <v>374.15023057524297</v>
      </c>
      <c r="W81" s="4">
        <v>407.01553532976197</v>
      </c>
      <c r="X81" s="4">
        <v>439.61617861806599</v>
      </c>
      <c r="Y81" s="4">
        <v>469.83813075639603</v>
      </c>
      <c r="Z81" s="4">
        <v>498.73172707087201</v>
      </c>
      <c r="AA81" s="4">
        <v>525.73490568842999</v>
      </c>
      <c r="AB81" s="4">
        <v>549.98284841384202</v>
      </c>
      <c r="AC81" s="13" t="s">
        <v>182</v>
      </c>
      <c r="AD81" s="5">
        <v>38</v>
      </c>
      <c r="AN81" s="13">
        <v>5600</v>
      </c>
      <c r="AO81" s="4">
        <v>226.49614907369499</v>
      </c>
      <c r="AP81" s="4">
        <v>249.404551051921</v>
      </c>
      <c r="AQ81" s="4">
        <v>274.23426885821198</v>
      </c>
      <c r="AR81" s="4">
        <v>300.83185875373198</v>
      </c>
      <c r="AS81" s="4">
        <v>328.99971796697702</v>
      </c>
      <c r="AT81" s="4">
        <v>358.51615385897702</v>
      </c>
      <c r="AU81" s="4">
        <v>388.20628095675801</v>
      </c>
      <c r="AV81" s="4">
        <v>416.580815004957</v>
      </c>
      <c r="AW81" s="4">
        <v>444.17808059519803</v>
      </c>
      <c r="AX81" s="4">
        <v>470.49096604661298</v>
      </c>
      <c r="AY81" s="4">
        <v>494.99897143196301</v>
      </c>
      <c r="AZ81" s="13" t="s">
        <v>182</v>
      </c>
      <c r="BA81" s="5">
        <v>46</v>
      </c>
      <c r="BK81" s="13">
        <v>5600</v>
      </c>
      <c r="BL81" s="4">
        <v>226.70912000863501</v>
      </c>
      <c r="BM81" s="4">
        <v>249.63419748263999</v>
      </c>
      <c r="BN81" s="4">
        <v>274.48054340685599</v>
      </c>
      <c r="BO81" s="4">
        <v>301.09434040345201</v>
      </c>
      <c r="BP81" s="4">
        <v>329.27761156051298</v>
      </c>
      <c r="BQ81" s="4">
        <v>358.80831594295603</v>
      </c>
      <c r="BR81" s="4">
        <v>388.508142943503</v>
      </c>
      <c r="BS81" s="4">
        <v>416.883836311013</v>
      </c>
      <c r="BT81" s="4">
        <v>444.47663563122001</v>
      </c>
      <c r="BU81" s="4">
        <v>470.77900144508197</v>
      </c>
      <c r="BV81" s="4">
        <v>495.27010028140103</v>
      </c>
      <c r="BW81" s="13" t="s">
        <v>182</v>
      </c>
      <c r="BX81" s="5">
        <v>44</v>
      </c>
      <c r="CH81" s="13">
        <v>5600</v>
      </c>
      <c r="CI81" s="4">
        <v>259.15133221702598</v>
      </c>
      <c r="CJ81" s="4">
        <v>285.017543019762</v>
      </c>
      <c r="CK81" s="4">
        <v>312.92944596732502</v>
      </c>
      <c r="CL81" s="4">
        <v>342.71173436211899</v>
      </c>
      <c r="CM81" s="4">
        <v>374.15023057524297</v>
      </c>
      <c r="CN81" s="4">
        <v>407.01553532976197</v>
      </c>
      <c r="CO81" s="4">
        <v>439.61617861806599</v>
      </c>
      <c r="CP81" s="4">
        <v>469.83813075639603</v>
      </c>
      <c r="CQ81" s="4">
        <v>498.73172707087201</v>
      </c>
      <c r="CR81" s="4">
        <v>525.73490568842999</v>
      </c>
      <c r="CS81" s="4">
        <v>549.98284841384202</v>
      </c>
      <c r="CT81" s="13" t="s">
        <v>182</v>
      </c>
      <c r="CU81" s="5">
        <v>39</v>
      </c>
      <c r="DE81" s="13">
        <v>5600</v>
      </c>
      <c r="DF81" s="4">
        <v>225.44791700945601</v>
      </c>
      <c r="DG81" s="4">
        <v>248.274096418742</v>
      </c>
      <c r="DH81" s="4">
        <v>273.02174591151203</v>
      </c>
      <c r="DI81" s="4">
        <v>299.53925410782398</v>
      </c>
      <c r="DJ81" s="4">
        <v>327.63085663595598</v>
      </c>
      <c r="DK81" s="4">
        <v>357.07657605708101</v>
      </c>
      <c r="DL81" s="4">
        <v>386.71835809909697</v>
      </c>
      <c r="DM81" s="4">
        <v>415.08647635588602</v>
      </c>
      <c r="DN81" s="4">
        <v>442.70499980625999</v>
      </c>
      <c r="DO81" s="4">
        <v>469.06898115358399</v>
      </c>
      <c r="DP81" s="4">
        <v>493.65962618062002</v>
      </c>
      <c r="DQ81" s="13" t="s">
        <v>182</v>
      </c>
      <c r="DR81" s="5">
        <v>49</v>
      </c>
      <c r="EB81" s="13">
        <v>5600</v>
      </c>
      <c r="EC81" s="4">
        <v>259.15133221702598</v>
      </c>
      <c r="ED81" s="4">
        <v>285.017543019762</v>
      </c>
      <c r="EE81" s="4">
        <v>312.92944596732502</v>
      </c>
      <c r="EF81" s="4">
        <v>342.71173436211899</v>
      </c>
      <c r="EG81" s="4">
        <v>374.15023057524297</v>
      </c>
      <c r="EH81" s="4">
        <v>407.01553532976197</v>
      </c>
      <c r="EI81" s="4">
        <v>439.61617861806599</v>
      </c>
      <c r="EJ81" s="4">
        <v>469.83813075639603</v>
      </c>
      <c r="EK81" s="4">
        <v>498.73172707087201</v>
      </c>
      <c r="EL81" s="4">
        <v>525.73490568842999</v>
      </c>
      <c r="EM81" s="4">
        <v>549.98284841384202</v>
      </c>
      <c r="EN81" s="13" t="s">
        <v>182</v>
      </c>
      <c r="EO81" s="5">
        <v>40</v>
      </c>
      <c r="EY81" s="13">
        <v>5600</v>
      </c>
      <c r="EZ81" s="4">
        <v>259.15133221702598</v>
      </c>
      <c r="FA81" s="4">
        <v>285.017543019762</v>
      </c>
      <c r="FB81" s="4">
        <v>312.92944596732502</v>
      </c>
      <c r="FC81" s="4">
        <v>342.71173436211899</v>
      </c>
      <c r="FD81" s="4">
        <v>374.15023057524297</v>
      </c>
      <c r="FE81" s="4">
        <v>407.01553532976197</v>
      </c>
      <c r="FF81" s="4">
        <v>439.61617861806599</v>
      </c>
      <c r="FG81" s="4">
        <v>469.83813075639603</v>
      </c>
      <c r="FH81" s="4">
        <v>498.73172707087201</v>
      </c>
      <c r="FI81" s="4">
        <v>525.73490568842999</v>
      </c>
      <c r="FJ81" s="4">
        <v>549.98284841384202</v>
      </c>
      <c r="FK81" s="13" t="s">
        <v>182</v>
      </c>
      <c r="FL81" s="5">
        <v>45</v>
      </c>
      <c r="FV81" s="13">
        <v>5600</v>
      </c>
      <c r="FW81">
        <v>259.15133221702598</v>
      </c>
      <c r="FX81">
        <v>285.017543019762</v>
      </c>
      <c r="FY81">
        <v>312.92944596732502</v>
      </c>
      <c r="FZ81">
        <v>342.71173436211899</v>
      </c>
      <c r="GA81">
        <v>374.15023057524297</v>
      </c>
      <c r="GB81">
        <v>407.01553532976197</v>
      </c>
      <c r="GC81">
        <v>439.61617861806599</v>
      </c>
      <c r="GD81">
        <v>469.83813075639603</v>
      </c>
      <c r="GE81">
        <v>498.73172707087201</v>
      </c>
      <c r="GF81">
        <v>525.73490568842999</v>
      </c>
      <c r="GG81">
        <v>549.98284841384202</v>
      </c>
      <c r="GH81" s="13" t="s">
        <v>182</v>
      </c>
      <c r="GI81" s="5">
        <v>43</v>
      </c>
      <c r="GS81" s="13">
        <v>5600</v>
      </c>
      <c r="GT81" s="4">
        <v>259.15133221702598</v>
      </c>
      <c r="GU81" s="4">
        <v>285.017543019762</v>
      </c>
      <c r="GV81" s="4">
        <v>312.92944596732502</v>
      </c>
      <c r="GW81" s="4">
        <v>342.71173436211899</v>
      </c>
      <c r="GX81" s="4">
        <v>374.15023057524297</v>
      </c>
      <c r="GY81" s="4">
        <v>407.01553532976197</v>
      </c>
      <c r="GZ81" s="4">
        <v>439.61617861806599</v>
      </c>
      <c r="HA81" s="4">
        <v>469.83813075639603</v>
      </c>
      <c r="HB81" s="4">
        <v>498.73172707087201</v>
      </c>
      <c r="HC81" s="4">
        <v>525.73490568842999</v>
      </c>
      <c r="HD81" s="4">
        <v>549.98284841384202</v>
      </c>
      <c r="HE81" s="13" t="s">
        <v>182</v>
      </c>
      <c r="HF81" s="5">
        <v>41</v>
      </c>
      <c r="HP81" s="13">
        <v>5600</v>
      </c>
      <c r="HQ81" s="4">
        <v>225.67953353199701</v>
      </c>
      <c r="HR81" s="4">
        <v>248.52390175511999</v>
      </c>
      <c r="HS81" s="4">
        <v>273.289717279743</v>
      </c>
      <c r="HT81" s="4">
        <v>299.82496481291997</v>
      </c>
      <c r="HU81" s="4">
        <v>327.93347422648498</v>
      </c>
      <c r="HV81" s="4">
        <v>357.39488897608499</v>
      </c>
      <c r="HW81" s="4">
        <v>387.047439691509</v>
      </c>
      <c r="HX81" s="4">
        <v>415.417077389101</v>
      </c>
      <c r="HY81" s="4">
        <v>443.03100781263203</v>
      </c>
      <c r="HZ81" s="4">
        <v>469.383796993793</v>
      </c>
      <c r="IA81" s="4">
        <v>493.95626463884798</v>
      </c>
      <c r="IB81" s="13" t="s">
        <v>182</v>
      </c>
      <c r="IC81" s="5">
        <v>50</v>
      </c>
      <c r="IM81" s="13">
        <v>5600</v>
      </c>
      <c r="IN81" s="4">
        <v>223.76881657959001</v>
      </c>
      <c r="IO81" s="4">
        <v>246.46278048432899</v>
      </c>
      <c r="IP81" s="4">
        <v>271.07818751838897</v>
      </c>
      <c r="IQ81" s="4">
        <v>297.46633772058902</v>
      </c>
      <c r="IR81" s="4">
        <v>325.43440001490302</v>
      </c>
      <c r="IS81" s="4">
        <v>354.76514665938902</v>
      </c>
      <c r="IT81" s="4">
        <v>384.32738830696098</v>
      </c>
      <c r="IU81" s="4">
        <v>412.68275178717499</v>
      </c>
      <c r="IV81" s="4">
        <v>440.33278928720699</v>
      </c>
      <c r="IW81" s="4">
        <v>466.77622492883398</v>
      </c>
      <c r="IX81" s="4">
        <v>491.49722021573803</v>
      </c>
      <c r="IY81" s="13" t="s">
        <v>182</v>
      </c>
      <c r="IZ81" s="5">
        <v>55</v>
      </c>
      <c r="JJ81" s="13">
        <v>5600</v>
      </c>
      <c r="JK81" s="4">
        <v>223.151594916005</v>
      </c>
      <c r="JL81" s="4">
        <v>245.79680033116401</v>
      </c>
      <c r="JM81" s="4">
        <v>270.36335393325697</v>
      </c>
      <c r="JN81" s="4">
        <v>296.703618411516</v>
      </c>
      <c r="JO81" s="4">
        <v>324.62583709520698</v>
      </c>
      <c r="JP81" s="4">
        <v>353.913793367994</v>
      </c>
      <c r="JQ81" s="4">
        <v>383.44614277262201</v>
      </c>
      <c r="JR81" s="4">
        <v>411.79604399030802</v>
      </c>
      <c r="JS81" s="4">
        <v>439.45687088979503</v>
      </c>
      <c r="JT81" s="4">
        <v>465.92876058666701</v>
      </c>
      <c r="JU81" s="4">
        <v>490.69703081386399</v>
      </c>
      <c r="JV81" s="13" t="s">
        <v>182</v>
      </c>
      <c r="JW81" s="5">
        <v>60</v>
      </c>
      <c r="KG81" s="13">
        <v>5600</v>
      </c>
      <c r="KH81">
        <v>225.96829367040601</v>
      </c>
      <c r="KI81">
        <v>248.83532151882801</v>
      </c>
      <c r="KJ81">
        <v>273.62375928341498</v>
      </c>
      <c r="KK81">
        <v>300.18108733710699</v>
      </c>
      <c r="KL81">
        <v>328.310629322453</v>
      </c>
      <c r="KM81">
        <v>357.79155614499803</v>
      </c>
      <c r="KN81">
        <v>387.45746364202898</v>
      </c>
      <c r="KO81">
        <v>415.828914652229</v>
      </c>
      <c r="KP81">
        <v>443.43703601999601</v>
      </c>
      <c r="KQ81">
        <v>469.77579373625599</v>
      </c>
      <c r="KR81">
        <v>494.32553348562197</v>
      </c>
      <c r="KS81" s="13" t="s">
        <v>182</v>
      </c>
      <c r="KT81" s="5">
        <v>48</v>
      </c>
      <c r="LD81" s="13">
        <v>5600</v>
      </c>
      <c r="LE81" s="4">
        <v>223.84145090674599</v>
      </c>
      <c r="LF81" s="4">
        <v>246.54114712335601</v>
      </c>
      <c r="LG81" s="4">
        <v>271.16229463215001</v>
      </c>
      <c r="LH81" s="4">
        <v>297.55606814884402</v>
      </c>
      <c r="LI81" s="4">
        <v>325.52951002119102</v>
      </c>
      <c r="LJ81" s="4">
        <v>354.865273525784</v>
      </c>
      <c r="LK81" s="4">
        <v>384.431009686999</v>
      </c>
      <c r="LL81" s="4">
        <v>412.78698849248201</v>
      </c>
      <c r="LM81" s="4">
        <v>440.43572803848099</v>
      </c>
      <c r="LN81" s="4">
        <v>466.87578841060201</v>
      </c>
      <c r="LO81" s="4">
        <v>491.59119752303297</v>
      </c>
      <c r="LP81" s="13" t="s">
        <v>182</v>
      </c>
      <c r="LQ81" s="5">
        <v>56</v>
      </c>
      <c r="MA81" s="13">
        <v>5600</v>
      </c>
      <c r="MB81" s="4">
        <v>223.00462566284099</v>
      </c>
      <c r="MC81" s="4">
        <v>245.63820852033899</v>
      </c>
      <c r="MD81" s="4">
        <v>270.19311020678703</v>
      </c>
      <c r="ME81" s="4">
        <v>296.521945831957</v>
      </c>
      <c r="MF81" s="4">
        <v>324.433214235202</v>
      </c>
      <c r="MG81" s="4">
        <v>353.71093957334898</v>
      </c>
      <c r="MH81" s="4">
        <v>383.23611914684602</v>
      </c>
      <c r="MI81" s="4">
        <v>411.58465800970299</v>
      </c>
      <c r="MJ81" s="4">
        <v>439.24799047814798</v>
      </c>
      <c r="MK81" s="4">
        <v>465.72659515445901</v>
      </c>
      <c r="ML81" s="4">
        <v>490.50607064483802</v>
      </c>
      <c r="MM81" s="13" t="s">
        <v>182</v>
      </c>
      <c r="MN81" s="5">
        <v>53</v>
      </c>
      <c r="MX81" s="13">
        <v>5600</v>
      </c>
      <c r="MY81" s="4">
        <v>221.22271592230899</v>
      </c>
      <c r="MZ81" s="4">
        <v>243.71500092014401</v>
      </c>
      <c r="NA81" s="4">
        <v>268.128041802474</v>
      </c>
      <c r="NB81" s="4">
        <v>294.31749499944198</v>
      </c>
      <c r="NC81" s="4">
        <v>322.09494690103099</v>
      </c>
      <c r="ND81" s="4">
        <v>351.24734057544799</v>
      </c>
      <c r="NE81" s="4">
        <v>380.683989342372</v>
      </c>
      <c r="NF81" s="4">
        <v>409.01410903083399</v>
      </c>
      <c r="NG81" s="4">
        <v>436.705857578826</v>
      </c>
      <c r="NH81" s="4">
        <v>463.264008130479</v>
      </c>
      <c r="NI81" s="4">
        <v>488.17773583461002</v>
      </c>
      <c r="NJ81" s="13" t="s">
        <v>182</v>
      </c>
      <c r="NK81" s="5">
        <v>67</v>
      </c>
      <c r="NU81" s="13">
        <v>5600</v>
      </c>
      <c r="NV81" s="4">
        <v>220.71540200562399</v>
      </c>
      <c r="NW81" s="4">
        <v>243.167330177758</v>
      </c>
      <c r="NX81" s="4">
        <v>267.53978389057801</v>
      </c>
      <c r="NY81" s="4">
        <v>293.689278854463</v>
      </c>
      <c r="NZ81" s="4">
        <v>321.42827682605298</v>
      </c>
      <c r="OA81" s="4">
        <v>350.54455158999099</v>
      </c>
      <c r="OB81" s="4">
        <v>379.95545188342697</v>
      </c>
      <c r="OC81" s="4">
        <v>408.27968090356597</v>
      </c>
      <c r="OD81" s="4">
        <v>435.97885069660202</v>
      </c>
      <c r="OE81" s="4">
        <v>462.559009246828</v>
      </c>
      <c r="OF81" s="4">
        <v>487.51040810016002</v>
      </c>
      <c r="OG81" s="13" t="s">
        <v>182</v>
      </c>
      <c r="OH81" s="5">
        <v>70</v>
      </c>
      <c r="OR81">
        <v>5600</v>
      </c>
      <c r="OS81">
        <v>223.40289847982601</v>
      </c>
      <c r="OT81">
        <v>246.067966261225</v>
      </c>
      <c r="OU81">
        <v>270.65442641124002</v>
      </c>
      <c r="OV81">
        <v>297.01420945704501</v>
      </c>
      <c r="OW81">
        <v>324.95512154143802</v>
      </c>
      <c r="OX81">
        <v>354.26053435484999</v>
      </c>
      <c r="OY81">
        <v>383.80509706587497</v>
      </c>
      <c r="OZ81">
        <v>412.15727273302201</v>
      </c>
      <c r="PA81">
        <v>439.813758647518</v>
      </c>
      <c r="PB81">
        <v>466.27411250082901</v>
      </c>
      <c r="PC81">
        <v>491.02317671701098</v>
      </c>
      <c r="PD81" s="13" t="s">
        <v>182</v>
      </c>
      <c r="PE81" s="5">
        <v>63</v>
      </c>
      <c r="PO81" s="13">
        <v>5600</v>
      </c>
      <c r="PP81" s="4">
        <v>221.01486033228801</v>
      </c>
      <c r="PQ81" s="4">
        <v>243.49061733127601</v>
      </c>
      <c r="PR81" s="4">
        <v>267.88703960006802</v>
      </c>
      <c r="PS81" s="4">
        <v>294.06013599026602</v>
      </c>
      <c r="PT81" s="4">
        <v>321.82185174919101</v>
      </c>
      <c r="PU81" s="4">
        <v>350.95947032952699</v>
      </c>
      <c r="PV81" s="4">
        <v>380.38559872963498</v>
      </c>
      <c r="PW81" s="4">
        <v>408.71333975020502</v>
      </c>
      <c r="PX81" s="4">
        <v>436.40816502053701</v>
      </c>
      <c r="PY81" s="4">
        <v>462.975367210836</v>
      </c>
      <c r="PZ81" s="4">
        <v>487.90455935865401</v>
      </c>
      <c r="QA81" s="13" t="s">
        <v>182</v>
      </c>
      <c r="QB81" s="5">
        <v>80</v>
      </c>
      <c r="QL81" s="13">
        <v>5600</v>
      </c>
      <c r="QM81" s="4">
        <v>216.96299792678201</v>
      </c>
      <c r="QN81" s="4">
        <v>239.11464587066899</v>
      </c>
      <c r="QO81" s="4">
        <v>263.18414671391298</v>
      </c>
      <c r="QP81" s="4">
        <v>289.03427673701702</v>
      </c>
      <c r="QQ81" s="4">
        <v>316.48391613032197</v>
      </c>
      <c r="QR81" s="4">
        <v>345.32697206469601</v>
      </c>
      <c r="QS81" s="4">
        <v>374.53985223782399</v>
      </c>
      <c r="QT81" s="4">
        <v>402.81146462317002</v>
      </c>
      <c r="QU81" s="4">
        <v>430.556118570791</v>
      </c>
      <c r="QV81" s="4">
        <v>457.29001117784202</v>
      </c>
      <c r="QW81" s="4">
        <v>482.51216655924799</v>
      </c>
      <c r="QX81" s="13" t="s">
        <v>182</v>
      </c>
      <c r="QY81" s="5">
        <v>115</v>
      </c>
      <c r="RI81" s="13">
        <v>5600</v>
      </c>
      <c r="RJ81" s="4">
        <v>217.29298165952201</v>
      </c>
      <c r="RK81" s="4">
        <v>239.471161596245</v>
      </c>
      <c r="RL81" s="4">
        <v>263.56749812207897</v>
      </c>
      <c r="RM81" s="4">
        <v>289.444223900162</v>
      </c>
      <c r="RN81" s="4">
        <v>316.91965893869298</v>
      </c>
      <c r="RO81" s="4">
        <v>345.78717214951098</v>
      </c>
      <c r="RP81" s="4">
        <v>375.01800488813899</v>
      </c>
      <c r="RQ81" s="4">
        <v>403.29489019637998</v>
      </c>
      <c r="RR81" s="4">
        <v>431.03621842343199</v>
      </c>
      <c r="RS81" s="4">
        <v>457.75724327182002</v>
      </c>
      <c r="RT81" s="4">
        <v>482.95615964643298</v>
      </c>
      <c r="RU81" s="13" t="s">
        <v>182</v>
      </c>
      <c r="RV81" s="5">
        <v>96</v>
      </c>
      <c r="SF81" s="13">
        <v>5600</v>
      </c>
      <c r="SG81" s="4">
        <v>215.32250687842199</v>
      </c>
      <c r="SH81" s="4">
        <v>237.341893270556</v>
      </c>
      <c r="SI81" s="4">
        <v>261.27742545803</v>
      </c>
      <c r="SJ81" s="4">
        <v>286.99456161563</v>
      </c>
      <c r="SK81" s="4">
        <v>314.31495359686897</v>
      </c>
      <c r="SL81" s="4">
        <v>343.03518003707302</v>
      </c>
      <c r="SM81" s="4">
        <v>372.15725191166098</v>
      </c>
      <c r="SN81" s="4">
        <v>400.40077487370399</v>
      </c>
      <c r="SO81" s="4">
        <v>428.15999526344098</v>
      </c>
      <c r="SP81" s="4">
        <v>454.95594593184302</v>
      </c>
      <c r="SQ81" s="4">
        <v>480.29194040568598</v>
      </c>
      <c r="SR81" s="13" t="s">
        <v>182</v>
      </c>
      <c r="SS81" s="5">
        <v>137</v>
      </c>
      <c r="TC81" s="13">
        <v>5600</v>
      </c>
      <c r="TD81" s="4">
        <v>220.72086151768201</v>
      </c>
      <c r="TE81" s="4">
        <v>243.17322429842801</v>
      </c>
      <c r="TF81" s="4">
        <v>267.54611526433098</v>
      </c>
      <c r="TG81" s="4">
        <v>293.69604089437598</v>
      </c>
      <c r="TH81" s="4">
        <v>321.43545353387702</v>
      </c>
      <c r="TI81" s="4">
        <v>350.55211802879597</v>
      </c>
      <c r="TJ81" s="4">
        <v>379.96329670511801</v>
      </c>
      <c r="TK81" s="4">
        <v>408.28759065329803</v>
      </c>
      <c r="TL81" s="4">
        <v>435.98668217280198</v>
      </c>
      <c r="TM81" s="4">
        <v>462.56660540538502</v>
      </c>
      <c r="TN81" s="4">
        <v>487.51760017531899</v>
      </c>
      <c r="TO81" s="13" t="s">
        <v>182</v>
      </c>
      <c r="TP81" s="5">
        <v>82</v>
      </c>
      <c r="TZ81" s="13">
        <v>5600</v>
      </c>
      <c r="UA81" s="4">
        <v>259.15133221702598</v>
      </c>
      <c r="UB81" s="4">
        <v>285.017543019762</v>
      </c>
      <c r="UC81" s="4">
        <v>312.92944596732502</v>
      </c>
      <c r="UD81" s="4">
        <v>342.71173436211899</v>
      </c>
      <c r="UE81" s="4">
        <v>374.15023057524297</v>
      </c>
      <c r="UF81" s="4">
        <v>407.01553532976197</v>
      </c>
      <c r="UG81" s="4">
        <v>439.61617861806599</v>
      </c>
      <c r="UH81" s="4">
        <v>469.83813075639603</v>
      </c>
      <c r="UI81" s="4">
        <v>498.73172707087201</v>
      </c>
      <c r="UJ81" s="4">
        <v>525.73490568842999</v>
      </c>
      <c r="UK81" s="4">
        <v>549.98284841384202</v>
      </c>
      <c r="UL81" s="13" t="s">
        <v>182</v>
      </c>
      <c r="UM81" s="5">
        <v>40</v>
      </c>
      <c r="UW81" s="13">
        <v>5600</v>
      </c>
      <c r="UX81" s="4">
        <v>259.15133221702598</v>
      </c>
      <c r="UY81" s="4">
        <v>285.017543019762</v>
      </c>
      <c r="UZ81" s="4">
        <v>312.92944596732502</v>
      </c>
      <c r="VA81" s="4">
        <v>342.71173436211899</v>
      </c>
      <c r="VB81" s="4">
        <v>374.15023057524297</v>
      </c>
      <c r="VC81" s="4">
        <v>407.01553532976197</v>
      </c>
      <c r="VD81" s="4">
        <v>439.61617861806599</v>
      </c>
      <c r="VE81" s="4">
        <v>469.83813075639603</v>
      </c>
      <c r="VF81" s="4">
        <v>498.73172707087201</v>
      </c>
      <c r="VG81" s="4">
        <v>525.73490568842999</v>
      </c>
      <c r="VH81" s="4">
        <v>549.98284841384202</v>
      </c>
      <c r="VI81" s="13" t="s">
        <v>182</v>
      </c>
      <c r="VJ81" s="5">
        <v>40</v>
      </c>
      <c r="VT81" s="13">
        <v>5600</v>
      </c>
      <c r="VU81" s="4">
        <v>259.15133221702598</v>
      </c>
      <c r="VV81" s="4">
        <v>285.017543019762</v>
      </c>
      <c r="VW81" s="4">
        <v>312.92944596732502</v>
      </c>
      <c r="VX81" s="4">
        <v>342.71173436211899</v>
      </c>
      <c r="VY81" s="4">
        <v>374.15023057524297</v>
      </c>
      <c r="VZ81" s="4">
        <v>407.01553532976197</v>
      </c>
      <c r="WA81" s="4">
        <v>439.61617861806599</v>
      </c>
      <c r="WB81" s="4">
        <v>469.83813075639603</v>
      </c>
      <c r="WC81" s="4">
        <v>498.73172707087201</v>
      </c>
      <c r="WD81" s="4">
        <v>525.73490568842999</v>
      </c>
      <c r="WE81" s="4">
        <v>549.98284841384202</v>
      </c>
      <c r="WF81" s="13" t="s">
        <v>182</v>
      </c>
      <c r="WG81" s="5">
        <v>42</v>
      </c>
      <c r="WQ81" s="13">
        <v>5600</v>
      </c>
      <c r="WR81" s="4">
        <v>230.53034038716001</v>
      </c>
      <c r="WS81" s="4">
        <v>253.58364632406801</v>
      </c>
      <c r="WT81" s="4">
        <v>278.53321457088401</v>
      </c>
      <c r="WU81" s="4">
        <v>305.21896213815199</v>
      </c>
      <c r="WV81" s="4">
        <v>333.43812813628</v>
      </c>
      <c r="WW81" s="4">
        <v>362.96573494219598</v>
      </c>
      <c r="WX81" s="4">
        <v>392.73790438672199</v>
      </c>
      <c r="WY81" s="4">
        <v>421.41976185156801</v>
      </c>
      <c r="WZ81" s="4">
        <v>449.46661942249801</v>
      </c>
      <c r="XA81" s="4">
        <v>476.41134723073498</v>
      </c>
      <c r="XB81" s="4">
        <v>501.77588610949499</v>
      </c>
      <c r="XC81" s="13" t="s">
        <v>182</v>
      </c>
      <c r="XD81" s="5">
        <v>40</v>
      </c>
      <c r="XN81" s="13">
        <v>5600</v>
      </c>
      <c r="XO81" s="4">
        <v>240.355693444607</v>
      </c>
      <c r="XP81" s="4">
        <v>264.159203892645</v>
      </c>
      <c r="XQ81" s="4">
        <v>289.87097557673098</v>
      </c>
      <c r="XR81" s="4">
        <v>317.316135971253</v>
      </c>
      <c r="XS81" s="4">
        <v>346.276980656045</v>
      </c>
      <c r="XT81" s="4">
        <v>376.51454069872602</v>
      </c>
      <c r="XU81" s="4">
        <v>406.98926100212998</v>
      </c>
      <c r="XV81" s="4">
        <v>436.41263363458103</v>
      </c>
      <c r="XW81" s="4">
        <v>465.21016207476299</v>
      </c>
      <c r="XX81" s="4">
        <v>492.92770410844798</v>
      </c>
      <c r="XY81" s="4">
        <v>519.10120515503297</v>
      </c>
      <c r="XZ81" s="13" t="s">
        <v>182</v>
      </c>
      <c r="YA81" s="5">
        <v>39</v>
      </c>
      <c r="YK81" s="13">
        <v>5600</v>
      </c>
      <c r="YL81" s="4">
        <v>222.897677591937</v>
      </c>
      <c r="YM81" s="4">
        <v>245.49639966737399</v>
      </c>
      <c r="YN81" s="4">
        <v>270.004044141679</v>
      </c>
      <c r="YO81" s="4">
        <v>296.27198353321</v>
      </c>
      <c r="YP81" s="4">
        <v>324.10783793322901</v>
      </c>
      <c r="YQ81" s="4">
        <v>353.29517397440299</v>
      </c>
      <c r="YR81" s="4">
        <v>382.71080315763299</v>
      </c>
      <c r="YS81" s="4">
        <v>410.92701011159397</v>
      </c>
      <c r="YT81" s="4">
        <v>438.44061565411897</v>
      </c>
      <c r="YU81" s="4">
        <v>464.75330164588399</v>
      </c>
      <c r="YV81" s="4">
        <v>489.35157651742799</v>
      </c>
      <c r="YW81" s="13" t="s">
        <v>182</v>
      </c>
      <c r="YX81" s="5">
        <v>47</v>
      </c>
      <c r="ZH81" s="13">
        <v>5600</v>
      </c>
      <c r="ZI81" s="4">
        <v>326.43386169833002</v>
      </c>
      <c r="ZJ81" s="4">
        <v>367.759537702334</v>
      </c>
      <c r="ZK81" s="4">
        <v>411.81063382243099</v>
      </c>
      <c r="ZL81" s="4">
        <v>457.56422076328101</v>
      </c>
      <c r="ZM81" s="4">
        <v>504.08898692526498</v>
      </c>
      <c r="ZN81" s="4">
        <v>550.67055207861904</v>
      </c>
      <c r="ZO81" s="4">
        <v>596.83708971585202</v>
      </c>
      <c r="ZP81" s="4">
        <v>642.27845047285803</v>
      </c>
      <c r="ZQ81" s="4">
        <v>686.65398226190302</v>
      </c>
      <c r="ZR81" s="4">
        <v>730.11090047205096</v>
      </c>
      <c r="ZS81" s="4">
        <v>760.73811050677</v>
      </c>
      <c r="ZT81" s="13" t="s">
        <v>182</v>
      </c>
      <c r="ZU81" s="5">
        <v>39</v>
      </c>
      <c r="AAE81" s="13">
        <v>5600</v>
      </c>
      <c r="AAF81" s="4">
        <v>283.115969975638</v>
      </c>
      <c r="AAG81" s="4">
        <v>310.31079500351899</v>
      </c>
      <c r="AAH81" s="4">
        <v>339.47442428896699</v>
      </c>
      <c r="AAI81" s="4">
        <v>370.39451535076603</v>
      </c>
      <c r="AAJ81" s="4">
        <v>402.824469032651</v>
      </c>
      <c r="AAK81" s="4">
        <v>436.50914463788803</v>
      </c>
      <c r="AAL81" s="4">
        <v>470.08460091764402</v>
      </c>
      <c r="AAM81" s="4">
        <v>501.89197647837102</v>
      </c>
      <c r="AAN81" s="4">
        <v>532.70675752080695</v>
      </c>
      <c r="AAO81" s="4">
        <v>562.06655930083696</v>
      </c>
      <c r="AAP81" s="4">
        <v>589.20109044024105</v>
      </c>
      <c r="AAQ81" s="13" t="s">
        <v>182</v>
      </c>
      <c r="AAR81" s="5">
        <v>29</v>
      </c>
      <c r="ABB81" s="13">
        <v>5600</v>
      </c>
      <c r="ABC81" s="4">
        <v>219.46206131996701</v>
      </c>
      <c r="ABD81" s="4">
        <v>241.789222925161</v>
      </c>
      <c r="ABE81" s="4">
        <v>266.02449172751898</v>
      </c>
      <c r="ABF81" s="4">
        <v>292.025094091097</v>
      </c>
      <c r="ABG81" s="4">
        <v>319.604572057653</v>
      </c>
      <c r="ABH81" s="4">
        <v>348.55206915459098</v>
      </c>
      <c r="ABI81" s="4">
        <v>377.799016002614</v>
      </c>
      <c r="ABJ81" s="4">
        <v>405.981981939778</v>
      </c>
      <c r="ABK81" s="4">
        <v>433.55283022773398</v>
      </c>
      <c r="ABL81" s="4">
        <v>460.021560741678</v>
      </c>
      <c r="ABM81" s="4">
        <v>484.881664840957</v>
      </c>
      <c r="ABN81" s="13" t="s">
        <v>182</v>
      </c>
      <c r="ABO81" s="5">
        <v>76</v>
      </c>
    </row>
    <row r="82" spans="1:743" x14ac:dyDescent="0.25">
      <c r="A82" s="246" t="s">
        <v>728</v>
      </c>
      <c r="B82" s="247"/>
      <c r="C82" s="247"/>
      <c r="D82" s="247"/>
      <c r="E82" s="254"/>
      <c r="F82" s="11" t="s">
        <v>371</v>
      </c>
      <c r="G82" s="23" t="s">
        <v>735</v>
      </c>
      <c r="H82" s="23" t="s">
        <v>736</v>
      </c>
      <c r="I82" s="12" t="s">
        <v>737</v>
      </c>
      <c r="Q82" s="13">
        <v>7000</v>
      </c>
      <c r="R82" s="4">
        <v>259.048211586158</v>
      </c>
      <c r="S82" s="4">
        <v>284.253387464659</v>
      </c>
      <c r="T82" s="4">
        <v>311.40804326017201</v>
      </c>
      <c r="U82" s="4">
        <v>340.35223609968102</v>
      </c>
      <c r="V82" s="4">
        <v>370.89182794777503</v>
      </c>
      <c r="W82" s="4">
        <v>402.73817632408299</v>
      </c>
      <c r="X82" s="4">
        <v>433.39373542406298</v>
      </c>
      <c r="Y82" s="4">
        <v>462.838609819498</v>
      </c>
      <c r="Z82" s="4">
        <v>491.14186511444098</v>
      </c>
      <c r="AA82" s="4">
        <v>517.79138562114395</v>
      </c>
      <c r="AB82" s="4">
        <v>542.31281878661503</v>
      </c>
      <c r="AC82" s="13" t="s">
        <v>183</v>
      </c>
      <c r="AD82" s="5">
        <v>4.4823846945630796</v>
      </c>
      <c r="AN82" s="13">
        <v>7000</v>
      </c>
      <c r="AO82" s="4">
        <v>224.50984292798299</v>
      </c>
      <c r="AP82" s="4">
        <v>246.74290138378399</v>
      </c>
      <c r="AQ82" s="4">
        <v>270.80354468436099</v>
      </c>
      <c r="AR82" s="4">
        <v>296.55110961293002</v>
      </c>
      <c r="AS82" s="4">
        <v>323.80543278321102</v>
      </c>
      <c r="AT82" s="4">
        <v>352.38605370887399</v>
      </c>
      <c r="AU82" s="4">
        <v>380.60489106898802</v>
      </c>
      <c r="AV82" s="4">
        <v>408.31474523808799</v>
      </c>
      <c r="AW82" s="4">
        <v>435.42782906316802</v>
      </c>
      <c r="AX82" s="4">
        <v>461.482871766389</v>
      </c>
      <c r="AY82" s="4">
        <v>486.03127796958398</v>
      </c>
      <c r="AZ82" s="13" t="s">
        <v>183</v>
      </c>
      <c r="BA82" s="5">
        <v>4.7315418448914803</v>
      </c>
      <c r="BK82" s="13">
        <v>7000</v>
      </c>
      <c r="BL82" s="4">
        <v>224.73227957810201</v>
      </c>
      <c r="BM82" s="4">
        <v>246.98224288030499</v>
      </c>
      <c r="BN82" s="4">
        <v>271.05982588995101</v>
      </c>
      <c r="BO82" s="4">
        <v>296.82402841399602</v>
      </c>
      <c r="BP82" s="4">
        <v>324.09435216140201</v>
      </c>
      <c r="BQ82" s="4">
        <v>352.68951406524297</v>
      </c>
      <c r="BR82" s="4">
        <v>380.91626548758802</v>
      </c>
      <c r="BS82" s="4">
        <v>408.627917203604</v>
      </c>
      <c r="BT82" s="4">
        <v>435.73740043955303</v>
      </c>
      <c r="BU82" s="4">
        <v>461.78299230383101</v>
      </c>
      <c r="BV82" s="4">
        <v>486.31588657406701</v>
      </c>
      <c r="BW82" s="13" t="s">
        <v>183</v>
      </c>
      <c r="BX82" s="5">
        <v>4.6777175803822697</v>
      </c>
      <c r="CH82" s="13">
        <v>7000</v>
      </c>
      <c r="CI82" s="4">
        <v>259.048211586158</v>
      </c>
      <c r="CJ82" s="4">
        <v>284.253387464659</v>
      </c>
      <c r="CK82" s="4">
        <v>311.40804326017201</v>
      </c>
      <c r="CL82" s="4">
        <v>340.35223609968102</v>
      </c>
      <c r="CM82" s="4">
        <v>370.89182794777503</v>
      </c>
      <c r="CN82" s="4">
        <v>402.73817632408299</v>
      </c>
      <c r="CO82" s="4">
        <v>433.39373542406298</v>
      </c>
      <c r="CP82" s="4">
        <v>462.838609819498</v>
      </c>
      <c r="CQ82" s="4">
        <v>491.14186511444098</v>
      </c>
      <c r="CR82" s="4">
        <v>517.79138562114395</v>
      </c>
      <c r="CS82" s="4">
        <v>542.31281878661503</v>
      </c>
      <c r="CT82" s="13" t="s">
        <v>183</v>
      </c>
      <c r="CU82" s="5">
        <v>4.6354856654103598</v>
      </c>
      <c r="DE82" s="13">
        <v>7000</v>
      </c>
      <c r="DF82" s="4">
        <v>223.416303030579</v>
      </c>
      <c r="DG82" s="4">
        <v>245.56609546059801</v>
      </c>
      <c r="DH82" s="4">
        <v>269.54322705930298</v>
      </c>
      <c r="DI82" s="4">
        <v>295.20868555856902</v>
      </c>
      <c r="DJ82" s="4">
        <v>322.38395128665798</v>
      </c>
      <c r="DK82" s="4">
        <v>350.89256484975903</v>
      </c>
      <c r="DL82" s="4">
        <v>379.071823203603</v>
      </c>
      <c r="DM82" s="4">
        <v>406.77208180891301</v>
      </c>
      <c r="DN82" s="4">
        <v>433.90208556157501</v>
      </c>
      <c r="DO82" s="4">
        <v>460.00284425496199</v>
      </c>
      <c r="DP82" s="4">
        <v>484.62686669241702</v>
      </c>
      <c r="DQ82" s="13" t="s">
        <v>183</v>
      </c>
      <c r="DR82" s="5">
        <v>4.7291306726828699</v>
      </c>
      <c r="EB82" s="13">
        <v>7000</v>
      </c>
      <c r="EC82" s="4">
        <v>259.048211586158</v>
      </c>
      <c r="ED82" s="4">
        <v>284.253387464659</v>
      </c>
      <c r="EE82" s="4">
        <v>311.40804326017201</v>
      </c>
      <c r="EF82" s="4">
        <v>340.35223609968102</v>
      </c>
      <c r="EG82" s="4">
        <v>370.89182794777503</v>
      </c>
      <c r="EH82" s="4">
        <v>402.73817632408299</v>
      </c>
      <c r="EI82" s="4">
        <v>433.39373542406298</v>
      </c>
      <c r="EJ82" s="4">
        <v>462.838609819498</v>
      </c>
      <c r="EK82" s="4">
        <v>491.14186511444098</v>
      </c>
      <c r="EL82" s="4">
        <v>517.79138562114395</v>
      </c>
      <c r="EM82" s="4">
        <v>542.31281878661503</v>
      </c>
      <c r="EN82" s="13" t="s">
        <v>183</v>
      </c>
      <c r="EO82" s="5">
        <v>4.5688721296948804</v>
      </c>
      <c r="EY82" s="13">
        <v>7000</v>
      </c>
      <c r="EZ82" s="4">
        <v>259.048211586158</v>
      </c>
      <c r="FA82" s="4">
        <v>284.253387464659</v>
      </c>
      <c r="FB82" s="4">
        <v>311.40804326017201</v>
      </c>
      <c r="FC82" s="4">
        <v>340.35223609968102</v>
      </c>
      <c r="FD82" s="4">
        <v>370.89182794777503</v>
      </c>
      <c r="FE82" s="4">
        <v>402.73817632408299</v>
      </c>
      <c r="FF82" s="4">
        <v>433.39373542406298</v>
      </c>
      <c r="FG82" s="4">
        <v>462.838609819498</v>
      </c>
      <c r="FH82" s="4">
        <v>491.14186511444098</v>
      </c>
      <c r="FI82" s="4">
        <v>517.79138562114395</v>
      </c>
      <c r="FJ82" s="4">
        <v>542.31281878661503</v>
      </c>
      <c r="FK82" s="13" t="s">
        <v>183</v>
      </c>
      <c r="FL82" s="5">
        <v>4.6848633147529597</v>
      </c>
      <c r="FV82" s="13">
        <v>7000</v>
      </c>
      <c r="FW82">
        <v>259.048211586158</v>
      </c>
      <c r="FX82">
        <v>284.253387464659</v>
      </c>
      <c r="FY82">
        <v>311.40804326017201</v>
      </c>
      <c r="FZ82">
        <v>340.35223609968102</v>
      </c>
      <c r="GA82">
        <v>370.89182794777503</v>
      </c>
      <c r="GB82">
        <v>402.73817632408299</v>
      </c>
      <c r="GC82">
        <v>433.39373542406298</v>
      </c>
      <c r="GD82">
        <v>462.838609819498</v>
      </c>
      <c r="GE82">
        <v>491.14186511444098</v>
      </c>
      <c r="GF82">
        <v>517.79138562114395</v>
      </c>
      <c r="GG82">
        <v>542.31281878661503</v>
      </c>
      <c r="GH82" s="13" t="s">
        <v>183</v>
      </c>
      <c r="GI82" s="5">
        <v>4.70381156627493</v>
      </c>
      <c r="GS82" s="13">
        <v>7000</v>
      </c>
      <c r="GT82" s="4">
        <v>259.048211586158</v>
      </c>
      <c r="GU82" s="4">
        <v>284.253387464659</v>
      </c>
      <c r="GV82" s="4">
        <v>311.40804326017201</v>
      </c>
      <c r="GW82" s="4">
        <v>340.35223609968102</v>
      </c>
      <c r="GX82" s="4">
        <v>370.89182794777503</v>
      </c>
      <c r="GY82" s="4">
        <v>402.73817632408299</v>
      </c>
      <c r="GZ82" s="4">
        <v>433.39373542406298</v>
      </c>
      <c r="HA82" s="4">
        <v>462.838609819498</v>
      </c>
      <c r="HB82" s="4">
        <v>491.14186511444098</v>
      </c>
      <c r="HC82" s="4">
        <v>517.79138562114395</v>
      </c>
      <c r="HD82" s="4">
        <v>542.31281878661503</v>
      </c>
      <c r="HE82" s="13" t="s">
        <v>183</v>
      </c>
      <c r="HF82" s="5">
        <v>4.9156608304015696</v>
      </c>
      <c r="HP82" s="13">
        <v>7000</v>
      </c>
      <c r="HQ82" s="4">
        <v>223.65774750661899</v>
      </c>
      <c r="HR82" s="4">
        <v>245.82594706467401</v>
      </c>
      <c r="HS82" s="4">
        <v>269.821550663805</v>
      </c>
      <c r="HT82" s="4">
        <v>295.505182341607</v>
      </c>
      <c r="HU82" s="4">
        <v>322.69795990958801</v>
      </c>
      <c r="HV82" s="4">
        <v>351.22254671705201</v>
      </c>
      <c r="HW82" s="4">
        <v>379.41064005202298</v>
      </c>
      <c r="HX82" s="4">
        <v>407.11312601828098</v>
      </c>
      <c r="HY82" s="4">
        <v>434.23950610058102</v>
      </c>
      <c r="HZ82" s="4">
        <v>460.330278279813</v>
      </c>
      <c r="IA82" s="4">
        <v>484.93769786950497</v>
      </c>
      <c r="IB82" s="13" t="s">
        <v>183</v>
      </c>
      <c r="IC82" s="5">
        <v>5.0215152410827502</v>
      </c>
      <c r="IM82" s="13">
        <v>7000</v>
      </c>
      <c r="IN82" s="4">
        <v>221.66905514261299</v>
      </c>
      <c r="IO82" s="4">
        <v>243.68525847758801</v>
      </c>
      <c r="IP82" s="4">
        <v>267.52815158993201</v>
      </c>
      <c r="IQ82" s="4">
        <v>293.06133990432198</v>
      </c>
      <c r="IR82" s="4">
        <v>320.10891991898399</v>
      </c>
      <c r="IS82" s="4">
        <v>348.500675734732</v>
      </c>
      <c r="IT82" s="4">
        <v>376.61436380609803</v>
      </c>
      <c r="IU82" s="4">
        <v>404.29665351819199</v>
      </c>
      <c r="IV82" s="4">
        <v>431.450968106289</v>
      </c>
      <c r="IW82" s="4">
        <v>457.62216121183599</v>
      </c>
      <c r="IX82" s="4">
        <v>482.36474099318298</v>
      </c>
      <c r="IY82" s="13" t="s">
        <v>183</v>
      </c>
      <c r="IZ82" s="5">
        <v>4.7829128568058596</v>
      </c>
      <c r="JJ82" s="13">
        <v>7000</v>
      </c>
      <c r="JK82" s="4">
        <v>221.028149465094</v>
      </c>
      <c r="JL82" s="4">
        <v>242.99518229915799</v>
      </c>
      <c r="JM82" s="4">
        <v>266.78858728184599</v>
      </c>
      <c r="JN82" s="4">
        <v>292.27292361308702</v>
      </c>
      <c r="JO82" s="4">
        <v>319.27324405317597</v>
      </c>
      <c r="JP82" s="4">
        <v>347.62157624606499</v>
      </c>
      <c r="JQ82" s="4">
        <v>375.71048892914098</v>
      </c>
      <c r="JR82" s="4">
        <v>403.38536684709197</v>
      </c>
      <c r="JS82" s="4">
        <v>430.54774869266799</v>
      </c>
      <c r="JT82" s="4">
        <v>456.74395981086201</v>
      </c>
      <c r="JU82" s="4">
        <v>481.529314868585</v>
      </c>
      <c r="JV82" s="13" t="s">
        <v>183</v>
      </c>
      <c r="JW82" s="5">
        <v>4.8695845442342103</v>
      </c>
      <c r="KG82" s="13">
        <v>7000</v>
      </c>
      <c r="KH82">
        <v>223.958905812279</v>
      </c>
      <c r="KI82">
        <v>246.15004691349</v>
      </c>
      <c r="KJ82">
        <v>270.168664526106</v>
      </c>
      <c r="KK82">
        <v>295.87492838921099</v>
      </c>
      <c r="KL82">
        <v>323.089503817094</v>
      </c>
      <c r="KM82">
        <v>351.63395504504001</v>
      </c>
      <c r="KN82">
        <v>379.83299187841601</v>
      </c>
      <c r="KO82">
        <v>407.53816958010299</v>
      </c>
      <c r="KP82">
        <v>434.65994057262799</v>
      </c>
      <c r="KQ82">
        <v>460.73817102287302</v>
      </c>
      <c r="KR82">
        <v>485.32480777369199</v>
      </c>
      <c r="KS82" s="13" t="s">
        <v>183</v>
      </c>
      <c r="KT82" s="5">
        <v>4.6541464522822604</v>
      </c>
      <c r="LD82" s="13">
        <v>7000</v>
      </c>
      <c r="LE82" s="4">
        <v>221.74452482519001</v>
      </c>
      <c r="LF82" s="4">
        <v>243.76651225406701</v>
      </c>
      <c r="LG82" s="4">
        <v>267.61522405325701</v>
      </c>
      <c r="LH82" s="4">
        <v>293.15415310588202</v>
      </c>
      <c r="LI82" s="4">
        <v>320.20728318251298</v>
      </c>
      <c r="LJ82" s="4">
        <v>348.60413253979999</v>
      </c>
      <c r="LK82" s="4">
        <v>376.72071238867397</v>
      </c>
      <c r="LL82" s="4">
        <v>404.40384576017101</v>
      </c>
      <c r="LM82" s="4">
        <v>431.557180184277</v>
      </c>
      <c r="LN82" s="4">
        <v>457.72539818463298</v>
      </c>
      <c r="LO82" s="4">
        <v>482.46291554301098</v>
      </c>
      <c r="LP82" s="13" t="s">
        <v>183</v>
      </c>
      <c r="LQ82" s="5">
        <v>4.8268093682680799</v>
      </c>
      <c r="MA82" s="13">
        <v>7000</v>
      </c>
      <c r="MB82" s="4">
        <v>220.87564873900001</v>
      </c>
      <c r="MC82" s="4">
        <v>242.83096831331099</v>
      </c>
      <c r="MD82" s="4">
        <v>266.61257816622498</v>
      </c>
      <c r="ME82" s="4">
        <v>292.08526392577301</v>
      </c>
      <c r="MF82" s="4">
        <v>319.07430560993299</v>
      </c>
      <c r="MG82" s="4">
        <v>347.41226098623798</v>
      </c>
      <c r="MH82" s="4">
        <v>375.49522099281</v>
      </c>
      <c r="MI82" s="4">
        <v>403.16827000085402</v>
      </c>
      <c r="MJ82" s="4">
        <v>430.33250360905203</v>
      </c>
      <c r="MK82" s="4">
        <v>456.53460223287601</v>
      </c>
      <c r="ML82" s="4">
        <v>481.330078261008</v>
      </c>
      <c r="MM82" s="13" t="s">
        <v>183</v>
      </c>
      <c r="MN82" s="5">
        <v>4.78431489368249</v>
      </c>
      <c r="MX82" s="13">
        <v>7000</v>
      </c>
      <c r="MY82" s="4">
        <v>219.02997153770201</v>
      </c>
      <c r="MZ82" s="4">
        <v>240.843121435299</v>
      </c>
      <c r="NA82" s="4">
        <v>264.48137857988598</v>
      </c>
      <c r="NB82" s="4">
        <v>289.81225283488499</v>
      </c>
      <c r="NC82" s="4">
        <v>316.66376565081799</v>
      </c>
      <c r="ND82" s="4">
        <v>344.87477640356599</v>
      </c>
      <c r="NE82" s="4">
        <v>372.88393188828502</v>
      </c>
      <c r="NF82" s="4">
        <v>400.53284172142298</v>
      </c>
      <c r="NG82" s="4">
        <v>427.71740078114499</v>
      </c>
      <c r="NH82" s="4">
        <v>453.98873579116201</v>
      </c>
      <c r="NI82" s="4">
        <v>478.904930509699</v>
      </c>
      <c r="NJ82" s="13" t="s">
        <v>183</v>
      </c>
      <c r="NK82" s="5">
        <v>4.8760565090980696</v>
      </c>
      <c r="NU82" s="13">
        <v>7000</v>
      </c>
      <c r="NV82" s="4">
        <v>218.50561478026401</v>
      </c>
      <c r="NW82" s="4">
        <v>240.27823706840101</v>
      </c>
      <c r="NX82" s="4">
        <v>263.87556561416</v>
      </c>
      <c r="NY82" s="4">
        <v>289.16587867256601</v>
      </c>
      <c r="NZ82" s="4">
        <v>315.977973352731</v>
      </c>
      <c r="OA82" s="4">
        <v>344.15246045629499</v>
      </c>
      <c r="OB82" s="4">
        <v>372.14005190409898</v>
      </c>
      <c r="OC82" s="4">
        <v>399.781423921944</v>
      </c>
      <c r="OD82" s="4">
        <v>426.97104830487598</v>
      </c>
      <c r="OE82" s="4">
        <v>453.26136519277799</v>
      </c>
      <c r="OF82" s="4">
        <v>478.21124933132103</v>
      </c>
      <c r="OG82" s="13" t="s">
        <v>183</v>
      </c>
      <c r="OH82" s="5">
        <v>5.1651601695771099</v>
      </c>
      <c r="OR82">
        <v>7000</v>
      </c>
      <c r="OS82">
        <v>221.289007562112</v>
      </c>
      <c r="OT82">
        <v>243.27606445773901</v>
      </c>
      <c r="OU82">
        <v>267.08962793499302</v>
      </c>
      <c r="OV82">
        <v>292.593869416556</v>
      </c>
      <c r="OW82">
        <v>319.613452678025</v>
      </c>
      <c r="OX82">
        <v>347.97949525000098</v>
      </c>
      <c r="OY82">
        <v>376.078538943068</v>
      </c>
      <c r="OZ82">
        <v>403.756487021927</v>
      </c>
      <c r="PA82">
        <v>430.91564085175997</v>
      </c>
      <c r="PB82">
        <v>457.10172277029301</v>
      </c>
      <c r="PC82">
        <v>481.86971442236302</v>
      </c>
      <c r="PD82" s="13" t="s">
        <v>183</v>
      </c>
      <c r="PE82" s="5">
        <v>4.8647193333086598</v>
      </c>
      <c r="PO82" s="13">
        <v>7000</v>
      </c>
      <c r="PP82" s="4">
        <v>218.815073706661</v>
      </c>
      <c r="PQ82" s="4">
        <v>240.61162146410899</v>
      </c>
      <c r="PR82" s="4">
        <v>264.23311560870502</v>
      </c>
      <c r="PS82" s="4">
        <v>289.54738121762801</v>
      </c>
      <c r="PT82" s="4">
        <v>316.38275780730601</v>
      </c>
      <c r="PU82" s="4">
        <v>344.57882463683899</v>
      </c>
      <c r="PV82" s="4">
        <v>372.57917453082598</v>
      </c>
      <c r="PW82" s="4">
        <v>400.22503170920498</v>
      </c>
      <c r="PX82" s="4">
        <v>427.41170491854803</v>
      </c>
      <c r="PY82" s="4">
        <v>453.69085647375198</v>
      </c>
      <c r="PZ82" s="4">
        <v>478.62089105403999</v>
      </c>
      <c r="QA82" s="13" t="s">
        <v>183</v>
      </c>
      <c r="QB82" s="5">
        <v>4.9704008005271403</v>
      </c>
      <c r="QL82" s="13">
        <v>7000</v>
      </c>
      <c r="QM82" s="4">
        <v>214.64236985564199</v>
      </c>
      <c r="QN82" s="4">
        <v>236.11452865110201</v>
      </c>
      <c r="QO82" s="4">
        <v>259.40754987585399</v>
      </c>
      <c r="QP82" s="4">
        <v>284.395293159522</v>
      </c>
      <c r="QQ82" s="4">
        <v>310.912221953477</v>
      </c>
      <c r="QR82" s="4">
        <v>338.81130951239902</v>
      </c>
      <c r="QS82" s="4">
        <v>366.63179785158201</v>
      </c>
      <c r="QT82" s="4">
        <v>394.20820849926901</v>
      </c>
      <c r="QU82" s="4">
        <v>421.42526631202298</v>
      </c>
      <c r="QV82" s="4">
        <v>447.845773096843</v>
      </c>
      <c r="QW82" s="4">
        <v>473.03526717513199</v>
      </c>
      <c r="QX82" s="13" t="s">
        <v>183</v>
      </c>
      <c r="QY82" s="5">
        <v>5.0643245384072397</v>
      </c>
      <c r="RI82" s="13">
        <v>7000</v>
      </c>
      <c r="RJ82" s="4">
        <v>214.98102950683599</v>
      </c>
      <c r="RK82" s="4">
        <v>236.479659454781</v>
      </c>
      <c r="RL82" s="4">
        <v>259.79955163107599</v>
      </c>
      <c r="RM82" s="4">
        <v>284.81408219292302</v>
      </c>
      <c r="RN82" s="4">
        <v>311.35722150701901</v>
      </c>
      <c r="RO82" s="4">
        <v>339.280897753533</v>
      </c>
      <c r="RP82" s="4">
        <v>367.11661855835803</v>
      </c>
      <c r="RQ82" s="4">
        <v>394.69939467579701</v>
      </c>
      <c r="RR82" s="4">
        <v>421.91475369013102</v>
      </c>
      <c r="RS82" s="4">
        <v>448.324540878748</v>
      </c>
      <c r="RT82" s="4">
        <v>473.49365106496498</v>
      </c>
      <c r="RU82" s="13" t="s">
        <v>183</v>
      </c>
      <c r="RV82" s="5">
        <v>5.2791554138955403</v>
      </c>
      <c r="SF82" s="13">
        <v>7000</v>
      </c>
      <c r="SG82" s="4">
        <v>212.96179841570901</v>
      </c>
      <c r="SH82" s="4">
        <v>234.302220943523</v>
      </c>
      <c r="SI82" s="4">
        <v>257.461342480989</v>
      </c>
      <c r="SJ82" s="4">
        <v>282.31540464744398</v>
      </c>
      <c r="SK82" s="4">
        <v>308.70130653904801</v>
      </c>
      <c r="SL82" s="4">
        <v>336.47709559412101</v>
      </c>
      <c r="SM82" s="4">
        <v>364.22031658915398</v>
      </c>
      <c r="SN82" s="4">
        <v>391.76320411895102</v>
      </c>
      <c r="SO82" s="4">
        <v>418.98664552074803</v>
      </c>
      <c r="SP82" s="4">
        <v>445.45832612132301</v>
      </c>
      <c r="SQ82" s="4">
        <v>470.747148115632</v>
      </c>
      <c r="SR82" s="13" t="s">
        <v>183</v>
      </c>
      <c r="SS82" s="5">
        <v>5.0959463590796803</v>
      </c>
      <c r="TC82" s="13">
        <v>7000</v>
      </c>
      <c r="TD82" s="4">
        <v>218.511255082963</v>
      </c>
      <c r="TE82" s="4">
        <v>240.28431363402501</v>
      </c>
      <c r="TF82" s="4">
        <v>263.88208290905197</v>
      </c>
      <c r="TG82" s="4">
        <v>289.17283291113603</v>
      </c>
      <c r="TH82" s="4">
        <v>315.98535241374202</v>
      </c>
      <c r="TI82" s="4">
        <v>344.16023347132602</v>
      </c>
      <c r="TJ82" s="4">
        <v>372.14805828496401</v>
      </c>
      <c r="TK82" s="4">
        <v>399.78951299468503</v>
      </c>
      <c r="TL82" s="4">
        <v>426.97908457521203</v>
      </c>
      <c r="TM82" s="4">
        <v>453.26919892026501</v>
      </c>
      <c r="TN82" s="4">
        <v>478.21872212407197</v>
      </c>
      <c r="TO82" s="13" t="s">
        <v>183</v>
      </c>
      <c r="TP82" s="5">
        <v>4.9661146995235201</v>
      </c>
      <c r="TZ82" s="13">
        <v>7000</v>
      </c>
      <c r="UA82" s="4">
        <v>259.048211586158</v>
      </c>
      <c r="UB82" s="4">
        <v>284.253387464659</v>
      </c>
      <c r="UC82" s="4">
        <v>311.40804326017201</v>
      </c>
      <c r="UD82" s="4">
        <v>340.35223609968102</v>
      </c>
      <c r="UE82" s="4">
        <v>370.89182794777503</v>
      </c>
      <c r="UF82" s="4">
        <v>402.73817632408299</v>
      </c>
      <c r="UG82" s="4">
        <v>433.39373542406298</v>
      </c>
      <c r="UH82" s="4">
        <v>462.838609819498</v>
      </c>
      <c r="UI82" s="4">
        <v>491.14186511444098</v>
      </c>
      <c r="UJ82" s="4">
        <v>517.79138562114395</v>
      </c>
      <c r="UK82" s="4">
        <v>542.31281878661503</v>
      </c>
      <c r="UL82" s="13" t="s">
        <v>183</v>
      </c>
      <c r="UM82" s="5">
        <v>4.9387611198774497</v>
      </c>
      <c r="UW82" s="13">
        <v>7000</v>
      </c>
      <c r="UX82" s="4">
        <v>259.048211586158</v>
      </c>
      <c r="UY82" s="4">
        <v>284.253387464659</v>
      </c>
      <c r="UZ82" s="4">
        <v>311.40804326017201</v>
      </c>
      <c r="VA82" s="4">
        <v>340.35223609968102</v>
      </c>
      <c r="VB82" s="4">
        <v>370.89182794777503</v>
      </c>
      <c r="VC82" s="4">
        <v>402.73817632408299</v>
      </c>
      <c r="VD82" s="4">
        <v>433.39373542406298</v>
      </c>
      <c r="VE82" s="4">
        <v>462.838609819498</v>
      </c>
      <c r="VF82" s="4">
        <v>491.14186511444098</v>
      </c>
      <c r="VG82" s="4">
        <v>517.79138562114395</v>
      </c>
      <c r="VH82" s="4">
        <v>542.31281878661503</v>
      </c>
      <c r="VI82" s="13" t="s">
        <v>183</v>
      </c>
      <c r="VJ82" s="5">
        <v>4.88947144520405</v>
      </c>
      <c r="VT82" s="13">
        <v>7000</v>
      </c>
      <c r="VU82" s="4">
        <v>259.048211586158</v>
      </c>
      <c r="VV82" s="4">
        <v>284.253387464659</v>
      </c>
      <c r="VW82" s="4">
        <v>311.40804326017201</v>
      </c>
      <c r="VX82" s="4">
        <v>340.35223609968102</v>
      </c>
      <c r="VY82" s="4">
        <v>370.89182794777503</v>
      </c>
      <c r="VZ82" s="4">
        <v>402.73817632408299</v>
      </c>
      <c r="WA82" s="4">
        <v>433.39373542406298</v>
      </c>
      <c r="WB82" s="4">
        <v>462.838609819498</v>
      </c>
      <c r="WC82" s="4">
        <v>491.14186511444098</v>
      </c>
      <c r="WD82" s="4">
        <v>517.79138562114395</v>
      </c>
      <c r="WE82" s="4">
        <v>542.31281878661503</v>
      </c>
      <c r="WF82" s="13" t="s">
        <v>183</v>
      </c>
      <c r="WG82" s="5">
        <v>4.9702614724781604</v>
      </c>
      <c r="WQ82" s="13">
        <v>7000</v>
      </c>
      <c r="WR82" s="4">
        <v>228.26577677737001</v>
      </c>
      <c r="WS82" s="4">
        <v>250.622917455574</v>
      </c>
      <c r="WT82" s="4">
        <v>274.78211507704901</v>
      </c>
      <c r="WU82" s="4">
        <v>300.59647511859299</v>
      </c>
      <c r="WV82" s="4">
        <v>327.88096575288699</v>
      </c>
      <c r="WW82" s="4">
        <v>356.46427997815402</v>
      </c>
      <c r="WX82" s="4">
        <v>384.82209724760997</v>
      </c>
      <c r="WY82" s="4">
        <v>412.80336331387099</v>
      </c>
      <c r="WZ82" s="4">
        <v>440.31161986415702</v>
      </c>
      <c r="XA82" s="4">
        <v>466.92163894934299</v>
      </c>
      <c r="XB82" s="4">
        <v>492.21919504386</v>
      </c>
      <c r="XC82" s="13" t="s">
        <v>183</v>
      </c>
      <c r="XD82" s="5">
        <v>4.72945889020591</v>
      </c>
      <c r="XN82" s="13">
        <v>7000</v>
      </c>
      <c r="XO82" s="4">
        <v>238.21938391052899</v>
      </c>
      <c r="XP82" s="4">
        <v>261.33046307288902</v>
      </c>
      <c r="XQ82" s="4">
        <v>286.25892380245</v>
      </c>
      <c r="XR82" s="4">
        <v>312.844381603957</v>
      </c>
      <c r="XS82" s="4">
        <v>340.88810688956499</v>
      </c>
      <c r="XT82" s="4">
        <v>370.19803417214501</v>
      </c>
      <c r="XU82" s="4">
        <v>399.29471066730798</v>
      </c>
      <c r="XV82" s="4">
        <v>428.02257915205598</v>
      </c>
      <c r="XW82" s="4">
        <v>456.278570462716</v>
      </c>
      <c r="XX82" s="4">
        <v>483.64762708102597</v>
      </c>
      <c r="XY82" s="4">
        <v>509.72800487044998</v>
      </c>
      <c r="XZ82" s="13" t="s">
        <v>183</v>
      </c>
      <c r="YA82" s="5">
        <v>4.7655687418710801</v>
      </c>
      <c r="YK82" s="13">
        <v>7000</v>
      </c>
      <c r="YL82" s="4">
        <v>220.882058924235</v>
      </c>
      <c r="YM82" s="4">
        <v>242.81226658755301</v>
      </c>
      <c r="YN82" s="4">
        <v>266.55764574701999</v>
      </c>
      <c r="YO82" s="4">
        <v>291.98181741876101</v>
      </c>
      <c r="YP82" s="4">
        <v>318.909236615932</v>
      </c>
      <c r="YQ82" s="4">
        <v>347.16882294786501</v>
      </c>
      <c r="YR82" s="4">
        <v>375.15007421345501</v>
      </c>
      <c r="YS82" s="4">
        <v>402.70047823682899</v>
      </c>
      <c r="YT82" s="4">
        <v>429.72352674589803</v>
      </c>
      <c r="YU82" s="4">
        <v>455.766762769303</v>
      </c>
      <c r="YV82" s="4">
        <v>480.38707333521</v>
      </c>
      <c r="YW82" s="13" t="s">
        <v>183</v>
      </c>
      <c r="YX82" s="5">
        <v>4.7192563939961101</v>
      </c>
      <c r="ZH82" s="13">
        <v>7000</v>
      </c>
      <c r="ZI82" s="4">
        <v>326.649005664014</v>
      </c>
      <c r="ZJ82" s="4">
        <v>366.99420169432898</v>
      </c>
      <c r="ZK82" s="4">
        <v>409.92733092506501</v>
      </c>
      <c r="ZL82" s="4">
        <v>454.48157997196802</v>
      </c>
      <c r="ZM82" s="4">
        <v>499.77272978377698</v>
      </c>
      <c r="ZN82" s="4">
        <v>545.11630117086497</v>
      </c>
      <c r="ZO82" s="4">
        <v>590.05434418193897</v>
      </c>
      <c r="ZP82" s="4">
        <v>634.32483910497297</v>
      </c>
      <c r="ZQ82" s="4">
        <v>677.81122863361895</v>
      </c>
      <c r="ZR82" s="4">
        <v>720.29168544443405</v>
      </c>
      <c r="ZS82" s="4">
        <v>750.43299386696503</v>
      </c>
      <c r="ZT82" s="13" t="s">
        <v>183</v>
      </c>
      <c r="ZU82" s="5">
        <v>4.59336126959432</v>
      </c>
      <c r="AAE82" s="13">
        <v>7000</v>
      </c>
      <c r="AAF82" s="4">
        <v>283.09675608040101</v>
      </c>
      <c r="AAG82" s="4">
        <v>309.61488832269498</v>
      </c>
      <c r="AAH82" s="4">
        <v>338.01220896824702</v>
      </c>
      <c r="AAI82" s="4">
        <v>368.09423543794497</v>
      </c>
      <c r="AAJ82" s="4">
        <v>399.636321126251</v>
      </c>
      <c r="AAK82" s="4">
        <v>432.323372411604</v>
      </c>
      <c r="AAL82" s="4">
        <v>464.18399236759598</v>
      </c>
      <c r="AAM82" s="4">
        <v>495.16898967712001</v>
      </c>
      <c r="AAN82" s="4">
        <v>525.29972048321997</v>
      </c>
      <c r="AAO82" s="4">
        <v>554.15358326390901</v>
      </c>
      <c r="AAP82" s="4">
        <v>581.33777465928904</v>
      </c>
      <c r="AAQ82" s="13" t="s">
        <v>183</v>
      </c>
      <c r="AAR82" s="5">
        <v>4.7405249086973704</v>
      </c>
      <c r="ABB82" s="13">
        <v>7000</v>
      </c>
      <c r="ABC82" s="4">
        <v>217.32069583957099</v>
      </c>
      <c r="ABD82" s="4">
        <v>238.97751460855099</v>
      </c>
      <c r="ABE82" s="4">
        <v>262.44748337540199</v>
      </c>
      <c r="ABF82" s="4">
        <v>287.599466181487</v>
      </c>
      <c r="ABG82" s="4">
        <v>314.26317383135699</v>
      </c>
      <c r="ABH82" s="4">
        <v>342.27982084992902</v>
      </c>
      <c r="ABI82" s="4">
        <v>370.120968001964</v>
      </c>
      <c r="ABJ82" s="4">
        <v>397.62731686075</v>
      </c>
      <c r="ABK82" s="4">
        <v>424.69228392831297</v>
      </c>
      <c r="ABL82" s="4">
        <v>450.872002625025</v>
      </c>
      <c r="ABM82" s="4">
        <v>475.72836535193301</v>
      </c>
      <c r="ABN82" s="13" t="s">
        <v>183</v>
      </c>
      <c r="ABO82" s="5">
        <v>4.9345724531725796</v>
      </c>
    </row>
    <row r="83" spans="1:743" x14ac:dyDescent="0.25">
      <c r="A83" s="248"/>
      <c r="B83" s="249"/>
      <c r="C83" s="249"/>
      <c r="D83" s="249"/>
      <c r="E83" s="255"/>
      <c r="F83" s="13">
        <v>800</v>
      </c>
      <c r="G83" s="28">
        <f t="shared" ref="G83:I88" si="11">G17*100</f>
        <v>0.59478634121159157</v>
      </c>
      <c r="H83" s="28">
        <f t="shared" si="11"/>
        <v>-2.3510292788646381</v>
      </c>
      <c r="I83" s="29">
        <f t="shared" si="11"/>
        <v>-6.9185851767568032</v>
      </c>
      <c r="Q83" s="13">
        <v>8400</v>
      </c>
      <c r="R83" s="4">
        <v>258.92582195261099</v>
      </c>
      <c r="S83" s="4">
        <v>283.46227818115</v>
      </c>
      <c r="T83" s="4">
        <v>309.83975186208397</v>
      </c>
      <c r="U83" s="4">
        <v>337.90577687034602</v>
      </c>
      <c r="V83" s="4">
        <v>367.47647451440798</v>
      </c>
      <c r="W83" s="4">
        <v>398.06109492232599</v>
      </c>
      <c r="X83" s="4">
        <v>427.31820172318999</v>
      </c>
      <c r="Y83" s="4">
        <v>456.04142086727302</v>
      </c>
      <c r="Z83" s="4">
        <v>483.74248347879399</v>
      </c>
      <c r="AA83" s="4">
        <v>510.00595179255299</v>
      </c>
      <c r="AB83" s="4">
        <v>534.39653257615601</v>
      </c>
      <c r="AC83" s="13" t="s">
        <v>184</v>
      </c>
      <c r="AD83" s="5">
        <v>118575.236528764</v>
      </c>
      <c r="AN83" s="13">
        <v>8400</v>
      </c>
      <c r="AO83" s="4">
        <v>222.397501607001</v>
      </c>
      <c r="AP83" s="4">
        <v>243.95601253407401</v>
      </c>
      <c r="AQ83" s="4">
        <v>267.25636863768898</v>
      </c>
      <c r="AR83" s="4">
        <v>292.16790880180702</v>
      </c>
      <c r="AS83" s="4">
        <v>318.52321892714298</v>
      </c>
      <c r="AT83" s="4">
        <v>345.95751836955998</v>
      </c>
      <c r="AU83" s="4">
        <v>372.96937362531202</v>
      </c>
      <c r="AV83" s="4">
        <v>399.987179142022</v>
      </c>
      <c r="AW83" s="4">
        <v>426.59072710024202</v>
      </c>
      <c r="AX83" s="4">
        <v>452.34434354647101</v>
      </c>
      <c r="AY83" s="4">
        <v>476.83741012709299</v>
      </c>
      <c r="AZ83" s="13" t="s">
        <v>184</v>
      </c>
      <c r="BA83" s="5">
        <v>118516.930245229</v>
      </c>
      <c r="BK83" s="13">
        <v>8400</v>
      </c>
      <c r="BL83" s="4">
        <v>222.62897118203301</v>
      </c>
      <c r="BM83" s="4">
        <v>244.20451204935901</v>
      </c>
      <c r="BN83" s="4">
        <v>267.521911237474</v>
      </c>
      <c r="BO83" s="4">
        <v>292.450176643394</v>
      </c>
      <c r="BP83" s="4">
        <v>318.82156567575402</v>
      </c>
      <c r="BQ83" s="4">
        <v>346.270306012096</v>
      </c>
      <c r="BR83" s="4">
        <v>373.28980176944202</v>
      </c>
      <c r="BS83" s="4">
        <v>400.310429628328</v>
      </c>
      <c r="BT83" s="4">
        <v>426.911321961086</v>
      </c>
      <c r="BU83" s="4">
        <v>452.65665522443902</v>
      </c>
      <c r="BV83" s="4">
        <v>477.13554537857198</v>
      </c>
      <c r="BW83" s="13" t="s">
        <v>184</v>
      </c>
      <c r="BX83" s="5">
        <v>118583.918163615</v>
      </c>
      <c r="CH83" s="13">
        <v>8400</v>
      </c>
      <c r="CI83" s="4">
        <v>258.92582195261099</v>
      </c>
      <c r="CJ83" s="4">
        <v>283.46227818115</v>
      </c>
      <c r="CK83" s="4">
        <v>309.83975186208397</v>
      </c>
      <c r="CL83" s="4">
        <v>337.90577687034602</v>
      </c>
      <c r="CM83" s="4">
        <v>367.47647451440798</v>
      </c>
      <c r="CN83" s="4">
        <v>398.06109492232599</v>
      </c>
      <c r="CO83" s="4">
        <v>427.31820172318999</v>
      </c>
      <c r="CP83" s="4">
        <v>456.04142086727302</v>
      </c>
      <c r="CQ83" s="4">
        <v>483.74248347879399</v>
      </c>
      <c r="CR83" s="4">
        <v>510.00595179255299</v>
      </c>
      <c r="CS83" s="4">
        <v>534.39653257615601</v>
      </c>
      <c r="CT83" s="13" t="s">
        <v>184</v>
      </c>
      <c r="CU83" s="5">
        <v>118461.88470203</v>
      </c>
      <c r="DE83" s="13">
        <v>8400</v>
      </c>
      <c r="DF83" s="4">
        <v>221.260953990388</v>
      </c>
      <c r="DG83" s="4">
        <v>242.73567056637901</v>
      </c>
      <c r="DH83" s="4">
        <v>265.95208909908899</v>
      </c>
      <c r="DI83" s="4">
        <v>290.78116789969403</v>
      </c>
      <c r="DJ83" s="4">
        <v>317.05710307131301</v>
      </c>
      <c r="DK83" s="4">
        <v>344.41997365481802</v>
      </c>
      <c r="DL83" s="4">
        <v>371.39364335550101</v>
      </c>
      <c r="DM83" s="4">
        <v>398.39681315386201</v>
      </c>
      <c r="DN83" s="4">
        <v>425.01256170669899</v>
      </c>
      <c r="DO83" s="4">
        <v>450.806035092569</v>
      </c>
      <c r="DP83" s="4">
        <v>475.36798629991301</v>
      </c>
      <c r="DQ83" s="13" t="s">
        <v>184</v>
      </c>
      <c r="DR83" s="5">
        <v>118630.037855428</v>
      </c>
      <c r="EB83" s="13">
        <v>8400</v>
      </c>
      <c r="EC83" s="4">
        <v>258.92582195261099</v>
      </c>
      <c r="ED83" s="4">
        <v>283.46227818115</v>
      </c>
      <c r="EE83" s="4">
        <v>309.83975186208397</v>
      </c>
      <c r="EF83" s="4">
        <v>337.90577687034602</v>
      </c>
      <c r="EG83" s="4">
        <v>367.47647451440798</v>
      </c>
      <c r="EH83" s="4">
        <v>398.06109492232599</v>
      </c>
      <c r="EI83" s="4">
        <v>427.31820172318999</v>
      </c>
      <c r="EJ83" s="4">
        <v>456.04142086727302</v>
      </c>
      <c r="EK83" s="4">
        <v>483.74248347879399</v>
      </c>
      <c r="EL83" s="4">
        <v>510.00595179255299</v>
      </c>
      <c r="EM83" s="4">
        <v>534.39653257615601</v>
      </c>
      <c r="EN83" s="13" t="s">
        <v>184</v>
      </c>
      <c r="EO83" s="5">
        <v>118433.059193323</v>
      </c>
      <c r="EY83" s="13">
        <v>8400</v>
      </c>
      <c r="EZ83" s="4">
        <v>258.92582195261099</v>
      </c>
      <c r="FA83" s="4">
        <v>283.46227818115</v>
      </c>
      <c r="FB83" s="4">
        <v>309.83975186208397</v>
      </c>
      <c r="FC83" s="4">
        <v>337.90577687034602</v>
      </c>
      <c r="FD83" s="4">
        <v>367.47647451440798</v>
      </c>
      <c r="FE83" s="4">
        <v>398.06109492232599</v>
      </c>
      <c r="FF83" s="4">
        <v>427.31820172318999</v>
      </c>
      <c r="FG83" s="4">
        <v>456.04142086727302</v>
      </c>
      <c r="FH83" s="4">
        <v>483.74248347879399</v>
      </c>
      <c r="FI83" s="4">
        <v>510.00595179255299</v>
      </c>
      <c r="FJ83" s="4">
        <v>534.39653257615601</v>
      </c>
      <c r="FK83" s="13" t="s">
        <v>184</v>
      </c>
      <c r="FL83" s="5">
        <v>118604.840148702</v>
      </c>
      <c r="FV83" s="13">
        <v>8400</v>
      </c>
      <c r="FW83">
        <v>258.92582195261099</v>
      </c>
      <c r="FX83">
        <v>283.46227818115</v>
      </c>
      <c r="FY83">
        <v>309.83975186208397</v>
      </c>
      <c r="FZ83">
        <v>337.90577687034602</v>
      </c>
      <c r="GA83">
        <v>367.47647451440798</v>
      </c>
      <c r="GB83">
        <v>398.06109492232599</v>
      </c>
      <c r="GC83">
        <v>427.31820172318999</v>
      </c>
      <c r="GD83">
        <v>456.04142086727302</v>
      </c>
      <c r="GE83">
        <v>483.74248347879399</v>
      </c>
      <c r="GF83">
        <v>510.00595179255299</v>
      </c>
      <c r="GG83">
        <v>534.39653257615601</v>
      </c>
      <c r="GH83" s="13" t="s">
        <v>184</v>
      </c>
      <c r="GI83" s="5">
        <v>118467.30003137801</v>
      </c>
      <c r="GS83" s="13">
        <v>8400</v>
      </c>
      <c r="GT83" s="4">
        <v>258.92582195261099</v>
      </c>
      <c r="GU83" s="4">
        <v>283.46227818115</v>
      </c>
      <c r="GV83" s="4">
        <v>309.83975186208397</v>
      </c>
      <c r="GW83" s="4">
        <v>337.90577687034602</v>
      </c>
      <c r="GX83" s="4">
        <v>367.47647451440798</v>
      </c>
      <c r="GY83" s="4">
        <v>398.06109492232599</v>
      </c>
      <c r="GZ83" s="4">
        <v>427.31820172318999</v>
      </c>
      <c r="HA83" s="4">
        <v>456.04142086727302</v>
      </c>
      <c r="HB83" s="4">
        <v>483.74248347879399</v>
      </c>
      <c r="HC83" s="4">
        <v>510.00595179255299</v>
      </c>
      <c r="HD83" s="4">
        <v>534.39653257615601</v>
      </c>
      <c r="HE83" s="13" t="s">
        <v>184</v>
      </c>
      <c r="HF83" s="5">
        <v>118513.49328934</v>
      </c>
      <c r="HP83" s="13">
        <v>8400</v>
      </c>
      <c r="HQ83" s="4">
        <v>221.51169429094901</v>
      </c>
      <c r="HR83" s="4">
        <v>243.00492222069201</v>
      </c>
      <c r="HS83" s="4">
        <v>266.239894953793</v>
      </c>
      <c r="HT83" s="4">
        <v>291.08721436269002</v>
      </c>
      <c r="HU83" s="4">
        <v>317.38072171687702</v>
      </c>
      <c r="HV83" s="4">
        <v>344.75942532022401</v>
      </c>
      <c r="HW83" s="4">
        <v>371.74161521208202</v>
      </c>
      <c r="HX83" s="4">
        <v>398.74812527868198</v>
      </c>
      <c r="HY83" s="4">
        <v>425.361302476351</v>
      </c>
      <c r="HZ83" s="4">
        <v>451.14609974254</v>
      </c>
      <c r="IA83" s="4">
        <v>475.69295796221598</v>
      </c>
      <c r="IB83" s="13" t="s">
        <v>184</v>
      </c>
      <c r="IC83" s="5">
        <v>118592.14930712301</v>
      </c>
      <c r="IM83" s="13">
        <v>8400</v>
      </c>
      <c r="IN83" s="4">
        <v>219.44980313042501</v>
      </c>
      <c r="IO83" s="4">
        <v>240.79038776205601</v>
      </c>
      <c r="IP83" s="4">
        <v>263.87217523706897</v>
      </c>
      <c r="IQ83" s="4">
        <v>288.568684106094</v>
      </c>
      <c r="IR83" s="4">
        <v>314.71666625148498</v>
      </c>
      <c r="IS83" s="4">
        <v>341.96391087061301</v>
      </c>
      <c r="IT83" s="4">
        <v>368.87441690144499</v>
      </c>
      <c r="IU83" s="4">
        <v>395.851572261397</v>
      </c>
      <c r="IV83" s="4">
        <v>422.48385163466997</v>
      </c>
      <c r="IW83" s="4">
        <v>448.33800230529198</v>
      </c>
      <c r="IX83" s="4">
        <v>473.007193466101</v>
      </c>
      <c r="IY83" s="13" t="s">
        <v>184</v>
      </c>
      <c r="IZ83" s="5">
        <v>118664.89151817</v>
      </c>
      <c r="JJ83" s="13">
        <v>8400</v>
      </c>
      <c r="JK83" s="4">
        <v>218.78693704160301</v>
      </c>
      <c r="JL83" s="4">
        <v>240.07824579992399</v>
      </c>
      <c r="JM83" s="4">
        <v>263.11049126732598</v>
      </c>
      <c r="JN83" s="4">
        <v>287.75812253748302</v>
      </c>
      <c r="JO83" s="4">
        <v>313.858823496399</v>
      </c>
      <c r="JP83" s="4">
        <v>341.06319436483602</v>
      </c>
      <c r="JQ83" s="4">
        <v>367.94986778103402</v>
      </c>
      <c r="JR83" s="4">
        <v>394.91666770916402</v>
      </c>
      <c r="JS83" s="4">
        <v>421.55409195226599</v>
      </c>
      <c r="JT83" s="4">
        <v>447.42956452022599</v>
      </c>
      <c r="JU83" s="4">
        <v>472.13721037703903</v>
      </c>
      <c r="JV83" s="13" t="s">
        <v>184</v>
      </c>
      <c r="JW83" s="5">
        <v>118568.61257867</v>
      </c>
      <c r="KG83" s="13">
        <v>8400</v>
      </c>
      <c r="KH83">
        <v>221.82460616639699</v>
      </c>
      <c r="KI83">
        <v>243.340915524439</v>
      </c>
      <c r="KJ83">
        <v>266.59901421849202</v>
      </c>
      <c r="KK83">
        <v>291.46905863788697</v>
      </c>
      <c r="KL83">
        <v>317.78444691271199</v>
      </c>
      <c r="KM83">
        <v>345.18285001134399</v>
      </c>
      <c r="KN83">
        <v>372.17559649394201</v>
      </c>
      <c r="KO83">
        <v>399.18618646717698</v>
      </c>
      <c r="KP83">
        <v>425.79605903320601</v>
      </c>
      <c r="KQ83">
        <v>451.56993581436097</v>
      </c>
      <c r="KR83">
        <v>476.09787580942498</v>
      </c>
      <c r="KS83" s="13" t="s">
        <v>184</v>
      </c>
      <c r="KT83" s="5">
        <v>118531.507446818</v>
      </c>
      <c r="LD83" s="13">
        <v>8400</v>
      </c>
      <c r="LE83" s="4">
        <v>219.52791094323101</v>
      </c>
      <c r="LF83" s="4">
        <v>240.87429540253299</v>
      </c>
      <c r="LG83" s="4">
        <v>263.96191111493101</v>
      </c>
      <c r="LH83" s="4">
        <v>288.66416674948402</v>
      </c>
      <c r="LI83" s="4">
        <v>314.817704243126</v>
      </c>
      <c r="LJ83" s="4">
        <v>342.069981171915</v>
      </c>
      <c r="LK83" s="4">
        <v>368.983270159612</v>
      </c>
      <c r="LL83" s="4">
        <v>395.96161616143303</v>
      </c>
      <c r="LM83" s="4">
        <v>422.59325716211902</v>
      </c>
      <c r="LN83" s="4">
        <v>448.444863909655</v>
      </c>
      <c r="LO83" s="4">
        <v>473.10949550584701</v>
      </c>
      <c r="LP83" s="13" t="s">
        <v>184</v>
      </c>
      <c r="LQ83" s="5">
        <v>118580.631059137</v>
      </c>
      <c r="MA83" s="13">
        <v>8400</v>
      </c>
      <c r="MB83" s="4">
        <v>218.62932763073599</v>
      </c>
      <c r="MC83" s="4">
        <v>239.908905515567</v>
      </c>
      <c r="MD83" s="4">
        <v>262.92935023494601</v>
      </c>
      <c r="ME83" s="4">
        <v>287.56533161379002</v>
      </c>
      <c r="MF83" s="4">
        <v>313.65475485745901</v>
      </c>
      <c r="MG83" s="4">
        <v>340.84888768667702</v>
      </c>
      <c r="MH83" s="4">
        <v>367.72983775707797</v>
      </c>
      <c r="MI83" s="4">
        <v>394.69410924842998</v>
      </c>
      <c r="MJ83" s="4">
        <v>421.332684767807</v>
      </c>
      <c r="MK83" s="4">
        <v>447.21315639529598</v>
      </c>
      <c r="ML83" s="4">
        <v>471.92988201294997</v>
      </c>
      <c r="MM83" s="13" t="s">
        <v>184</v>
      </c>
      <c r="MN83" s="5">
        <v>118608.317977785</v>
      </c>
      <c r="MX83" s="13">
        <v>8400</v>
      </c>
      <c r="MY83" s="4">
        <v>216.725369659211</v>
      </c>
      <c r="MZ83" s="4">
        <v>237.86279356616501</v>
      </c>
      <c r="NA83" s="4">
        <v>260.740039541638</v>
      </c>
      <c r="NB83" s="4">
        <v>285.23442761018799</v>
      </c>
      <c r="NC83" s="4">
        <v>311.18652749279403</v>
      </c>
      <c r="ND83" s="4">
        <v>338.25564317530899</v>
      </c>
      <c r="NE83" s="4">
        <v>365.06572494056297</v>
      </c>
      <c r="NF83" s="4">
        <v>391.99742816666702</v>
      </c>
      <c r="NG83" s="4">
        <v>418.64770525146298</v>
      </c>
      <c r="NH83" s="4">
        <v>444.586396481012</v>
      </c>
      <c r="NI83" s="4">
        <v>469.410846287293</v>
      </c>
      <c r="NJ83" s="13" t="s">
        <v>184</v>
      </c>
      <c r="NK83" s="5">
        <v>118688.775739715</v>
      </c>
      <c r="NU83" s="13">
        <v>8400</v>
      </c>
      <c r="NV83" s="4">
        <v>216.185648215036</v>
      </c>
      <c r="NW83" s="4">
        <v>237.28262658165301</v>
      </c>
      <c r="NX83" s="4">
        <v>260.11906327955597</v>
      </c>
      <c r="NY83" s="4">
        <v>284.57302399662501</v>
      </c>
      <c r="NZ83" s="4">
        <v>310.48583056650699</v>
      </c>
      <c r="OA83" s="4">
        <v>337.51905564715997</v>
      </c>
      <c r="OB83" s="4">
        <v>364.30846436412401</v>
      </c>
      <c r="OC83" s="4">
        <v>391.23025072489702</v>
      </c>
      <c r="OD83" s="4">
        <v>417.88309708685699</v>
      </c>
      <c r="OE83" s="4">
        <v>443.83755436816199</v>
      </c>
      <c r="OF83" s="4">
        <v>468.69187196831399</v>
      </c>
      <c r="OG83" s="13" t="s">
        <v>184</v>
      </c>
      <c r="OH83" s="5">
        <v>118691.43961120999</v>
      </c>
      <c r="OR83">
        <v>8400</v>
      </c>
      <c r="OS83">
        <v>219.056637695023</v>
      </c>
      <c r="OT83">
        <v>240.36800729768601</v>
      </c>
      <c r="OU83">
        <v>263.42042729825602</v>
      </c>
      <c r="OV83">
        <v>288.08796860760299</v>
      </c>
      <c r="OW83">
        <v>314.20793613676398</v>
      </c>
      <c r="OX83">
        <v>341.42978709936199</v>
      </c>
      <c r="OY83">
        <v>368.32620373896498</v>
      </c>
      <c r="OZ83">
        <v>395.29727123616601</v>
      </c>
      <c r="PA83">
        <v>421.93266115237702</v>
      </c>
      <c r="PB83">
        <v>447.79951628388602</v>
      </c>
      <c r="PC83">
        <v>472.49156807847902</v>
      </c>
      <c r="PD83" s="13" t="s">
        <v>184</v>
      </c>
      <c r="PE83" s="5">
        <v>118642.266502197</v>
      </c>
      <c r="PO83" s="13">
        <v>8400</v>
      </c>
      <c r="PP83" s="4">
        <v>216.50411118695999</v>
      </c>
      <c r="PQ83" s="4">
        <v>237.624962414062</v>
      </c>
      <c r="PR83" s="4">
        <v>260.48549021239398</v>
      </c>
      <c r="PS83" s="4">
        <v>284.96332059530198</v>
      </c>
      <c r="PT83" s="4">
        <v>310.89933179012098</v>
      </c>
      <c r="PU83" s="4">
        <v>337.95375833529602</v>
      </c>
      <c r="PV83" s="4">
        <v>364.755396508042</v>
      </c>
      <c r="PW83" s="4">
        <v>391.68307109393402</v>
      </c>
      <c r="PX83" s="4">
        <v>418.33444168992003</v>
      </c>
      <c r="PY83" s="4">
        <v>444.27963598311101</v>
      </c>
      <c r="PZ83" s="4">
        <v>469.11636626646998</v>
      </c>
      <c r="QA83" s="13" t="s">
        <v>184</v>
      </c>
      <c r="QB83" s="5">
        <v>118659.64600073799</v>
      </c>
      <c r="QL83" s="13">
        <v>8400</v>
      </c>
      <c r="QM83" s="4">
        <v>212.22537878118101</v>
      </c>
      <c r="QN83" s="4">
        <v>233.023573076579</v>
      </c>
      <c r="QO83" s="4">
        <v>255.55763876967501</v>
      </c>
      <c r="QP83" s="4">
        <v>279.71103308647099</v>
      </c>
      <c r="QQ83" s="4">
        <v>305.33054793560802</v>
      </c>
      <c r="QR83" s="4">
        <v>332.09426803815199</v>
      </c>
      <c r="QS83" s="4">
        <v>358.72400359658798</v>
      </c>
      <c r="QT83" s="4">
        <v>385.56362219215902</v>
      </c>
      <c r="QU83" s="4">
        <v>412.22499612180201</v>
      </c>
      <c r="QV83" s="4">
        <v>438.28488460215101</v>
      </c>
      <c r="QW83" s="4">
        <v>463.34897465052001</v>
      </c>
      <c r="QX83" s="13" t="s">
        <v>184</v>
      </c>
      <c r="QY83" s="5">
        <v>118758.00126967901</v>
      </c>
      <c r="RI83" s="13">
        <v>8400</v>
      </c>
      <c r="RJ83" s="4">
        <v>212.571408952963</v>
      </c>
      <c r="RK83" s="4">
        <v>233.39585075883701</v>
      </c>
      <c r="RL83" s="4">
        <v>255.95654201618001</v>
      </c>
      <c r="RM83" s="4">
        <v>280.13647466014498</v>
      </c>
      <c r="RN83" s="4">
        <v>305.78196630697403</v>
      </c>
      <c r="RO83" s="4">
        <v>332.56966872650202</v>
      </c>
      <c r="RP83" s="4">
        <v>359.21392029274801</v>
      </c>
      <c r="RQ83" s="4">
        <v>386.06138505378698</v>
      </c>
      <c r="RR83" s="4">
        <v>412.72274863410303</v>
      </c>
      <c r="RS83" s="4">
        <v>438.77415792898699</v>
      </c>
      <c r="RT83" s="4">
        <v>463.82059376662801</v>
      </c>
      <c r="RU83" s="13" t="s">
        <v>184</v>
      </c>
      <c r="RV83" s="5">
        <v>118733.84863609201</v>
      </c>
      <c r="SF83" s="13">
        <v>8400</v>
      </c>
      <c r="SG83" s="4">
        <v>210.511441471811</v>
      </c>
      <c r="SH83" s="4">
        <v>231.17922940747999</v>
      </c>
      <c r="SI83" s="4">
        <v>253.580832826023</v>
      </c>
      <c r="SJ83" s="4">
        <v>277.60199649129402</v>
      </c>
      <c r="SK83" s="4">
        <v>303.09185027290999</v>
      </c>
      <c r="SL83" s="4">
        <v>329.73554746992897</v>
      </c>
      <c r="SM83" s="4">
        <v>356.291772666638</v>
      </c>
      <c r="SN83" s="4">
        <v>383.09061874014998</v>
      </c>
      <c r="SO83" s="4">
        <v>409.74992975936402</v>
      </c>
      <c r="SP83" s="4">
        <v>435.84969543313201</v>
      </c>
      <c r="SQ83" s="4">
        <v>460.99926096087501</v>
      </c>
      <c r="SR83" s="13" t="s">
        <v>184</v>
      </c>
      <c r="SS83" s="5">
        <v>118810.719340115</v>
      </c>
      <c r="TC83" s="13">
        <v>8400</v>
      </c>
      <c r="TD83" s="4">
        <v>216.19145098758401</v>
      </c>
      <c r="TE83" s="4">
        <v>237.28886455056201</v>
      </c>
      <c r="TF83" s="4">
        <v>260.12574051457699</v>
      </c>
      <c r="TG83" s="4">
        <v>284.58013656399902</v>
      </c>
      <c r="TH83" s="4">
        <v>310.49336645407499</v>
      </c>
      <c r="TI83" s="4">
        <v>337.52697847388498</v>
      </c>
      <c r="TJ83" s="4">
        <v>364.31661083301901</v>
      </c>
      <c r="TK83" s="4">
        <v>391.23850543233698</v>
      </c>
      <c r="TL83" s="4">
        <v>417.89132594200697</v>
      </c>
      <c r="TM83" s="4">
        <v>443.84561546739798</v>
      </c>
      <c r="TN83" s="4">
        <v>468.69961354063003</v>
      </c>
      <c r="TO83" s="13" t="s">
        <v>184</v>
      </c>
      <c r="TP83" s="5">
        <v>118693.21877855</v>
      </c>
      <c r="TZ83" s="13">
        <v>8400</v>
      </c>
      <c r="UA83" s="4">
        <v>258.92582195261099</v>
      </c>
      <c r="UB83" s="4">
        <v>283.46227818115</v>
      </c>
      <c r="UC83" s="4">
        <v>309.83975186208397</v>
      </c>
      <c r="UD83" s="4">
        <v>337.90577687034602</v>
      </c>
      <c r="UE83" s="4">
        <v>367.47647451440798</v>
      </c>
      <c r="UF83" s="4">
        <v>398.06109492232599</v>
      </c>
      <c r="UG83" s="4">
        <v>427.31820172318999</v>
      </c>
      <c r="UH83" s="4">
        <v>456.04142086727302</v>
      </c>
      <c r="UI83" s="4">
        <v>483.74248347879399</v>
      </c>
      <c r="UJ83" s="4">
        <v>510.00595179255299</v>
      </c>
      <c r="UK83" s="4">
        <v>534.39653257615601</v>
      </c>
      <c r="UL83" s="13" t="s">
        <v>184</v>
      </c>
      <c r="UM83" s="5">
        <v>118401.99764970101</v>
      </c>
      <c r="UW83" s="13">
        <v>8400</v>
      </c>
      <c r="UX83" s="4">
        <v>258.92582195261099</v>
      </c>
      <c r="UY83" s="4">
        <v>283.46227818115</v>
      </c>
      <c r="UZ83" s="4">
        <v>309.83975186208397</v>
      </c>
      <c r="VA83" s="4">
        <v>337.90577687034602</v>
      </c>
      <c r="VB83" s="4">
        <v>367.47647451440798</v>
      </c>
      <c r="VC83" s="4">
        <v>398.06109492232599</v>
      </c>
      <c r="VD83" s="4">
        <v>427.31820172318999</v>
      </c>
      <c r="VE83" s="4">
        <v>456.04142086727302</v>
      </c>
      <c r="VF83" s="4">
        <v>483.74248347879399</v>
      </c>
      <c r="VG83" s="4">
        <v>510.00595179255299</v>
      </c>
      <c r="VH83" s="4">
        <v>534.39653257615601</v>
      </c>
      <c r="VI83" s="13" t="s">
        <v>184</v>
      </c>
      <c r="VJ83" s="5">
        <v>118533.060764201</v>
      </c>
      <c r="VT83" s="13">
        <v>8400</v>
      </c>
      <c r="VU83" s="4">
        <v>258.92582195261099</v>
      </c>
      <c r="VV83" s="4">
        <v>283.46227818115</v>
      </c>
      <c r="VW83" s="4">
        <v>309.83975186208397</v>
      </c>
      <c r="VX83" s="4">
        <v>337.90577687034602</v>
      </c>
      <c r="VY83" s="4">
        <v>367.47647451440798</v>
      </c>
      <c r="VZ83" s="4">
        <v>398.06109492232599</v>
      </c>
      <c r="WA83" s="4">
        <v>427.31820172318999</v>
      </c>
      <c r="WB83" s="4">
        <v>456.04142086727302</v>
      </c>
      <c r="WC83" s="4">
        <v>483.74248347879399</v>
      </c>
      <c r="WD83" s="4">
        <v>510.00595179255299</v>
      </c>
      <c r="WE83" s="4">
        <v>534.39653257615601</v>
      </c>
      <c r="WF83" s="13" t="s">
        <v>184</v>
      </c>
      <c r="WG83" s="5">
        <v>118418.60921364</v>
      </c>
      <c r="WQ83" s="13">
        <v>8400</v>
      </c>
      <c r="WR83" s="4">
        <v>225.85054872586801</v>
      </c>
      <c r="WS83" s="4">
        <v>247.51158391667099</v>
      </c>
      <c r="WT83" s="4">
        <v>270.89077069572301</v>
      </c>
      <c r="WU83" s="4">
        <v>295.85204061249101</v>
      </c>
      <c r="WV83" s="4">
        <v>322.223786138045</v>
      </c>
      <c r="WW83" s="4">
        <v>349.65944764667398</v>
      </c>
      <c r="WX83" s="4">
        <v>376.81138361385302</v>
      </c>
      <c r="WY83" s="4">
        <v>404.05427826827503</v>
      </c>
      <c r="WZ83" s="4">
        <v>430.99857051135501</v>
      </c>
      <c r="XA83" s="4">
        <v>457.23255753864402</v>
      </c>
      <c r="XB83" s="4">
        <v>482.37738356121201</v>
      </c>
      <c r="XC83" s="13" t="s">
        <v>184</v>
      </c>
      <c r="XD83" s="5">
        <v>136055.242672102</v>
      </c>
      <c r="XN83" s="13">
        <v>8400</v>
      </c>
      <c r="XO83" s="4">
        <v>235.929460726635</v>
      </c>
      <c r="XP83" s="4">
        <v>258.346608955536</v>
      </c>
      <c r="XQ83" s="4">
        <v>282.49894821595899</v>
      </c>
      <c r="XR83" s="4">
        <v>308.23762084736001</v>
      </c>
      <c r="XS83" s="4">
        <v>335.37792195505199</v>
      </c>
      <c r="XT83" s="4">
        <v>363.56640439419601</v>
      </c>
      <c r="XU83" s="4">
        <v>391.49049337676797</v>
      </c>
      <c r="XV83" s="4">
        <v>419.49187169101901</v>
      </c>
      <c r="XW83" s="4">
        <v>447.18357199768701</v>
      </c>
      <c r="XX83" s="4">
        <v>474.16705750569099</v>
      </c>
      <c r="XY83" s="4">
        <v>500.07357812191401</v>
      </c>
      <c r="XZ83" s="13" t="s">
        <v>184</v>
      </c>
      <c r="YA83" s="5">
        <v>148692.756164269</v>
      </c>
      <c r="YK83" s="13">
        <v>8400</v>
      </c>
      <c r="YL83" s="4">
        <v>218.74842428395101</v>
      </c>
      <c r="YM83" s="4">
        <v>240.01191997880099</v>
      </c>
      <c r="YN83" s="4">
        <v>263.00577301472799</v>
      </c>
      <c r="YO83" s="4">
        <v>287.60338419180999</v>
      </c>
      <c r="YP83" s="4">
        <v>313.64169238271302</v>
      </c>
      <c r="YQ83" s="4">
        <v>340.77004999338402</v>
      </c>
      <c r="YR83" s="4">
        <v>367.56184071454101</v>
      </c>
      <c r="YS83" s="4">
        <v>394.41577356795</v>
      </c>
      <c r="YT83" s="4">
        <v>420.922559124781</v>
      </c>
      <c r="YU83" s="4">
        <v>446.652353893211</v>
      </c>
      <c r="YV83" s="4">
        <v>471.20056569312197</v>
      </c>
      <c r="YW83" s="13" t="s">
        <v>184</v>
      </c>
      <c r="YX83" s="5">
        <v>119642.58729808099</v>
      </c>
      <c r="ZH83" s="13">
        <v>8400</v>
      </c>
      <c r="ZI83" s="4">
        <v>326.84013616806999</v>
      </c>
      <c r="ZJ83" s="4">
        <v>366.19728569801998</v>
      </c>
      <c r="ZK83" s="4">
        <v>408.00857010063299</v>
      </c>
      <c r="ZL83" s="4">
        <v>451.36231975593199</v>
      </c>
      <c r="ZM83" s="4">
        <v>495.42087681566699</v>
      </c>
      <c r="ZN83" s="4">
        <v>539.52972894643494</v>
      </c>
      <c r="ZO83" s="4">
        <v>583.24515530561496</v>
      </c>
      <c r="ZP83" s="4">
        <v>626.30841848041098</v>
      </c>
      <c r="ZQ83" s="4">
        <v>668.60009247311905</v>
      </c>
      <c r="ZR83" s="4">
        <v>709.30148253511902</v>
      </c>
      <c r="ZS83" s="4">
        <v>739.81314327435905</v>
      </c>
      <c r="ZT83" s="13" t="s">
        <v>184</v>
      </c>
      <c r="ZU83" s="5">
        <v>119563.202402839</v>
      </c>
      <c r="AAE83" s="13">
        <v>8400</v>
      </c>
      <c r="AAF83" s="4">
        <v>283.04471156599499</v>
      </c>
      <c r="AAG83" s="4">
        <v>308.87496493213303</v>
      </c>
      <c r="AAH83" s="4">
        <v>336.48146483076101</v>
      </c>
      <c r="AAI83" s="4">
        <v>365.67968710603998</v>
      </c>
      <c r="AAJ83" s="4">
        <v>396.25733583328901</v>
      </c>
      <c r="AAK83" s="4">
        <v>427.76899720236497</v>
      </c>
      <c r="AAL83" s="4">
        <v>458.35478919700603</v>
      </c>
      <c r="AAM83" s="4">
        <v>488.57362783154201</v>
      </c>
      <c r="AAN83" s="4">
        <v>518.01179103003199</v>
      </c>
      <c r="AAO83" s="4">
        <v>546.33656521367004</v>
      </c>
      <c r="AAP83" s="4">
        <v>573.18793225321804</v>
      </c>
      <c r="AAQ83" s="13" t="s">
        <v>184</v>
      </c>
      <c r="AAR83" s="5">
        <v>160924.77933588799</v>
      </c>
      <c r="ABB83" s="13">
        <v>8400</v>
      </c>
      <c r="ABC83" s="4">
        <v>215.071458988785</v>
      </c>
      <c r="ABD83" s="4">
        <v>236.061445952593</v>
      </c>
      <c r="ABE83" s="4">
        <v>258.78006471883901</v>
      </c>
      <c r="ABF83" s="4">
        <v>283.10582575411303</v>
      </c>
      <c r="ABG83" s="4">
        <v>308.88078491018302</v>
      </c>
      <c r="ABH83" s="4">
        <v>335.76978156820002</v>
      </c>
      <c r="ABI83" s="4">
        <v>362.427026106428</v>
      </c>
      <c r="ABJ83" s="4">
        <v>389.22071647156599</v>
      </c>
      <c r="ABK83" s="4">
        <v>415.75305596877001</v>
      </c>
      <c r="ABL83" s="4">
        <v>441.59840811539601</v>
      </c>
      <c r="ABM83" s="4">
        <v>466.35796330796097</v>
      </c>
      <c r="ABN83" s="13" t="s">
        <v>184</v>
      </c>
      <c r="ABO83" s="5">
        <v>119739.734246858</v>
      </c>
    </row>
    <row r="84" spans="1:743" ht="15.75" thickBot="1" x14ac:dyDescent="0.3">
      <c r="A84" s="250"/>
      <c r="B84" s="251"/>
      <c r="C84" s="251"/>
      <c r="D84" s="251"/>
      <c r="E84" s="256"/>
      <c r="F84" s="13">
        <v>900</v>
      </c>
      <c r="G84" s="28">
        <f t="shared" si="11"/>
        <v>-6.3925296243659793E-2</v>
      </c>
      <c r="H84" s="28">
        <f t="shared" si="11"/>
        <v>-3.5759181137351694</v>
      </c>
      <c r="I84" s="29">
        <f t="shared" si="11"/>
        <v>-8.6296764171420115</v>
      </c>
      <c r="Q84" s="13">
        <v>9800</v>
      </c>
      <c r="R84" s="4">
        <v>258.80954977868498</v>
      </c>
      <c r="S84" s="4">
        <v>282.67976329057501</v>
      </c>
      <c r="T84" s="4">
        <v>308.28652932522101</v>
      </c>
      <c r="U84" s="4">
        <v>335.48497606556703</v>
      </c>
      <c r="V84" s="4">
        <v>364.10142455939399</v>
      </c>
      <c r="W84" s="4">
        <v>392.89687142528999</v>
      </c>
      <c r="X84" s="4">
        <v>421.25797835982098</v>
      </c>
      <c r="Y84" s="4">
        <v>449.26745368848799</v>
      </c>
      <c r="Z84" s="4">
        <v>476.47773449432901</v>
      </c>
      <c r="AA84" s="4">
        <v>502.35528824331698</v>
      </c>
      <c r="AB84" s="4">
        <v>526.56267194900204</v>
      </c>
      <c r="AC84" s="13" t="s">
        <v>185</v>
      </c>
      <c r="AD84" s="14">
        <v>7.9129646408927108E-6</v>
      </c>
      <c r="AN84" s="13">
        <v>9800</v>
      </c>
      <c r="AO84" s="4">
        <v>220.128802738329</v>
      </c>
      <c r="AP84" s="4">
        <v>241.010142880659</v>
      </c>
      <c r="AQ84" s="4">
        <v>263.550340960386</v>
      </c>
      <c r="AR84" s="4">
        <v>287.62864372723499</v>
      </c>
      <c r="AS84" s="4">
        <v>313.09014822865902</v>
      </c>
      <c r="AT84" s="4">
        <v>339.14979648620698</v>
      </c>
      <c r="AU84" s="4">
        <v>365.35501644341798</v>
      </c>
      <c r="AV84" s="4">
        <v>391.647042834817</v>
      </c>
      <c r="AW84" s="4">
        <v>417.65182697907198</v>
      </c>
      <c r="AX84" s="4">
        <v>443.042820979071</v>
      </c>
      <c r="AY84" s="4">
        <v>467.41739616902601</v>
      </c>
      <c r="AZ84" s="13" t="s">
        <v>185</v>
      </c>
      <c r="BA84" s="14">
        <v>7.9181458225358898E-6</v>
      </c>
      <c r="BK84" s="13">
        <v>9800</v>
      </c>
      <c r="BL84" s="4">
        <v>220.36894888690199</v>
      </c>
      <c r="BM84" s="4">
        <v>241.267404087182</v>
      </c>
      <c r="BN84" s="4">
        <v>263.82471650197698</v>
      </c>
      <c r="BO84" s="4">
        <v>287.91980961516401</v>
      </c>
      <c r="BP84" s="4">
        <v>313.39745968190499</v>
      </c>
      <c r="BQ84" s="4">
        <v>339.469783750668</v>
      </c>
      <c r="BR84" s="4">
        <v>365.68303751991999</v>
      </c>
      <c r="BS84" s="4">
        <v>391.97900899730502</v>
      </c>
      <c r="BT84" s="4">
        <v>417.98299283975001</v>
      </c>
      <c r="BU84" s="4">
        <v>443.36719706825602</v>
      </c>
      <c r="BV84" s="4">
        <v>467.72906393530002</v>
      </c>
      <c r="BW84" s="13" t="s">
        <v>185</v>
      </c>
      <c r="BX84" s="14">
        <v>7.9121943950008304E-6</v>
      </c>
      <c r="CH84" s="13">
        <v>9800</v>
      </c>
      <c r="CI84" s="4">
        <v>258.80954977868498</v>
      </c>
      <c r="CJ84" s="4">
        <v>282.67976329057501</v>
      </c>
      <c r="CK84" s="4">
        <v>308.28652932522101</v>
      </c>
      <c r="CL84" s="4">
        <v>335.48497606556703</v>
      </c>
      <c r="CM84" s="4">
        <v>364.10142455939399</v>
      </c>
      <c r="CN84" s="4">
        <v>392.89687142528999</v>
      </c>
      <c r="CO84" s="4">
        <v>421.25797835982098</v>
      </c>
      <c r="CP84" s="4">
        <v>449.26745368848799</v>
      </c>
      <c r="CQ84" s="4">
        <v>476.47773449432901</v>
      </c>
      <c r="CR84" s="4">
        <v>502.35528824331698</v>
      </c>
      <c r="CS84" s="4">
        <v>526.56267194900204</v>
      </c>
      <c r="CT84" s="13" t="s">
        <v>185</v>
      </c>
      <c r="CU84" s="14">
        <v>7.9230503459693998E-6</v>
      </c>
      <c r="DE84" s="13">
        <v>9800</v>
      </c>
      <c r="DF84" s="4">
        <v>218.95120360541401</v>
      </c>
      <c r="DG84" s="4">
        <v>239.74842586623799</v>
      </c>
      <c r="DH84" s="4">
        <v>262.20442690682398</v>
      </c>
      <c r="DI84" s="4">
        <v>286.20003281362898</v>
      </c>
      <c r="DJ84" s="4">
        <v>311.58191090218702</v>
      </c>
      <c r="DK84" s="4">
        <v>337.578817495794</v>
      </c>
      <c r="DL84" s="4">
        <v>363.74394047538198</v>
      </c>
      <c r="DM84" s="4">
        <v>390.01584699873399</v>
      </c>
      <c r="DN84" s="4">
        <v>416.02374313421598</v>
      </c>
      <c r="DO84" s="4">
        <v>441.44716866831197</v>
      </c>
      <c r="DP84" s="4">
        <v>465.88325443744299</v>
      </c>
      <c r="DQ84" s="13" t="s">
        <v>185</v>
      </c>
      <c r="DR84" s="14">
        <v>7.9081078695901196E-6</v>
      </c>
      <c r="EB84" s="13">
        <v>9800</v>
      </c>
      <c r="EC84" s="4">
        <v>258.80954977868498</v>
      </c>
      <c r="ED84" s="4">
        <v>282.67976329057501</v>
      </c>
      <c r="EE84" s="4">
        <v>308.28652932522101</v>
      </c>
      <c r="EF84" s="4">
        <v>335.48497606556703</v>
      </c>
      <c r="EG84" s="4">
        <v>364.10142455939399</v>
      </c>
      <c r="EH84" s="4">
        <v>392.89687142528999</v>
      </c>
      <c r="EI84" s="4">
        <v>421.25797835982098</v>
      </c>
      <c r="EJ84" s="4">
        <v>449.26745368848799</v>
      </c>
      <c r="EK84" s="4">
        <v>476.47773449432901</v>
      </c>
      <c r="EL84" s="4">
        <v>502.35528824331698</v>
      </c>
      <c r="EM84" s="4">
        <v>526.56267194900204</v>
      </c>
      <c r="EN84" s="13" t="s">
        <v>185</v>
      </c>
      <c r="EO84" s="14">
        <v>7.9256237732748704E-6</v>
      </c>
      <c r="EY84" s="13">
        <v>9800</v>
      </c>
      <c r="EZ84" s="4">
        <v>258.80954977868498</v>
      </c>
      <c r="FA84" s="4">
        <v>282.67976329057501</v>
      </c>
      <c r="FB84" s="4">
        <v>308.28652932522101</v>
      </c>
      <c r="FC84" s="4">
        <v>335.48497606556703</v>
      </c>
      <c r="FD84" s="4">
        <v>364.10142455939399</v>
      </c>
      <c r="FE84" s="4">
        <v>392.89687142528999</v>
      </c>
      <c r="FF84" s="4">
        <v>421.25797835982098</v>
      </c>
      <c r="FG84" s="4">
        <v>449.26745368848799</v>
      </c>
      <c r="FH84" s="4">
        <v>476.47773449432901</v>
      </c>
      <c r="FI84" s="4">
        <v>502.35528824331698</v>
      </c>
      <c r="FJ84" s="4">
        <v>526.56267194900204</v>
      </c>
      <c r="FK84" s="13" t="s">
        <v>185</v>
      </c>
      <c r="FL84" s="14">
        <v>7.9103394624892705E-6</v>
      </c>
      <c r="FV84" s="13">
        <v>9800</v>
      </c>
      <c r="FW84">
        <v>258.80954977868498</v>
      </c>
      <c r="FX84">
        <v>282.67976329057501</v>
      </c>
      <c r="FY84">
        <v>308.28652932522101</v>
      </c>
      <c r="FZ84">
        <v>335.48497606556703</v>
      </c>
      <c r="GA84">
        <v>364.10142455939399</v>
      </c>
      <c r="GB84">
        <v>392.89687142528999</v>
      </c>
      <c r="GC84">
        <v>421.25797835982098</v>
      </c>
      <c r="GD84">
        <v>449.26745368848799</v>
      </c>
      <c r="GE84">
        <v>476.47773449432901</v>
      </c>
      <c r="GF84">
        <v>502.35528824331698</v>
      </c>
      <c r="GG84">
        <v>526.56267194900204</v>
      </c>
      <c r="GH84" s="13" t="s">
        <v>185</v>
      </c>
      <c r="GI84" s="14">
        <v>7.9225672778758896E-6</v>
      </c>
      <c r="GS84" s="13">
        <v>9800</v>
      </c>
      <c r="GT84" s="4">
        <v>258.80954977868498</v>
      </c>
      <c r="GU84" s="4">
        <v>282.67976329057501</v>
      </c>
      <c r="GV84" s="4">
        <v>308.28652932522101</v>
      </c>
      <c r="GW84" s="4">
        <v>335.48497606556703</v>
      </c>
      <c r="GX84" s="4">
        <v>364.10142455939399</v>
      </c>
      <c r="GY84" s="4">
        <v>392.89687142528999</v>
      </c>
      <c r="GZ84" s="4">
        <v>421.25797835982098</v>
      </c>
      <c r="HA84" s="4">
        <v>449.26745368848799</v>
      </c>
      <c r="HB84" s="4">
        <v>476.47773449432901</v>
      </c>
      <c r="HC84" s="4">
        <v>502.35528824331698</v>
      </c>
      <c r="HD84" s="4">
        <v>526.56267194900204</v>
      </c>
      <c r="HE84" s="13" t="s">
        <v>185</v>
      </c>
      <c r="HF84" s="14">
        <v>7.9184516802832103E-6</v>
      </c>
      <c r="HP84" s="13">
        <v>9800</v>
      </c>
      <c r="HQ84" s="4">
        <v>219.21077909858101</v>
      </c>
      <c r="HR84" s="4">
        <v>240.026570561293</v>
      </c>
      <c r="HS84" s="4">
        <v>262.50117006858301</v>
      </c>
      <c r="HT84" s="4">
        <v>286.515056422768</v>
      </c>
      <c r="HU84" s="4">
        <v>311.91455121962503</v>
      </c>
      <c r="HV84" s="4">
        <v>337.92537124232899</v>
      </c>
      <c r="HW84" s="4">
        <v>364.09943308986902</v>
      </c>
      <c r="HX84" s="4">
        <v>390.37588544936898</v>
      </c>
      <c r="HY84" s="4">
        <v>416.38321201448503</v>
      </c>
      <c r="HZ84" s="4">
        <v>441.79961256757201</v>
      </c>
      <c r="IA84" s="4">
        <v>466.222255616773</v>
      </c>
      <c r="IB84" s="13" t="s">
        <v>185</v>
      </c>
      <c r="IC84" s="14">
        <v>7.91146440802282E-6</v>
      </c>
      <c r="IM84" s="13">
        <v>9800</v>
      </c>
      <c r="IN84" s="4">
        <v>217.07994652725</v>
      </c>
      <c r="IO84" s="4">
        <v>237.74284826599799</v>
      </c>
      <c r="IP84" s="4">
        <v>260.06411957063398</v>
      </c>
      <c r="IQ84" s="4">
        <v>283.92707548782698</v>
      </c>
      <c r="IR84" s="4">
        <v>309.180868185458</v>
      </c>
      <c r="IS84" s="4">
        <v>335.07607231813802</v>
      </c>
      <c r="IT84" s="4">
        <v>361.17506641692597</v>
      </c>
      <c r="IU84" s="4">
        <v>387.41233316128302</v>
      </c>
      <c r="IV84" s="4">
        <v>413.42236813147701</v>
      </c>
      <c r="IW84" s="4">
        <v>438.894337210125</v>
      </c>
      <c r="IX84" s="4">
        <v>463.42535768296898</v>
      </c>
      <c r="IY84" s="13" t="s">
        <v>185</v>
      </c>
      <c r="IZ84" s="14">
        <v>7.90502546793007E-6</v>
      </c>
      <c r="JJ84" s="13">
        <v>9800</v>
      </c>
      <c r="JK84" s="4">
        <v>216.39670802694499</v>
      </c>
      <c r="JL84" s="4">
        <v>237.01036629440199</v>
      </c>
      <c r="JM84" s="4">
        <v>259.28215772463102</v>
      </c>
      <c r="JN84" s="4">
        <v>283.09629958188998</v>
      </c>
      <c r="JO84" s="4">
        <v>308.30284784796902</v>
      </c>
      <c r="JP84" s="4">
        <v>334.16030216666701</v>
      </c>
      <c r="JQ84" s="4">
        <v>360.23440770531403</v>
      </c>
      <c r="JR84" s="4">
        <v>386.45820267112401</v>
      </c>
      <c r="JS84" s="4">
        <v>412.46814957660001</v>
      </c>
      <c r="JT84" s="4">
        <v>437.956913250404</v>
      </c>
      <c r="JU84" s="4">
        <v>462.52171949608498</v>
      </c>
      <c r="JV84" s="13" t="s">
        <v>185</v>
      </c>
      <c r="JW84" s="14">
        <v>7.9135525381881094E-6</v>
      </c>
      <c r="KG84" s="13">
        <v>9800</v>
      </c>
      <c r="KH84">
        <v>219.534892600023</v>
      </c>
      <c r="KI84">
        <v>240.37384844179601</v>
      </c>
      <c r="KJ84">
        <v>262.87163948332397</v>
      </c>
      <c r="KK84">
        <v>286.90831022265701</v>
      </c>
      <c r="KL84">
        <v>312.329750248724</v>
      </c>
      <c r="KM84">
        <v>338.35787669760401</v>
      </c>
      <c r="KN84">
        <v>364.54302009323101</v>
      </c>
      <c r="KO84">
        <v>390.825060374168</v>
      </c>
      <c r="KP84">
        <v>416.83158317018803</v>
      </c>
      <c r="KQ84">
        <v>442.23911357457303</v>
      </c>
      <c r="KR84">
        <v>466.64487932478602</v>
      </c>
      <c r="KS84" s="13" t="s">
        <v>185</v>
      </c>
      <c r="KT84" s="14">
        <v>7.9168491355065395E-6</v>
      </c>
      <c r="LD84" s="13">
        <v>9800</v>
      </c>
      <c r="LE84" s="4">
        <v>217.16051217903001</v>
      </c>
      <c r="LF84" s="4">
        <v>237.82921352313801</v>
      </c>
      <c r="LG84" s="4">
        <v>260.15630923729202</v>
      </c>
      <c r="LH84" s="4">
        <v>284.02500774588998</v>
      </c>
      <c r="LI84" s="4">
        <v>309.28435451452202</v>
      </c>
      <c r="LJ84" s="4">
        <v>335.18398823465901</v>
      </c>
      <c r="LK84" s="4">
        <v>361.28589082641599</v>
      </c>
      <c r="LL84" s="4">
        <v>387.52471694334901</v>
      </c>
      <c r="LM84" s="4">
        <v>413.53473147970499</v>
      </c>
      <c r="LN84" s="4">
        <v>439.004687154892</v>
      </c>
      <c r="LO84" s="4">
        <v>463.53169247066302</v>
      </c>
      <c r="LP84" s="13" t="s">
        <v>185</v>
      </c>
      <c r="LQ84" s="14">
        <v>7.9124859941247399E-6</v>
      </c>
      <c r="MA84" s="13">
        <v>9800</v>
      </c>
      <c r="MB84" s="4">
        <v>216.234382564355</v>
      </c>
      <c r="MC84" s="4">
        <v>236.836325715665</v>
      </c>
      <c r="MD84" s="4">
        <v>259.09633900720399</v>
      </c>
      <c r="ME84" s="4">
        <v>282.89885352510299</v>
      </c>
      <c r="MF84" s="4">
        <v>308.09413969253501</v>
      </c>
      <c r="MG84" s="4">
        <v>333.942576700975</v>
      </c>
      <c r="MH84" s="4">
        <v>360.010710391967</v>
      </c>
      <c r="MI84" s="4">
        <v>386.23123945478198</v>
      </c>
      <c r="MJ84" s="4">
        <v>412.241096489764</v>
      </c>
      <c r="MK84" s="4">
        <v>437.73377630206699</v>
      </c>
      <c r="ML84" s="4">
        <v>462.30653943935403</v>
      </c>
      <c r="MM84" s="13" t="s">
        <v>185</v>
      </c>
      <c r="MN84" s="14">
        <v>7.9100312969587605E-6</v>
      </c>
      <c r="MX84" s="13">
        <v>9800</v>
      </c>
      <c r="MY84" s="4">
        <v>214.277325324988</v>
      </c>
      <c r="MZ84" s="4">
        <v>234.73755103410099</v>
      </c>
      <c r="NA84" s="4">
        <v>256.85487933151501</v>
      </c>
      <c r="NB84" s="4">
        <v>280.51630280968902</v>
      </c>
      <c r="NC84" s="4">
        <v>305.574668024272</v>
      </c>
      <c r="ND84" s="4">
        <v>331.31291412667798</v>
      </c>
      <c r="NE84" s="4">
        <v>357.30726377568499</v>
      </c>
      <c r="NF84" s="4">
        <v>383.48643228867502</v>
      </c>
      <c r="NG84" s="4">
        <v>409.493103115623</v>
      </c>
      <c r="NH84" s="4">
        <v>435.03073561693702</v>
      </c>
      <c r="NI84" s="4">
        <v>459.69728123087901</v>
      </c>
      <c r="NJ84" s="13" t="s">
        <v>185</v>
      </c>
      <c r="NK84" s="14">
        <v>7.9029160987997108E-6</v>
      </c>
      <c r="NU84" s="13">
        <v>9800</v>
      </c>
      <c r="NV84" s="4">
        <v>213.72384936921799</v>
      </c>
      <c r="NW84" s="4">
        <v>234.14383656243299</v>
      </c>
      <c r="NX84" s="4">
        <v>256.22058295797501</v>
      </c>
      <c r="NY84" s="4">
        <v>279.84179993620802</v>
      </c>
      <c r="NZ84" s="4">
        <v>304.861059341334</v>
      </c>
      <c r="OA84" s="4">
        <v>330.56764645204601</v>
      </c>
      <c r="OB84" s="4">
        <v>356.540528140643</v>
      </c>
      <c r="OC84" s="4">
        <v>382.70732979707299</v>
      </c>
      <c r="OD84" s="4">
        <v>408.71238894456098</v>
      </c>
      <c r="OE84" s="4">
        <v>434.261968209332</v>
      </c>
      <c r="OF84" s="4">
        <v>458.95430590792199</v>
      </c>
      <c r="OG84" s="13" t="s">
        <v>185</v>
      </c>
      <c r="OH84" s="14">
        <v>7.9026809817961298E-6</v>
      </c>
      <c r="OR84">
        <v>9800</v>
      </c>
      <c r="OS84">
        <v>216.67459270287699</v>
      </c>
      <c r="OT84">
        <v>237.30829203516299</v>
      </c>
      <c r="OU84">
        <v>259.60022630476999</v>
      </c>
      <c r="OV84">
        <v>283.43424626126102</v>
      </c>
      <c r="OW84">
        <v>308.66004052487801</v>
      </c>
      <c r="OX84">
        <v>334.53288820757399</v>
      </c>
      <c r="OY84">
        <v>360.61716453010303</v>
      </c>
      <c r="OZ84">
        <v>386.84649218169301</v>
      </c>
      <c r="PA84">
        <v>412.85653140640699</v>
      </c>
      <c r="PB84">
        <v>438.33852501891198</v>
      </c>
      <c r="PC84">
        <v>462.889647336873</v>
      </c>
      <c r="PD84" s="13" t="s">
        <v>185</v>
      </c>
      <c r="PE84" s="14">
        <v>7.9070258126853503E-6</v>
      </c>
      <c r="PO84" s="13">
        <v>9800</v>
      </c>
      <c r="PP84" s="4">
        <v>214.05035900962099</v>
      </c>
      <c r="PQ84" s="4">
        <v>234.49409243505701</v>
      </c>
      <c r="PR84" s="4">
        <v>256.594791362146</v>
      </c>
      <c r="PS84" s="4">
        <v>280.23974344613703</v>
      </c>
      <c r="PT84" s="4">
        <v>305.28209284660102</v>
      </c>
      <c r="PU84" s="4">
        <v>331.00738293192899</v>
      </c>
      <c r="PV84" s="4">
        <v>356.99296130926001</v>
      </c>
      <c r="PW84" s="4">
        <v>383.16709440246501</v>
      </c>
      <c r="PX84" s="4">
        <v>409.17314248894201</v>
      </c>
      <c r="PY84" s="4">
        <v>434.71571530017201</v>
      </c>
      <c r="PZ84" s="4">
        <v>459.39287702100398</v>
      </c>
      <c r="QA84" s="13" t="s">
        <v>185</v>
      </c>
      <c r="QB84" s="14">
        <v>7.90548905031637E-6</v>
      </c>
      <c r="QL84" s="13">
        <v>9800</v>
      </c>
      <c r="QM84" s="4">
        <v>209.68008239433399</v>
      </c>
      <c r="QN84" s="4">
        <v>229.80394819582401</v>
      </c>
      <c r="QO84" s="4">
        <v>251.58112583794801</v>
      </c>
      <c r="QP84" s="4">
        <v>274.90449845349099</v>
      </c>
      <c r="QQ84" s="4">
        <v>299.63288763418899</v>
      </c>
      <c r="QR84" s="4">
        <v>325.10147635905798</v>
      </c>
      <c r="QS84" s="4">
        <v>350.90936841805598</v>
      </c>
      <c r="QT84" s="4">
        <v>376.97670779436498</v>
      </c>
      <c r="QU84" s="4">
        <v>402.96027906699999</v>
      </c>
      <c r="QV84" s="4">
        <v>428.58660172448498</v>
      </c>
      <c r="QW84" s="4">
        <v>453.45724531578901</v>
      </c>
      <c r="QX84" s="13" t="s">
        <v>185</v>
      </c>
      <c r="QY84" s="14">
        <v>7.8968156873448493E-6</v>
      </c>
      <c r="RI84" s="13">
        <v>9800</v>
      </c>
      <c r="RJ84" s="4">
        <v>210.03219001452399</v>
      </c>
      <c r="RK84" s="4">
        <v>230.18198959025</v>
      </c>
      <c r="RL84" s="4">
        <v>251.98546704924701</v>
      </c>
      <c r="RM84" s="4">
        <v>275.33506098119102</v>
      </c>
      <c r="RN84" s="4">
        <v>300.08913956326199</v>
      </c>
      <c r="RO84" s="4">
        <v>325.57892254914702</v>
      </c>
      <c r="RP84" s="4">
        <v>351.40175482391999</v>
      </c>
      <c r="RQ84" s="4">
        <v>377.478398505347</v>
      </c>
      <c r="RR84" s="4">
        <v>403.46452941837498</v>
      </c>
      <c r="RS84" s="4">
        <v>429.08492010054601</v>
      </c>
      <c r="RT84" s="4">
        <v>453.94076318552999</v>
      </c>
      <c r="RU84" s="13" t="s">
        <v>185</v>
      </c>
      <c r="RV84" s="14">
        <v>7.8989418581575802E-6</v>
      </c>
      <c r="SF84" s="13">
        <v>9800</v>
      </c>
      <c r="SG84" s="4">
        <v>207.93946306827499</v>
      </c>
      <c r="SH84" s="4">
        <v>227.934708562683</v>
      </c>
      <c r="SI84" s="4">
        <v>249.581270885896</v>
      </c>
      <c r="SJ84" s="4">
        <v>272.77421375344397</v>
      </c>
      <c r="SK84" s="4">
        <v>297.37458881805298</v>
      </c>
      <c r="SL84" s="4">
        <v>322.73707556256898</v>
      </c>
      <c r="SM84" s="4">
        <v>348.46948584406198</v>
      </c>
      <c r="SN84" s="4">
        <v>374.48899974250998</v>
      </c>
      <c r="SO84" s="4">
        <v>400.45795119749403</v>
      </c>
      <c r="SP84" s="4">
        <v>426.11144340207699</v>
      </c>
      <c r="SQ84" s="4">
        <v>451.053154243667</v>
      </c>
      <c r="SR84" s="13" t="s">
        <v>185</v>
      </c>
      <c r="SS84" s="14">
        <v>7.8921832312018093E-6</v>
      </c>
      <c r="TC84" s="13">
        <v>9800</v>
      </c>
      <c r="TD84" s="4">
        <v>213.72979698098999</v>
      </c>
      <c r="TE84" s="4">
        <v>234.15021694791</v>
      </c>
      <c r="TF84" s="4">
        <v>256.22739997098699</v>
      </c>
      <c r="TG84" s="4">
        <v>279.84904972003801</v>
      </c>
      <c r="TH84" s="4">
        <v>304.86873025339901</v>
      </c>
      <c r="TI84" s="4">
        <v>330.57565873538698</v>
      </c>
      <c r="TJ84" s="4">
        <v>356.54877253245098</v>
      </c>
      <c r="TK84" s="4">
        <v>382.71570866154298</v>
      </c>
      <c r="TL84" s="4">
        <v>408.72078680700099</v>
      </c>
      <c r="TM84" s="4">
        <v>434.27023950776999</v>
      </c>
      <c r="TN84" s="4">
        <v>458.96230178241899</v>
      </c>
      <c r="TO84" s="13" t="s">
        <v>185</v>
      </c>
      <c r="TP84" s="14">
        <v>7.9025239663880098E-6</v>
      </c>
      <c r="TZ84" s="13">
        <v>9800</v>
      </c>
      <c r="UA84" s="4">
        <v>258.80954977868498</v>
      </c>
      <c r="UB84" s="4">
        <v>282.67976329057501</v>
      </c>
      <c r="UC84" s="4">
        <v>308.28652932522101</v>
      </c>
      <c r="UD84" s="4">
        <v>335.48497606556703</v>
      </c>
      <c r="UE84" s="4">
        <v>364.10142455939399</v>
      </c>
      <c r="UF84" s="4">
        <v>392.89687142528999</v>
      </c>
      <c r="UG84" s="4">
        <v>421.25797835982098</v>
      </c>
      <c r="UH84" s="4">
        <v>449.26745368848799</v>
      </c>
      <c r="UI84" s="4">
        <v>476.47773449432901</v>
      </c>
      <c r="UJ84" s="4">
        <v>502.35528824331698</v>
      </c>
      <c r="UK84" s="4">
        <v>526.56267194900204</v>
      </c>
      <c r="UL84" s="13" t="s">
        <v>185</v>
      </c>
      <c r="UM84" s="14">
        <v>7.9284007546473299E-6</v>
      </c>
      <c r="UW84" s="13">
        <v>9800</v>
      </c>
      <c r="UX84" s="4">
        <v>258.80954977868498</v>
      </c>
      <c r="UY84" s="4">
        <v>282.67976329057501</v>
      </c>
      <c r="UZ84" s="4">
        <v>308.28652932522101</v>
      </c>
      <c r="VA84" s="4">
        <v>335.48497606556703</v>
      </c>
      <c r="VB84" s="4">
        <v>364.10142455939399</v>
      </c>
      <c r="VC84" s="4">
        <v>392.89687142528999</v>
      </c>
      <c r="VD84" s="4">
        <v>421.25797835982098</v>
      </c>
      <c r="VE84" s="4">
        <v>449.26745368848799</v>
      </c>
      <c r="VF84" s="4">
        <v>476.47773449432901</v>
      </c>
      <c r="VG84" s="4">
        <v>502.35528824331698</v>
      </c>
      <c r="VH84" s="4">
        <v>526.56267194900204</v>
      </c>
      <c r="VI84" s="13" t="s">
        <v>185</v>
      </c>
      <c r="VJ84" s="14">
        <v>7.9167110156881802E-6</v>
      </c>
      <c r="VT84" s="13">
        <v>9800</v>
      </c>
      <c r="VU84" s="4">
        <v>258.80954977868498</v>
      </c>
      <c r="VV84" s="4">
        <v>282.67976329057501</v>
      </c>
      <c r="VW84" s="4">
        <v>308.28652932522101</v>
      </c>
      <c r="VX84" s="4">
        <v>335.48497606556703</v>
      </c>
      <c r="VY84" s="4">
        <v>364.10142455939399</v>
      </c>
      <c r="VZ84" s="4">
        <v>392.89687142528999</v>
      </c>
      <c r="WA84" s="4">
        <v>421.25797835982098</v>
      </c>
      <c r="WB84" s="4">
        <v>449.26745368848799</v>
      </c>
      <c r="WC84" s="4">
        <v>476.47773449432901</v>
      </c>
      <c r="WD84" s="4">
        <v>502.35528824331698</v>
      </c>
      <c r="WE84" s="4">
        <v>526.56267194900204</v>
      </c>
      <c r="WF84" s="13" t="s">
        <v>185</v>
      </c>
      <c r="WG84" s="14">
        <v>7.9269151307395706E-6</v>
      </c>
      <c r="WQ84" s="13">
        <v>9800</v>
      </c>
      <c r="WR84" s="4">
        <v>223.246467208833</v>
      </c>
      <c r="WS84" s="4">
        <v>244.20652912882301</v>
      </c>
      <c r="WT84" s="4">
        <v>266.80329298434498</v>
      </c>
      <c r="WU84" s="4">
        <v>290.91138429183599</v>
      </c>
      <c r="WV84" s="4">
        <v>316.37236431016697</v>
      </c>
      <c r="WW84" s="4">
        <v>342.47065163077298</v>
      </c>
      <c r="WX84" s="4">
        <v>368.78703470743301</v>
      </c>
      <c r="WY84" s="4">
        <v>395.25191975732798</v>
      </c>
      <c r="WZ84" s="4">
        <v>421.518996786505</v>
      </c>
      <c r="XA84" s="4">
        <v>447.31129532476098</v>
      </c>
      <c r="XB84" s="4">
        <v>472.24402526372597</v>
      </c>
      <c r="XC84" s="13" t="s">
        <v>185</v>
      </c>
      <c r="XD84" s="14">
        <v>8.1420415979258902E-6</v>
      </c>
      <c r="XN84" s="13">
        <v>9800</v>
      </c>
      <c r="XO84" s="4">
        <v>233.45022014222599</v>
      </c>
      <c r="XP84" s="4">
        <v>255.16808041755101</v>
      </c>
      <c r="XQ84" s="4">
        <v>278.54134825784899</v>
      </c>
      <c r="XR84" s="4">
        <v>303.43255895018899</v>
      </c>
      <c r="XS84" s="4">
        <v>329.67078511773002</v>
      </c>
      <c r="XT84" s="4">
        <v>356.54688269957097</v>
      </c>
      <c r="XU84" s="4">
        <v>383.642640564967</v>
      </c>
      <c r="XV84" s="4">
        <v>410.878890007054</v>
      </c>
      <c r="XW84" s="4">
        <v>437.91200376166302</v>
      </c>
      <c r="XX84" s="4">
        <v>464.45342782463501</v>
      </c>
      <c r="XY84" s="4">
        <v>490.13251132225099</v>
      </c>
      <c r="XZ84" s="13" t="s">
        <v>185</v>
      </c>
      <c r="YA84" s="14">
        <v>8.3608397065398407E-6</v>
      </c>
      <c r="YK84" s="13">
        <v>9800</v>
      </c>
      <c r="YL84" s="4">
        <v>216.46593950250301</v>
      </c>
      <c r="YM84" s="4">
        <v>237.06050055118899</v>
      </c>
      <c r="YN84" s="4">
        <v>259.30325899201802</v>
      </c>
      <c r="YO84" s="4">
        <v>283.07729504547899</v>
      </c>
      <c r="YP84" s="4">
        <v>308.23179482876998</v>
      </c>
      <c r="YQ84" s="4">
        <v>334.02128135644301</v>
      </c>
      <c r="YR84" s="4">
        <v>360.010450837132</v>
      </c>
      <c r="YS84" s="4">
        <v>386.13366103462897</v>
      </c>
      <c r="YT84" s="4">
        <v>412.027333412811</v>
      </c>
      <c r="YU84" s="4">
        <v>437.38015304129601</v>
      </c>
      <c r="YV84" s="4">
        <v>461.79249349658801</v>
      </c>
      <c r="YW84" s="13" t="s">
        <v>185</v>
      </c>
      <c r="YX84" s="14">
        <v>7.8477636948336408E-6</v>
      </c>
      <c r="ZH84" s="13">
        <v>9800</v>
      </c>
      <c r="ZI84" s="4">
        <v>327.00672238603198</v>
      </c>
      <c r="ZJ84" s="4">
        <v>365.36766349994201</v>
      </c>
      <c r="ZK84" s="4">
        <v>406.05252295166201</v>
      </c>
      <c r="ZL84" s="4">
        <v>448.20375686540399</v>
      </c>
      <c r="ZM84" s="4">
        <v>491.029702954914</v>
      </c>
      <c r="ZN84" s="4">
        <v>533.90587109601302</v>
      </c>
      <c r="ZO84" s="4">
        <v>576.403140580382</v>
      </c>
      <c r="ZP84" s="4">
        <v>618.266428353023</v>
      </c>
      <c r="ZQ84" s="4">
        <v>659.37367459436996</v>
      </c>
      <c r="ZR84" s="4">
        <v>698.21086139006195</v>
      </c>
      <c r="ZS84" s="4">
        <v>728.76681259034797</v>
      </c>
      <c r="ZT84" s="13" t="s">
        <v>185</v>
      </c>
      <c r="ZU84" s="14">
        <v>7.3683336611366504E-6</v>
      </c>
      <c r="AAE84" s="13">
        <v>9800</v>
      </c>
      <c r="AAF84" s="4">
        <v>282.98781413167899</v>
      </c>
      <c r="AAG84" s="4">
        <v>308.12984738336797</v>
      </c>
      <c r="AAH84" s="4">
        <v>334.94861010685003</v>
      </c>
      <c r="AAI84" s="4">
        <v>363.269534184154</v>
      </c>
      <c r="AAJ84" s="4">
        <v>392.89253030953302</v>
      </c>
      <c r="AAK84" s="4">
        <v>422.79666490368197</v>
      </c>
      <c r="AAL84" s="4">
        <v>452.46231193871103</v>
      </c>
      <c r="AAM84" s="4">
        <v>481.91848684920097</v>
      </c>
      <c r="AAN84" s="4">
        <v>510.78962307011898</v>
      </c>
      <c r="AAO84" s="4">
        <v>538.59874256713397</v>
      </c>
      <c r="AAP84" s="4">
        <v>565.07866948495905</v>
      </c>
      <c r="AAQ84" s="13" t="s">
        <v>185</v>
      </c>
      <c r="AAR84" s="14">
        <v>8.6116805197906597E-6</v>
      </c>
      <c r="ABB84" s="13">
        <v>9800</v>
      </c>
      <c r="ABC84" s="4">
        <v>212.68279435675001</v>
      </c>
      <c r="ABD84" s="4">
        <v>233.004507727185</v>
      </c>
      <c r="ABE84" s="4">
        <v>254.97286981247399</v>
      </c>
      <c r="ABF84" s="4">
        <v>278.475909077712</v>
      </c>
      <c r="ABG84" s="4">
        <v>303.36776808039298</v>
      </c>
      <c r="ABH84" s="4">
        <v>328.94656617118602</v>
      </c>
      <c r="ABI84" s="4">
        <v>354.79565723840199</v>
      </c>
      <c r="ABJ84" s="4">
        <v>380.84164889966303</v>
      </c>
      <c r="ABK84" s="4">
        <v>406.73205081838802</v>
      </c>
      <c r="ABL84" s="4">
        <v>432.17505898870201</v>
      </c>
      <c r="ABM84" s="4">
        <v>456.77220974433902</v>
      </c>
      <c r="ABN84" s="13" t="s">
        <v>185</v>
      </c>
      <c r="ABO84" s="14">
        <v>7.8393253151034694E-6</v>
      </c>
    </row>
    <row r="85" spans="1:743" x14ac:dyDescent="0.25">
      <c r="F85" s="13">
        <v>1100</v>
      </c>
      <c r="G85" s="28">
        <f t="shared" si="11"/>
        <v>-1.9541377965864914</v>
      </c>
      <c r="H85" s="28">
        <f t="shared" si="11"/>
        <v>-9.7276190236410596</v>
      </c>
      <c r="I85" s="29">
        <f t="shared" si="11"/>
        <v>-12.415569178926274</v>
      </c>
      <c r="Q85" s="13">
        <v>11200</v>
      </c>
      <c r="R85" s="4">
        <v>258.71177215059703</v>
      </c>
      <c r="S85" s="4">
        <v>282.00618728854101</v>
      </c>
      <c r="T85" s="4">
        <v>306.94973684888998</v>
      </c>
      <c r="U85" s="4">
        <v>333.40419320598198</v>
      </c>
      <c r="V85" s="4">
        <v>361.10758291067202</v>
      </c>
      <c r="W85" s="4">
        <v>388.56942705965798</v>
      </c>
      <c r="X85" s="4">
        <v>416.16767873986601</v>
      </c>
      <c r="Y85" s="4">
        <v>443.50062236781002</v>
      </c>
      <c r="Z85" s="4">
        <v>470.16164144161399</v>
      </c>
      <c r="AA85" s="4">
        <v>495.74776319853299</v>
      </c>
      <c r="AB85" s="4">
        <v>519.83062932208304</v>
      </c>
      <c r="AC85" s="13" t="s">
        <v>186</v>
      </c>
      <c r="AD85" s="5">
        <v>290.25427746593601</v>
      </c>
      <c r="AN85" s="13">
        <v>11200</v>
      </c>
      <c r="AO85" s="4">
        <v>217.15871202501401</v>
      </c>
      <c r="AP85" s="4">
        <v>237.390381691253</v>
      </c>
      <c r="AQ85" s="4">
        <v>259.21103406490403</v>
      </c>
      <c r="AR85" s="4">
        <v>282.509496461656</v>
      </c>
      <c r="AS85" s="4">
        <v>307.08967684695</v>
      </c>
      <c r="AT85" s="4">
        <v>332.06311786173802</v>
      </c>
      <c r="AU85" s="4">
        <v>357.540449060539</v>
      </c>
      <c r="AV85" s="4">
        <v>383.19920421192001</v>
      </c>
      <c r="AW85" s="4">
        <v>408.70365897249798</v>
      </c>
      <c r="AX85" s="4">
        <v>433.71026396924202</v>
      </c>
      <c r="AY85" s="4">
        <v>457.90940543055501</v>
      </c>
      <c r="AZ85" s="13" t="s">
        <v>186</v>
      </c>
      <c r="BA85" s="5">
        <v>290.44432761812499</v>
      </c>
      <c r="BK85" s="13">
        <v>11200</v>
      </c>
      <c r="BL85" s="4">
        <v>217.40844071069</v>
      </c>
      <c r="BM85" s="4">
        <v>237.65748385434199</v>
      </c>
      <c r="BN85" s="4">
        <v>259.49552459447199</v>
      </c>
      <c r="BO85" s="4">
        <v>282.81107344286397</v>
      </c>
      <c r="BP85" s="4">
        <v>307.40748143803199</v>
      </c>
      <c r="BQ85" s="4">
        <v>332.39276581870502</v>
      </c>
      <c r="BR85" s="4">
        <v>357.87876169928302</v>
      </c>
      <c r="BS85" s="4">
        <v>383.54230990821901</v>
      </c>
      <c r="BT85" s="4">
        <v>409.04704259246</v>
      </c>
      <c r="BU85" s="4">
        <v>434.04884811984402</v>
      </c>
      <c r="BV85" s="4">
        <v>458.23734199437001</v>
      </c>
      <c r="BW85" s="13" t="s">
        <v>186</v>
      </c>
      <c r="BX85" s="5">
        <v>290.22602419109398</v>
      </c>
      <c r="CH85" s="13">
        <v>11200</v>
      </c>
      <c r="CI85" s="4">
        <v>258.71177215059703</v>
      </c>
      <c r="CJ85" s="4">
        <v>282.00618728854101</v>
      </c>
      <c r="CK85" s="4">
        <v>306.94973684888998</v>
      </c>
      <c r="CL85" s="4">
        <v>333.40419320598198</v>
      </c>
      <c r="CM85" s="4">
        <v>361.10758291067202</v>
      </c>
      <c r="CN85" s="4">
        <v>388.56942705965798</v>
      </c>
      <c r="CO85" s="4">
        <v>416.16767873986601</v>
      </c>
      <c r="CP85" s="4">
        <v>443.50062236781002</v>
      </c>
      <c r="CQ85" s="4">
        <v>470.16164144161399</v>
      </c>
      <c r="CR85" s="4">
        <v>495.74776319853299</v>
      </c>
      <c r="CS85" s="4">
        <v>519.83062932208304</v>
      </c>
      <c r="CT85" s="13" t="s">
        <v>186</v>
      </c>
      <c r="CU85" s="5">
        <v>290.62422971172799</v>
      </c>
      <c r="DE85" s="13">
        <v>11200</v>
      </c>
      <c r="DF85" s="4">
        <v>215.936203599697</v>
      </c>
      <c r="DG85" s="4">
        <v>236.08261535807901</v>
      </c>
      <c r="DH85" s="4">
        <v>257.81784930392399</v>
      </c>
      <c r="DI85" s="4">
        <v>281.03227739293402</v>
      </c>
      <c r="DJ85" s="4">
        <v>305.53252626168103</v>
      </c>
      <c r="DK85" s="4">
        <v>330.44734567514399</v>
      </c>
      <c r="DL85" s="4">
        <v>355.881515000945</v>
      </c>
      <c r="DM85" s="4">
        <v>381.51598189490102</v>
      </c>
      <c r="DN85" s="4">
        <v>407.018205353962</v>
      </c>
      <c r="DO85" s="4">
        <v>432.04743350667701</v>
      </c>
      <c r="DP85" s="4">
        <v>456.297849864238</v>
      </c>
      <c r="DQ85" s="13" t="s">
        <v>186</v>
      </c>
      <c r="DR85" s="5">
        <v>290.076126961135</v>
      </c>
      <c r="EB85" s="13">
        <v>11200</v>
      </c>
      <c r="EC85" s="4">
        <v>258.71177215059703</v>
      </c>
      <c r="ED85" s="4">
        <v>282.00618728854101</v>
      </c>
      <c r="EE85" s="4">
        <v>306.94973684888998</v>
      </c>
      <c r="EF85" s="4">
        <v>333.40419320598198</v>
      </c>
      <c r="EG85" s="4">
        <v>361.10758291067202</v>
      </c>
      <c r="EH85" s="4">
        <v>388.56942705965798</v>
      </c>
      <c r="EI85" s="4">
        <v>416.16767873986601</v>
      </c>
      <c r="EJ85" s="4">
        <v>443.50062236781002</v>
      </c>
      <c r="EK85" s="4">
        <v>470.16164144161399</v>
      </c>
      <c r="EL85" s="4">
        <v>495.74776319853299</v>
      </c>
      <c r="EM85" s="4">
        <v>519.83062932208304</v>
      </c>
      <c r="EN85" s="13" t="s">
        <v>186</v>
      </c>
      <c r="EO85" s="5">
        <v>290.71862521544398</v>
      </c>
      <c r="EY85" s="13">
        <v>11200</v>
      </c>
      <c r="EZ85" s="4">
        <v>258.71177215059703</v>
      </c>
      <c r="FA85" s="4">
        <v>282.00618728854101</v>
      </c>
      <c r="FB85" s="4">
        <v>306.94973684888998</v>
      </c>
      <c r="FC85" s="4">
        <v>333.40419320598198</v>
      </c>
      <c r="FD85" s="4">
        <v>361.10758291067202</v>
      </c>
      <c r="FE85" s="4">
        <v>388.56942705965798</v>
      </c>
      <c r="FF85" s="4">
        <v>416.16767873986601</v>
      </c>
      <c r="FG85" s="4">
        <v>443.50062236781002</v>
      </c>
      <c r="FH85" s="4">
        <v>470.16164144161399</v>
      </c>
      <c r="FI85" s="4">
        <v>495.74776319853299</v>
      </c>
      <c r="FJ85" s="4">
        <v>519.83062932208304</v>
      </c>
      <c r="FK85" s="13" t="s">
        <v>186</v>
      </c>
      <c r="FL85" s="5">
        <v>290.15798368790399</v>
      </c>
      <c r="FV85" s="13">
        <v>11200</v>
      </c>
      <c r="FW85">
        <v>258.71177215059703</v>
      </c>
      <c r="FX85">
        <v>282.00618728854101</v>
      </c>
      <c r="FY85">
        <v>306.94973684888998</v>
      </c>
      <c r="FZ85">
        <v>333.40419320598198</v>
      </c>
      <c r="GA85">
        <v>361.10758291067202</v>
      </c>
      <c r="GB85">
        <v>388.56942705965798</v>
      </c>
      <c r="GC85">
        <v>416.16767873986601</v>
      </c>
      <c r="GD85">
        <v>443.50062236781002</v>
      </c>
      <c r="GE85">
        <v>470.16164144161399</v>
      </c>
      <c r="GF85">
        <v>495.74776319853299</v>
      </c>
      <c r="GG85">
        <v>519.83062932208304</v>
      </c>
      <c r="GH85" s="13" t="s">
        <v>186</v>
      </c>
      <c r="GI85" s="5">
        <v>290.606510362937</v>
      </c>
      <c r="GS85" s="13">
        <v>11200</v>
      </c>
      <c r="GT85" s="4">
        <v>258.71177215059703</v>
      </c>
      <c r="GU85" s="4">
        <v>282.00618728854101</v>
      </c>
      <c r="GV85" s="4">
        <v>306.94973684888998</v>
      </c>
      <c r="GW85" s="4">
        <v>333.40419320598198</v>
      </c>
      <c r="GX85" s="4">
        <v>361.10758291067202</v>
      </c>
      <c r="GY85" s="4">
        <v>388.56942705965798</v>
      </c>
      <c r="GZ85" s="4">
        <v>416.16767873986601</v>
      </c>
      <c r="HA85" s="4">
        <v>443.50062236781002</v>
      </c>
      <c r="HB85" s="4">
        <v>470.16164144161399</v>
      </c>
      <c r="HC85" s="4">
        <v>495.74776319853299</v>
      </c>
      <c r="HD85" s="4">
        <v>519.83062932208304</v>
      </c>
      <c r="HE85" s="13" t="s">
        <v>186</v>
      </c>
      <c r="HF85" s="5">
        <v>290.45554674060099</v>
      </c>
      <c r="HP85" s="13">
        <v>11200</v>
      </c>
      <c r="HQ85" s="4">
        <v>216.20538182177901</v>
      </c>
      <c r="HR85" s="4">
        <v>236.37059586935001</v>
      </c>
      <c r="HS85" s="4">
        <v>258.12467995661598</v>
      </c>
      <c r="HT85" s="4">
        <v>281.35766683086302</v>
      </c>
      <c r="HU85" s="4">
        <v>305.87558562692197</v>
      </c>
      <c r="HV85" s="4">
        <v>330.80340465346001</v>
      </c>
      <c r="HW85" s="4">
        <v>356.24718408494402</v>
      </c>
      <c r="HX85" s="4">
        <v>381.88711681726897</v>
      </c>
      <c r="HY85" s="4">
        <v>407.38995621482098</v>
      </c>
      <c r="HZ85" s="4">
        <v>432.41432802026799</v>
      </c>
      <c r="IA85" s="4">
        <v>456.65357619168901</v>
      </c>
      <c r="IB85" s="13" t="s">
        <v>186</v>
      </c>
      <c r="IC85" s="5">
        <v>290.19924764747498</v>
      </c>
      <c r="IM85" s="13">
        <v>11200</v>
      </c>
      <c r="IN85" s="4">
        <v>214.00066483988601</v>
      </c>
      <c r="IO85" s="4">
        <v>234.01138275100399</v>
      </c>
      <c r="IP85" s="4">
        <v>255.61037017247199</v>
      </c>
      <c r="IQ85" s="4">
        <v>278.69042273803399</v>
      </c>
      <c r="IR85" s="4">
        <v>303.06244436773</v>
      </c>
      <c r="IS85" s="4">
        <v>327.88225272395499</v>
      </c>
      <c r="IT85" s="4">
        <v>353.24553837531698</v>
      </c>
      <c r="IU85" s="4">
        <v>378.83872622346303</v>
      </c>
      <c r="IV85" s="4">
        <v>404.33442669940001</v>
      </c>
      <c r="IW85" s="4">
        <v>429.396469680596</v>
      </c>
      <c r="IX85" s="4">
        <v>453.72513195149497</v>
      </c>
      <c r="IY85" s="13" t="s">
        <v>186</v>
      </c>
      <c r="IZ85" s="5">
        <v>289.96306184492403</v>
      </c>
      <c r="JJ85" s="13">
        <v>11200</v>
      </c>
      <c r="JK85" s="4">
        <v>213.29611224553801</v>
      </c>
      <c r="JL85" s="4">
        <v>233.25722056463999</v>
      </c>
      <c r="JM85" s="4">
        <v>254.806306052461</v>
      </c>
      <c r="JN85" s="4">
        <v>277.83703967035001</v>
      </c>
      <c r="JO85" s="4">
        <v>302.161873732385</v>
      </c>
      <c r="JP85" s="4">
        <v>326.94642469420802</v>
      </c>
      <c r="JQ85" s="4">
        <v>352.28312710484698</v>
      </c>
      <c r="JR85" s="4">
        <v>377.86042106694998</v>
      </c>
      <c r="JS85" s="4">
        <v>403.35282566966498</v>
      </c>
      <c r="JT85" s="4">
        <v>428.42588486842197</v>
      </c>
      <c r="JU85" s="4">
        <v>452.78211766117403</v>
      </c>
      <c r="JV85" s="13" t="s">
        <v>186</v>
      </c>
      <c r="JW85" s="5">
        <v>290.27584203907003</v>
      </c>
      <c r="KG85" s="13">
        <v>11200</v>
      </c>
      <c r="KH85">
        <v>216.54172080974601</v>
      </c>
      <c r="KI85">
        <v>236.73040475139001</v>
      </c>
      <c r="KJ85">
        <v>258.50800859183499</v>
      </c>
      <c r="KK85">
        <v>281.76414051901003</v>
      </c>
      <c r="KL85">
        <v>306.30408220126401</v>
      </c>
      <c r="KM85">
        <v>331.24807120119902</v>
      </c>
      <c r="KN85">
        <v>356.70377386549097</v>
      </c>
      <c r="KO85">
        <v>382.35044244472499</v>
      </c>
      <c r="KP85">
        <v>407.85395234316599</v>
      </c>
      <c r="KQ85">
        <v>432.87215672138097</v>
      </c>
      <c r="KR85">
        <v>457.097353241473</v>
      </c>
      <c r="KS85" s="13" t="s">
        <v>186</v>
      </c>
      <c r="KT85" s="5">
        <v>290.39676403432497</v>
      </c>
      <c r="LD85" s="13">
        <v>11200</v>
      </c>
      <c r="LE85" s="4">
        <v>214.083819666842</v>
      </c>
      <c r="LF85" s="4">
        <v>234.10038514708901</v>
      </c>
      <c r="LG85" s="4">
        <v>255.70525142573001</v>
      </c>
      <c r="LH85" s="4">
        <v>278.79111057824502</v>
      </c>
      <c r="LI85" s="4">
        <v>303.16868346777301</v>
      </c>
      <c r="LJ85" s="4">
        <v>327.99262933347399</v>
      </c>
      <c r="LK85" s="4">
        <v>353.35902487300399</v>
      </c>
      <c r="LL85" s="4">
        <v>378.954057889578</v>
      </c>
      <c r="LM85" s="4">
        <v>404.45011471709603</v>
      </c>
      <c r="LN85" s="4">
        <v>429.510824555905</v>
      </c>
      <c r="LO85" s="4">
        <v>453.83620039679801</v>
      </c>
      <c r="LP85" s="13" t="s">
        <v>186</v>
      </c>
      <c r="LQ85" s="5">
        <v>290.23672029512801</v>
      </c>
      <c r="MA85" s="13">
        <v>11200</v>
      </c>
      <c r="MB85" s="4">
        <v>213.12889197886199</v>
      </c>
      <c r="MC85" s="4">
        <v>233.078208910163</v>
      </c>
      <c r="MD85" s="4">
        <v>254.61542646246801</v>
      </c>
      <c r="ME85" s="4">
        <v>277.634422793292</v>
      </c>
      <c r="MF85" s="4">
        <v>301.948017024997</v>
      </c>
      <c r="MG85" s="4">
        <v>326.72414699314601</v>
      </c>
      <c r="MH85" s="4">
        <v>352.05447853557399</v>
      </c>
      <c r="MI85" s="4">
        <v>377.62793169659801</v>
      </c>
      <c r="MJ85" s="4">
        <v>403.11948117164201</v>
      </c>
      <c r="MK85" s="4">
        <v>428.19508135699601</v>
      </c>
      <c r="ML85" s="4">
        <v>452.557785290033</v>
      </c>
      <c r="MM85" s="13" t="s">
        <v>186</v>
      </c>
      <c r="MN85" s="5">
        <v>290.14667991397602</v>
      </c>
      <c r="MX85" s="13">
        <v>11200</v>
      </c>
      <c r="MY85" s="4">
        <v>211.11791259089</v>
      </c>
      <c r="MZ85" s="4">
        <v>230.924918425767</v>
      </c>
      <c r="NA85" s="4">
        <v>252.31868854479899</v>
      </c>
      <c r="NB85" s="4">
        <v>275.19557566565999</v>
      </c>
      <c r="NC85" s="4">
        <v>299.37278874047098</v>
      </c>
      <c r="ND85" s="4">
        <v>324.04605201741401</v>
      </c>
      <c r="NE85" s="4">
        <v>349.29790870354498</v>
      </c>
      <c r="NF85" s="4">
        <v>374.82309914252897</v>
      </c>
      <c r="NG85" s="4">
        <v>400.302154477697</v>
      </c>
      <c r="NH85" s="4">
        <v>425.40607338448598</v>
      </c>
      <c r="NI85" s="4">
        <v>449.84438630937098</v>
      </c>
      <c r="NJ85" s="13" t="s">
        <v>186</v>
      </c>
      <c r="NK85" s="5">
        <v>289.88568839001499</v>
      </c>
      <c r="NU85" s="13">
        <v>11200</v>
      </c>
      <c r="NV85" s="4">
        <v>210.55088713446</v>
      </c>
      <c r="NW85" s="4">
        <v>230.31759643868099</v>
      </c>
      <c r="NX85" s="4">
        <v>251.67067743282499</v>
      </c>
      <c r="NY85" s="4">
        <v>274.5071747005</v>
      </c>
      <c r="NZ85" s="4">
        <v>298.64552764233298</v>
      </c>
      <c r="OA85" s="4">
        <v>323.28925134084602</v>
      </c>
      <c r="OB85" s="4">
        <v>348.51835715053602</v>
      </c>
      <c r="OC85" s="4">
        <v>374.02924241704602</v>
      </c>
      <c r="OD85" s="4">
        <v>399.50403056488801</v>
      </c>
      <c r="OE85" s="4">
        <v>424.61517861576903</v>
      </c>
      <c r="OF85" s="4">
        <v>449.07406146562198</v>
      </c>
      <c r="OG85" s="13" t="s">
        <v>186</v>
      </c>
      <c r="OH85" s="5">
        <v>289.87706409822403</v>
      </c>
      <c r="OR85">
        <v>11200</v>
      </c>
      <c r="OS85">
        <v>213.58252691822199</v>
      </c>
      <c r="OT85">
        <v>233.563816427935</v>
      </c>
      <c r="OU85">
        <v>255.133207830967</v>
      </c>
      <c r="OV85">
        <v>278.18401670559803</v>
      </c>
      <c r="OW85">
        <v>302.52806647828402</v>
      </c>
      <c r="OX85">
        <v>327.32699371816898</v>
      </c>
      <c r="OY85">
        <v>352.67455325550799</v>
      </c>
      <c r="OZ85">
        <v>378.25836461480498</v>
      </c>
      <c r="PA85">
        <v>403.75216883786402</v>
      </c>
      <c r="PB85">
        <v>428.82081010012303</v>
      </c>
      <c r="PC85">
        <v>453.16589435716401</v>
      </c>
      <c r="PD85" s="13" t="s">
        <v>186</v>
      </c>
      <c r="PE85" s="5">
        <v>290.03643619296901</v>
      </c>
      <c r="PO85" s="13">
        <v>11200</v>
      </c>
      <c r="PP85" s="4">
        <v>210.88529953008401</v>
      </c>
      <c r="PQ85" s="4">
        <v>230.67578340067999</v>
      </c>
      <c r="PR85" s="4">
        <v>252.05287434910599</v>
      </c>
      <c r="PS85" s="4">
        <v>274.91320923870597</v>
      </c>
      <c r="PT85" s="4">
        <v>299.07450219175598</v>
      </c>
      <c r="PU85" s="4">
        <v>323.73567587993699</v>
      </c>
      <c r="PV85" s="4">
        <v>348.97823271929201</v>
      </c>
      <c r="PW85" s="4">
        <v>374.49759198085297</v>
      </c>
      <c r="PX85" s="4">
        <v>399.97493666704901</v>
      </c>
      <c r="PY85" s="4">
        <v>425.08186180421899</v>
      </c>
      <c r="PZ85" s="4">
        <v>449.52865354920198</v>
      </c>
      <c r="QA85" s="13" t="s">
        <v>186</v>
      </c>
      <c r="QB85" s="5">
        <v>289.98006644139201</v>
      </c>
      <c r="QL85" s="13">
        <v>11200</v>
      </c>
      <c r="QM85" s="4">
        <v>206.43069630604299</v>
      </c>
      <c r="QN85" s="4">
        <v>225.90235294892199</v>
      </c>
      <c r="QO85" s="4">
        <v>246.95656914094599</v>
      </c>
      <c r="QP85" s="4">
        <v>269.49533451705503</v>
      </c>
      <c r="QQ85" s="4">
        <v>293.345926172291</v>
      </c>
      <c r="QR85" s="4">
        <v>317.76787419697803</v>
      </c>
      <c r="QS85" s="4">
        <v>342.82331817358198</v>
      </c>
      <c r="QT85" s="4">
        <v>368.22089481749299</v>
      </c>
      <c r="QU85" s="4">
        <v>393.654626384224</v>
      </c>
      <c r="QV85" s="4">
        <v>418.80803828718803</v>
      </c>
      <c r="QW85" s="4">
        <v>443.40613434642398</v>
      </c>
      <c r="QX85" s="13" t="s">
        <v>186</v>
      </c>
      <c r="QY85" s="5">
        <v>289.661920106011</v>
      </c>
      <c r="RI85" s="13">
        <v>11200</v>
      </c>
      <c r="RJ85" s="4">
        <v>206.78788823541399</v>
      </c>
      <c r="RK85" s="4">
        <v>226.28528021838801</v>
      </c>
      <c r="RL85" s="4">
        <v>247.36562927023499</v>
      </c>
      <c r="RM85" s="4">
        <v>269.93050226228002</v>
      </c>
      <c r="RN85" s="4">
        <v>293.80641758874202</v>
      </c>
      <c r="RO85" s="4">
        <v>318.24809137230699</v>
      </c>
      <c r="RP85" s="4">
        <v>343.31917636797198</v>
      </c>
      <c r="RQ85" s="4">
        <v>368.72723487095101</v>
      </c>
      <c r="RR85" s="4">
        <v>394.16523512885698</v>
      </c>
      <c r="RS85" s="4">
        <v>419.31571041266199</v>
      </c>
      <c r="RT85" s="4">
        <v>443.90246782116901</v>
      </c>
      <c r="RU85" s="13" t="s">
        <v>186</v>
      </c>
      <c r="RV85" s="5">
        <v>289.739909860929</v>
      </c>
      <c r="SF85" s="13">
        <v>11200</v>
      </c>
      <c r="SG85" s="4">
        <v>204.66931326554601</v>
      </c>
      <c r="SH85" s="4">
        <v>224.01362965545599</v>
      </c>
      <c r="SI85" s="4">
        <v>244.93835826651201</v>
      </c>
      <c r="SJ85" s="4">
        <v>267.34755617304899</v>
      </c>
      <c r="SK85" s="4">
        <v>291.07221994959201</v>
      </c>
      <c r="SL85" s="4">
        <v>315.39549868752698</v>
      </c>
      <c r="SM85" s="4">
        <v>340.372169176076</v>
      </c>
      <c r="SN85" s="4">
        <v>365.716201410275</v>
      </c>
      <c r="SO85" s="4">
        <v>391.12687583821997</v>
      </c>
      <c r="SP85" s="4">
        <v>416.29269981407799</v>
      </c>
      <c r="SQ85" s="4">
        <v>440.94461821991899</v>
      </c>
      <c r="SR85" s="13" t="s">
        <v>186</v>
      </c>
      <c r="SS85" s="5">
        <v>289.491997672168</v>
      </c>
      <c r="TC85" s="13">
        <v>11200</v>
      </c>
      <c r="TD85" s="4">
        <v>210.55697637536201</v>
      </c>
      <c r="TE85" s="4">
        <v>230.32411881768101</v>
      </c>
      <c r="TF85" s="4">
        <v>251.677637335025</v>
      </c>
      <c r="TG85" s="4">
        <v>274.51456909514798</v>
      </c>
      <c r="TH85" s="4">
        <v>298.65334030254201</v>
      </c>
      <c r="TI85" s="4">
        <v>323.29738247830301</v>
      </c>
      <c r="TJ85" s="4">
        <v>348.52673407242901</v>
      </c>
      <c r="TK85" s="4">
        <v>374.03777459975203</v>
      </c>
      <c r="TL85" s="4">
        <v>399.512610326264</v>
      </c>
      <c r="TM85" s="4">
        <v>424.62368252868299</v>
      </c>
      <c r="TN85" s="4">
        <v>449.08234625413797</v>
      </c>
      <c r="TO85" s="13" t="s">
        <v>186</v>
      </c>
      <c r="TP85" s="5">
        <v>289.87130463942401</v>
      </c>
      <c r="TZ85" s="13">
        <v>11200</v>
      </c>
      <c r="UA85" s="4">
        <v>258.71177215059703</v>
      </c>
      <c r="UB85" s="4">
        <v>282.00618728854101</v>
      </c>
      <c r="UC85" s="4">
        <v>306.94973684888998</v>
      </c>
      <c r="UD85" s="4">
        <v>333.40419320598198</v>
      </c>
      <c r="UE85" s="4">
        <v>361.10758291067202</v>
      </c>
      <c r="UF85" s="4">
        <v>388.56942705965798</v>
      </c>
      <c r="UG85" s="4">
        <v>416.16767873986601</v>
      </c>
      <c r="UH85" s="4">
        <v>443.50062236781002</v>
      </c>
      <c r="UI85" s="4">
        <v>470.16164144161399</v>
      </c>
      <c r="UJ85" s="4">
        <v>495.74776319853299</v>
      </c>
      <c r="UK85" s="4">
        <v>519.83062932208304</v>
      </c>
      <c r="UL85" s="13" t="s">
        <v>186</v>
      </c>
      <c r="UM85" s="5">
        <v>290.82048725557399</v>
      </c>
      <c r="UW85" s="13">
        <v>11200</v>
      </c>
      <c r="UX85" s="4">
        <v>258.71177215059703</v>
      </c>
      <c r="UY85" s="4">
        <v>282.00618728854101</v>
      </c>
      <c r="UZ85" s="4">
        <v>306.94973684888998</v>
      </c>
      <c r="VA85" s="4">
        <v>333.40419320598198</v>
      </c>
      <c r="VB85" s="4">
        <v>361.10758291067202</v>
      </c>
      <c r="VC85" s="4">
        <v>388.56942705965798</v>
      </c>
      <c r="VD85" s="4">
        <v>416.16767873986601</v>
      </c>
      <c r="VE85" s="4">
        <v>443.50062236781002</v>
      </c>
      <c r="VF85" s="4">
        <v>470.16164144161399</v>
      </c>
      <c r="VG85" s="4">
        <v>495.74776319853299</v>
      </c>
      <c r="VH85" s="4">
        <v>519.83062932208304</v>
      </c>
      <c r="VI85" s="13" t="s">
        <v>186</v>
      </c>
      <c r="VJ85" s="5">
        <v>290.39169768183802</v>
      </c>
      <c r="VT85" s="13">
        <v>11200</v>
      </c>
      <c r="VU85" s="4">
        <v>258.71177215059703</v>
      </c>
      <c r="VV85" s="4">
        <v>282.00618728854101</v>
      </c>
      <c r="VW85" s="4">
        <v>306.94973684888998</v>
      </c>
      <c r="VX85" s="4">
        <v>333.40419320598198</v>
      </c>
      <c r="VY85" s="4">
        <v>361.10758291067202</v>
      </c>
      <c r="VZ85" s="4">
        <v>388.56942705965798</v>
      </c>
      <c r="WA85" s="4">
        <v>416.16767873986601</v>
      </c>
      <c r="WB85" s="4">
        <v>443.50062236781002</v>
      </c>
      <c r="WC85" s="4">
        <v>470.16164144161399</v>
      </c>
      <c r="WD85" s="4">
        <v>495.74776319853299</v>
      </c>
      <c r="WE85" s="4">
        <v>519.83062932208304</v>
      </c>
      <c r="WF85" s="13" t="s">
        <v>186</v>
      </c>
      <c r="WG85" s="5">
        <v>290.76599330627698</v>
      </c>
      <c r="WQ85" s="13">
        <v>11200</v>
      </c>
      <c r="WR85" s="4">
        <v>219.81447863736099</v>
      </c>
      <c r="WS85" s="4">
        <v>240.092487652534</v>
      </c>
      <c r="WT85" s="4">
        <v>261.93829005975698</v>
      </c>
      <c r="WU85" s="4">
        <v>285.23688823540101</v>
      </c>
      <c r="WV85" s="4">
        <v>309.795634579693</v>
      </c>
      <c r="WW85" s="4">
        <v>334.80978645192698</v>
      </c>
      <c r="WX85" s="4">
        <v>360.35931333352801</v>
      </c>
      <c r="WY85" s="4">
        <v>386.14250514186699</v>
      </c>
      <c r="WZ85" s="4">
        <v>411.84799130674298</v>
      </c>
      <c r="XA85" s="4">
        <v>437.159257559352</v>
      </c>
      <c r="XB85" s="4">
        <v>461.80590865079898</v>
      </c>
      <c r="XC85" s="13" t="s">
        <v>186</v>
      </c>
      <c r="XD85" s="5">
        <v>298.65701520902599</v>
      </c>
      <c r="XN85" s="13">
        <v>11200</v>
      </c>
      <c r="XO85" s="4">
        <v>230.16412150421201</v>
      </c>
      <c r="XP85" s="4">
        <v>251.20775037262001</v>
      </c>
      <c r="XQ85" s="4">
        <v>273.84026815655199</v>
      </c>
      <c r="XR85" s="4">
        <v>297.93518635686701</v>
      </c>
      <c r="XS85" s="4">
        <v>323.28910134709901</v>
      </c>
      <c r="XT85" s="4">
        <v>349.10622706901898</v>
      </c>
      <c r="XU85" s="4">
        <v>375.45103033042602</v>
      </c>
      <c r="XV85" s="4">
        <v>402.01940645600598</v>
      </c>
      <c r="XW85" s="4">
        <v>428.50057945991102</v>
      </c>
      <c r="XX85" s="4">
        <v>454.58154072083198</v>
      </c>
      <c r="XY85" s="4">
        <v>479.98805341984701</v>
      </c>
      <c r="XZ85" s="13" t="s">
        <v>186</v>
      </c>
      <c r="YA85" s="5">
        <v>306.68271604414201</v>
      </c>
      <c r="YK85" s="13">
        <v>11200</v>
      </c>
      <c r="YL85" s="4">
        <v>213.48414538846899</v>
      </c>
      <c r="YM85" s="4">
        <v>233.43568977430701</v>
      </c>
      <c r="YN85" s="4">
        <v>254.96601022701199</v>
      </c>
      <c r="YO85" s="4">
        <v>277.96755405886699</v>
      </c>
      <c r="YP85" s="4">
        <v>302.25134462762003</v>
      </c>
      <c r="YQ85" s="4">
        <v>326.977314239446</v>
      </c>
      <c r="YR85" s="4">
        <v>352.24002783081602</v>
      </c>
      <c r="YS85" s="4">
        <v>377.72727206550297</v>
      </c>
      <c r="YT85" s="4">
        <v>403.113219747659</v>
      </c>
      <c r="YU85" s="4">
        <v>428.06336061044999</v>
      </c>
      <c r="YV85" s="4">
        <v>452.27836623662398</v>
      </c>
      <c r="YW85" s="13" t="s">
        <v>186</v>
      </c>
      <c r="YX85" s="5">
        <v>287.86265127432301</v>
      </c>
      <c r="ZH85" s="13">
        <v>11200</v>
      </c>
      <c r="ZI85" s="4">
        <v>327.13069941774</v>
      </c>
      <c r="ZJ85" s="4">
        <v>364.62198454375698</v>
      </c>
      <c r="ZK85" s="4">
        <v>404.32725480471697</v>
      </c>
      <c r="ZL85" s="4">
        <v>445.434973418884</v>
      </c>
      <c r="ZM85" s="4">
        <v>487.19281873976399</v>
      </c>
      <c r="ZN85" s="4">
        <v>529.00233015053095</v>
      </c>
      <c r="ZO85" s="4">
        <v>570.44734145243001</v>
      </c>
      <c r="ZP85" s="4">
        <v>611.27626211669303</v>
      </c>
      <c r="ZQ85" s="4">
        <v>651.36497053947505</v>
      </c>
      <c r="ZR85" s="4">
        <v>688.70923870905597</v>
      </c>
      <c r="ZS85" s="4">
        <v>719.20637217552803</v>
      </c>
      <c r="ZT85" s="13" t="s">
        <v>186</v>
      </c>
      <c r="ZU85" s="5">
        <v>373.61785975881099</v>
      </c>
      <c r="AAE85" s="13">
        <v>11200</v>
      </c>
      <c r="AAF85" s="4">
        <v>282.933399956703</v>
      </c>
      <c r="AAG85" s="4">
        <v>307.47859807541403</v>
      </c>
      <c r="AAH85" s="4">
        <v>333.61699558540198</v>
      </c>
      <c r="AAI85" s="4">
        <v>361.18262042204299</v>
      </c>
      <c r="AAJ85" s="4">
        <v>389.91121793496399</v>
      </c>
      <c r="AAK85" s="4">
        <v>418.58757409497201</v>
      </c>
      <c r="AAL85" s="4">
        <v>447.46573314524102</v>
      </c>
      <c r="AAM85" s="4">
        <v>476.19728986473501</v>
      </c>
      <c r="AAN85" s="4">
        <v>504.43885130612802</v>
      </c>
      <c r="AAO85" s="4">
        <v>531.85660615943198</v>
      </c>
      <c r="AAP85" s="4">
        <v>558.07802620771099</v>
      </c>
      <c r="AAQ85" s="13" t="s">
        <v>186</v>
      </c>
      <c r="AAR85" s="5">
        <v>315.88377055572499</v>
      </c>
      <c r="ABB85" s="13">
        <v>11200</v>
      </c>
      <c r="ABC85" s="4">
        <v>209.59181265769101</v>
      </c>
      <c r="ABD85" s="4">
        <v>229.269094094287</v>
      </c>
      <c r="ABE85" s="4">
        <v>250.523307422622</v>
      </c>
      <c r="ABF85" s="4">
        <v>273.25169207693898</v>
      </c>
      <c r="ABG85" s="4">
        <v>297.27375582842598</v>
      </c>
      <c r="ABH85" s="4">
        <v>321.80318899164399</v>
      </c>
      <c r="ABI85" s="4">
        <v>346.91684195029501</v>
      </c>
      <c r="ABJ85" s="4">
        <v>372.313716808815</v>
      </c>
      <c r="ABK85" s="4">
        <v>397.67869729760702</v>
      </c>
      <c r="ABL85" s="4">
        <v>422.68700937434397</v>
      </c>
      <c r="ABM85" s="4">
        <v>447.05198547278098</v>
      </c>
      <c r="ABN85" s="13" t="s">
        <v>186</v>
      </c>
      <c r="ABO85" s="5">
        <v>287.55312432421999</v>
      </c>
    </row>
    <row r="86" spans="1:743" x14ac:dyDescent="0.25">
      <c r="F86" s="13">
        <v>1400</v>
      </c>
      <c r="G86" s="28">
        <f t="shared" si="11"/>
        <v>-5.0944890625046151</v>
      </c>
      <c r="H86" s="28">
        <f t="shared" si="11"/>
        <v>-12.937735306163638</v>
      </c>
      <c r="I86" s="29">
        <f t="shared" si="11"/>
        <v>-20.114176802631516</v>
      </c>
      <c r="Q86" s="13">
        <v>12600</v>
      </c>
      <c r="R86" s="4">
        <v>258.71177215059703</v>
      </c>
      <c r="S86" s="4">
        <v>282.00618728854101</v>
      </c>
      <c r="T86" s="4">
        <v>306.94973684888998</v>
      </c>
      <c r="U86" s="4">
        <v>333.40419320598198</v>
      </c>
      <c r="V86" s="4">
        <v>361.10758291067202</v>
      </c>
      <c r="W86" s="4">
        <v>388.56942705965798</v>
      </c>
      <c r="X86" s="4">
        <v>416.16767873986601</v>
      </c>
      <c r="Y86" s="4">
        <v>443.50062236781002</v>
      </c>
      <c r="Z86" s="4">
        <v>470.16164144161399</v>
      </c>
      <c r="AA86" s="4">
        <v>495.74776319853299</v>
      </c>
      <c r="AB86" s="4">
        <v>519.83062932208304</v>
      </c>
      <c r="AC86" s="13" t="s">
        <v>187</v>
      </c>
      <c r="AD86" s="5">
        <v>0</v>
      </c>
      <c r="AN86" s="13">
        <v>12600</v>
      </c>
      <c r="AO86" s="4">
        <v>211.565176638032</v>
      </c>
      <c r="AP86" s="4">
        <v>231.40391526894399</v>
      </c>
      <c r="AQ86" s="4">
        <v>252.82970542436399</v>
      </c>
      <c r="AR86" s="4">
        <v>275.73835223682403</v>
      </c>
      <c r="AS86" s="4">
        <v>299.946091784028</v>
      </c>
      <c r="AT86" s="4">
        <v>324.64248925842202</v>
      </c>
      <c r="AU86" s="4">
        <v>349.91209746290201</v>
      </c>
      <c r="AV86" s="4">
        <v>375.44835458602898</v>
      </c>
      <c r="AW86" s="4">
        <v>400.930543681063</v>
      </c>
      <c r="AX86" s="4">
        <v>426.028524256053</v>
      </c>
      <c r="AY86" s="4">
        <v>450.45037741428399</v>
      </c>
      <c r="AZ86" s="13" t="s">
        <v>187</v>
      </c>
      <c r="BA86" s="5">
        <v>0</v>
      </c>
      <c r="BK86" s="13">
        <v>12600</v>
      </c>
      <c r="BL86" s="4">
        <v>211.82755406916201</v>
      </c>
      <c r="BM86" s="4">
        <v>231.68488640423601</v>
      </c>
      <c r="BN86" s="4">
        <v>253.12942956983301</v>
      </c>
      <c r="BO86" s="4">
        <v>276.05666671995698</v>
      </c>
      <c r="BP86" s="4">
        <v>300.282262281241</v>
      </c>
      <c r="BQ86" s="4">
        <v>324.99216276910499</v>
      </c>
      <c r="BR86" s="4">
        <v>350.27210501450901</v>
      </c>
      <c r="BS86" s="4">
        <v>375.81476534470499</v>
      </c>
      <c r="BT86" s="4">
        <v>401.29869790103498</v>
      </c>
      <c r="BU86" s="4">
        <v>426.393098513241</v>
      </c>
      <c r="BV86" s="4">
        <v>450.80520035450201</v>
      </c>
      <c r="BW86" s="13" t="s">
        <v>187</v>
      </c>
      <c r="BX86" s="5">
        <v>0</v>
      </c>
      <c r="CH86" s="13">
        <v>12600</v>
      </c>
      <c r="CI86" s="4">
        <v>258.71177215059703</v>
      </c>
      <c r="CJ86" s="4">
        <v>282.00618728854101</v>
      </c>
      <c r="CK86" s="4">
        <v>306.94973684888998</v>
      </c>
      <c r="CL86" s="4">
        <v>333.40419320598198</v>
      </c>
      <c r="CM86" s="4">
        <v>361.10758291067202</v>
      </c>
      <c r="CN86" s="4">
        <v>388.56942705965798</v>
      </c>
      <c r="CO86" s="4">
        <v>416.16767873986601</v>
      </c>
      <c r="CP86" s="4">
        <v>443.50062236781002</v>
      </c>
      <c r="CQ86" s="4">
        <v>470.16164144161399</v>
      </c>
      <c r="CR86" s="4">
        <v>495.74776319853299</v>
      </c>
      <c r="CS86" s="4">
        <v>519.83062932208304</v>
      </c>
      <c r="CT86" s="13" t="s">
        <v>187</v>
      </c>
      <c r="CU86" s="5">
        <v>0</v>
      </c>
      <c r="DE86" s="13">
        <v>12600</v>
      </c>
      <c r="DF86" s="4">
        <v>210.28475629541501</v>
      </c>
      <c r="DG86" s="4">
        <v>230.03252684015001</v>
      </c>
      <c r="DH86" s="4">
        <v>251.366473835016</v>
      </c>
      <c r="DI86" s="4">
        <v>274.18396567421598</v>
      </c>
      <c r="DJ86" s="4">
        <v>298.30401812154201</v>
      </c>
      <c r="DK86" s="4">
        <v>322.93379611243103</v>
      </c>
      <c r="DL86" s="4">
        <v>348.15212877706301</v>
      </c>
      <c r="DM86" s="4">
        <v>373.656193525199</v>
      </c>
      <c r="DN86" s="4">
        <v>399.12886494642902</v>
      </c>
      <c r="DO86" s="4">
        <v>424.243289976651</v>
      </c>
      <c r="DP86" s="4">
        <v>448.71171187838598</v>
      </c>
      <c r="DQ86" s="13" t="s">
        <v>187</v>
      </c>
      <c r="DR86" s="5">
        <v>0</v>
      </c>
      <c r="EB86" s="13">
        <v>12600</v>
      </c>
      <c r="EC86" s="4">
        <v>258.71177215059703</v>
      </c>
      <c r="ED86" s="4">
        <v>282.00618728854101</v>
      </c>
      <c r="EE86" s="4">
        <v>306.94973684888998</v>
      </c>
      <c r="EF86" s="4">
        <v>333.40419320598198</v>
      </c>
      <c r="EG86" s="4">
        <v>361.10758291067202</v>
      </c>
      <c r="EH86" s="4">
        <v>388.56942705965798</v>
      </c>
      <c r="EI86" s="4">
        <v>416.16767873986601</v>
      </c>
      <c r="EJ86" s="4">
        <v>443.50062236781002</v>
      </c>
      <c r="EK86" s="4">
        <v>470.16164144161399</v>
      </c>
      <c r="EL86" s="4">
        <v>495.74776319853299</v>
      </c>
      <c r="EM86" s="4">
        <v>519.83062932208304</v>
      </c>
      <c r="EN86" s="13" t="s">
        <v>187</v>
      </c>
      <c r="EO86" s="5">
        <v>0</v>
      </c>
      <c r="EY86" s="13">
        <v>12600</v>
      </c>
      <c r="EZ86" s="4">
        <v>258.71177215059703</v>
      </c>
      <c r="FA86" s="4">
        <v>282.00618728854101</v>
      </c>
      <c r="FB86" s="4">
        <v>306.94973684888998</v>
      </c>
      <c r="FC86" s="4">
        <v>333.40419320598198</v>
      </c>
      <c r="FD86" s="4">
        <v>361.10758291067202</v>
      </c>
      <c r="FE86" s="4">
        <v>388.56942705965798</v>
      </c>
      <c r="FF86" s="4">
        <v>416.16767873986601</v>
      </c>
      <c r="FG86" s="4">
        <v>443.50062236781002</v>
      </c>
      <c r="FH86" s="4">
        <v>470.16164144161399</v>
      </c>
      <c r="FI86" s="4">
        <v>495.74776319853299</v>
      </c>
      <c r="FJ86" s="4">
        <v>519.83062932208304</v>
      </c>
      <c r="FK86" s="13" t="s">
        <v>187</v>
      </c>
      <c r="FL86" s="5">
        <v>0</v>
      </c>
      <c r="FV86" s="13">
        <v>12600</v>
      </c>
      <c r="FW86">
        <v>258.71177215059703</v>
      </c>
      <c r="FX86">
        <v>282.00618728854101</v>
      </c>
      <c r="FY86">
        <v>306.94973684888998</v>
      </c>
      <c r="FZ86">
        <v>333.40419320598198</v>
      </c>
      <c r="GA86">
        <v>361.10758291067202</v>
      </c>
      <c r="GB86">
        <v>388.56942705965798</v>
      </c>
      <c r="GC86">
        <v>416.16767873986601</v>
      </c>
      <c r="GD86">
        <v>443.50062236781002</v>
      </c>
      <c r="GE86">
        <v>470.16164144161399</v>
      </c>
      <c r="GF86">
        <v>495.74776319853299</v>
      </c>
      <c r="GG86">
        <v>519.83062932208304</v>
      </c>
      <c r="GH86" s="13" t="s">
        <v>187</v>
      </c>
      <c r="GI86" s="5">
        <v>0</v>
      </c>
      <c r="GS86" s="13">
        <v>12600</v>
      </c>
      <c r="GT86" s="4">
        <v>258.71177215059703</v>
      </c>
      <c r="GU86" s="4">
        <v>282.00618728854101</v>
      </c>
      <c r="GV86" s="4">
        <v>306.94973684888998</v>
      </c>
      <c r="GW86" s="4">
        <v>333.40419320598198</v>
      </c>
      <c r="GX86" s="4">
        <v>361.10758291067202</v>
      </c>
      <c r="GY86" s="4">
        <v>388.56942705965798</v>
      </c>
      <c r="GZ86" s="4">
        <v>416.16767873986601</v>
      </c>
      <c r="HA86" s="4">
        <v>443.50062236781002</v>
      </c>
      <c r="HB86" s="4">
        <v>470.16164144161399</v>
      </c>
      <c r="HC86" s="4">
        <v>495.74776319853299</v>
      </c>
      <c r="HD86" s="4">
        <v>519.83062932208304</v>
      </c>
      <c r="HE86" s="13" t="s">
        <v>187</v>
      </c>
      <c r="HF86" s="5">
        <v>0</v>
      </c>
      <c r="HP86" s="13">
        <v>12600</v>
      </c>
      <c r="HQ86" s="4">
        <v>210.56611585616599</v>
      </c>
      <c r="HR86" s="4">
        <v>230.33390838918001</v>
      </c>
      <c r="HS86" s="4">
        <v>251.68808357202599</v>
      </c>
      <c r="HT86" s="4">
        <v>274.52566744125897</v>
      </c>
      <c r="HU86" s="4">
        <v>298.665066394272</v>
      </c>
      <c r="HV86" s="4">
        <v>323.30958652867099</v>
      </c>
      <c r="HW86" s="4">
        <v>348.53930696652901</v>
      </c>
      <c r="HX86" s="4">
        <v>374.05058046148702</v>
      </c>
      <c r="HY86" s="4">
        <v>399.52548752832303</v>
      </c>
      <c r="HZ86" s="4">
        <v>424.63644581516201</v>
      </c>
      <c r="IA86" s="4">
        <v>449.09478057928902</v>
      </c>
      <c r="IB86" s="13" t="s">
        <v>187</v>
      </c>
      <c r="IC86" s="5">
        <v>0</v>
      </c>
      <c r="IM86" s="13">
        <v>12600</v>
      </c>
      <c r="IN86" s="4">
        <v>208.27104260848</v>
      </c>
      <c r="IO86" s="4">
        <v>227.87497693084799</v>
      </c>
      <c r="IP86" s="4">
        <v>249.06338252477099</v>
      </c>
      <c r="IQ86" s="4">
        <v>271.73605855062999</v>
      </c>
      <c r="IR86" s="4">
        <v>295.71635760854298</v>
      </c>
      <c r="IS86" s="4">
        <v>320.23892064981499</v>
      </c>
      <c r="IT86" s="4">
        <v>345.37375658141099</v>
      </c>
      <c r="IU86" s="4">
        <v>370.82399299291097</v>
      </c>
      <c r="IV86" s="4">
        <v>396.27826676604002</v>
      </c>
      <c r="IW86" s="4">
        <v>421.41505745615399</v>
      </c>
      <c r="IX86" s="4">
        <v>445.95323326270801</v>
      </c>
      <c r="IY86" s="13" t="s">
        <v>187</v>
      </c>
      <c r="IZ86" s="5">
        <v>0</v>
      </c>
      <c r="JJ86" s="13">
        <v>12600</v>
      </c>
      <c r="JK86" s="4">
        <v>207.54211266576499</v>
      </c>
      <c r="JL86" s="4">
        <v>227.09374828118899</v>
      </c>
      <c r="JM86" s="4">
        <v>248.22913842584001</v>
      </c>
      <c r="JN86" s="4">
        <v>270.848953494027</v>
      </c>
      <c r="JO86" s="4">
        <v>294.77810507281703</v>
      </c>
      <c r="JP86" s="4">
        <v>319.26111782654499</v>
      </c>
      <c r="JQ86" s="4">
        <v>344.36486202852802</v>
      </c>
      <c r="JR86" s="4">
        <v>369.794639399461</v>
      </c>
      <c r="JS86" s="4">
        <v>395.241206428417</v>
      </c>
      <c r="JT86" s="4">
        <v>420.38502165692898</v>
      </c>
      <c r="JU86" s="4">
        <v>444.947374470439</v>
      </c>
      <c r="JV86" s="13" t="s">
        <v>187</v>
      </c>
      <c r="JW86" s="5">
        <v>0</v>
      </c>
      <c r="KG86" s="13">
        <v>12600</v>
      </c>
      <c r="KH86">
        <v>210.91812724735499</v>
      </c>
      <c r="KI86">
        <v>230.71094355631101</v>
      </c>
      <c r="KJ86">
        <v>252.09038945339401</v>
      </c>
      <c r="KK86">
        <v>274.95306172844198</v>
      </c>
      <c r="KL86">
        <v>299.11660324463702</v>
      </c>
      <c r="KM86">
        <v>323.779485492037</v>
      </c>
      <c r="KN86">
        <v>349.02335758868799</v>
      </c>
      <c r="KO86">
        <v>374.543542921153</v>
      </c>
      <c r="KP86">
        <v>400.02113238382401</v>
      </c>
      <c r="KQ86">
        <v>425.12763668120999</v>
      </c>
      <c r="KR86">
        <v>449.57323523996303</v>
      </c>
      <c r="KS86" s="13" t="s">
        <v>187</v>
      </c>
      <c r="KT86" s="5">
        <v>0</v>
      </c>
      <c r="LD86" s="13">
        <v>12600</v>
      </c>
      <c r="LE86" s="4">
        <v>208.357217649592</v>
      </c>
      <c r="LF86" s="4">
        <v>227.967326623849</v>
      </c>
      <c r="LG86" s="4">
        <v>249.16198810203099</v>
      </c>
      <c r="LH86" s="4">
        <v>271.84089793684399</v>
      </c>
      <c r="LI86" s="4">
        <v>295.82722403422099</v>
      </c>
      <c r="LJ86" s="4">
        <v>320.35443668110099</v>
      </c>
      <c r="LK86" s="4">
        <v>345.49291773083002</v>
      </c>
      <c r="LL86" s="4">
        <v>370.94553844478702</v>
      </c>
      <c r="LM86" s="4">
        <v>396.40068629813499</v>
      </c>
      <c r="LN86" s="4">
        <v>421.53660859248498</v>
      </c>
      <c r="LO86" s="4">
        <v>446.07188808862702</v>
      </c>
      <c r="LP86" s="13" t="s">
        <v>187</v>
      </c>
      <c r="LQ86" s="5">
        <v>0</v>
      </c>
      <c r="MA86" s="13">
        <v>12600</v>
      </c>
      <c r="MB86" s="4">
        <v>207.369424405524</v>
      </c>
      <c r="MC86" s="4">
        <v>226.90865200667801</v>
      </c>
      <c r="MD86" s="4">
        <v>248.03145656705701</v>
      </c>
      <c r="ME86" s="4">
        <v>270.63871419081801</v>
      </c>
      <c r="MF86" s="4">
        <v>294.55570492990302</v>
      </c>
      <c r="MG86" s="4">
        <v>319.02929007222099</v>
      </c>
      <c r="MH86" s="4">
        <v>344.12560051405501</v>
      </c>
      <c r="MI86" s="4">
        <v>369.55045458092599</v>
      </c>
      <c r="MJ86" s="4">
        <v>394.99511350632099</v>
      </c>
      <c r="MK86" s="4">
        <v>420.14050843835997</v>
      </c>
      <c r="ML86" s="4">
        <v>444.70850410808498</v>
      </c>
      <c r="MM86" s="13" t="s">
        <v>187</v>
      </c>
      <c r="MN86" s="5">
        <v>0</v>
      </c>
      <c r="MX86" s="13">
        <v>12600</v>
      </c>
      <c r="MY86" s="4">
        <v>205.30217835673599</v>
      </c>
      <c r="MZ86" s="4">
        <v>224.69233124101601</v>
      </c>
      <c r="NA86" s="4">
        <v>245.66370373452301</v>
      </c>
      <c r="NB86" s="4">
        <v>268.119613428788</v>
      </c>
      <c r="NC86" s="4">
        <v>291.88972471897802</v>
      </c>
      <c r="ND86" s="4">
        <v>316.24872340717002</v>
      </c>
      <c r="NE86" s="4">
        <v>341.254012870304</v>
      </c>
      <c r="NF86" s="4">
        <v>366.61764023462899</v>
      </c>
      <c r="NG86" s="4">
        <v>392.03698515195799</v>
      </c>
      <c r="NH86" s="4">
        <v>417.19874788869498</v>
      </c>
      <c r="NI86" s="4">
        <v>441.83173120815201</v>
      </c>
      <c r="NJ86" s="13" t="s">
        <v>187</v>
      </c>
      <c r="NK86" s="5">
        <v>0</v>
      </c>
      <c r="NU86" s="13">
        <v>12600</v>
      </c>
      <c r="NV86" s="4">
        <v>204.72243680405001</v>
      </c>
      <c r="NW86" s="4">
        <v>224.070604355737</v>
      </c>
      <c r="NX86" s="4">
        <v>244.99925345021001</v>
      </c>
      <c r="NY86" s="4">
        <v>267.41237923496499</v>
      </c>
      <c r="NZ86" s="4">
        <v>291.14086664467999</v>
      </c>
      <c r="OA86" s="4">
        <v>315.46715534997901</v>
      </c>
      <c r="OB86" s="4">
        <v>340.44624180960699</v>
      </c>
      <c r="OC86" s="4">
        <v>365.79193432982601</v>
      </c>
      <c r="OD86" s="4">
        <v>391.20335331058499</v>
      </c>
      <c r="OE86" s="4">
        <v>416.368853683022</v>
      </c>
      <c r="OF86" s="4">
        <v>441.019200199924</v>
      </c>
      <c r="OG86" s="13" t="s">
        <v>187</v>
      </c>
      <c r="OH86" s="5">
        <v>0</v>
      </c>
      <c r="OR86">
        <v>12600</v>
      </c>
      <c r="OS86">
        <v>207.83817589565101</v>
      </c>
      <c r="OT86">
        <v>227.411068133848</v>
      </c>
      <c r="OU86">
        <v>248.568012406419</v>
      </c>
      <c r="OV86">
        <v>271.20932581274502</v>
      </c>
      <c r="OW86">
        <v>295.15928745206401</v>
      </c>
      <c r="OX86">
        <v>319.65841162561799</v>
      </c>
      <c r="OY86">
        <v>344.77483994929298</v>
      </c>
      <c r="OZ86">
        <v>370.21298982353801</v>
      </c>
      <c r="PA86">
        <v>395.66275469371902</v>
      </c>
      <c r="PB86">
        <v>420.803786206327</v>
      </c>
      <c r="PC86">
        <v>445.356388907037</v>
      </c>
      <c r="PD86" s="13" t="s">
        <v>187</v>
      </c>
      <c r="PE86" s="5">
        <v>0</v>
      </c>
      <c r="PO86" s="13">
        <v>12600</v>
      </c>
      <c r="PP86" s="4">
        <v>205.064181931641</v>
      </c>
      <c r="PQ86" s="4">
        <v>224.437108398617</v>
      </c>
      <c r="PR86" s="4">
        <v>245.39095557036299</v>
      </c>
      <c r="PS86" s="4">
        <v>267.82931957502598</v>
      </c>
      <c r="PT86" s="4">
        <v>291.58236635269901</v>
      </c>
      <c r="PU86" s="4">
        <v>315.92796747032901</v>
      </c>
      <c r="PV86" s="4">
        <v>340.92253607220903</v>
      </c>
      <c r="PW86" s="4">
        <v>366.27884154294401</v>
      </c>
      <c r="PX86" s="4">
        <v>391.69497684501499</v>
      </c>
      <c r="PY86" s="4">
        <v>416.85831958119201</v>
      </c>
      <c r="PZ86" s="4">
        <v>441.49847711286401</v>
      </c>
      <c r="QA86" s="13" t="s">
        <v>187</v>
      </c>
      <c r="QB86" s="5">
        <v>0</v>
      </c>
      <c r="QL86" s="13">
        <v>12600</v>
      </c>
      <c r="QM86" s="4">
        <v>200.55087175294599</v>
      </c>
      <c r="QN86" s="4">
        <v>219.59462286833701</v>
      </c>
      <c r="QO86" s="4">
        <v>240.212544577464</v>
      </c>
      <c r="QP86" s="4">
        <v>262.31341021214899</v>
      </c>
      <c r="QQ86" s="4">
        <v>285.736763911178</v>
      </c>
      <c r="QR86" s="4">
        <v>309.82018589914202</v>
      </c>
      <c r="QS86" s="4">
        <v>334.60186867968702</v>
      </c>
      <c r="QT86" s="4">
        <v>359.80846596880798</v>
      </c>
      <c r="QU86" s="4">
        <v>385.15193393481297</v>
      </c>
      <c r="QV86" s="4">
        <v>410.333001339536</v>
      </c>
      <c r="QW86" s="4">
        <v>435.09674423285401</v>
      </c>
      <c r="QX86" s="13" t="s">
        <v>187</v>
      </c>
      <c r="QY86" s="5">
        <v>0</v>
      </c>
      <c r="RI86" s="13">
        <v>12600</v>
      </c>
      <c r="RJ86" s="4">
        <v>200.909687872029</v>
      </c>
      <c r="RK86" s="4">
        <v>219.97978270519101</v>
      </c>
      <c r="RL86" s="4">
        <v>240.62466026971001</v>
      </c>
      <c r="RM86" s="4">
        <v>262.75268983722702</v>
      </c>
      <c r="RN86" s="4">
        <v>286.20267954348702</v>
      </c>
      <c r="RO86" s="4">
        <v>310.30751251315502</v>
      </c>
      <c r="RP86" s="4">
        <v>335.10679152491298</v>
      </c>
      <c r="RQ86" s="4">
        <v>360.32605406752998</v>
      </c>
      <c r="RR86" s="4">
        <v>385.67613137215398</v>
      </c>
      <c r="RS86" s="4">
        <v>410.85665595087897</v>
      </c>
      <c r="RT86" s="4">
        <v>435.61146029501299</v>
      </c>
      <c r="RU86" s="13" t="s">
        <v>187</v>
      </c>
      <c r="RV86" s="5">
        <v>0</v>
      </c>
      <c r="SF86" s="13">
        <v>12600</v>
      </c>
      <c r="SG86" s="4">
        <v>198.789239601324</v>
      </c>
      <c r="SH86" s="4">
        <v>217.703218889319</v>
      </c>
      <c r="SI86" s="4">
        <v>238.18817321782001</v>
      </c>
      <c r="SJ86" s="4">
        <v>260.15483991329597</v>
      </c>
      <c r="SK86" s="4">
        <v>283.44635135002602</v>
      </c>
      <c r="SL86" s="4">
        <v>307.42322067394099</v>
      </c>
      <c r="SM86" s="4">
        <v>332.11681072776503</v>
      </c>
      <c r="SN86" s="4">
        <v>357.259284109671</v>
      </c>
      <c r="SO86" s="4">
        <v>382.56817485865298</v>
      </c>
      <c r="SP86" s="4">
        <v>407.749679548367</v>
      </c>
      <c r="SQ86" s="4">
        <v>432.55501075553099</v>
      </c>
      <c r="SR86" s="13" t="s">
        <v>187</v>
      </c>
      <c r="SS86" s="5">
        <v>0</v>
      </c>
      <c r="TC86" s="13">
        <v>12600</v>
      </c>
      <c r="TD86" s="4">
        <v>204.72865528340799</v>
      </c>
      <c r="TE86" s="4">
        <v>224.077273597382</v>
      </c>
      <c r="TF86" s="4">
        <v>245.00638155015901</v>
      </c>
      <c r="TG86" s="4">
        <v>267.41996703850702</v>
      </c>
      <c r="TH86" s="4">
        <v>291.14890192665803</v>
      </c>
      <c r="TI86" s="4">
        <v>315.47554283060703</v>
      </c>
      <c r="TJ86" s="4">
        <v>340.454911932632</v>
      </c>
      <c r="TK86" s="4">
        <v>365.80079861554202</v>
      </c>
      <c r="TL86" s="4">
        <v>391.21230455042701</v>
      </c>
      <c r="TM86" s="4">
        <v>416.37776683502699</v>
      </c>
      <c r="TN86" s="4">
        <v>441.02792914051901</v>
      </c>
      <c r="TO86" s="13" t="s">
        <v>187</v>
      </c>
      <c r="TP86" s="5">
        <v>0</v>
      </c>
      <c r="TZ86" s="13">
        <v>12600</v>
      </c>
      <c r="UA86" s="4">
        <v>258.71177215059703</v>
      </c>
      <c r="UB86" s="4">
        <v>282.00618728854101</v>
      </c>
      <c r="UC86" s="4">
        <v>306.94973684888998</v>
      </c>
      <c r="UD86" s="4">
        <v>333.40419320598198</v>
      </c>
      <c r="UE86" s="4">
        <v>361.10758291067202</v>
      </c>
      <c r="UF86" s="4">
        <v>388.56942705965798</v>
      </c>
      <c r="UG86" s="4">
        <v>416.16767873986601</v>
      </c>
      <c r="UH86" s="4">
        <v>443.50062236781002</v>
      </c>
      <c r="UI86" s="4">
        <v>470.16164144161399</v>
      </c>
      <c r="UJ86" s="4">
        <v>495.74776319853299</v>
      </c>
      <c r="UK86" s="4">
        <v>519.83062932208304</v>
      </c>
      <c r="UL86" s="13" t="s">
        <v>187</v>
      </c>
      <c r="UM86" s="5">
        <v>0</v>
      </c>
      <c r="UW86" s="13">
        <v>12600</v>
      </c>
      <c r="UX86" s="4">
        <v>258.71177215059703</v>
      </c>
      <c r="UY86" s="4">
        <v>282.00618728854101</v>
      </c>
      <c r="UZ86" s="4">
        <v>306.94973684888998</v>
      </c>
      <c r="VA86" s="4">
        <v>333.40419320598198</v>
      </c>
      <c r="VB86" s="4">
        <v>361.10758291067202</v>
      </c>
      <c r="VC86" s="4">
        <v>388.56942705965798</v>
      </c>
      <c r="VD86" s="4">
        <v>416.16767873986601</v>
      </c>
      <c r="VE86" s="4">
        <v>443.50062236781002</v>
      </c>
      <c r="VF86" s="4">
        <v>470.16164144161399</v>
      </c>
      <c r="VG86" s="4">
        <v>495.74776319853299</v>
      </c>
      <c r="VH86" s="4">
        <v>519.83062932208304</v>
      </c>
      <c r="VI86" s="13" t="s">
        <v>187</v>
      </c>
      <c r="VJ86" s="5">
        <v>0</v>
      </c>
      <c r="VT86" s="13">
        <v>12600</v>
      </c>
      <c r="VU86" s="4">
        <v>258.71177215059703</v>
      </c>
      <c r="VV86" s="4">
        <v>282.00618728854101</v>
      </c>
      <c r="VW86" s="4">
        <v>306.94973684888998</v>
      </c>
      <c r="VX86" s="4">
        <v>333.40419320598198</v>
      </c>
      <c r="VY86" s="4">
        <v>361.10758291067202</v>
      </c>
      <c r="VZ86" s="4">
        <v>388.56942705965798</v>
      </c>
      <c r="WA86" s="4">
        <v>416.16767873986601</v>
      </c>
      <c r="WB86" s="4">
        <v>443.50062236781002</v>
      </c>
      <c r="WC86" s="4">
        <v>470.16164144161399</v>
      </c>
      <c r="WD86" s="4">
        <v>495.74776319853299</v>
      </c>
      <c r="WE86" s="4">
        <v>519.83062932208304</v>
      </c>
      <c r="WF86" s="13" t="s">
        <v>187</v>
      </c>
      <c r="WG86" s="5">
        <v>0</v>
      </c>
      <c r="WQ86" s="13">
        <v>12600</v>
      </c>
      <c r="WR86" s="4">
        <v>213.28290690757399</v>
      </c>
      <c r="WS86" s="4">
        <v>233.101400322502</v>
      </c>
      <c r="WT86" s="4">
        <v>254.48449970914501</v>
      </c>
      <c r="WU86" s="4">
        <v>277.32514021224802</v>
      </c>
      <c r="WV86" s="4">
        <v>301.44339358992301</v>
      </c>
      <c r="WW86" s="4">
        <v>326.10594192459098</v>
      </c>
      <c r="WX86" s="4">
        <v>351.370475928433</v>
      </c>
      <c r="WY86" s="4">
        <v>376.95055803530499</v>
      </c>
      <c r="WZ86" s="4">
        <v>402.54913152491503</v>
      </c>
      <c r="XA86" s="4">
        <v>427.86250195587002</v>
      </c>
      <c r="XB86" s="4">
        <v>452.639495005171</v>
      </c>
      <c r="XC86" s="13" t="s">
        <v>187</v>
      </c>
      <c r="XD86" s="5">
        <v>0</v>
      </c>
      <c r="XN86" s="13">
        <v>12600</v>
      </c>
      <c r="XO86" s="4">
        <v>223.859844703264</v>
      </c>
      <c r="XP86" s="4">
        <v>244.48598259505499</v>
      </c>
      <c r="XQ86" s="4">
        <v>266.70422618811898</v>
      </c>
      <c r="XR86" s="4">
        <v>290.39605551395499</v>
      </c>
      <c r="XS86" s="4">
        <v>315.370234918015</v>
      </c>
      <c r="XT86" s="4">
        <v>340.896757148929</v>
      </c>
      <c r="XU86" s="4">
        <v>367.01899782422697</v>
      </c>
      <c r="XV86" s="4">
        <v>393.44616070539399</v>
      </c>
      <c r="XW86" s="4">
        <v>419.87960464085302</v>
      </c>
      <c r="XX86" s="4">
        <v>446.01685928007902</v>
      </c>
      <c r="XY86" s="4">
        <v>471.60069317396699</v>
      </c>
      <c r="XZ86" s="13" t="s">
        <v>187</v>
      </c>
      <c r="YA86" s="5">
        <v>0</v>
      </c>
      <c r="YK86" s="13">
        <v>12600</v>
      </c>
      <c r="YL86" s="4">
        <v>207.87844657034299</v>
      </c>
      <c r="YM86" s="4">
        <v>227.43387047377701</v>
      </c>
      <c r="YN86" s="4">
        <v>248.564938278049</v>
      </c>
      <c r="YO86" s="4">
        <v>271.17096069998701</v>
      </c>
      <c r="YP86" s="4">
        <v>295.07513246419899</v>
      </c>
      <c r="YQ86" s="4">
        <v>319.51451766401402</v>
      </c>
      <c r="YR86" s="4">
        <v>344.558435763913</v>
      </c>
      <c r="YS86" s="4">
        <v>369.91093042778698</v>
      </c>
      <c r="YT86" s="4">
        <v>395.26176863295501</v>
      </c>
      <c r="YU86" s="4">
        <v>420.290699943969</v>
      </c>
      <c r="YV86" s="4">
        <v>444.71674406671798</v>
      </c>
      <c r="YW86" s="13" t="s">
        <v>187</v>
      </c>
      <c r="YX86" s="5">
        <v>0</v>
      </c>
      <c r="ZH86" s="13">
        <v>12600</v>
      </c>
      <c r="ZI86" s="4">
        <v>327.13069941774</v>
      </c>
      <c r="ZJ86" s="4">
        <v>364.62198454375698</v>
      </c>
      <c r="ZK86" s="4">
        <v>404.32725480471697</v>
      </c>
      <c r="ZL86" s="4">
        <v>445.434973418884</v>
      </c>
      <c r="ZM86" s="4">
        <v>487.19281873976399</v>
      </c>
      <c r="ZN86" s="4">
        <v>529.00233015053095</v>
      </c>
      <c r="ZO86" s="4">
        <v>570.44734145243103</v>
      </c>
      <c r="ZP86" s="4">
        <v>611.27626211669303</v>
      </c>
      <c r="ZQ86" s="4">
        <v>651.36497053947596</v>
      </c>
      <c r="ZR86" s="4">
        <v>688.70923870905597</v>
      </c>
      <c r="ZS86" s="4">
        <v>719.20637217552803</v>
      </c>
      <c r="ZT86" s="13" t="s">
        <v>187</v>
      </c>
      <c r="ZU86" s="5">
        <v>0</v>
      </c>
      <c r="AAE86" s="13">
        <v>12600</v>
      </c>
      <c r="AAF86" s="4">
        <v>282.933399956703</v>
      </c>
      <c r="AAG86" s="4">
        <v>307.47859807541403</v>
      </c>
      <c r="AAH86" s="4">
        <v>333.61699558540198</v>
      </c>
      <c r="AAI86" s="4">
        <v>361.18262042204299</v>
      </c>
      <c r="AAJ86" s="4">
        <v>389.91121793496399</v>
      </c>
      <c r="AAK86" s="4">
        <v>418.58757409497201</v>
      </c>
      <c r="AAL86" s="4">
        <v>447.46573314524102</v>
      </c>
      <c r="AAM86" s="4">
        <v>476.19728986473501</v>
      </c>
      <c r="AAN86" s="4">
        <v>504.43885130612802</v>
      </c>
      <c r="AAO86" s="4">
        <v>531.85660615943198</v>
      </c>
      <c r="AAP86" s="4">
        <v>558.07802620771099</v>
      </c>
      <c r="AAQ86" s="13" t="s">
        <v>187</v>
      </c>
      <c r="AAR86" s="5">
        <v>0</v>
      </c>
      <c r="ABB86" s="13">
        <v>12600</v>
      </c>
      <c r="ABC86" s="4">
        <v>203.86825773424201</v>
      </c>
      <c r="ABD86" s="4">
        <v>223.135767552743</v>
      </c>
      <c r="ABE86" s="4">
        <v>243.974758689981</v>
      </c>
      <c r="ABF86" s="4">
        <v>266.289290474616</v>
      </c>
      <c r="ABG86" s="4">
        <v>289.91106192585897</v>
      </c>
      <c r="ABH86" s="4">
        <v>314.13112536001501</v>
      </c>
      <c r="ABI86" s="4">
        <v>339.00179714268</v>
      </c>
      <c r="ABJ86" s="4">
        <v>364.239152248854</v>
      </c>
      <c r="ABK86" s="4">
        <v>389.54477404967599</v>
      </c>
      <c r="ABL86" s="4">
        <v>414.60956005332503</v>
      </c>
      <c r="ABM86" s="4">
        <v>439.16609224693798</v>
      </c>
      <c r="ABN86" s="13" t="s">
        <v>187</v>
      </c>
      <c r="ABO86" s="5">
        <v>0</v>
      </c>
    </row>
    <row r="87" spans="1:743" x14ac:dyDescent="0.25">
      <c r="F87" s="13">
        <v>1800</v>
      </c>
      <c r="G87" s="28">
        <f t="shared" si="11"/>
        <v>-11.755574492007048</v>
      </c>
      <c r="H87" s="28">
        <f t="shared" si="11"/>
        <v>-23.523509442964144</v>
      </c>
      <c r="I87" s="29">
        <f t="shared" si="11"/>
        <v>-30.009972638543847</v>
      </c>
      <c r="Q87" s="13">
        <v>14000</v>
      </c>
      <c r="R87" s="4">
        <v>258.71177215059703</v>
      </c>
      <c r="S87" s="4">
        <v>282.00618728854101</v>
      </c>
      <c r="T87" s="4">
        <v>306.94973684888998</v>
      </c>
      <c r="U87" s="4">
        <v>333.40419320598198</v>
      </c>
      <c r="V87" s="4">
        <v>361.10758291067202</v>
      </c>
      <c r="W87" s="4">
        <v>388.56942705965798</v>
      </c>
      <c r="X87" s="4">
        <v>416.16767873986601</v>
      </c>
      <c r="Y87" s="4">
        <v>443.50062236781002</v>
      </c>
      <c r="Z87" s="4">
        <v>470.16164144161399</v>
      </c>
      <c r="AA87" s="4">
        <v>495.74776319853299</v>
      </c>
      <c r="AB87" s="4">
        <v>519.83062932208304</v>
      </c>
      <c r="AC87" s="13" t="s">
        <v>188</v>
      </c>
      <c r="AD87" s="5">
        <v>139.230237108594</v>
      </c>
      <c r="AN87" s="13">
        <v>14000</v>
      </c>
      <c r="AO87" s="4">
        <v>205.76044682791601</v>
      </c>
      <c r="AP87" s="4">
        <v>225.18373249854301</v>
      </c>
      <c r="AQ87" s="4">
        <v>246.18879730531799</v>
      </c>
      <c r="AR87" s="4">
        <v>268.678421010926</v>
      </c>
      <c r="AS87" s="4">
        <v>292.48130037818402</v>
      </c>
      <c r="AT87" s="4">
        <v>316.86597663890899</v>
      </c>
      <c r="AU87" s="4">
        <v>341.89176831124098</v>
      </c>
      <c r="AV87" s="4">
        <v>367.26933474359402</v>
      </c>
      <c r="AW87" s="4">
        <v>392.69468723192699</v>
      </c>
      <c r="AX87" s="4">
        <v>417.85322943801702</v>
      </c>
      <c r="AY87" s="4">
        <v>442.47221818840501</v>
      </c>
      <c r="AZ87" s="13" t="s">
        <v>188</v>
      </c>
      <c r="BA87" s="5">
        <v>139.32261067392199</v>
      </c>
      <c r="BK87" s="13">
        <v>14000</v>
      </c>
      <c r="BL87" s="4">
        <v>206.02968062799499</v>
      </c>
      <c r="BM87" s="4">
        <v>225.472409091743</v>
      </c>
      <c r="BN87" s="4">
        <v>246.49723558843499</v>
      </c>
      <c r="BO87" s="4">
        <v>269.00662299175701</v>
      </c>
      <c r="BP87" s="4">
        <v>292.82869842501702</v>
      </c>
      <c r="BQ87" s="4">
        <v>317.22838687369398</v>
      </c>
      <c r="BR87" s="4">
        <v>342.26613718903599</v>
      </c>
      <c r="BS87" s="4">
        <v>367.65179522508299</v>
      </c>
      <c r="BT87" s="4">
        <v>393.08057153787701</v>
      </c>
      <c r="BU87" s="4">
        <v>418.23711272085802</v>
      </c>
      <c r="BV87" s="4">
        <v>442.84776943036701</v>
      </c>
      <c r="BW87" s="13" t="s">
        <v>188</v>
      </c>
      <c r="BX87" s="5">
        <v>139.216505365431</v>
      </c>
      <c r="CH87" s="13">
        <v>14000</v>
      </c>
      <c r="CI87" s="4">
        <v>258.71177215059703</v>
      </c>
      <c r="CJ87" s="4">
        <v>282.00618728854101</v>
      </c>
      <c r="CK87" s="4">
        <v>306.94973684888998</v>
      </c>
      <c r="CL87" s="4">
        <v>333.40419320598198</v>
      </c>
      <c r="CM87" s="4">
        <v>361.10758291067202</v>
      </c>
      <c r="CN87" s="4">
        <v>388.56942705965798</v>
      </c>
      <c r="CO87" s="4">
        <v>416.16767873986601</v>
      </c>
      <c r="CP87" s="4">
        <v>443.50062236781002</v>
      </c>
      <c r="CQ87" s="4">
        <v>470.16164144161399</v>
      </c>
      <c r="CR87" s="4">
        <v>495.74776319853299</v>
      </c>
      <c r="CS87" s="4">
        <v>519.83062932208304</v>
      </c>
      <c r="CT87" s="13" t="s">
        <v>188</v>
      </c>
      <c r="CU87" s="5">
        <v>139.410059510824</v>
      </c>
      <c r="DE87" s="13">
        <v>14000</v>
      </c>
      <c r="DF87" s="4">
        <v>204.45081254392699</v>
      </c>
      <c r="DG87" s="4">
        <v>223.779281933905</v>
      </c>
      <c r="DH87" s="4">
        <v>244.68787543425401</v>
      </c>
      <c r="DI87" s="4">
        <v>267.08090454473</v>
      </c>
      <c r="DJ87" s="4">
        <v>290.78982466294002</v>
      </c>
      <c r="DK87" s="4">
        <v>315.10070084475899</v>
      </c>
      <c r="DL87" s="4">
        <v>340.067407920574</v>
      </c>
      <c r="DM87" s="4">
        <v>365.40458145832201</v>
      </c>
      <c r="DN87" s="4">
        <v>390.81216114040302</v>
      </c>
      <c r="DO87" s="4">
        <v>415.97928265845297</v>
      </c>
      <c r="DP87" s="4">
        <v>440.63763238327499</v>
      </c>
      <c r="DQ87" s="13" t="s">
        <v>188</v>
      </c>
      <c r="DR87" s="5">
        <v>139.143654947584</v>
      </c>
      <c r="EB87" s="13">
        <v>14000</v>
      </c>
      <c r="EC87" s="4">
        <v>258.71177215059703</v>
      </c>
      <c r="ED87" s="4">
        <v>282.00618728854101</v>
      </c>
      <c r="EE87" s="4">
        <v>306.94973684888998</v>
      </c>
      <c r="EF87" s="4">
        <v>333.40419320598198</v>
      </c>
      <c r="EG87" s="4">
        <v>361.10758291067202</v>
      </c>
      <c r="EH87" s="4">
        <v>388.56942705965798</v>
      </c>
      <c r="EI87" s="4">
        <v>416.16767873986601</v>
      </c>
      <c r="EJ87" s="4">
        <v>443.50062236781002</v>
      </c>
      <c r="EK87" s="4">
        <v>470.16164144161399</v>
      </c>
      <c r="EL87" s="4">
        <v>495.74776319853299</v>
      </c>
      <c r="EM87" s="4">
        <v>519.83062932208304</v>
      </c>
      <c r="EN87" s="13" t="s">
        <v>188</v>
      </c>
      <c r="EO87" s="5">
        <v>139.45594734633801</v>
      </c>
      <c r="EY87" s="13">
        <v>14000</v>
      </c>
      <c r="EZ87" s="4">
        <v>258.71177215059703</v>
      </c>
      <c r="FA87" s="4">
        <v>282.00618728854101</v>
      </c>
      <c r="FB87" s="4">
        <v>306.94973684888998</v>
      </c>
      <c r="FC87" s="4">
        <v>333.40419320598198</v>
      </c>
      <c r="FD87" s="4">
        <v>361.10758291067202</v>
      </c>
      <c r="FE87" s="4">
        <v>388.56942705965798</v>
      </c>
      <c r="FF87" s="4">
        <v>416.16767873986601</v>
      </c>
      <c r="FG87" s="4">
        <v>443.50062236781002</v>
      </c>
      <c r="FH87" s="4">
        <v>470.16164144161399</v>
      </c>
      <c r="FI87" s="4">
        <v>495.74776319853299</v>
      </c>
      <c r="FJ87" s="4">
        <v>519.83062932208304</v>
      </c>
      <c r="FK87" s="13" t="s">
        <v>188</v>
      </c>
      <c r="FL87" s="5">
        <v>139.183436870653</v>
      </c>
      <c r="FV87" s="13">
        <v>14000</v>
      </c>
      <c r="FW87">
        <v>258.71177215059703</v>
      </c>
      <c r="FX87">
        <v>282.00618728854101</v>
      </c>
      <c r="FY87">
        <v>306.94973684888998</v>
      </c>
      <c r="FZ87">
        <v>333.40419320598198</v>
      </c>
      <c r="GA87">
        <v>361.10758291067202</v>
      </c>
      <c r="GB87">
        <v>388.56942705965798</v>
      </c>
      <c r="GC87">
        <v>416.16767873986601</v>
      </c>
      <c r="GD87">
        <v>443.50062236781002</v>
      </c>
      <c r="GE87">
        <v>470.16164144161399</v>
      </c>
      <c r="GF87">
        <v>495.74776319853299</v>
      </c>
      <c r="GG87">
        <v>519.83062932208304</v>
      </c>
      <c r="GH87" s="13" t="s">
        <v>188</v>
      </c>
      <c r="GI87" s="5">
        <v>139.40144595659501</v>
      </c>
      <c r="GS87" s="13">
        <v>14000</v>
      </c>
      <c r="GT87" s="4">
        <v>258.71177215059703</v>
      </c>
      <c r="GU87" s="4">
        <v>282.00618728854101</v>
      </c>
      <c r="GV87" s="4">
        <v>306.94973684888998</v>
      </c>
      <c r="GW87" s="4">
        <v>333.40419320598198</v>
      </c>
      <c r="GX87" s="4">
        <v>361.10758291067202</v>
      </c>
      <c r="GY87" s="4">
        <v>388.56942705965798</v>
      </c>
      <c r="GZ87" s="4">
        <v>416.16767873986601</v>
      </c>
      <c r="HA87" s="4">
        <v>443.50062236781002</v>
      </c>
      <c r="HB87" s="4">
        <v>470.16164144161399</v>
      </c>
      <c r="HC87" s="4">
        <v>495.74776319853299</v>
      </c>
      <c r="HD87" s="4">
        <v>519.83062932208304</v>
      </c>
      <c r="HE87" s="13" t="s">
        <v>188</v>
      </c>
      <c r="HF87" s="5">
        <v>139.32806397183899</v>
      </c>
      <c r="HP87" s="13">
        <v>14000</v>
      </c>
      <c r="HQ87" s="4">
        <v>204.73798903904299</v>
      </c>
      <c r="HR87" s="4">
        <v>224.08728391712501</v>
      </c>
      <c r="HS87" s="4">
        <v>245.017080578594</v>
      </c>
      <c r="HT87" s="4">
        <v>267.43135603639502</v>
      </c>
      <c r="HU87" s="4">
        <v>291.160962535522</v>
      </c>
      <c r="HV87" s="4">
        <v>315.48813202469199</v>
      </c>
      <c r="HW87" s="4">
        <v>340.46792530025903</v>
      </c>
      <c r="HX87" s="4">
        <v>365.81410334280099</v>
      </c>
      <c r="HY87" s="4">
        <v>391.22573971425197</v>
      </c>
      <c r="HZ87" s="4">
        <v>416.39114474840198</v>
      </c>
      <c r="IA87" s="4">
        <v>441.041030475029</v>
      </c>
      <c r="IB87" s="13" t="s">
        <v>188</v>
      </c>
      <c r="IC87" s="5">
        <v>139.20349151839901</v>
      </c>
      <c r="IM87" s="13">
        <v>14000</v>
      </c>
      <c r="IN87" s="4">
        <v>202.405305107045</v>
      </c>
      <c r="IO87" s="4">
        <v>221.58488255133699</v>
      </c>
      <c r="IP87" s="4">
        <v>242.34165345185701</v>
      </c>
      <c r="IQ87" s="4">
        <v>264.58228857838401</v>
      </c>
      <c r="IR87" s="4">
        <v>288.14251005446198</v>
      </c>
      <c r="IS87" s="4">
        <v>312.33552890832198</v>
      </c>
      <c r="IT87" s="4">
        <v>337.20689692850902</v>
      </c>
      <c r="IU87" s="4">
        <v>362.47752127940902</v>
      </c>
      <c r="IV87" s="4">
        <v>387.85358595923702</v>
      </c>
      <c r="IW87" s="4">
        <v>413.03021840095403</v>
      </c>
      <c r="IX87" s="4">
        <v>437.74609231488301</v>
      </c>
      <c r="IY87" s="13" t="s">
        <v>188</v>
      </c>
      <c r="IZ87" s="5">
        <v>139.088708468297</v>
      </c>
      <c r="JJ87" s="13">
        <v>14000</v>
      </c>
      <c r="JK87" s="4">
        <v>201.669095466031</v>
      </c>
      <c r="JL87" s="4">
        <v>220.79484583188099</v>
      </c>
      <c r="JM87" s="4">
        <v>241.49663133905901</v>
      </c>
      <c r="JN87" s="4">
        <v>263.681961694623</v>
      </c>
      <c r="JO87" s="4">
        <v>287.18808173249698</v>
      </c>
      <c r="JP87" s="4">
        <v>311.33790476536302</v>
      </c>
      <c r="JQ87" s="4">
        <v>336.17403991360601</v>
      </c>
      <c r="JR87" s="4">
        <v>361.41966902883502</v>
      </c>
      <c r="JS87" s="4">
        <v>386.78325521494003</v>
      </c>
      <c r="JT87" s="4">
        <v>411.96213050233001</v>
      </c>
      <c r="JU87" s="4">
        <v>436.69750293296102</v>
      </c>
      <c r="JV87" s="13" t="s">
        <v>188</v>
      </c>
      <c r="JW87" s="5">
        <v>139.24071811293899</v>
      </c>
      <c r="KG87" s="13">
        <v>14000</v>
      </c>
      <c r="KH87">
        <v>205.09775530757301</v>
      </c>
      <c r="KI87">
        <v>224.47311264772199</v>
      </c>
      <c r="KJ87">
        <v>245.42943320293301</v>
      </c>
      <c r="KK87">
        <v>267.87027384151901</v>
      </c>
      <c r="KL87">
        <v>291.62572979324699</v>
      </c>
      <c r="KM87">
        <v>315.973223441637</v>
      </c>
      <c r="KN87">
        <v>340.96930743903403</v>
      </c>
      <c r="KO87">
        <v>366.32664922039203</v>
      </c>
      <c r="KP87">
        <v>391.74324101354603</v>
      </c>
      <c r="KQ87">
        <v>416.90636470787302</v>
      </c>
      <c r="KR87">
        <v>441.54551409147803</v>
      </c>
      <c r="KS87" s="13" t="s">
        <v>188</v>
      </c>
      <c r="KT87" s="5">
        <v>139.29949168620701</v>
      </c>
      <c r="LD87" s="13">
        <v>14000</v>
      </c>
      <c r="LE87" s="4">
        <v>202.492488755294</v>
      </c>
      <c r="LF87" s="4">
        <v>221.67843216215601</v>
      </c>
      <c r="LG87" s="4">
        <v>242.441702560316</v>
      </c>
      <c r="LH87" s="4">
        <v>264.68887100785099</v>
      </c>
      <c r="LI87" s="4">
        <v>288.25547884426402</v>
      </c>
      <c r="LJ87" s="4">
        <v>312.45358573101998</v>
      </c>
      <c r="LK87" s="4">
        <v>337.32909377889303</v>
      </c>
      <c r="LL87" s="4">
        <v>362.60264137614303</v>
      </c>
      <c r="LM87" s="4">
        <v>387.98014372199498</v>
      </c>
      <c r="LN87" s="4">
        <v>413.156468852741</v>
      </c>
      <c r="LO87" s="4">
        <v>437.86999102150702</v>
      </c>
      <c r="LP87" s="13" t="s">
        <v>188</v>
      </c>
      <c r="LQ87" s="5">
        <v>139.22170389691399</v>
      </c>
      <c r="MA87" s="13">
        <v>14000</v>
      </c>
      <c r="MB87" s="4">
        <v>201.495009964123</v>
      </c>
      <c r="MC87" s="4">
        <v>220.60801381203001</v>
      </c>
      <c r="MD87" s="4">
        <v>241.29677087201199</v>
      </c>
      <c r="ME87" s="4">
        <v>263.46898842097897</v>
      </c>
      <c r="MF87" s="4">
        <v>286.96227032961798</v>
      </c>
      <c r="MG87" s="4">
        <v>311.10181881373501</v>
      </c>
      <c r="MH87" s="4">
        <v>335.92955122512501</v>
      </c>
      <c r="MI87" s="4">
        <v>361.16918859555602</v>
      </c>
      <c r="MJ87" s="4">
        <v>386.529735359852</v>
      </c>
      <c r="MK87" s="4">
        <v>411.70904854344099</v>
      </c>
      <c r="ML87" s="4">
        <v>436.448936905648</v>
      </c>
      <c r="MM87" s="13" t="s">
        <v>188</v>
      </c>
      <c r="MN87" s="5">
        <v>139.17794320579199</v>
      </c>
      <c r="MX87" s="13">
        <v>14000</v>
      </c>
      <c r="MY87" s="4">
        <v>199.420713560129</v>
      </c>
      <c r="MZ87" s="4">
        <v>218.38129403230599</v>
      </c>
      <c r="NA87" s="4">
        <v>238.91403141178199</v>
      </c>
      <c r="NB87" s="4">
        <v>260.928962828843</v>
      </c>
      <c r="NC87" s="4">
        <v>284.267939294511</v>
      </c>
      <c r="ND87" s="4">
        <v>308.28327798066999</v>
      </c>
      <c r="NE87" s="4">
        <v>333.00877197735701</v>
      </c>
      <c r="NF87" s="4">
        <v>358.17460380116</v>
      </c>
      <c r="NG87" s="4">
        <v>383.49629766183898</v>
      </c>
      <c r="NH87" s="4">
        <v>408.67807384533501</v>
      </c>
      <c r="NI87" s="4">
        <v>433.46893943204498</v>
      </c>
      <c r="NJ87" s="13" t="s">
        <v>188</v>
      </c>
      <c r="NK87" s="5">
        <v>139.05110884132799</v>
      </c>
      <c r="NU87" s="13">
        <v>14000</v>
      </c>
      <c r="NV87" s="4">
        <v>198.84218274363499</v>
      </c>
      <c r="NW87" s="4">
        <v>217.76007267449401</v>
      </c>
      <c r="NX87" s="4">
        <v>238.24903829840599</v>
      </c>
      <c r="NY87" s="4">
        <v>260.21975840276599</v>
      </c>
      <c r="NZ87" s="4">
        <v>283.51525814355801</v>
      </c>
      <c r="OA87" s="4">
        <v>307.49536457181301</v>
      </c>
      <c r="OB87" s="4">
        <v>332.19164351905698</v>
      </c>
      <c r="OC87" s="4">
        <v>357.336091347344</v>
      </c>
      <c r="OD87" s="4">
        <v>382.646073149784</v>
      </c>
      <c r="OE87" s="4">
        <v>407.82761911123902</v>
      </c>
      <c r="OF87" s="4">
        <v>432.631756657491</v>
      </c>
      <c r="OG87" s="13" t="s">
        <v>188</v>
      </c>
      <c r="OH87" s="5">
        <v>139.04691795289301</v>
      </c>
      <c r="OR87">
        <v>14000</v>
      </c>
      <c r="OS87">
        <v>201.96784570979401</v>
      </c>
      <c r="OT87">
        <v>221.115454067743</v>
      </c>
      <c r="OU87">
        <v>241.83957422676201</v>
      </c>
      <c r="OV87">
        <v>264.04737612036899</v>
      </c>
      <c r="OW87">
        <v>287.57548751721902</v>
      </c>
      <c r="OX87">
        <v>311.74288896822202</v>
      </c>
      <c r="OY87">
        <v>336.593380360845</v>
      </c>
      <c r="OZ87">
        <v>361.84921940871999</v>
      </c>
      <c r="PA87">
        <v>387.21794237319801</v>
      </c>
      <c r="PB87">
        <v>412.39598362135001</v>
      </c>
      <c r="PC87">
        <v>437.12352157595501</v>
      </c>
      <c r="PD87" s="13" t="s">
        <v>188</v>
      </c>
      <c r="PE87" s="5">
        <v>139.12436600905701</v>
      </c>
      <c r="PO87" s="13">
        <v>14000</v>
      </c>
      <c r="PP87" s="4">
        <v>199.183046010005</v>
      </c>
      <c r="PQ87" s="4">
        <v>218.12609813344699</v>
      </c>
      <c r="PR87" s="4">
        <v>238.640867123753</v>
      </c>
      <c r="PS87" s="4">
        <v>260.63765414908198</v>
      </c>
      <c r="PT87" s="4">
        <v>283.95879313248599</v>
      </c>
      <c r="PU87" s="4">
        <v>307.959689196667</v>
      </c>
      <c r="PV87" s="4">
        <v>332.67321842187198</v>
      </c>
      <c r="PW87" s="4">
        <v>357.830307876316</v>
      </c>
      <c r="PX87" s="4">
        <v>383.14723685854398</v>
      </c>
      <c r="PY87" s="4">
        <v>408.32896734075598</v>
      </c>
      <c r="PZ87" s="4">
        <v>433.12533574398901</v>
      </c>
      <c r="QA87" s="13" t="s">
        <v>188</v>
      </c>
      <c r="QB87" s="5">
        <v>139.09697203683399</v>
      </c>
      <c r="QL87" s="13">
        <v>14000</v>
      </c>
      <c r="QM87" s="4">
        <v>194.71992865004199</v>
      </c>
      <c r="QN87" s="4">
        <v>213.331370856088</v>
      </c>
      <c r="QO87" s="4">
        <v>233.50519156390499</v>
      </c>
      <c r="QP87" s="4">
        <v>255.15653372598501</v>
      </c>
      <c r="QQ87" s="4">
        <v>278.13665046786798</v>
      </c>
      <c r="QR87" s="4">
        <v>301.85819875028301</v>
      </c>
      <c r="QS87" s="4">
        <v>326.33735164002098</v>
      </c>
      <c r="QT87" s="4">
        <v>351.31916354890501</v>
      </c>
      <c r="QU87" s="4">
        <v>376.534387153279</v>
      </c>
      <c r="QV87" s="4">
        <v>401.70238280764499</v>
      </c>
      <c r="QW87" s="4">
        <v>426.58871313208601</v>
      </c>
      <c r="QX87" s="13" t="s">
        <v>188</v>
      </c>
      <c r="QY87" s="5">
        <v>138.94237644413499</v>
      </c>
      <c r="RI87" s="13">
        <v>14000</v>
      </c>
      <c r="RJ87" s="4">
        <v>195.071726289688</v>
      </c>
      <c r="RK87" s="4">
        <v>213.709475934849</v>
      </c>
      <c r="RL87" s="4">
        <v>233.91041455046701</v>
      </c>
      <c r="RM87" s="4">
        <v>255.58931171809101</v>
      </c>
      <c r="RN87" s="4">
        <v>278.59672815131898</v>
      </c>
      <c r="RO87" s="4">
        <v>302.34085959501999</v>
      </c>
      <c r="RP87" s="4">
        <v>326.83916055385299</v>
      </c>
      <c r="RQ87" s="4">
        <v>351.83556254066298</v>
      </c>
      <c r="RR87" s="4">
        <v>377.05965781581301</v>
      </c>
      <c r="RS87" s="4">
        <v>402.229639893544</v>
      </c>
      <c r="RT87" s="4">
        <v>427.10982238132402</v>
      </c>
      <c r="RU87" s="13" t="s">
        <v>188</v>
      </c>
      <c r="RV87" s="5">
        <v>138.980271532985</v>
      </c>
      <c r="SF87" s="13">
        <v>14000</v>
      </c>
      <c r="SG87" s="4">
        <v>193.00024464989599</v>
      </c>
      <c r="SH87" s="4">
        <v>211.48267267849599</v>
      </c>
      <c r="SI87" s="4">
        <v>231.52333320476001</v>
      </c>
      <c r="SJ87" s="4">
        <v>253.03917309399199</v>
      </c>
      <c r="SK87" s="4">
        <v>275.884802807661</v>
      </c>
      <c r="SL87" s="4">
        <v>299.49455710576501</v>
      </c>
      <c r="SM87" s="4">
        <v>323.87842974114699</v>
      </c>
      <c r="SN87" s="4">
        <v>348.78698463055798</v>
      </c>
      <c r="SO87" s="4">
        <v>373.95669263423002</v>
      </c>
      <c r="SP87" s="4">
        <v>399.112694584731</v>
      </c>
      <c r="SQ87" s="4">
        <v>424.026677829226</v>
      </c>
      <c r="SR87" s="13" t="s">
        <v>188</v>
      </c>
      <c r="SS87" s="5">
        <v>138.85981628836501</v>
      </c>
      <c r="TC87" s="13">
        <v>14000</v>
      </c>
      <c r="TD87" s="4">
        <v>198.84838086778001</v>
      </c>
      <c r="TE87" s="4">
        <v>217.76672858004599</v>
      </c>
      <c r="TF87" s="4">
        <v>238.25616375016301</v>
      </c>
      <c r="TG87" s="4">
        <v>260.22735831028803</v>
      </c>
      <c r="TH87" s="4">
        <v>283.52332486166802</v>
      </c>
      <c r="TI87" s="4">
        <v>307.50381012057602</v>
      </c>
      <c r="TJ87" s="4">
        <v>332.20040369183903</v>
      </c>
      <c r="TK87" s="4">
        <v>357.34508247869701</v>
      </c>
      <c r="TL87" s="4">
        <v>382.655191800794</v>
      </c>
      <c r="TM87" s="4">
        <v>407.83674237194401</v>
      </c>
      <c r="TN87" s="4">
        <v>432.64073994491099</v>
      </c>
      <c r="TO87" s="13" t="s">
        <v>188</v>
      </c>
      <c r="TP87" s="5">
        <v>139.044119211008</v>
      </c>
      <c r="TZ87" s="13">
        <v>14000</v>
      </c>
      <c r="UA87" s="4">
        <v>258.71177215059703</v>
      </c>
      <c r="UB87" s="4">
        <v>282.00618728854101</v>
      </c>
      <c r="UC87" s="4">
        <v>306.94973684888998</v>
      </c>
      <c r="UD87" s="4">
        <v>333.40419320598198</v>
      </c>
      <c r="UE87" s="4">
        <v>361.10758291067202</v>
      </c>
      <c r="UF87" s="4">
        <v>388.56942705965798</v>
      </c>
      <c r="UG87" s="4">
        <v>416.16767873986601</v>
      </c>
      <c r="UH87" s="4">
        <v>443.50062236781002</v>
      </c>
      <c r="UI87" s="4">
        <v>470.16164144161399</v>
      </c>
      <c r="UJ87" s="4">
        <v>495.74776319853299</v>
      </c>
      <c r="UK87" s="4">
        <v>519.83062932208304</v>
      </c>
      <c r="UL87" s="13" t="s">
        <v>188</v>
      </c>
      <c r="UM87" s="5">
        <v>139.505467159662</v>
      </c>
      <c r="UW87" s="13">
        <v>14000</v>
      </c>
      <c r="UX87" s="4">
        <v>258.71177215059703</v>
      </c>
      <c r="UY87" s="4">
        <v>282.00618728854101</v>
      </c>
      <c r="UZ87" s="4">
        <v>306.94973684888998</v>
      </c>
      <c r="VA87" s="4">
        <v>333.40419320598198</v>
      </c>
      <c r="VB87" s="4">
        <v>361.10758291067202</v>
      </c>
      <c r="VC87" s="4">
        <v>388.56942705965798</v>
      </c>
      <c r="VD87" s="4">
        <v>416.16767873986601</v>
      </c>
      <c r="VE87" s="4">
        <v>443.50062236781002</v>
      </c>
      <c r="VF87" s="4">
        <v>470.16164144161399</v>
      </c>
      <c r="VG87" s="4">
        <v>495.74776319853299</v>
      </c>
      <c r="VH87" s="4">
        <v>519.83062932208304</v>
      </c>
      <c r="VI87" s="13" t="s">
        <v>188</v>
      </c>
      <c r="VJ87" s="5">
        <v>139.29702914110601</v>
      </c>
      <c r="VT87" s="13">
        <v>14000</v>
      </c>
      <c r="VU87" s="4">
        <v>258.71177215059703</v>
      </c>
      <c r="VV87" s="4">
        <v>282.00618728854101</v>
      </c>
      <c r="VW87" s="4">
        <v>306.94973684888998</v>
      </c>
      <c r="VX87" s="4">
        <v>333.40419320598198</v>
      </c>
      <c r="VY87" s="4">
        <v>361.10758291067202</v>
      </c>
      <c r="VZ87" s="4">
        <v>388.56942705965798</v>
      </c>
      <c r="WA87" s="4">
        <v>416.16767873986601</v>
      </c>
      <c r="WB87" s="4">
        <v>443.50062236781002</v>
      </c>
      <c r="WC87" s="4">
        <v>470.16164144161399</v>
      </c>
      <c r="WD87" s="4">
        <v>495.74776319853299</v>
      </c>
      <c r="WE87" s="4">
        <v>519.83062932208304</v>
      </c>
      <c r="WF87" s="13" t="s">
        <v>188</v>
      </c>
      <c r="WG87" s="5">
        <v>139.47897484967299</v>
      </c>
      <c r="WQ87" s="13">
        <v>14000</v>
      </c>
      <c r="WR87" s="4">
        <v>206.47845426202599</v>
      </c>
      <c r="WS87" s="4">
        <v>225.808384219359</v>
      </c>
      <c r="WT87" s="4">
        <v>246.69567205763099</v>
      </c>
      <c r="WU87" s="4">
        <v>269.04121737980398</v>
      </c>
      <c r="WV87" s="4">
        <v>292.677996382468</v>
      </c>
      <c r="WW87" s="4">
        <v>316.94505780880201</v>
      </c>
      <c r="WX87" s="4">
        <v>341.878696291822</v>
      </c>
      <c r="WY87" s="4">
        <v>367.20904722041502</v>
      </c>
      <c r="WZ87" s="4">
        <v>392.65502741972398</v>
      </c>
      <c r="XA87" s="4">
        <v>417.92778513310799</v>
      </c>
      <c r="XB87" s="4">
        <v>442.796486313</v>
      </c>
      <c r="XC87" s="13" t="s">
        <v>188</v>
      </c>
      <c r="XD87" s="5">
        <v>136.396610797466</v>
      </c>
      <c r="XN87" s="13">
        <v>14000</v>
      </c>
      <c r="XO87" s="4">
        <v>217.25252574689799</v>
      </c>
      <c r="XP87" s="4">
        <v>237.43102587637699</v>
      </c>
      <c r="XQ87" s="4">
        <v>259.20123976908297</v>
      </c>
      <c r="XR87" s="4">
        <v>282.45279054513998</v>
      </c>
      <c r="XS87" s="4">
        <v>307.006980937425</v>
      </c>
      <c r="XT87" s="4">
        <v>332.20119027517501</v>
      </c>
      <c r="XU87" s="4">
        <v>358.05841209415303</v>
      </c>
      <c r="XV87" s="4">
        <v>384.30257183779702</v>
      </c>
      <c r="XW87" s="4">
        <v>410.64887302179699</v>
      </c>
      <c r="XX87" s="4">
        <v>436.80737792571801</v>
      </c>
      <c r="XY87" s="4">
        <v>462.53909729075599</v>
      </c>
      <c r="XZ87" s="13" t="s">
        <v>188</v>
      </c>
      <c r="YA87" s="5">
        <v>134.28148839794801</v>
      </c>
      <c r="YK87" s="13">
        <v>14000</v>
      </c>
      <c r="YL87" s="4">
        <v>202.12404907173999</v>
      </c>
      <c r="YM87" s="4">
        <v>221.265149531638</v>
      </c>
      <c r="YN87" s="4">
        <v>241.97541540628501</v>
      </c>
      <c r="YO87" s="4">
        <v>264.16092520386701</v>
      </c>
      <c r="YP87" s="4">
        <v>287.65701833996502</v>
      </c>
      <c r="YQ87" s="4">
        <v>311.77790564664599</v>
      </c>
      <c r="YR87" s="4">
        <v>336.56877545653799</v>
      </c>
      <c r="YS87" s="4">
        <v>361.75103011028699</v>
      </c>
      <c r="YT87" s="4">
        <v>387.03155586953199</v>
      </c>
      <c r="YU87" s="4">
        <v>412.10634058615898</v>
      </c>
      <c r="YV87" s="4">
        <v>436.71396640912599</v>
      </c>
      <c r="YW87" s="13" t="s">
        <v>188</v>
      </c>
      <c r="YX87" s="5">
        <v>139.225918379109</v>
      </c>
      <c r="ZH87" s="13">
        <v>14000</v>
      </c>
      <c r="ZI87" s="4">
        <v>327.13069941774</v>
      </c>
      <c r="ZJ87" s="4">
        <v>364.62198454375698</v>
      </c>
      <c r="ZK87" s="4">
        <v>404.32725480471697</v>
      </c>
      <c r="ZL87" s="4">
        <v>445.434973418884</v>
      </c>
      <c r="ZM87" s="4">
        <v>487.19281873976399</v>
      </c>
      <c r="ZN87" s="4">
        <v>529.00233015053095</v>
      </c>
      <c r="ZO87" s="4">
        <v>570.44734145243103</v>
      </c>
      <c r="ZP87" s="4">
        <v>611.27626211669303</v>
      </c>
      <c r="ZQ87" s="4">
        <v>651.36497053947596</v>
      </c>
      <c r="ZR87" s="4">
        <v>688.70923870905597</v>
      </c>
      <c r="ZS87" s="4">
        <v>719.20637217552803</v>
      </c>
      <c r="ZT87" s="13" t="s">
        <v>188</v>
      </c>
      <c r="ZU87" s="5">
        <v>79.794911676627194</v>
      </c>
      <c r="AAE87" s="13">
        <v>14000</v>
      </c>
      <c r="AAF87" s="4">
        <v>282.933399956703</v>
      </c>
      <c r="AAG87" s="4">
        <v>307.47859807541403</v>
      </c>
      <c r="AAH87" s="4">
        <v>333.61699558540198</v>
      </c>
      <c r="AAI87" s="4">
        <v>361.18262042204299</v>
      </c>
      <c r="AAJ87" s="4">
        <v>389.91121793496399</v>
      </c>
      <c r="AAK87" s="4">
        <v>418.58757409497201</v>
      </c>
      <c r="AAL87" s="4">
        <v>447.46573314524102</v>
      </c>
      <c r="AAM87" s="4">
        <v>476.19728986473501</v>
      </c>
      <c r="AAN87" s="4">
        <v>504.43885130612802</v>
      </c>
      <c r="AAO87" s="4">
        <v>531.85660615943198</v>
      </c>
      <c r="AAP87" s="4">
        <v>558.07802620771099</v>
      </c>
      <c r="AAQ87" s="13" t="s">
        <v>188</v>
      </c>
      <c r="AAR87" s="5">
        <v>132.75655316912199</v>
      </c>
      <c r="ABB87" s="13">
        <v>14000</v>
      </c>
      <c r="ABC87" s="4">
        <v>198.09092500512</v>
      </c>
      <c r="ABD87" s="4">
        <v>216.93698101791901</v>
      </c>
      <c r="ABE87" s="4">
        <v>237.34566366651799</v>
      </c>
      <c r="ABF87" s="4">
        <v>259.22760456742401</v>
      </c>
      <c r="ABG87" s="4">
        <v>282.42641328829399</v>
      </c>
      <c r="ABH87" s="4">
        <v>306.309071297245</v>
      </c>
      <c r="ABI87" s="4">
        <v>330.904888889343</v>
      </c>
      <c r="ABJ87" s="4">
        <v>355.94778409155498</v>
      </c>
      <c r="ABK87" s="4">
        <v>381.15726485184803</v>
      </c>
      <c r="ABL87" s="4">
        <v>406.24163769145099</v>
      </c>
      <c r="ABM87" s="4">
        <v>430.95356466828503</v>
      </c>
      <c r="ABN87" s="13" t="s">
        <v>188</v>
      </c>
      <c r="ABO87" s="5">
        <v>139.07423135675401</v>
      </c>
    </row>
    <row r="88" spans="1:743" ht="15.75" thickBot="1" x14ac:dyDescent="0.3">
      <c r="F88" s="13">
        <v>2400</v>
      </c>
      <c r="G88" s="28">
        <f t="shared" si="11"/>
        <v>-17.550179316289224</v>
      </c>
      <c r="H88" s="28">
        <f t="shared" si="11"/>
        <v>-31.473324532203083</v>
      </c>
      <c r="I88" s="29">
        <f t="shared" si="11"/>
        <v>-100</v>
      </c>
      <c r="Q88" s="1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13" t="s">
        <v>189</v>
      </c>
      <c r="AD88" s="5">
        <v>139.230237108594</v>
      </c>
      <c r="AN88" s="13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13" t="s">
        <v>189</v>
      </c>
      <c r="BA88" s="5">
        <v>139.32261067392199</v>
      </c>
      <c r="BK88" s="13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13" t="s">
        <v>189</v>
      </c>
      <c r="BX88" s="5">
        <v>139.216505365431</v>
      </c>
      <c r="CH88" s="13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13" t="s">
        <v>189</v>
      </c>
      <c r="CU88" s="5">
        <v>139.410059510824</v>
      </c>
      <c r="DE88" s="13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13" t="s">
        <v>189</v>
      </c>
      <c r="DR88" s="5">
        <v>139.143654947584</v>
      </c>
      <c r="EB88" s="13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13" t="s">
        <v>189</v>
      </c>
      <c r="EO88" s="5">
        <v>139.45594734633801</v>
      </c>
      <c r="EY88" s="13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13" t="s">
        <v>189</v>
      </c>
      <c r="FL88" s="5">
        <v>139.183436870653</v>
      </c>
      <c r="FV88" s="13"/>
      <c r="GH88" s="13" t="s">
        <v>189</v>
      </c>
      <c r="GI88" s="5">
        <v>139.40144595659501</v>
      </c>
      <c r="GS88" s="13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13" t="s">
        <v>189</v>
      </c>
      <c r="HF88" s="5">
        <v>139.32806397183899</v>
      </c>
      <c r="HP88" s="13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13" t="s">
        <v>189</v>
      </c>
      <c r="IC88" s="5">
        <v>139.20349151839901</v>
      </c>
      <c r="IM88" s="13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13" t="s">
        <v>189</v>
      </c>
      <c r="IZ88" s="5">
        <v>139.088708468297</v>
      </c>
      <c r="JJ88" s="13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13" t="s">
        <v>189</v>
      </c>
      <c r="JW88" s="5">
        <v>139.24071811293899</v>
      </c>
      <c r="KG88" s="13"/>
      <c r="KS88" s="13" t="s">
        <v>189</v>
      </c>
      <c r="KT88" s="5">
        <v>139.29949168620701</v>
      </c>
      <c r="LD88" s="13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13" t="s">
        <v>189</v>
      </c>
      <c r="LQ88" s="5">
        <v>139.22170389691399</v>
      </c>
      <c r="MA88" s="13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13" t="s">
        <v>189</v>
      </c>
      <c r="MN88" s="5">
        <v>139.17794320579199</v>
      </c>
      <c r="MX88" s="13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13" t="s">
        <v>189</v>
      </c>
      <c r="NK88" s="5">
        <v>139.05110884132799</v>
      </c>
      <c r="NU88" s="13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13" t="s">
        <v>189</v>
      </c>
      <c r="OH88" s="5">
        <v>139.04691795289301</v>
      </c>
      <c r="PD88" s="13" t="s">
        <v>189</v>
      </c>
      <c r="PE88" s="5">
        <v>139.12436600905701</v>
      </c>
      <c r="PO88" s="13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13" t="s">
        <v>189</v>
      </c>
      <c r="QB88" s="5">
        <v>139.09697203683399</v>
      </c>
      <c r="QL88" s="13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13" t="s">
        <v>189</v>
      </c>
      <c r="QY88" s="5">
        <v>138.94237644413499</v>
      </c>
      <c r="RI88" s="13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13" t="s">
        <v>189</v>
      </c>
      <c r="RV88" s="5">
        <v>138.980271532985</v>
      </c>
      <c r="SF88" s="13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13" t="s">
        <v>189</v>
      </c>
      <c r="SS88" s="5">
        <v>138.85981628836501</v>
      </c>
      <c r="TC88" s="13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13" t="s">
        <v>189</v>
      </c>
      <c r="TP88" s="5">
        <v>139.044119211008</v>
      </c>
      <c r="TZ88" s="13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13" t="s">
        <v>189</v>
      </c>
      <c r="UM88" s="5">
        <v>139.505467159662</v>
      </c>
      <c r="UW88" s="13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13" t="s">
        <v>189</v>
      </c>
      <c r="VJ88" s="5">
        <v>139.29702914110601</v>
      </c>
      <c r="VT88" s="13"/>
      <c r="VU88" s="4"/>
      <c r="VV88" s="4"/>
      <c r="VW88" s="4"/>
      <c r="VX88" s="4"/>
      <c r="VY88" s="4"/>
      <c r="VZ88" s="4"/>
      <c r="WA88" s="4"/>
      <c r="WB88" s="4"/>
      <c r="WC88" s="4"/>
      <c r="WD88" s="4"/>
      <c r="WE88" s="4"/>
      <c r="WF88" s="13" t="s">
        <v>189</v>
      </c>
      <c r="WG88" s="5">
        <v>139.47897484967299</v>
      </c>
      <c r="WQ88" s="13"/>
      <c r="WR88" s="4"/>
      <c r="WS88" s="4"/>
      <c r="WT88" s="4"/>
      <c r="WU88" s="4"/>
      <c r="WV88" s="4"/>
      <c r="WW88" s="4"/>
      <c r="WX88" s="4"/>
      <c r="WY88" s="4"/>
      <c r="WZ88" s="4"/>
      <c r="XA88" s="4"/>
      <c r="XB88" s="4"/>
      <c r="XC88" s="13" t="s">
        <v>189</v>
      </c>
      <c r="XD88" s="5">
        <v>136.396610797466</v>
      </c>
      <c r="XN88" s="13"/>
      <c r="XO88" s="4"/>
      <c r="XP88" s="4"/>
      <c r="XQ88" s="4"/>
      <c r="XR88" s="4"/>
      <c r="XS88" s="4"/>
      <c r="XT88" s="4"/>
      <c r="XU88" s="4"/>
      <c r="XV88" s="4"/>
      <c r="XW88" s="4"/>
      <c r="XX88" s="4"/>
      <c r="XY88" s="4"/>
      <c r="XZ88" s="13" t="s">
        <v>189</v>
      </c>
      <c r="YA88" s="5">
        <v>134.28148839794801</v>
      </c>
      <c r="YK88" s="13"/>
      <c r="YL88" s="4"/>
      <c r="YM88" s="4"/>
      <c r="YN88" s="4"/>
      <c r="YO88" s="4"/>
      <c r="YP88" s="4"/>
      <c r="YQ88" s="4"/>
      <c r="YR88" s="4"/>
      <c r="YS88" s="4"/>
      <c r="YT88" s="4"/>
      <c r="YU88" s="4"/>
      <c r="YV88" s="4"/>
      <c r="YW88" s="13" t="s">
        <v>189</v>
      </c>
      <c r="YX88" s="5">
        <v>139.225918379109</v>
      </c>
      <c r="ZH88" s="13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13" t="s">
        <v>189</v>
      </c>
      <c r="ZU88" s="5">
        <v>79.794911676627194</v>
      </c>
      <c r="AAE88" s="13"/>
      <c r="AAF88" s="4"/>
      <c r="AAG88" s="4"/>
      <c r="AAH88" s="4"/>
      <c r="AAI88" s="4"/>
      <c r="AAJ88" s="4"/>
      <c r="AAK88" s="4"/>
      <c r="AAL88" s="4"/>
      <c r="AAM88" s="4"/>
      <c r="AAN88" s="4"/>
      <c r="AAO88" s="4"/>
      <c r="AAP88" s="4"/>
      <c r="AAQ88" s="13" t="s">
        <v>189</v>
      </c>
      <c r="AAR88" s="5">
        <v>132.75655316912199</v>
      </c>
      <c r="ABB88" s="13"/>
      <c r="ABC88" s="4"/>
      <c r="ABD88" s="4"/>
      <c r="ABE88" s="4"/>
      <c r="ABF88" s="4"/>
      <c r="ABG88" s="4"/>
      <c r="ABH88" s="4"/>
      <c r="ABI88" s="4"/>
      <c r="ABJ88" s="4"/>
      <c r="ABK88" s="4"/>
      <c r="ABL88" s="4"/>
      <c r="ABM88" s="4"/>
      <c r="ABN88" s="13" t="s">
        <v>189</v>
      </c>
      <c r="ABO88" s="5">
        <v>139.07423135675401</v>
      </c>
    </row>
    <row r="89" spans="1:743" ht="15.75" thickBot="1" x14ac:dyDescent="0.3">
      <c r="A89" s="243" t="s">
        <v>729</v>
      </c>
      <c r="B89" s="244"/>
      <c r="C89" s="244"/>
      <c r="D89" s="244"/>
      <c r="E89" s="244"/>
      <c r="F89" s="244"/>
      <c r="G89" s="244"/>
      <c r="H89" s="244"/>
      <c r="I89" s="245"/>
      <c r="Q89" s="1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13" t="s">
        <v>190</v>
      </c>
      <c r="AD89" s="5">
        <v>0</v>
      </c>
      <c r="AN89" s="13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13" t="s">
        <v>190</v>
      </c>
      <c r="BA89" s="5">
        <v>0</v>
      </c>
      <c r="BK89" s="13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13" t="s">
        <v>190</v>
      </c>
      <c r="BX89" s="5">
        <v>0</v>
      </c>
      <c r="CH89" s="13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13" t="s">
        <v>190</v>
      </c>
      <c r="CU89" s="5">
        <v>0</v>
      </c>
      <c r="DE89" s="13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13" t="s">
        <v>190</v>
      </c>
      <c r="DR89" s="5">
        <v>0</v>
      </c>
      <c r="EB89" s="13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13" t="s">
        <v>190</v>
      </c>
      <c r="EO89" s="5">
        <v>0</v>
      </c>
      <c r="EY89" s="13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13" t="s">
        <v>190</v>
      </c>
      <c r="FL89" s="5">
        <v>0</v>
      </c>
      <c r="FV89" s="13"/>
      <c r="GH89" s="13" t="s">
        <v>190</v>
      </c>
      <c r="GI89" s="5">
        <v>0</v>
      </c>
      <c r="GS89" s="13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13" t="s">
        <v>190</v>
      </c>
      <c r="HF89" s="5">
        <v>0</v>
      </c>
      <c r="HP89" s="13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13" t="s">
        <v>190</v>
      </c>
      <c r="IC89" s="5">
        <v>0</v>
      </c>
      <c r="IM89" s="13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13" t="s">
        <v>190</v>
      </c>
      <c r="IZ89" s="5">
        <v>0</v>
      </c>
      <c r="JJ89" s="13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13" t="s">
        <v>190</v>
      </c>
      <c r="JW89" s="5">
        <v>0</v>
      </c>
      <c r="KG89" s="13"/>
      <c r="KS89" s="13" t="s">
        <v>190</v>
      </c>
      <c r="KT89" s="5">
        <v>0</v>
      </c>
      <c r="LD89" s="13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13" t="s">
        <v>190</v>
      </c>
      <c r="LQ89" s="5">
        <v>0</v>
      </c>
      <c r="MA89" s="13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13" t="s">
        <v>190</v>
      </c>
      <c r="MN89" s="5">
        <v>0</v>
      </c>
      <c r="MX89" s="13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13" t="s">
        <v>190</v>
      </c>
      <c r="NK89" s="5">
        <v>0</v>
      </c>
      <c r="NU89" s="13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13" t="s">
        <v>190</v>
      </c>
      <c r="OH89" s="5">
        <v>0</v>
      </c>
      <c r="PD89" s="13" t="s">
        <v>190</v>
      </c>
      <c r="PE89" s="5">
        <v>0</v>
      </c>
      <c r="PO89" s="13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13" t="s">
        <v>190</v>
      </c>
      <c r="QB89" s="5">
        <v>0</v>
      </c>
      <c r="QL89" s="13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13" t="s">
        <v>190</v>
      </c>
      <c r="QY89" s="5">
        <v>0</v>
      </c>
      <c r="RI89" s="13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13" t="s">
        <v>190</v>
      </c>
      <c r="RV89" s="5">
        <v>0</v>
      </c>
      <c r="SF89" s="13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13" t="s">
        <v>190</v>
      </c>
      <c r="SS89" s="5">
        <v>0</v>
      </c>
      <c r="TC89" s="13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13" t="s">
        <v>190</v>
      </c>
      <c r="TP89" s="5">
        <v>0</v>
      </c>
      <c r="TZ89" s="13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13" t="s">
        <v>190</v>
      </c>
      <c r="UM89" s="5">
        <v>0</v>
      </c>
      <c r="UW89" s="13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13" t="s">
        <v>190</v>
      </c>
      <c r="VJ89" s="5">
        <v>0</v>
      </c>
      <c r="VT89" s="13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13" t="s">
        <v>190</v>
      </c>
      <c r="WG89" s="5">
        <v>0</v>
      </c>
      <c r="WQ89" s="13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13" t="s">
        <v>190</v>
      </c>
      <c r="XD89" s="5">
        <v>0</v>
      </c>
      <c r="XN89" s="13"/>
      <c r="XO89" s="4"/>
      <c r="XP89" s="4"/>
      <c r="XQ89" s="4"/>
      <c r="XR89" s="4"/>
      <c r="XS89" s="4"/>
      <c r="XT89" s="4"/>
      <c r="XU89" s="4"/>
      <c r="XV89" s="4"/>
      <c r="XW89" s="4"/>
      <c r="XX89" s="4"/>
      <c r="XY89" s="4"/>
      <c r="XZ89" s="13" t="s">
        <v>190</v>
      </c>
      <c r="YA89" s="5">
        <v>0</v>
      </c>
      <c r="YK89" s="13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13" t="s">
        <v>190</v>
      </c>
      <c r="YX89" s="5">
        <v>0</v>
      </c>
      <c r="ZH89" s="13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13" t="s">
        <v>190</v>
      </c>
      <c r="ZU89" s="5">
        <v>0</v>
      </c>
      <c r="AAE89" s="13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13" t="s">
        <v>190</v>
      </c>
      <c r="AAR89" s="5">
        <v>0</v>
      </c>
      <c r="ABB89" s="13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13" t="s">
        <v>190</v>
      </c>
      <c r="ABO89" s="5">
        <v>0</v>
      </c>
    </row>
    <row r="90" spans="1:743" x14ac:dyDescent="0.25">
      <c r="Q90" s="13" t="s">
        <v>252</v>
      </c>
      <c r="R90" s="4">
        <v>0</v>
      </c>
      <c r="S90" s="4">
        <v>0.09</v>
      </c>
      <c r="T90" s="4">
        <v>0.18</v>
      </c>
      <c r="U90" s="4">
        <v>0.27</v>
      </c>
      <c r="V90" s="4">
        <v>0.36</v>
      </c>
      <c r="W90" s="4">
        <v>0.45</v>
      </c>
      <c r="X90" s="4">
        <v>0.54</v>
      </c>
      <c r="Y90" s="4">
        <v>0.63</v>
      </c>
      <c r="Z90" s="4">
        <v>0.72</v>
      </c>
      <c r="AA90" s="4">
        <v>0.80999999999999905</v>
      </c>
      <c r="AB90" s="4">
        <v>0.9</v>
      </c>
      <c r="AC90" s="13"/>
      <c r="AD90" s="5"/>
      <c r="AN90" s="13" t="s">
        <v>252</v>
      </c>
      <c r="AO90" s="4">
        <v>0</v>
      </c>
      <c r="AP90" s="4">
        <v>0.09</v>
      </c>
      <c r="AQ90" s="4">
        <v>0.18</v>
      </c>
      <c r="AR90" s="4">
        <v>0.27</v>
      </c>
      <c r="AS90" s="4">
        <v>0.36</v>
      </c>
      <c r="AT90" s="4">
        <v>0.45</v>
      </c>
      <c r="AU90" s="4">
        <v>0.54</v>
      </c>
      <c r="AV90" s="4">
        <v>0.63</v>
      </c>
      <c r="AW90" s="4">
        <v>0.72</v>
      </c>
      <c r="AX90" s="4">
        <v>0.80999999999999905</v>
      </c>
      <c r="AY90" s="4">
        <v>0.9</v>
      </c>
      <c r="AZ90" s="13"/>
      <c r="BA90" s="5"/>
      <c r="BK90" s="13" t="s">
        <v>252</v>
      </c>
      <c r="BL90" s="4">
        <v>0</v>
      </c>
      <c r="BM90" s="4">
        <v>0.09</v>
      </c>
      <c r="BN90" s="4">
        <v>0.18</v>
      </c>
      <c r="BO90" s="4">
        <v>0.27</v>
      </c>
      <c r="BP90" s="4">
        <v>0.36</v>
      </c>
      <c r="BQ90" s="4">
        <v>0.45</v>
      </c>
      <c r="BR90" s="4">
        <v>0.54</v>
      </c>
      <c r="BS90" s="4">
        <v>0.63</v>
      </c>
      <c r="BT90" s="4">
        <v>0.72</v>
      </c>
      <c r="BU90" s="4">
        <v>0.80999999999999905</v>
      </c>
      <c r="BV90" s="4">
        <v>0.9</v>
      </c>
      <c r="BW90" s="13"/>
      <c r="BX90" s="5"/>
      <c r="CH90" s="13" t="s">
        <v>252</v>
      </c>
      <c r="CI90" s="4">
        <v>0</v>
      </c>
      <c r="CJ90" s="4">
        <v>0.09</v>
      </c>
      <c r="CK90" s="4">
        <v>0.18</v>
      </c>
      <c r="CL90" s="4">
        <v>0.27</v>
      </c>
      <c r="CM90" s="4">
        <v>0.36</v>
      </c>
      <c r="CN90" s="4">
        <v>0.45</v>
      </c>
      <c r="CO90" s="4">
        <v>0.54</v>
      </c>
      <c r="CP90" s="4">
        <v>0.63</v>
      </c>
      <c r="CQ90" s="4">
        <v>0.72</v>
      </c>
      <c r="CR90" s="4">
        <v>0.80999999999999905</v>
      </c>
      <c r="CS90" s="4">
        <v>0.9</v>
      </c>
      <c r="CT90" s="13"/>
      <c r="CU90" s="5"/>
      <c r="DE90" s="13" t="s">
        <v>252</v>
      </c>
      <c r="DF90" s="4">
        <v>0</v>
      </c>
      <c r="DG90" s="4">
        <v>0.09</v>
      </c>
      <c r="DH90" s="4">
        <v>0.18</v>
      </c>
      <c r="DI90" s="4">
        <v>0.27</v>
      </c>
      <c r="DJ90" s="4">
        <v>0.36</v>
      </c>
      <c r="DK90" s="4">
        <v>0.45</v>
      </c>
      <c r="DL90" s="4">
        <v>0.54</v>
      </c>
      <c r="DM90" s="4">
        <v>0.63</v>
      </c>
      <c r="DN90" s="4">
        <v>0.72</v>
      </c>
      <c r="DO90" s="4">
        <v>0.80999999999999905</v>
      </c>
      <c r="DP90" s="4">
        <v>0.9</v>
      </c>
      <c r="DQ90" s="13"/>
      <c r="DR90" s="5"/>
      <c r="EB90" s="13" t="s">
        <v>252</v>
      </c>
      <c r="EC90" s="4">
        <v>0</v>
      </c>
      <c r="ED90" s="4">
        <v>0.09</v>
      </c>
      <c r="EE90" s="4">
        <v>0.18</v>
      </c>
      <c r="EF90" s="4">
        <v>0.27</v>
      </c>
      <c r="EG90" s="4">
        <v>0.36</v>
      </c>
      <c r="EH90" s="4">
        <v>0.45</v>
      </c>
      <c r="EI90" s="4">
        <v>0.54</v>
      </c>
      <c r="EJ90" s="4">
        <v>0.63</v>
      </c>
      <c r="EK90" s="4">
        <v>0.72</v>
      </c>
      <c r="EL90" s="4">
        <v>0.80999999999999905</v>
      </c>
      <c r="EM90" s="4">
        <v>0.9</v>
      </c>
      <c r="EN90" s="13"/>
      <c r="EO90" s="5"/>
      <c r="EY90" s="13" t="s">
        <v>252</v>
      </c>
      <c r="EZ90" s="4">
        <v>0</v>
      </c>
      <c r="FA90" s="4">
        <v>0.09</v>
      </c>
      <c r="FB90" s="4">
        <v>0.18</v>
      </c>
      <c r="FC90" s="4">
        <v>0.27</v>
      </c>
      <c r="FD90" s="4">
        <v>0.36</v>
      </c>
      <c r="FE90" s="4">
        <v>0.45</v>
      </c>
      <c r="FF90" s="4">
        <v>0.54</v>
      </c>
      <c r="FG90" s="4">
        <v>0.63</v>
      </c>
      <c r="FH90" s="4">
        <v>0.72</v>
      </c>
      <c r="FI90" s="4">
        <v>0.80999999999999905</v>
      </c>
      <c r="FJ90" s="4">
        <v>0.9</v>
      </c>
      <c r="FK90" s="13"/>
      <c r="FL90" s="5"/>
      <c r="FV90" s="13" t="s">
        <v>252</v>
      </c>
      <c r="FW90">
        <v>0</v>
      </c>
      <c r="FX90">
        <v>0.09</v>
      </c>
      <c r="FY90">
        <v>0.18</v>
      </c>
      <c r="FZ90">
        <v>0.27</v>
      </c>
      <c r="GA90">
        <v>0.36</v>
      </c>
      <c r="GB90">
        <v>0.45</v>
      </c>
      <c r="GC90">
        <v>0.54</v>
      </c>
      <c r="GD90">
        <v>0.63</v>
      </c>
      <c r="GE90">
        <v>0.72</v>
      </c>
      <c r="GF90">
        <v>0.80999999999999905</v>
      </c>
      <c r="GG90">
        <v>0.9</v>
      </c>
      <c r="GH90" s="13"/>
      <c r="GI90" s="5"/>
      <c r="GS90" s="13" t="s">
        <v>252</v>
      </c>
      <c r="GT90" s="4">
        <v>0</v>
      </c>
      <c r="GU90" s="4">
        <v>0.09</v>
      </c>
      <c r="GV90" s="4">
        <v>0.18</v>
      </c>
      <c r="GW90" s="4">
        <v>0.27</v>
      </c>
      <c r="GX90" s="4">
        <v>0.36</v>
      </c>
      <c r="GY90" s="4">
        <v>0.45</v>
      </c>
      <c r="GZ90" s="4">
        <v>0.54</v>
      </c>
      <c r="HA90" s="4">
        <v>0.63</v>
      </c>
      <c r="HB90" s="4">
        <v>0.72</v>
      </c>
      <c r="HC90" s="4">
        <v>0.80999999999999905</v>
      </c>
      <c r="HD90" s="4">
        <v>0.9</v>
      </c>
      <c r="HE90" s="13"/>
      <c r="HF90" s="5"/>
      <c r="HP90" s="13" t="s">
        <v>252</v>
      </c>
      <c r="HQ90" s="4">
        <v>0</v>
      </c>
      <c r="HR90" s="4">
        <v>0.09</v>
      </c>
      <c r="HS90" s="4">
        <v>0.18</v>
      </c>
      <c r="HT90" s="4">
        <v>0.27</v>
      </c>
      <c r="HU90" s="4">
        <v>0.36</v>
      </c>
      <c r="HV90" s="4">
        <v>0.45</v>
      </c>
      <c r="HW90" s="4">
        <v>0.54</v>
      </c>
      <c r="HX90" s="4">
        <v>0.63</v>
      </c>
      <c r="HY90" s="4">
        <v>0.72</v>
      </c>
      <c r="HZ90" s="4">
        <v>0.80999999999999905</v>
      </c>
      <c r="IA90" s="4">
        <v>0.9</v>
      </c>
      <c r="IB90" s="13"/>
      <c r="IC90" s="5"/>
      <c r="IM90" s="13" t="s">
        <v>252</v>
      </c>
      <c r="IN90" s="4">
        <v>0</v>
      </c>
      <c r="IO90" s="4">
        <v>0.09</v>
      </c>
      <c r="IP90" s="4">
        <v>0.18</v>
      </c>
      <c r="IQ90" s="4">
        <v>0.27</v>
      </c>
      <c r="IR90" s="4">
        <v>0.36</v>
      </c>
      <c r="IS90" s="4">
        <v>0.45</v>
      </c>
      <c r="IT90" s="4">
        <v>0.54</v>
      </c>
      <c r="IU90" s="4">
        <v>0.63</v>
      </c>
      <c r="IV90" s="4">
        <v>0.72</v>
      </c>
      <c r="IW90" s="4">
        <v>0.80999999999999905</v>
      </c>
      <c r="IX90" s="4">
        <v>0.9</v>
      </c>
      <c r="IY90" s="13"/>
      <c r="IZ90" s="5"/>
      <c r="JJ90" s="13" t="s">
        <v>252</v>
      </c>
      <c r="JK90" s="4">
        <v>0</v>
      </c>
      <c r="JL90" s="4">
        <v>0.09</v>
      </c>
      <c r="JM90" s="4">
        <v>0.18</v>
      </c>
      <c r="JN90" s="4">
        <v>0.27</v>
      </c>
      <c r="JO90" s="4">
        <v>0.36</v>
      </c>
      <c r="JP90" s="4">
        <v>0.45</v>
      </c>
      <c r="JQ90" s="4">
        <v>0.54</v>
      </c>
      <c r="JR90" s="4">
        <v>0.63</v>
      </c>
      <c r="JS90" s="4">
        <v>0.72</v>
      </c>
      <c r="JT90" s="4">
        <v>0.80999999999999905</v>
      </c>
      <c r="JU90" s="4">
        <v>0.9</v>
      </c>
      <c r="JV90" s="13"/>
      <c r="JW90" s="5"/>
      <c r="KG90" s="13" t="s">
        <v>252</v>
      </c>
      <c r="KH90">
        <v>0</v>
      </c>
      <c r="KI90">
        <v>0.09</v>
      </c>
      <c r="KJ90">
        <v>0.18</v>
      </c>
      <c r="KK90">
        <v>0.27</v>
      </c>
      <c r="KL90">
        <v>0.36</v>
      </c>
      <c r="KM90">
        <v>0.45</v>
      </c>
      <c r="KN90">
        <v>0.54</v>
      </c>
      <c r="KO90">
        <v>0.63</v>
      </c>
      <c r="KP90">
        <v>0.72</v>
      </c>
      <c r="KQ90">
        <v>0.80999999999999905</v>
      </c>
      <c r="KR90">
        <v>0.9</v>
      </c>
      <c r="KS90" s="13"/>
      <c r="KT90" s="5"/>
      <c r="LD90" s="13" t="s">
        <v>252</v>
      </c>
      <c r="LE90" s="4">
        <v>0</v>
      </c>
      <c r="LF90" s="4">
        <v>0.09</v>
      </c>
      <c r="LG90" s="4">
        <v>0.18</v>
      </c>
      <c r="LH90" s="4">
        <v>0.27</v>
      </c>
      <c r="LI90" s="4">
        <v>0.36</v>
      </c>
      <c r="LJ90" s="4">
        <v>0.45</v>
      </c>
      <c r="LK90" s="4">
        <v>0.54</v>
      </c>
      <c r="LL90" s="4">
        <v>0.63</v>
      </c>
      <c r="LM90" s="4">
        <v>0.72</v>
      </c>
      <c r="LN90" s="4">
        <v>0.80999999999999905</v>
      </c>
      <c r="LO90" s="4">
        <v>0.9</v>
      </c>
      <c r="LP90" s="13"/>
      <c r="LQ90" s="5"/>
      <c r="MA90" s="13" t="s">
        <v>252</v>
      </c>
      <c r="MB90" s="4">
        <v>0</v>
      </c>
      <c r="MC90" s="4">
        <v>0.09</v>
      </c>
      <c r="MD90" s="4">
        <v>0.18</v>
      </c>
      <c r="ME90" s="4">
        <v>0.27</v>
      </c>
      <c r="MF90" s="4">
        <v>0.36</v>
      </c>
      <c r="MG90" s="4">
        <v>0.45</v>
      </c>
      <c r="MH90" s="4">
        <v>0.54</v>
      </c>
      <c r="MI90" s="4">
        <v>0.63</v>
      </c>
      <c r="MJ90" s="4">
        <v>0.72</v>
      </c>
      <c r="MK90" s="4">
        <v>0.80999999999999905</v>
      </c>
      <c r="ML90" s="4">
        <v>0.9</v>
      </c>
      <c r="MM90" s="13"/>
      <c r="MN90" s="5"/>
      <c r="MX90" s="13" t="s">
        <v>252</v>
      </c>
      <c r="MY90" s="4">
        <v>0</v>
      </c>
      <c r="MZ90" s="4">
        <v>0.09</v>
      </c>
      <c r="NA90" s="4">
        <v>0.18</v>
      </c>
      <c r="NB90" s="4">
        <v>0.27</v>
      </c>
      <c r="NC90" s="4">
        <v>0.36</v>
      </c>
      <c r="ND90" s="4">
        <v>0.45</v>
      </c>
      <c r="NE90" s="4">
        <v>0.54</v>
      </c>
      <c r="NF90" s="4">
        <v>0.63</v>
      </c>
      <c r="NG90" s="4">
        <v>0.72</v>
      </c>
      <c r="NH90" s="4">
        <v>0.80999999999999905</v>
      </c>
      <c r="NI90" s="4">
        <v>0.9</v>
      </c>
      <c r="NJ90" s="13"/>
      <c r="NK90" s="5"/>
      <c r="NU90" s="13" t="s">
        <v>252</v>
      </c>
      <c r="NV90" s="4">
        <v>0</v>
      </c>
      <c r="NW90" s="4">
        <v>0.09</v>
      </c>
      <c r="NX90" s="4">
        <v>0.18</v>
      </c>
      <c r="NY90" s="4">
        <v>0.27</v>
      </c>
      <c r="NZ90" s="4">
        <v>0.36</v>
      </c>
      <c r="OA90" s="4">
        <v>0.45</v>
      </c>
      <c r="OB90" s="4">
        <v>0.54</v>
      </c>
      <c r="OC90" s="4">
        <v>0.63</v>
      </c>
      <c r="OD90" s="4">
        <v>0.72</v>
      </c>
      <c r="OE90" s="4">
        <v>0.80999999999999905</v>
      </c>
      <c r="OF90" s="4">
        <v>0.9</v>
      </c>
      <c r="OG90" s="13"/>
      <c r="OH90" s="5"/>
      <c r="OR90" t="s">
        <v>252</v>
      </c>
      <c r="OS90">
        <v>0</v>
      </c>
      <c r="OT90">
        <v>0.09</v>
      </c>
      <c r="OU90">
        <v>0.18</v>
      </c>
      <c r="OV90">
        <v>0.27</v>
      </c>
      <c r="OW90">
        <v>0.36</v>
      </c>
      <c r="OX90">
        <v>0.45</v>
      </c>
      <c r="OY90">
        <v>0.54</v>
      </c>
      <c r="OZ90">
        <v>0.63</v>
      </c>
      <c r="PA90">
        <v>0.72</v>
      </c>
      <c r="PB90">
        <v>0.80999999999999905</v>
      </c>
      <c r="PC90">
        <v>0.9</v>
      </c>
      <c r="PD90" s="13"/>
      <c r="PE90" s="5"/>
      <c r="PO90" s="13" t="s">
        <v>252</v>
      </c>
      <c r="PP90" s="4">
        <v>0</v>
      </c>
      <c r="PQ90" s="4">
        <v>0.09</v>
      </c>
      <c r="PR90" s="4">
        <v>0.18</v>
      </c>
      <c r="PS90" s="4">
        <v>0.27</v>
      </c>
      <c r="PT90" s="4">
        <v>0.36</v>
      </c>
      <c r="PU90" s="4">
        <v>0.45</v>
      </c>
      <c r="PV90" s="4">
        <v>0.54</v>
      </c>
      <c r="PW90" s="4">
        <v>0.63</v>
      </c>
      <c r="PX90" s="4">
        <v>0.72</v>
      </c>
      <c r="PY90" s="4">
        <v>0.80999999999999905</v>
      </c>
      <c r="PZ90" s="4">
        <v>0.9</v>
      </c>
      <c r="QA90" s="13"/>
      <c r="QB90" s="5"/>
      <c r="QL90" s="13" t="s">
        <v>252</v>
      </c>
      <c r="QM90" s="4">
        <v>0</v>
      </c>
      <c r="QN90" s="4">
        <v>0.09</v>
      </c>
      <c r="QO90" s="4">
        <v>0.18</v>
      </c>
      <c r="QP90" s="4">
        <v>0.27</v>
      </c>
      <c r="QQ90" s="4">
        <v>0.36</v>
      </c>
      <c r="QR90" s="4">
        <v>0.45</v>
      </c>
      <c r="QS90" s="4">
        <v>0.54</v>
      </c>
      <c r="QT90" s="4">
        <v>0.63</v>
      </c>
      <c r="QU90" s="4">
        <v>0.72</v>
      </c>
      <c r="QV90" s="4">
        <v>0.80999999999999905</v>
      </c>
      <c r="QW90" s="4">
        <v>0.9</v>
      </c>
      <c r="QX90" s="13"/>
      <c r="QY90" s="5"/>
      <c r="RI90" s="13" t="s">
        <v>252</v>
      </c>
      <c r="RJ90" s="4">
        <v>0</v>
      </c>
      <c r="RK90" s="4">
        <v>0.09</v>
      </c>
      <c r="RL90" s="4">
        <v>0.18</v>
      </c>
      <c r="RM90" s="4">
        <v>0.27</v>
      </c>
      <c r="RN90" s="4">
        <v>0.36</v>
      </c>
      <c r="RO90" s="4">
        <v>0.45</v>
      </c>
      <c r="RP90" s="4">
        <v>0.54</v>
      </c>
      <c r="RQ90" s="4">
        <v>0.63</v>
      </c>
      <c r="RR90" s="4">
        <v>0.72</v>
      </c>
      <c r="RS90" s="4">
        <v>0.80999999999999905</v>
      </c>
      <c r="RT90" s="4">
        <v>0.9</v>
      </c>
      <c r="RU90" s="13"/>
      <c r="RV90" s="5"/>
      <c r="SF90" s="13" t="s">
        <v>252</v>
      </c>
      <c r="SG90" s="4">
        <v>0</v>
      </c>
      <c r="SH90" s="4">
        <v>0.09</v>
      </c>
      <c r="SI90" s="4">
        <v>0.18</v>
      </c>
      <c r="SJ90" s="4">
        <v>0.27</v>
      </c>
      <c r="SK90" s="4">
        <v>0.36</v>
      </c>
      <c r="SL90" s="4">
        <v>0.45</v>
      </c>
      <c r="SM90" s="4">
        <v>0.54</v>
      </c>
      <c r="SN90" s="4">
        <v>0.63</v>
      </c>
      <c r="SO90" s="4">
        <v>0.72</v>
      </c>
      <c r="SP90" s="4">
        <v>0.80999999999999905</v>
      </c>
      <c r="SQ90" s="4">
        <v>0.9</v>
      </c>
      <c r="SR90" s="13"/>
      <c r="SS90" s="5"/>
      <c r="TC90" s="13" t="s">
        <v>252</v>
      </c>
      <c r="TD90" s="4">
        <v>0</v>
      </c>
      <c r="TE90" s="4">
        <v>0.09</v>
      </c>
      <c r="TF90" s="4">
        <v>0.18</v>
      </c>
      <c r="TG90" s="4">
        <v>0.27</v>
      </c>
      <c r="TH90" s="4">
        <v>0.36</v>
      </c>
      <c r="TI90" s="4">
        <v>0.45</v>
      </c>
      <c r="TJ90" s="4">
        <v>0.54</v>
      </c>
      <c r="TK90" s="4">
        <v>0.63</v>
      </c>
      <c r="TL90" s="4">
        <v>0.72</v>
      </c>
      <c r="TM90" s="4">
        <v>0.80999999999999905</v>
      </c>
      <c r="TN90" s="4">
        <v>0.9</v>
      </c>
      <c r="TO90" s="13"/>
      <c r="TP90" s="5"/>
      <c r="TZ90" s="13" t="s">
        <v>252</v>
      </c>
      <c r="UA90" s="4">
        <v>0</v>
      </c>
      <c r="UB90" s="4">
        <v>0.09</v>
      </c>
      <c r="UC90" s="4">
        <v>0.18</v>
      </c>
      <c r="UD90" s="4">
        <v>0.27</v>
      </c>
      <c r="UE90" s="4">
        <v>0.36</v>
      </c>
      <c r="UF90" s="4">
        <v>0.45</v>
      </c>
      <c r="UG90" s="4">
        <v>0.54</v>
      </c>
      <c r="UH90" s="4">
        <v>0.63</v>
      </c>
      <c r="UI90" s="4">
        <v>0.72</v>
      </c>
      <c r="UJ90" s="4">
        <v>0.80999999999999905</v>
      </c>
      <c r="UK90" s="4">
        <v>0.9</v>
      </c>
      <c r="UL90" s="13"/>
      <c r="UM90" s="5"/>
      <c r="UW90" s="13" t="s">
        <v>252</v>
      </c>
      <c r="UX90" s="4">
        <v>0</v>
      </c>
      <c r="UY90" s="4">
        <v>0.09</v>
      </c>
      <c r="UZ90" s="4">
        <v>0.18</v>
      </c>
      <c r="VA90" s="4">
        <v>0.27</v>
      </c>
      <c r="VB90" s="4">
        <v>0.36</v>
      </c>
      <c r="VC90" s="4">
        <v>0.45</v>
      </c>
      <c r="VD90" s="4">
        <v>0.54</v>
      </c>
      <c r="VE90" s="4">
        <v>0.63</v>
      </c>
      <c r="VF90" s="4">
        <v>0.72</v>
      </c>
      <c r="VG90" s="4">
        <v>0.80999999999999905</v>
      </c>
      <c r="VH90" s="4">
        <v>0.9</v>
      </c>
      <c r="VI90" s="13"/>
      <c r="VJ90" s="5"/>
      <c r="VT90" s="13" t="s">
        <v>252</v>
      </c>
      <c r="VU90" s="4">
        <v>0</v>
      </c>
      <c r="VV90" s="4">
        <v>0.09</v>
      </c>
      <c r="VW90" s="4">
        <v>0.18</v>
      </c>
      <c r="VX90" s="4">
        <v>0.27</v>
      </c>
      <c r="VY90" s="4">
        <v>0.36</v>
      </c>
      <c r="VZ90" s="4">
        <v>0.45</v>
      </c>
      <c r="WA90" s="4">
        <v>0.54</v>
      </c>
      <c r="WB90" s="4">
        <v>0.63</v>
      </c>
      <c r="WC90" s="4">
        <v>0.72</v>
      </c>
      <c r="WD90" s="4">
        <v>0.80999999999999905</v>
      </c>
      <c r="WE90" s="4">
        <v>0.9</v>
      </c>
      <c r="WF90" s="13"/>
      <c r="WG90" s="5"/>
      <c r="WQ90" s="13" t="s">
        <v>252</v>
      </c>
      <c r="WR90" s="4">
        <v>0</v>
      </c>
      <c r="WS90" s="4">
        <v>0.09</v>
      </c>
      <c r="WT90" s="4">
        <v>0.18</v>
      </c>
      <c r="WU90" s="4">
        <v>0.27</v>
      </c>
      <c r="WV90" s="4">
        <v>0.36</v>
      </c>
      <c r="WW90" s="4">
        <v>0.45</v>
      </c>
      <c r="WX90" s="4">
        <v>0.54</v>
      </c>
      <c r="WY90" s="4">
        <v>0.63</v>
      </c>
      <c r="WZ90" s="4">
        <v>0.72</v>
      </c>
      <c r="XA90" s="4">
        <v>0.80999999999999905</v>
      </c>
      <c r="XB90" s="4">
        <v>0.9</v>
      </c>
      <c r="XC90" s="13"/>
      <c r="XD90" s="5"/>
      <c r="XN90" s="13" t="s">
        <v>252</v>
      </c>
      <c r="XO90" s="4">
        <v>0</v>
      </c>
      <c r="XP90" s="4">
        <v>0.09</v>
      </c>
      <c r="XQ90" s="4">
        <v>0.18</v>
      </c>
      <c r="XR90" s="4">
        <v>0.27</v>
      </c>
      <c r="XS90" s="4">
        <v>0.36</v>
      </c>
      <c r="XT90" s="4">
        <v>0.45</v>
      </c>
      <c r="XU90" s="4">
        <v>0.54</v>
      </c>
      <c r="XV90" s="4">
        <v>0.63</v>
      </c>
      <c r="XW90" s="4">
        <v>0.72</v>
      </c>
      <c r="XX90" s="4">
        <v>0.80999999999999905</v>
      </c>
      <c r="XY90" s="4">
        <v>0.9</v>
      </c>
      <c r="XZ90" s="13"/>
      <c r="YA90" s="5"/>
      <c r="YK90" s="13" t="s">
        <v>252</v>
      </c>
      <c r="YL90" s="4">
        <v>0</v>
      </c>
      <c r="YM90" s="4">
        <v>0.09</v>
      </c>
      <c r="YN90" s="4">
        <v>0.18</v>
      </c>
      <c r="YO90" s="4">
        <v>0.27</v>
      </c>
      <c r="YP90" s="4">
        <v>0.36</v>
      </c>
      <c r="YQ90" s="4">
        <v>0.45</v>
      </c>
      <c r="YR90" s="4">
        <v>0.54</v>
      </c>
      <c r="YS90" s="4">
        <v>0.63</v>
      </c>
      <c r="YT90" s="4">
        <v>0.72</v>
      </c>
      <c r="YU90" s="4">
        <v>0.80999999999999905</v>
      </c>
      <c r="YV90" s="4">
        <v>0.9</v>
      </c>
      <c r="YW90" s="13"/>
      <c r="YX90" s="5"/>
      <c r="ZH90" s="13" t="s">
        <v>252</v>
      </c>
      <c r="ZI90" s="4">
        <v>0</v>
      </c>
      <c r="ZJ90" s="4">
        <v>0.09</v>
      </c>
      <c r="ZK90" s="4">
        <v>0.18</v>
      </c>
      <c r="ZL90" s="4">
        <v>0.27</v>
      </c>
      <c r="ZM90" s="4">
        <v>0.36</v>
      </c>
      <c r="ZN90" s="4">
        <v>0.45</v>
      </c>
      <c r="ZO90" s="4">
        <v>0.54</v>
      </c>
      <c r="ZP90" s="4">
        <v>0.63</v>
      </c>
      <c r="ZQ90" s="4">
        <v>0.72</v>
      </c>
      <c r="ZR90" s="4">
        <v>0.80999999999999905</v>
      </c>
      <c r="ZS90" s="4">
        <v>0.9</v>
      </c>
      <c r="ZT90" s="13"/>
      <c r="ZU90" s="5"/>
      <c r="AAE90" s="13" t="s">
        <v>252</v>
      </c>
      <c r="AAF90" s="4">
        <v>0</v>
      </c>
      <c r="AAG90" s="4">
        <v>0.09</v>
      </c>
      <c r="AAH90" s="4">
        <v>0.18</v>
      </c>
      <c r="AAI90" s="4">
        <v>0.27</v>
      </c>
      <c r="AAJ90" s="4">
        <v>0.36</v>
      </c>
      <c r="AAK90" s="4">
        <v>0.45</v>
      </c>
      <c r="AAL90" s="4">
        <v>0.54</v>
      </c>
      <c r="AAM90" s="4">
        <v>0.63</v>
      </c>
      <c r="AAN90" s="4">
        <v>0.72</v>
      </c>
      <c r="AAO90" s="4">
        <v>0.80999999999999905</v>
      </c>
      <c r="AAP90" s="4">
        <v>0.9</v>
      </c>
      <c r="AAQ90" s="13"/>
      <c r="AAR90" s="5"/>
      <c r="ABB90" s="13" t="s">
        <v>252</v>
      </c>
      <c r="ABC90" s="4">
        <v>0</v>
      </c>
      <c r="ABD90" s="4">
        <v>0.09</v>
      </c>
      <c r="ABE90" s="4">
        <v>0.18</v>
      </c>
      <c r="ABF90" s="4">
        <v>0.27</v>
      </c>
      <c r="ABG90" s="4">
        <v>0.36</v>
      </c>
      <c r="ABH90" s="4">
        <v>0.45</v>
      </c>
      <c r="ABI90" s="4">
        <v>0.54</v>
      </c>
      <c r="ABJ90" s="4">
        <v>0.63</v>
      </c>
      <c r="ABK90" s="4">
        <v>0.72</v>
      </c>
      <c r="ABL90" s="4">
        <v>0.80999999999999905</v>
      </c>
      <c r="ABM90" s="4">
        <v>0.9</v>
      </c>
      <c r="ABN90" s="13"/>
      <c r="ABO90" s="5"/>
    </row>
    <row r="91" spans="1:743" x14ac:dyDescent="0.25">
      <c r="Q91" s="13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13" t="s">
        <v>191</v>
      </c>
      <c r="AD91" s="5">
        <v>0</v>
      </c>
      <c r="AN91" s="13">
        <v>0</v>
      </c>
      <c r="AO91" s="4">
        <v>30.469297216576699</v>
      </c>
      <c r="AP91" s="4">
        <v>33.7572648425704</v>
      </c>
      <c r="AQ91" s="4">
        <v>37.219217641039698</v>
      </c>
      <c r="AR91" s="4">
        <v>40.794644026750703</v>
      </c>
      <c r="AS91" s="4">
        <v>44.414056160428302</v>
      </c>
      <c r="AT91" s="4">
        <v>48.0047652044098</v>
      </c>
      <c r="AU91" s="4">
        <v>51.496136300766899</v>
      </c>
      <c r="AV91" s="4">
        <v>54.551856034245802</v>
      </c>
      <c r="AW91" s="4">
        <v>56.827575750143303</v>
      </c>
      <c r="AX91" s="4">
        <v>58.541966841606602</v>
      </c>
      <c r="AY91" s="4">
        <v>59.640848443486497</v>
      </c>
      <c r="AZ91" s="13" t="s">
        <v>191</v>
      </c>
      <c r="BA91" s="5">
        <v>0</v>
      </c>
      <c r="BK91" s="13">
        <v>0</v>
      </c>
      <c r="BL91" s="4">
        <v>30.224277676731202</v>
      </c>
      <c r="BM91" s="4">
        <v>33.485277110113799</v>
      </c>
      <c r="BN91" s="4">
        <v>36.9184939279464</v>
      </c>
      <c r="BO91" s="4">
        <v>40.463841980580597</v>
      </c>
      <c r="BP91" s="4">
        <v>44.052343457057901</v>
      </c>
      <c r="BQ91" s="4">
        <v>47.6118626106447</v>
      </c>
      <c r="BR91" s="4">
        <v>51.072321718066597</v>
      </c>
      <c r="BS91" s="4">
        <v>54.099698913933601</v>
      </c>
      <c r="BT91" s="4">
        <v>56.352142003018898</v>
      </c>
      <c r="BU91" s="4">
        <v>58.0472037687124</v>
      </c>
      <c r="BV91" s="4">
        <v>59.131341984876698</v>
      </c>
      <c r="BW91" s="13" t="s">
        <v>191</v>
      </c>
      <c r="BX91" s="5">
        <v>0</v>
      </c>
      <c r="CH91" s="13">
        <v>0</v>
      </c>
      <c r="CI91" s="4">
        <v>0</v>
      </c>
      <c r="CJ91" s="4">
        <v>0</v>
      </c>
      <c r="CK91" s="4">
        <v>0</v>
      </c>
      <c r="CL91" s="4">
        <v>0</v>
      </c>
      <c r="CM91" s="4">
        <v>0</v>
      </c>
      <c r="CN91" s="4">
        <v>0</v>
      </c>
      <c r="CO91" s="4">
        <v>0</v>
      </c>
      <c r="CP91" s="4">
        <v>0</v>
      </c>
      <c r="CQ91" s="4">
        <v>0</v>
      </c>
      <c r="CR91" s="4">
        <v>0</v>
      </c>
      <c r="CS91" s="4">
        <v>0</v>
      </c>
      <c r="CT91" s="13" t="s">
        <v>191</v>
      </c>
      <c r="CU91" s="5">
        <v>0</v>
      </c>
      <c r="DE91" s="13">
        <v>0</v>
      </c>
      <c r="DF91" s="4">
        <v>31.6802316279331</v>
      </c>
      <c r="DG91" s="4">
        <v>35.101607269733101</v>
      </c>
      <c r="DH91" s="4">
        <v>38.705793791110999</v>
      </c>
      <c r="DI91" s="4">
        <v>42.430193034840798</v>
      </c>
      <c r="DJ91" s="4">
        <v>46.202810166027099</v>
      </c>
      <c r="DK91" s="4">
        <v>49.948232943004697</v>
      </c>
      <c r="DL91" s="4">
        <v>53.593078615559101</v>
      </c>
      <c r="DM91" s="4">
        <v>56.789816845609401</v>
      </c>
      <c r="DN91" s="4">
        <v>59.181841782391302</v>
      </c>
      <c r="DO91" s="4">
        <v>60.993201492869403</v>
      </c>
      <c r="DP91" s="4">
        <v>62.1665146948543</v>
      </c>
      <c r="DQ91" s="13" t="s">
        <v>191</v>
      </c>
      <c r="DR91" s="5">
        <v>0</v>
      </c>
      <c r="EB91" s="13">
        <v>0</v>
      </c>
      <c r="EC91" s="4">
        <v>0</v>
      </c>
      <c r="ED91" s="4">
        <v>0</v>
      </c>
      <c r="EE91" s="4">
        <v>0</v>
      </c>
      <c r="EF91" s="4">
        <v>0</v>
      </c>
      <c r="EG91" s="4">
        <v>0</v>
      </c>
      <c r="EH91" s="4">
        <v>0</v>
      </c>
      <c r="EI91" s="4">
        <v>0</v>
      </c>
      <c r="EJ91" s="4">
        <v>0</v>
      </c>
      <c r="EK91" s="4">
        <v>0</v>
      </c>
      <c r="EL91" s="4">
        <v>0</v>
      </c>
      <c r="EM91" s="4">
        <v>0</v>
      </c>
      <c r="EN91" s="13" t="s">
        <v>191</v>
      </c>
      <c r="EO91" s="5">
        <v>0</v>
      </c>
      <c r="EY91" s="13">
        <v>0</v>
      </c>
      <c r="EZ91" s="4">
        <v>0</v>
      </c>
      <c r="FA91" s="4">
        <v>0</v>
      </c>
      <c r="FB91" s="4">
        <v>0</v>
      </c>
      <c r="FC91" s="4">
        <v>0</v>
      </c>
      <c r="FD91" s="4">
        <v>0</v>
      </c>
      <c r="FE91" s="4">
        <v>0</v>
      </c>
      <c r="FF91" s="4">
        <v>0</v>
      </c>
      <c r="FG91" s="4">
        <v>0</v>
      </c>
      <c r="FH91" s="4">
        <v>0</v>
      </c>
      <c r="FI91" s="4">
        <v>0</v>
      </c>
      <c r="FJ91" s="4">
        <v>0</v>
      </c>
      <c r="FK91" s="13" t="s">
        <v>191</v>
      </c>
      <c r="FL91" s="5">
        <v>0</v>
      </c>
      <c r="FV91" s="13">
        <v>0</v>
      </c>
      <c r="FW91">
        <v>0</v>
      </c>
      <c r="FX91">
        <v>0</v>
      </c>
      <c r="FY91">
        <v>0</v>
      </c>
      <c r="FZ91">
        <v>0</v>
      </c>
      <c r="GA91">
        <v>0</v>
      </c>
      <c r="GB91">
        <v>0</v>
      </c>
      <c r="GC91">
        <v>0</v>
      </c>
      <c r="GD91">
        <v>0</v>
      </c>
      <c r="GE91">
        <v>0</v>
      </c>
      <c r="GF91">
        <v>0</v>
      </c>
      <c r="GG91">
        <v>0</v>
      </c>
      <c r="GH91" s="13" t="s">
        <v>191</v>
      </c>
      <c r="GI91" s="5">
        <v>0</v>
      </c>
      <c r="GS91" s="13">
        <v>0</v>
      </c>
      <c r="GT91" s="4">
        <v>0</v>
      </c>
      <c r="GU91" s="4">
        <v>0</v>
      </c>
      <c r="GV91" s="4">
        <v>0</v>
      </c>
      <c r="GW91" s="4">
        <v>0</v>
      </c>
      <c r="GX91" s="4">
        <v>0</v>
      </c>
      <c r="GY91" s="4">
        <v>0</v>
      </c>
      <c r="GZ91" s="4">
        <v>0</v>
      </c>
      <c r="HA91" s="4">
        <v>0</v>
      </c>
      <c r="HB91" s="4">
        <v>0</v>
      </c>
      <c r="HC91" s="4">
        <v>0</v>
      </c>
      <c r="HD91" s="4">
        <v>0</v>
      </c>
      <c r="HE91" s="13" t="s">
        <v>191</v>
      </c>
      <c r="HF91" s="5">
        <v>0</v>
      </c>
      <c r="HP91" s="13">
        <v>0</v>
      </c>
      <c r="HQ91" s="4">
        <v>31.411952414443299</v>
      </c>
      <c r="HR91" s="4">
        <v>34.803753807962302</v>
      </c>
      <c r="HS91" s="4">
        <v>38.376398003829799</v>
      </c>
      <c r="HT91" s="4">
        <v>42.067746814185099</v>
      </c>
      <c r="HU91" s="4">
        <v>45.8063588508005</v>
      </c>
      <c r="HV91" s="4">
        <v>49.517423774290002</v>
      </c>
      <c r="HW91" s="4">
        <v>53.128166805428798</v>
      </c>
      <c r="HX91" s="4">
        <v>56.293527083379601</v>
      </c>
      <c r="HY91" s="4">
        <v>58.659602623043099</v>
      </c>
      <c r="HZ91" s="4">
        <v>60.449272055687999</v>
      </c>
      <c r="IA91" s="4">
        <v>61.6058694420066</v>
      </c>
      <c r="IB91" s="13" t="s">
        <v>191</v>
      </c>
      <c r="IC91" s="5">
        <v>0</v>
      </c>
      <c r="IM91" s="13">
        <v>0</v>
      </c>
      <c r="IN91" s="4">
        <v>33.637304764416598</v>
      </c>
      <c r="IO91" s="4">
        <v>37.274733124492798</v>
      </c>
      <c r="IP91" s="4">
        <v>41.109549452545998</v>
      </c>
      <c r="IQ91" s="4">
        <v>45.075840215685801</v>
      </c>
      <c r="IR91" s="4">
        <v>49.097607710055897</v>
      </c>
      <c r="IS91" s="4">
        <v>53.095074697596502</v>
      </c>
      <c r="IT91" s="4">
        <v>56.990438201516397</v>
      </c>
      <c r="IU91" s="4">
        <v>60.418424606290799</v>
      </c>
      <c r="IV91" s="4">
        <v>63.002909129907998</v>
      </c>
      <c r="IW91" s="4">
        <v>64.976096684931804</v>
      </c>
      <c r="IX91" s="4">
        <v>66.275280670544106</v>
      </c>
      <c r="IY91" s="13" t="s">
        <v>191</v>
      </c>
      <c r="IZ91" s="5">
        <v>0</v>
      </c>
      <c r="JJ91" s="13">
        <v>0</v>
      </c>
      <c r="JK91" s="4">
        <v>34.362135278523702</v>
      </c>
      <c r="JL91" s="4">
        <v>38.079720833273697</v>
      </c>
      <c r="JM91" s="4">
        <v>42.000191573557501</v>
      </c>
      <c r="JN91" s="4">
        <v>46.056424102001202</v>
      </c>
      <c r="JO91" s="4">
        <v>50.170953801576502</v>
      </c>
      <c r="JP91" s="4">
        <v>54.262398605372702</v>
      </c>
      <c r="JQ91" s="4">
        <v>58.251325412055401</v>
      </c>
      <c r="JR91" s="4">
        <v>61.766011353826599</v>
      </c>
      <c r="JS91" s="4">
        <v>64.423196090483998</v>
      </c>
      <c r="JT91" s="4">
        <v>66.457938799277102</v>
      </c>
      <c r="JU91" s="4">
        <v>67.805513491394393</v>
      </c>
      <c r="JV91" s="13" t="s">
        <v>191</v>
      </c>
      <c r="JW91" s="5">
        <v>0</v>
      </c>
      <c r="KG91" s="13">
        <v>0</v>
      </c>
      <c r="KH91">
        <v>31.0780510042968</v>
      </c>
      <c r="KI91">
        <v>34.433058531739498</v>
      </c>
      <c r="KJ91">
        <v>37.966469536923903</v>
      </c>
      <c r="KK91">
        <v>41.616720147595302</v>
      </c>
      <c r="KL91">
        <v>45.313059369549798</v>
      </c>
      <c r="KM91">
        <v>48.9814271605823</v>
      </c>
      <c r="KN91">
        <v>52.549806081299302</v>
      </c>
      <c r="KO91">
        <v>55.676221220080897</v>
      </c>
      <c r="KP91">
        <v>58.010145160868198</v>
      </c>
      <c r="KQ91">
        <v>59.772983760587898</v>
      </c>
      <c r="KR91">
        <v>60.9089564034605</v>
      </c>
      <c r="KS91" s="13" t="s">
        <v>191</v>
      </c>
      <c r="KT91" s="5">
        <v>0</v>
      </c>
      <c r="LD91" s="13">
        <v>0</v>
      </c>
      <c r="LE91" s="4">
        <v>33.552200014090502</v>
      </c>
      <c r="LF91" s="4">
        <v>37.1802217793363</v>
      </c>
      <c r="LG91" s="4">
        <v>41.004989557261098</v>
      </c>
      <c r="LH91" s="4">
        <v>44.960732512035001</v>
      </c>
      <c r="LI91" s="4">
        <v>48.971625733310198</v>
      </c>
      <c r="LJ91" s="4">
        <v>52.958080836491803</v>
      </c>
      <c r="LK91" s="4">
        <v>56.84248649784</v>
      </c>
      <c r="LL91" s="4">
        <v>60.260330689204203</v>
      </c>
      <c r="LM91" s="4">
        <v>62.836329796986099</v>
      </c>
      <c r="LN91" s="4">
        <v>64.802347698026793</v>
      </c>
      <c r="LO91" s="4">
        <v>66.095913240380398</v>
      </c>
      <c r="LP91" s="13" t="s">
        <v>191</v>
      </c>
      <c r="LQ91" s="5">
        <v>0</v>
      </c>
      <c r="MA91" s="13">
        <v>0</v>
      </c>
      <c r="MB91" s="4">
        <v>34.535161362521698</v>
      </c>
      <c r="MC91" s="4">
        <v>38.271892544013603</v>
      </c>
      <c r="MD91" s="4">
        <v>42.212829037169499</v>
      </c>
      <c r="ME91" s="4">
        <v>46.290560087830499</v>
      </c>
      <c r="MF91" s="4">
        <v>50.427272172839402</v>
      </c>
      <c r="MG91" s="4">
        <v>54.541201098523203</v>
      </c>
      <c r="MH91" s="4">
        <v>58.552525215605002</v>
      </c>
      <c r="MI91" s="4">
        <v>62.087991994361097</v>
      </c>
      <c r="MJ91" s="4">
        <v>64.762645367419495</v>
      </c>
      <c r="MK91" s="4">
        <v>66.812212554096106</v>
      </c>
      <c r="ML91" s="4">
        <v>68.171481802871398</v>
      </c>
      <c r="MM91" s="13" t="s">
        <v>191</v>
      </c>
      <c r="MN91" s="5">
        <v>0</v>
      </c>
      <c r="MX91" s="13">
        <v>0</v>
      </c>
      <c r="MY91" s="4">
        <v>36.646375965408403</v>
      </c>
      <c r="MZ91" s="4">
        <v>40.6170613693753</v>
      </c>
      <c r="NA91" s="4">
        <v>44.808304552259997</v>
      </c>
      <c r="NB91" s="4">
        <v>49.149234005526203</v>
      </c>
      <c r="NC91" s="4">
        <v>53.557818761799901</v>
      </c>
      <c r="ND91" s="4">
        <v>57.947662735510598</v>
      </c>
      <c r="NE91" s="4">
        <v>62.234222289839302</v>
      </c>
      <c r="NF91" s="4">
        <v>66.025889194974297</v>
      </c>
      <c r="NG91" s="4">
        <v>68.917257863763098</v>
      </c>
      <c r="NH91" s="4">
        <v>71.151794390455294</v>
      </c>
      <c r="NI91" s="4">
        <v>72.658246548074302</v>
      </c>
      <c r="NJ91" s="13" t="s">
        <v>191</v>
      </c>
      <c r="NK91" s="5">
        <v>0</v>
      </c>
      <c r="NU91" s="13">
        <v>0</v>
      </c>
      <c r="NV91" s="4">
        <v>37.252001940895198</v>
      </c>
      <c r="NW91" s="4">
        <v>41.289917437892697</v>
      </c>
      <c r="NX91" s="4">
        <v>45.5531651845399</v>
      </c>
      <c r="NY91" s="4">
        <v>49.969896563508399</v>
      </c>
      <c r="NZ91" s="4">
        <v>54.4568845517433</v>
      </c>
      <c r="OA91" s="4">
        <v>58.9264150692782</v>
      </c>
      <c r="OB91" s="4">
        <v>63.292596677854696</v>
      </c>
      <c r="OC91" s="4">
        <v>67.158661911236806</v>
      </c>
      <c r="OD91" s="4">
        <v>70.113422883480297</v>
      </c>
      <c r="OE91" s="4">
        <v>72.402425212534794</v>
      </c>
      <c r="OF91" s="4">
        <v>73.952645839774505</v>
      </c>
      <c r="OG91" s="13" t="s">
        <v>191</v>
      </c>
      <c r="OH91" s="5">
        <v>0</v>
      </c>
      <c r="OR91">
        <v>0</v>
      </c>
      <c r="OS91">
        <v>34.0666638881561</v>
      </c>
      <c r="OT91">
        <v>37.751564932504699</v>
      </c>
      <c r="OU91">
        <v>41.6371038384858</v>
      </c>
      <c r="OV91">
        <v>45.6566492154302</v>
      </c>
      <c r="OW91">
        <v>49.733333391596801</v>
      </c>
      <c r="OX91">
        <v>53.786427709972898</v>
      </c>
      <c r="OY91">
        <v>57.7371631038461</v>
      </c>
      <c r="OZ91">
        <v>61.216437655711303</v>
      </c>
      <c r="PA91">
        <v>63.843893575829803</v>
      </c>
      <c r="PB91">
        <v>65.853437392137906</v>
      </c>
      <c r="PC91">
        <v>67.181169339839201</v>
      </c>
      <c r="PD91" s="13" t="s">
        <v>191</v>
      </c>
      <c r="PE91" s="5">
        <v>0</v>
      </c>
      <c r="PO91" s="13">
        <v>0</v>
      </c>
      <c r="PP91" s="4">
        <v>36.894265855570701</v>
      </c>
      <c r="PQ91" s="4">
        <v>40.892462991311703</v>
      </c>
      <c r="PR91" s="4">
        <v>45.113167644425303</v>
      </c>
      <c r="PS91" s="4">
        <v>49.485107515201101</v>
      </c>
      <c r="PT91" s="4">
        <v>53.925761326433999</v>
      </c>
      <c r="PU91" s="4">
        <v>58.348192933692197</v>
      </c>
      <c r="PV91" s="4">
        <v>62.667306652421999</v>
      </c>
      <c r="PW91" s="4">
        <v>66.489376744884296</v>
      </c>
      <c r="PX91" s="4">
        <v>69.406626270411806</v>
      </c>
      <c r="PY91" s="4">
        <v>71.663380056153997</v>
      </c>
      <c r="PZ91" s="4">
        <v>73.187663075757499</v>
      </c>
      <c r="QA91" s="13" t="s">
        <v>191</v>
      </c>
      <c r="QB91" s="5">
        <v>0</v>
      </c>
      <c r="QL91" s="13">
        <v>0</v>
      </c>
      <c r="QM91" s="4">
        <v>41.795589648257398</v>
      </c>
      <c r="QN91" s="4">
        <v>46.339559227273099</v>
      </c>
      <c r="QO91" s="4">
        <v>51.145872613731797</v>
      </c>
      <c r="QP91" s="4">
        <v>56.135577690644098</v>
      </c>
      <c r="QQ91" s="4">
        <v>61.216676638943703</v>
      </c>
      <c r="QR91" s="4">
        <v>66.291728406456798</v>
      </c>
      <c r="QS91" s="4">
        <v>71.264836323788998</v>
      </c>
      <c r="QT91" s="4">
        <v>75.702072729177203</v>
      </c>
      <c r="QU91" s="4">
        <v>79.150119023735201</v>
      </c>
      <c r="QV91" s="4">
        <v>81.868134526038901</v>
      </c>
      <c r="QW91" s="4">
        <v>83.769293527941201</v>
      </c>
      <c r="QX91" s="13" t="s">
        <v>191</v>
      </c>
      <c r="QY91" s="5">
        <v>0</v>
      </c>
      <c r="RI91" s="13">
        <v>0</v>
      </c>
      <c r="RJ91" s="4">
        <v>41.391447873398903</v>
      </c>
      <c r="RK91" s="4">
        <v>45.890285376036701</v>
      </c>
      <c r="RL91" s="4">
        <v>50.648089185308798</v>
      </c>
      <c r="RM91" s="4">
        <v>55.5865225740894</v>
      </c>
      <c r="RN91" s="4">
        <v>60.614353083066398</v>
      </c>
      <c r="RO91" s="4">
        <v>65.634992930619006</v>
      </c>
      <c r="RP91" s="4">
        <v>70.553427292755202</v>
      </c>
      <c r="RQ91" s="4">
        <v>74.938921650607696</v>
      </c>
      <c r="RR91" s="4">
        <v>78.341812743073802</v>
      </c>
      <c r="RS91" s="4">
        <v>81.0201905927089</v>
      </c>
      <c r="RT91" s="4">
        <v>82.888493014336703</v>
      </c>
      <c r="RU91" s="13" t="s">
        <v>191</v>
      </c>
      <c r="RV91" s="5">
        <v>0</v>
      </c>
      <c r="SF91" s="13">
        <v>0</v>
      </c>
      <c r="SG91" s="4">
        <v>43.818105716129999</v>
      </c>
      <c r="SH91" s="4">
        <v>48.5882888678711</v>
      </c>
      <c r="SI91" s="4">
        <v>53.637969688527399</v>
      </c>
      <c r="SJ91" s="4">
        <v>58.885165493733801</v>
      </c>
      <c r="SK91" s="4">
        <v>64.234092887281506</v>
      </c>
      <c r="SL91" s="4">
        <v>69.583077298029195</v>
      </c>
      <c r="SM91" s="4">
        <v>74.831834664121104</v>
      </c>
      <c r="SN91" s="4">
        <v>79.530793127189796</v>
      </c>
      <c r="SO91" s="4">
        <v>83.208622526273899</v>
      </c>
      <c r="SP91" s="4">
        <v>86.129420263365603</v>
      </c>
      <c r="SQ91" s="4">
        <v>88.199937446393704</v>
      </c>
      <c r="SR91" s="13" t="s">
        <v>191</v>
      </c>
      <c r="SS91" s="5">
        <v>0</v>
      </c>
      <c r="TC91" s="13">
        <v>0</v>
      </c>
      <c r="TD91" s="4">
        <v>37.245473598207198</v>
      </c>
      <c r="TE91" s="4">
        <v>41.282664108973897</v>
      </c>
      <c r="TF91" s="4">
        <v>45.545135204107901</v>
      </c>
      <c r="TG91" s="4">
        <v>49.9610487615412</v>
      </c>
      <c r="TH91" s="4">
        <v>54.447190617961901</v>
      </c>
      <c r="TI91" s="4">
        <v>58.9158608747098</v>
      </c>
      <c r="TJ91" s="4">
        <v>63.281182605452699</v>
      </c>
      <c r="TK91" s="4">
        <v>67.146443703106797</v>
      </c>
      <c r="TL91" s="4">
        <v>70.100518409093397</v>
      </c>
      <c r="TM91" s="4">
        <v>72.388930258461002</v>
      </c>
      <c r="TN91" s="4">
        <v>73.938675370291406</v>
      </c>
      <c r="TO91" s="13" t="s">
        <v>191</v>
      </c>
      <c r="TP91" s="5">
        <v>0</v>
      </c>
      <c r="TZ91" s="13">
        <v>0</v>
      </c>
      <c r="UA91" s="4">
        <v>0</v>
      </c>
      <c r="UB91" s="4">
        <v>0</v>
      </c>
      <c r="UC91" s="4">
        <v>0</v>
      </c>
      <c r="UD91" s="4">
        <v>0</v>
      </c>
      <c r="UE91" s="4">
        <v>0</v>
      </c>
      <c r="UF91" s="4">
        <v>0</v>
      </c>
      <c r="UG91" s="4">
        <v>0</v>
      </c>
      <c r="UH91" s="4">
        <v>0</v>
      </c>
      <c r="UI91" s="4">
        <v>0</v>
      </c>
      <c r="UJ91" s="4">
        <v>0</v>
      </c>
      <c r="UK91" s="4">
        <v>0</v>
      </c>
      <c r="UL91" s="13" t="s">
        <v>191</v>
      </c>
      <c r="UM91" s="5">
        <v>0</v>
      </c>
      <c r="UW91" s="13">
        <v>0</v>
      </c>
      <c r="UX91" s="4">
        <v>0</v>
      </c>
      <c r="UY91" s="4">
        <v>0</v>
      </c>
      <c r="UZ91" s="4">
        <v>0</v>
      </c>
      <c r="VA91" s="4">
        <v>0</v>
      </c>
      <c r="VB91" s="4">
        <v>0</v>
      </c>
      <c r="VC91" s="4">
        <v>0</v>
      </c>
      <c r="VD91" s="4">
        <v>0</v>
      </c>
      <c r="VE91" s="4">
        <v>0</v>
      </c>
      <c r="VF91" s="4">
        <v>0</v>
      </c>
      <c r="VG91" s="4">
        <v>0</v>
      </c>
      <c r="VH91" s="4">
        <v>0</v>
      </c>
      <c r="VI91" s="13" t="s">
        <v>191</v>
      </c>
      <c r="VJ91" s="5">
        <v>0</v>
      </c>
      <c r="VT91" s="13">
        <v>0</v>
      </c>
      <c r="VU91" s="4">
        <v>0</v>
      </c>
      <c r="VV91" s="4">
        <v>0</v>
      </c>
      <c r="VW91" s="4">
        <v>0</v>
      </c>
      <c r="VX91" s="4">
        <v>0</v>
      </c>
      <c r="VY91" s="4">
        <v>0</v>
      </c>
      <c r="VZ91" s="4">
        <v>0</v>
      </c>
      <c r="WA91" s="4">
        <v>0</v>
      </c>
      <c r="WB91" s="4">
        <v>0</v>
      </c>
      <c r="WC91" s="4">
        <v>0</v>
      </c>
      <c r="WD91" s="4">
        <v>0</v>
      </c>
      <c r="WE91" s="4">
        <v>0</v>
      </c>
      <c r="WF91" s="13" t="s">
        <v>191</v>
      </c>
      <c r="WG91" s="5">
        <v>0</v>
      </c>
      <c r="WQ91" s="13">
        <v>0</v>
      </c>
      <c r="WR91" s="4">
        <v>27.5877877814663</v>
      </c>
      <c r="WS91" s="4">
        <v>30.5257371857635</v>
      </c>
      <c r="WT91" s="4">
        <v>33.611474903808599</v>
      </c>
      <c r="WU91" s="4">
        <v>36.790064139517298</v>
      </c>
      <c r="WV91" s="4">
        <v>39.999085741098902</v>
      </c>
      <c r="WW91" s="4">
        <v>43.173851364211799</v>
      </c>
      <c r="WX91" s="4">
        <v>46.252061706639402</v>
      </c>
      <c r="WY91" s="4">
        <v>48.965624461317802</v>
      </c>
      <c r="WZ91" s="4">
        <v>51.041831082014397</v>
      </c>
      <c r="XA91" s="4">
        <v>52.646963940832897</v>
      </c>
      <c r="XB91" s="4">
        <v>53.734657683629102</v>
      </c>
      <c r="XC91" s="13" t="s">
        <v>191</v>
      </c>
      <c r="XD91" s="5">
        <v>0</v>
      </c>
      <c r="XN91" s="13">
        <v>0</v>
      </c>
      <c r="XO91" s="4">
        <v>28.321201992715299</v>
      </c>
      <c r="XP91" s="4">
        <v>31.305399898720299</v>
      </c>
      <c r="XQ91" s="4">
        <v>34.431767324528501</v>
      </c>
      <c r="XR91" s="4">
        <v>37.643311434790903</v>
      </c>
      <c r="XS91" s="4">
        <v>40.875862802829602</v>
      </c>
      <c r="XT91" s="4">
        <v>44.063447845064601</v>
      </c>
      <c r="XU91" s="4">
        <v>47.143026281752697</v>
      </c>
      <c r="XV91" s="4">
        <v>49.860350090708401</v>
      </c>
      <c r="XW91" s="4">
        <v>51.959354023611603</v>
      </c>
      <c r="XX91" s="4">
        <v>53.5941600973131</v>
      </c>
      <c r="XY91" s="4">
        <v>54.7205868215799</v>
      </c>
      <c r="XZ91" s="13" t="s">
        <v>191</v>
      </c>
      <c r="YA91" s="5">
        <v>0</v>
      </c>
      <c r="YK91" s="13">
        <v>0</v>
      </c>
      <c r="YL91" s="4">
        <v>33.092716687342701</v>
      </c>
      <c r="YM91" s="4">
        <v>36.671527118734602</v>
      </c>
      <c r="YN91" s="4">
        <v>40.445687905827697</v>
      </c>
      <c r="YO91" s="4">
        <v>44.350798518771299</v>
      </c>
      <c r="YP91" s="4">
        <v>48.312594285942502</v>
      </c>
      <c r="YQ91" s="4">
        <v>52.253120327806698</v>
      </c>
      <c r="YR91" s="4">
        <v>56.0963580224929</v>
      </c>
      <c r="YS91" s="4">
        <v>59.484162585413401</v>
      </c>
      <c r="YT91" s="4">
        <v>62.047113094496403</v>
      </c>
      <c r="YU91" s="4">
        <v>64.012318579185603</v>
      </c>
      <c r="YV91" s="4">
        <v>65.3173639290425</v>
      </c>
      <c r="YW91" s="13" t="s">
        <v>191</v>
      </c>
      <c r="YX91" s="5">
        <v>0</v>
      </c>
      <c r="ZH91" s="13">
        <v>0</v>
      </c>
      <c r="ZI91" s="4">
        <v>0</v>
      </c>
      <c r="ZJ91" s="4">
        <v>0</v>
      </c>
      <c r="ZK91" s="4">
        <v>0</v>
      </c>
      <c r="ZL91" s="4">
        <v>0</v>
      </c>
      <c r="ZM91" s="4">
        <v>0</v>
      </c>
      <c r="ZN91" s="4">
        <v>0</v>
      </c>
      <c r="ZO91" s="4">
        <v>0</v>
      </c>
      <c r="ZP91" s="4">
        <v>0</v>
      </c>
      <c r="ZQ91" s="4">
        <v>0</v>
      </c>
      <c r="ZR91" s="4">
        <v>0</v>
      </c>
      <c r="ZS91" s="4">
        <v>0</v>
      </c>
      <c r="ZT91" s="13" t="s">
        <v>191</v>
      </c>
      <c r="ZU91" s="5">
        <v>0</v>
      </c>
      <c r="AAE91" s="13">
        <v>0</v>
      </c>
      <c r="AAF91" s="4">
        <v>0</v>
      </c>
      <c r="AAG91" s="4">
        <v>0</v>
      </c>
      <c r="AAH91" s="4">
        <v>0</v>
      </c>
      <c r="AAI91" s="4">
        <v>0</v>
      </c>
      <c r="AAJ91" s="4">
        <v>0</v>
      </c>
      <c r="AAK91" s="4">
        <v>0</v>
      </c>
      <c r="AAL91" s="4">
        <v>0</v>
      </c>
      <c r="AAM91" s="4">
        <v>0</v>
      </c>
      <c r="AAN91" s="4">
        <v>0</v>
      </c>
      <c r="AAO91" s="4">
        <v>0</v>
      </c>
      <c r="AAP91" s="4">
        <v>0</v>
      </c>
      <c r="AAQ91" s="13" t="s">
        <v>191</v>
      </c>
      <c r="AAR91" s="5">
        <v>0</v>
      </c>
      <c r="ABB91" s="13">
        <v>0</v>
      </c>
      <c r="ABC91" s="4">
        <v>37.232001928452704</v>
      </c>
      <c r="ABD91" s="4">
        <v>41.269386411173102</v>
      </c>
      <c r="ABE91" s="4">
        <v>45.534182761969703</v>
      </c>
      <c r="ABF91" s="4">
        <v>49.955232143701501</v>
      </c>
      <c r="ABG91" s="4">
        <v>54.450040531977102</v>
      </c>
      <c r="ABH91" s="4">
        <v>58.931623494943402</v>
      </c>
      <c r="ABI91" s="4">
        <v>63.314767110715202</v>
      </c>
      <c r="ABJ91" s="4">
        <v>67.205380044395</v>
      </c>
      <c r="ABK91" s="4">
        <v>70.194006778607005</v>
      </c>
      <c r="ABL91" s="4">
        <v>72.523020268400401</v>
      </c>
      <c r="ABM91" s="4">
        <v>74.1181977256133</v>
      </c>
      <c r="ABN91" s="13" t="s">
        <v>191</v>
      </c>
      <c r="ABO91" s="5">
        <v>0</v>
      </c>
    </row>
    <row r="92" spans="1:743" x14ac:dyDescent="0.25">
      <c r="Q92" s="13">
        <v>1400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13" t="s">
        <v>192</v>
      </c>
      <c r="AD92" s="5">
        <v>0</v>
      </c>
      <c r="AN92" s="13">
        <v>1400</v>
      </c>
      <c r="AO92" s="4">
        <v>32.732121239812003</v>
      </c>
      <c r="AP92" s="4">
        <v>36.196525229510897</v>
      </c>
      <c r="AQ92" s="4">
        <v>39.8433014589679</v>
      </c>
      <c r="AR92" s="4">
        <v>43.611421478611703</v>
      </c>
      <c r="AS92" s="4">
        <v>47.430724310559398</v>
      </c>
      <c r="AT92" s="4">
        <v>51.217448039398299</v>
      </c>
      <c r="AU92" s="4">
        <v>54.898144960219597</v>
      </c>
      <c r="AV92" s="4">
        <v>58.032702547746403</v>
      </c>
      <c r="AW92" s="4">
        <v>60.505451514943097</v>
      </c>
      <c r="AX92" s="4">
        <v>62.418542715108401</v>
      </c>
      <c r="AY92" s="4">
        <v>63.713616888670401</v>
      </c>
      <c r="AZ92" s="13" t="s">
        <v>192</v>
      </c>
      <c r="BA92" s="5">
        <v>0</v>
      </c>
      <c r="BK92" s="13">
        <v>1400</v>
      </c>
      <c r="BL92" s="4">
        <v>32.473880424272899</v>
      </c>
      <c r="BM92" s="4">
        <v>35.910333640242101</v>
      </c>
      <c r="BN92" s="4">
        <v>39.527311089517198</v>
      </c>
      <c r="BO92" s="4">
        <v>43.264199918732103</v>
      </c>
      <c r="BP92" s="4">
        <v>47.051339969238299</v>
      </c>
      <c r="BQ92" s="4">
        <v>50.805576479691403</v>
      </c>
      <c r="BR92" s="4">
        <v>54.4540284335406</v>
      </c>
      <c r="BS92" s="4">
        <v>57.559441704845</v>
      </c>
      <c r="BT92" s="4">
        <v>60.007161835693203</v>
      </c>
      <c r="BU92" s="4">
        <v>61.899006166024002</v>
      </c>
      <c r="BV92" s="4">
        <v>63.177282130912602</v>
      </c>
      <c r="BW92" s="13" t="s">
        <v>192</v>
      </c>
      <c r="BX92" s="5">
        <v>0</v>
      </c>
      <c r="CH92" s="13">
        <v>1400</v>
      </c>
      <c r="CI92" s="4">
        <v>0</v>
      </c>
      <c r="CJ92" s="4">
        <v>0</v>
      </c>
      <c r="CK92" s="4">
        <v>0</v>
      </c>
      <c r="CL92" s="4">
        <v>0</v>
      </c>
      <c r="CM92" s="4">
        <v>0</v>
      </c>
      <c r="CN92" s="4">
        <v>0</v>
      </c>
      <c r="CO92" s="4">
        <v>0</v>
      </c>
      <c r="CP92" s="4">
        <v>0</v>
      </c>
      <c r="CQ92" s="4">
        <v>0</v>
      </c>
      <c r="CR92" s="4">
        <v>0</v>
      </c>
      <c r="CS92" s="4">
        <v>0</v>
      </c>
      <c r="CT92" s="13" t="s">
        <v>192</v>
      </c>
      <c r="CU92" s="5">
        <v>0</v>
      </c>
      <c r="DE92" s="13">
        <v>1400</v>
      </c>
      <c r="DF92" s="4">
        <v>34.0072367409241</v>
      </c>
      <c r="DG92" s="4">
        <v>37.609797725388198</v>
      </c>
      <c r="DH92" s="4">
        <v>41.403952699414198</v>
      </c>
      <c r="DI92" s="4">
        <v>45.326638190588604</v>
      </c>
      <c r="DJ92" s="4">
        <v>49.305235003025103</v>
      </c>
      <c r="DK92" s="4">
        <v>53.252998975687497</v>
      </c>
      <c r="DL92" s="4">
        <v>57.093690872611603</v>
      </c>
      <c r="DM92" s="4">
        <v>60.373242084038203</v>
      </c>
      <c r="DN92" s="4">
        <v>62.970960599964698</v>
      </c>
      <c r="DO92" s="4">
        <v>64.990537237883004</v>
      </c>
      <c r="DP92" s="4">
        <v>66.370277779974401</v>
      </c>
      <c r="DQ92" s="13" t="s">
        <v>192</v>
      </c>
      <c r="DR92" s="5">
        <v>0</v>
      </c>
      <c r="EB92" s="13">
        <v>1400</v>
      </c>
      <c r="EC92" s="4">
        <v>0</v>
      </c>
      <c r="ED92" s="4">
        <v>0</v>
      </c>
      <c r="EE92" s="4">
        <v>0</v>
      </c>
      <c r="EF92" s="4">
        <v>0</v>
      </c>
      <c r="EG92" s="4">
        <v>0</v>
      </c>
      <c r="EH92" s="4">
        <v>0</v>
      </c>
      <c r="EI92" s="4">
        <v>0</v>
      </c>
      <c r="EJ92" s="4">
        <v>0</v>
      </c>
      <c r="EK92" s="4">
        <v>0</v>
      </c>
      <c r="EL92" s="4">
        <v>0</v>
      </c>
      <c r="EM92" s="4">
        <v>0</v>
      </c>
      <c r="EN92" s="13" t="s">
        <v>192</v>
      </c>
      <c r="EO92" s="5">
        <v>0</v>
      </c>
      <c r="EY92" s="13">
        <v>1400</v>
      </c>
      <c r="EZ92" s="4">
        <v>0</v>
      </c>
      <c r="FA92" s="4">
        <v>0</v>
      </c>
      <c r="FB92" s="4">
        <v>0</v>
      </c>
      <c r="FC92" s="4">
        <v>0</v>
      </c>
      <c r="FD92" s="4">
        <v>0</v>
      </c>
      <c r="FE92" s="4">
        <v>0</v>
      </c>
      <c r="FF92" s="4">
        <v>0</v>
      </c>
      <c r="FG92" s="4">
        <v>0</v>
      </c>
      <c r="FH92" s="4">
        <v>0</v>
      </c>
      <c r="FI92" s="4">
        <v>0</v>
      </c>
      <c r="FJ92" s="4">
        <v>0</v>
      </c>
      <c r="FK92" s="13" t="s">
        <v>192</v>
      </c>
      <c r="FL92" s="5">
        <v>0</v>
      </c>
      <c r="FV92" s="13">
        <v>1400</v>
      </c>
      <c r="FW92">
        <v>0</v>
      </c>
      <c r="FX92">
        <v>0</v>
      </c>
      <c r="FY92">
        <v>0</v>
      </c>
      <c r="FZ92">
        <v>0</v>
      </c>
      <c r="GA92">
        <v>0</v>
      </c>
      <c r="GB92">
        <v>0</v>
      </c>
      <c r="GC92">
        <v>0</v>
      </c>
      <c r="GD92">
        <v>0</v>
      </c>
      <c r="GE92">
        <v>0</v>
      </c>
      <c r="GF92">
        <v>0</v>
      </c>
      <c r="GG92">
        <v>0</v>
      </c>
      <c r="GH92" s="13" t="s">
        <v>192</v>
      </c>
      <c r="GI92" s="5">
        <v>0</v>
      </c>
      <c r="GS92" s="13">
        <v>1400</v>
      </c>
      <c r="GT92" s="4">
        <v>0</v>
      </c>
      <c r="GU92" s="4">
        <v>0</v>
      </c>
      <c r="GV92" s="4">
        <v>0</v>
      </c>
      <c r="GW92" s="4">
        <v>0</v>
      </c>
      <c r="GX92" s="4">
        <v>0</v>
      </c>
      <c r="GY92" s="4">
        <v>0</v>
      </c>
      <c r="GZ92" s="4">
        <v>0</v>
      </c>
      <c r="HA92" s="4">
        <v>0</v>
      </c>
      <c r="HB92" s="4">
        <v>0</v>
      </c>
      <c r="HC92" s="4">
        <v>0</v>
      </c>
      <c r="HD92" s="4">
        <v>0</v>
      </c>
      <c r="HE92" s="13" t="s">
        <v>192</v>
      </c>
      <c r="HF92" s="5">
        <v>0</v>
      </c>
      <c r="HP92" s="13">
        <v>1400</v>
      </c>
      <c r="HQ92" s="4">
        <v>33.7249047981703</v>
      </c>
      <c r="HR92" s="4">
        <v>37.296854794670502</v>
      </c>
      <c r="HS92" s="4">
        <v>41.058343038903502</v>
      </c>
      <c r="HT92" s="4">
        <v>44.946754190863601</v>
      </c>
      <c r="HU92" s="4">
        <v>48.890011228265102</v>
      </c>
      <c r="HV92" s="4">
        <v>52.802028041042597</v>
      </c>
      <c r="HW92" s="4">
        <v>56.607182517399103</v>
      </c>
      <c r="HX92" s="4">
        <v>59.854473449317702</v>
      </c>
      <c r="HY92" s="4">
        <v>62.424322561857501</v>
      </c>
      <c r="HZ92" s="4">
        <v>64.420094986509497</v>
      </c>
      <c r="IA92" s="4">
        <v>65.780841050210398</v>
      </c>
      <c r="IB92" s="13" t="s">
        <v>192</v>
      </c>
      <c r="IC92" s="5">
        <v>0</v>
      </c>
      <c r="IM92" s="13">
        <v>1400</v>
      </c>
      <c r="IN92" s="4">
        <v>36.063963060823497</v>
      </c>
      <c r="IO92" s="4">
        <v>39.889873981481699</v>
      </c>
      <c r="IP92" s="4">
        <v>43.922593304131098</v>
      </c>
      <c r="IQ92" s="4">
        <v>48.0958355792134</v>
      </c>
      <c r="IR92" s="4">
        <v>52.333068928778196</v>
      </c>
      <c r="IS92" s="4">
        <v>56.542795176820697</v>
      </c>
      <c r="IT92" s="4">
        <v>60.644297030400502</v>
      </c>
      <c r="IU92" s="4">
        <v>64.161554109260805</v>
      </c>
      <c r="IV92" s="4">
        <v>66.965736612629897</v>
      </c>
      <c r="IW92" s="4">
        <v>69.162646766583904</v>
      </c>
      <c r="IX92" s="4">
        <v>70.685063124934999</v>
      </c>
      <c r="IY92" s="13" t="s">
        <v>192</v>
      </c>
      <c r="IZ92" s="5">
        <v>0</v>
      </c>
      <c r="JJ92" s="13">
        <v>1400</v>
      </c>
      <c r="JK92" s="4">
        <v>36.824427270627801</v>
      </c>
      <c r="JL92" s="4">
        <v>40.7330790962761</v>
      </c>
      <c r="JM92" s="4">
        <v>44.854271258938198</v>
      </c>
      <c r="JN92" s="4">
        <v>49.120546130847202</v>
      </c>
      <c r="JO92" s="4">
        <v>53.4539418357923</v>
      </c>
      <c r="JP92" s="4">
        <v>57.761220461457803</v>
      </c>
      <c r="JQ92" s="4">
        <v>61.960017191830502</v>
      </c>
      <c r="JR92" s="4">
        <v>65.566371952191901</v>
      </c>
      <c r="JS92" s="4">
        <v>68.448436535962301</v>
      </c>
      <c r="JT92" s="4">
        <v>70.712678099338504</v>
      </c>
      <c r="JU92" s="4">
        <v>72.289786274885401</v>
      </c>
      <c r="JV92" s="13" t="s">
        <v>192</v>
      </c>
      <c r="JW92" s="5">
        <v>0</v>
      </c>
      <c r="KG92" s="13">
        <v>1400</v>
      </c>
      <c r="KH92">
        <v>33.373381041566702</v>
      </c>
      <c r="KI92">
        <v>36.907234603521999</v>
      </c>
      <c r="KJ92">
        <v>40.628077911696103</v>
      </c>
      <c r="KK92">
        <v>44.4738555393509</v>
      </c>
      <c r="KL92">
        <v>48.3731671979155</v>
      </c>
      <c r="KM92">
        <v>52.240747908807002</v>
      </c>
      <c r="KN92">
        <v>56.001744702190301</v>
      </c>
      <c r="KO92">
        <v>59.208993593942502</v>
      </c>
      <c r="KP92">
        <v>61.744301731676799</v>
      </c>
      <c r="KQ92">
        <v>63.710616602149599</v>
      </c>
      <c r="KR92">
        <v>65.047910688042506</v>
      </c>
      <c r="KS92" s="13" t="s">
        <v>192</v>
      </c>
      <c r="KT92" s="5">
        <v>0</v>
      </c>
      <c r="LD92" s="13">
        <v>1400</v>
      </c>
      <c r="LE92" s="4">
        <v>35.974629307524097</v>
      </c>
      <c r="LF92" s="4">
        <v>39.790826047335997</v>
      </c>
      <c r="LG92" s="4">
        <v>43.813161620017297</v>
      </c>
      <c r="LH92" s="4">
        <v>47.975488956766497</v>
      </c>
      <c r="LI92" s="4">
        <v>52.201444762575697</v>
      </c>
      <c r="LJ92" s="4">
        <v>56.3997358796748</v>
      </c>
      <c r="LK92" s="4">
        <v>60.489838854155799</v>
      </c>
      <c r="LL92" s="4">
        <v>63.996672305913499</v>
      </c>
      <c r="LM92" s="4">
        <v>66.791760709517007</v>
      </c>
      <c r="LN92" s="4">
        <v>68.980824090659596</v>
      </c>
      <c r="LO92" s="4">
        <v>70.496884808615704</v>
      </c>
      <c r="LP92" s="13" t="s">
        <v>192</v>
      </c>
      <c r="LQ92" s="5">
        <v>0</v>
      </c>
      <c r="MA92" s="13">
        <v>1400</v>
      </c>
      <c r="MB92" s="4">
        <v>37.005857904518102</v>
      </c>
      <c r="MC92" s="4">
        <v>40.934262592122302</v>
      </c>
      <c r="MD92" s="4">
        <v>45.076583639857397</v>
      </c>
      <c r="ME92" s="4">
        <v>49.365085302638903</v>
      </c>
      <c r="MF92" s="4">
        <v>53.721465888046701</v>
      </c>
      <c r="MG92" s="4">
        <v>58.052073884564301</v>
      </c>
      <c r="MH92" s="4">
        <v>62.274152098347201</v>
      </c>
      <c r="MI92" s="4">
        <v>65.901860443168502</v>
      </c>
      <c r="MJ92" s="4">
        <v>68.802629936580203</v>
      </c>
      <c r="MK92" s="4">
        <v>71.083077183078899</v>
      </c>
      <c r="ML92" s="4">
        <v>72.673389895389803</v>
      </c>
      <c r="MM92" s="13" t="s">
        <v>192</v>
      </c>
      <c r="MN92" s="5">
        <v>0</v>
      </c>
      <c r="MX92" s="13">
        <v>1400</v>
      </c>
      <c r="MY92" s="4">
        <v>39.216472625100501</v>
      </c>
      <c r="MZ92" s="4">
        <v>43.385944241568602</v>
      </c>
      <c r="NA92" s="4">
        <v>47.786361709301403</v>
      </c>
      <c r="NB92" s="4">
        <v>52.346648683059797</v>
      </c>
      <c r="NC92" s="4">
        <v>56.984405466203299</v>
      </c>
      <c r="ND92" s="4">
        <v>61.600987302153797</v>
      </c>
      <c r="NE92" s="4">
        <v>66.108878378366995</v>
      </c>
      <c r="NF92" s="4">
        <v>69.999776313181499</v>
      </c>
      <c r="NG92" s="4">
        <v>73.132313506740303</v>
      </c>
      <c r="NH92" s="4">
        <v>75.614644608193103</v>
      </c>
      <c r="NI92" s="4">
        <v>77.370734124440304</v>
      </c>
      <c r="NJ92" s="13" t="s">
        <v>192</v>
      </c>
      <c r="NK92" s="5">
        <v>0</v>
      </c>
      <c r="NU92" s="13">
        <v>1400</v>
      </c>
      <c r="NV92" s="4">
        <v>39.849539919960797</v>
      </c>
      <c r="NW92" s="4">
        <v>44.088180528094703</v>
      </c>
      <c r="NX92" s="4">
        <v>48.562733668939899</v>
      </c>
      <c r="NY92" s="4">
        <v>53.201182841620799</v>
      </c>
      <c r="NZ92" s="4">
        <v>57.9199694326838</v>
      </c>
      <c r="OA92" s="4">
        <v>62.619034748674203</v>
      </c>
      <c r="OB92" s="4">
        <v>67.209508132331706</v>
      </c>
      <c r="OC92" s="4">
        <v>71.176807177323596</v>
      </c>
      <c r="OD92" s="4">
        <v>74.377040178197404</v>
      </c>
      <c r="OE92" s="4">
        <v>76.9187064389113</v>
      </c>
      <c r="OF92" s="4">
        <v>78.723952367100296</v>
      </c>
      <c r="OG92" s="13" t="s">
        <v>192</v>
      </c>
      <c r="OH92" s="5">
        <v>0</v>
      </c>
      <c r="OR92">
        <v>1400</v>
      </c>
      <c r="OS92">
        <v>36.514513127319603</v>
      </c>
      <c r="OT92">
        <v>40.3894349915441</v>
      </c>
      <c r="OU92">
        <v>44.474554293150298</v>
      </c>
      <c r="OV92">
        <v>48.702889849349901</v>
      </c>
      <c r="OW92">
        <v>52.997061453842797</v>
      </c>
      <c r="OX92">
        <v>57.264539000500299</v>
      </c>
      <c r="OY92">
        <v>61.423628536513803</v>
      </c>
      <c r="OZ92">
        <v>64.993594061846295</v>
      </c>
      <c r="PA92">
        <v>67.843818013892701</v>
      </c>
      <c r="PB92">
        <v>70.080504082944103</v>
      </c>
      <c r="PC92">
        <v>71.635196112805005</v>
      </c>
      <c r="PD92" s="13" t="s">
        <v>192</v>
      </c>
      <c r="PE92" s="5">
        <v>0</v>
      </c>
      <c r="PO92" s="13">
        <v>1400</v>
      </c>
      <c r="PP92" s="4">
        <v>39.475652303374098</v>
      </c>
      <c r="PQ92" s="4">
        <v>43.6734347457867</v>
      </c>
      <c r="PR92" s="4">
        <v>48.104191572663701</v>
      </c>
      <c r="PS92" s="4">
        <v>52.696460640999</v>
      </c>
      <c r="PT92" s="4">
        <v>57.367366992186902</v>
      </c>
      <c r="PU92" s="4">
        <v>62.017686125341299</v>
      </c>
      <c r="PV92" s="4">
        <v>66.559347109774393</v>
      </c>
      <c r="PW92" s="4">
        <v>70.481468227130094</v>
      </c>
      <c r="PX92" s="4">
        <v>73.641648684078206</v>
      </c>
      <c r="PY92" s="4">
        <v>76.148189366805994</v>
      </c>
      <c r="PZ92" s="4">
        <v>77.924312347854595</v>
      </c>
      <c r="QA92" s="13" t="s">
        <v>192</v>
      </c>
      <c r="QB92" s="5">
        <v>0</v>
      </c>
      <c r="QL92" s="13">
        <v>1400</v>
      </c>
      <c r="QM92" s="4">
        <v>44.5838160676483</v>
      </c>
      <c r="QN92" s="4">
        <v>49.341604875590598</v>
      </c>
      <c r="QO92" s="4">
        <v>54.373720992262903</v>
      </c>
      <c r="QP92" s="4">
        <v>59.601355333005998</v>
      </c>
      <c r="QQ92" s="4">
        <v>64.932496742193507</v>
      </c>
      <c r="QR92" s="4">
        <v>70.256748762232604</v>
      </c>
      <c r="QS92" s="4">
        <v>75.475232479428598</v>
      </c>
      <c r="QT92" s="4">
        <v>80.028604032182798</v>
      </c>
      <c r="QU92" s="4">
        <v>83.754077410954807</v>
      </c>
      <c r="QV92" s="4">
        <v>86.761396256005796</v>
      </c>
      <c r="QW92" s="4">
        <v>88.958631129318405</v>
      </c>
      <c r="QX92" s="13" t="s">
        <v>192</v>
      </c>
      <c r="QY92" s="5">
        <v>0</v>
      </c>
      <c r="RI92" s="13">
        <v>1400</v>
      </c>
      <c r="RJ92" s="4">
        <v>44.163795562597699</v>
      </c>
      <c r="RK92" s="4">
        <v>48.8753918686388</v>
      </c>
      <c r="RL92" s="4">
        <v>53.857816426948503</v>
      </c>
      <c r="RM92" s="4">
        <v>59.032845558830999</v>
      </c>
      <c r="RN92" s="4">
        <v>64.309202389675093</v>
      </c>
      <c r="RO92" s="4">
        <v>69.577390305035095</v>
      </c>
      <c r="RP92" s="4">
        <v>74.739408923280095</v>
      </c>
      <c r="RQ92" s="4">
        <v>79.239726241708098</v>
      </c>
      <c r="RR92" s="4">
        <v>82.917231746824996</v>
      </c>
      <c r="RS92" s="4">
        <v>85.881652794043603</v>
      </c>
      <c r="RT92" s="4">
        <v>88.042341570687199</v>
      </c>
      <c r="RU92" s="13" t="s">
        <v>192</v>
      </c>
      <c r="RV92" s="5">
        <v>0</v>
      </c>
      <c r="SF92" s="13">
        <v>1400</v>
      </c>
      <c r="SG92" s="4">
        <v>46.682633716299698</v>
      </c>
      <c r="SH92" s="4">
        <v>51.671635318952603</v>
      </c>
      <c r="SI92" s="4">
        <v>56.952714901067601</v>
      </c>
      <c r="SJ92" s="4">
        <v>62.444189362444703</v>
      </c>
      <c r="SK92" s="4">
        <v>68.050425362535094</v>
      </c>
      <c r="SL92" s="4">
        <v>73.656582434440395</v>
      </c>
      <c r="SM92" s="4">
        <v>79.159421423315393</v>
      </c>
      <c r="SN92" s="4">
        <v>83.981024951608504</v>
      </c>
      <c r="SO92" s="4">
        <v>87.950245609960703</v>
      </c>
      <c r="SP92" s="4">
        <v>91.176637965928705</v>
      </c>
      <c r="SQ92" s="4">
        <v>93.561778481097207</v>
      </c>
      <c r="SR92" s="13" t="s">
        <v>192</v>
      </c>
      <c r="SS92" s="5">
        <v>0</v>
      </c>
      <c r="TC92" s="13">
        <v>1400</v>
      </c>
      <c r="TD92" s="4">
        <v>39.842718319294299</v>
      </c>
      <c r="TE92" s="4">
        <v>44.0806132826132</v>
      </c>
      <c r="TF92" s="4">
        <v>48.554367046829903</v>
      </c>
      <c r="TG92" s="4">
        <v>53.191973202186396</v>
      </c>
      <c r="TH92" s="4">
        <v>57.909885587873198</v>
      </c>
      <c r="TI92" s="4">
        <v>62.608060707653699</v>
      </c>
      <c r="TJ92" s="4">
        <v>67.197642483841605</v>
      </c>
      <c r="TK92" s="4">
        <v>71.164115815139795</v>
      </c>
      <c r="TL92" s="4">
        <v>74.363616202248394</v>
      </c>
      <c r="TM92" s="4">
        <v>76.904639461498405</v>
      </c>
      <c r="TN92" s="4">
        <v>78.709351674994593</v>
      </c>
      <c r="TO92" s="13" t="s">
        <v>192</v>
      </c>
      <c r="TP92" s="5">
        <v>0</v>
      </c>
      <c r="TZ92" s="13">
        <v>1400</v>
      </c>
      <c r="UA92" s="4">
        <v>0</v>
      </c>
      <c r="UB92" s="4">
        <v>0</v>
      </c>
      <c r="UC92" s="4">
        <v>0</v>
      </c>
      <c r="UD92" s="4">
        <v>0</v>
      </c>
      <c r="UE92" s="4">
        <v>0</v>
      </c>
      <c r="UF92" s="4">
        <v>0</v>
      </c>
      <c r="UG92" s="4">
        <v>0</v>
      </c>
      <c r="UH92" s="4">
        <v>0</v>
      </c>
      <c r="UI92" s="4">
        <v>0</v>
      </c>
      <c r="UJ92" s="4">
        <v>0</v>
      </c>
      <c r="UK92" s="4">
        <v>0</v>
      </c>
      <c r="UL92" s="13" t="s">
        <v>192</v>
      </c>
      <c r="UM92" s="5">
        <v>0</v>
      </c>
      <c r="UW92" s="13">
        <v>1400</v>
      </c>
      <c r="UX92" s="4">
        <v>0</v>
      </c>
      <c r="UY92" s="4">
        <v>0</v>
      </c>
      <c r="UZ92" s="4">
        <v>0</v>
      </c>
      <c r="VA92" s="4">
        <v>0</v>
      </c>
      <c r="VB92" s="4">
        <v>0</v>
      </c>
      <c r="VC92" s="4">
        <v>0</v>
      </c>
      <c r="VD92" s="4">
        <v>0</v>
      </c>
      <c r="VE92" s="4">
        <v>0</v>
      </c>
      <c r="VF92" s="4">
        <v>0</v>
      </c>
      <c r="VG92" s="4">
        <v>0</v>
      </c>
      <c r="VH92" s="4">
        <v>0</v>
      </c>
      <c r="VI92" s="13" t="s">
        <v>192</v>
      </c>
      <c r="VJ92" s="5">
        <v>0</v>
      </c>
      <c r="VT92" s="13">
        <v>1400</v>
      </c>
      <c r="VU92" s="4">
        <v>0</v>
      </c>
      <c r="VV92" s="4">
        <v>0</v>
      </c>
      <c r="VW92" s="4">
        <v>0</v>
      </c>
      <c r="VX92" s="4">
        <v>0</v>
      </c>
      <c r="VY92" s="4">
        <v>0</v>
      </c>
      <c r="VZ92" s="4">
        <v>0</v>
      </c>
      <c r="WA92" s="4">
        <v>0</v>
      </c>
      <c r="WB92" s="4">
        <v>0</v>
      </c>
      <c r="WC92" s="4">
        <v>0</v>
      </c>
      <c r="WD92" s="4">
        <v>0</v>
      </c>
      <c r="WE92" s="4">
        <v>0</v>
      </c>
      <c r="WF92" s="13" t="s">
        <v>192</v>
      </c>
      <c r="WG92" s="5">
        <v>0</v>
      </c>
      <c r="WQ92" s="13">
        <v>1400</v>
      </c>
      <c r="WR92" s="4">
        <v>29.6469230454151</v>
      </c>
      <c r="WS92" s="4">
        <v>32.744913617261098</v>
      </c>
      <c r="WT92" s="4">
        <v>35.9982380445785</v>
      </c>
      <c r="WU92" s="4">
        <v>39.3514188690175</v>
      </c>
      <c r="WV92" s="4">
        <v>42.741325905303803</v>
      </c>
      <c r="WW92" s="4">
        <v>46.093150925094399</v>
      </c>
      <c r="WX92" s="4">
        <v>49.341971826704899</v>
      </c>
      <c r="WY92" s="4">
        <v>52.138697675846302</v>
      </c>
      <c r="WZ92" s="4">
        <v>54.388530049195097</v>
      </c>
      <c r="XA92" s="4">
        <v>56.1669807190641</v>
      </c>
      <c r="XB92" s="4">
        <v>57.424475292272497</v>
      </c>
      <c r="XC92" s="13" t="s">
        <v>192</v>
      </c>
      <c r="XD92" s="5">
        <v>0</v>
      </c>
      <c r="XN92" s="13">
        <v>1400</v>
      </c>
      <c r="XO92" s="4">
        <v>30.463303985107299</v>
      </c>
      <c r="XP92" s="4">
        <v>33.613611402219298</v>
      </c>
      <c r="XQ92" s="4">
        <v>36.913706550609596</v>
      </c>
      <c r="XR92" s="4">
        <v>40.305937194458103</v>
      </c>
      <c r="XS92" s="4">
        <v>43.725278700733</v>
      </c>
      <c r="XT92" s="4">
        <v>47.095183077519103</v>
      </c>
      <c r="XU92" s="4">
        <v>50.349821234716501</v>
      </c>
      <c r="XV92" s="4">
        <v>53.158904602124402</v>
      </c>
      <c r="XW92" s="4">
        <v>55.432251443871799</v>
      </c>
      <c r="XX92" s="4">
        <v>57.239240149630803</v>
      </c>
      <c r="XY92" s="4">
        <v>58.532639045603197</v>
      </c>
      <c r="XZ92" s="13" t="s">
        <v>192</v>
      </c>
      <c r="YA92" s="5">
        <v>0</v>
      </c>
      <c r="YK92" s="13">
        <v>1400</v>
      </c>
      <c r="YL92" s="4">
        <v>35.480721601719502</v>
      </c>
      <c r="YM92" s="4">
        <v>39.2448649465396</v>
      </c>
      <c r="YN92" s="4">
        <v>43.213567841124998</v>
      </c>
      <c r="YO92" s="4">
        <v>47.322051707033502</v>
      </c>
      <c r="YP92" s="4">
        <v>51.495517893612202</v>
      </c>
      <c r="YQ92" s="4">
        <v>55.644433214168998</v>
      </c>
      <c r="YR92" s="4">
        <v>59.689912683415201</v>
      </c>
      <c r="YS92" s="4">
        <v>63.165246885728401</v>
      </c>
      <c r="YT92" s="4">
        <v>65.943709613762607</v>
      </c>
      <c r="YU92" s="4">
        <v>68.128528246830697</v>
      </c>
      <c r="YV92" s="4">
        <v>69.652983313215003</v>
      </c>
      <c r="YW92" s="13" t="s">
        <v>192</v>
      </c>
      <c r="YX92" s="5">
        <v>0</v>
      </c>
      <c r="ZH92" s="13">
        <v>1400</v>
      </c>
      <c r="ZI92" s="4">
        <v>0</v>
      </c>
      <c r="ZJ92" s="4">
        <v>0</v>
      </c>
      <c r="ZK92" s="4">
        <v>0</v>
      </c>
      <c r="ZL92" s="4">
        <v>0</v>
      </c>
      <c r="ZM92" s="4">
        <v>0</v>
      </c>
      <c r="ZN92" s="4">
        <v>0</v>
      </c>
      <c r="ZO92" s="4">
        <v>0</v>
      </c>
      <c r="ZP92" s="4">
        <v>0</v>
      </c>
      <c r="ZQ92" s="4">
        <v>0</v>
      </c>
      <c r="ZR92" s="4">
        <v>0</v>
      </c>
      <c r="ZS92" s="4">
        <v>0</v>
      </c>
      <c r="ZT92" s="13" t="s">
        <v>192</v>
      </c>
      <c r="ZU92" s="5">
        <v>0</v>
      </c>
      <c r="AAE92" s="13">
        <v>1400</v>
      </c>
      <c r="AAF92" s="4">
        <v>0</v>
      </c>
      <c r="AAG92" s="4">
        <v>0</v>
      </c>
      <c r="AAH92" s="4">
        <v>0</v>
      </c>
      <c r="AAI92" s="4">
        <v>0</v>
      </c>
      <c r="AAJ92" s="4">
        <v>0</v>
      </c>
      <c r="AAK92" s="4">
        <v>0</v>
      </c>
      <c r="AAL92" s="4">
        <v>0</v>
      </c>
      <c r="AAM92" s="4">
        <v>0</v>
      </c>
      <c r="AAN92" s="4">
        <v>0</v>
      </c>
      <c r="AAO92" s="4">
        <v>0</v>
      </c>
      <c r="AAP92" s="4">
        <v>0</v>
      </c>
      <c r="AAQ92" s="13" t="s">
        <v>192</v>
      </c>
      <c r="AAR92" s="5">
        <v>0</v>
      </c>
      <c r="ABB92" s="13">
        <v>1400</v>
      </c>
      <c r="ABC92" s="4">
        <v>39.816306313164098</v>
      </c>
      <c r="ABD92" s="4">
        <v>44.053077448382297</v>
      </c>
      <c r="ABE92" s="4">
        <v>48.527781095673397</v>
      </c>
      <c r="ABF92" s="4">
        <v>53.169108417752803</v>
      </c>
      <c r="ABG92" s="4">
        <v>57.894257924005402</v>
      </c>
      <c r="ABH92" s="4">
        <v>62.603942102070498</v>
      </c>
      <c r="ABI92" s="4">
        <v>67.210002791326502</v>
      </c>
      <c r="ABJ92" s="4">
        <v>71.201692287219402</v>
      </c>
      <c r="ABK92" s="4">
        <v>74.435122532151695</v>
      </c>
      <c r="ABL92" s="4">
        <v>77.016643105411106</v>
      </c>
      <c r="ABM92" s="4">
        <v>78.867387605162705</v>
      </c>
      <c r="ABN92" s="13" t="s">
        <v>192</v>
      </c>
      <c r="ABO92" s="5">
        <v>0</v>
      </c>
    </row>
    <row r="93" spans="1:743" x14ac:dyDescent="0.25">
      <c r="Q93" s="13">
        <v>2800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13" t="s">
        <v>193</v>
      </c>
      <c r="AD93" s="5">
        <v>35.226633039258203</v>
      </c>
      <c r="AN93" s="13">
        <v>2800</v>
      </c>
      <c r="AO93" s="4">
        <v>35.180432246012998</v>
      </c>
      <c r="AP93" s="4">
        <v>38.830780136303602</v>
      </c>
      <c r="AQ93" s="4">
        <v>42.6695991544075</v>
      </c>
      <c r="AR93" s="4">
        <v>46.634627048849602</v>
      </c>
      <c r="AS93" s="4">
        <v>50.6543246305515</v>
      </c>
      <c r="AT93" s="4">
        <v>54.653486494170302</v>
      </c>
      <c r="AU93" s="4">
        <v>58.5584144201272</v>
      </c>
      <c r="AV93" s="4">
        <v>61.799691830526903</v>
      </c>
      <c r="AW93" s="4">
        <v>64.487415343824793</v>
      </c>
      <c r="AX93" s="4">
        <v>66.618099079553105</v>
      </c>
      <c r="AY93" s="4">
        <v>68.129284728488699</v>
      </c>
      <c r="AZ93" s="13" t="s">
        <v>193</v>
      </c>
      <c r="BA93" s="5">
        <v>42.646043256207001</v>
      </c>
      <c r="BK93" s="13">
        <v>2800</v>
      </c>
      <c r="BL93" s="4">
        <v>34.908663024127598</v>
      </c>
      <c r="BM93" s="4">
        <v>38.530088746385303</v>
      </c>
      <c r="BN93" s="4">
        <v>42.338069704687101</v>
      </c>
      <c r="BO93" s="4">
        <v>46.270752449122597</v>
      </c>
      <c r="BP93" s="4">
        <v>50.257092666851399</v>
      </c>
      <c r="BQ93" s="4">
        <v>54.2224279526936</v>
      </c>
      <c r="BR93" s="4">
        <v>58.093614803955603</v>
      </c>
      <c r="BS93" s="4">
        <v>61.304737488866998</v>
      </c>
      <c r="BT93" s="4">
        <v>63.9655748077586</v>
      </c>
      <c r="BU93" s="4">
        <v>66.072965494434598</v>
      </c>
      <c r="BV93" s="4">
        <v>67.565142600670399</v>
      </c>
      <c r="BW93" s="13" t="s">
        <v>193</v>
      </c>
      <c r="BX93" s="5">
        <v>40.789879756226298</v>
      </c>
      <c r="CH93" s="13">
        <v>2800</v>
      </c>
      <c r="CI93" s="4">
        <v>0</v>
      </c>
      <c r="CJ93" s="4">
        <v>0</v>
      </c>
      <c r="CK93" s="4">
        <v>0</v>
      </c>
      <c r="CL93" s="4">
        <v>0</v>
      </c>
      <c r="CM93" s="4">
        <v>0</v>
      </c>
      <c r="CN93" s="4">
        <v>0</v>
      </c>
      <c r="CO93" s="4">
        <v>0</v>
      </c>
      <c r="CP93" s="4">
        <v>0</v>
      </c>
      <c r="CQ93" s="4">
        <v>0</v>
      </c>
      <c r="CR93" s="4">
        <v>0</v>
      </c>
      <c r="CS93" s="4">
        <v>0</v>
      </c>
      <c r="CT93" s="13" t="s">
        <v>193</v>
      </c>
      <c r="CU93" s="5">
        <v>36.1562128483232</v>
      </c>
      <c r="DE93" s="13">
        <v>2800</v>
      </c>
      <c r="DF93" s="4">
        <v>36.521027013800797</v>
      </c>
      <c r="DG93" s="4">
        <v>40.314208590107299</v>
      </c>
      <c r="DH93" s="4">
        <v>44.305418678319398</v>
      </c>
      <c r="DI93" s="4">
        <v>48.430396960684497</v>
      </c>
      <c r="DJ93" s="4">
        <v>52.615179098314201</v>
      </c>
      <c r="DK93" s="4">
        <v>56.781893342034103</v>
      </c>
      <c r="DL93" s="4">
        <v>60.854112528741801</v>
      </c>
      <c r="DM93" s="4">
        <v>64.2453765094494</v>
      </c>
      <c r="DN93" s="4">
        <v>67.067235262319599</v>
      </c>
      <c r="DO93" s="4">
        <v>69.314540383457597</v>
      </c>
      <c r="DP93" s="4">
        <v>70.921381754739102</v>
      </c>
      <c r="DQ93" s="13" t="s">
        <v>193</v>
      </c>
      <c r="DR93" s="5">
        <v>45.425015410209397</v>
      </c>
      <c r="EB93" s="13">
        <v>2800</v>
      </c>
      <c r="EC93" s="4">
        <v>0</v>
      </c>
      <c r="ED93" s="4">
        <v>0</v>
      </c>
      <c r="EE93" s="4">
        <v>0</v>
      </c>
      <c r="EF93" s="4">
        <v>0</v>
      </c>
      <c r="EG93" s="4">
        <v>0</v>
      </c>
      <c r="EH93" s="4">
        <v>0</v>
      </c>
      <c r="EI93" s="4">
        <v>0</v>
      </c>
      <c r="EJ93" s="4">
        <v>0</v>
      </c>
      <c r="EK93" s="4">
        <v>0</v>
      </c>
      <c r="EL93" s="4">
        <v>0</v>
      </c>
      <c r="EM93" s="4">
        <v>0</v>
      </c>
      <c r="EN93" s="13" t="s">
        <v>193</v>
      </c>
      <c r="EO93" s="5">
        <v>37.0840997802243</v>
      </c>
      <c r="EY93" s="13">
        <v>2800</v>
      </c>
      <c r="EZ93" s="4">
        <v>0</v>
      </c>
      <c r="FA93" s="4">
        <v>0</v>
      </c>
      <c r="FB93" s="4">
        <v>0</v>
      </c>
      <c r="FC93" s="4">
        <v>0</v>
      </c>
      <c r="FD93" s="4">
        <v>0</v>
      </c>
      <c r="FE93" s="4">
        <v>0</v>
      </c>
      <c r="FF93" s="4">
        <v>0</v>
      </c>
      <c r="FG93" s="4">
        <v>0</v>
      </c>
      <c r="FH93" s="4">
        <v>0</v>
      </c>
      <c r="FI93" s="4">
        <v>0</v>
      </c>
      <c r="FJ93" s="4">
        <v>0</v>
      </c>
      <c r="FK93" s="13" t="s">
        <v>193</v>
      </c>
      <c r="FL93" s="5">
        <v>41.716636184404102</v>
      </c>
      <c r="FV93" s="13">
        <v>2800</v>
      </c>
      <c r="FW93">
        <v>0</v>
      </c>
      <c r="FX93">
        <v>0</v>
      </c>
      <c r="FY93">
        <v>0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 s="13" t="s">
        <v>193</v>
      </c>
      <c r="GI93" s="5">
        <v>39.865302932744001</v>
      </c>
      <c r="GS93" s="13">
        <v>2800</v>
      </c>
      <c r="GT93" s="4">
        <v>0</v>
      </c>
      <c r="GU93" s="4">
        <v>0</v>
      </c>
      <c r="GV93" s="4">
        <v>0</v>
      </c>
      <c r="GW93" s="4">
        <v>0</v>
      </c>
      <c r="GX93" s="4">
        <v>0</v>
      </c>
      <c r="GY93" s="4">
        <v>0</v>
      </c>
      <c r="GZ93" s="4">
        <v>0</v>
      </c>
      <c r="HA93" s="4">
        <v>0</v>
      </c>
      <c r="HB93" s="4">
        <v>0</v>
      </c>
      <c r="HC93" s="4">
        <v>0</v>
      </c>
      <c r="HD93" s="4">
        <v>0</v>
      </c>
      <c r="HE93" s="13" t="s">
        <v>193</v>
      </c>
      <c r="HF93" s="5">
        <v>38.009761341446698</v>
      </c>
      <c r="HP93" s="13">
        <v>2800</v>
      </c>
      <c r="HQ93" s="4">
        <v>36.224385935537299</v>
      </c>
      <c r="HR93" s="4">
        <v>39.9859382162945</v>
      </c>
      <c r="HS93" s="4">
        <v>43.943388911239701</v>
      </c>
      <c r="HT93" s="4">
        <v>48.032917166720601</v>
      </c>
      <c r="HU93" s="4">
        <v>52.1810929635853</v>
      </c>
      <c r="HV93" s="4">
        <v>56.310632783935397</v>
      </c>
      <c r="HW93" s="4">
        <v>60.345712232464003</v>
      </c>
      <c r="HX93" s="4">
        <v>63.703610058418498</v>
      </c>
      <c r="HY93" s="4">
        <v>66.495570990344902</v>
      </c>
      <c r="HZ93" s="4">
        <v>68.716823230990798</v>
      </c>
      <c r="IA93" s="4">
        <v>70.302226354351404</v>
      </c>
      <c r="IB93" s="13" t="s">
        <v>193</v>
      </c>
      <c r="IC93" s="5">
        <v>46.353408332894801</v>
      </c>
      <c r="IM93" s="13">
        <v>2800</v>
      </c>
      <c r="IN93" s="4">
        <v>38.678754068217501</v>
      </c>
      <c r="IO93" s="4">
        <v>42.702407709538001</v>
      </c>
      <c r="IP93" s="4">
        <v>46.939845646001203</v>
      </c>
      <c r="IQ93" s="4">
        <v>51.323656928723203</v>
      </c>
      <c r="IR93" s="4">
        <v>55.7760307967187</v>
      </c>
      <c r="IS93" s="4">
        <v>60.2148478710685</v>
      </c>
      <c r="IT93" s="4">
        <v>64.559316070168094</v>
      </c>
      <c r="IU93" s="4">
        <v>68.196338901676299</v>
      </c>
      <c r="IV93" s="4">
        <v>71.239409262505802</v>
      </c>
      <c r="IW93" s="4">
        <v>73.680492166315602</v>
      </c>
      <c r="IX93" s="4">
        <v>75.447980273647303</v>
      </c>
      <c r="IY93" s="13" t="s">
        <v>193</v>
      </c>
      <c r="IZ93" s="5">
        <v>50.987647002518401</v>
      </c>
      <c r="JJ93" s="13">
        <v>2800</v>
      </c>
      <c r="JK93" s="4">
        <v>39.475123609178397</v>
      </c>
      <c r="JL93" s="4">
        <v>43.584019299478101</v>
      </c>
      <c r="JM93" s="4">
        <v>47.912630845119303</v>
      </c>
      <c r="JN93" s="4">
        <v>52.392405093682399</v>
      </c>
      <c r="JO93" s="4">
        <v>56.9441297768997</v>
      </c>
      <c r="JP93" s="4">
        <v>61.484131986388398</v>
      </c>
      <c r="JQ93" s="4">
        <v>65.930017757387006</v>
      </c>
      <c r="JR93" s="4">
        <v>69.659110636727206</v>
      </c>
      <c r="JS93" s="4">
        <v>72.785498245042504</v>
      </c>
      <c r="JT93" s="4">
        <v>75.3000157311984</v>
      </c>
      <c r="JU93" s="4">
        <v>77.1289101678055</v>
      </c>
      <c r="JV93" s="13" t="s">
        <v>193</v>
      </c>
      <c r="JW93" s="5">
        <v>55.627250498939098</v>
      </c>
      <c r="KG93" s="13">
        <v>2800</v>
      </c>
      <c r="KH93">
        <v>35.854896029502697</v>
      </c>
      <c r="KI93">
        <v>39.577070335064597</v>
      </c>
      <c r="KJ93">
        <v>43.492501998394502</v>
      </c>
      <c r="KK93">
        <v>47.537919671205103</v>
      </c>
      <c r="KL93">
        <v>51.640560711610199</v>
      </c>
      <c r="KM93">
        <v>55.723875701658699</v>
      </c>
      <c r="KN93">
        <v>59.712791909551001</v>
      </c>
      <c r="KO93">
        <v>63.029271000147801</v>
      </c>
      <c r="KP93">
        <v>65.784164518050403</v>
      </c>
      <c r="KQ93">
        <v>67.973162838880995</v>
      </c>
      <c r="KR93">
        <v>69.532079585981705</v>
      </c>
      <c r="KS93" s="13" t="s">
        <v>193</v>
      </c>
      <c r="KT93" s="5">
        <v>44.500251981813499</v>
      </c>
      <c r="LD93" s="13">
        <v>2800</v>
      </c>
      <c r="LE93" s="4">
        <v>38.585151486576798</v>
      </c>
      <c r="LF93" s="4">
        <v>42.598792436462702</v>
      </c>
      <c r="LG93" s="4">
        <v>46.825524633324598</v>
      </c>
      <c r="LH93" s="4">
        <v>51.198072113929697</v>
      </c>
      <c r="LI93" s="4">
        <v>55.638789493921202</v>
      </c>
      <c r="LJ93" s="4">
        <v>60.065740501303701</v>
      </c>
      <c r="LK93" s="4">
        <v>64.398321666897203</v>
      </c>
      <c r="LL93" s="4">
        <v>68.024571429691903</v>
      </c>
      <c r="LM93" s="4">
        <v>71.057908471787499</v>
      </c>
      <c r="LN93" s="4">
        <v>73.490428344257097</v>
      </c>
      <c r="LO93" s="4">
        <v>75.250774396064998</v>
      </c>
      <c r="LP93" s="13" t="s">
        <v>193</v>
      </c>
      <c r="LQ93" s="5">
        <v>51.917471901699201</v>
      </c>
      <c r="MA93" s="13">
        <v>2800</v>
      </c>
      <c r="MB93" s="4">
        <v>39.665005916187603</v>
      </c>
      <c r="MC93" s="4">
        <v>43.794240610142701</v>
      </c>
      <c r="MD93" s="4">
        <v>48.144614733706497</v>
      </c>
      <c r="ME93" s="4">
        <v>52.647304450777099</v>
      </c>
      <c r="MF93" s="4">
        <v>57.222764789671899</v>
      </c>
      <c r="MG93" s="4">
        <v>61.786953583411602</v>
      </c>
      <c r="MH93" s="4">
        <v>66.257095681480706</v>
      </c>
      <c r="MI93" s="4">
        <v>70.008250579250202</v>
      </c>
      <c r="MJ93" s="4">
        <v>73.154638028225904</v>
      </c>
      <c r="MK93" s="4">
        <v>75.6868187152551</v>
      </c>
      <c r="ML93" s="4">
        <v>77.530524790886702</v>
      </c>
      <c r="MM93" s="13" t="s">
        <v>193</v>
      </c>
      <c r="MN93" s="5">
        <v>49.134713842422002</v>
      </c>
      <c r="MX93" s="13">
        <v>2800</v>
      </c>
      <c r="MY93" s="4">
        <v>41.975060515472101</v>
      </c>
      <c r="MZ93" s="4">
        <v>46.352175566069498</v>
      </c>
      <c r="NA93" s="4">
        <v>50.968035557932701</v>
      </c>
      <c r="NB93" s="4">
        <v>55.750575216749603</v>
      </c>
      <c r="NC93" s="4">
        <v>60.6162478911126</v>
      </c>
      <c r="ND93" s="4">
        <v>65.476555729721795</v>
      </c>
      <c r="NE93" s="4">
        <v>70.244110698636803</v>
      </c>
      <c r="NF93" s="4">
        <v>74.267055312078597</v>
      </c>
      <c r="NG93" s="4">
        <v>77.660920815626895</v>
      </c>
      <c r="NH93" s="4">
        <v>80.412775130803297</v>
      </c>
      <c r="NI93" s="4">
        <v>82.441985546957298</v>
      </c>
      <c r="NJ93" s="13" t="s">
        <v>193</v>
      </c>
      <c r="NK93" s="5">
        <v>62.114535929301603</v>
      </c>
      <c r="NU93" s="13">
        <v>2800</v>
      </c>
      <c r="NV93" s="4">
        <v>42.635402752507197</v>
      </c>
      <c r="NW93" s="4">
        <v>47.083525893431002</v>
      </c>
      <c r="NX93" s="4">
        <v>51.775524134744998</v>
      </c>
      <c r="NY93" s="4">
        <v>56.638423318653601</v>
      </c>
      <c r="NZ93" s="4">
        <v>61.587548716135601</v>
      </c>
      <c r="OA93" s="4">
        <v>66.533141533251396</v>
      </c>
      <c r="OB93" s="4">
        <v>71.386503806849205</v>
      </c>
      <c r="OC93" s="4">
        <v>75.488298415408195</v>
      </c>
      <c r="OD93" s="4">
        <v>78.9543317367974</v>
      </c>
      <c r="OE93" s="4">
        <v>81.770621848207</v>
      </c>
      <c r="OF93" s="4">
        <v>83.854683328685098</v>
      </c>
      <c r="OG93" s="13" t="s">
        <v>193</v>
      </c>
      <c r="OH93" s="5">
        <v>64.896680386300403</v>
      </c>
      <c r="OR93">
        <v>2800</v>
      </c>
      <c r="OS93">
        <v>39.1506705139969</v>
      </c>
      <c r="OT93">
        <v>43.224825583795798</v>
      </c>
      <c r="OU93">
        <v>47.516272312665897</v>
      </c>
      <c r="OV93">
        <v>51.956921546224798</v>
      </c>
      <c r="OW93">
        <v>56.4681308169476</v>
      </c>
      <c r="OX93">
        <v>60.966859205843797</v>
      </c>
      <c r="OY93">
        <v>65.371364763654</v>
      </c>
      <c r="OZ93">
        <v>69.062857611040798</v>
      </c>
      <c r="PA93">
        <v>72.1551909863649</v>
      </c>
      <c r="PB93">
        <v>74.639664511686703</v>
      </c>
      <c r="PC93">
        <v>76.443402144911104</v>
      </c>
      <c r="PD93" s="13" t="s">
        <v>193</v>
      </c>
      <c r="PE93" s="5">
        <v>58.4068343738317</v>
      </c>
      <c r="PO93" s="13">
        <v>2800</v>
      </c>
      <c r="PP93" s="4">
        <v>42.245471251942597</v>
      </c>
      <c r="PQ93" s="4">
        <v>46.651656109764701</v>
      </c>
      <c r="PR93" s="4">
        <v>51.298681464830302</v>
      </c>
      <c r="PS93" s="4">
        <v>56.114108895431301</v>
      </c>
      <c r="PT93" s="4">
        <v>61.013928940245002</v>
      </c>
      <c r="PU93" s="4">
        <v>65.909126692534102</v>
      </c>
      <c r="PV93" s="4">
        <v>70.711777218004002</v>
      </c>
      <c r="PW93" s="4">
        <v>74.766948489057498</v>
      </c>
      <c r="PX93" s="4">
        <v>78.190289747283003</v>
      </c>
      <c r="PY93" s="4">
        <v>80.968441730218998</v>
      </c>
      <c r="PZ93" s="4">
        <v>83.020014791627105</v>
      </c>
      <c r="QA93" s="13" t="s">
        <v>193</v>
      </c>
      <c r="QB93" s="5">
        <v>74.171781718167296</v>
      </c>
      <c r="QL93" s="13">
        <v>2800</v>
      </c>
      <c r="QM93" s="4">
        <v>47.556761398439903</v>
      </c>
      <c r="QN93" s="4">
        <v>52.536192300710802</v>
      </c>
      <c r="QO93" s="4">
        <v>57.799102816435799</v>
      </c>
      <c r="QP93" s="4">
        <v>63.265998839159202</v>
      </c>
      <c r="QQ93" s="4">
        <v>68.844028342819499</v>
      </c>
      <c r="QR93" s="4">
        <v>74.434224276782601</v>
      </c>
      <c r="QS93" s="4">
        <v>79.9382607501542</v>
      </c>
      <c r="QT93" s="4">
        <v>84.644129241265603</v>
      </c>
      <c r="QU93" s="4">
        <v>88.668317282930005</v>
      </c>
      <c r="QV93" s="4">
        <v>91.988328289101304</v>
      </c>
      <c r="QW93" s="4">
        <v>94.507434768877104</v>
      </c>
      <c r="QX93" s="13" t="s">
        <v>193</v>
      </c>
      <c r="QY93" s="5">
        <v>106.629790261233</v>
      </c>
      <c r="RI93" s="13">
        <v>2800</v>
      </c>
      <c r="RJ93" s="4">
        <v>47.121343639234397</v>
      </c>
      <c r="RK93" s="4">
        <v>52.053617440376101</v>
      </c>
      <c r="RL93" s="4">
        <v>57.265769138186201</v>
      </c>
      <c r="RM93" s="4">
        <v>62.678863165919303</v>
      </c>
      <c r="RN93" s="4">
        <v>68.2007542422933</v>
      </c>
      <c r="RO93" s="4">
        <v>73.733276056563</v>
      </c>
      <c r="RP93" s="4">
        <v>79.178944366431793</v>
      </c>
      <c r="RQ93" s="4">
        <v>83.830189231332199</v>
      </c>
      <c r="RR93" s="4">
        <v>87.803533943884403</v>
      </c>
      <c r="RS93" s="4">
        <v>91.0772829018088</v>
      </c>
      <c r="RT93" s="4">
        <v>93.555997994239306</v>
      </c>
      <c r="RU93" s="13" t="s">
        <v>193</v>
      </c>
      <c r="RV93" s="5">
        <v>89.008056372178004</v>
      </c>
      <c r="SF93" s="13">
        <v>2800</v>
      </c>
      <c r="SG93" s="4">
        <v>49.729031002590901</v>
      </c>
      <c r="SH93" s="4">
        <v>54.944159504297602</v>
      </c>
      <c r="SI93" s="4">
        <v>60.461020616529197</v>
      </c>
      <c r="SJ93" s="4">
        <v>66.197387919883298</v>
      </c>
      <c r="SK93" s="4">
        <v>72.0569336133007</v>
      </c>
      <c r="SL93" s="4">
        <v>77.936738350761701</v>
      </c>
      <c r="SM93" s="4">
        <v>83.734309328215701</v>
      </c>
      <c r="SN93" s="4">
        <v>88.716149110377401</v>
      </c>
      <c r="SO93" s="4">
        <v>92.998293940233694</v>
      </c>
      <c r="SP93" s="4">
        <v>96.554119095566804</v>
      </c>
      <c r="SQ93" s="4">
        <v>99.280386155796606</v>
      </c>
      <c r="SR93" s="13" t="s">
        <v>193</v>
      </c>
      <c r="SS93" s="5">
        <v>127.034620421376</v>
      </c>
      <c r="TC93" s="13">
        <v>2800</v>
      </c>
      <c r="TD93" s="4">
        <v>42.628290099209202</v>
      </c>
      <c r="TE93" s="4">
        <v>47.0756480449054</v>
      </c>
      <c r="TF93" s="4">
        <v>51.766825601892499</v>
      </c>
      <c r="TG93" s="4">
        <v>56.628858359810003</v>
      </c>
      <c r="TH93" s="4">
        <v>61.577083702330299</v>
      </c>
      <c r="TI93" s="4">
        <v>66.521756386473498</v>
      </c>
      <c r="TJ93" s="4">
        <v>71.374192537151501</v>
      </c>
      <c r="TK93" s="4">
        <v>75.475135084466501</v>
      </c>
      <c r="TL93" s="4">
        <v>78.940387677389396</v>
      </c>
      <c r="TM93" s="4">
        <v>81.755979821131007</v>
      </c>
      <c r="TN93" s="4">
        <v>83.839446127481096</v>
      </c>
      <c r="TO93" s="13" t="s">
        <v>193</v>
      </c>
      <c r="TP93" s="5">
        <v>76.025132012035101</v>
      </c>
      <c r="TZ93" s="13">
        <v>2800</v>
      </c>
      <c r="UA93" s="4">
        <v>0</v>
      </c>
      <c r="UB93" s="4">
        <v>0</v>
      </c>
      <c r="UC93" s="4">
        <v>0</v>
      </c>
      <c r="UD93" s="4">
        <v>0</v>
      </c>
      <c r="UE93" s="4">
        <v>0</v>
      </c>
      <c r="UF93" s="4">
        <v>0</v>
      </c>
      <c r="UG93" s="4">
        <v>0</v>
      </c>
      <c r="UH93" s="4">
        <v>0</v>
      </c>
      <c r="UI93" s="4">
        <v>0</v>
      </c>
      <c r="UJ93" s="4">
        <v>0</v>
      </c>
      <c r="UK93" s="4">
        <v>0</v>
      </c>
      <c r="UL93" s="13" t="s">
        <v>193</v>
      </c>
      <c r="UM93" s="5">
        <v>37.084874309923897</v>
      </c>
      <c r="UW93" s="13">
        <v>2800</v>
      </c>
      <c r="UX93" s="4">
        <v>0</v>
      </c>
      <c r="UY93" s="4">
        <v>0</v>
      </c>
      <c r="UZ93" s="4">
        <v>0</v>
      </c>
      <c r="VA93" s="4">
        <v>0</v>
      </c>
      <c r="VB93" s="4">
        <v>0</v>
      </c>
      <c r="VC93" s="4">
        <v>0</v>
      </c>
      <c r="VD93" s="4">
        <v>0</v>
      </c>
      <c r="VE93" s="4">
        <v>0</v>
      </c>
      <c r="VF93" s="4">
        <v>0</v>
      </c>
      <c r="VG93" s="4">
        <v>0</v>
      </c>
      <c r="VH93" s="4">
        <v>0</v>
      </c>
      <c r="VI93" s="13" t="s">
        <v>193</v>
      </c>
      <c r="VJ93" s="5">
        <v>37.082071964023903</v>
      </c>
      <c r="VT93" s="13">
        <v>2800</v>
      </c>
      <c r="VU93" s="4">
        <v>0</v>
      </c>
      <c r="VV93" s="4">
        <v>0</v>
      </c>
      <c r="VW93" s="4">
        <v>0</v>
      </c>
      <c r="VX93" s="4">
        <v>0</v>
      </c>
      <c r="VY93" s="4">
        <v>0</v>
      </c>
      <c r="VZ93" s="4">
        <v>0</v>
      </c>
      <c r="WA93" s="4">
        <v>0</v>
      </c>
      <c r="WB93" s="4">
        <v>0</v>
      </c>
      <c r="WC93" s="4">
        <v>0</v>
      </c>
      <c r="WD93" s="4">
        <v>0</v>
      </c>
      <c r="WE93" s="4">
        <v>0</v>
      </c>
      <c r="WF93" s="13" t="s">
        <v>193</v>
      </c>
      <c r="WG93" s="5">
        <v>38.939183246901102</v>
      </c>
      <c r="WQ93" s="13">
        <v>2800</v>
      </c>
      <c r="WR93" s="4">
        <v>31.876072377725301</v>
      </c>
      <c r="WS93" s="4">
        <v>35.142827266762502</v>
      </c>
      <c r="WT93" s="4">
        <v>38.570385741278102</v>
      </c>
      <c r="WU93" s="4">
        <v>42.102091617016299</v>
      </c>
      <c r="WV93" s="4">
        <v>45.673481443092797</v>
      </c>
      <c r="WW93" s="4">
        <v>49.2173669420756</v>
      </c>
      <c r="WX93" s="4">
        <v>52.668446959377</v>
      </c>
      <c r="WY93" s="4">
        <v>55.572985010934602</v>
      </c>
      <c r="WZ93" s="4">
        <v>58.0125413111965</v>
      </c>
      <c r="XA93" s="4">
        <v>59.981176409305803</v>
      </c>
      <c r="XB93" s="4">
        <v>61.426110946170802</v>
      </c>
      <c r="XC93" s="13" t="s">
        <v>193</v>
      </c>
      <c r="XD93" s="5">
        <v>43.796142181909502</v>
      </c>
      <c r="XN93" s="13">
        <v>2800</v>
      </c>
      <c r="XO93" s="4">
        <v>32.785957284172497</v>
      </c>
      <c r="XP93" s="4">
        <v>36.111748277447298</v>
      </c>
      <c r="XQ93" s="4">
        <v>39.592795005750901</v>
      </c>
      <c r="XR93" s="4">
        <v>43.170129004247201</v>
      </c>
      <c r="XS93" s="4">
        <v>46.777234644921897</v>
      </c>
      <c r="XT93" s="4">
        <v>50.345306975156802</v>
      </c>
      <c r="XU93" s="4">
        <v>53.807965814244596</v>
      </c>
      <c r="XV93" s="4">
        <v>56.733851916514503</v>
      </c>
      <c r="XW93" s="4">
        <v>59.198137562871104</v>
      </c>
      <c r="XX93" s="4">
        <v>61.194577870854403</v>
      </c>
      <c r="XY93" s="4">
        <v>62.672847680352902</v>
      </c>
      <c r="XZ93" s="13" t="s">
        <v>193</v>
      </c>
      <c r="YA93" s="5">
        <v>47.9382796334978</v>
      </c>
      <c r="YK93" s="13">
        <v>2800</v>
      </c>
      <c r="YL93" s="4">
        <v>38.055266992550003</v>
      </c>
      <c r="YM93" s="4">
        <v>42.013963380274198</v>
      </c>
      <c r="YN93" s="4">
        <v>46.184002725224701</v>
      </c>
      <c r="YO93" s="4">
        <v>50.499479551072902</v>
      </c>
      <c r="YP93" s="4">
        <v>54.884320975124403</v>
      </c>
      <c r="YQ93" s="4">
        <v>59.258256152971597</v>
      </c>
      <c r="YR93" s="4">
        <v>63.542331471861502</v>
      </c>
      <c r="YS93" s="4">
        <v>67.135220076738506</v>
      </c>
      <c r="YT93" s="4">
        <v>70.147977449637594</v>
      </c>
      <c r="YU93" s="4">
        <v>72.572373468672495</v>
      </c>
      <c r="YV93" s="4">
        <v>74.337511718636193</v>
      </c>
      <c r="YW93" s="13" t="s">
        <v>193</v>
      </c>
      <c r="YX93" s="5">
        <v>43.604930852533798</v>
      </c>
      <c r="ZH93" s="13">
        <v>2800</v>
      </c>
      <c r="ZI93" s="4">
        <v>0</v>
      </c>
      <c r="ZJ93" s="4">
        <v>0</v>
      </c>
      <c r="ZK93" s="4">
        <v>0</v>
      </c>
      <c r="ZL93" s="4">
        <v>0</v>
      </c>
      <c r="ZM93" s="4">
        <v>0</v>
      </c>
      <c r="ZN93" s="4">
        <v>0</v>
      </c>
      <c r="ZO93" s="4">
        <v>0</v>
      </c>
      <c r="ZP93" s="4">
        <v>0</v>
      </c>
      <c r="ZQ93" s="4">
        <v>0</v>
      </c>
      <c r="ZR93" s="4">
        <v>0</v>
      </c>
      <c r="ZS93" s="4">
        <v>0</v>
      </c>
      <c r="ZT93" s="13" t="s">
        <v>193</v>
      </c>
      <c r="ZU93" s="5">
        <v>33.7610396861825</v>
      </c>
      <c r="AAE93" s="13">
        <v>2800</v>
      </c>
      <c r="AAF93" s="4">
        <v>0</v>
      </c>
      <c r="AAG93" s="4">
        <v>0</v>
      </c>
      <c r="AAH93" s="4">
        <v>0</v>
      </c>
      <c r="AAI93" s="4">
        <v>0</v>
      </c>
      <c r="AAJ93" s="4">
        <v>0</v>
      </c>
      <c r="AAK93" s="4">
        <v>0</v>
      </c>
      <c r="AAL93" s="4">
        <v>0</v>
      </c>
      <c r="AAM93" s="4">
        <v>0</v>
      </c>
      <c r="AAN93" s="4">
        <v>0</v>
      </c>
      <c r="AAO93" s="4">
        <v>0</v>
      </c>
      <c r="AAP93" s="4">
        <v>0</v>
      </c>
      <c r="AAQ93" s="13" t="s">
        <v>193</v>
      </c>
      <c r="AAR93" s="5">
        <v>39.7178895753974</v>
      </c>
      <c r="ABB93" s="13">
        <v>2800</v>
      </c>
      <c r="ABC93" s="4">
        <v>42.587674224356299</v>
      </c>
      <c r="ABD93" s="4">
        <v>47.032501098164801</v>
      </c>
      <c r="ABE93" s="4">
        <v>51.723154703672101</v>
      </c>
      <c r="ABF93" s="4">
        <v>56.5873847945196</v>
      </c>
      <c r="ABG93" s="4">
        <v>61.541295427712498</v>
      </c>
      <c r="ABH93" s="4">
        <v>66.495916170088904</v>
      </c>
      <c r="ABI93" s="4">
        <v>71.363299221371406</v>
      </c>
      <c r="ABJ93" s="4">
        <v>75.4892520600159</v>
      </c>
      <c r="ABK93" s="4">
        <v>78.987561734218801</v>
      </c>
      <c r="ABL93" s="4">
        <v>81.843259286997693</v>
      </c>
      <c r="ABM93" s="4">
        <v>83.973040046776305</v>
      </c>
      <c r="ABN93" s="13" t="s">
        <v>193</v>
      </c>
      <c r="ABO93" s="5">
        <v>70.514888904488402</v>
      </c>
    </row>
    <row r="94" spans="1:743" x14ac:dyDescent="0.25">
      <c r="Q94" s="13">
        <v>4200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13" t="s">
        <v>194</v>
      </c>
      <c r="AD94" s="5">
        <v>0</v>
      </c>
      <c r="AN94" s="13">
        <v>4200</v>
      </c>
      <c r="AO94" s="4">
        <v>37.827688656918603</v>
      </c>
      <c r="AP94" s="4">
        <v>41.675024177116597</v>
      </c>
      <c r="AQ94" s="4">
        <v>45.7176406158475</v>
      </c>
      <c r="AR94" s="4">
        <v>49.892158585676498</v>
      </c>
      <c r="AS94" s="4">
        <v>54.125760594800099</v>
      </c>
      <c r="AT94" s="4">
        <v>58.341733225256299</v>
      </c>
      <c r="AU94" s="4">
        <v>62.4159672946302</v>
      </c>
      <c r="AV94" s="4">
        <v>65.834666934620202</v>
      </c>
      <c r="AW94" s="4">
        <v>68.793654528866199</v>
      </c>
      <c r="AX94" s="4">
        <v>71.1627600156841</v>
      </c>
      <c r="AY94" s="4">
        <v>72.912225576038395</v>
      </c>
      <c r="AZ94" s="13" t="s">
        <v>194</v>
      </c>
      <c r="BA94" s="5">
        <v>0</v>
      </c>
      <c r="BK94" s="13">
        <v>4200</v>
      </c>
      <c r="BL94" s="4">
        <v>37.542200455681098</v>
      </c>
      <c r="BM94" s="4">
        <v>41.359658732845801</v>
      </c>
      <c r="BN94" s="4">
        <v>45.3704086728305</v>
      </c>
      <c r="BO94" s="4">
        <v>49.511470136866699</v>
      </c>
      <c r="BP94" s="4">
        <v>53.7105117199565</v>
      </c>
      <c r="BQ94" s="4">
        <v>57.891356858644698</v>
      </c>
      <c r="BR94" s="4">
        <v>61.930714480691798</v>
      </c>
      <c r="BS94" s="4">
        <v>65.317828708983598</v>
      </c>
      <c r="BT94" s="4">
        <v>68.247765828208102</v>
      </c>
      <c r="BU94" s="4">
        <v>70.591404372888107</v>
      </c>
      <c r="BV94" s="4">
        <v>72.319492589239502</v>
      </c>
      <c r="BW94" s="13" t="s">
        <v>194</v>
      </c>
      <c r="BX94" s="5">
        <v>0</v>
      </c>
      <c r="CH94" s="13">
        <v>4200</v>
      </c>
      <c r="CI94" s="4">
        <v>0</v>
      </c>
      <c r="CJ94" s="4">
        <v>0</v>
      </c>
      <c r="CK94" s="4">
        <v>0</v>
      </c>
      <c r="CL94" s="4">
        <v>0</v>
      </c>
      <c r="CM94" s="4">
        <v>0</v>
      </c>
      <c r="CN94" s="4">
        <v>0</v>
      </c>
      <c r="CO94" s="4">
        <v>0</v>
      </c>
      <c r="CP94" s="4">
        <v>0</v>
      </c>
      <c r="CQ94" s="4">
        <v>0</v>
      </c>
      <c r="CR94" s="4">
        <v>0</v>
      </c>
      <c r="CS94" s="4">
        <v>0</v>
      </c>
      <c r="CT94" s="13" t="s">
        <v>194</v>
      </c>
      <c r="CU94" s="5">
        <v>0</v>
      </c>
      <c r="DE94" s="13">
        <v>4200</v>
      </c>
      <c r="DF94" s="4">
        <v>39.234460302220398</v>
      </c>
      <c r="DG94" s="4">
        <v>43.229206276382897</v>
      </c>
      <c r="DH94" s="4">
        <v>47.4291521234138</v>
      </c>
      <c r="DI94" s="4">
        <v>51.768971115388098</v>
      </c>
      <c r="DJ94" s="4">
        <v>56.173467968288897</v>
      </c>
      <c r="DK94" s="4">
        <v>60.563297382329502</v>
      </c>
      <c r="DL94" s="4">
        <v>64.810351460848807</v>
      </c>
      <c r="DM94" s="4">
        <v>68.386063555889606</v>
      </c>
      <c r="DN94" s="4">
        <v>71.489825228193197</v>
      </c>
      <c r="DO94" s="4">
        <v>73.986296951650701</v>
      </c>
      <c r="DP94" s="4">
        <v>75.8431707260915</v>
      </c>
      <c r="DQ94" s="13" t="s">
        <v>194</v>
      </c>
      <c r="DR94" s="5">
        <v>0</v>
      </c>
      <c r="EB94" s="13">
        <v>4200</v>
      </c>
      <c r="EC94" s="4">
        <v>0</v>
      </c>
      <c r="ED94" s="4">
        <v>0</v>
      </c>
      <c r="EE94" s="4">
        <v>0</v>
      </c>
      <c r="EF94" s="4">
        <v>0</v>
      </c>
      <c r="EG94" s="4">
        <v>0</v>
      </c>
      <c r="EH94" s="4">
        <v>0</v>
      </c>
      <c r="EI94" s="4">
        <v>0</v>
      </c>
      <c r="EJ94" s="4">
        <v>0</v>
      </c>
      <c r="EK94" s="4">
        <v>0</v>
      </c>
      <c r="EL94" s="4">
        <v>0</v>
      </c>
      <c r="EM94" s="4">
        <v>0</v>
      </c>
      <c r="EN94" s="13" t="s">
        <v>194</v>
      </c>
      <c r="EO94" s="5">
        <v>0</v>
      </c>
      <c r="EY94" s="13">
        <v>4200</v>
      </c>
      <c r="EZ94" s="4">
        <v>0</v>
      </c>
      <c r="FA94" s="4">
        <v>0</v>
      </c>
      <c r="FB94" s="4">
        <v>0</v>
      </c>
      <c r="FC94" s="4">
        <v>0</v>
      </c>
      <c r="FD94" s="4">
        <v>0</v>
      </c>
      <c r="FE94" s="4">
        <v>0</v>
      </c>
      <c r="FF94" s="4">
        <v>0</v>
      </c>
      <c r="FG94" s="4">
        <v>0</v>
      </c>
      <c r="FH94" s="4">
        <v>0</v>
      </c>
      <c r="FI94" s="4">
        <v>0</v>
      </c>
      <c r="FJ94" s="4">
        <v>0</v>
      </c>
      <c r="FK94" s="13" t="s">
        <v>194</v>
      </c>
      <c r="FL94" s="5">
        <v>0</v>
      </c>
      <c r="FV94" s="13">
        <v>4200</v>
      </c>
      <c r="FW94">
        <v>0</v>
      </c>
      <c r="FX94">
        <v>0</v>
      </c>
      <c r="FY94">
        <v>0</v>
      </c>
      <c r="FZ94">
        <v>0</v>
      </c>
      <c r="GA94">
        <v>0</v>
      </c>
      <c r="GB94">
        <v>0</v>
      </c>
      <c r="GC94">
        <v>0</v>
      </c>
      <c r="GD94">
        <v>0</v>
      </c>
      <c r="GE94">
        <v>0</v>
      </c>
      <c r="GF94">
        <v>0</v>
      </c>
      <c r="GG94">
        <v>0</v>
      </c>
      <c r="GH94" s="13" t="s">
        <v>194</v>
      </c>
      <c r="GI94" s="5">
        <v>0</v>
      </c>
      <c r="GS94" s="13">
        <v>4200</v>
      </c>
      <c r="GT94" s="4">
        <v>0</v>
      </c>
      <c r="GU94" s="4">
        <v>0</v>
      </c>
      <c r="GV94" s="4">
        <v>0</v>
      </c>
      <c r="GW94" s="4">
        <v>0</v>
      </c>
      <c r="GX94" s="4">
        <v>0</v>
      </c>
      <c r="GY94" s="4">
        <v>0</v>
      </c>
      <c r="GZ94" s="4">
        <v>0</v>
      </c>
      <c r="HA94" s="4">
        <v>0</v>
      </c>
      <c r="HB94" s="4">
        <v>0</v>
      </c>
      <c r="HC94" s="4">
        <v>0</v>
      </c>
      <c r="HD94" s="4">
        <v>0</v>
      </c>
      <c r="HE94" s="13" t="s">
        <v>194</v>
      </c>
      <c r="HF94" s="5">
        <v>0</v>
      </c>
      <c r="HP94" s="13">
        <v>4200</v>
      </c>
      <c r="HQ94" s="4">
        <v>38.923390130128602</v>
      </c>
      <c r="HR94" s="4">
        <v>42.8855133725976</v>
      </c>
      <c r="HS94" s="4">
        <v>47.050626455557001</v>
      </c>
      <c r="HT94" s="4">
        <v>51.353830378070398</v>
      </c>
      <c r="HU94" s="4">
        <v>55.720453125839498</v>
      </c>
      <c r="HV94" s="4">
        <v>60.071729411377703</v>
      </c>
      <c r="HW94" s="4">
        <v>64.280430844998705</v>
      </c>
      <c r="HX94" s="4">
        <v>67.821226884310704</v>
      </c>
      <c r="HY94" s="4">
        <v>70.892742251219104</v>
      </c>
      <c r="HZ94" s="4">
        <v>73.360780776542597</v>
      </c>
      <c r="IA94" s="4">
        <v>75.193606406784696</v>
      </c>
      <c r="IB94" s="13" t="s">
        <v>194</v>
      </c>
      <c r="IC94" s="5">
        <v>0</v>
      </c>
      <c r="IM94" s="13">
        <v>4200</v>
      </c>
      <c r="IN94" s="4">
        <v>41.493487286192398</v>
      </c>
      <c r="IO94" s="4">
        <v>45.725600334402102</v>
      </c>
      <c r="IP94" s="4">
        <v>50.179248066148403</v>
      </c>
      <c r="IQ94" s="4">
        <v>54.786047104806599</v>
      </c>
      <c r="IR94" s="4">
        <v>59.4670457775008</v>
      </c>
      <c r="IS94" s="4">
        <v>64.138721048680694</v>
      </c>
      <c r="IT94" s="4">
        <v>68.666659604417106</v>
      </c>
      <c r="IU94" s="4">
        <v>72.499311583130506</v>
      </c>
      <c r="IV94" s="4">
        <v>75.841257314905206</v>
      </c>
      <c r="IW94" s="4">
        <v>78.548853076082807</v>
      </c>
      <c r="IX94" s="4">
        <v>80.585502530442994</v>
      </c>
      <c r="IY94" s="13" t="s">
        <v>194</v>
      </c>
      <c r="IZ94" s="5">
        <v>0</v>
      </c>
      <c r="JJ94" s="13">
        <v>4200</v>
      </c>
      <c r="JK94" s="4">
        <v>42.325624076449401</v>
      </c>
      <c r="JL94" s="4">
        <v>46.645376386455098</v>
      </c>
      <c r="JM94" s="4">
        <v>51.192807093257699</v>
      </c>
      <c r="JN94" s="4">
        <v>55.898429060096099</v>
      </c>
      <c r="JO94" s="4">
        <v>60.681926579780402</v>
      </c>
      <c r="JP94" s="4">
        <v>65.458253356870401</v>
      </c>
      <c r="JQ94" s="4">
        <v>70.090710237043695</v>
      </c>
      <c r="JR94" s="4">
        <v>74.019513001247006</v>
      </c>
      <c r="JS94" s="4">
        <v>77.450985468855507</v>
      </c>
      <c r="JT94" s="4">
        <v>80.238426022026701</v>
      </c>
      <c r="JU94" s="4">
        <v>82.343599894302002</v>
      </c>
      <c r="JV94" s="13" t="s">
        <v>194</v>
      </c>
      <c r="JW94" s="5">
        <v>0</v>
      </c>
      <c r="KG94" s="13">
        <v>4200</v>
      </c>
      <c r="KH94">
        <v>38.535757446280201</v>
      </c>
      <c r="KI94">
        <v>42.457249966898502</v>
      </c>
      <c r="KJ94">
        <v>46.578991638852202</v>
      </c>
      <c r="KK94">
        <v>50.8366187531648</v>
      </c>
      <c r="KL94">
        <v>55.156113361975699</v>
      </c>
      <c r="KM94">
        <v>59.459434511670501</v>
      </c>
      <c r="KN94">
        <v>63.620453539874703</v>
      </c>
      <c r="KO94">
        <v>67.117896437532295</v>
      </c>
      <c r="KP94">
        <v>70.149414568391705</v>
      </c>
      <c r="KQ94">
        <v>72.582236349325498</v>
      </c>
      <c r="KR94">
        <v>74.385332073435407</v>
      </c>
      <c r="KS94" s="13" t="s">
        <v>194</v>
      </c>
      <c r="KT94" s="5">
        <v>0</v>
      </c>
      <c r="LD94" s="13">
        <v>4200</v>
      </c>
      <c r="LE94" s="4">
        <v>41.395623445494003</v>
      </c>
      <c r="LF94" s="4">
        <v>45.617436804966701</v>
      </c>
      <c r="LG94" s="4">
        <v>50.060066798176301</v>
      </c>
      <c r="LH94" s="4">
        <v>54.655260647127001</v>
      </c>
      <c r="LI94" s="4">
        <v>59.324227800329503</v>
      </c>
      <c r="LJ94" s="4">
        <v>63.983624929333303</v>
      </c>
      <c r="LK94" s="4">
        <v>68.499308865233601</v>
      </c>
      <c r="LL94" s="4">
        <v>72.320706405549103</v>
      </c>
      <c r="LM94" s="4">
        <v>75.652186910210901</v>
      </c>
      <c r="LN94" s="4">
        <v>78.350466351677198</v>
      </c>
      <c r="LO94" s="4">
        <v>80.379139024206495</v>
      </c>
      <c r="LP94" s="13" t="s">
        <v>194</v>
      </c>
      <c r="LQ94" s="5">
        <v>0</v>
      </c>
      <c r="MA94" s="13">
        <v>4200</v>
      </c>
      <c r="MB94" s="4">
        <v>42.523905827685098</v>
      </c>
      <c r="MC94" s="4">
        <v>46.864556934431</v>
      </c>
      <c r="MD94" s="4">
        <v>51.434360436050703</v>
      </c>
      <c r="ME94" s="4">
        <v>56.163567972101703</v>
      </c>
      <c r="MF94" s="4">
        <v>60.971540400971499</v>
      </c>
      <c r="MG94" s="4">
        <v>65.772869740479806</v>
      </c>
      <c r="MH94" s="4">
        <v>70.430315141004797</v>
      </c>
      <c r="MI94" s="4">
        <v>74.382148890198494</v>
      </c>
      <c r="MJ94" s="4">
        <v>77.835096958038903</v>
      </c>
      <c r="MK94" s="4">
        <v>80.641729290966296</v>
      </c>
      <c r="ML94" s="4">
        <v>82.7634161236317</v>
      </c>
      <c r="MM94" s="13" t="s">
        <v>194</v>
      </c>
      <c r="MN94" s="5">
        <v>0</v>
      </c>
      <c r="MX94" s="13">
        <v>4200</v>
      </c>
      <c r="MY94" s="4">
        <v>44.932184982643498</v>
      </c>
      <c r="MZ94" s="4">
        <v>49.527162053816099</v>
      </c>
      <c r="NA94" s="4">
        <v>54.369504309282902</v>
      </c>
      <c r="NB94" s="4">
        <v>59.386345921334197</v>
      </c>
      <c r="NC94" s="4">
        <v>64.493169010326596</v>
      </c>
      <c r="ND94" s="4">
        <v>69.600212900854103</v>
      </c>
      <c r="NE94" s="4">
        <v>74.563750492763205</v>
      </c>
      <c r="NF94" s="4">
        <v>78.799026057976604</v>
      </c>
      <c r="NG94" s="4">
        <v>82.517243181554306</v>
      </c>
      <c r="NH94" s="4">
        <v>85.5621344375852</v>
      </c>
      <c r="NI94" s="4">
        <v>87.890133932929302</v>
      </c>
      <c r="NJ94" s="13" t="s">
        <v>194</v>
      </c>
      <c r="NK94" s="5">
        <v>0</v>
      </c>
      <c r="NU94" s="13">
        <v>4200</v>
      </c>
      <c r="NV94" s="4">
        <v>45.6192627997277</v>
      </c>
      <c r="NW94" s="4">
        <v>50.286966216001197</v>
      </c>
      <c r="NX94" s="4">
        <v>55.207336084597301</v>
      </c>
      <c r="NY94" s="4">
        <v>60.306636091139197</v>
      </c>
      <c r="NZ94" s="4">
        <v>65.499258836231505</v>
      </c>
      <c r="OA94" s="4">
        <v>70.6942158145458</v>
      </c>
      <c r="OB94" s="4">
        <v>75.745961465212801</v>
      </c>
      <c r="OC94" s="4">
        <v>80.063367694569493</v>
      </c>
      <c r="OD94" s="4">
        <v>83.858778213025104</v>
      </c>
      <c r="OE94" s="4">
        <v>86.973408988590407</v>
      </c>
      <c r="OF94" s="4">
        <v>89.362239773453894</v>
      </c>
      <c r="OG94" s="13" t="s">
        <v>194</v>
      </c>
      <c r="OH94" s="5">
        <v>0</v>
      </c>
      <c r="OR94">
        <v>4200</v>
      </c>
      <c r="OS94">
        <v>41.986704134005997</v>
      </c>
      <c r="OT94">
        <v>46.270748793832901</v>
      </c>
      <c r="OU94">
        <v>50.779961346359102</v>
      </c>
      <c r="OV94">
        <v>55.445302749543103</v>
      </c>
      <c r="OW94">
        <v>60.187011556187599</v>
      </c>
      <c r="OX94">
        <v>64.920660837864901</v>
      </c>
      <c r="OY94">
        <v>69.510480009766994</v>
      </c>
      <c r="OZ94">
        <v>73.400023427800505</v>
      </c>
      <c r="PA94">
        <v>76.794915685841104</v>
      </c>
      <c r="PB94">
        <v>79.549700464110899</v>
      </c>
      <c r="PC94">
        <v>81.626814078747103</v>
      </c>
      <c r="PD94" s="13" t="s">
        <v>194</v>
      </c>
      <c r="PE94" s="5">
        <v>0</v>
      </c>
      <c r="PO94" s="13">
        <v>4200</v>
      </c>
      <c r="PP94" s="4">
        <v>45.2136160067354</v>
      </c>
      <c r="PQ94" s="4">
        <v>49.838373209021</v>
      </c>
      <c r="PR94" s="4">
        <v>54.712661371568601</v>
      </c>
      <c r="PS94" s="4">
        <v>59.763257086324501</v>
      </c>
      <c r="PT94" s="4">
        <v>64.905195271588994</v>
      </c>
      <c r="PU94" s="4">
        <v>70.048211559802397</v>
      </c>
      <c r="PV94" s="4">
        <v>75.047832254661699</v>
      </c>
      <c r="PW94" s="4">
        <v>79.316680783755999</v>
      </c>
      <c r="PX94" s="4">
        <v>83.066435083623702</v>
      </c>
      <c r="PY94" s="4">
        <v>86.139796603530797</v>
      </c>
      <c r="PZ94" s="4">
        <v>88.492606173300899</v>
      </c>
      <c r="QA94" s="13" t="s">
        <v>194</v>
      </c>
      <c r="QB94" s="5">
        <v>0</v>
      </c>
      <c r="QL94" s="13">
        <v>4200</v>
      </c>
      <c r="QM94" s="4">
        <v>50.721171245496102</v>
      </c>
      <c r="QN94" s="4">
        <v>55.931234207959498</v>
      </c>
      <c r="QO94" s="4">
        <v>61.4347949095676</v>
      </c>
      <c r="QP94" s="4">
        <v>67.151922577237997</v>
      </c>
      <c r="QQ94" s="4">
        <v>72.989166087257701</v>
      </c>
      <c r="QR94" s="4">
        <v>78.846625992820606</v>
      </c>
      <c r="QS94" s="4">
        <v>84.565717621312899</v>
      </c>
      <c r="QT94" s="4">
        <v>89.510805801512703</v>
      </c>
      <c r="QU94" s="4">
        <v>93.900811364523605</v>
      </c>
      <c r="QV94" s="4">
        <v>97.5583746813695</v>
      </c>
      <c r="QW94" s="4">
        <v>100.42706842934101</v>
      </c>
      <c r="QX94" s="13" t="s">
        <v>194</v>
      </c>
      <c r="QY94" s="5">
        <v>0</v>
      </c>
      <c r="RI94" s="13">
        <v>4200</v>
      </c>
      <c r="RJ94" s="4">
        <v>50.271104780067503</v>
      </c>
      <c r="RK94" s="4">
        <v>55.433158180221099</v>
      </c>
      <c r="RL94" s="4">
        <v>60.885003141447399</v>
      </c>
      <c r="RM94" s="4">
        <v>66.547235937266095</v>
      </c>
      <c r="RN94" s="4">
        <v>72.327079469266494</v>
      </c>
      <c r="RO94" s="4">
        <v>78.125405179953901</v>
      </c>
      <c r="RP94" s="4">
        <v>83.784744882563302</v>
      </c>
      <c r="RQ94" s="4">
        <v>88.673187135077598</v>
      </c>
      <c r="RR94" s="4">
        <v>93.0092055702236</v>
      </c>
      <c r="RS94" s="4">
        <v>96.617069069703305</v>
      </c>
      <c r="RT94" s="4">
        <v>99.441398071132696</v>
      </c>
      <c r="RU94" s="13" t="s">
        <v>194</v>
      </c>
      <c r="RV94" s="5">
        <v>0</v>
      </c>
      <c r="SF94" s="13">
        <v>4200</v>
      </c>
      <c r="SG94" s="4">
        <v>52.9626961379779</v>
      </c>
      <c r="SH94" s="4">
        <v>58.412343549948901</v>
      </c>
      <c r="SI94" s="4">
        <v>64.174248500713901</v>
      </c>
      <c r="SJ94" s="4">
        <v>70.165912420056301</v>
      </c>
      <c r="SK94" s="4">
        <v>76.290580606392098</v>
      </c>
      <c r="SL94" s="4">
        <v>82.444560304593494</v>
      </c>
      <c r="SM94" s="4">
        <v>88.463807100136506</v>
      </c>
      <c r="SN94" s="4">
        <v>93.694736460833894</v>
      </c>
      <c r="SO94" s="4">
        <v>98.358116938472804</v>
      </c>
      <c r="SP94" s="4">
        <v>102.268516695109</v>
      </c>
      <c r="SQ94" s="4">
        <v>105.36417738014499</v>
      </c>
      <c r="SR94" s="13" t="s">
        <v>194</v>
      </c>
      <c r="SS94" s="5">
        <v>0</v>
      </c>
      <c r="TC94" s="13">
        <v>4200</v>
      </c>
      <c r="TD94" s="4">
        <v>45.611865346907102</v>
      </c>
      <c r="TE94" s="4">
        <v>50.278785355563699</v>
      </c>
      <c r="TF94" s="4">
        <v>55.198314491156196</v>
      </c>
      <c r="TG94" s="4">
        <v>60.296725766286599</v>
      </c>
      <c r="TH94" s="4">
        <v>65.488423470950295</v>
      </c>
      <c r="TI94" s="4">
        <v>70.682432285468394</v>
      </c>
      <c r="TJ94" s="4">
        <v>75.733226150535501</v>
      </c>
      <c r="TK94" s="4">
        <v>80.049745109606803</v>
      </c>
      <c r="TL94" s="4">
        <v>83.844320921424995</v>
      </c>
      <c r="TM94" s="4">
        <v>86.958196635181807</v>
      </c>
      <c r="TN94" s="4">
        <v>89.3463677684191</v>
      </c>
      <c r="TO94" s="13" t="s">
        <v>194</v>
      </c>
      <c r="TP94" s="5">
        <v>0</v>
      </c>
      <c r="TZ94" s="13">
        <v>4200</v>
      </c>
      <c r="UA94" s="4">
        <v>0</v>
      </c>
      <c r="UB94" s="4">
        <v>0</v>
      </c>
      <c r="UC94" s="4">
        <v>0</v>
      </c>
      <c r="UD94" s="4">
        <v>0</v>
      </c>
      <c r="UE94" s="4">
        <v>0</v>
      </c>
      <c r="UF94" s="4">
        <v>0</v>
      </c>
      <c r="UG94" s="4">
        <v>0</v>
      </c>
      <c r="UH94" s="4">
        <v>0</v>
      </c>
      <c r="UI94" s="4">
        <v>0</v>
      </c>
      <c r="UJ94" s="4">
        <v>0</v>
      </c>
      <c r="UK94" s="4">
        <v>0</v>
      </c>
      <c r="UL94" s="13" t="s">
        <v>194</v>
      </c>
      <c r="UM94" s="5">
        <v>0</v>
      </c>
      <c r="UW94" s="13">
        <v>4200</v>
      </c>
      <c r="UX94" s="4">
        <v>0</v>
      </c>
      <c r="UY94" s="4">
        <v>0</v>
      </c>
      <c r="UZ94" s="4">
        <v>0</v>
      </c>
      <c r="VA94" s="4">
        <v>0</v>
      </c>
      <c r="VB94" s="4">
        <v>0</v>
      </c>
      <c r="VC94" s="4">
        <v>0</v>
      </c>
      <c r="VD94" s="4">
        <v>0</v>
      </c>
      <c r="VE94" s="4">
        <v>0</v>
      </c>
      <c r="VF94" s="4">
        <v>0</v>
      </c>
      <c r="VG94" s="4">
        <v>0</v>
      </c>
      <c r="VH94" s="4">
        <v>0</v>
      </c>
      <c r="VI94" s="13" t="s">
        <v>194</v>
      </c>
      <c r="VJ94" s="5">
        <v>0</v>
      </c>
      <c r="VT94" s="13">
        <v>4200</v>
      </c>
      <c r="VU94" s="4">
        <v>0</v>
      </c>
      <c r="VV94" s="4">
        <v>0</v>
      </c>
      <c r="VW94" s="4">
        <v>0</v>
      </c>
      <c r="VX94" s="4">
        <v>0</v>
      </c>
      <c r="VY94" s="4">
        <v>0</v>
      </c>
      <c r="VZ94" s="4">
        <v>0</v>
      </c>
      <c r="WA94" s="4">
        <v>0</v>
      </c>
      <c r="WB94" s="4">
        <v>0</v>
      </c>
      <c r="WC94" s="4">
        <v>0</v>
      </c>
      <c r="WD94" s="4">
        <v>0</v>
      </c>
      <c r="WE94" s="4">
        <v>0</v>
      </c>
      <c r="WF94" s="13" t="s">
        <v>194</v>
      </c>
      <c r="WG94" s="5">
        <v>0</v>
      </c>
      <c r="WQ94" s="13">
        <v>4200</v>
      </c>
      <c r="WR94" s="4">
        <v>34.2880484297268</v>
      </c>
      <c r="WS94" s="4">
        <v>37.733752943694498</v>
      </c>
      <c r="WT94" s="4">
        <v>41.346371821039703</v>
      </c>
      <c r="WU94" s="4">
        <v>45.068170920883503</v>
      </c>
      <c r="WV94" s="4">
        <v>48.833438734697602</v>
      </c>
      <c r="WW94" s="4">
        <v>52.573514891952001</v>
      </c>
      <c r="WX94" s="4">
        <v>56.183298613819801</v>
      </c>
      <c r="WY94" s="4">
        <v>59.253714672330197</v>
      </c>
      <c r="WZ94" s="4">
        <v>61.933222913095399</v>
      </c>
      <c r="XA94" s="4">
        <v>64.110653221900805</v>
      </c>
      <c r="XB94" s="4">
        <v>65.762668875569503</v>
      </c>
      <c r="XC94" s="13" t="s">
        <v>194</v>
      </c>
      <c r="XD94" s="5">
        <v>0</v>
      </c>
      <c r="XN94" s="13">
        <v>4200</v>
      </c>
      <c r="XO94" s="4">
        <v>35.303507315264497</v>
      </c>
      <c r="XP94" s="4">
        <v>38.815761559548797</v>
      </c>
      <c r="XQ94" s="4">
        <v>42.489401527120798</v>
      </c>
      <c r="XR94" s="4">
        <v>46.264235898728003</v>
      </c>
      <c r="XS94" s="4">
        <v>50.072333807945299</v>
      </c>
      <c r="XT94" s="4">
        <v>53.843237432776</v>
      </c>
      <c r="XU94" s="4">
        <v>57.472735435918104</v>
      </c>
      <c r="XV94" s="4">
        <v>60.572032802546197</v>
      </c>
      <c r="XW94" s="4">
        <v>63.278879836199202</v>
      </c>
      <c r="XX94" s="4">
        <v>65.483901505013804</v>
      </c>
      <c r="XY94" s="4">
        <v>67.167047978253606</v>
      </c>
      <c r="XZ94" s="13" t="s">
        <v>194</v>
      </c>
      <c r="YA94" s="5">
        <v>0</v>
      </c>
      <c r="YK94" s="13">
        <v>4200</v>
      </c>
      <c r="YL94" s="4">
        <v>40.828424941194299</v>
      </c>
      <c r="YM94" s="4">
        <v>44.992365755751102</v>
      </c>
      <c r="YN94" s="4">
        <v>49.3751858323931</v>
      </c>
      <c r="YO94" s="4">
        <v>53.909997842662399</v>
      </c>
      <c r="YP94" s="4">
        <v>58.519584657115601</v>
      </c>
      <c r="YQ94" s="4">
        <v>63.122279299152602</v>
      </c>
      <c r="YR94" s="4">
        <v>67.586509434123798</v>
      </c>
      <c r="YS94" s="4">
        <v>71.371472699604695</v>
      </c>
      <c r="YT94" s="4">
        <v>74.677608165976807</v>
      </c>
      <c r="YU94" s="4">
        <v>77.363405681448498</v>
      </c>
      <c r="YV94" s="4">
        <v>79.392704933627499</v>
      </c>
      <c r="YW94" s="13" t="s">
        <v>194</v>
      </c>
      <c r="YX94" s="5">
        <v>0</v>
      </c>
      <c r="ZH94" s="13">
        <v>4200</v>
      </c>
      <c r="ZI94" s="4">
        <v>0</v>
      </c>
      <c r="ZJ94" s="4">
        <v>0</v>
      </c>
      <c r="ZK94" s="4">
        <v>0</v>
      </c>
      <c r="ZL94" s="4">
        <v>0</v>
      </c>
      <c r="ZM94" s="4">
        <v>0</v>
      </c>
      <c r="ZN94" s="4">
        <v>0</v>
      </c>
      <c r="ZO94" s="4">
        <v>0</v>
      </c>
      <c r="ZP94" s="4">
        <v>0</v>
      </c>
      <c r="ZQ94" s="4">
        <v>0</v>
      </c>
      <c r="ZR94" s="4">
        <v>0</v>
      </c>
      <c r="ZS94" s="4">
        <v>0</v>
      </c>
      <c r="ZT94" s="13" t="s">
        <v>194</v>
      </c>
      <c r="ZU94" s="5">
        <v>0</v>
      </c>
      <c r="AAE94" s="13">
        <v>4200</v>
      </c>
      <c r="AAF94" s="4">
        <v>0</v>
      </c>
      <c r="AAG94" s="4">
        <v>0</v>
      </c>
      <c r="AAH94" s="4">
        <v>0</v>
      </c>
      <c r="AAI94" s="4">
        <v>0</v>
      </c>
      <c r="AAJ94" s="4">
        <v>0</v>
      </c>
      <c r="AAK94" s="4">
        <v>0</v>
      </c>
      <c r="AAL94" s="4">
        <v>0</v>
      </c>
      <c r="AAM94" s="4">
        <v>0</v>
      </c>
      <c r="AAN94" s="4">
        <v>0</v>
      </c>
      <c r="AAO94" s="4">
        <v>0</v>
      </c>
      <c r="AAP94" s="4">
        <v>0</v>
      </c>
      <c r="AAQ94" s="13" t="s">
        <v>194</v>
      </c>
      <c r="AAR94" s="5">
        <v>0</v>
      </c>
      <c r="ABB94" s="13">
        <v>4200</v>
      </c>
      <c r="ABC94" s="4">
        <v>45.555788763444603</v>
      </c>
      <c r="ABD94" s="4">
        <v>50.218683881687397</v>
      </c>
      <c r="ABE94" s="4">
        <v>55.136114729971901</v>
      </c>
      <c r="ABF94" s="4">
        <v>60.235082430846802</v>
      </c>
      <c r="ABG94" s="4">
        <v>65.430777619568502</v>
      </c>
      <c r="ABH94" s="4">
        <v>70.633025878911596</v>
      </c>
      <c r="ABI94" s="4">
        <v>75.697556847075901</v>
      </c>
      <c r="ABJ94" s="4">
        <v>80.038308585605293</v>
      </c>
      <c r="ABK94" s="4">
        <v>83.864708525607796</v>
      </c>
      <c r="ABL94" s="4">
        <v>87.017966080656706</v>
      </c>
      <c r="ABM94" s="4">
        <v>89.452361697787893</v>
      </c>
      <c r="ABN94" s="13" t="s">
        <v>194</v>
      </c>
      <c r="ABO94" s="5">
        <v>0</v>
      </c>
    </row>
    <row r="95" spans="1:743" x14ac:dyDescent="0.25">
      <c r="Q95" s="13">
        <v>5600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13" t="s">
        <v>195</v>
      </c>
      <c r="AD95" s="14">
        <v>1292142879.9932101</v>
      </c>
      <c r="AN95" s="13">
        <v>5600</v>
      </c>
      <c r="AO95" s="4">
        <v>40.686453037498097</v>
      </c>
      <c r="AP95" s="4">
        <v>44.741954185344298</v>
      </c>
      <c r="AQ95" s="4">
        <v>49.000323083996001</v>
      </c>
      <c r="AR95" s="4">
        <v>53.397213476637901</v>
      </c>
      <c r="AS95" s="4">
        <v>57.8586659962615</v>
      </c>
      <c r="AT95" s="4">
        <v>62.306562385242202</v>
      </c>
      <c r="AU95" s="4">
        <v>66.501438902706894</v>
      </c>
      <c r="AV95" s="4">
        <v>70.165443724322202</v>
      </c>
      <c r="AW95" s="4">
        <v>73.379233753386004</v>
      </c>
      <c r="AX95" s="4">
        <v>76.054296208206097</v>
      </c>
      <c r="AY95" s="4">
        <v>78.086511699315693</v>
      </c>
      <c r="AZ95" s="13" t="s">
        <v>195</v>
      </c>
      <c r="BA95" s="14">
        <v>1564293161.14257</v>
      </c>
      <c r="BK95" s="13">
        <v>5600</v>
      </c>
      <c r="BL95" s="4">
        <v>40.3872106946651</v>
      </c>
      <c r="BM95" s="4">
        <v>44.411911499947102</v>
      </c>
      <c r="BN95" s="4">
        <v>48.637412337652897</v>
      </c>
      <c r="BO95" s="4">
        <v>52.9997535831926</v>
      </c>
      <c r="BP95" s="4">
        <v>57.425449929026897</v>
      </c>
      <c r="BQ95" s="4">
        <v>61.836910630307401</v>
      </c>
      <c r="BR95" s="4">
        <v>65.996047706418906</v>
      </c>
      <c r="BS95" s="4">
        <v>69.626695383043199</v>
      </c>
      <c r="BT95" s="4">
        <v>72.809413920110003</v>
      </c>
      <c r="BU95" s="4">
        <v>75.4564741211192</v>
      </c>
      <c r="BV95" s="4">
        <v>77.4646744204736</v>
      </c>
      <c r="BW95" s="13" t="s">
        <v>195</v>
      </c>
      <c r="BX95" s="14">
        <v>1496207504.24966</v>
      </c>
      <c r="CH95" s="13">
        <v>5600</v>
      </c>
      <c r="CI95" s="4">
        <v>0</v>
      </c>
      <c r="CJ95" s="4">
        <v>0</v>
      </c>
      <c r="CK95" s="4">
        <v>0</v>
      </c>
      <c r="CL95" s="4">
        <v>0</v>
      </c>
      <c r="CM95" s="4">
        <v>0</v>
      </c>
      <c r="CN95" s="4">
        <v>0</v>
      </c>
      <c r="CO95" s="4">
        <v>0</v>
      </c>
      <c r="CP95" s="4">
        <v>0</v>
      </c>
      <c r="CQ95" s="4">
        <v>0</v>
      </c>
      <c r="CR95" s="4">
        <v>0</v>
      </c>
      <c r="CS95" s="4">
        <v>0</v>
      </c>
      <c r="CT95" s="13" t="s">
        <v>195</v>
      </c>
      <c r="CU95" s="14">
        <v>1326240658.5214701</v>
      </c>
      <c r="DE95" s="13">
        <v>5600</v>
      </c>
      <c r="DF95" s="4">
        <v>42.1593085652013</v>
      </c>
      <c r="DG95" s="4">
        <v>46.366618159980099</v>
      </c>
      <c r="DH95" s="4">
        <v>50.787099712013401</v>
      </c>
      <c r="DI95" s="4">
        <v>55.354525560845097</v>
      </c>
      <c r="DJ95" s="4">
        <v>59.992622072464201</v>
      </c>
      <c r="DK95" s="4">
        <v>64.620689639055499</v>
      </c>
      <c r="DL95" s="4">
        <v>68.992587659651704</v>
      </c>
      <c r="DM95" s="4">
        <v>72.822261751390101</v>
      </c>
      <c r="DN95" s="4">
        <v>76.190744357081996</v>
      </c>
      <c r="DO95" s="4">
        <v>79.005648649869102</v>
      </c>
      <c r="DP95" s="4">
        <v>81.158316150417704</v>
      </c>
      <c r="DQ95" s="13" t="s">
        <v>195</v>
      </c>
      <c r="DR95" s="14">
        <v>1666228224.83406</v>
      </c>
      <c r="EB95" s="13">
        <v>5600</v>
      </c>
      <c r="EC95" s="4">
        <v>0</v>
      </c>
      <c r="ED95" s="4">
        <v>0</v>
      </c>
      <c r="EE95" s="4">
        <v>0</v>
      </c>
      <c r="EF95" s="4">
        <v>0</v>
      </c>
      <c r="EG95" s="4">
        <v>0</v>
      </c>
      <c r="EH95" s="4">
        <v>0</v>
      </c>
      <c r="EI95" s="4">
        <v>0</v>
      </c>
      <c r="EJ95" s="4">
        <v>0</v>
      </c>
      <c r="EK95" s="4">
        <v>0</v>
      </c>
      <c r="EL95" s="4">
        <v>0</v>
      </c>
      <c r="EM95" s="4">
        <v>0</v>
      </c>
      <c r="EN95" s="13" t="s">
        <v>195</v>
      </c>
      <c r="EO95" s="14">
        <v>1360276340.8746099</v>
      </c>
      <c r="EY95" s="13">
        <v>5600</v>
      </c>
      <c r="EZ95" s="4">
        <v>0</v>
      </c>
      <c r="FA95" s="4">
        <v>0</v>
      </c>
      <c r="FB95" s="4">
        <v>0</v>
      </c>
      <c r="FC95" s="4">
        <v>0</v>
      </c>
      <c r="FD95" s="4">
        <v>0</v>
      </c>
      <c r="FE95" s="4">
        <v>0</v>
      </c>
      <c r="FF95" s="4">
        <v>0</v>
      </c>
      <c r="FG95" s="4">
        <v>0</v>
      </c>
      <c r="FH95" s="4">
        <v>0</v>
      </c>
      <c r="FI95" s="4">
        <v>0</v>
      </c>
      <c r="FJ95" s="4">
        <v>0</v>
      </c>
      <c r="FK95" s="13" t="s">
        <v>195</v>
      </c>
      <c r="FL95" s="14">
        <v>1530201718.7641001</v>
      </c>
      <c r="FV95" s="13">
        <v>5600</v>
      </c>
      <c r="FW95">
        <v>0</v>
      </c>
      <c r="FX95">
        <v>0</v>
      </c>
      <c r="FY95">
        <v>0</v>
      </c>
      <c r="FZ95">
        <v>0</v>
      </c>
      <c r="GA95">
        <v>0</v>
      </c>
      <c r="GB95">
        <v>0</v>
      </c>
      <c r="GC95">
        <v>0</v>
      </c>
      <c r="GD95">
        <v>0</v>
      </c>
      <c r="GE95">
        <v>0</v>
      </c>
      <c r="GF95">
        <v>0</v>
      </c>
      <c r="GG95">
        <v>0</v>
      </c>
      <c r="GH95" s="13" t="s">
        <v>195</v>
      </c>
      <c r="GI95" s="14">
        <v>1462293239.4904301</v>
      </c>
      <c r="GS95" s="13">
        <v>5600</v>
      </c>
      <c r="GT95" s="4">
        <v>0</v>
      </c>
      <c r="GU95" s="4">
        <v>0</v>
      </c>
      <c r="GV95" s="4">
        <v>0</v>
      </c>
      <c r="GW95" s="4">
        <v>0</v>
      </c>
      <c r="GX95" s="4">
        <v>0</v>
      </c>
      <c r="GY95" s="4">
        <v>0</v>
      </c>
      <c r="GZ95" s="4">
        <v>0</v>
      </c>
      <c r="HA95" s="4">
        <v>0</v>
      </c>
      <c r="HB95" s="4">
        <v>0</v>
      </c>
      <c r="HC95" s="4">
        <v>0</v>
      </c>
      <c r="HD95" s="4">
        <v>0</v>
      </c>
      <c r="HE95" s="13" t="s">
        <v>195</v>
      </c>
      <c r="HF95" s="14">
        <v>1394230394.7373199</v>
      </c>
      <c r="HP95" s="13">
        <v>5600</v>
      </c>
      <c r="HQ95" s="4">
        <v>41.833867580143703</v>
      </c>
      <c r="HR95" s="4">
        <v>46.007603548689801</v>
      </c>
      <c r="HS95" s="4">
        <v>50.3922164819108</v>
      </c>
      <c r="HT95" s="4">
        <v>54.921891330821197</v>
      </c>
      <c r="HU95" s="4">
        <v>59.520863077251803</v>
      </c>
      <c r="HV95" s="4">
        <v>64.109000308915299</v>
      </c>
      <c r="HW95" s="4">
        <v>68.441624149902296</v>
      </c>
      <c r="HX95" s="4">
        <v>72.234478797792605</v>
      </c>
      <c r="HY95" s="4">
        <v>75.568527996857895</v>
      </c>
      <c r="HZ95" s="4">
        <v>78.352243326626905</v>
      </c>
      <c r="IA95" s="4">
        <v>80.4779722768413</v>
      </c>
      <c r="IB95" s="13" t="s">
        <v>195</v>
      </c>
      <c r="IC95" s="14">
        <v>1700282467.3598001</v>
      </c>
      <c r="IM95" s="13">
        <v>5600</v>
      </c>
      <c r="IN95" s="4">
        <v>44.518587998248798</v>
      </c>
      <c r="IO95" s="4">
        <v>48.9698006846289</v>
      </c>
      <c r="IP95" s="4">
        <v>53.651131870958501</v>
      </c>
      <c r="IQ95" s="4">
        <v>58.493415946220701</v>
      </c>
      <c r="IR95" s="4">
        <v>63.416739510232198</v>
      </c>
      <c r="IS95" s="4">
        <v>68.3363219293919</v>
      </c>
      <c r="IT95" s="4">
        <v>72.995659052386003</v>
      </c>
      <c r="IU95" s="4">
        <v>77.095897296140706</v>
      </c>
      <c r="IV95" s="4">
        <v>80.718327011558699</v>
      </c>
      <c r="IW95" s="4">
        <v>83.764300950073604</v>
      </c>
      <c r="IX95" s="4">
        <v>86.117820252421296</v>
      </c>
      <c r="IY95" s="13" t="s">
        <v>195</v>
      </c>
      <c r="IZ95" s="14">
        <v>1870270285.7945001</v>
      </c>
      <c r="JJ95" s="13">
        <v>5600</v>
      </c>
      <c r="JK95" s="4">
        <v>45.385837122174699</v>
      </c>
      <c r="JL95" s="4">
        <v>49.926932383122598</v>
      </c>
      <c r="JM95" s="4">
        <v>54.704512301281397</v>
      </c>
      <c r="JN95" s="4">
        <v>59.6483551039952</v>
      </c>
      <c r="JO95" s="4">
        <v>64.677230779092596</v>
      </c>
      <c r="JP95" s="4">
        <v>69.704875856888904</v>
      </c>
      <c r="JQ95" s="4">
        <v>74.471080783078605</v>
      </c>
      <c r="JR95" s="4">
        <v>78.672394873268601</v>
      </c>
      <c r="JS95" s="4">
        <v>82.390098092190897</v>
      </c>
      <c r="JT95" s="4">
        <v>85.523226778153003</v>
      </c>
      <c r="JU95" s="4">
        <v>87.953064274789696</v>
      </c>
      <c r="JV95" s="13" t="s">
        <v>195</v>
      </c>
      <c r="JW95" s="14">
        <v>2040454890.6419301</v>
      </c>
      <c r="KG95" s="13">
        <v>5600</v>
      </c>
      <c r="KH95">
        <v>41.4281349370059</v>
      </c>
      <c r="KI95">
        <v>45.560038068174002</v>
      </c>
      <c r="KJ95">
        <v>49.899971410116699</v>
      </c>
      <c r="KK95">
        <v>54.382636793657298</v>
      </c>
      <c r="KL95">
        <v>58.932905487619898</v>
      </c>
      <c r="KM95">
        <v>63.471356198899699</v>
      </c>
      <c r="KN95">
        <v>67.755143228257296</v>
      </c>
      <c r="KO95">
        <v>71.502264138429894</v>
      </c>
      <c r="KP95">
        <v>74.793585699748306</v>
      </c>
      <c r="KQ95">
        <v>77.538647803450502</v>
      </c>
      <c r="KR95">
        <v>79.631049733131206</v>
      </c>
      <c r="KS95" s="13" t="s">
        <v>195</v>
      </c>
      <c r="KT95" s="14">
        <v>1632307115.2478001</v>
      </c>
      <c r="LD95" s="13">
        <v>5600</v>
      </c>
      <c r="LE95" s="4">
        <v>44.416530568468701</v>
      </c>
      <c r="LF95" s="4">
        <v>48.857173913461097</v>
      </c>
      <c r="LG95" s="4">
        <v>53.527191432898199</v>
      </c>
      <c r="LH95" s="4">
        <v>58.357542651815699</v>
      </c>
      <c r="LI95" s="4">
        <v>63.268469870873098</v>
      </c>
      <c r="LJ95" s="4">
        <v>68.175367578674198</v>
      </c>
      <c r="LK95" s="4">
        <v>72.822171380774407</v>
      </c>
      <c r="LL95" s="4">
        <v>76.910572531948105</v>
      </c>
      <c r="LM95" s="4">
        <v>80.521858906808802</v>
      </c>
      <c r="LN95" s="4">
        <v>83.557655347537604</v>
      </c>
      <c r="LO95" s="4">
        <v>85.902282167254</v>
      </c>
      <c r="LP95" s="13" t="s">
        <v>195</v>
      </c>
      <c r="LQ95" s="14">
        <v>1904377054.43679</v>
      </c>
      <c r="MA95" s="13">
        <v>5600</v>
      </c>
      <c r="MB95" s="4">
        <v>45.592341468308597</v>
      </c>
      <c r="MC95" s="4">
        <v>50.154856966985498</v>
      </c>
      <c r="MD95" s="4">
        <v>54.955383851793002</v>
      </c>
      <c r="ME95" s="4">
        <v>59.923450769651701</v>
      </c>
      <c r="MF95" s="4">
        <v>64.9775159236588</v>
      </c>
      <c r="MG95" s="4">
        <v>70.030964168504099</v>
      </c>
      <c r="MH95" s="4">
        <v>74.822711979336205</v>
      </c>
      <c r="MI95" s="4">
        <v>79.048222724837998</v>
      </c>
      <c r="MJ95" s="4">
        <v>82.788765630781</v>
      </c>
      <c r="MK95" s="4">
        <v>85.942824373665104</v>
      </c>
      <c r="ML95" s="4">
        <v>88.391033720392201</v>
      </c>
      <c r="MM95" s="13" t="s">
        <v>195</v>
      </c>
      <c r="MN95" s="14">
        <v>1802303120.5177701</v>
      </c>
      <c r="MX95" s="13">
        <v>5600</v>
      </c>
      <c r="MY95" s="4">
        <v>48.096076759674503</v>
      </c>
      <c r="MZ95" s="4">
        <v>52.918847678411197</v>
      </c>
      <c r="NA95" s="4">
        <v>57.998473446499503</v>
      </c>
      <c r="NB95" s="4">
        <v>63.2615157145041</v>
      </c>
      <c r="NC95" s="4">
        <v>68.622706035268706</v>
      </c>
      <c r="ND95" s="4">
        <v>73.991209719759098</v>
      </c>
      <c r="NE95" s="4">
        <v>79.095604864090305</v>
      </c>
      <c r="NF95" s="4">
        <v>83.618459111149605</v>
      </c>
      <c r="NG95" s="4">
        <v>87.640660826543893</v>
      </c>
      <c r="NH95" s="4">
        <v>91.053963220286093</v>
      </c>
      <c r="NI95" s="4">
        <v>93.731097625950198</v>
      </c>
      <c r="NJ95" s="13" t="s">
        <v>195</v>
      </c>
      <c r="NK95" s="14">
        <v>2278414041.32161</v>
      </c>
      <c r="NU95" s="13">
        <v>5600</v>
      </c>
      <c r="NV95" s="4">
        <v>48.808896117656602</v>
      </c>
      <c r="NW95" s="4">
        <v>53.705947752790003</v>
      </c>
      <c r="NX95" s="4">
        <v>58.8653316712887</v>
      </c>
      <c r="NY95" s="4">
        <v>64.212784965228707</v>
      </c>
      <c r="NZ95" s="4">
        <v>69.661996594503293</v>
      </c>
      <c r="OA95" s="4">
        <v>75.120945912948898</v>
      </c>
      <c r="OB95" s="4">
        <v>80.315355724477698</v>
      </c>
      <c r="OC95" s="4">
        <v>84.924215266003102</v>
      </c>
      <c r="OD95" s="4">
        <v>89.028220540730302</v>
      </c>
      <c r="OE95" s="4">
        <v>92.517199705321602</v>
      </c>
      <c r="OF95" s="4">
        <v>95.261621815284798</v>
      </c>
      <c r="OG95" s="13" t="s">
        <v>195</v>
      </c>
      <c r="OH95" s="14">
        <v>2380465467.78684</v>
      </c>
      <c r="OR95">
        <v>5600</v>
      </c>
      <c r="OS95">
        <v>45.032734163500699</v>
      </c>
      <c r="OT95">
        <v>49.537218806843001</v>
      </c>
      <c r="OU95">
        <v>54.275587222074897</v>
      </c>
      <c r="OV95">
        <v>59.178046097420498</v>
      </c>
      <c r="OW95">
        <v>64.163900079223794</v>
      </c>
      <c r="OX95">
        <v>69.147488290303798</v>
      </c>
      <c r="OY95">
        <v>73.870103026074403</v>
      </c>
      <c r="OZ95">
        <v>78.030158231510498</v>
      </c>
      <c r="PA95">
        <v>81.708944877283301</v>
      </c>
      <c r="PB95">
        <v>84.806443343887096</v>
      </c>
      <c r="PC95">
        <v>87.205044721207599</v>
      </c>
      <c r="PD95" s="13" t="s">
        <v>195</v>
      </c>
      <c r="PE95" s="14">
        <v>2142412392.7762899</v>
      </c>
      <c r="PO95" s="13">
        <v>5600</v>
      </c>
      <c r="PP95" s="4">
        <v>48.388131606497097</v>
      </c>
      <c r="PQ95" s="4">
        <v>53.2413267261581</v>
      </c>
      <c r="PR95" s="4">
        <v>58.353614851515601</v>
      </c>
      <c r="PS95" s="4">
        <v>63.6512187072993</v>
      </c>
      <c r="PT95" s="4">
        <v>69.048441678322305</v>
      </c>
      <c r="PU95" s="4">
        <v>74.453962327560205</v>
      </c>
      <c r="PV95" s="4">
        <v>79.595184126824904</v>
      </c>
      <c r="PW95" s="4">
        <v>84.153203526278006</v>
      </c>
      <c r="PX95" s="4">
        <v>88.208834541530805</v>
      </c>
      <c r="PY95" s="4">
        <v>91.653042076282006</v>
      </c>
      <c r="PZ95" s="4">
        <v>94.357631160858702</v>
      </c>
      <c r="QA95" s="13" t="s">
        <v>195</v>
      </c>
      <c r="QB95" s="14">
        <v>2720684078.3429799</v>
      </c>
      <c r="QL95" s="13">
        <v>5600</v>
      </c>
      <c r="QM95" s="4">
        <v>54.081344160699103</v>
      </c>
      <c r="QN95" s="4">
        <v>59.530374500072199</v>
      </c>
      <c r="QO95" s="4">
        <v>65.283808729985196</v>
      </c>
      <c r="QP95" s="4">
        <v>71.261569707852203</v>
      </c>
      <c r="QQ95" s="4">
        <v>77.369898278958402</v>
      </c>
      <c r="QR95" s="4">
        <v>83.508226524544199</v>
      </c>
      <c r="QS95" s="4">
        <v>89.382401278603396</v>
      </c>
      <c r="QT95" s="4">
        <v>94.646279004609497</v>
      </c>
      <c r="QU95" s="4">
        <v>99.378005147700307</v>
      </c>
      <c r="QV95" s="4">
        <v>103.453089666182</v>
      </c>
      <c r="QW95" s="4">
        <v>106.725148936403</v>
      </c>
      <c r="QX95" s="13" t="s">
        <v>195</v>
      </c>
      <c r="QY95" s="14">
        <v>3911271455.53969</v>
      </c>
      <c r="RI95" s="13">
        <v>5600</v>
      </c>
      <c r="RJ95" s="4">
        <v>53.617688848047401</v>
      </c>
      <c r="RK95" s="4">
        <v>59.017998116642502</v>
      </c>
      <c r="RL95" s="4">
        <v>64.718901204492298</v>
      </c>
      <c r="RM95" s="4">
        <v>70.640811814153594</v>
      </c>
      <c r="RN95" s="4">
        <v>76.690606670996004</v>
      </c>
      <c r="RO95" s="4">
        <v>82.768452989566896</v>
      </c>
      <c r="RP95" s="4">
        <v>88.581856159612101</v>
      </c>
      <c r="RQ95" s="4">
        <v>93.786785891150402</v>
      </c>
      <c r="RR95" s="4">
        <v>98.461690281042607</v>
      </c>
      <c r="RS95" s="4">
        <v>102.483341964809</v>
      </c>
      <c r="RT95" s="4">
        <v>105.70684544808699</v>
      </c>
      <c r="RU95" s="13" t="s">
        <v>195</v>
      </c>
      <c r="RV95" s="14">
        <v>3264891259.2688198</v>
      </c>
      <c r="SF95" s="13">
        <v>5600</v>
      </c>
      <c r="SG95" s="4">
        <v>56.386374119982797</v>
      </c>
      <c r="SH95" s="4">
        <v>62.078134671488698</v>
      </c>
      <c r="SI95" s="4">
        <v>68.093557601886104</v>
      </c>
      <c r="SJ95" s="4">
        <v>74.350185452793994</v>
      </c>
      <c r="SK95" s="4">
        <v>80.751154420964994</v>
      </c>
      <c r="SL95" s="4">
        <v>87.192291664482795</v>
      </c>
      <c r="SM95" s="4">
        <v>93.371460129329705</v>
      </c>
      <c r="SN95" s="4">
        <v>98.932298100915901</v>
      </c>
      <c r="SO95" s="4">
        <v>103.95122756553999</v>
      </c>
      <c r="SP95" s="4">
        <v>108.297479502279</v>
      </c>
      <c r="SQ95" s="4">
        <v>111.81726433703101</v>
      </c>
      <c r="SR95" s="13" t="s">
        <v>195</v>
      </c>
      <c r="SS95" s="14">
        <v>4659737991.6266699</v>
      </c>
      <c r="TC95" s="13">
        <v>5600</v>
      </c>
      <c r="TD95" s="4">
        <v>48.801225037182697</v>
      </c>
      <c r="TE95" s="4">
        <v>53.697476855116001</v>
      </c>
      <c r="TF95" s="4">
        <v>58.856001744225303</v>
      </c>
      <c r="TG95" s="4">
        <v>64.202545622141997</v>
      </c>
      <c r="TH95" s="4">
        <v>69.650808624670304</v>
      </c>
      <c r="TI95" s="4">
        <v>75.108782831356507</v>
      </c>
      <c r="TJ95" s="4">
        <v>80.302221563852299</v>
      </c>
      <c r="TK95" s="4">
        <v>84.910152345462905</v>
      </c>
      <c r="TL95" s="4">
        <v>89.013273445807897</v>
      </c>
      <c r="TM95" s="4">
        <v>92.501433756459605</v>
      </c>
      <c r="TN95" s="4">
        <v>95.245126704361397</v>
      </c>
      <c r="TO95" s="13" t="s">
        <v>195</v>
      </c>
      <c r="TP95" s="14">
        <v>2788666544.4414501</v>
      </c>
      <c r="TZ95" s="13">
        <v>5600</v>
      </c>
      <c r="UA95" s="4">
        <v>0</v>
      </c>
      <c r="UB95" s="4">
        <v>0</v>
      </c>
      <c r="UC95" s="4">
        <v>0</v>
      </c>
      <c r="UD95" s="4">
        <v>0</v>
      </c>
      <c r="UE95" s="4">
        <v>0</v>
      </c>
      <c r="UF95" s="4">
        <v>0</v>
      </c>
      <c r="UG95" s="4">
        <v>0</v>
      </c>
      <c r="UH95" s="4">
        <v>0</v>
      </c>
      <c r="UI95" s="4">
        <v>0</v>
      </c>
      <c r="UJ95" s="4">
        <v>0</v>
      </c>
      <c r="UK95" s="4">
        <v>0</v>
      </c>
      <c r="UL95" s="13" t="s">
        <v>195</v>
      </c>
      <c r="UM95" s="14">
        <v>1360304751.28316</v>
      </c>
      <c r="UW95" s="13">
        <v>5600</v>
      </c>
      <c r="UX95" s="4">
        <v>0</v>
      </c>
      <c r="UY95" s="4">
        <v>0</v>
      </c>
      <c r="UZ95" s="4">
        <v>0</v>
      </c>
      <c r="VA95" s="4">
        <v>0</v>
      </c>
      <c r="VB95" s="4">
        <v>0</v>
      </c>
      <c r="VC95" s="4">
        <v>0</v>
      </c>
      <c r="VD95" s="4">
        <v>0</v>
      </c>
      <c r="VE95" s="4">
        <v>0</v>
      </c>
      <c r="VF95" s="4">
        <v>0</v>
      </c>
      <c r="VG95" s="4">
        <v>0</v>
      </c>
      <c r="VH95" s="4">
        <v>0</v>
      </c>
      <c r="VI95" s="13" t="s">
        <v>195</v>
      </c>
      <c r="VJ95" s="14">
        <v>1360201958.85057</v>
      </c>
      <c r="VT95" s="13">
        <v>5600</v>
      </c>
      <c r="VU95" s="4">
        <v>0</v>
      </c>
      <c r="VV95" s="4">
        <v>0</v>
      </c>
      <c r="VW95" s="4">
        <v>0</v>
      </c>
      <c r="VX95" s="4">
        <v>0</v>
      </c>
      <c r="VY95" s="4">
        <v>0</v>
      </c>
      <c r="VZ95" s="4">
        <v>0</v>
      </c>
      <c r="WA95" s="4">
        <v>0</v>
      </c>
      <c r="WB95" s="4">
        <v>0</v>
      </c>
      <c r="WC95" s="4">
        <v>0</v>
      </c>
      <c r="WD95" s="4">
        <v>0</v>
      </c>
      <c r="WE95" s="4">
        <v>0</v>
      </c>
      <c r="WF95" s="13" t="s">
        <v>195</v>
      </c>
      <c r="WG95" s="14">
        <v>1428322381.2267499</v>
      </c>
      <c r="WQ95" s="13">
        <v>5600</v>
      </c>
      <c r="WR95" s="4">
        <v>36.8949589359434</v>
      </c>
      <c r="WS95" s="4">
        <v>40.529998355352802</v>
      </c>
      <c r="WT95" s="4">
        <v>44.338770111664502</v>
      </c>
      <c r="WU95" s="4">
        <v>48.262592070297401</v>
      </c>
      <c r="WV95" s="4">
        <v>52.234621134026803</v>
      </c>
      <c r="WW95" s="4">
        <v>56.184810197411402</v>
      </c>
      <c r="WX95" s="4">
        <v>59.917085982559797</v>
      </c>
      <c r="WY95" s="4">
        <v>63.206843253349902</v>
      </c>
      <c r="WZ95" s="4">
        <v>66.112070686336097</v>
      </c>
      <c r="XA95" s="4">
        <v>68.558592837566906</v>
      </c>
      <c r="XB95" s="4">
        <v>70.457233832024997</v>
      </c>
      <c r="XC95" s="13" t="s">
        <v>195</v>
      </c>
      <c r="XD95" s="14">
        <v>1606479768.54493</v>
      </c>
      <c r="XN95" s="13">
        <v>5600</v>
      </c>
      <c r="XO95" s="4">
        <v>38.029749764899698</v>
      </c>
      <c r="XP95" s="4">
        <v>41.739759405976201</v>
      </c>
      <c r="XQ95" s="4">
        <v>45.618022801499301</v>
      </c>
      <c r="XR95" s="4">
        <v>49.603248573732301</v>
      </c>
      <c r="XS95" s="4">
        <v>53.626197343219602</v>
      </c>
      <c r="XT95" s="4">
        <v>57.614831212449999</v>
      </c>
      <c r="XU95" s="4">
        <v>61.378596158174602</v>
      </c>
      <c r="XV95" s="4">
        <v>64.701970351285297</v>
      </c>
      <c r="XW95" s="4">
        <v>67.637333765700205</v>
      </c>
      <c r="XX95" s="4">
        <v>70.112957051855005</v>
      </c>
      <c r="XY95" s="4">
        <v>72.041472455060799</v>
      </c>
      <c r="XZ95" s="13" t="s">
        <v>195</v>
      </c>
      <c r="YA95" s="14">
        <v>1758416895.4925499</v>
      </c>
      <c r="YK95" s="13">
        <v>5600</v>
      </c>
      <c r="YL95" s="4">
        <v>43.810995074854901</v>
      </c>
      <c r="YM95" s="4">
        <v>48.190835475430703</v>
      </c>
      <c r="YN95" s="4">
        <v>52.797902542471903</v>
      </c>
      <c r="YO95" s="4">
        <v>57.564507930753699</v>
      </c>
      <c r="YP95" s="4">
        <v>62.412459888565003</v>
      </c>
      <c r="YQ95" s="4">
        <v>67.258832359566398</v>
      </c>
      <c r="YR95" s="4">
        <v>71.852277607902707</v>
      </c>
      <c r="YS95" s="4">
        <v>75.899782801258297</v>
      </c>
      <c r="YT95" s="4">
        <v>79.4809999736474</v>
      </c>
      <c r="YU95" s="4">
        <v>82.498969528216506</v>
      </c>
      <c r="YV95" s="4">
        <v>84.839237011566397</v>
      </c>
      <c r="YW95" s="13" t="s">
        <v>195</v>
      </c>
      <c r="YX95" s="14">
        <v>1599465974.2503901</v>
      </c>
      <c r="ZH95" s="13">
        <v>5600</v>
      </c>
      <c r="ZI95" s="4">
        <v>0</v>
      </c>
      <c r="ZJ95" s="4">
        <v>0</v>
      </c>
      <c r="ZK95" s="4">
        <v>0</v>
      </c>
      <c r="ZL95" s="4">
        <v>0</v>
      </c>
      <c r="ZM95" s="4">
        <v>0</v>
      </c>
      <c r="ZN95" s="4">
        <v>0</v>
      </c>
      <c r="ZO95" s="4">
        <v>0</v>
      </c>
      <c r="ZP95" s="4">
        <v>0</v>
      </c>
      <c r="ZQ95" s="4">
        <v>0</v>
      </c>
      <c r="ZR95" s="4">
        <v>0</v>
      </c>
      <c r="ZS95" s="4">
        <v>0</v>
      </c>
      <c r="ZT95" s="13" t="s">
        <v>195</v>
      </c>
      <c r="ZU95" s="14">
        <v>1711883306.4405501</v>
      </c>
      <c r="AAE95" s="13">
        <v>5600</v>
      </c>
      <c r="AAF95" s="4">
        <v>0</v>
      </c>
      <c r="AAG95" s="4">
        <v>0</v>
      </c>
      <c r="AAH95" s="4">
        <v>0</v>
      </c>
      <c r="AAI95" s="4">
        <v>0</v>
      </c>
      <c r="AAJ95" s="4">
        <v>0</v>
      </c>
      <c r="AAK95" s="4">
        <v>0</v>
      </c>
      <c r="AAL95" s="4">
        <v>0</v>
      </c>
      <c r="AAM95" s="4">
        <v>0</v>
      </c>
      <c r="AAN95" s="4">
        <v>0</v>
      </c>
      <c r="AAO95" s="4">
        <v>0</v>
      </c>
      <c r="AAP95" s="4">
        <v>0</v>
      </c>
      <c r="AAQ95" s="13" t="s">
        <v>195</v>
      </c>
      <c r="AAR95" s="14">
        <v>1456885992.08479</v>
      </c>
      <c r="ABB95" s="13">
        <v>5600</v>
      </c>
      <c r="ABC95" s="4">
        <v>48.7284761164481</v>
      </c>
      <c r="ABD95" s="4">
        <v>53.619130287181001</v>
      </c>
      <c r="ABE95" s="4">
        <v>58.773887607947401</v>
      </c>
      <c r="ABF95" s="4">
        <v>64.119232538729307</v>
      </c>
      <c r="ABG95" s="4">
        <v>69.569667956919901</v>
      </c>
      <c r="ABH95" s="4">
        <v>75.034010258186498</v>
      </c>
      <c r="ABI95" s="4">
        <v>80.240581230105406</v>
      </c>
      <c r="ABJ95" s="4">
        <v>84.871048407939597</v>
      </c>
      <c r="ABK95" s="4">
        <v>89.004493415456196</v>
      </c>
      <c r="ABL95" s="4">
        <v>92.530844185014502</v>
      </c>
      <c r="ABM95" s="4">
        <v>95.320212196833694</v>
      </c>
      <c r="ABN95" s="13" t="s">
        <v>195</v>
      </c>
      <c r="ABO95" s="14">
        <v>2586546137.6880398</v>
      </c>
    </row>
    <row r="96" spans="1:743" x14ac:dyDescent="0.25">
      <c r="Q96" s="13">
        <v>7000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13" t="s">
        <v>196</v>
      </c>
      <c r="AD96" s="5">
        <v>1295.71492865753</v>
      </c>
      <c r="AN96" s="13">
        <v>7000</v>
      </c>
      <c r="AO96" s="4">
        <v>43.607560839203899</v>
      </c>
      <c r="AP96" s="4">
        <v>47.875990545003603</v>
      </c>
      <c r="AQ96" s="4">
        <v>52.380360078146701</v>
      </c>
      <c r="AR96" s="4">
        <v>57.062642575696501</v>
      </c>
      <c r="AS96" s="4">
        <v>61.855246528926301</v>
      </c>
      <c r="AT96" s="4">
        <v>66.561019869243097</v>
      </c>
      <c r="AU96" s="4">
        <v>70.898459813997405</v>
      </c>
      <c r="AV96" s="4">
        <v>74.828253082544293</v>
      </c>
      <c r="AW96" s="4">
        <v>78.318410946417401</v>
      </c>
      <c r="AX96" s="4">
        <v>81.278319904608594</v>
      </c>
      <c r="AY96" s="4">
        <v>83.632955401795698</v>
      </c>
      <c r="AZ96" s="13" t="s">
        <v>196</v>
      </c>
      <c r="BA96" s="5">
        <v>1587.2960721494601</v>
      </c>
      <c r="BK96" s="13">
        <v>7000</v>
      </c>
      <c r="BL96" s="4">
        <v>43.2954030559873</v>
      </c>
      <c r="BM96" s="4">
        <v>47.5321946609549</v>
      </c>
      <c r="BN96" s="4">
        <v>52.0026722723468</v>
      </c>
      <c r="BO96" s="4">
        <v>56.649143035937101</v>
      </c>
      <c r="BP96" s="4">
        <v>61.404431663760001</v>
      </c>
      <c r="BQ96" s="4">
        <v>66.072426833523906</v>
      </c>
      <c r="BR96" s="4">
        <v>70.373145760171198</v>
      </c>
      <c r="BS96" s="4">
        <v>74.267764302006896</v>
      </c>
      <c r="BT96" s="4">
        <v>77.724761542001104</v>
      </c>
      <c r="BU96" s="4">
        <v>80.654300098901601</v>
      </c>
      <c r="BV96" s="4">
        <v>82.982090690299003</v>
      </c>
      <c r="BW96" s="13" t="s">
        <v>196</v>
      </c>
      <c r="BX96" s="5">
        <v>1505.4913047748801</v>
      </c>
      <c r="CH96" s="13">
        <v>7000</v>
      </c>
      <c r="CI96" s="4">
        <v>0</v>
      </c>
      <c r="CJ96" s="4">
        <v>0</v>
      </c>
      <c r="CK96" s="4">
        <v>0</v>
      </c>
      <c r="CL96" s="4">
        <v>0</v>
      </c>
      <c r="CM96" s="4">
        <v>0</v>
      </c>
      <c r="CN96" s="4">
        <v>0</v>
      </c>
      <c r="CO96" s="4">
        <v>0</v>
      </c>
      <c r="CP96" s="4">
        <v>0</v>
      </c>
      <c r="CQ96" s="4">
        <v>0</v>
      </c>
      <c r="CR96" s="4">
        <v>0</v>
      </c>
      <c r="CS96" s="4">
        <v>0</v>
      </c>
      <c r="CT96" s="13" t="s">
        <v>196</v>
      </c>
      <c r="CU96" s="5">
        <v>1346.7896794501801</v>
      </c>
      <c r="DE96" s="13">
        <v>7000</v>
      </c>
      <c r="DF96" s="4">
        <v>45.142186496014901</v>
      </c>
      <c r="DG96" s="4">
        <v>49.566382886771102</v>
      </c>
      <c r="DH96" s="4">
        <v>54.237720618525898</v>
      </c>
      <c r="DI96" s="4">
        <v>59.0965505606462</v>
      </c>
      <c r="DJ96" s="4">
        <v>64.073252788352903</v>
      </c>
      <c r="DK96" s="4">
        <v>68.965644526992506</v>
      </c>
      <c r="DL96" s="4">
        <v>73.4848704088391</v>
      </c>
      <c r="DM96" s="4">
        <v>77.589182027212303</v>
      </c>
      <c r="DN96" s="4">
        <v>81.244252255200806</v>
      </c>
      <c r="DO96" s="4">
        <v>84.355638398063604</v>
      </c>
      <c r="DP96" s="4">
        <v>86.844670460096694</v>
      </c>
      <c r="DQ96" s="13" t="s">
        <v>196</v>
      </c>
      <c r="DR96" s="5">
        <v>1674.3890039865601</v>
      </c>
      <c r="EB96" s="13">
        <v>7000</v>
      </c>
      <c r="EC96" s="4">
        <v>0</v>
      </c>
      <c r="ED96" s="4">
        <v>0</v>
      </c>
      <c r="EE96" s="4">
        <v>0</v>
      </c>
      <c r="EF96" s="4">
        <v>0</v>
      </c>
      <c r="EG96" s="4">
        <v>0</v>
      </c>
      <c r="EH96" s="4">
        <v>0</v>
      </c>
      <c r="EI96" s="4">
        <v>0</v>
      </c>
      <c r="EJ96" s="4">
        <v>0</v>
      </c>
      <c r="EK96" s="4">
        <v>0</v>
      </c>
      <c r="EL96" s="4">
        <v>0</v>
      </c>
      <c r="EM96" s="4">
        <v>0</v>
      </c>
      <c r="EN96" s="13" t="s">
        <v>196</v>
      </c>
      <c r="EO96" s="5">
        <v>1386.2652938369999</v>
      </c>
      <c r="EY96" s="13">
        <v>7000</v>
      </c>
      <c r="EZ96" s="4">
        <v>0</v>
      </c>
      <c r="FA96" s="4">
        <v>0</v>
      </c>
      <c r="FB96" s="4">
        <v>0</v>
      </c>
      <c r="FC96" s="4">
        <v>0</v>
      </c>
      <c r="FD96" s="4">
        <v>0</v>
      </c>
      <c r="FE96" s="4">
        <v>0</v>
      </c>
      <c r="FF96" s="4">
        <v>0</v>
      </c>
      <c r="FG96" s="4">
        <v>0</v>
      </c>
      <c r="FH96" s="4">
        <v>0</v>
      </c>
      <c r="FI96" s="4">
        <v>0</v>
      </c>
      <c r="FJ96" s="4">
        <v>0</v>
      </c>
      <c r="FK96" s="13" t="s">
        <v>196</v>
      </c>
      <c r="FL96" s="5">
        <v>1537.4104380808601</v>
      </c>
      <c r="FV96" s="13">
        <v>7000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 s="13" t="s">
        <v>196</v>
      </c>
      <c r="GI96" s="5">
        <v>1488.3093263863</v>
      </c>
      <c r="GS96" s="13">
        <v>7000</v>
      </c>
      <c r="GT96" s="4">
        <v>0</v>
      </c>
      <c r="GU96" s="4">
        <v>0</v>
      </c>
      <c r="GV96" s="4">
        <v>0</v>
      </c>
      <c r="GW96" s="4">
        <v>0</v>
      </c>
      <c r="GX96" s="4">
        <v>0</v>
      </c>
      <c r="GY96" s="4">
        <v>0</v>
      </c>
      <c r="GZ96" s="4">
        <v>0</v>
      </c>
      <c r="HA96" s="4">
        <v>0</v>
      </c>
      <c r="HB96" s="4">
        <v>0</v>
      </c>
      <c r="HC96" s="4">
        <v>0</v>
      </c>
      <c r="HD96" s="4">
        <v>0</v>
      </c>
      <c r="HE96" s="13" t="s">
        <v>196</v>
      </c>
      <c r="HF96" s="5">
        <v>1410.9036862000501</v>
      </c>
      <c r="HP96" s="13">
        <v>7000</v>
      </c>
      <c r="HQ96" s="4">
        <v>44.803353968237303</v>
      </c>
      <c r="HR96" s="4">
        <v>49.193125790659501</v>
      </c>
      <c r="HS96" s="4">
        <v>53.827548396668199</v>
      </c>
      <c r="HT96" s="4">
        <v>58.6473279974485</v>
      </c>
      <c r="HU96" s="4">
        <v>63.583289962296597</v>
      </c>
      <c r="HV96" s="4">
        <v>68.434349947912807</v>
      </c>
      <c r="HW96" s="4">
        <v>72.913258736388201</v>
      </c>
      <c r="HX96" s="4">
        <v>76.9788098544593</v>
      </c>
      <c r="HY96" s="4">
        <v>80.597197917136398</v>
      </c>
      <c r="HZ96" s="4">
        <v>83.674827553473193</v>
      </c>
      <c r="IA96" s="4">
        <v>86.133837965174905</v>
      </c>
      <c r="IB96" s="13" t="s">
        <v>196</v>
      </c>
      <c r="IC96" s="5">
        <v>1717.6093234864099</v>
      </c>
      <c r="IM96" s="13">
        <v>7000</v>
      </c>
      <c r="IN96" s="4">
        <v>47.594197113061398</v>
      </c>
      <c r="IO96" s="4">
        <v>52.268062382708898</v>
      </c>
      <c r="IP96" s="4">
        <v>57.207386034356901</v>
      </c>
      <c r="IQ96" s="4">
        <v>62.349996042335398</v>
      </c>
      <c r="IR96" s="4">
        <v>67.623094152951595</v>
      </c>
      <c r="IS96" s="4">
        <v>72.816758320688294</v>
      </c>
      <c r="IT96" s="4">
        <v>77.630804954100896</v>
      </c>
      <c r="IU96" s="4">
        <v>82.0194948809051</v>
      </c>
      <c r="IV96" s="4">
        <v>85.944636491748099</v>
      </c>
      <c r="IW96" s="4">
        <v>89.305627434986306</v>
      </c>
      <c r="IX96" s="4">
        <v>92.017872420350898</v>
      </c>
      <c r="IY96" s="13" t="s">
        <v>196</v>
      </c>
      <c r="IZ96" s="5">
        <v>1880.5662799635099</v>
      </c>
      <c r="JJ96" s="13">
        <v>7000</v>
      </c>
      <c r="JK96" s="4">
        <v>48.493615871599197</v>
      </c>
      <c r="JL96" s="4">
        <v>53.259304409166397</v>
      </c>
      <c r="JM96" s="4">
        <v>58.2972998279485</v>
      </c>
      <c r="JN96" s="4">
        <v>63.544526329573799</v>
      </c>
      <c r="JO96" s="4">
        <v>68.927039583669398</v>
      </c>
      <c r="JP96" s="4">
        <v>74.232171830576306</v>
      </c>
      <c r="JQ96" s="4">
        <v>79.1557156327397</v>
      </c>
      <c r="JR96" s="4">
        <v>83.650438935292499</v>
      </c>
      <c r="JS96" s="4">
        <v>87.676694776038005</v>
      </c>
      <c r="JT96" s="4">
        <v>91.131610662658005</v>
      </c>
      <c r="JU96" s="4">
        <v>93.928388739981401</v>
      </c>
      <c r="JV96" s="13" t="s">
        <v>196</v>
      </c>
      <c r="JW96" s="5">
        <v>2080.1090835268001</v>
      </c>
      <c r="KG96" s="13">
        <v>7000</v>
      </c>
      <c r="KH96">
        <v>44.3807216859189</v>
      </c>
      <c r="KI96">
        <v>48.727580970028299</v>
      </c>
      <c r="KJ96">
        <v>53.315998309559603</v>
      </c>
      <c r="KK96">
        <v>58.0871254025894</v>
      </c>
      <c r="KL96">
        <v>62.972345085543203</v>
      </c>
      <c r="KM96">
        <v>67.771952900974995</v>
      </c>
      <c r="KN96">
        <v>72.200716739245493</v>
      </c>
      <c r="KO96">
        <v>76.218102722622604</v>
      </c>
      <c r="KP96">
        <v>79.790951949398803</v>
      </c>
      <c r="KQ96">
        <v>82.826724479795999</v>
      </c>
      <c r="KR96">
        <v>85.248565446568094</v>
      </c>
      <c r="KS96" s="13" t="s">
        <v>196</v>
      </c>
      <c r="KT96" s="5">
        <v>1655.8614765949301</v>
      </c>
      <c r="LD96" s="13">
        <v>7000</v>
      </c>
      <c r="LE96" s="4">
        <v>47.488286289385201</v>
      </c>
      <c r="LF96" s="4">
        <v>52.151347503155897</v>
      </c>
      <c r="LG96" s="4">
        <v>57.079065240921402</v>
      </c>
      <c r="LH96" s="4">
        <v>62.209374670679999</v>
      </c>
      <c r="LI96" s="4">
        <v>67.469613200267503</v>
      </c>
      <c r="LJ96" s="4">
        <v>72.650185411180402</v>
      </c>
      <c r="LK96" s="4">
        <v>77.451386216669405</v>
      </c>
      <c r="LL96" s="4">
        <v>81.827651243473696</v>
      </c>
      <c r="LM96" s="4">
        <v>85.740958950285702</v>
      </c>
      <c r="LN96" s="4">
        <v>89.090973961884202</v>
      </c>
      <c r="LO96" s="4">
        <v>91.793359355585395</v>
      </c>
      <c r="LP96" s="13" t="s">
        <v>196</v>
      </c>
      <c r="LQ96" s="5">
        <v>1933.3301020398201</v>
      </c>
      <c r="MA96" s="13">
        <v>7000</v>
      </c>
      <c r="MB96" s="4">
        <v>48.707628664065297</v>
      </c>
      <c r="MC96" s="4">
        <v>53.495185329575698</v>
      </c>
      <c r="MD96" s="4">
        <v>58.5566887152101</v>
      </c>
      <c r="ME96" s="4">
        <v>63.828849703792898</v>
      </c>
      <c r="MF96" s="4">
        <v>69.237452848785495</v>
      </c>
      <c r="MG96" s="4">
        <v>74.569184478661001</v>
      </c>
      <c r="MH96" s="4">
        <v>79.518890208408806</v>
      </c>
      <c r="MI96" s="4">
        <v>84.038980567514699</v>
      </c>
      <c r="MJ96" s="4">
        <v>88.089459409543593</v>
      </c>
      <c r="MK96" s="4">
        <v>91.566913345581597</v>
      </c>
      <c r="ML96" s="4">
        <v>94.384018243339</v>
      </c>
      <c r="MM96" s="13" t="s">
        <v>196</v>
      </c>
      <c r="MN96" s="5">
        <v>1820.45522683273</v>
      </c>
      <c r="MX96" s="13">
        <v>7000</v>
      </c>
      <c r="MY96" s="4">
        <v>51.297770639449503</v>
      </c>
      <c r="MZ96" s="4">
        <v>56.3505764152967</v>
      </c>
      <c r="NA96" s="4">
        <v>61.697489050619197</v>
      </c>
      <c r="NB96" s="4">
        <v>67.272691012524803</v>
      </c>
      <c r="NC96" s="4">
        <v>72.998734818044099</v>
      </c>
      <c r="ND96" s="4">
        <v>78.654717466270696</v>
      </c>
      <c r="NE96" s="4">
        <v>83.924348024269904</v>
      </c>
      <c r="NF96" s="4">
        <v>88.755647912671293</v>
      </c>
      <c r="NG96" s="4">
        <v>93.104310119542802</v>
      </c>
      <c r="NH96" s="4">
        <v>96.8603567601061</v>
      </c>
      <c r="NI96" s="4">
        <v>99.930031493342895</v>
      </c>
      <c r="NJ96" s="13" t="s">
        <v>196</v>
      </c>
      <c r="NK96" s="5">
        <v>2304.9097048810299</v>
      </c>
      <c r="NU96" s="13">
        <v>7000</v>
      </c>
      <c r="NV96" s="4">
        <v>52.033629784777297</v>
      </c>
      <c r="NW96" s="4">
        <v>57.161989911996898</v>
      </c>
      <c r="NX96" s="4">
        <v>62.5902902592575</v>
      </c>
      <c r="NY96" s="4">
        <v>68.252013133153199</v>
      </c>
      <c r="NZ96" s="4">
        <v>74.068809676733693</v>
      </c>
      <c r="OA96" s="4">
        <v>79.8176981798578</v>
      </c>
      <c r="OB96" s="4">
        <v>85.179334262767</v>
      </c>
      <c r="OC96" s="4">
        <v>90.100472139312501</v>
      </c>
      <c r="OD96" s="4">
        <v>94.535552595296807</v>
      </c>
      <c r="OE96" s="4">
        <v>98.372727967390702</v>
      </c>
      <c r="OF96" s="4">
        <v>101.51639463534499</v>
      </c>
      <c r="OG96" s="13" t="s">
        <v>196</v>
      </c>
      <c r="OH96" s="5">
        <v>2414.3037972314601</v>
      </c>
      <c r="OR96">
        <v>7000</v>
      </c>
      <c r="OS96">
        <v>48.127539124248003</v>
      </c>
      <c r="OT96">
        <v>52.855838518321598</v>
      </c>
      <c r="OU96">
        <v>57.853648942250899</v>
      </c>
      <c r="OV96">
        <v>63.058261031551403</v>
      </c>
      <c r="OW96">
        <v>68.396195628457704</v>
      </c>
      <c r="OX96">
        <v>73.655896448590795</v>
      </c>
      <c r="OY96">
        <v>78.5347852243018</v>
      </c>
      <c r="OZ96">
        <v>82.986239335083098</v>
      </c>
      <c r="PA96">
        <v>86.971206549946004</v>
      </c>
      <c r="PB96">
        <v>90.387738969124598</v>
      </c>
      <c r="PC96">
        <v>93.149937021103099</v>
      </c>
      <c r="PD96" s="13" t="s">
        <v>196</v>
      </c>
      <c r="PE96" s="5">
        <v>2171.8352769747198</v>
      </c>
      <c r="PO96" s="13">
        <v>7000</v>
      </c>
      <c r="PP96" s="4">
        <v>51.599348776916798</v>
      </c>
      <c r="PQ96" s="4">
        <v>56.683108544187199</v>
      </c>
      <c r="PR96" s="4">
        <v>62.063360191154601</v>
      </c>
      <c r="PS96" s="4">
        <v>67.673998256871201</v>
      </c>
      <c r="PT96" s="4">
        <v>73.437204933945495</v>
      </c>
      <c r="PU96" s="4">
        <v>79.131221132216794</v>
      </c>
      <c r="PV96" s="4">
        <v>84.438498556364607</v>
      </c>
      <c r="PW96" s="4">
        <v>89.306540321547502</v>
      </c>
      <c r="PX96" s="4">
        <v>93.690527646943593</v>
      </c>
      <c r="PY96" s="4">
        <v>97.479716552619195</v>
      </c>
      <c r="PZ96" s="4">
        <v>100.579594631821</v>
      </c>
      <c r="QA96" s="13" t="s">
        <v>196</v>
      </c>
      <c r="QB96" s="5">
        <v>2786.9199102821299</v>
      </c>
      <c r="QL96" s="13">
        <v>7000</v>
      </c>
      <c r="QM96" s="4">
        <v>57.455137316743397</v>
      </c>
      <c r="QN96" s="4">
        <v>63.142840871915602</v>
      </c>
      <c r="QO96" s="4">
        <v>69.174913037745597</v>
      </c>
      <c r="QP96" s="4">
        <v>75.479931877625503</v>
      </c>
      <c r="QQ96" s="4">
        <v>81.973146354748707</v>
      </c>
      <c r="QR96" s="4">
        <v>88.417336000373595</v>
      </c>
      <c r="QS96" s="4">
        <v>94.472208359438696</v>
      </c>
      <c r="QT96" s="4">
        <v>100.074943235673</v>
      </c>
      <c r="QU96" s="4">
        <v>105.17041883172899</v>
      </c>
      <c r="QV96" s="4">
        <v>109.632992782729</v>
      </c>
      <c r="QW96" s="4">
        <v>113.353226269601</v>
      </c>
      <c r="QX96" s="13" t="s">
        <v>196</v>
      </c>
      <c r="QY96" s="5">
        <v>4066.4984382645698</v>
      </c>
      <c r="RI96" s="13">
        <v>7000</v>
      </c>
      <c r="RJ96" s="4">
        <v>56.979877299245899</v>
      </c>
      <c r="RK96" s="4">
        <v>62.618358199310798</v>
      </c>
      <c r="RL96" s="4">
        <v>68.597210576745894</v>
      </c>
      <c r="RM96" s="4">
        <v>74.845424206081304</v>
      </c>
      <c r="RN96" s="4">
        <v>81.278792049362494</v>
      </c>
      <c r="RO96" s="4">
        <v>87.661265100639298</v>
      </c>
      <c r="RP96" s="4">
        <v>93.654276262330796</v>
      </c>
      <c r="RQ96" s="4">
        <v>99.195859627752895</v>
      </c>
      <c r="RR96" s="4">
        <v>104.23175359069</v>
      </c>
      <c r="RS96" s="4">
        <v>108.637524159167</v>
      </c>
      <c r="RT96" s="4">
        <v>112.30495895257199</v>
      </c>
      <c r="RU96" s="13" t="s">
        <v>196</v>
      </c>
      <c r="RV96" s="5">
        <v>3359.9211695180702</v>
      </c>
      <c r="SF96" s="13">
        <v>7000</v>
      </c>
      <c r="SG96" s="4">
        <v>59.813577152492499</v>
      </c>
      <c r="SH96" s="4">
        <v>65.746083273584702</v>
      </c>
      <c r="SI96" s="4">
        <v>72.043085914371105</v>
      </c>
      <c r="SJ96" s="4">
        <v>78.631172984574704</v>
      </c>
      <c r="SK96" s="4">
        <v>85.422944506146294</v>
      </c>
      <c r="SL96" s="4">
        <v>92.175588578023905</v>
      </c>
      <c r="SM96" s="4">
        <v>98.540574043513004</v>
      </c>
      <c r="SN96" s="4">
        <v>104.450805943009</v>
      </c>
      <c r="SO96" s="4">
        <v>109.846838848556</v>
      </c>
      <c r="SP96" s="4">
        <v>114.597045595865</v>
      </c>
      <c r="SQ96" s="4">
        <v>118.585871833182</v>
      </c>
      <c r="SR96" s="13" t="s">
        <v>196</v>
      </c>
      <c r="SS96" s="5">
        <v>4893.8861407681097</v>
      </c>
      <c r="TC96" s="13">
        <v>7000</v>
      </c>
      <c r="TD96" s="4">
        <v>52.025714432748799</v>
      </c>
      <c r="TE96" s="4">
        <v>57.153261386922097</v>
      </c>
      <c r="TF96" s="4">
        <v>62.580685564266197</v>
      </c>
      <c r="TG96" s="4">
        <v>68.241476759546501</v>
      </c>
      <c r="TH96" s="4">
        <v>74.057295771296296</v>
      </c>
      <c r="TI96" s="4">
        <v>79.805183065658795</v>
      </c>
      <c r="TJ96" s="4">
        <v>85.165826844877898</v>
      </c>
      <c r="TK96" s="4">
        <v>90.0859949988984</v>
      </c>
      <c r="TL96" s="4">
        <v>94.520141845258905</v>
      </c>
      <c r="TM96" s="4">
        <v>98.356439841469196</v>
      </c>
      <c r="TN96" s="4">
        <v>101.49930528167801</v>
      </c>
      <c r="TO96" s="13" t="s">
        <v>196</v>
      </c>
      <c r="TP96" s="5">
        <v>2850.4384570188699</v>
      </c>
      <c r="TZ96" s="13">
        <v>7000</v>
      </c>
      <c r="UA96" s="4">
        <v>0</v>
      </c>
      <c r="UB96" s="4">
        <v>0</v>
      </c>
      <c r="UC96" s="4">
        <v>0</v>
      </c>
      <c r="UD96" s="4">
        <v>0</v>
      </c>
      <c r="UE96" s="4">
        <v>0</v>
      </c>
      <c r="UF96" s="4">
        <v>0</v>
      </c>
      <c r="UG96" s="4">
        <v>0</v>
      </c>
      <c r="UH96" s="4">
        <v>0</v>
      </c>
      <c r="UI96" s="4">
        <v>0</v>
      </c>
      <c r="UJ96" s="4">
        <v>0</v>
      </c>
      <c r="UK96" s="4">
        <v>0</v>
      </c>
      <c r="UL96" s="13" t="s">
        <v>196</v>
      </c>
      <c r="UM96" s="5">
        <v>1391.59455295219</v>
      </c>
      <c r="UW96" s="13">
        <v>7000</v>
      </c>
      <c r="UX96" s="4">
        <v>0</v>
      </c>
      <c r="UY96" s="4">
        <v>0</v>
      </c>
      <c r="UZ96" s="4">
        <v>0</v>
      </c>
      <c r="VA96" s="4">
        <v>0</v>
      </c>
      <c r="VB96" s="4">
        <v>0</v>
      </c>
      <c r="VC96" s="4">
        <v>0</v>
      </c>
      <c r="VD96" s="4">
        <v>0</v>
      </c>
      <c r="VE96" s="4">
        <v>0</v>
      </c>
      <c r="VF96" s="4">
        <v>0</v>
      </c>
      <c r="VG96" s="4">
        <v>0</v>
      </c>
      <c r="VH96" s="4">
        <v>0</v>
      </c>
      <c r="VI96" s="13" t="s">
        <v>196</v>
      </c>
      <c r="VJ96" s="5">
        <v>1372.68698710892</v>
      </c>
      <c r="VT96" s="13">
        <v>7000</v>
      </c>
      <c r="VU96" s="4">
        <v>0</v>
      </c>
      <c r="VV96" s="4">
        <v>0</v>
      </c>
      <c r="VW96" s="4">
        <v>0</v>
      </c>
      <c r="VX96" s="4">
        <v>0</v>
      </c>
      <c r="VY96" s="4">
        <v>0</v>
      </c>
      <c r="VZ96" s="4">
        <v>0</v>
      </c>
      <c r="WA96" s="4">
        <v>0</v>
      </c>
      <c r="WB96" s="4">
        <v>0</v>
      </c>
      <c r="WC96" s="4">
        <v>0</v>
      </c>
      <c r="WD96" s="4">
        <v>0</v>
      </c>
      <c r="WE96" s="4">
        <v>0</v>
      </c>
      <c r="WF96" s="13" t="s">
        <v>196</v>
      </c>
      <c r="WG96" s="5">
        <v>1460.7671843881301</v>
      </c>
      <c r="WQ96" s="13">
        <v>7000</v>
      </c>
      <c r="WR96" s="4">
        <v>39.559133685145497</v>
      </c>
      <c r="WS96" s="4">
        <v>43.388175708631998</v>
      </c>
      <c r="WT96" s="4">
        <v>47.421361363937102</v>
      </c>
      <c r="WU96" s="4">
        <v>51.605711233433702</v>
      </c>
      <c r="WV96" s="4">
        <v>55.880069716460604</v>
      </c>
      <c r="WW96" s="4">
        <v>60.0644246377339</v>
      </c>
      <c r="WX96" s="4">
        <v>63.938480361330001</v>
      </c>
      <c r="WY96" s="4">
        <v>67.466188537595897</v>
      </c>
      <c r="WZ96" s="4">
        <v>70.616655007763001</v>
      </c>
      <c r="XA96" s="4">
        <v>73.313764274616702</v>
      </c>
      <c r="XB96" s="4">
        <v>75.494498608854698</v>
      </c>
      <c r="XC96" s="13" t="s">
        <v>196</v>
      </c>
      <c r="XD96" s="5">
        <v>1360.6875856234501</v>
      </c>
      <c r="XN96" s="13">
        <v>7000</v>
      </c>
      <c r="XO96" s="4">
        <v>40.821727987785302</v>
      </c>
      <c r="XP96" s="4">
        <v>44.7350469909723</v>
      </c>
      <c r="XQ96" s="4">
        <v>48.848209013675699</v>
      </c>
      <c r="XR96" s="4">
        <v>53.105683741789697</v>
      </c>
      <c r="XS96" s="4">
        <v>57.4439101184226</v>
      </c>
      <c r="XT96" s="4">
        <v>61.675869750323699</v>
      </c>
      <c r="XU96" s="4">
        <v>65.593668383084704</v>
      </c>
      <c r="XV96" s="4">
        <v>69.160752744545107</v>
      </c>
      <c r="XW96" s="4">
        <v>72.345111121576494</v>
      </c>
      <c r="XX96" s="4">
        <v>75.072853819582306</v>
      </c>
      <c r="XY96" s="4">
        <v>77.283397694596502</v>
      </c>
      <c r="XZ96" s="13" t="s">
        <v>196</v>
      </c>
      <c r="YA96" s="5">
        <v>1316.97697616699</v>
      </c>
      <c r="YK96" s="13">
        <v>7000</v>
      </c>
      <c r="YL96" s="4">
        <v>46.842948906369202</v>
      </c>
      <c r="YM96" s="4">
        <v>51.442301902118601</v>
      </c>
      <c r="YN96" s="4">
        <v>56.3040609533968</v>
      </c>
      <c r="YO96" s="4">
        <v>61.367518128178702</v>
      </c>
      <c r="YP96" s="4">
        <v>66.561587306486004</v>
      </c>
      <c r="YQ96" s="4">
        <v>71.677751663684006</v>
      </c>
      <c r="YR96" s="4">
        <v>76.423391742636696</v>
      </c>
      <c r="YS96" s="4">
        <v>80.754003264299598</v>
      </c>
      <c r="YT96" s="4">
        <v>84.632134481427798</v>
      </c>
      <c r="YU96" s="4">
        <v>87.958988529657901</v>
      </c>
      <c r="YV96" s="4">
        <v>90.651283874251405</v>
      </c>
      <c r="YW96" s="13" t="s">
        <v>196</v>
      </c>
      <c r="YX96" s="5">
        <v>1607.5717744542301</v>
      </c>
      <c r="ZH96" s="13">
        <v>7000</v>
      </c>
      <c r="ZI96" s="4">
        <v>0</v>
      </c>
      <c r="ZJ96" s="4">
        <v>0</v>
      </c>
      <c r="ZK96" s="4">
        <v>0</v>
      </c>
      <c r="ZL96" s="4">
        <v>0</v>
      </c>
      <c r="ZM96" s="4">
        <v>0</v>
      </c>
      <c r="ZN96" s="4">
        <v>0</v>
      </c>
      <c r="ZO96" s="4">
        <v>0</v>
      </c>
      <c r="ZP96" s="4">
        <v>0</v>
      </c>
      <c r="ZQ96" s="4">
        <v>0</v>
      </c>
      <c r="ZR96" s="4">
        <v>0</v>
      </c>
      <c r="ZS96" s="4">
        <v>0</v>
      </c>
      <c r="ZT96" s="13" t="s">
        <v>196</v>
      </c>
      <c r="ZU96" s="5">
        <v>1343.18632598932</v>
      </c>
      <c r="AAE96" s="13">
        <v>7000</v>
      </c>
      <c r="AAF96" s="4">
        <v>0</v>
      </c>
      <c r="AAG96" s="4">
        <v>0</v>
      </c>
      <c r="AAH96" s="4">
        <v>0</v>
      </c>
      <c r="AAI96" s="4">
        <v>0</v>
      </c>
      <c r="AAJ96" s="4">
        <v>0</v>
      </c>
      <c r="AAK96" s="4">
        <v>0</v>
      </c>
      <c r="AAL96" s="4">
        <v>0</v>
      </c>
      <c r="AAM96" s="4">
        <v>0</v>
      </c>
      <c r="AAN96" s="4">
        <v>0</v>
      </c>
      <c r="AAO96" s="4">
        <v>0</v>
      </c>
      <c r="AAP96" s="4">
        <v>0</v>
      </c>
      <c r="AAQ96" s="13" t="s">
        <v>196</v>
      </c>
      <c r="AAR96" s="5">
        <v>1002.02128156383</v>
      </c>
      <c r="ABB96" s="13">
        <v>7000</v>
      </c>
      <c r="ABC96" s="4">
        <v>51.933109493088899</v>
      </c>
      <c r="ABD96" s="4">
        <v>57.053340038495797</v>
      </c>
      <c r="ABE96" s="4">
        <v>62.475474560724003</v>
      </c>
      <c r="ABF96" s="4">
        <v>68.133841598007194</v>
      </c>
      <c r="ABG96" s="4">
        <v>73.951022321612399</v>
      </c>
      <c r="ABH96" s="4">
        <v>79.703367126998302</v>
      </c>
      <c r="ABI96" s="4">
        <v>85.076400151537499</v>
      </c>
      <c r="ABJ96" s="4">
        <v>90.017127096609002</v>
      </c>
      <c r="ABK96" s="4">
        <v>94.479755050225293</v>
      </c>
      <c r="ABL96" s="4">
        <v>98.352696727472406</v>
      </c>
      <c r="ABM96" s="4">
        <v>101.540153569976</v>
      </c>
      <c r="ABN96" s="13" t="s">
        <v>196</v>
      </c>
      <c r="ABO96" s="5">
        <v>2627.4017153930299</v>
      </c>
    </row>
    <row r="97" spans="17:743" x14ac:dyDescent="0.25">
      <c r="Q97" s="13">
        <v>8400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13" t="s">
        <v>197</v>
      </c>
      <c r="AD97" s="5">
        <v>1.5182678839920201</v>
      </c>
      <c r="AN97" s="13">
        <v>8400</v>
      </c>
      <c r="AO97" s="4">
        <v>46.678937402669902</v>
      </c>
      <c r="AP97" s="4">
        <v>51.152722805214303</v>
      </c>
      <c r="AQ97" s="4">
        <v>55.870765828884103</v>
      </c>
      <c r="AR97" s="4">
        <v>60.774866417070498</v>
      </c>
      <c r="AS97" s="4">
        <v>65.797174102188293</v>
      </c>
      <c r="AT97" s="4">
        <v>70.828662270380207</v>
      </c>
      <c r="AU97" s="4">
        <v>75.532265457805096</v>
      </c>
      <c r="AV97" s="4">
        <v>79.837264705727904</v>
      </c>
      <c r="AW97" s="4">
        <v>83.627530526355201</v>
      </c>
      <c r="AX97" s="4">
        <v>86.898398075277399</v>
      </c>
      <c r="AY97" s="4">
        <v>89.571456702951295</v>
      </c>
      <c r="AZ97" s="13" t="s">
        <v>197</v>
      </c>
      <c r="BA97" s="5">
        <v>1.83804446434252</v>
      </c>
      <c r="BK97" s="13">
        <v>8400</v>
      </c>
      <c r="BL97" s="4">
        <v>46.354441786349597</v>
      </c>
      <c r="BM97" s="4">
        <v>50.795894540181003</v>
      </c>
      <c r="BN97" s="4">
        <v>55.479286529676799</v>
      </c>
      <c r="BO97" s="4">
        <v>60.346734483183802</v>
      </c>
      <c r="BP97" s="4">
        <v>65.330786156981503</v>
      </c>
      <c r="BQ97" s="4">
        <v>70.3230183585123</v>
      </c>
      <c r="BR97" s="4">
        <v>74.987992136476706</v>
      </c>
      <c r="BS97" s="4">
        <v>79.255597777121906</v>
      </c>
      <c r="BT97" s="4">
        <v>83.010563841618193</v>
      </c>
      <c r="BU97" s="4">
        <v>86.248609255107596</v>
      </c>
      <c r="BV97" s="4">
        <v>88.892060406178004</v>
      </c>
      <c r="BW97" s="13" t="s">
        <v>197</v>
      </c>
      <c r="BX97" s="5">
        <v>1.7580438174933499</v>
      </c>
      <c r="CH97" s="13">
        <v>8400</v>
      </c>
      <c r="CI97" s="4">
        <v>0</v>
      </c>
      <c r="CJ97" s="4">
        <v>0</v>
      </c>
      <c r="CK97" s="4">
        <v>0</v>
      </c>
      <c r="CL97" s="4">
        <v>0</v>
      </c>
      <c r="CM97" s="4">
        <v>0</v>
      </c>
      <c r="CN97" s="4">
        <v>0</v>
      </c>
      <c r="CO97" s="4">
        <v>0</v>
      </c>
      <c r="CP97" s="4">
        <v>0</v>
      </c>
      <c r="CQ97" s="4">
        <v>0</v>
      </c>
      <c r="CR97" s="4">
        <v>0</v>
      </c>
      <c r="CS97" s="4">
        <v>0</v>
      </c>
      <c r="CT97" s="13" t="s">
        <v>197</v>
      </c>
      <c r="CU97" s="5">
        <v>1.5583327737627299</v>
      </c>
      <c r="DE97" s="13">
        <v>8400</v>
      </c>
      <c r="DF97" s="4">
        <v>48.272255744251297</v>
      </c>
      <c r="DG97" s="4">
        <v>52.905050195839799</v>
      </c>
      <c r="DH97" s="4">
        <v>57.7936152710747</v>
      </c>
      <c r="DI97" s="4">
        <v>62.878216416252997</v>
      </c>
      <c r="DJ97" s="4">
        <v>68.089066890623499</v>
      </c>
      <c r="DK97" s="4">
        <v>73.314214826373998</v>
      </c>
      <c r="DL97" s="4">
        <v>78.208771761374607</v>
      </c>
      <c r="DM97" s="4">
        <v>82.699018481800806</v>
      </c>
      <c r="DN97" s="4">
        <v>86.664620604283101</v>
      </c>
      <c r="DO97" s="4">
        <v>90.098968870038505</v>
      </c>
      <c r="DP97" s="4">
        <v>92.920007743620104</v>
      </c>
      <c r="DQ97" s="13" t="s">
        <v>197</v>
      </c>
      <c r="DR97" s="5">
        <v>1.9578181641800201</v>
      </c>
      <c r="EB97" s="13">
        <v>8400</v>
      </c>
      <c r="EC97" s="4">
        <v>0</v>
      </c>
      <c r="ED97" s="4">
        <v>0</v>
      </c>
      <c r="EE97" s="4">
        <v>0</v>
      </c>
      <c r="EF97" s="4">
        <v>0</v>
      </c>
      <c r="EG97" s="4">
        <v>0</v>
      </c>
      <c r="EH97" s="4">
        <v>0</v>
      </c>
      <c r="EI97" s="4">
        <v>0</v>
      </c>
      <c r="EJ97" s="4">
        <v>0</v>
      </c>
      <c r="EK97" s="4">
        <v>0</v>
      </c>
      <c r="EL97" s="4">
        <v>0</v>
      </c>
      <c r="EM97" s="4">
        <v>0</v>
      </c>
      <c r="EN97" s="13" t="s">
        <v>197</v>
      </c>
      <c r="EO97" s="5">
        <v>1.59832470052766</v>
      </c>
      <c r="EY97" s="13">
        <v>8400</v>
      </c>
      <c r="EZ97" s="4">
        <v>0</v>
      </c>
      <c r="FA97" s="4">
        <v>0</v>
      </c>
      <c r="FB97" s="4">
        <v>0</v>
      </c>
      <c r="FC97" s="4">
        <v>0</v>
      </c>
      <c r="FD97" s="4">
        <v>0</v>
      </c>
      <c r="FE97" s="4">
        <v>0</v>
      </c>
      <c r="FF97" s="4">
        <v>0</v>
      </c>
      <c r="FG97" s="4">
        <v>0</v>
      </c>
      <c r="FH97" s="4">
        <v>0</v>
      </c>
      <c r="FI97" s="4">
        <v>0</v>
      </c>
      <c r="FJ97" s="4">
        <v>0</v>
      </c>
      <c r="FK97" s="13" t="s">
        <v>197</v>
      </c>
      <c r="FL97" s="5">
        <v>1.79798701954782</v>
      </c>
      <c r="FV97" s="13">
        <v>8400</v>
      </c>
      <c r="FW97">
        <v>0</v>
      </c>
      <c r="FX97">
        <v>0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 s="13" t="s">
        <v>197</v>
      </c>
      <c r="GI97" s="5">
        <v>1.71819455640126</v>
      </c>
      <c r="GS97" s="13">
        <v>8400</v>
      </c>
      <c r="GT97" s="4">
        <v>0</v>
      </c>
      <c r="GU97" s="4">
        <v>0</v>
      </c>
      <c r="GV97" s="4">
        <v>0</v>
      </c>
      <c r="GW97" s="4">
        <v>0</v>
      </c>
      <c r="GX97" s="4">
        <v>0</v>
      </c>
      <c r="GY97" s="4">
        <v>0</v>
      </c>
      <c r="GZ97" s="4">
        <v>0</v>
      </c>
      <c r="HA97" s="4">
        <v>0</v>
      </c>
      <c r="HB97" s="4">
        <v>0</v>
      </c>
      <c r="HC97" s="4">
        <v>0</v>
      </c>
      <c r="HD97" s="4">
        <v>0</v>
      </c>
      <c r="HE97" s="13" t="s">
        <v>197</v>
      </c>
      <c r="HF97" s="5">
        <v>1.63822071381635</v>
      </c>
      <c r="HP97" s="13">
        <v>8400</v>
      </c>
      <c r="HQ97" s="4">
        <v>47.920744629293701</v>
      </c>
      <c r="HR97" s="4">
        <v>52.518423281916</v>
      </c>
      <c r="HS97" s="4">
        <v>57.369314106415601</v>
      </c>
      <c r="HT97" s="4">
        <v>62.414018074070597</v>
      </c>
      <c r="HU97" s="4">
        <v>67.583172873358606</v>
      </c>
      <c r="HV97" s="4">
        <v>72.765466587310996</v>
      </c>
      <c r="HW97" s="4">
        <v>77.617713199168307</v>
      </c>
      <c r="HX97" s="4">
        <v>82.066856572311096</v>
      </c>
      <c r="HY97" s="4">
        <v>85.993488709192704</v>
      </c>
      <c r="HZ97" s="4">
        <v>89.391437825596796</v>
      </c>
      <c r="IA97" s="4">
        <v>92.179456122038602</v>
      </c>
      <c r="IB97" s="13" t="s">
        <v>197</v>
      </c>
      <c r="IC97" s="5">
        <v>1.9978318991477599</v>
      </c>
      <c r="IM97" s="13">
        <v>8400</v>
      </c>
      <c r="IN97" s="4">
        <v>50.811295766710401</v>
      </c>
      <c r="IO97" s="4">
        <v>55.6983429225008</v>
      </c>
      <c r="IP97" s="4">
        <v>60.859952734233097</v>
      </c>
      <c r="IQ97" s="4">
        <v>66.234018340677693</v>
      </c>
      <c r="IR97" s="4">
        <v>71.747734280703099</v>
      </c>
      <c r="IS97" s="4">
        <v>77.284618467336998</v>
      </c>
      <c r="IT97" s="4">
        <v>82.4878832412397</v>
      </c>
      <c r="IU97" s="4">
        <v>87.279003712330606</v>
      </c>
      <c r="IV97" s="4">
        <v>91.530980177557893</v>
      </c>
      <c r="IW97" s="4">
        <v>95.233903700745202</v>
      </c>
      <c r="IX97" s="4">
        <v>98.299827476118494</v>
      </c>
      <c r="IY97" s="13" t="s">
        <v>197</v>
      </c>
      <c r="IZ97" s="5">
        <v>2.1975675858085402</v>
      </c>
      <c r="JJ97" s="13">
        <v>8400</v>
      </c>
      <c r="JK97" s="4">
        <v>51.740563210393397</v>
      </c>
      <c r="JL97" s="4">
        <v>56.720929951832503</v>
      </c>
      <c r="JM97" s="4">
        <v>61.982874281732897</v>
      </c>
      <c r="JN97" s="4">
        <v>67.463443876317498</v>
      </c>
      <c r="JO97" s="4">
        <v>73.088749465798401</v>
      </c>
      <c r="JP97" s="4">
        <v>78.740692032832698</v>
      </c>
      <c r="JQ97" s="4">
        <v>84.058305284726799</v>
      </c>
      <c r="JR97" s="4">
        <v>88.9612998968624</v>
      </c>
      <c r="JS97" s="4">
        <v>93.320250122749499</v>
      </c>
      <c r="JT97" s="4">
        <v>97.123979411460297</v>
      </c>
      <c r="JU97" s="4">
        <v>100.282361531051</v>
      </c>
      <c r="JV97" s="13" t="s">
        <v>197</v>
      </c>
      <c r="JW97" s="5">
        <v>2.39753449650427</v>
      </c>
      <c r="KG97" s="13">
        <v>8400</v>
      </c>
      <c r="KH97">
        <v>47.482075608136597</v>
      </c>
      <c r="KI97">
        <v>52.0359599357025</v>
      </c>
      <c r="KJ97">
        <v>56.839878308785799</v>
      </c>
      <c r="KK97">
        <v>61.8348528134605</v>
      </c>
      <c r="KL97">
        <v>66.952052992065305</v>
      </c>
      <c r="KM97">
        <v>72.080969861302904</v>
      </c>
      <c r="KN97">
        <v>76.880560617393002</v>
      </c>
      <c r="KO97">
        <v>81.278595713052596</v>
      </c>
      <c r="KP97">
        <v>85.156824294570796</v>
      </c>
      <c r="KQ97">
        <v>88.509613800116</v>
      </c>
      <c r="KR97">
        <v>91.25672160965</v>
      </c>
      <c r="KS97" s="13" t="s">
        <v>197</v>
      </c>
      <c r="KT97" s="5">
        <v>1.91796086041616</v>
      </c>
      <c r="LD97" s="13">
        <v>8400</v>
      </c>
      <c r="LE97" s="4">
        <v>50.7017969572941</v>
      </c>
      <c r="LF97" s="4">
        <v>55.577857303951802</v>
      </c>
      <c r="LG97" s="4">
        <v>60.7276585612912</v>
      </c>
      <c r="LH97" s="4">
        <v>66.089194301981806</v>
      </c>
      <c r="LI97" s="4">
        <v>71.589787523861503</v>
      </c>
      <c r="LJ97" s="4">
        <v>77.113148131439502</v>
      </c>
      <c r="LK97" s="4">
        <v>82.302987109339298</v>
      </c>
      <c r="LL97" s="4">
        <v>87.080987313000904</v>
      </c>
      <c r="LM97" s="4">
        <v>91.320435425191405</v>
      </c>
      <c r="LN97" s="4">
        <v>95.011569792876301</v>
      </c>
      <c r="LO97" s="4">
        <v>98.066699636930394</v>
      </c>
      <c r="LP97" s="13" t="s">
        <v>197</v>
      </c>
      <c r="LQ97" s="5">
        <v>2.2376430389632298</v>
      </c>
      <c r="MA97" s="13">
        <v>8400</v>
      </c>
      <c r="MB97" s="4">
        <v>51.961514767316402</v>
      </c>
      <c r="MC97" s="4">
        <v>56.964090989324099</v>
      </c>
      <c r="MD97" s="4">
        <v>62.249923578433197</v>
      </c>
      <c r="ME97" s="4">
        <v>67.755861002716998</v>
      </c>
      <c r="MF97" s="4">
        <v>73.407757981095003</v>
      </c>
      <c r="MG97" s="4">
        <v>79.087134322955706</v>
      </c>
      <c r="MH97" s="4">
        <v>84.4320442156871</v>
      </c>
      <c r="MI97" s="4">
        <v>89.361778478831894</v>
      </c>
      <c r="MJ97" s="4">
        <v>93.746335732094295</v>
      </c>
      <c r="MK97" s="4">
        <v>97.5742334049297</v>
      </c>
      <c r="ML97" s="4">
        <v>100.754825361134</v>
      </c>
      <c r="MM97" s="13" t="s">
        <v>197</v>
      </c>
      <c r="MN97" s="5">
        <v>2.1177061666083801</v>
      </c>
      <c r="MX97" s="13">
        <v>8400</v>
      </c>
      <c r="MY97" s="4">
        <v>54.630660448138997</v>
      </c>
      <c r="MZ97" s="4">
        <v>59.902167457765898</v>
      </c>
      <c r="NA97" s="4">
        <v>65.477540609484606</v>
      </c>
      <c r="NB97" s="4">
        <v>71.291277701003395</v>
      </c>
      <c r="NC97" s="4">
        <v>77.266192826223801</v>
      </c>
      <c r="ND97" s="4">
        <v>83.279302179548495</v>
      </c>
      <c r="NE97" s="4">
        <v>88.957256994994694</v>
      </c>
      <c r="NF97" s="4">
        <v>94.214269874931801</v>
      </c>
      <c r="NG97" s="4">
        <v>98.913427017932605</v>
      </c>
      <c r="NH97" s="4">
        <v>103.039412412229</v>
      </c>
      <c r="NI97" s="4">
        <v>106.495252013948</v>
      </c>
      <c r="NJ97" s="13" t="s">
        <v>197</v>
      </c>
      <c r="NK97" s="5">
        <v>2.6771364985528998</v>
      </c>
      <c r="NU97" s="13">
        <v>8400</v>
      </c>
      <c r="NV97" s="4">
        <v>55.387292256039103</v>
      </c>
      <c r="NW97" s="4">
        <v>60.735247468964403</v>
      </c>
      <c r="NX97" s="4">
        <v>66.393022165582394</v>
      </c>
      <c r="NY97" s="4">
        <v>72.294466754314797</v>
      </c>
      <c r="NZ97" s="4">
        <v>78.361551169646404</v>
      </c>
      <c r="OA97" s="4">
        <v>84.470049348435097</v>
      </c>
      <c r="OB97" s="4">
        <v>90.243525811197898</v>
      </c>
      <c r="OC97" s="4">
        <v>95.594752706749006</v>
      </c>
      <c r="OD97" s="4">
        <v>100.384872204364</v>
      </c>
      <c r="OE97" s="4">
        <v>104.597436871575</v>
      </c>
      <c r="OF97" s="4">
        <v>108.133664403851</v>
      </c>
      <c r="OG97" s="13" t="s">
        <v>197</v>
      </c>
      <c r="OH97" s="5">
        <v>2.79704692464954</v>
      </c>
      <c r="OR97">
        <v>8400</v>
      </c>
      <c r="OS97">
        <v>51.362471705931299</v>
      </c>
      <c r="OT97">
        <v>56.304852308626103</v>
      </c>
      <c r="OU97">
        <v>61.525947444188198</v>
      </c>
      <c r="OV97">
        <v>66.963147295319203</v>
      </c>
      <c r="OW97">
        <v>72.5430021836859</v>
      </c>
      <c r="OX97">
        <v>78.148068286456095</v>
      </c>
      <c r="OY97">
        <v>83.419067984001998</v>
      </c>
      <c r="OZ97">
        <v>88.276430131507297</v>
      </c>
      <c r="PA97">
        <v>92.591715099378504</v>
      </c>
      <c r="PB97">
        <v>96.354265894326801</v>
      </c>
      <c r="PC97">
        <v>99.474844442995206</v>
      </c>
      <c r="PD97" s="13" t="s">
        <v>197</v>
      </c>
      <c r="PE97" s="5">
        <v>2.5173345615121399</v>
      </c>
      <c r="PO97" s="13">
        <v>8400</v>
      </c>
      <c r="PP97" s="4">
        <v>54.940841189835503</v>
      </c>
      <c r="PQ97" s="4">
        <v>60.243676685514103</v>
      </c>
      <c r="PR97" s="4">
        <v>65.852812951207994</v>
      </c>
      <c r="PS97" s="4">
        <v>71.7024813654794</v>
      </c>
      <c r="PT97" s="4">
        <v>77.715148997287898</v>
      </c>
      <c r="PU97" s="4">
        <v>83.767320921139898</v>
      </c>
      <c r="PV97" s="4">
        <v>89.484375133635098</v>
      </c>
      <c r="PW97" s="4">
        <v>94.779933720515899</v>
      </c>
      <c r="PX97" s="4">
        <v>99.516285032070897</v>
      </c>
      <c r="PY97" s="4">
        <v>103.67765156930101</v>
      </c>
      <c r="PZ97" s="4">
        <v>107.16631870153</v>
      </c>
      <c r="QA97" s="13" t="s">
        <v>197</v>
      </c>
      <c r="QB97" s="5">
        <v>3.1968037920530099</v>
      </c>
      <c r="QL97" s="13">
        <v>8400</v>
      </c>
      <c r="QM97" s="4">
        <v>60.939166942697398</v>
      </c>
      <c r="QN97" s="4">
        <v>66.850956289559903</v>
      </c>
      <c r="QO97" s="4">
        <v>73.117755890206595</v>
      </c>
      <c r="QP97" s="4">
        <v>79.668929128391099</v>
      </c>
      <c r="QQ97" s="4">
        <v>86.420501672735597</v>
      </c>
      <c r="QR97" s="4">
        <v>93.239612020170796</v>
      </c>
      <c r="QS97" s="4">
        <v>99.729187639851304</v>
      </c>
      <c r="QT97" s="4">
        <v>105.791459466924</v>
      </c>
      <c r="QU97" s="4">
        <v>111.273567639463</v>
      </c>
      <c r="QV97" s="4">
        <v>116.15019968105101</v>
      </c>
      <c r="QW97" s="4">
        <v>120.309160708856</v>
      </c>
      <c r="QX97" s="13" t="s">
        <v>197</v>
      </c>
      <c r="QY97" s="5">
        <v>4.5957439602591403</v>
      </c>
      <c r="RI97" s="13">
        <v>8400</v>
      </c>
      <c r="RJ97" s="4">
        <v>60.454069606575203</v>
      </c>
      <c r="RK97" s="4">
        <v>66.316391061895203</v>
      </c>
      <c r="RL97" s="4">
        <v>72.529668087676498</v>
      </c>
      <c r="RM97" s="4">
        <v>79.023637325625302</v>
      </c>
      <c r="RN97" s="4">
        <v>85.714825849773405</v>
      </c>
      <c r="RO97" s="4">
        <v>92.471092322578102</v>
      </c>
      <c r="RP97" s="4">
        <v>98.897024195728093</v>
      </c>
      <c r="RQ97" s="4">
        <v>104.895769568007</v>
      </c>
      <c r="RR97" s="4">
        <v>110.31567106902099</v>
      </c>
      <c r="RS97" s="4">
        <v>115.13222833882401</v>
      </c>
      <c r="RT97" s="4">
        <v>119.234426072506</v>
      </c>
      <c r="RU97" s="13" t="s">
        <v>197</v>
      </c>
      <c r="RV97" s="5">
        <v>3.8362472296408701</v>
      </c>
      <c r="SF97" s="13">
        <v>8400</v>
      </c>
      <c r="SG97" s="4">
        <v>63.341923959683299</v>
      </c>
      <c r="SH97" s="4">
        <v>69.499307347690205</v>
      </c>
      <c r="SI97" s="4">
        <v>76.032085302293694</v>
      </c>
      <c r="SJ97" s="4">
        <v>82.867826723996103</v>
      </c>
      <c r="SK97" s="4">
        <v>89.920126225518302</v>
      </c>
      <c r="SL97" s="4">
        <v>97.052654917944196</v>
      </c>
      <c r="SM97" s="4">
        <v>103.860530139305</v>
      </c>
      <c r="SN97" s="4">
        <v>110.241458418421</v>
      </c>
      <c r="SO97" s="4">
        <v>116.03669293143599</v>
      </c>
      <c r="SP97" s="4">
        <v>121.21680080393899</v>
      </c>
      <c r="SQ97" s="4">
        <v>125.663733077955</v>
      </c>
      <c r="SR97" s="13" t="s">
        <v>197</v>
      </c>
      <c r="SS97" s="5">
        <v>5.4751921401613401</v>
      </c>
      <c r="TC97" s="13">
        <v>8400</v>
      </c>
      <c r="TD97" s="4">
        <v>55.379157388818399</v>
      </c>
      <c r="TE97" s="4">
        <v>60.726290173310403</v>
      </c>
      <c r="TF97" s="4">
        <v>66.383178173336503</v>
      </c>
      <c r="TG97" s="4">
        <v>72.283678712663502</v>
      </c>
      <c r="TH97" s="4">
        <v>78.349770759295296</v>
      </c>
      <c r="TI97" s="4">
        <v>84.457241524337803</v>
      </c>
      <c r="TJ97" s="4">
        <v>90.2296883697298</v>
      </c>
      <c r="TK97" s="4">
        <v>95.579898930708495</v>
      </c>
      <c r="TL97" s="4">
        <v>100.36903623783699</v>
      </c>
      <c r="TM97" s="4">
        <v>104.580665125484</v>
      </c>
      <c r="TN97" s="4">
        <v>108.116022761217</v>
      </c>
      <c r="TO97" s="13" t="s">
        <v>197</v>
      </c>
      <c r="TP97" s="5">
        <v>3.2766831897187099</v>
      </c>
      <c r="TZ97" s="13">
        <v>8400</v>
      </c>
      <c r="UA97" s="4">
        <v>0</v>
      </c>
      <c r="UB97" s="4">
        <v>0</v>
      </c>
      <c r="UC97" s="4">
        <v>0</v>
      </c>
      <c r="UD97" s="4">
        <v>0</v>
      </c>
      <c r="UE97" s="4">
        <v>0</v>
      </c>
      <c r="UF97" s="4">
        <v>0</v>
      </c>
      <c r="UG97" s="4">
        <v>0</v>
      </c>
      <c r="UH97" s="4">
        <v>0</v>
      </c>
      <c r="UI97" s="4">
        <v>0</v>
      </c>
      <c r="UJ97" s="4">
        <v>0</v>
      </c>
      <c r="UK97" s="4">
        <v>0</v>
      </c>
      <c r="UL97" s="13" t="s">
        <v>197</v>
      </c>
      <c r="UM97" s="5">
        <v>1.59835808275772</v>
      </c>
      <c r="UW97" s="13">
        <v>8400</v>
      </c>
      <c r="UX97" s="4">
        <v>0</v>
      </c>
      <c r="UY97" s="4">
        <v>0</v>
      </c>
      <c r="UZ97" s="4">
        <v>0</v>
      </c>
      <c r="VA97" s="4">
        <v>0</v>
      </c>
      <c r="VB97" s="4">
        <v>0</v>
      </c>
      <c r="VC97" s="4">
        <v>0</v>
      </c>
      <c r="VD97" s="4">
        <v>0</v>
      </c>
      <c r="VE97" s="4">
        <v>0</v>
      </c>
      <c r="VF97" s="4">
        <v>0</v>
      </c>
      <c r="VG97" s="4">
        <v>0</v>
      </c>
      <c r="VH97" s="4">
        <v>0</v>
      </c>
      <c r="VI97" s="13" t="s">
        <v>197</v>
      </c>
      <c r="VJ97" s="5">
        <v>1.59823730164943</v>
      </c>
      <c r="VT97" s="13">
        <v>8400</v>
      </c>
      <c r="VU97" s="4">
        <v>0</v>
      </c>
      <c r="VV97" s="4">
        <v>0</v>
      </c>
      <c r="VW97" s="4">
        <v>0</v>
      </c>
      <c r="VX97" s="4">
        <v>0</v>
      </c>
      <c r="VY97" s="4">
        <v>0</v>
      </c>
      <c r="VZ97" s="4">
        <v>0</v>
      </c>
      <c r="WA97" s="4">
        <v>0</v>
      </c>
      <c r="WB97" s="4">
        <v>0</v>
      </c>
      <c r="WC97" s="4">
        <v>0</v>
      </c>
      <c r="WD97" s="4">
        <v>0</v>
      </c>
      <c r="WE97" s="4">
        <v>0</v>
      </c>
      <c r="WF97" s="13" t="s">
        <v>197</v>
      </c>
      <c r="WG97" s="5">
        <v>1.67827879794143</v>
      </c>
      <c r="WQ97" s="13">
        <v>8400</v>
      </c>
      <c r="WR97" s="4">
        <v>42.362301599101997</v>
      </c>
      <c r="WS97" s="4">
        <v>46.378553167125801</v>
      </c>
      <c r="WT97" s="4">
        <v>50.606532584869797</v>
      </c>
      <c r="WU97" s="4">
        <v>54.993047332569503</v>
      </c>
      <c r="WV97" s="4">
        <v>59.476623680083101</v>
      </c>
      <c r="WW97" s="4">
        <v>63.963241040931798</v>
      </c>
      <c r="WX97" s="4">
        <v>68.1796666346536</v>
      </c>
      <c r="WY97" s="4">
        <v>72.0462198884034</v>
      </c>
      <c r="WZ97" s="4">
        <v>75.463499119780494</v>
      </c>
      <c r="XA97" s="4">
        <v>78.434764890365102</v>
      </c>
      <c r="XB97" s="4">
        <v>80.894115277616393</v>
      </c>
      <c r="XC97" s="13" t="s">
        <v>197</v>
      </c>
      <c r="XD97" s="5">
        <v>1.8876137280403</v>
      </c>
      <c r="XN97" s="13">
        <v>8400</v>
      </c>
      <c r="XO97" s="4">
        <v>43.765593485860101</v>
      </c>
      <c r="XP97" s="4">
        <v>47.875748015612302</v>
      </c>
      <c r="XQ97" s="4">
        <v>52.193573259428199</v>
      </c>
      <c r="XR97" s="4">
        <v>56.663211148176202</v>
      </c>
      <c r="XS97" s="4">
        <v>61.220639775062097</v>
      </c>
      <c r="XT97" s="4">
        <v>65.770918687512804</v>
      </c>
      <c r="XU97" s="4">
        <v>70.049547328547305</v>
      </c>
      <c r="XV97" s="4">
        <v>73.966082861500396</v>
      </c>
      <c r="XW97" s="4">
        <v>77.422217145889306</v>
      </c>
      <c r="XX97" s="4">
        <v>80.426769471310195</v>
      </c>
      <c r="XY97" s="4">
        <v>82.9161436949137</v>
      </c>
      <c r="XZ97" s="13" t="s">
        <v>197</v>
      </c>
      <c r="YA97" s="5">
        <v>2.06613985220375</v>
      </c>
      <c r="YK97" s="13">
        <v>8400</v>
      </c>
      <c r="YL97" s="4">
        <v>50.015880904952198</v>
      </c>
      <c r="YM97" s="4">
        <v>54.8253156544191</v>
      </c>
      <c r="YN97" s="4">
        <v>59.906005364871099</v>
      </c>
      <c r="YO97" s="4">
        <v>65.197271190094696</v>
      </c>
      <c r="YP97" s="4">
        <v>70.627986503686898</v>
      </c>
      <c r="YQ97" s="4">
        <v>76.084203368538994</v>
      </c>
      <c r="YR97" s="4">
        <v>81.216204019592695</v>
      </c>
      <c r="YS97" s="4">
        <v>85.943992777909997</v>
      </c>
      <c r="YT97" s="4">
        <v>90.142784256330401</v>
      </c>
      <c r="YU97" s="4">
        <v>93.8049294700769</v>
      </c>
      <c r="YV97" s="4">
        <v>96.843962173901602</v>
      </c>
      <c r="YW97" s="13" t="s">
        <v>197</v>
      </c>
      <c r="YX97" s="5">
        <v>1.8793725197441999</v>
      </c>
      <c r="ZH97" s="13">
        <v>8400</v>
      </c>
      <c r="ZI97" s="4">
        <v>0</v>
      </c>
      <c r="ZJ97" s="4">
        <v>0</v>
      </c>
      <c r="ZK97" s="4">
        <v>0</v>
      </c>
      <c r="ZL97" s="4">
        <v>0</v>
      </c>
      <c r="ZM97" s="4">
        <v>0</v>
      </c>
      <c r="ZN97" s="4">
        <v>0</v>
      </c>
      <c r="ZO97" s="4">
        <v>0</v>
      </c>
      <c r="ZP97" s="4">
        <v>0</v>
      </c>
      <c r="ZQ97" s="4">
        <v>0</v>
      </c>
      <c r="ZR97" s="4">
        <v>0</v>
      </c>
      <c r="ZS97" s="4">
        <v>0</v>
      </c>
      <c r="ZT97" s="13" t="s">
        <v>197</v>
      </c>
      <c r="ZU97" s="5">
        <v>1.45510081047446</v>
      </c>
      <c r="AAE97" s="13">
        <v>8400</v>
      </c>
      <c r="AAF97" s="4">
        <v>0</v>
      </c>
      <c r="AAG97" s="4">
        <v>0</v>
      </c>
      <c r="AAH97" s="4">
        <v>0</v>
      </c>
      <c r="AAI97" s="4">
        <v>0</v>
      </c>
      <c r="AAJ97" s="4">
        <v>0</v>
      </c>
      <c r="AAK97" s="4">
        <v>0</v>
      </c>
      <c r="AAL97" s="4">
        <v>0</v>
      </c>
      <c r="AAM97" s="4">
        <v>0</v>
      </c>
      <c r="AAN97" s="4">
        <v>0</v>
      </c>
      <c r="AAO97" s="4">
        <v>0</v>
      </c>
      <c r="AAP97" s="4">
        <v>0</v>
      </c>
      <c r="AAQ97" s="13" t="s">
        <v>197</v>
      </c>
      <c r="AAR97" s="5">
        <v>1.7118410406996301</v>
      </c>
      <c r="ABB97" s="13">
        <v>8400</v>
      </c>
      <c r="ABC97" s="4">
        <v>55.264741620120702</v>
      </c>
      <c r="ABD97" s="4">
        <v>60.602561423253903</v>
      </c>
      <c r="ABE97" s="4">
        <v>66.252003468668093</v>
      </c>
      <c r="ABF97" s="4">
        <v>72.147763178298206</v>
      </c>
      <c r="ABG97" s="4">
        <v>78.212744700394396</v>
      </c>
      <c r="ABH97" s="4">
        <v>84.324142040595603</v>
      </c>
      <c r="ABI97" s="4">
        <v>90.109683079399602</v>
      </c>
      <c r="ABJ97" s="4">
        <v>95.479314592140298</v>
      </c>
      <c r="ABK97" s="4">
        <v>100.294720447049</v>
      </c>
      <c r="ABL97" s="4">
        <v>104.540996369913</v>
      </c>
      <c r="ABM97" s="4">
        <v>108.119362243193</v>
      </c>
      <c r="ABN97" s="13" t="s">
        <v>197</v>
      </c>
      <c r="ABO97" s="5">
        <v>3.0391917117834502</v>
      </c>
    </row>
    <row r="98" spans="17:743" x14ac:dyDescent="0.25">
      <c r="Q98" s="13">
        <v>9800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13"/>
      <c r="AD98" s="5"/>
      <c r="AN98" s="13">
        <v>9800</v>
      </c>
      <c r="AO98" s="4">
        <v>49.967419204159803</v>
      </c>
      <c r="AP98" s="4">
        <v>54.655228364896303</v>
      </c>
      <c r="AQ98" s="4">
        <v>59.596356012949599</v>
      </c>
      <c r="AR98" s="4">
        <v>64.732660561187899</v>
      </c>
      <c r="AS98" s="4">
        <v>69.996268538081196</v>
      </c>
      <c r="AT98" s="4">
        <v>75.178749351954906</v>
      </c>
      <c r="AU98" s="4">
        <v>80.150629625683607</v>
      </c>
      <c r="AV98" s="4">
        <v>84.873717210086596</v>
      </c>
      <c r="AW98" s="4">
        <v>89.245619829762006</v>
      </c>
      <c r="AX98" s="4">
        <v>92.928344849883004</v>
      </c>
      <c r="AY98" s="4">
        <v>95.950635536398906</v>
      </c>
      <c r="AZ98" s="13"/>
      <c r="BA98" s="5"/>
      <c r="BK98" s="13">
        <v>9800</v>
      </c>
      <c r="BL98" s="4">
        <v>49.6311258493038</v>
      </c>
      <c r="BM98" s="4">
        <v>54.285991630022799</v>
      </c>
      <c r="BN98" s="4">
        <v>59.191793042420798</v>
      </c>
      <c r="BO98" s="4">
        <v>64.290685257290505</v>
      </c>
      <c r="BP98" s="4">
        <v>69.515171835187104</v>
      </c>
      <c r="BQ98" s="4">
        <v>74.657763051590607</v>
      </c>
      <c r="BR98" s="4">
        <v>79.589712894074395</v>
      </c>
      <c r="BS98" s="4">
        <v>84.273248034536394</v>
      </c>
      <c r="BT98" s="4">
        <v>88.606668552449506</v>
      </c>
      <c r="BU98" s="4">
        <v>92.253757464757598</v>
      </c>
      <c r="BV98" s="4">
        <v>95.243582599746802</v>
      </c>
      <c r="BW98" s="13"/>
      <c r="BX98" s="5"/>
      <c r="CH98" s="13">
        <v>9800</v>
      </c>
      <c r="CI98" s="4">
        <v>0</v>
      </c>
      <c r="CJ98" s="4">
        <v>0</v>
      </c>
      <c r="CK98" s="4">
        <v>0</v>
      </c>
      <c r="CL98" s="4">
        <v>0</v>
      </c>
      <c r="CM98" s="4">
        <v>0</v>
      </c>
      <c r="CN98" s="4">
        <v>0</v>
      </c>
      <c r="CO98" s="4">
        <v>0</v>
      </c>
      <c r="CP98" s="4">
        <v>0</v>
      </c>
      <c r="CQ98" s="4">
        <v>0</v>
      </c>
      <c r="CR98" s="4">
        <v>0</v>
      </c>
      <c r="CS98" s="4">
        <v>0</v>
      </c>
      <c r="CT98" s="13"/>
      <c r="CU98" s="5"/>
      <c r="DE98" s="13">
        <v>9800</v>
      </c>
      <c r="DF98" s="4">
        <v>51.6164931766859</v>
      </c>
      <c r="DG98" s="4">
        <v>56.466120404169502</v>
      </c>
      <c r="DH98" s="4">
        <v>61.5808878142468</v>
      </c>
      <c r="DI98" s="4">
        <v>66.901220715716505</v>
      </c>
      <c r="DJ98" s="4">
        <v>72.357417130250695</v>
      </c>
      <c r="DK98" s="4">
        <v>77.736534061890197</v>
      </c>
      <c r="DL98" s="4">
        <v>82.905572924543506</v>
      </c>
      <c r="DM98" s="4">
        <v>87.824267385771293</v>
      </c>
      <c r="DN98" s="4">
        <v>92.386844140359202</v>
      </c>
      <c r="DO98" s="4">
        <v>96.246736543614603</v>
      </c>
      <c r="DP98" s="4">
        <v>99.431006412075703</v>
      </c>
      <c r="DQ98" s="13"/>
      <c r="DR98" s="5"/>
      <c r="EB98" s="13">
        <v>9800</v>
      </c>
      <c r="EC98" s="4">
        <v>0</v>
      </c>
      <c r="ED98" s="4">
        <v>0</v>
      </c>
      <c r="EE98" s="4">
        <v>0</v>
      </c>
      <c r="EF98" s="4">
        <v>0</v>
      </c>
      <c r="EG98" s="4">
        <v>0</v>
      </c>
      <c r="EH98" s="4">
        <v>0</v>
      </c>
      <c r="EI98" s="4">
        <v>0</v>
      </c>
      <c r="EJ98" s="4">
        <v>0</v>
      </c>
      <c r="EK98" s="4">
        <v>0</v>
      </c>
      <c r="EL98" s="4">
        <v>0</v>
      </c>
      <c r="EM98" s="4">
        <v>0</v>
      </c>
      <c r="EN98" s="13"/>
      <c r="EO98" s="5"/>
      <c r="EY98" s="13">
        <v>9800</v>
      </c>
      <c r="EZ98" s="4">
        <v>0</v>
      </c>
      <c r="FA98" s="4">
        <v>0</v>
      </c>
      <c r="FB98" s="4">
        <v>0</v>
      </c>
      <c r="FC98" s="4">
        <v>0</v>
      </c>
      <c r="FD98" s="4">
        <v>0</v>
      </c>
      <c r="FE98" s="4">
        <v>0</v>
      </c>
      <c r="FF98" s="4">
        <v>0</v>
      </c>
      <c r="FG98" s="4">
        <v>0</v>
      </c>
      <c r="FH98" s="4">
        <v>0</v>
      </c>
      <c r="FI98" s="4">
        <v>0</v>
      </c>
      <c r="FJ98" s="4">
        <v>0</v>
      </c>
      <c r="FK98" s="13"/>
      <c r="FL98" s="5"/>
      <c r="FV98" s="13">
        <v>9800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>
        <v>0</v>
      </c>
      <c r="GH98" s="13"/>
      <c r="GI98" s="5"/>
      <c r="GS98" s="13">
        <v>9800</v>
      </c>
      <c r="GT98" s="4">
        <v>0</v>
      </c>
      <c r="GU98" s="4">
        <v>0</v>
      </c>
      <c r="GV98" s="4">
        <v>0</v>
      </c>
      <c r="GW98" s="4">
        <v>0</v>
      </c>
      <c r="GX98" s="4">
        <v>0</v>
      </c>
      <c r="GY98" s="4">
        <v>0</v>
      </c>
      <c r="GZ98" s="4">
        <v>0</v>
      </c>
      <c r="HA98" s="4">
        <v>0</v>
      </c>
      <c r="HB98" s="4">
        <v>0</v>
      </c>
      <c r="HC98" s="4">
        <v>0</v>
      </c>
      <c r="HD98" s="4">
        <v>0</v>
      </c>
      <c r="HE98" s="13"/>
      <c r="HF98" s="5"/>
      <c r="HP98" s="13">
        <v>9800</v>
      </c>
      <c r="HQ98" s="4">
        <v>51.252991559018199</v>
      </c>
      <c r="HR98" s="4">
        <v>56.066910432043798</v>
      </c>
      <c r="HS98" s="4">
        <v>61.143344094489699</v>
      </c>
      <c r="HT98" s="4">
        <v>66.423030579991703</v>
      </c>
      <c r="HU98" s="4">
        <v>71.836668038842305</v>
      </c>
      <c r="HV98" s="4">
        <v>77.172293623514705</v>
      </c>
      <c r="HW98" s="4">
        <v>82.297679804872502</v>
      </c>
      <c r="HX98" s="4">
        <v>87.173020312663994</v>
      </c>
      <c r="HY98" s="4">
        <v>91.693285028348996</v>
      </c>
      <c r="HZ98" s="4">
        <v>95.513778053846295</v>
      </c>
      <c r="IA98" s="4">
        <v>98.661944592610695</v>
      </c>
      <c r="IB98" s="13"/>
      <c r="IC98" s="5"/>
      <c r="IM98" s="13">
        <v>9800</v>
      </c>
      <c r="IN98" s="4">
        <v>54.236944618460797</v>
      </c>
      <c r="IO98" s="4">
        <v>59.344645835535601</v>
      </c>
      <c r="IP98" s="4">
        <v>64.736741611397093</v>
      </c>
      <c r="IQ98" s="4">
        <v>70.351456638280695</v>
      </c>
      <c r="IR98" s="4">
        <v>76.116254373521599</v>
      </c>
      <c r="IS98" s="4">
        <v>81.811371084813501</v>
      </c>
      <c r="IT98" s="4">
        <v>87.298352977876505</v>
      </c>
      <c r="IU98" s="4">
        <v>92.5335720835308</v>
      </c>
      <c r="IV98" s="4">
        <v>97.405936018258402</v>
      </c>
      <c r="IW98" s="4">
        <v>101.55572187278101</v>
      </c>
      <c r="IX98" s="4">
        <v>105.00701813562701</v>
      </c>
      <c r="IY98" s="13"/>
      <c r="IZ98" s="5"/>
      <c r="JJ98" s="13">
        <v>9800</v>
      </c>
      <c r="JK98" s="4">
        <v>55.193731013629602</v>
      </c>
      <c r="JL98" s="4">
        <v>60.395947956354597</v>
      </c>
      <c r="JM98" s="4">
        <v>65.889733623725505</v>
      </c>
      <c r="JN98" s="4">
        <v>71.612533053385604</v>
      </c>
      <c r="JO98" s="4">
        <v>77.490796993646597</v>
      </c>
      <c r="JP98" s="4">
        <v>83.302379499498301</v>
      </c>
      <c r="JQ98" s="4">
        <v>88.906881357704606</v>
      </c>
      <c r="JR98" s="4">
        <v>94.259428553572903</v>
      </c>
      <c r="JS98" s="4">
        <v>99.247004912512494</v>
      </c>
      <c r="JT98" s="4">
        <v>103.50523171384501</v>
      </c>
      <c r="JU98" s="4">
        <v>107.057021706904</v>
      </c>
      <c r="JV98" s="13"/>
      <c r="JW98" s="5"/>
      <c r="KG98" s="13">
        <v>9800</v>
      </c>
      <c r="KH98">
        <v>50.799112879530803</v>
      </c>
      <c r="KI98">
        <v>55.568476359995202</v>
      </c>
      <c r="KJ98">
        <v>60.597092026551202</v>
      </c>
      <c r="KK98">
        <v>65.826090914330507</v>
      </c>
      <c r="KL98">
        <v>71.186673117022806</v>
      </c>
      <c r="KM98">
        <v>76.468111169583096</v>
      </c>
      <c r="KN98">
        <v>81.539145094721107</v>
      </c>
      <c r="KO98">
        <v>86.360540827352096</v>
      </c>
      <c r="KP98">
        <v>90.828197902175503</v>
      </c>
      <c r="KQ98">
        <v>94.599771611953202</v>
      </c>
      <c r="KR98">
        <v>97.703175781045402</v>
      </c>
      <c r="KS98" s="13"/>
      <c r="KT98" s="5"/>
      <c r="LD98" s="13">
        <v>9800</v>
      </c>
      <c r="LE98" s="4">
        <v>54.124122932485299</v>
      </c>
      <c r="LF98" s="4">
        <v>59.220689231140703</v>
      </c>
      <c r="LG98" s="4">
        <v>64.600809212906299</v>
      </c>
      <c r="LH98" s="4">
        <v>70.202800352011806</v>
      </c>
      <c r="LI98" s="4">
        <v>75.9542463153944</v>
      </c>
      <c r="LJ98" s="4">
        <v>81.635668110299704</v>
      </c>
      <c r="LK98" s="4">
        <v>87.108843004048694</v>
      </c>
      <c r="LL98" s="4">
        <v>92.330289325683694</v>
      </c>
      <c r="LM98" s="4">
        <v>97.189142219602203</v>
      </c>
      <c r="LN98" s="4">
        <v>101.32623306887299</v>
      </c>
      <c r="LO98" s="4">
        <v>104.76578586182499</v>
      </c>
      <c r="LP98" s="13"/>
      <c r="LQ98" s="5"/>
      <c r="MA98" s="13">
        <v>9800</v>
      </c>
      <c r="MB98" s="4">
        <v>55.421046649613999</v>
      </c>
      <c r="MC98" s="4">
        <v>60.6457414484385</v>
      </c>
      <c r="MD98" s="4">
        <v>66.163720772940295</v>
      </c>
      <c r="ME98" s="4">
        <v>71.912246325934206</v>
      </c>
      <c r="MF98" s="4">
        <v>77.817530034579903</v>
      </c>
      <c r="MG98" s="4">
        <v>83.656868560943593</v>
      </c>
      <c r="MH98" s="4">
        <v>89.289404235153995</v>
      </c>
      <c r="MI98" s="4">
        <v>94.669965623158106</v>
      </c>
      <c r="MJ98" s="4">
        <v>99.685081046557599</v>
      </c>
      <c r="MK98" s="4">
        <v>103.969277540926</v>
      </c>
      <c r="ML98" s="4">
        <v>107.545181560245</v>
      </c>
      <c r="MM98" s="13"/>
      <c r="MN98" s="5"/>
      <c r="MX98" s="13">
        <v>9800</v>
      </c>
      <c r="MY98" s="4">
        <v>58.161650028409397</v>
      </c>
      <c r="MZ98" s="4">
        <v>63.6580289326767</v>
      </c>
      <c r="NA98" s="4">
        <v>69.468722311308696</v>
      </c>
      <c r="NB98" s="4">
        <v>75.528839556145698</v>
      </c>
      <c r="NC98" s="4">
        <v>81.761768046795396</v>
      </c>
      <c r="ND98" s="4">
        <v>87.938345765861996</v>
      </c>
      <c r="NE98" s="4">
        <v>93.912303650450895</v>
      </c>
      <c r="NF98" s="4">
        <v>99.634845435180196</v>
      </c>
      <c r="NG98" s="4">
        <v>104.987058354044</v>
      </c>
      <c r="NH98" s="4">
        <v>109.590644866738</v>
      </c>
      <c r="NI98" s="4">
        <v>113.464573551556</v>
      </c>
      <c r="NJ98" s="13"/>
      <c r="NK98" s="5"/>
      <c r="NU98" s="13">
        <v>9800</v>
      </c>
      <c r="NV98" s="4">
        <v>58.936720907696298</v>
      </c>
      <c r="NW98" s="4">
        <v>64.510163603936405</v>
      </c>
      <c r="NX98" s="4">
        <v>70.403983611970901</v>
      </c>
      <c r="NY98" s="4">
        <v>76.552701298828296</v>
      </c>
      <c r="NZ98" s="4">
        <v>82.878923889501493</v>
      </c>
      <c r="OA98" s="4">
        <v>89.151751087648194</v>
      </c>
      <c r="OB98" s="4">
        <v>95.223423203962597</v>
      </c>
      <c r="OC98" s="4">
        <v>101.044106632534</v>
      </c>
      <c r="OD98" s="4">
        <v>106.49336796113801</v>
      </c>
      <c r="OE98" s="4">
        <v>111.18940881092399</v>
      </c>
      <c r="OF98" s="4">
        <v>115.150095575658</v>
      </c>
      <c r="OG98" s="13"/>
      <c r="OH98" s="5"/>
      <c r="OR98">
        <v>9800</v>
      </c>
      <c r="OS98">
        <v>54.804589773398</v>
      </c>
      <c r="OT98">
        <v>59.968347038808503</v>
      </c>
      <c r="OU98">
        <v>65.420745866604406</v>
      </c>
      <c r="OV98">
        <v>71.099546839033806</v>
      </c>
      <c r="OW98">
        <v>76.931611133033499</v>
      </c>
      <c r="OX98">
        <v>82.695754658820803</v>
      </c>
      <c r="OY98">
        <v>88.252366380391393</v>
      </c>
      <c r="OZ98">
        <v>93.5570802154635</v>
      </c>
      <c r="PA98">
        <v>98.497661166965003</v>
      </c>
      <c r="PB98">
        <v>102.711614385763</v>
      </c>
      <c r="PC98">
        <v>106.22233654358401</v>
      </c>
      <c r="PD98" s="13"/>
      <c r="PE98" s="5"/>
      <c r="PO98" s="13">
        <v>9800</v>
      </c>
      <c r="PP98" s="4">
        <v>58.479486747011002</v>
      </c>
      <c r="PQ98" s="4">
        <v>64.007455337363098</v>
      </c>
      <c r="PR98" s="4">
        <v>69.852218453878805</v>
      </c>
      <c r="PS98" s="4">
        <v>75.948642885429194</v>
      </c>
      <c r="PT98" s="4">
        <v>82.219795081717706</v>
      </c>
      <c r="PU98" s="4">
        <v>88.4357954611514</v>
      </c>
      <c r="PV98" s="4">
        <v>94.449761531094296</v>
      </c>
      <c r="PW98" s="4">
        <v>100.212472251562</v>
      </c>
      <c r="PX98" s="4">
        <v>105.60439025822799</v>
      </c>
      <c r="PY98" s="4">
        <v>110.24577555924201</v>
      </c>
      <c r="PZ98" s="4">
        <v>114.155148304326</v>
      </c>
      <c r="QA98" s="13"/>
      <c r="QB98" s="5"/>
      <c r="QL98" s="13">
        <v>9800</v>
      </c>
      <c r="QM98" s="4">
        <v>64.599489082920002</v>
      </c>
      <c r="QN98" s="4">
        <v>70.739032070518107</v>
      </c>
      <c r="QO98" s="4">
        <v>77.244799493108303</v>
      </c>
      <c r="QP98" s="4">
        <v>84.047278868065902</v>
      </c>
      <c r="QQ98" s="4">
        <v>91.063637325769307</v>
      </c>
      <c r="QR98" s="4">
        <v>98.051479484066206</v>
      </c>
      <c r="QS98" s="4">
        <v>104.852718217366</v>
      </c>
      <c r="QT98" s="4">
        <v>111.409807316767</v>
      </c>
      <c r="QU98" s="4">
        <v>117.591486446722</v>
      </c>
      <c r="QV98" s="4">
        <v>122.992161137976</v>
      </c>
      <c r="QW98" s="4">
        <v>127.620787954664</v>
      </c>
      <c r="QX98" s="13"/>
      <c r="QY98" s="5"/>
      <c r="RI98" s="13">
        <v>9800</v>
      </c>
      <c r="RJ98" s="4">
        <v>64.106408289715901</v>
      </c>
      <c r="RK98" s="4">
        <v>70.196444353049898</v>
      </c>
      <c r="RL98" s="4">
        <v>76.648603923100396</v>
      </c>
      <c r="RM98" s="4">
        <v>83.393706410223004</v>
      </c>
      <c r="RN98" s="4">
        <v>90.3493740026571</v>
      </c>
      <c r="RO98" s="4">
        <v>97.274126905096395</v>
      </c>
      <c r="RP98" s="4">
        <v>104.010736423341</v>
      </c>
      <c r="RQ98" s="4">
        <v>110.502335885866</v>
      </c>
      <c r="RR98" s="4">
        <v>116.61858602109901</v>
      </c>
      <c r="RS98" s="4">
        <v>121.955835397613</v>
      </c>
      <c r="RT98" s="4">
        <v>126.523873974323</v>
      </c>
      <c r="RU98" s="13"/>
      <c r="RV98" s="5"/>
      <c r="SF98" s="13">
        <v>9800</v>
      </c>
      <c r="SG98" s="4">
        <v>67.036999404032898</v>
      </c>
      <c r="SH98" s="4">
        <v>73.421877074823897</v>
      </c>
      <c r="SI98" s="4">
        <v>80.193558190886904</v>
      </c>
      <c r="SJ98" s="4">
        <v>87.280944871139894</v>
      </c>
      <c r="SK98" s="4">
        <v>94.599008718145399</v>
      </c>
      <c r="SL98" s="4">
        <v>101.901071534019</v>
      </c>
      <c r="SM98" s="4">
        <v>109.024922573799</v>
      </c>
      <c r="SN98" s="4">
        <v>115.90963945778699</v>
      </c>
      <c r="SO98" s="4">
        <v>122.419476835181</v>
      </c>
      <c r="SP98" s="4">
        <v>128.13961386016101</v>
      </c>
      <c r="SQ98" s="4">
        <v>133.07473551751499</v>
      </c>
      <c r="SR98" s="13"/>
      <c r="SS98" s="5"/>
      <c r="TC98" s="13">
        <v>9800</v>
      </c>
      <c r="TD98" s="4">
        <v>58.9283920532297</v>
      </c>
      <c r="TE98" s="4">
        <v>64.501006091459303</v>
      </c>
      <c r="TF98" s="4">
        <v>70.393932019808304</v>
      </c>
      <c r="TG98" s="4">
        <v>76.541696488323794</v>
      </c>
      <c r="TH98" s="4">
        <v>82.866915061079595</v>
      </c>
      <c r="TI98" s="4">
        <v>89.138705912635402</v>
      </c>
      <c r="TJ98" s="4">
        <v>95.209325276574702</v>
      </c>
      <c r="TK98" s="4">
        <v>101.028950720822</v>
      </c>
      <c r="TL98" s="4">
        <v>106.47716512872999</v>
      </c>
      <c r="TM98" s="4">
        <v>111.17220743950401</v>
      </c>
      <c r="TN98" s="4">
        <v>115.13195604645399</v>
      </c>
      <c r="TO98" s="13"/>
      <c r="TP98" s="5"/>
      <c r="TZ98" s="13">
        <v>9800</v>
      </c>
      <c r="UA98" s="4">
        <v>0</v>
      </c>
      <c r="UB98" s="4">
        <v>0</v>
      </c>
      <c r="UC98" s="4">
        <v>0</v>
      </c>
      <c r="UD98" s="4">
        <v>0</v>
      </c>
      <c r="UE98" s="4">
        <v>0</v>
      </c>
      <c r="UF98" s="4">
        <v>0</v>
      </c>
      <c r="UG98" s="4">
        <v>0</v>
      </c>
      <c r="UH98" s="4">
        <v>0</v>
      </c>
      <c r="UI98" s="4">
        <v>0</v>
      </c>
      <c r="UJ98" s="4">
        <v>0</v>
      </c>
      <c r="UK98" s="4">
        <v>0</v>
      </c>
      <c r="UL98" s="13"/>
      <c r="UM98" s="5"/>
      <c r="UW98" s="13">
        <v>9800</v>
      </c>
      <c r="UX98" s="4">
        <v>0</v>
      </c>
      <c r="UY98" s="4">
        <v>0</v>
      </c>
      <c r="UZ98" s="4">
        <v>0</v>
      </c>
      <c r="VA98" s="4">
        <v>0</v>
      </c>
      <c r="VB98" s="4">
        <v>0</v>
      </c>
      <c r="VC98" s="4">
        <v>0</v>
      </c>
      <c r="VD98" s="4">
        <v>0</v>
      </c>
      <c r="VE98" s="4">
        <v>0</v>
      </c>
      <c r="VF98" s="4">
        <v>0</v>
      </c>
      <c r="VG98" s="4">
        <v>0</v>
      </c>
      <c r="VH98" s="4">
        <v>0</v>
      </c>
      <c r="VI98" s="13"/>
      <c r="VJ98" s="5"/>
      <c r="VT98" s="13">
        <v>9800</v>
      </c>
      <c r="VU98" s="4">
        <v>0</v>
      </c>
      <c r="VV98" s="4">
        <v>0</v>
      </c>
      <c r="VW98" s="4">
        <v>0</v>
      </c>
      <c r="VX98" s="4">
        <v>0</v>
      </c>
      <c r="VY98" s="4">
        <v>0</v>
      </c>
      <c r="VZ98" s="4">
        <v>0</v>
      </c>
      <c r="WA98" s="4">
        <v>0</v>
      </c>
      <c r="WB98" s="4">
        <v>0</v>
      </c>
      <c r="WC98" s="4">
        <v>0</v>
      </c>
      <c r="WD98" s="4">
        <v>0</v>
      </c>
      <c r="WE98" s="4">
        <v>0</v>
      </c>
      <c r="WF98" s="13"/>
      <c r="WG98" s="5"/>
      <c r="WQ98" s="13">
        <v>9800</v>
      </c>
      <c r="WR98" s="4">
        <v>45.367088594578398</v>
      </c>
      <c r="WS98" s="4">
        <v>49.578819071819296</v>
      </c>
      <c r="WT98" s="4">
        <v>54.010556011978501</v>
      </c>
      <c r="WU98" s="4">
        <v>58.609098045350898</v>
      </c>
      <c r="WV98" s="4">
        <v>63.312860097814898</v>
      </c>
      <c r="WW98" s="4">
        <v>67.949073244189506</v>
      </c>
      <c r="WX98" s="4">
        <v>72.408147076340299</v>
      </c>
      <c r="WY98" s="4">
        <v>76.653321083541101</v>
      </c>
      <c r="WZ98" s="4">
        <v>80.597833074577196</v>
      </c>
      <c r="XA98" s="4">
        <v>83.936272256218501</v>
      </c>
      <c r="XB98" s="4">
        <v>86.701944194504094</v>
      </c>
      <c r="XC98" s="13"/>
      <c r="XD98" s="5"/>
      <c r="XN98" s="13">
        <v>9800</v>
      </c>
      <c r="XO98" s="4">
        <v>46.928312362957001</v>
      </c>
      <c r="XP98" s="4">
        <v>51.244639093435403</v>
      </c>
      <c r="XQ98" s="4">
        <v>55.777222505455903</v>
      </c>
      <c r="XR98" s="4">
        <v>60.470080846569701</v>
      </c>
      <c r="XS98" s="4">
        <v>65.258935450067796</v>
      </c>
      <c r="XT98" s="4">
        <v>69.973383342795103</v>
      </c>
      <c r="XU98" s="4">
        <v>74.504508065607794</v>
      </c>
      <c r="XV98" s="4">
        <v>78.813488666934902</v>
      </c>
      <c r="XW98" s="4">
        <v>82.814570605962501</v>
      </c>
      <c r="XX98" s="4">
        <v>86.193501228135005</v>
      </c>
      <c r="XY98" s="4">
        <v>88.9906930862536</v>
      </c>
      <c r="XZ98" s="13"/>
      <c r="YA98" s="5"/>
      <c r="YK98" s="13">
        <v>9800</v>
      </c>
      <c r="YL98" s="4">
        <v>53.397690139471798</v>
      </c>
      <c r="YM98" s="4">
        <v>58.4248288967568</v>
      </c>
      <c r="YN98" s="4">
        <v>63.732784789105501</v>
      </c>
      <c r="YO98" s="4">
        <v>69.261163649318405</v>
      </c>
      <c r="YP98" s="4">
        <v>74.9390626365267</v>
      </c>
      <c r="YQ98" s="4">
        <v>80.551131522619102</v>
      </c>
      <c r="YR98" s="4">
        <v>85.961817885655506</v>
      </c>
      <c r="YS98" s="4">
        <v>91.128547528243701</v>
      </c>
      <c r="YT98" s="4">
        <v>95.942471230207502</v>
      </c>
      <c r="YU98" s="4">
        <v>100.04470408010501</v>
      </c>
      <c r="YV98" s="4">
        <v>103.461535387277</v>
      </c>
      <c r="YW98" s="13"/>
      <c r="YX98" s="5"/>
      <c r="ZH98" s="13">
        <v>9800</v>
      </c>
      <c r="ZI98" s="4">
        <v>0</v>
      </c>
      <c r="ZJ98" s="4">
        <v>0</v>
      </c>
      <c r="ZK98" s="4">
        <v>0</v>
      </c>
      <c r="ZL98" s="4">
        <v>0</v>
      </c>
      <c r="ZM98" s="4">
        <v>0</v>
      </c>
      <c r="ZN98" s="4">
        <v>0</v>
      </c>
      <c r="ZO98" s="4">
        <v>0</v>
      </c>
      <c r="ZP98" s="4">
        <v>0</v>
      </c>
      <c r="ZQ98" s="4">
        <v>0</v>
      </c>
      <c r="ZR98" s="4">
        <v>0</v>
      </c>
      <c r="ZS98" s="4">
        <v>0</v>
      </c>
      <c r="ZT98" s="13"/>
      <c r="ZU98" s="5"/>
      <c r="AAE98" s="13">
        <v>9800</v>
      </c>
      <c r="AAF98" s="4">
        <v>0</v>
      </c>
      <c r="AAG98" s="4">
        <v>0</v>
      </c>
      <c r="AAH98" s="4">
        <v>0</v>
      </c>
      <c r="AAI98" s="4">
        <v>0</v>
      </c>
      <c r="AAJ98" s="4">
        <v>0</v>
      </c>
      <c r="AAK98" s="4">
        <v>0</v>
      </c>
      <c r="AAL98" s="4">
        <v>0</v>
      </c>
      <c r="AAM98" s="4">
        <v>0</v>
      </c>
      <c r="AAN98" s="4">
        <v>0</v>
      </c>
      <c r="AAO98" s="4">
        <v>0</v>
      </c>
      <c r="AAP98" s="4">
        <v>0</v>
      </c>
      <c r="AAQ98" s="13"/>
      <c r="AAR98" s="5"/>
      <c r="ABB98" s="13">
        <v>9800</v>
      </c>
      <c r="ABC98" s="4">
        <v>58.791168682983603</v>
      </c>
      <c r="ABD98" s="4">
        <v>64.352435459817698</v>
      </c>
      <c r="ABE98" s="4">
        <v>70.235702479800906</v>
      </c>
      <c r="ABF98" s="4">
        <v>76.376327850304406</v>
      </c>
      <c r="ABG98" s="4">
        <v>82.697850835321404</v>
      </c>
      <c r="ABH98" s="4">
        <v>88.972109079383301</v>
      </c>
      <c r="ABI98" s="4">
        <v>95.052911223311995</v>
      </c>
      <c r="ABJ98" s="4">
        <v>100.89065847338</v>
      </c>
      <c r="ABK98" s="4">
        <v>106.36586693147601</v>
      </c>
      <c r="ABL98" s="4">
        <v>111.094047323731</v>
      </c>
      <c r="ABM98" s="4">
        <v>115.09464055933999</v>
      </c>
      <c r="ABN98" s="13"/>
      <c r="ABO98" s="5"/>
    </row>
    <row r="99" spans="17:743" x14ac:dyDescent="0.25">
      <c r="Q99" s="13">
        <v>11200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13" t="s">
        <v>198</v>
      </c>
      <c r="AD99" s="5">
        <v>56562.7684891522</v>
      </c>
      <c r="AN99" s="13">
        <v>11200</v>
      </c>
      <c r="AO99" s="4">
        <v>54.217879377396798</v>
      </c>
      <c r="AP99" s="4">
        <v>59.215609730684797</v>
      </c>
      <c r="AQ99" s="4">
        <v>64.483795466028994</v>
      </c>
      <c r="AR99" s="4">
        <v>69.9635917541315</v>
      </c>
      <c r="AS99" s="4">
        <v>75.573058007124303</v>
      </c>
      <c r="AT99" s="4">
        <v>81.060636572227807</v>
      </c>
      <c r="AU99" s="4">
        <v>86.4235865336872</v>
      </c>
      <c r="AV99" s="4">
        <v>91.555859242576602</v>
      </c>
      <c r="AW99" s="4">
        <v>96.353856445181293</v>
      </c>
      <c r="AX99" s="4">
        <v>100.719410529551</v>
      </c>
      <c r="AY99" s="4">
        <v>104.423551411395</v>
      </c>
      <c r="AZ99" s="13" t="s">
        <v>198</v>
      </c>
      <c r="BA99" s="5">
        <v>65494.008035557497</v>
      </c>
      <c r="BK99" s="13">
        <v>11200</v>
      </c>
      <c r="BL99" s="4">
        <v>53.868502387753999</v>
      </c>
      <c r="BM99" s="4">
        <v>58.832434893584598</v>
      </c>
      <c r="BN99" s="4">
        <v>64.064325680734001</v>
      </c>
      <c r="BO99" s="4">
        <v>69.505604203971899</v>
      </c>
      <c r="BP99" s="4">
        <v>75.074724493195404</v>
      </c>
      <c r="BQ99" s="4">
        <v>80.521112217642298</v>
      </c>
      <c r="BR99" s="4">
        <v>85.842300583165496</v>
      </c>
      <c r="BS99" s="4">
        <v>90.932867278961396</v>
      </c>
      <c r="BT99" s="4">
        <v>95.689872954346001</v>
      </c>
      <c r="BU99" s="4">
        <v>100.01583025828999</v>
      </c>
      <c r="BV99" s="4">
        <v>103.683027821507</v>
      </c>
      <c r="BW99" s="13" t="s">
        <v>198</v>
      </c>
      <c r="BX99" s="5">
        <v>63670.330045963798</v>
      </c>
      <c r="CH99" s="13">
        <v>11200</v>
      </c>
      <c r="CI99" s="4">
        <v>0</v>
      </c>
      <c r="CJ99" s="4">
        <v>0</v>
      </c>
      <c r="CK99" s="4">
        <v>0</v>
      </c>
      <c r="CL99" s="4">
        <v>0</v>
      </c>
      <c r="CM99" s="4">
        <v>0</v>
      </c>
      <c r="CN99" s="4">
        <v>0</v>
      </c>
      <c r="CO99" s="4">
        <v>0</v>
      </c>
      <c r="CP99" s="4">
        <v>0</v>
      </c>
      <c r="CQ99" s="4">
        <v>0</v>
      </c>
      <c r="CR99" s="4">
        <v>0</v>
      </c>
      <c r="CS99" s="4">
        <v>0</v>
      </c>
      <c r="CT99" s="13" t="s">
        <v>198</v>
      </c>
      <c r="CU99" s="5">
        <v>57092.005812047501</v>
      </c>
      <c r="DE99" s="13">
        <v>11200</v>
      </c>
      <c r="DF99" s="4">
        <v>55.9282007706976</v>
      </c>
      <c r="DG99" s="4">
        <v>61.091682713824198</v>
      </c>
      <c r="DH99" s="4">
        <v>66.537990077462794</v>
      </c>
      <c r="DI99" s="4">
        <v>72.206959069317705</v>
      </c>
      <c r="DJ99" s="4">
        <v>78.014748105370103</v>
      </c>
      <c r="DK99" s="4">
        <v>83.705119658081401</v>
      </c>
      <c r="DL99" s="4">
        <v>89.273953181551406</v>
      </c>
      <c r="DM99" s="4">
        <v>94.612159350974693</v>
      </c>
      <c r="DN99" s="4">
        <v>99.612932628444696</v>
      </c>
      <c r="DO99" s="4">
        <v>104.174784049064</v>
      </c>
      <c r="DP99" s="4">
        <v>108.06265435112</v>
      </c>
      <c r="DQ99" s="13" t="s">
        <v>198</v>
      </c>
      <c r="DR99" s="5">
        <v>69577.158526790503</v>
      </c>
      <c r="EB99" s="13">
        <v>11200</v>
      </c>
      <c r="EC99" s="4">
        <v>0</v>
      </c>
      <c r="ED99" s="4">
        <v>0</v>
      </c>
      <c r="EE99" s="4">
        <v>0</v>
      </c>
      <c r="EF99" s="4">
        <v>0</v>
      </c>
      <c r="EG99" s="4">
        <v>0</v>
      </c>
      <c r="EH99" s="4">
        <v>0</v>
      </c>
      <c r="EI99" s="4">
        <v>0</v>
      </c>
      <c r="EJ99" s="4">
        <v>0</v>
      </c>
      <c r="EK99" s="4">
        <v>0</v>
      </c>
      <c r="EL99" s="4">
        <v>0</v>
      </c>
      <c r="EM99" s="4">
        <v>0</v>
      </c>
      <c r="EN99" s="13" t="s">
        <v>198</v>
      </c>
      <c r="EO99" s="5">
        <v>58119.105043609998</v>
      </c>
      <c r="EY99" s="13">
        <v>11200</v>
      </c>
      <c r="EZ99" s="4">
        <v>0</v>
      </c>
      <c r="FA99" s="4">
        <v>0</v>
      </c>
      <c r="FB99" s="4">
        <v>0</v>
      </c>
      <c r="FC99" s="4">
        <v>0</v>
      </c>
      <c r="FD99" s="4">
        <v>0</v>
      </c>
      <c r="FE99" s="4">
        <v>0</v>
      </c>
      <c r="FF99" s="4">
        <v>0</v>
      </c>
      <c r="FG99" s="4">
        <v>0</v>
      </c>
      <c r="FH99" s="4">
        <v>0</v>
      </c>
      <c r="FI99" s="4">
        <v>0</v>
      </c>
      <c r="FJ99" s="4">
        <v>0</v>
      </c>
      <c r="FK99" s="13" t="s">
        <v>198</v>
      </c>
      <c r="FL99" s="5">
        <v>64946.224569869999</v>
      </c>
      <c r="FV99" s="13">
        <v>11200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 s="13" t="s">
        <v>198</v>
      </c>
      <c r="GI99" s="5">
        <v>61787.099277160101</v>
      </c>
      <c r="GS99" s="13">
        <v>11200</v>
      </c>
      <c r="GT99" s="4">
        <v>0</v>
      </c>
      <c r="GU99" s="4">
        <v>0</v>
      </c>
      <c r="GV99" s="4">
        <v>0</v>
      </c>
      <c r="GW99" s="4">
        <v>0</v>
      </c>
      <c r="GX99" s="4">
        <v>0</v>
      </c>
      <c r="GY99" s="4">
        <v>0</v>
      </c>
      <c r="GZ99" s="4">
        <v>0</v>
      </c>
      <c r="HA99" s="4">
        <v>0</v>
      </c>
      <c r="HB99" s="4">
        <v>0</v>
      </c>
      <c r="HC99" s="4">
        <v>0</v>
      </c>
      <c r="HD99" s="4">
        <v>0</v>
      </c>
      <c r="HE99" s="13" t="s">
        <v>198</v>
      </c>
      <c r="HF99" s="5">
        <v>59706.3749680529</v>
      </c>
      <c r="HP99" s="13">
        <v>11200</v>
      </c>
      <c r="HQ99" s="4">
        <v>55.551613368573904</v>
      </c>
      <c r="HR99" s="4">
        <v>60.678556573991401</v>
      </c>
      <c r="HS99" s="4">
        <v>66.085580683367297</v>
      </c>
      <c r="HT99" s="4">
        <v>71.712808915533799</v>
      </c>
      <c r="HU99" s="4">
        <v>77.476813840447093</v>
      </c>
      <c r="HV99" s="4">
        <v>83.122369222231896</v>
      </c>
      <c r="HW99" s="4">
        <v>88.645663614887596</v>
      </c>
      <c r="HX99" s="4">
        <v>93.938273499884602</v>
      </c>
      <c r="HY99" s="4">
        <v>98.894096842284796</v>
      </c>
      <c r="HZ99" s="4">
        <v>103.41237464209</v>
      </c>
      <c r="IA99" s="4">
        <v>107.259377845412</v>
      </c>
      <c r="IB99" s="13" t="s">
        <v>198</v>
      </c>
      <c r="IC99" s="5">
        <v>70328.645888918094</v>
      </c>
      <c r="IM99" s="13">
        <v>11200</v>
      </c>
      <c r="IN99" s="4">
        <v>58.636070330463099</v>
      </c>
      <c r="IO99" s="4">
        <v>64.062996044953906</v>
      </c>
      <c r="IP99" s="4">
        <v>69.792828824139306</v>
      </c>
      <c r="IQ99" s="4">
        <v>75.763398534710404</v>
      </c>
      <c r="IR99" s="4">
        <v>81.887960218026606</v>
      </c>
      <c r="IS99" s="4">
        <v>87.903325930750995</v>
      </c>
      <c r="IT99" s="4">
        <v>93.803066210773594</v>
      </c>
      <c r="IU99" s="4">
        <v>99.473369139635395</v>
      </c>
      <c r="IV99" s="4">
        <v>104.802419305748</v>
      </c>
      <c r="IW99" s="4">
        <v>109.68350572302801</v>
      </c>
      <c r="IX99" s="4">
        <v>113.872187399472</v>
      </c>
      <c r="IY99" s="13" t="s">
        <v>198</v>
      </c>
      <c r="IZ99" s="5">
        <v>76226.407398063893</v>
      </c>
      <c r="JJ99" s="13">
        <v>11200</v>
      </c>
      <c r="JK99" s="4">
        <v>59.621757914995399</v>
      </c>
      <c r="JL99" s="4">
        <v>65.144889093738897</v>
      </c>
      <c r="JM99" s="4">
        <v>70.978388867519897</v>
      </c>
      <c r="JN99" s="4">
        <v>77.059382133525204</v>
      </c>
      <c r="JO99" s="4">
        <v>83.300100076399502</v>
      </c>
      <c r="JP99" s="4">
        <v>89.434965985214305</v>
      </c>
      <c r="JQ99" s="4">
        <v>95.456673221139795</v>
      </c>
      <c r="JR99" s="4">
        <v>101.249720444579</v>
      </c>
      <c r="JS99" s="4">
        <v>106.700491436135</v>
      </c>
      <c r="JT99" s="4">
        <v>111.700387862387</v>
      </c>
      <c r="JU99" s="4">
        <v>116.00163682676499</v>
      </c>
      <c r="JV99" s="13" t="s">
        <v>198</v>
      </c>
      <c r="JW99" s="5">
        <v>80528.109638092094</v>
      </c>
      <c r="KG99" s="13">
        <v>11200</v>
      </c>
      <c r="KH99">
        <v>55.081066291215301</v>
      </c>
      <c r="KI99">
        <v>60.1623881227626</v>
      </c>
      <c r="KJ99">
        <v>65.520378106495002</v>
      </c>
      <c r="KK99">
        <v>71.095520792275096</v>
      </c>
      <c r="KL99">
        <v>76.804909753127404</v>
      </c>
      <c r="KM99">
        <v>82.394597588203894</v>
      </c>
      <c r="KN99">
        <v>87.861154866750894</v>
      </c>
      <c r="KO99">
        <v>93.096992968371296</v>
      </c>
      <c r="KP99">
        <v>97.996891060725204</v>
      </c>
      <c r="KQ99">
        <v>102.461003347193</v>
      </c>
      <c r="KR99">
        <v>106.257271309185</v>
      </c>
      <c r="KS99" s="13" t="s">
        <v>198</v>
      </c>
      <c r="KT99" s="5">
        <v>67824.461815897899</v>
      </c>
      <c r="LD99" s="13">
        <v>11200</v>
      </c>
      <c r="LE99" s="4">
        <v>58.519734543520997</v>
      </c>
      <c r="LF99" s="4">
        <v>63.935316514784297</v>
      </c>
      <c r="LG99" s="4">
        <v>69.652930251499498</v>
      </c>
      <c r="LH99" s="4">
        <v>75.610489724560694</v>
      </c>
      <c r="LI99" s="4">
        <v>81.721371988558502</v>
      </c>
      <c r="LJ99" s="4">
        <v>87.722676034824204</v>
      </c>
      <c r="LK99" s="4">
        <v>93.608074657911203</v>
      </c>
      <c r="LL99" s="4">
        <v>99.263956407617997</v>
      </c>
      <c r="LM99" s="4">
        <v>104.578719252947</v>
      </c>
      <c r="LN99" s="4">
        <v>109.445875479238</v>
      </c>
      <c r="LO99" s="4">
        <v>113.621380344209</v>
      </c>
      <c r="LP99" s="13" t="s">
        <v>198</v>
      </c>
      <c r="LQ99" s="5">
        <v>76617.126997164203</v>
      </c>
      <c r="MA99" s="13">
        <v>11200</v>
      </c>
      <c r="MB99" s="4">
        <v>59.855703460165401</v>
      </c>
      <c r="MC99" s="4">
        <v>65.401692561460493</v>
      </c>
      <c r="MD99" s="4">
        <v>71.259833107380999</v>
      </c>
      <c r="ME99" s="4">
        <v>77.367084687662398</v>
      </c>
      <c r="MF99" s="4">
        <v>83.635438103988605</v>
      </c>
      <c r="MG99" s="4">
        <v>89.798760848607003</v>
      </c>
      <c r="MH99" s="4">
        <v>95.849535284105599</v>
      </c>
      <c r="MI99" s="4">
        <v>101.671861525748</v>
      </c>
      <c r="MJ99" s="4">
        <v>107.15169785821701</v>
      </c>
      <c r="MK99" s="4">
        <v>112.179999199908</v>
      </c>
      <c r="ML99" s="4">
        <v>116.50820861914001</v>
      </c>
      <c r="MM99" s="13" t="s">
        <v>198</v>
      </c>
      <c r="MN99" s="5">
        <v>73715.266421137203</v>
      </c>
      <c r="MX99" s="13">
        <v>11200</v>
      </c>
      <c r="MY99" s="4">
        <v>62.669116444645802</v>
      </c>
      <c r="MZ99" s="4">
        <v>68.490723079553504</v>
      </c>
      <c r="NA99" s="4">
        <v>74.646280332407798</v>
      </c>
      <c r="NB99" s="4">
        <v>81.070821028544799</v>
      </c>
      <c r="NC99" s="4">
        <v>87.673525029744297</v>
      </c>
      <c r="ND99" s="4">
        <v>94.181913957409293</v>
      </c>
      <c r="NE99" s="4">
        <v>100.585850560079</v>
      </c>
      <c r="NF99" s="4">
        <v>106.764718225316</v>
      </c>
      <c r="NG99" s="4">
        <v>112.599419611294</v>
      </c>
      <c r="NH99" s="4">
        <v>117.975577595266</v>
      </c>
      <c r="NI99" s="4">
        <v>122.635417894892</v>
      </c>
      <c r="NJ99" s="13" t="s">
        <v>198</v>
      </c>
      <c r="NK99" s="5">
        <v>88218.305959719801</v>
      </c>
      <c r="NU99" s="13">
        <v>11200</v>
      </c>
      <c r="NV99" s="4">
        <v>63.462399952349301</v>
      </c>
      <c r="NW99" s="4">
        <v>69.361964636367503</v>
      </c>
      <c r="NX99" s="4">
        <v>75.601746525064797</v>
      </c>
      <c r="NY99" s="4">
        <v>82.116255834580201</v>
      </c>
      <c r="NZ99" s="4">
        <v>88.813906856044994</v>
      </c>
      <c r="OA99" s="4">
        <v>95.420545623057194</v>
      </c>
      <c r="OB99" s="4">
        <v>101.92526953226201</v>
      </c>
      <c r="OC99" s="4">
        <v>108.20615847780201</v>
      </c>
      <c r="OD99" s="4">
        <v>114.142711346878</v>
      </c>
      <c r="OE99" s="4">
        <v>119.619062548028</v>
      </c>
      <c r="OF99" s="4">
        <v>124.374911998998</v>
      </c>
      <c r="OG99" s="13" t="s">
        <v>198</v>
      </c>
      <c r="OH99" s="5">
        <v>90892.601296946799</v>
      </c>
      <c r="OR99">
        <v>11200</v>
      </c>
      <c r="OS99">
        <v>59.221056265195799</v>
      </c>
      <c r="OT99">
        <v>64.7050580609382</v>
      </c>
      <c r="OU99">
        <v>70.496385408948896</v>
      </c>
      <c r="OV99">
        <v>76.532448141119005</v>
      </c>
      <c r="OW99">
        <v>82.7258915111845</v>
      </c>
      <c r="OX99">
        <v>88.812100734202303</v>
      </c>
      <c r="OY99">
        <v>94.784128076772902</v>
      </c>
      <c r="OZ99">
        <v>100.52715700322599</v>
      </c>
      <c r="PA99">
        <v>105.92830180398499</v>
      </c>
      <c r="PB99">
        <v>110.879730423441</v>
      </c>
      <c r="PC99">
        <v>115.135018925106</v>
      </c>
      <c r="PD99" s="13" t="s">
        <v>198</v>
      </c>
      <c r="PE99" s="5">
        <v>84038.098155424799</v>
      </c>
      <c r="PO99" s="13">
        <v>11200</v>
      </c>
      <c r="PP99" s="4">
        <v>62.994548226772103</v>
      </c>
      <c r="PQ99" s="4">
        <v>68.848122929562905</v>
      </c>
      <c r="PR99" s="4">
        <v>75.038212619977401</v>
      </c>
      <c r="PS99" s="4">
        <v>81.499634620771403</v>
      </c>
      <c r="PT99" s="4">
        <v>88.141253277579494</v>
      </c>
      <c r="PU99" s="4">
        <v>94.6898967380926</v>
      </c>
      <c r="PV99" s="4">
        <v>101.135115168139</v>
      </c>
      <c r="PW99" s="4">
        <v>107.355755764232</v>
      </c>
      <c r="PX99" s="4">
        <v>113.232144097777</v>
      </c>
      <c r="PY99" s="4">
        <v>118.649291564224</v>
      </c>
      <c r="PZ99" s="4">
        <v>123.348383703056</v>
      </c>
      <c r="QA99" s="13" t="s">
        <v>198</v>
      </c>
      <c r="QB99" s="5">
        <v>99373.445581239997</v>
      </c>
      <c r="QL99" s="13">
        <v>11200</v>
      </c>
      <c r="QM99" s="4">
        <v>69.226655154617305</v>
      </c>
      <c r="QN99" s="4">
        <v>75.695908901491805</v>
      </c>
      <c r="QO99" s="4">
        <v>82.5525086722118</v>
      </c>
      <c r="QP99" s="4">
        <v>89.727448210632701</v>
      </c>
      <c r="QQ99" s="4">
        <v>97.123947399790893</v>
      </c>
      <c r="QR99" s="4">
        <v>104.457208497053</v>
      </c>
      <c r="QS99" s="4">
        <v>111.71043798193099</v>
      </c>
      <c r="QT99" s="4">
        <v>118.752628349893</v>
      </c>
      <c r="QU99" s="4">
        <v>125.453407583106</v>
      </c>
      <c r="QV99" s="4">
        <v>131.68634144693999</v>
      </c>
      <c r="QW99" s="4">
        <v>137.173831688642</v>
      </c>
      <c r="QX99" s="13" t="s">
        <v>198</v>
      </c>
      <c r="QY99" s="5">
        <v>125569.44047343799</v>
      </c>
      <c r="RI99" s="13">
        <v>11200</v>
      </c>
      <c r="RJ99" s="4">
        <v>68.726934261830195</v>
      </c>
      <c r="RK99" s="4">
        <v>75.146575667489998</v>
      </c>
      <c r="RL99" s="4">
        <v>81.949366043773793</v>
      </c>
      <c r="RM99" s="4">
        <v>89.066584075429901</v>
      </c>
      <c r="RN99" s="4">
        <v>96.401873793579199</v>
      </c>
      <c r="RO99" s="4">
        <v>103.671252274354</v>
      </c>
      <c r="RP99" s="4">
        <v>110.858458569129</v>
      </c>
      <c r="RQ99" s="4">
        <v>117.833244647184</v>
      </c>
      <c r="RR99" s="4">
        <v>124.46606934641601</v>
      </c>
      <c r="RS99" s="4">
        <v>130.63139515955899</v>
      </c>
      <c r="RT99" s="4">
        <v>136.053045879145</v>
      </c>
      <c r="RU99" s="13" t="s">
        <v>198</v>
      </c>
      <c r="RV99" s="5">
        <v>112345.46257456701</v>
      </c>
      <c r="SF99" s="13">
        <v>11200</v>
      </c>
      <c r="SG99" s="4">
        <v>71.690876302051507</v>
      </c>
      <c r="SH99" s="4">
        <v>78.405401168877603</v>
      </c>
      <c r="SI99" s="4">
        <v>85.528279042347904</v>
      </c>
      <c r="SJ99" s="4">
        <v>92.989155206178395</v>
      </c>
      <c r="SK99" s="4">
        <v>100.68923264516999</v>
      </c>
      <c r="SL99" s="4">
        <v>108.34000026515599</v>
      </c>
      <c r="SM99" s="4">
        <v>115.92198174228599</v>
      </c>
      <c r="SN99" s="4">
        <v>123.300509332422</v>
      </c>
      <c r="SO99" s="4">
        <v>130.341190634074</v>
      </c>
      <c r="SP99" s="4">
        <v>136.91323268482799</v>
      </c>
      <c r="SQ99" s="4">
        <v>142.732256588984</v>
      </c>
      <c r="SR99" s="13" t="s">
        <v>198</v>
      </c>
      <c r="SS99" s="5">
        <v>138809.613240723</v>
      </c>
      <c r="TC99" s="13">
        <v>11200</v>
      </c>
      <c r="TD99" s="4">
        <v>63.453880944379002</v>
      </c>
      <c r="TE99" s="4">
        <v>69.352607873800494</v>
      </c>
      <c r="TF99" s="4">
        <v>75.591484430581801</v>
      </c>
      <c r="TG99" s="4">
        <v>82.105026394286895</v>
      </c>
      <c r="TH99" s="4">
        <v>88.801656213543097</v>
      </c>
      <c r="TI99" s="4">
        <v>95.407237648254394</v>
      </c>
      <c r="TJ99" s="4">
        <v>101.910876374978</v>
      </c>
      <c r="TK99" s="4">
        <v>108.19066622183099</v>
      </c>
      <c r="TL99" s="4">
        <v>114.12612109740201</v>
      </c>
      <c r="TM99" s="4">
        <v>119.601391356528</v>
      </c>
      <c r="TN99" s="4">
        <v>124.35620386450699</v>
      </c>
      <c r="TO99" s="13" t="s">
        <v>198</v>
      </c>
      <c r="TP99" s="5">
        <v>101339.070406528</v>
      </c>
      <c r="TZ99" s="13">
        <v>11200</v>
      </c>
      <c r="UA99" s="4">
        <v>0</v>
      </c>
      <c r="UB99" s="4">
        <v>0</v>
      </c>
      <c r="UC99" s="4">
        <v>0</v>
      </c>
      <c r="UD99" s="4">
        <v>0</v>
      </c>
      <c r="UE99" s="4">
        <v>0</v>
      </c>
      <c r="UF99" s="4">
        <v>0</v>
      </c>
      <c r="UG99" s="4">
        <v>0</v>
      </c>
      <c r="UH99" s="4">
        <v>0</v>
      </c>
      <c r="UI99" s="4">
        <v>0</v>
      </c>
      <c r="UJ99" s="4">
        <v>0</v>
      </c>
      <c r="UK99" s="4">
        <v>0</v>
      </c>
      <c r="UL99" s="13" t="s">
        <v>198</v>
      </c>
      <c r="UM99" s="5">
        <v>57871.908790234498</v>
      </c>
      <c r="UW99" s="13">
        <v>11200</v>
      </c>
      <c r="UX99" s="4">
        <v>0</v>
      </c>
      <c r="UY99" s="4">
        <v>0</v>
      </c>
      <c r="UZ99" s="4">
        <v>0</v>
      </c>
      <c r="VA99" s="4">
        <v>0</v>
      </c>
      <c r="VB99" s="4">
        <v>0</v>
      </c>
      <c r="VC99" s="4">
        <v>0</v>
      </c>
      <c r="VD99" s="4">
        <v>0</v>
      </c>
      <c r="VE99" s="4">
        <v>0</v>
      </c>
      <c r="VF99" s="4">
        <v>0</v>
      </c>
      <c r="VG99" s="4">
        <v>0</v>
      </c>
      <c r="VH99" s="4">
        <v>0</v>
      </c>
      <c r="VI99" s="13" t="s">
        <v>198</v>
      </c>
      <c r="VJ99" s="5">
        <v>58648.8302277455</v>
      </c>
      <c r="VT99" s="13">
        <v>11200</v>
      </c>
      <c r="VU99" s="4">
        <v>0</v>
      </c>
      <c r="VV99" s="4">
        <v>0</v>
      </c>
      <c r="VW99" s="4">
        <v>0</v>
      </c>
      <c r="VX99" s="4">
        <v>0</v>
      </c>
      <c r="VY99" s="4">
        <v>0</v>
      </c>
      <c r="VZ99" s="4">
        <v>0</v>
      </c>
      <c r="WA99" s="4">
        <v>0</v>
      </c>
      <c r="WB99" s="4">
        <v>0</v>
      </c>
      <c r="WC99" s="4">
        <v>0</v>
      </c>
      <c r="WD99" s="4">
        <v>0</v>
      </c>
      <c r="WE99" s="4">
        <v>0</v>
      </c>
      <c r="WF99" s="13" t="s">
        <v>198</v>
      </c>
      <c r="WG99" s="5">
        <v>60286.656986752801</v>
      </c>
      <c r="WQ99" s="13">
        <v>11200</v>
      </c>
      <c r="WR99" s="4">
        <v>49.262248838589898</v>
      </c>
      <c r="WS99" s="4">
        <v>53.757557123138497</v>
      </c>
      <c r="WT99" s="4">
        <v>58.4883867446895</v>
      </c>
      <c r="WU99" s="4">
        <v>63.400795025748401</v>
      </c>
      <c r="WV99" s="4">
        <v>68.421820679931002</v>
      </c>
      <c r="WW99" s="4">
        <v>73.343968286986794</v>
      </c>
      <c r="WX99" s="4">
        <v>78.157664098553497</v>
      </c>
      <c r="WY99" s="4">
        <v>82.771925794994303</v>
      </c>
      <c r="WZ99" s="4">
        <v>87.098562928414495</v>
      </c>
      <c r="XA99" s="4">
        <v>91.054550050703199</v>
      </c>
      <c r="XB99" s="4">
        <v>94.4347485531205</v>
      </c>
      <c r="XC99" s="13" t="s">
        <v>198</v>
      </c>
      <c r="XD99" s="5">
        <v>67971.981387862994</v>
      </c>
      <c r="XN99" s="13">
        <v>11200</v>
      </c>
      <c r="XO99" s="4">
        <v>51.039086184046702</v>
      </c>
      <c r="XP99" s="4">
        <v>55.654477304855497</v>
      </c>
      <c r="XQ99" s="4">
        <v>60.5021042072337</v>
      </c>
      <c r="XR99" s="4">
        <v>65.525046970121394</v>
      </c>
      <c r="XS99" s="4">
        <v>70.647794813898201</v>
      </c>
      <c r="XT99" s="4">
        <v>75.666122262067105</v>
      </c>
      <c r="XU99" s="4">
        <v>80.566398809916095</v>
      </c>
      <c r="XV99" s="4">
        <v>85.257461256483396</v>
      </c>
      <c r="XW99" s="4">
        <v>89.651687480804796</v>
      </c>
      <c r="XX99" s="4">
        <v>93.667296036726299</v>
      </c>
      <c r="XY99" s="4">
        <v>97.094459068605502</v>
      </c>
      <c r="XZ99" s="13" t="s">
        <v>198</v>
      </c>
      <c r="YA99" s="5">
        <v>73260.036066764194</v>
      </c>
      <c r="YK99" s="13">
        <v>11200</v>
      </c>
      <c r="YL99" s="4">
        <v>57.752563673434601</v>
      </c>
      <c r="YM99" s="4">
        <v>63.095683566519199</v>
      </c>
      <c r="YN99" s="4">
        <v>68.7377699306831</v>
      </c>
      <c r="YO99" s="4">
        <v>74.617982745981905</v>
      </c>
      <c r="YP99" s="4">
        <v>80.651394901924107</v>
      </c>
      <c r="YQ99" s="4">
        <v>86.579893098536502</v>
      </c>
      <c r="YR99" s="4">
        <v>92.397468715676794</v>
      </c>
      <c r="YS99" s="4">
        <v>97.992665285364097</v>
      </c>
      <c r="YT99" s="4">
        <v>103.255927621608</v>
      </c>
      <c r="YU99" s="4">
        <v>108.082604486096</v>
      </c>
      <c r="YV99" s="4">
        <v>112.229224422493</v>
      </c>
      <c r="YW99" s="13" t="s">
        <v>198</v>
      </c>
      <c r="YX99" s="5">
        <v>67810.376934903194</v>
      </c>
      <c r="ZH99" s="13">
        <v>11200</v>
      </c>
      <c r="ZI99" s="4">
        <v>0</v>
      </c>
      <c r="ZJ99" s="4">
        <v>0</v>
      </c>
      <c r="ZK99" s="4">
        <v>0</v>
      </c>
      <c r="ZL99" s="4">
        <v>0</v>
      </c>
      <c r="ZM99" s="4">
        <v>0</v>
      </c>
      <c r="ZN99" s="4">
        <v>0</v>
      </c>
      <c r="ZO99" s="4">
        <v>0</v>
      </c>
      <c r="ZP99" s="4">
        <v>0</v>
      </c>
      <c r="ZQ99" s="4">
        <v>0</v>
      </c>
      <c r="ZR99" s="4">
        <v>0</v>
      </c>
      <c r="ZS99" s="4">
        <v>0</v>
      </c>
      <c r="ZT99" s="13" t="s">
        <v>198</v>
      </c>
      <c r="ZU99" s="5">
        <v>57855.677635843698</v>
      </c>
      <c r="AAE99" s="13">
        <v>11200</v>
      </c>
      <c r="AAF99" s="4">
        <v>0</v>
      </c>
      <c r="AAG99" s="4">
        <v>0</v>
      </c>
      <c r="AAH99" s="4">
        <v>0</v>
      </c>
      <c r="AAI99" s="4">
        <v>0</v>
      </c>
      <c r="AAJ99" s="4">
        <v>0</v>
      </c>
      <c r="AAK99" s="4">
        <v>0</v>
      </c>
      <c r="AAL99" s="4">
        <v>0</v>
      </c>
      <c r="AAM99" s="4">
        <v>0</v>
      </c>
      <c r="AAN99" s="4">
        <v>0</v>
      </c>
      <c r="AAO99" s="4">
        <v>0</v>
      </c>
      <c r="AAP99" s="4">
        <v>0</v>
      </c>
      <c r="AAQ99" s="13" t="s">
        <v>198</v>
      </c>
      <c r="AAR99" s="5">
        <v>60346.390800066198</v>
      </c>
      <c r="ABB99" s="13">
        <v>11200</v>
      </c>
      <c r="ABC99" s="4">
        <v>63.295414754608302</v>
      </c>
      <c r="ABD99" s="4">
        <v>69.180914776152903</v>
      </c>
      <c r="ABE99" s="4">
        <v>75.408076581966796</v>
      </c>
      <c r="ABF99" s="4">
        <v>81.912241346783006</v>
      </c>
      <c r="ABG99" s="4">
        <v>88.602918619428195</v>
      </c>
      <c r="ABH99" s="4">
        <v>95.209316324718799</v>
      </c>
      <c r="ABI99" s="4">
        <v>101.720389611294</v>
      </c>
      <c r="ABJ99" s="4">
        <v>108.015423939374</v>
      </c>
      <c r="ABK99" s="4">
        <v>113.97496565749201</v>
      </c>
      <c r="ABL99" s="4">
        <v>119.483948551485</v>
      </c>
      <c r="ABM99" s="4">
        <v>124.280601565639</v>
      </c>
      <c r="ABN99" s="13" t="s">
        <v>198</v>
      </c>
      <c r="ABO99" s="5">
        <v>97266.556349300605</v>
      </c>
    </row>
    <row r="100" spans="17:743" x14ac:dyDescent="0.25">
      <c r="Q100" s="13">
        <v>12600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13" t="s">
        <v>199</v>
      </c>
      <c r="AD100" s="5">
        <v>0.186620802426297</v>
      </c>
      <c r="AN100" s="13">
        <v>12600</v>
      </c>
      <c r="AO100" s="4">
        <v>62.043382294508497</v>
      </c>
      <c r="AP100" s="4">
        <v>67.803572006311597</v>
      </c>
      <c r="AQ100" s="4">
        <v>73.892806598512905</v>
      </c>
      <c r="AR100" s="4">
        <v>80.246537583381496</v>
      </c>
      <c r="AS100" s="4">
        <v>86.774557144188705</v>
      </c>
      <c r="AT100" s="4">
        <v>93.205744041134906</v>
      </c>
      <c r="AU100" s="4">
        <v>99.530556560069897</v>
      </c>
      <c r="AV100" s="4">
        <v>105.629414668343</v>
      </c>
      <c r="AW100" s="4">
        <v>111.384335275933</v>
      </c>
      <c r="AX100" s="4">
        <v>116.682120258593</v>
      </c>
      <c r="AY100" s="4">
        <v>121.26701083571</v>
      </c>
      <c r="AZ100" s="13" t="s">
        <v>199</v>
      </c>
      <c r="BA100" s="5">
        <v>0.187679141670195</v>
      </c>
      <c r="BK100" s="13">
        <v>12600</v>
      </c>
      <c r="BL100" s="4">
        <v>61.676309376621603</v>
      </c>
      <c r="BM100" s="4">
        <v>67.400501255692504</v>
      </c>
      <c r="BN100" s="4">
        <v>73.450875460805307</v>
      </c>
      <c r="BO100" s="4">
        <v>79.763131753648096</v>
      </c>
      <c r="BP100" s="4">
        <v>86.247424967938102</v>
      </c>
      <c r="BQ100" s="4">
        <v>92.633444496250306</v>
      </c>
      <c r="BR100" s="4">
        <v>98.911994589800699</v>
      </c>
      <c r="BS100" s="4">
        <v>104.964106685974</v>
      </c>
      <c r="BT100" s="4">
        <v>110.672454130871</v>
      </c>
      <c r="BU100" s="4">
        <v>115.92453236013699</v>
      </c>
      <c r="BV100" s="4">
        <v>120.465774295784</v>
      </c>
      <c r="BW100" s="13" t="s">
        <v>199</v>
      </c>
      <c r="BX100" s="5">
        <v>0.186463393695077</v>
      </c>
      <c r="CH100" s="13">
        <v>12600</v>
      </c>
      <c r="CI100" s="4">
        <v>0</v>
      </c>
      <c r="CJ100" s="4">
        <v>0</v>
      </c>
      <c r="CK100" s="4">
        <v>0</v>
      </c>
      <c r="CL100" s="4">
        <v>0</v>
      </c>
      <c r="CM100" s="4">
        <v>0</v>
      </c>
      <c r="CN100" s="4">
        <v>0</v>
      </c>
      <c r="CO100" s="4">
        <v>0</v>
      </c>
      <c r="CP100" s="4">
        <v>0</v>
      </c>
      <c r="CQ100" s="4">
        <v>0</v>
      </c>
      <c r="CR100" s="4">
        <v>0</v>
      </c>
      <c r="CS100" s="4">
        <v>0</v>
      </c>
      <c r="CT100" s="13" t="s">
        <v>199</v>
      </c>
      <c r="CU100" s="5">
        <v>0.18868017606148399</v>
      </c>
      <c r="DE100" s="13">
        <v>12600</v>
      </c>
      <c r="DF100" s="4">
        <v>63.834723986767003</v>
      </c>
      <c r="DG100" s="4">
        <v>69.770914890382002</v>
      </c>
      <c r="DH100" s="4">
        <v>76.050282434552898</v>
      </c>
      <c r="DI100" s="4">
        <v>82.607094724835704</v>
      </c>
      <c r="DJ100" s="4">
        <v>89.349410889069603</v>
      </c>
      <c r="DK100" s="4">
        <v>96.002307922384801</v>
      </c>
      <c r="DL100" s="4">
        <v>102.55452006711501</v>
      </c>
      <c r="DM100" s="4">
        <v>108.883519608193</v>
      </c>
      <c r="DN100" s="4">
        <v>114.868150077913</v>
      </c>
      <c r="DO100" s="4">
        <v>120.39184978437</v>
      </c>
      <c r="DP100" s="4">
        <v>125.193144691062</v>
      </c>
      <c r="DQ100" s="13" t="s">
        <v>199</v>
      </c>
      <c r="DR100" s="5">
        <v>0.18562794474710201</v>
      </c>
      <c r="EB100" s="13">
        <v>12600</v>
      </c>
      <c r="EC100" s="4">
        <v>0</v>
      </c>
      <c r="ED100" s="4">
        <v>0</v>
      </c>
      <c r="EE100" s="4">
        <v>0</v>
      </c>
      <c r="EF100" s="4">
        <v>0</v>
      </c>
      <c r="EG100" s="4">
        <v>0</v>
      </c>
      <c r="EH100" s="4">
        <v>0</v>
      </c>
      <c r="EI100" s="4">
        <v>0</v>
      </c>
      <c r="EJ100" s="4">
        <v>0</v>
      </c>
      <c r="EK100" s="4">
        <v>0</v>
      </c>
      <c r="EL100" s="4">
        <v>0</v>
      </c>
      <c r="EM100" s="4">
        <v>0</v>
      </c>
      <c r="EN100" s="13" t="s">
        <v>199</v>
      </c>
      <c r="EO100" s="5">
        <v>0.18920511613719301</v>
      </c>
      <c r="EY100" s="13">
        <v>12600</v>
      </c>
      <c r="EZ100" s="4">
        <v>0</v>
      </c>
      <c r="FA100" s="4">
        <v>0</v>
      </c>
      <c r="FB100" s="4">
        <v>0</v>
      </c>
      <c r="FC100" s="4">
        <v>0</v>
      </c>
      <c r="FD100" s="4">
        <v>0</v>
      </c>
      <c r="FE100" s="4">
        <v>0</v>
      </c>
      <c r="FF100" s="4">
        <v>0</v>
      </c>
      <c r="FG100" s="4">
        <v>0</v>
      </c>
      <c r="FH100" s="4">
        <v>0</v>
      </c>
      <c r="FI100" s="4">
        <v>0</v>
      </c>
      <c r="FJ100" s="4">
        <v>0</v>
      </c>
      <c r="FK100" s="13" t="s">
        <v>199</v>
      </c>
      <c r="FL100" s="5">
        <v>0.18608423817827699</v>
      </c>
      <c r="FV100" s="13">
        <v>12600</v>
      </c>
      <c r="FW100">
        <v>0</v>
      </c>
      <c r="FX100">
        <v>0</v>
      </c>
      <c r="FY100">
        <v>0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</v>
      </c>
      <c r="GH100" s="13" t="s">
        <v>199</v>
      </c>
      <c r="GI100" s="5">
        <v>0.188581613938751</v>
      </c>
      <c r="GS100" s="13">
        <v>12600</v>
      </c>
      <c r="GT100" s="4">
        <v>0</v>
      </c>
      <c r="GU100" s="4">
        <v>0</v>
      </c>
      <c r="GV100" s="4">
        <v>0</v>
      </c>
      <c r="GW100" s="4">
        <v>0</v>
      </c>
      <c r="GX100" s="4">
        <v>0</v>
      </c>
      <c r="GY100" s="4">
        <v>0</v>
      </c>
      <c r="GZ100" s="4">
        <v>0</v>
      </c>
      <c r="HA100" s="4">
        <v>0</v>
      </c>
      <c r="HB100" s="4">
        <v>0</v>
      </c>
      <c r="HC100" s="4">
        <v>0</v>
      </c>
      <c r="HD100" s="4">
        <v>0</v>
      </c>
      <c r="HE100" s="13" t="s">
        <v>199</v>
      </c>
      <c r="HF100" s="5">
        <v>0.187741591073706</v>
      </c>
      <c r="HP100" s="13">
        <v>12600</v>
      </c>
      <c r="HQ100" s="4">
        <v>63.441094570663502</v>
      </c>
      <c r="HR100" s="4">
        <v>69.338564118270398</v>
      </c>
      <c r="HS100" s="4">
        <v>75.576081876347601</v>
      </c>
      <c r="HT100" s="4">
        <v>82.088171976725505</v>
      </c>
      <c r="HU100" s="4">
        <v>88.783269114414395</v>
      </c>
      <c r="HV100" s="4">
        <v>95.3872636660615</v>
      </c>
      <c r="HW100" s="4">
        <v>101.889273733267</v>
      </c>
      <c r="HX100" s="4">
        <v>108.167414060601</v>
      </c>
      <c r="HY100" s="4">
        <v>114.101221104808</v>
      </c>
      <c r="HZ100" s="4">
        <v>119.574869156475</v>
      </c>
      <c r="IA100" s="4">
        <v>124.32812553435301</v>
      </c>
      <c r="IB100" s="13" t="s">
        <v>199</v>
      </c>
      <c r="IC100" s="5">
        <v>0.18631419470980401</v>
      </c>
      <c r="IM100" s="13">
        <v>12600</v>
      </c>
      <c r="IN100" s="4">
        <v>66.651962331813294</v>
      </c>
      <c r="IO100" s="4">
        <v>72.866055826542294</v>
      </c>
      <c r="IP100" s="4">
        <v>79.446097486231096</v>
      </c>
      <c r="IQ100" s="4">
        <v>86.324589965165501</v>
      </c>
      <c r="IR100" s="4">
        <v>93.406992178550894</v>
      </c>
      <c r="IS100" s="4">
        <v>100.412925128617</v>
      </c>
      <c r="IT100" s="4">
        <v>107.328295988649</v>
      </c>
      <c r="IU100" s="4">
        <v>114.026069544197</v>
      </c>
      <c r="IV100" s="4">
        <v>120.380207221901</v>
      </c>
      <c r="IW100" s="4">
        <v>126.268937073204</v>
      </c>
      <c r="IX100" s="4">
        <v>131.42214967307601</v>
      </c>
      <c r="IY100" s="13" t="s">
        <v>199</v>
      </c>
      <c r="IZ100" s="5">
        <v>0.18499742200399</v>
      </c>
      <c r="JJ100" s="13">
        <v>12600</v>
      </c>
      <c r="JK100" s="4">
        <v>67.671754470268198</v>
      </c>
      <c r="JL100" s="4">
        <v>73.986777421735098</v>
      </c>
      <c r="JM100" s="4">
        <v>80.676156693069103</v>
      </c>
      <c r="JN100" s="4">
        <v>87.671785206609698</v>
      </c>
      <c r="JO100" s="4">
        <v>94.878219148900001</v>
      </c>
      <c r="JP100" s="4">
        <v>102.01326400126599</v>
      </c>
      <c r="JQ100" s="4">
        <v>109.061770191466</v>
      </c>
      <c r="JR100" s="4">
        <v>115.895111724855</v>
      </c>
      <c r="JS100" s="4">
        <v>122.385518206969</v>
      </c>
      <c r="JT100" s="4">
        <v>128.409358789138</v>
      </c>
      <c r="JU100" s="4">
        <v>133.693510195507</v>
      </c>
      <c r="JV100" s="13" t="s">
        <v>199</v>
      </c>
      <c r="JW100" s="5">
        <v>0.18674093324621899</v>
      </c>
      <c r="KG100" s="13">
        <v>12600</v>
      </c>
      <c r="KH100">
        <v>62.9486213880203</v>
      </c>
      <c r="KI100">
        <v>68.7976834767192</v>
      </c>
      <c r="KJ100">
        <v>74.982898115028306</v>
      </c>
      <c r="KK100">
        <v>81.4391129452017</v>
      </c>
      <c r="KL100">
        <v>88.075236718059699</v>
      </c>
      <c r="KM100">
        <v>94.618194935378696</v>
      </c>
      <c r="KN100">
        <v>101.057581994161</v>
      </c>
      <c r="KO100">
        <v>107.272320639404</v>
      </c>
      <c r="KP100">
        <v>113.142817782937</v>
      </c>
      <c r="KQ100">
        <v>118.554171044372</v>
      </c>
      <c r="KR100">
        <v>123.24771242280499</v>
      </c>
      <c r="KS100" s="13" t="s">
        <v>199</v>
      </c>
      <c r="KT100" s="5">
        <v>0.187414353470678</v>
      </c>
      <c r="LD100" s="13">
        <v>12600</v>
      </c>
      <c r="LE100" s="4">
        <v>66.531401185553804</v>
      </c>
      <c r="LF100" s="4">
        <v>72.733574388136603</v>
      </c>
      <c r="LG100" s="4">
        <v>79.300707547868598</v>
      </c>
      <c r="LH100" s="4">
        <v>86.165376441201303</v>
      </c>
      <c r="LI100" s="4">
        <v>93.233148070154499</v>
      </c>
      <c r="LJ100" s="4">
        <v>100.223863703511</v>
      </c>
      <c r="LK100" s="4">
        <v>107.123554296005</v>
      </c>
      <c r="LL100" s="4">
        <v>113.80537417009501</v>
      </c>
      <c r="LM100" s="4">
        <v>120.143490780666</v>
      </c>
      <c r="LN100" s="4">
        <v>126.016352947515</v>
      </c>
      <c r="LO100" s="4">
        <v>131.154211579335</v>
      </c>
      <c r="LP100" s="13" t="s">
        <v>199</v>
      </c>
      <c r="LQ100" s="5">
        <v>0.18652298762355499</v>
      </c>
      <c r="MA100" s="13">
        <v>12600</v>
      </c>
      <c r="MB100" s="4">
        <v>67.9133498828336</v>
      </c>
      <c r="MC100" s="4">
        <v>74.252309660190406</v>
      </c>
      <c r="MD100" s="4">
        <v>80.967630604361801</v>
      </c>
      <c r="ME100" s="4">
        <v>87.991063500447197</v>
      </c>
      <c r="MF100" s="4">
        <v>95.226953712455796</v>
      </c>
      <c r="MG100" s="4">
        <v>102.39268913510899</v>
      </c>
      <c r="MH100" s="4">
        <v>109.472867329387</v>
      </c>
      <c r="MI100" s="4">
        <v>116.33848874194901</v>
      </c>
      <c r="MJ100" s="4">
        <v>122.86137561101</v>
      </c>
      <c r="MK100" s="4">
        <v>128.91745899624499</v>
      </c>
      <c r="ML100" s="4">
        <v>134.23291067123901</v>
      </c>
      <c r="MM100" s="13" t="s">
        <v>199</v>
      </c>
      <c r="MN100" s="5">
        <v>0.186021237185831</v>
      </c>
      <c r="MX100" s="13">
        <v>12600</v>
      </c>
      <c r="MY100" s="4">
        <v>70.805481413030293</v>
      </c>
      <c r="MZ100" s="4">
        <v>77.431761088874794</v>
      </c>
      <c r="NA100" s="4">
        <v>84.458786463593398</v>
      </c>
      <c r="NB100" s="4">
        <v>91.816676416688594</v>
      </c>
      <c r="NC100" s="4">
        <v>99.407344218172597</v>
      </c>
      <c r="ND100" s="4">
        <v>106.943554421926</v>
      </c>
      <c r="NE100" s="4">
        <v>114.406805262696</v>
      </c>
      <c r="NF100" s="4">
        <v>121.663727570925</v>
      </c>
      <c r="NG100" s="4">
        <v>128.58135840457999</v>
      </c>
      <c r="NH100" s="4">
        <v>135.03045834111401</v>
      </c>
      <c r="NI100" s="4">
        <v>140.72903959984501</v>
      </c>
      <c r="NJ100" s="13" t="s">
        <v>199</v>
      </c>
      <c r="NK100" s="5">
        <v>0.18456576136064601</v>
      </c>
      <c r="NU100" s="13">
        <v>12600</v>
      </c>
      <c r="NV100" s="4">
        <v>71.616555076026501</v>
      </c>
      <c r="NW100" s="4">
        <v>78.323667380523602</v>
      </c>
      <c r="NX100" s="4">
        <v>85.438491554963406</v>
      </c>
      <c r="NY100" s="4">
        <v>92.890712163755495</v>
      </c>
      <c r="NZ100" s="4">
        <v>100.581591188758</v>
      </c>
      <c r="OA100" s="4">
        <v>108.222722077906</v>
      </c>
      <c r="OB100" s="4">
        <v>115.794710761207</v>
      </c>
      <c r="OC100" s="4">
        <v>123.16299776965199</v>
      </c>
      <c r="OD100" s="4">
        <v>130.19331002382401</v>
      </c>
      <c r="OE100" s="4">
        <v>136.754984403474</v>
      </c>
      <c r="OF100" s="4">
        <v>142.563840737319</v>
      </c>
      <c r="OG100" s="13" t="s">
        <v>199</v>
      </c>
      <c r="OH100" s="5">
        <v>0.18451763815771199</v>
      </c>
      <c r="OR100">
        <v>12600</v>
      </c>
      <c r="OS100">
        <v>67.257554234186301</v>
      </c>
      <c r="OT100">
        <v>73.531562150687506</v>
      </c>
      <c r="OU100">
        <v>80.176500704660697</v>
      </c>
      <c r="OV100">
        <v>87.124508568542296</v>
      </c>
      <c r="OW100">
        <v>94.280506085853204</v>
      </c>
      <c r="OX100">
        <v>101.363025839274</v>
      </c>
      <c r="OY100">
        <v>108.357349548684</v>
      </c>
      <c r="OZ100">
        <v>115.13549462735099</v>
      </c>
      <c r="PA100">
        <v>121.57039170320201</v>
      </c>
      <c r="PB100">
        <v>127.53916307738299</v>
      </c>
      <c r="PC100">
        <v>132.769902178591</v>
      </c>
      <c r="PD100" s="13" t="s">
        <v>199</v>
      </c>
      <c r="PE100" s="5">
        <v>0.185406638861524</v>
      </c>
      <c r="PO100" s="13">
        <v>12600</v>
      </c>
      <c r="PP100" s="4">
        <v>71.138444664275497</v>
      </c>
      <c r="PQ100" s="4">
        <v>77.797894296678294</v>
      </c>
      <c r="PR100" s="4">
        <v>84.860942608860995</v>
      </c>
      <c r="PS100" s="4">
        <v>92.257528935961005</v>
      </c>
      <c r="PT100" s="4">
        <v>99.8892975319432</v>
      </c>
      <c r="PU100" s="4">
        <v>107.468525492659</v>
      </c>
      <c r="PV100" s="4">
        <v>114.976345932142</v>
      </c>
      <c r="PW100" s="4">
        <v>122.278899121503</v>
      </c>
      <c r="PX100" s="4">
        <v>129.24268252487201</v>
      </c>
      <c r="PY100" s="4">
        <v>135.73787078551601</v>
      </c>
      <c r="PZ100" s="4">
        <v>141.48157087175201</v>
      </c>
      <c r="QA100" s="13" t="s">
        <v>199</v>
      </c>
      <c r="QB100" s="5">
        <v>0.18509227004456399</v>
      </c>
      <c r="QL100" s="13">
        <v>12600</v>
      </c>
      <c r="QM100" s="4">
        <v>77.452684184090103</v>
      </c>
      <c r="QN100" s="4">
        <v>84.7447441427271</v>
      </c>
      <c r="QO100" s="4">
        <v>92.496300349768802</v>
      </c>
      <c r="QP100" s="4">
        <v>100.63422210626899</v>
      </c>
      <c r="QQ100" s="4">
        <v>109.05549497638</v>
      </c>
      <c r="QR100" s="4">
        <v>117.464937926296</v>
      </c>
      <c r="QS100" s="4">
        <v>125.836463933369</v>
      </c>
      <c r="QT100" s="4">
        <v>134.02744206465101</v>
      </c>
      <c r="QU100" s="4">
        <v>141.89463281930699</v>
      </c>
      <c r="QV100" s="4">
        <v>149.29752851254699</v>
      </c>
      <c r="QW100" s="4">
        <v>155.93751982041499</v>
      </c>
      <c r="QX100" s="13" t="s">
        <v>199</v>
      </c>
      <c r="QY100" s="5">
        <v>0.18331656230587001</v>
      </c>
      <c r="RI100" s="13">
        <v>12600</v>
      </c>
      <c r="RJ100" s="4">
        <v>76.950691005627107</v>
      </c>
      <c r="RK100" s="4">
        <v>84.192208148582395</v>
      </c>
      <c r="RL100" s="4">
        <v>91.888652415061301</v>
      </c>
      <c r="RM100" s="4">
        <v>99.967113494116504</v>
      </c>
      <c r="RN100" s="4">
        <v>108.324915925553</v>
      </c>
      <c r="RO100" s="4">
        <v>116.667345908307</v>
      </c>
      <c r="RP100" s="4">
        <v>124.96890971080499</v>
      </c>
      <c r="RQ100" s="4">
        <v>133.08763479384001</v>
      </c>
      <c r="RR100" s="4">
        <v>140.881018814805</v>
      </c>
      <c r="RS100" s="4">
        <v>148.20937050441</v>
      </c>
      <c r="RT100" s="4">
        <v>154.77522372660701</v>
      </c>
      <c r="RU100" s="13" t="s">
        <v>199</v>
      </c>
      <c r="RV100" s="5">
        <v>0.18375208183972899</v>
      </c>
      <c r="SF100" s="13">
        <v>12600</v>
      </c>
      <c r="SG100" s="4">
        <v>79.917253852356595</v>
      </c>
      <c r="SH100" s="4">
        <v>87.4580820313613</v>
      </c>
      <c r="SI100" s="4">
        <v>95.4811541170358</v>
      </c>
      <c r="SJ100" s="4">
        <v>103.912318232296</v>
      </c>
      <c r="SK100" s="4">
        <v>112.646976609294</v>
      </c>
      <c r="SL100" s="4">
        <v>121.387974914385</v>
      </c>
      <c r="SM100" s="4">
        <v>130.10626978769099</v>
      </c>
      <c r="SN100" s="4">
        <v>138.65610267856201</v>
      </c>
      <c r="SO100" s="4">
        <v>146.89071673372001</v>
      </c>
      <c r="SP100" s="4">
        <v>154.66568957602601</v>
      </c>
      <c r="SQ100" s="4">
        <v>161.677085981017</v>
      </c>
      <c r="SR100" s="13" t="s">
        <v>199</v>
      </c>
      <c r="SS100" s="5">
        <v>0.18236715132192599</v>
      </c>
      <c r="TC100" s="13">
        <v>12600</v>
      </c>
      <c r="TD100" s="4">
        <v>71.607855260032906</v>
      </c>
      <c r="TE100" s="4">
        <v>78.314099934229205</v>
      </c>
      <c r="TF100" s="4">
        <v>85.427981459659094</v>
      </c>
      <c r="TG100" s="4">
        <v>92.879189004498002</v>
      </c>
      <c r="TH100" s="4">
        <v>100.568991464131</v>
      </c>
      <c r="TI100" s="4">
        <v>108.20899455432399</v>
      </c>
      <c r="TJ100" s="4">
        <v>115.779813828145</v>
      </c>
      <c r="TK100" s="4">
        <v>123.146902499736</v>
      </c>
      <c r="TL100" s="4">
        <v>130.176001465247</v>
      </c>
      <c r="TM100" s="4">
        <v>136.736462810208</v>
      </c>
      <c r="TN100" s="4">
        <v>142.54412964940801</v>
      </c>
      <c r="TO100" s="13" t="s">
        <v>199</v>
      </c>
      <c r="TP100" s="5">
        <v>0.18448549960983801</v>
      </c>
      <c r="TZ100" s="13">
        <v>12600</v>
      </c>
      <c r="UA100" s="4">
        <v>0</v>
      </c>
      <c r="UB100" s="4">
        <v>0</v>
      </c>
      <c r="UC100" s="4">
        <v>0</v>
      </c>
      <c r="UD100" s="4">
        <v>0</v>
      </c>
      <c r="UE100" s="4">
        <v>0</v>
      </c>
      <c r="UF100" s="4">
        <v>0</v>
      </c>
      <c r="UG100" s="4">
        <v>0</v>
      </c>
      <c r="UH100" s="4">
        <v>0</v>
      </c>
      <c r="UI100" s="4">
        <v>0</v>
      </c>
      <c r="UJ100" s="4">
        <v>0</v>
      </c>
      <c r="UK100" s="4">
        <v>0</v>
      </c>
      <c r="UL100" s="13" t="s">
        <v>199</v>
      </c>
      <c r="UM100" s="5">
        <v>0.18977134130339501</v>
      </c>
      <c r="UW100" s="13">
        <v>12600</v>
      </c>
      <c r="UX100" s="4">
        <v>0</v>
      </c>
      <c r="UY100" s="4">
        <v>0</v>
      </c>
      <c r="UZ100" s="4">
        <v>0</v>
      </c>
      <c r="VA100" s="4">
        <v>0</v>
      </c>
      <c r="VB100" s="4">
        <v>0</v>
      </c>
      <c r="VC100" s="4">
        <v>0</v>
      </c>
      <c r="VD100" s="4">
        <v>0</v>
      </c>
      <c r="VE100" s="4">
        <v>0</v>
      </c>
      <c r="VF100" s="4">
        <v>0</v>
      </c>
      <c r="VG100" s="4">
        <v>0</v>
      </c>
      <c r="VH100" s="4">
        <v>0</v>
      </c>
      <c r="VI100" s="13" t="s">
        <v>199</v>
      </c>
      <c r="VJ100" s="5">
        <v>0.187386145723384</v>
      </c>
      <c r="VT100" s="13">
        <v>12600</v>
      </c>
      <c r="VU100" s="4">
        <v>0</v>
      </c>
      <c r="VV100" s="4">
        <v>0</v>
      </c>
      <c r="VW100" s="4">
        <v>0</v>
      </c>
      <c r="VX100" s="4">
        <v>0</v>
      </c>
      <c r="VY100" s="4">
        <v>0</v>
      </c>
      <c r="VZ100" s="4">
        <v>0</v>
      </c>
      <c r="WA100" s="4">
        <v>0</v>
      </c>
      <c r="WB100" s="4">
        <v>0</v>
      </c>
      <c r="WC100" s="4">
        <v>0</v>
      </c>
      <c r="WD100" s="4">
        <v>0</v>
      </c>
      <c r="WE100" s="4">
        <v>0</v>
      </c>
      <c r="WF100" s="13" t="s">
        <v>199</v>
      </c>
      <c r="WG100" s="5">
        <v>0.18946845385581401</v>
      </c>
      <c r="WQ100" s="13">
        <v>12600</v>
      </c>
      <c r="WR100" s="4">
        <v>56.479485893103103</v>
      </c>
      <c r="WS100" s="4">
        <v>61.674181868179097</v>
      </c>
      <c r="WT100" s="4">
        <v>67.157088039951503</v>
      </c>
      <c r="WU100" s="4">
        <v>72.868778973466902</v>
      </c>
      <c r="WV100" s="4">
        <v>78.728516970349702</v>
      </c>
      <c r="WW100" s="4">
        <v>84.511353097810598</v>
      </c>
      <c r="WX100" s="4">
        <v>90.201225130524307</v>
      </c>
      <c r="WY100" s="4">
        <v>95.694972867795201</v>
      </c>
      <c r="WZ100" s="4">
        <v>100.891622123941</v>
      </c>
      <c r="XA100" s="4">
        <v>105.694963764967</v>
      </c>
      <c r="XB100" s="4">
        <v>109.875398389306</v>
      </c>
      <c r="XC100" s="13" t="s">
        <v>199</v>
      </c>
      <c r="XD100" s="5">
        <v>0.186379156680619</v>
      </c>
      <c r="XN100" s="13">
        <v>12600</v>
      </c>
      <c r="XO100" s="4">
        <v>58.689164581324299</v>
      </c>
      <c r="XP100" s="4">
        <v>64.0410102594373</v>
      </c>
      <c r="XQ100" s="4">
        <v>69.679026205157598</v>
      </c>
      <c r="XR100" s="4">
        <v>75.540161775966297</v>
      </c>
      <c r="XS100" s="4">
        <v>81.540359169663304</v>
      </c>
      <c r="XT100" s="4">
        <v>87.456671125574204</v>
      </c>
      <c r="XU100" s="4">
        <v>93.268517231248296</v>
      </c>
      <c r="XV100" s="4">
        <v>98.871845617167395</v>
      </c>
      <c r="XW100" s="4">
        <v>104.165653270273</v>
      </c>
      <c r="XX100" s="4">
        <v>109.054524438822</v>
      </c>
      <c r="XY100" s="4">
        <v>113.302468412202</v>
      </c>
      <c r="XZ100" s="13" t="s">
        <v>199</v>
      </c>
      <c r="YA100" s="5">
        <v>0.185488912246452</v>
      </c>
      <c r="YK100" s="13">
        <v>12600</v>
      </c>
      <c r="YL100" s="4">
        <v>65.735322579041807</v>
      </c>
      <c r="YM100" s="4">
        <v>71.861222857262206</v>
      </c>
      <c r="YN100" s="4">
        <v>78.3483864180605</v>
      </c>
      <c r="YO100" s="4">
        <v>85.130612204098</v>
      </c>
      <c r="YP100" s="4">
        <v>92.115142421302593</v>
      </c>
      <c r="YQ100" s="4">
        <v>99.026369951495298</v>
      </c>
      <c r="YR100" s="4">
        <v>105.85085487001901</v>
      </c>
      <c r="YS100" s="4">
        <v>112.46398812308701</v>
      </c>
      <c r="YT100" s="4">
        <v>118.742109513797</v>
      </c>
      <c r="YU100" s="4">
        <v>124.565675380971</v>
      </c>
      <c r="YV100" s="4">
        <v>129.66537473652099</v>
      </c>
      <c r="YW100" s="13" t="s">
        <v>199</v>
      </c>
      <c r="YX100" s="5">
        <v>0.18605053575296901</v>
      </c>
      <c r="ZH100" s="13">
        <v>12600</v>
      </c>
      <c r="ZI100" s="4">
        <v>0</v>
      </c>
      <c r="ZJ100" s="4">
        <v>0</v>
      </c>
      <c r="ZK100" s="4">
        <v>0</v>
      </c>
      <c r="ZL100" s="4">
        <v>0</v>
      </c>
      <c r="ZM100" s="4">
        <v>0</v>
      </c>
      <c r="ZN100" s="4">
        <v>0</v>
      </c>
      <c r="ZO100" s="4">
        <v>0</v>
      </c>
      <c r="ZP100" s="4">
        <v>0</v>
      </c>
      <c r="ZQ100" s="4">
        <v>0</v>
      </c>
      <c r="ZR100" s="4">
        <v>0</v>
      </c>
      <c r="ZS100" s="4">
        <v>0</v>
      </c>
      <c r="ZT100" s="13" t="s">
        <v>199</v>
      </c>
      <c r="ZU100" s="5">
        <v>0.186588866337527</v>
      </c>
      <c r="AAE100" s="13">
        <v>12600</v>
      </c>
      <c r="AAF100" s="4">
        <v>0</v>
      </c>
      <c r="AAG100" s="4">
        <v>0</v>
      </c>
      <c r="AAH100" s="4">
        <v>0</v>
      </c>
      <c r="AAI100" s="4">
        <v>0</v>
      </c>
      <c r="AAJ100" s="4">
        <v>0</v>
      </c>
      <c r="AAK100" s="4">
        <v>0</v>
      </c>
      <c r="AAL100" s="4">
        <v>0</v>
      </c>
      <c r="AAM100" s="4">
        <v>0</v>
      </c>
      <c r="AAN100" s="4">
        <v>0</v>
      </c>
      <c r="AAO100" s="4">
        <v>0</v>
      </c>
      <c r="AAP100" s="4">
        <v>0</v>
      </c>
      <c r="AAQ100" s="13" t="s">
        <v>199</v>
      </c>
      <c r="AAR100" s="5">
        <v>0.19099499350206001</v>
      </c>
      <c r="ABB100" s="13">
        <v>12600</v>
      </c>
      <c r="ABC100" s="4">
        <v>71.4460058981945</v>
      </c>
      <c r="ABD100" s="4">
        <v>78.138517833391802</v>
      </c>
      <c r="ABE100" s="4">
        <v>85.240115821805205</v>
      </c>
      <c r="ABF100" s="4">
        <v>92.681334700520495</v>
      </c>
      <c r="ABG100" s="4">
        <v>100.364564212093</v>
      </c>
      <c r="ABH100" s="4">
        <v>108.004809495223</v>
      </c>
      <c r="ABI100" s="4">
        <v>115.582640236012</v>
      </c>
      <c r="ABJ100" s="4">
        <v>122.964825606101</v>
      </c>
      <c r="ABK100" s="4">
        <v>130.018294875636</v>
      </c>
      <c r="ABL100" s="4">
        <v>136.613368662189</v>
      </c>
      <c r="ABM100" s="4">
        <v>142.464480189461</v>
      </c>
      <c r="ABN100" s="13" t="s">
        <v>199</v>
      </c>
      <c r="ABO100" s="5">
        <v>0.184311206287715</v>
      </c>
    </row>
    <row r="101" spans="17:743" x14ac:dyDescent="0.25">
      <c r="Q101" s="13">
        <v>14000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13" t="s">
        <v>200</v>
      </c>
      <c r="AD101" s="5">
        <v>0</v>
      </c>
      <c r="AN101" s="13">
        <v>14000</v>
      </c>
      <c r="AO101" s="4">
        <v>70.164351782546305</v>
      </c>
      <c r="AP101" s="4">
        <v>76.7268151012467</v>
      </c>
      <c r="AQ101" s="4">
        <v>83.684557214641003</v>
      </c>
      <c r="AR101" s="4">
        <v>90.968047597550694</v>
      </c>
      <c r="AS101" s="4">
        <v>98.479723952960697</v>
      </c>
      <c r="AT101" s="4">
        <v>105.933315630677</v>
      </c>
      <c r="AU101" s="4">
        <v>113.31101918413999</v>
      </c>
      <c r="AV101" s="4">
        <v>120.480417447929</v>
      </c>
      <c r="AW101" s="4">
        <v>127.309593243987</v>
      </c>
      <c r="AX101" s="4">
        <v>133.67044102650701</v>
      </c>
      <c r="AY101" s="4">
        <v>139.28273634752901</v>
      </c>
      <c r="AZ101" s="13" t="s">
        <v>200</v>
      </c>
      <c r="BA101" s="5">
        <v>0</v>
      </c>
      <c r="BK101" s="13">
        <v>14000</v>
      </c>
      <c r="BL101" s="4">
        <v>69.787686623191505</v>
      </c>
      <c r="BM101" s="4">
        <v>76.312690385573902</v>
      </c>
      <c r="BN101" s="4">
        <v>83.229777431543695</v>
      </c>
      <c r="BO101" s="4">
        <v>90.469626194060794</v>
      </c>
      <c r="BP101" s="4">
        <v>97.934986414734695</v>
      </c>
      <c r="BQ101" s="4">
        <v>105.34017029157</v>
      </c>
      <c r="BR101" s="4">
        <v>112.66778170134999</v>
      </c>
      <c r="BS101" s="4">
        <v>119.785967282857</v>
      </c>
      <c r="BT101" s="4">
        <v>126.563428329479</v>
      </c>
      <c r="BU101" s="4">
        <v>132.872728834393</v>
      </c>
      <c r="BV101" s="4">
        <v>138.43469259429801</v>
      </c>
      <c r="BW101" s="13" t="s">
        <v>200</v>
      </c>
      <c r="BX101" s="5">
        <v>0</v>
      </c>
      <c r="CH101" s="13">
        <v>14000</v>
      </c>
      <c r="CI101" s="4">
        <v>0</v>
      </c>
      <c r="CJ101" s="4">
        <v>0</v>
      </c>
      <c r="CK101" s="4">
        <v>0</v>
      </c>
      <c r="CL101" s="4">
        <v>0</v>
      </c>
      <c r="CM101" s="4">
        <v>0</v>
      </c>
      <c r="CN101" s="4">
        <v>0</v>
      </c>
      <c r="CO101" s="4">
        <v>0</v>
      </c>
      <c r="CP101" s="4">
        <v>0</v>
      </c>
      <c r="CQ101" s="4">
        <v>0</v>
      </c>
      <c r="CR101" s="4">
        <v>0</v>
      </c>
      <c r="CS101" s="4">
        <v>0</v>
      </c>
      <c r="CT101" s="13" t="s">
        <v>200</v>
      </c>
      <c r="CU101" s="5">
        <v>0</v>
      </c>
      <c r="DE101" s="13">
        <v>14000</v>
      </c>
      <c r="DF101" s="4">
        <v>71.996564552055304</v>
      </c>
      <c r="DG101" s="4">
        <v>78.741587703978496</v>
      </c>
      <c r="DH101" s="4">
        <v>85.897605855693897</v>
      </c>
      <c r="DI101" s="4">
        <v>93.394103642507901</v>
      </c>
      <c r="DJ101" s="4">
        <v>101.132042599855</v>
      </c>
      <c r="DK101" s="4">
        <v>108.82248654660199</v>
      </c>
      <c r="DL101" s="4">
        <v>116.445619989449</v>
      </c>
      <c r="DM101" s="4">
        <v>123.866331260854</v>
      </c>
      <c r="DN101" s="4">
        <v>130.94973848654101</v>
      </c>
      <c r="DO101" s="4">
        <v>137.56451576359501</v>
      </c>
      <c r="DP101" s="4">
        <v>143.42547070216901</v>
      </c>
      <c r="DQ101" s="13" t="s">
        <v>200</v>
      </c>
      <c r="DR101" s="5">
        <v>0</v>
      </c>
      <c r="EB101" s="13">
        <v>14000</v>
      </c>
      <c r="EC101" s="4">
        <v>0</v>
      </c>
      <c r="ED101" s="4">
        <v>0</v>
      </c>
      <c r="EE101" s="4">
        <v>0</v>
      </c>
      <c r="EF101" s="4">
        <v>0</v>
      </c>
      <c r="EG101" s="4">
        <v>0</v>
      </c>
      <c r="EH101" s="4">
        <v>0</v>
      </c>
      <c r="EI101" s="4">
        <v>0</v>
      </c>
      <c r="EJ101" s="4">
        <v>0</v>
      </c>
      <c r="EK101" s="4">
        <v>0</v>
      </c>
      <c r="EL101" s="4">
        <v>0</v>
      </c>
      <c r="EM101" s="4">
        <v>0</v>
      </c>
      <c r="EN101" s="13" t="s">
        <v>200</v>
      </c>
      <c r="EO101" s="5">
        <v>0</v>
      </c>
      <c r="EY101" s="13">
        <v>14000</v>
      </c>
      <c r="EZ101" s="4">
        <v>0</v>
      </c>
      <c r="FA101" s="4">
        <v>0</v>
      </c>
      <c r="FB101" s="4">
        <v>0</v>
      </c>
      <c r="FC101" s="4">
        <v>0</v>
      </c>
      <c r="FD101" s="4">
        <v>0</v>
      </c>
      <c r="FE101" s="4">
        <v>0</v>
      </c>
      <c r="FF101" s="4">
        <v>0</v>
      </c>
      <c r="FG101" s="4">
        <v>0</v>
      </c>
      <c r="FH101" s="4">
        <v>0</v>
      </c>
      <c r="FI101" s="4">
        <v>0</v>
      </c>
      <c r="FJ101" s="4">
        <v>0</v>
      </c>
      <c r="FK101" s="13" t="s">
        <v>200</v>
      </c>
      <c r="FL101" s="5">
        <v>0</v>
      </c>
      <c r="FV101" s="13">
        <v>14000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 s="13" t="s">
        <v>200</v>
      </c>
      <c r="GI101" s="5">
        <v>0</v>
      </c>
      <c r="GS101" s="13">
        <v>14000</v>
      </c>
      <c r="GT101" s="4">
        <v>0</v>
      </c>
      <c r="GU101" s="4">
        <v>0</v>
      </c>
      <c r="GV101" s="4">
        <v>0</v>
      </c>
      <c r="GW101" s="4">
        <v>0</v>
      </c>
      <c r="GX101" s="4">
        <v>0</v>
      </c>
      <c r="GY101" s="4">
        <v>0</v>
      </c>
      <c r="GZ101" s="4">
        <v>0</v>
      </c>
      <c r="HA101" s="4">
        <v>0</v>
      </c>
      <c r="HB101" s="4">
        <v>0</v>
      </c>
      <c r="HC101" s="4">
        <v>0</v>
      </c>
      <c r="HD101" s="4">
        <v>0</v>
      </c>
      <c r="HE101" s="13" t="s">
        <v>200</v>
      </c>
      <c r="HF101" s="5">
        <v>0</v>
      </c>
      <c r="HP101" s="13">
        <v>14000</v>
      </c>
      <c r="HQ101" s="4">
        <v>71.594797090684494</v>
      </c>
      <c r="HR101" s="4">
        <v>78.299739501420405</v>
      </c>
      <c r="HS101" s="4">
        <v>85.412206174616202</v>
      </c>
      <c r="HT101" s="4">
        <v>92.861893190801297</v>
      </c>
      <c r="HU101" s="4">
        <v>100.550079825316</v>
      </c>
      <c r="HV101" s="4">
        <v>108.188390219561</v>
      </c>
      <c r="HW101" s="4">
        <v>115.757454368436</v>
      </c>
      <c r="HX101" s="4">
        <v>123.122744526578</v>
      </c>
      <c r="HY101" s="4">
        <v>130.15002257023599</v>
      </c>
      <c r="HZ101" s="4">
        <v>136.70866341105699</v>
      </c>
      <c r="IA101" s="4">
        <v>142.51454512497901</v>
      </c>
      <c r="IB101" s="13" t="s">
        <v>200</v>
      </c>
      <c r="IC101" s="5">
        <v>0</v>
      </c>
      <c r="IM101" s="13">
        <v>14000</v>
      </c>
      <c r="IN101" s="4">
        <v>74.858283197648703</v>
      </c>
      <c r="IO101" s="4">
        <v>81.889591536331096</v>
      </c>
      <c r="IP101" s="4">
        <v>89.357015352739595</v>
      </c>
      <c r="IQ101" s="4">
        <v>97.188607488704307</v>
      </c>
      <c r="IR101" s="4">
        <v>105.28316451295601</v>
      </c>
      <c r="IS101" s="4">
        <v>113.348155776168</v>
      </c>
      <c r="IT101" s="4">
        <v>121.36052611876801</v>
      </c>
      <c r="IU101" s="4">
        <v>129.18112200322</v>
      </c>
      <c r="IV101" s="4">
        <v>136.67058529148599</v>
      </c>
      <c r="IW101" s="4">
        <v>143.692692269346</v>
      </c>
      <c r="IX101" s="4">
        <v>149.954945828831</v>
      </c>
      <c r="IY101" s="13" t="s">
        <v>200</v>
      </c>
      <c r="IZ101" s="5">
        <v>0</v>
      </c>
      <c r="JJ101" s="13">
        <v>14000</v>
      </c>
      <c r="JK101" s="4">
        <v>75.888259828558304</v>
      </c>
      <c r="JL101" s="4">
        <v>83.022948865143405</v>
      </c>
      <c r="JM101" s="4">
        <v>90.602966309909505</v>
      </c>
      <c r="JN101" s="4">
        <v>98.555881960708604</v>
      </c>
      <c r="JO101" s="4">
        <v>106.779755931385</v>
      </c>
      <c r="JP101" s="4">
        <v>114.98093557919999</v>
      </c>
      <c r="JQ101" s="4">
        <v>123.13517242865299</v>
      </c>
      <c r="JR101" s="4">
        <v>131.10191044193999</v>
      </c>
      <c r="JS101" s="4">
        <v>138.74022957846501</v>
      </c>
      <c r="JT101" s="4">
        <v>145.91218652140699</v>
      </c>
      <c r="JU101" s="4">
        <v>152.32279760570401</v>
      </c>
      <c r="JV101" s="13" t="s">
        <v>200</v>
      </c>
      <c r="JW101" s="5">
        <v>0</v>
      </c>
      <c r="KG101" s="13">
        <v>14000</v>
      </c>
      <c r="KH101">
        <v>71.091474629318398</v>
      </c>
      <c r="KI101">
        <v>77.746243938519399</v>
      </c>
      <c r="KJ101">
        <v>84.804208894659894</v>
      </c>
      <c r="KK101">
        <v>92.195334055409703</v>
      </c>
      <c r="KL101">
        <v>99.821301485104897</v>
      </c>
      <c r="KM101">
        <v>107.394456479471</v>
      </c>
      <c r="KN101">
        <v>114.895983759808</v>
      </c>
      <c r="KO101">
        <v>122.19209263792401</v>
      </c>
      <c r="KP101">
        <v>129.14935654959999</v>
      </c>
      <c r="KQ101">
        <v>135.63803267053299</v>
      </c>
      <c r="KR101">
        <v>141.37535523076099</v>
      </c>
      <c r="KS101" s="13" t="s">
        <v>200</v>
      </c>
      <c r="KT101" s="5">
        <v>0</v>
      </c>
      <c r="LD101" s="13">
        <v>14000</v>
      </c>
      <c r="LE101" s="4">
        <v>74.736310983117804</v>
      </c>
      <c r="LF101" s="4">
        <v>81.755388739938098</v>
      </c>
      <c r="LG101" s="4">
        <v>89.209496985434697</v>
      </c>
      <c r="LH101" s="4">
        <v>97.026746904991001</v>
      </c>
      <c r="LI101" s="4">
        <v>105.10602379171</v>
      </c>
      <c r="LJ101" s="4">
        <v>113.15493591773701</v>
      </c>
      <c r="LK101" s="4">
        <v>121.15056850949099</v>
      </c>
      <c r="LL101" s="4">
        <v>128.95393599015301</v>
      </c>
      <c r="LM101" s="4">
        <v>136.42586696303599</v>
      </c>
      <c r="LN101" s="4">
        <v>143.43034293237099</v>
      </c>
      <c r="LO101" s="4">
        <v>149.67516636732699</v>
      </c>
      <c r="LP101" s="13" t="s">
        <v>200</v>
      </c>
      <c r="LQ101" s="5">
        <v>0</v>
      </c>
      <c r="MA101" s="13">
        <v>14000</v>
      </c>
      <c r="MB101" s="4">
        <v>76.131810019699401</v>
      </c>
      <c r="MC101" s="4">
        <v>83.2909711403058</v>
      </c>
      <c r="MD101" s="4">
        <v>90.897652492098302</v>
      </c>
      <c r="ME101" s="4">
        <v>98.879312178782698</v>
      </c>
      <c r="MF101" s="4">
        <v>107.13383952262301</v>
      </c>
      <c r="MG101" s="4">
        <v>115.36732997072301</v>
      </c>
      <c r="MH101" s="4">
        <v>123.555250854465</v>
      </c>
      <c r="MI101" s="4">
        <v>131.55671868211701</v>
      </c>
      <c r="MJ101" s="4">
        <v>139.23044806708299</v>
      </c>
      <c r="MK101" s="4">
        <v>146.438092632539</v>
      </c>
      <c r="ML101" s="4">
        <v>152.88409215973201</v>
      </c>
      <c r="MM101" s="13" t="s">
        <v>200</v>
      </c>
      <c r="MN101" s="5">
        <v>0</v>
      </c>
      <c r="MX101" s="13">
        <v>14000</v>
      </c>
      <c r="MY101" s="4">
        <v>79.033805191292203</v>
      </c>
      <c r="MZ101" s="4">
        <v>86.485340619257997</v>
      </c>
      <c r="NA101" s="4">
        <v>94.410905540775005</v>
      </c>
      <c r="NB101" s="4">
        <v>102.736702440343</v>
      </c>
      <c r="NC101" s="4">
        <v>111.35868555491101</v>
      </c>
      <c r="ND101" s="4">
        <v>119.98034638824799</v>
      </c>
      <c r="NE101" s="4">
        <v>128.57370940480399</v>
      </c>
      <c r="NF101" s="4">
        <v>136.994116817947</v>
      </c>
      <c r="NG101" s="4">
        <v>145.09605272995799</v>
      </c>
      <c r="NH101" s="4">
        <v>152.73647962076399</v>
      </c>
      <c r="NI101" s="4">
        <v>159.613315663561</v>
      </c>
      <c r="NJ101" s="13" t="s">
        <v>200</v>
      </c>
      <c r="NK101" s="5">
        <v>0</v>
      </c>
      <c r="NU101" s="13">
        <v>14000</v>
      </c>
      <c r="NV101" s="4">
        <v>79.843185005111096</v>
      </c>
      <c r="NW101" s="4">
        <v>87.376521703046507</v>
      </c>
      <c r="NX101" s="4">
        <v>95.391411015154603</v>
      </c>
      <c r="NY101" s="4">
        <v>103.81373026920799</v>
      </c>
      <c r="NZ101" s="4">
        <v>112.538927305135</v>
      </c>
      <c r="OA101" s="4">
        <v>121.269899284015</v>
      </c>
      <c r="OB101" s="4">
        <v>129.97769270954799</v>
      </c>
      <c r="OC101" s="4">
        <v>138.51664042924401</v>
      </c>
      <c r="OD101" s="4">
        <v>146.74008875800399</v>
      </c>
      <c r="OE101" s="4">
        <v>154.50373060977299</v>
      </c>
      <c r="OF101" s="4">
        <v>161.50378371079699</v>
      </c>
      <c r="OG101" s="13" t="s">
        <v>200</v>
      </c>
      <c r="OH101" s="5">
        <v>0</v>
      </c>
      <c r="OR101">
        <v>14000</v>
      </c>
      <c r="OS101">
        <v>75.470300388137005</v>
      </c>
      <c r="OT101">
        <v>82.563016200128402</v>
      </c>
      <c r="OU101">
        <v>90.097310880574298</v>
      </c>
      <c r="OV101">
        <v>98.000948163771298</v>
      </c>
      <c r="OW101">
        <v>106.17228425478601</v>
      </c>
      <c r="OX101">
        <v>114.318110775172</v>
      </c>
      <c r="OY101">
        <v>122.41466516906701</v>
      </c>
      <c r="OZ101">
        <v>130.32195709481499</v>
      </c>
      <c r="PA101">
        <v>137.89969706217099</v>
      </c>
      <c r="PB101">
        <v>145.010636653468</v>
      </c>
      <c r="PC101">
        <v>151.36079186902501</v>
      </c>
      <c r="PD101" s="13" t="s">
        <v>200</v>
      </c>
      <c r="PE101" s="5">
        <v>0</v>
      </c>
      <c r="PO101" s="13">
        <v>14000</v>
      </c>
      <c r="PP101" s="4">
        <v>79.366308338865807</v>
      </c>
      <c r="PQ101" s="4">
        <v>86.851435176118997</v>
      </c>
      <c r="PR101" s="4">
        <v>94.813675245307607</v>
      </c>
      <c r="PS101" s="4">
        <v>103.179096118842</v>
      </c>
      <c r="PT101" s="4">
        <v>111.843442223583</v>
      </c>
      <c r="PU101" s="4">
        <v>120.50995389171401</v>
      </c>
      <c r="PV101" s="4">
        <v>129.15025472632101</v>
      </c>
      <c r="PW101" s="4">
        <v>137.61926993574301</v>
      </c>
      <c r="PX101" s="4">
        <v>145.771013906012</v>
      </c>
      <c r="PY101" s="4">
        <v>153.46192542138101</v>
      </c>
      <c r="PZ101" s="4">
        <v>160.389217668366</v>
      </c>
      <c r="QA101" s="13" t="s">
        <v>200</v>
      </c>
      <c r="QB101" s="5">
        <v>0</v>
      </c>
      <c r="QL101" s="13">
        <v>14000</v>
      </c>
      <c r="QM101" s="4">
        <v>85.610326806032205</v>
      </c>
      <c r="QN101" s="4">
        <v>93.729772830014696</v>
      </c>
      <c r="QO101" s="4">
        <v>102.38602134377101</v>
      </c>
      <c r="QP101" s="4">
        <v>111.502957363273</v>
      </c>
      <c r="QQ101" s="4">
        <v>120.972853592771</v>
      </c>
      <c r="QR101" s="4">
        <v>130.496069870806</v>
      </c>
      <c r="QS101" s="4">
        <v>140.036488220015</v>
      </c>
      <c r="QT101" s="4">
        <v>149.44183850696299</v>
      </c>
      <c r="QU101" s="4">
        <v>158.557946082576</v>
      </c>
      <c r="QV101" s="4">
        <v>167.23201524046499</v>
      </c>
      <c r="QW101" s="4">
        <v>175.14976526254199</v>
      </c>
      <c r="QX101" s="13" t="s">
        <v>200</v>
      </c>
      <c r="QY101" s="5">
        <v>0</v>
      </c>
      <c r="RI101" s="13">
        <v>14000</v>
      </c>
      <c r="RJ101" s="4">
        <v>85.118152663194905</v>
      </c>
      <c r="RK101" s="4">
        <v>93.187357327951503</v>
      </c>
      <c r="RL101" s="4">
        <v>101.788536422993</v>
      </c>
      <c r="RM101" s="4">
        <v>110.845722403598</v>
      </c>
      <c r="RN101" s="4">
        <v>120.251428735853</v>
      </c>
      <c r="RO101" s="4">
        <v>129.706114167122</v>
      </c>
      <c r="RP101" s="4">
        <v>139.174284326182</v>
      </c>
      <c r="RQ101" s="4">
        <v>148.50419034747301</v>
      </c>
      <c r="RR101" s="4">
        <v>157.542256835194</v>
      </c>
      <c r="RS101" s="4">
        <v>166.13637126315299</v>
      </c>
      <c r="RT101" s="4">
        <v>173.973032516253</v>
      </c>
      <c r="RU101" s="13" t="s">
        <v>200</v>
      </c>
      <c r="RV101" s="5">
        <v>0</v>
      </c>
      <c r="SF101" s="13">
        <v>14000</v>
      </c>
      <c r="SG101" s="4">
        <v>88.016209915507901</v>
      </c>
      <c r="SH101" s="4">
        <v>96.381846571089895</v>
      </c>
      <c r="SI101" s="4">
        <v>105.308191419731</v>
      </c>
      <c r="SJ101" s="4">
        <v>114.71847075768</v>
      </c>
      <c r="SK101" s="4">
        <v>124.503863540488</v>
      </c>
      <c r="SL101" s="4">
        <v>134.36456722226399</v>
      </c>
      <c r="SM101" s="4">
        <v>144.26138733670899</v>
      </c>
      <c r="SN101" s="4">
        <v>154.03962615000299</v>
      </c>
      <c r="SO101" s="4">
        <v>163.54230327890301</v>
      </c>
      <c r="SP101" s="4">
        <v>172.61340580130999</v>
      </c>
      <c r="SQ101" s="4">
        <v>180.93517560195201</v>
      </c>
      <c r="SR101" s="13" t="s">
        <v>200</v>
      </c>
      <c r="SS101" s="5">
        <v>0</v>
      </c>
      <c r="TC101" s="13">
        <v>14000</v>
      </c>
      <c r="TD101" s="4">
        <v>79.834513666568697</v>
      </c>
      <c r="TE101" s="4">
        <v>87.366973388183595</v>
      </c>
      <c r="TF101" s="4">
        <v>95.380904824465105</v>
      </c>
      <c r="TG101" s="4">
        <v>103.802188728294</v>
      </c>
      <c r="TH101" s="4">
        <v>112.526278287034</v>
      </c>
      <c r="TI101" s="4">
        <v>121.256076722115</v>
      </c>
      <c r="TJ101" s="4">
        <v>129.962641053705</v>
      </c>
      <c r="TK101" s="4">
        <v>138.50031484014099</v>
      </c>
      <c r="TL101" s="4">
        <v>146.72245648490801</v>
      </c>
      <c r="TM101" s="4">
        <v>154.48477240910901</v>
      </c>
      <c r="TN101" s="4">
        <v>161.48349827451699</v>
      </c>
      <c r="TO101" s="13" t="s">
        <v>200</v>
      </c>
      <c r="TP101" s="5">
        <v>0</v>
      </c>
      <c r="TZ101" s="13">
        <v>14000</v>
      </c>
      <c r="UA101" s="4">
        <v>0</v>
      </c>
      <c r="UB101" s="4">
        <v>0</v>
      </c>
      <c r="UC101" s="4">
        <v>0</v>
      </c>
      <c r="UD101" s="4">
        <v>0</v>
      </c>
      <c r="UE101" s="4">
        <v>0</v>
      </c>
      <c r="UF101" s="4">
        <v>0</v>
      </c>
      <c r="UG101" s="4">
        <v>0</v>
      </c>
      <c r="UH101" s="4">
        <v>0</v>
      </c>
      <c r="UI101" s="4">
        <v>0</v>
      </c>
      <c r="UJ101" s="4">
        <v>0</v>
      </c>
      <c r="UK101" s="4">
        <v>0</v>
      </c>
      <c r="UL101" s="13" t="s">
        <v>200</v>
      </c>
      <c r="UM101" s="5">
        <v>0</v>
      </c>
      <c r="UW101" s="13">
        <v>14000</v>
      </c>
      <c r="UX101" s="4">
        <v>0</v>
      </c>
      <c r="UY101" s="4">
        <v>0</v>
      </c>
      <c r="UZ101" s="4">
        <v>0</v>
      </c>
      <c r="VA101" s="4">
        <v>0</v>
      </c>
      <c r="VB101" s="4">
        <v>0</v>
      </c>
      <c r="VC101" s="4">
        <v>0</v>
      </c>
      <c r="VD101" s="4">
        <v>0</v>
      </c>
      <c r="VE101" s="4">
        <v>0</v>
      </c>
      <c r="VF101" s="4">
        <v>0</v>
      </c>
      <c r="VG101" s="4">
        <v>0</v>
      </c>
      <c r="VH101" s="4">
        <v>0</v>
      </c>
      <c r="VI101" s="13" t="s">
        <v>200</v>
      </c>
      <c r="VJ101" s="5">
        <v>0</v>
      </c>
      <c r="VT101" s="13">
        <v>14000</v>
      </c>
      <c r="VU101" s="4">
        <v>0</v>
      </c>
      <c r="VV101" s="4">
        <v>0</v>
      </c>
      <c r="VW101" s="4">
        <v>0</v>
      </c>
      <c r="VX101" s="4">
        <v>0</v>
      </c>
      <c r="VY101" s="4">
        <v>0</v>
      </c>
      <c r="VZ101" s="4">
        <v>0</v>
      </c>
      <c r="WA101" s="4">
        <v>0</v>
      </c>
      <c r="WB101" s="4">
        <v>0</v>
      </c>
      <c r="WC101" s="4">
        <v>0</v>
      </c>
      <c r="WD101" s="4">
        <v>0</v>
      </c>
      <c r="WE101" s="4">
        <v>0</v>
      </c>
      <c r="WF101" s="13" t="s">
        <v>200</v>
      </c>
      <c r="WG101" s="5">
        <v>0</v>
      </c>
      <c r="WQ101" s="13">
        <v>14000</v>
      </c>
      <c r="WR101" s="4">
        <v>63.998250125976099</v>
      </c>
      <c r="WS101" s="4">
        <v>69.932707215864099</v>
      </c>
      <c r="WT101" s="4">
        <v>76.215435187740596</v>
      </c>
      <c r="WU101" s="4">
        <v>82.782144315074504</v>
      </c>
      <c r="WV101" s="4">
        <v>89.545049593920098</v>
      </c>
      <c r="WW101" s="4">
        <v>96.265138230020398</v>
      </c>
      <c r="WX101" s="4">
        <v>102.918645912001</v>
      </c>
      <c r="WY101" s="4">
        <v>109.390656883342</v>
      </c>
      <c r="WZ101" s="4">
        <v>115.567611117704</v>
      </c>
      <c r="XA101" s="4">
        <v>121.340030795144</v>
      </c>
      <c r="XB101" s="4">
        <v>126.455759754257</v>
      </c>
      <c r="XC101" s="13" t="s">
        <v>200</v>
      </c>
      <c r="XD101" s="5">
        <v>0</v>
      </c>
      <c r="XN101" s="13">
        <v>14000</v>
      </c>
      <c r="XO101" s="4">
        <v>66.706976894359201</v>
      </c>
      <c r="XP101" s="4">
        <v>72.843252342118205</v>
      </c>
      <c r="XQ101" s="4">
        <v>79.327837359797201</v>
      </c>
      <c r="XR101" s="4">
        <v>86.092135539528101</v>
      </c>
      <c r="XS101" s="4">
        <v>93.044187817764495</v>
      </c>
      <c r="XT101" s="4">
        <v>99.945358873392195</v>
      </c>
      <c r="XU101" s="4">
        <v>106.76685482190101</v>
      </c>
      <c r="XV101" s="4">
        <v>113.391939540929</v>
      </c>
      <c r="XW101" s="4">
        <v>119.706183889603</v>
      </c>
      <c r="XX101" s="4">
        <v>125.600194492366</v>
      </c>
      <c r="XY101" s="4">
        <v>130.81339277426301</v>
      </c>
      <c r="XZ101" s="13" t="s">
        <v>200</v>
      </c>
      <c r="YA101" s="5">
        <v>0</v>
      </c>
      <c r="YK101" s="13">
        <v>14000</v>
      </c>
      <c r="YL101" s="4">
        <v>73.929834899100797</v>
      </c>
      <c r="YM101" s="4">
        <v>80.870518751596293</v>
      </c>
      <c r="YN101" s="4">
        <v>88.241944542708296</v>
      </c>
      <c r="YO101" s="4">
        <v>95.973383285853004</v>
      </c>
      <c r="YP101" s="4">
        <v>103.965319888964</v>
      </c>
      <c r="YQ101" s="4">
        <v>111.92951714597299</v>
      </c>
      <c r="YR101" s="4">
        <v>119.84378559501</v>
      </c>
      <c r="YS101" s="4">
        <v>127.57138203696699</v>
      </c>
      <c r="YT101" s="4">
        <v>134.97535993259299</v>
      </c>
      <c r="YU101" s="4">
        <v>141.92181396663699</v>
      </c>
      <c r="YV101" s="4">
        <v>148.11877417435801</v>
      </c>
      <c r="YW101" s="13" t="s">
        <v>200</v>
      </c>
      <c r="YX101" s="5">
        <v>0</v>
      </c>
      <c r="ZH101" s="13">
        <v>14000</v>
      </c>
      <c r="ZI101" s="4">
        <v>0</v>
      </c>
      <c r="ZJ101" s="4">
        <v>0</v>
      </c>
      <c r="ZK101" s="4">
        <v>0</v>
      </c>
      <c r="ZL101" s="4">
        <v>0</v>
      </c>
      <c r="ZM101" s="4">
        <v>0</v>
      </c>
      <c r="ZN101" s="4">
        <v>0</v>
      </c>
      <c r="ZO101" s="4">
        <v>0</v>
      </c>
      <c r="ZP101" s="4">
        <v>0</v>
      </c>
      <c r="ZQ101" s="4">
        <v>0</v>
      </c>
      <c r="ZR101" s="4">
        <v>0</v>
      </c>
      <c r="ZS101" s="4">
        <v>0</v>
      </c>
      <c r="ZT101" s="13" t="s">
        <v>200</v>
      </c>
      <c r="ZU101" s="5">
        <v>0</v>
      </c>
      <c r="AAE101" s="13">
        <v>14000</v>
      </c>
      <c r="AAF101" s="4">
        <v>0</v>
      </c>
      <c r="AAG101" s="4">
        <v>0</v>
      </c>
      <c r="AAH101" s="4">
        <v>0</v>
      </c>
      <c r="AAI101" s="4">
        <v>0</v>
      </c>
      <c r="AAJ101" s="4">
        <v>0</v>
      </c>
      <c r="AAK101" s="4">
        <v>0</v>
      </c>
      <c r="AAL101" s="4">
        <v>0</v>
      </c>
      <c r="AAM101" s="4">
        <v>0</v>
      </c>
      <c r="AAN101" s="4">
        <v>0</v>
      </c>
      <c r="AAO101" s="4">
        <v>0</v>
      </c>
      <c r="AAP101" s="4">
        <v>0</v>
      </c>
      <c r="AAQ101" s="13" t="s">
        <v>200</v>
      </c>
      <c r="AAR101" s="5">
        <v>0</v>
      </c>
      <c r="ABB101" s="13">
        <v>14000</v>
      </c>
      <c r="ABC101" s="4">
        <v>79.673179002553994</v>
      </c>
      <c r="ABD101" s="4">
        <v>87.191723957993403</v>
      </c>
      <c r="ABE101" s="4">
        <v>95.193087891364499</v>
      </c>
      <c r="ABF101" s="4">
        <v>103.60399607323799</v>
      </c>
      <c r="ABG101" s="4">
        <v>112.321028262589</v>
      </c>
      <c r="ABH101" s="4">
        <v>121.050457244738</v>
      </c>
      <c r="ABI101" s="4">
        <v>129.763402888039</v>
      </c>
      <c r="ABJ101" s="4">
        <v>138.31562159142899</v>
      </c>
      <c r="ABK101" s="4">
        <v>146.56179639652299</v>
      </c>
      <c r="ABL101" s="4">
        <v>154.35877963134001</v>
      </c>
      <c r="ABM101" s="4">
        <v>161.40153659498699</v>
      </c>
      <c r="ABN101" s="13" t="s">
        <v>200</v>
      </c>
      <c r="ABO101" s="5">
        <v>0</v>
      </c>
    </row>
    <row r="102" spans="17:743" x14ac:dyDescent="0.25">
      <c r="Q102" s="1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13" t="s">
        <v>201</v>
      </c>
      <c r="AD102" s="5" t="s">
        <v>55</v>
      </c>
      <c r="AN102" s="13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13" t="s">
        <v>201</v>
      </c>
      <c r="BA102" s="5">
        <v>1</v>
      </c>
      <c r="BK102" s="13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13" t="s">
        <v>201</v>
      </c>
      <c r="BX102" s="5">
        <v>1</v>
      </c>
      <c r="CH102" s="13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13" t="s">
        <v>201</v>
      </c>
      <c r="CU102" s="5" t="s">
        <v>55</v>
      </c>
      <c r="DE102" s="13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13" t="s">
        <v>201</v>
      </c>
      <c r="DR102" s="5">
        <v>1</v>
      </c>
      <c r="EB102" s="13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13" t="s">
        <v>201</v>
      </c>
      <c r="EO102" s="5" t="s">
        <v>55</v>
      </c>
      <c r="EY102" s="13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13" t="s">
        <v>201</v>
      </c>
      <c r="FL102" s="5" t="s">
        <v>55</v>
      </c>
      <c r="FV102" s="13"/>
      <c r="GH102" s="13" t="s">
        <v>201</v>
      </c>
      <c r="GI102" s="5" t="s">
        <v>55</v>
      </c>
      <c r="GS102" s="13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13" t="s">
        <v>201</v>
      </c>
      <c r="HF102" s="5" t="s">
        <v>55</v>
      </c>
      <c r="HP102" s="13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13" t="s">
        <v>201</v>
      </c>
      <c r="IC102" s="5">
        <v>1</v>
      </c>
      <c r="IM102" s="13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13" t="s">
        <v>201</v>
      </c>
      <c r="IZ102" s="5">
        <v>1</v>
      </c>
      <c r="JJ102" s="13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13" t="s">
        <v>201</v>
      </c>
      <c r="JW102" s="5">
        <v>1</v>
      </c>
      <c r="KG102" s="13"/>
      <c r="KS102" s="13" t="s">
        <v>201</v>
      </c>
      <c r="KT102" s="5">
        <v>1</v>
      </c>
      <c r="LD102" s="13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13" t="s">
        <v>201</v>
      </c>
      <c r="LQ102" s="5">
        <v>1</v>
      </c>
      <c r="MA102" s="13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13" t="s">
        <v>201</v>
      </c>
      <c r="MN102" s="5">
        <v>1</v>
      </c>
      <c r="MX102" s="13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13" t="s">
        <v>201</v>
      </c>
      <c r="NK102" s="5">
        <v>1</v>
      </c>
      <c r="NU102" s="13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13" t="s">
        <v>201</v>
      </c>
      <c r="OH102" s="5">
        <v>1</v>
      </c>
      <c r="PD102" s="13" t="s">
        <v>201</v>
      </c>
      <c r="PE102" s="5">
        <v>1</v>
      </c>
      <c r="PO102" s="13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13" t="s">
        <v>201</v>
      </c>
      <c r="QB102" s="5">
        <v>1</v>
      </c>
      <c r="QL102" s="13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13" t="s">
        <v>201</v>
      </c>
      <c r="QY102" s="5">
        <v>1</v>
      </c>
      <c r="RI102" s="13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13" t="s">
        <v>201</v>
      </c>
      <c r="RV102" s="5">
        <v>1</v>
      </c>
      <c r="SF102" s="13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13" t="s">
        <v>201</v>
      </c>
      <c r="SS102" s="5">
        <v>1</v>
      </c>
      <c r="TC102" s="13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13" t="s">
        <v>201</v>
      </c>
      <c r="TP102" s="5">
        <v>1</v>
      </c>
      <c r="TZ102" s="13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13" t="s">
        <v>201</v>
      </c>
      <c r="UM102" s="5" t="s">
        <v>55</v>
      </c>
      <c r="UW102" s="13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13" t="s">
        <v>201</v>
      </c>
      <c r="VJ102" s="5" t="s">
        <v>55</v>
      </c>
      <c r="VT102" s="13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13" t="s">
        <v>201</v>
      </c>
      <c r="WG102" s="5" t="s">
        <v>55</v>
      </c>
      <c r="WQ102" s="13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13" t="s">
        <v>201</v>
      </c>
      <c r="XD102" s="5">
        <v>1</v>
      </c>
      <c r="XN102" s="13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13" t="s">
        <v>201</v>
      </c>
      <c r="YA102" s="5">
        <v>1</v>
      </c>
      <c r="YK102" s="13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13" t="s">
        <v>201</v>
      </c>
      <c r="YX102" s="5">
        <v>1</v>
      </c>
      <c r="ZH102" s="13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13" t="s">
        <v>201</v>
      </c>
      <c r="ZU102" s="5" t="s">
        <v>55</v>
      </c>
      <c r="AAE102" s="13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13" t="s">
        <v>201</v>
      </c>
      <c r="AAR102" s="5" t="s">
        <v>55</v>
      </c>
      <c r="ABB102" s="13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13" t="s">
        <v>201</v>
      </c>
      <c r="ABO102" s="5">
        <v>1</v>
      </c>
    </row>
    <row r="103" spans="17:743" x14ac:dyDescent="0.25">
      <c r="Q103" s="1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13" t="s">
        <v>202</v>
      </c>
      <c r="AD103" s="5">
        <v>1295.71492865753</v>
      </c>
      <c r="AN103" s="13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13" t="s">
        <v>202</v>
      </c>
      <c r="BA103" s="5">
        <v>1587.2960721494601</v>
      </c>
      <c r="BK103" s="13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13" t="s">
        <v>202</v>
      </c>
      <c r="BX103" s="5">
        <v>1505.4913047748801</v>
      </c>
      <c r="CH103" s="13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13" t="s">
        <v>202</v>
      </c>
      <c r="CU103" s="5">
        <v>1346.7896794501801</v>
      </c>
      <c r="DE103" s="13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13" t="s">
        <v>202</v>
      </c>
      <c r="DR103" s="5">
        <v>1674.3890039865601</v>
      </c>
      <c r="EB103" s="13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13" t="s">
        <v>202</v>
      </c>
      <c r="EO103" s="5">
        <v>1386.2652938369999</v>
      </c>
      <c r="EY103" s="13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13" t="s">
        <v>202</v>
      </c>
      <c r="FL103" s="5">
        <v>1537.4104380808601</v>
      </c>
      <c r="FV103" s="13"/>
      <c r="GH103" s="13" t="s">
        <v>202</v>
      </c>
      <c r="GI103" s="5">
        <v>1488.3093263863</v>
      </c>
      <c r="GS103" s="13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13" t="s">
        <v>202</v>
      </c>
      <c r="HF103" s="5">
        <v>1410.9036862000501</v>
      </c>
      <c r="HP103" s="13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13" t="s">
        <v>202</v>
      </c>
      <c r="IC103" s="5">
        <v>1717.6093234864099</v>
      </c>
      <c r="IM103" s="13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13" t="s">
        <v>202</v>
      </c>
      <c r="IZ103" s="5">
        <v>1880.5662799635099</v>
      </c>
      <c r="JJ103" s="13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13" t="s">
        <v>202</v>
      </c>
      <c r="JW103" s="5">
        <v>2080.1090835268001</v>
      </c>
      <c r="KG103" s="13"/>
      <c r="KS103" s="13" t="s">
        <v>202</v>
      </c>
      <c r="KT103" s="5">
        <v>1655.8614765949301</v>
      </c>
      <c r="LD103" s="13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13" t="s">
        <v>202</v>
      </c>
      <c r="LQ103" s="5">
        <v>1933.3301020398201</v>
      </c>
      <c r="MA103" s="13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13" t="s">
        <v>202</v>
      </c>
      <c r="MN103" s="5">
        <v>1820.45522683273</v>
      </c>
      <c r="MX103" s="13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13" t="s">
        <v>202</v>
      </c>
      <c r="NK103" s="5">
        <v>2304.9097048810299</v>
      </c>
      <c r="NU103" s="13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13" t="s">
        <v>202</v>
      </c>
      <c r="OH103" s="5">
        <v>2414.3037972314601</v>
      </c>
      <c r="PD103" s="13" t="s">
        <v>202</v>
      </c>
      <c r="PE103" s="5">
        <v>2171.8352769747198</v>
      </c>
      <c r="PO103" s="13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13" t="s">
        <v>202</v>
      </c>
      <c r="QB103" s="5">
        <v>2786.9199102821299</v>
      </c>
      <c r="QL103" s="13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13" t="s">
        <v>202</v>
      </c>
      <c r="QY103" s="5">
        <v>4066.4984382645698</v>
      </c>
      <c r="RI103" s="13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13" t="s">
        <v>202</v>
      </c>
      <c r="RV103" s="5">
        <v>3359.9211695180702</v>
      </c>
      <c r="SF103" s="13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13" t="s">
        <v>202</v>
      </c>
      <c r="SS103" s="5">
        <v>4893.8861407681097</v>
      </c>
      <c r="TC103" s="13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13" t="s">
        <v>202</v>
      </c>
      <c r="TP103" s="5">
        <v>2850.4384570188699</v>
      </c>
      <c r="TZ103" s="13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13" t="s">
        <v>202</v>
      </c>
      <c r="UM103" s="5">
        <v>1391.59455295219</v>
      </c>
      <c r="UW103" s="13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13" t="s">
        <v>202</v>
      </c>
      <c r="VJ103" s="5">
        <v>1372.68698710892</v>
      </c>
      <c r="VT103" s="13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13" t="s">
        <v>202</v>
      </c>
      <c r="WG103" s="5">
        <v>1460.7671843881301</v>
      </c>
      <c r="WQ103" s="13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13" t="s">
        <v>202</v>
      </c>
      <c r="XD103" s="5">
        <v>1360.6875856234501</v>
      </c>
      <c r="XN103" s="13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13" t="s">
        <v>202</v>
      </c>
      <c r="YA103" s="5">
        <v>1316.97697616699</v>
      </c>
      <c r="YK103" s="13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13" t="s">
        <v>202</v>
      </c>
      <c r="YX103" s="5">
        <v>1607.5717744542301</v>
      </c>
      <c r="ZH103" s="13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13" t="s">
        <v>202</v>
      </c>
      <c r="ZU103" s="5">
        <v>1343.18632598932</v>
      </c>
      <c r="AAE103" s="13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13" t="s">
        <v>202</v>
      </c>
      <c r="AAR103" s="5">
        <v>1002.02128156383</v>
      </c>
      <c r="ABB103" s="13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13" t="s">
        <v>202</v>
      </c>
      <c r="ABO103" s="5">
        <v>2627.4017153930299</v>
      </c>
    </row>
    <row r="104" spans="17:743" x14ac:dyDescent="0.25">
      <c r="Q104" s="13" t="s">
        <v>253</v>
      </c>
      <c r="R104" s="4">
        <v>0</v>
      </c>
      <c r="S104" s="4">
        <v>0.09</v>
      </c>
      <c r="T104" s="4">
        <v>0.18</v>
      </c>
      <c r="U104" s="4">
        <v>0.27</v>
      </c>
      <c r="V104" s="4">
        <v>0.36</v>
      </c>
      <c r="W104" s="4">
        <v>0.45</v>
      </c>
      <c r="X104" s="4">
        <v>0.54</v>
      </c>
      <c r="Y104" s="4">
        <v>0.63</v>
      </c>
      <c r="Z104" s="4">
        <v>0.72</v>
      </c>
      <c r="AA104" s="4">
        <v>0.80999999999999905</v>
      </c>
      <c r="AB104" s="4">
        <v>0.9</v>
      </c>
      <c r="AC104" s="13" t="s">
        <v>415</v>
      </c>
      <c r="AD104" s="5"/>
      <c r="AN104" s="13" t="s">
        <v>253</v>
      </c>
      <c r="AO104" s="4">
        <v>0</v>
      </c>
      <c r="AP104" s="4">
        <v>0.09</v>
      </c>
      <c r="AQ104" s="4">
        <v>0.18</v>
      </c>
      <c r="AR104" s="4">
        <v>0.27</v>
      </c>
      <c r="AS104" s="4">
        <v>0.36</v>
      </c>
      <c r="AT104" s="4">
        <v>0.45</v>
      </c>
      <c r="AU104" s="4">
        <v>0.54</v>
      </c>
      <c r="AV104" s="4">
        <v>0.63</v>
      </c>
      <c r="AW104" s="4">
        <v>0.72</v>
      </c>
      <c r="AX104" s="4">
        <v>0.80999999999999905</v>
      </c>
      <c r="AY104" s="4">
        <v>0.9</v>
      </c>
      <c r="AZ104" s="13" t="s">
        <v>454</v>
      </c>
      <c r="BA104" s="5"/>
      <c r="BK104" s="13" t="s">
        <v>253</v>
      </c>
      <c r="BL104" s="4">
        <v>0</v>
      </c>
      <c r="BM104" s="4">
        <v>0.09</v>
      </c>
      <c r="BN104" s="4">
        <v>0.18</v>
      </c>
      <c r="BO104" s="4">
        <v>0.27</v>
      </c>
      <c r="BP104" s="4">
        <v>0.36</v>
      </c>
      <c r="BQ104" s="4">
        <v>0.45</v>
      </c>
      <c r="BR104" s="4">
        <v>0.54</v>
      </c>
      <c r="BS104" s="4">
        <v>0.63</v>
      </c>
      <c r="BT104" s="4">
        <v>0.72</v>
      </c>
      <c r="BU104" s="4">
        <v>0.80999999999999905</v>
      </c>
      <c r="BV104" s="4">
        <v>0.9</v>
      </c>
      <c r="BW104" s="13" t="s">
        <v>441</v>
      </c>
      <c r="BX104" s="5"/>
      <c r="CH104" s="13" t="s">
        <v>253</v>
      </c>
      <c r="CI104" s="4">
        <v>0</v>
      </c>
      <c r="CJ104" s="4">
        <v>0.09</v>
      </c>
      <c r="CK104" s="4">
        <v>0.18</v>
      </c>
      <c r="CL104" s="4">
        <v>0.27</v>
      </c>
      <c r="CM104" s="4">
        <v>0.36</v>
      </c>
      <c r="CN104" s="4">
        <v>0.45</v>
      </c>
      <c r="CO104" s="4">
        <v>0.54</v>
      </c>
      <c r="CP104" s="4">
        <v>0.63</v>
      </c>
      <c r="CQ104" s="4">
        <v>0.72</v>
      </c>
      <c r="CR104" s="4">
        <v>0.80999999999999905</v>
      </c>
      <c r="CS104" s="4">
        <v>0.9</v>
      </c>
      <c r="CT104" s="13" t="s">
        <v>431</v>
      </c>
      <c r="CU104" s="5"/>
      <c r="DE104" s="13" t="s">
        <v>253</v>
      </c>
      <c r="DF104" s="4">
        <v>0</v>
      </c>
      <c r="DG104" s="4">
        <v>0.09</v>
      </c>
      <c r="DH104" s="4">
        <v>0.18</v>
      </c>
      <c r="DI104" s="4">
        <v>0.27</v>
      </c>
      <c r="DJ104" s="4">
        <v>0.36</v>
      </c>
      <c r="DK104" s="4">
        <v>0.45</v>
      </c>
      <c r="DL104" s="4">
        <v>0.54</v>
      </c>
      <c r="DM104" s="4">
        <v>0.63</v>
      </c>
      <c r="DN104" s="4">
        <v>0.72</v>
      </c>
      <c r="DO104" s="4">
        <v>0.80999999999999905</v>
      </c>
      <c r="DP104" s="4">
        <v>0.9</v>
      </c>
      <c r="DQ104" s="13" t="s">
        <v>468</v>
      </c>
      <c r="DR104" s="5"/>
      <c r="EB104" s="13" t="s">
        <v>253</v>
      </c>
      <c r="EC104" s="4">
        <v>0</v>
      </c>
      <c r="ED104" s="4">
        <v>0.09</v>
      </c>
      <c r="EE104" s="4">
        <v>0.18</v>
      </c>
      <c r="EF104" s="4">
        <v>0.27</v>
      </c>
      <c r="EG104" s="4">
        <v>0.36</v>
      </c>
      <c r="EH104" s="4">
        <v>0.45</v>
      </c>
      <c r="EI104" s="4">
        <v>0.54</v>
      </c>
      <c r="EJ104" s="4">
        <v>0.63</v>
      </c>
      <c r="EK104" s="4">
        <v>0.72</v>
      </c>
      <c r="EL104" s="4">
        <v>0.80999999999999905</v>
      </c>
      <c r="EM104" s="4">
        <v>0.9</v>
      </c>
      <c r="EN104" s="13" t="s">
        <v>423</v>
      </c>
      <c r="EO104" s="5"/>
      <c r="EY104" s="13" t="s">
        <v>253</v>
      </c>
      <c r="EZ104" s="4">
        <v>0</v>
      </c>
      <c r="FA104" s="4">
        <v>0.09</v>
      </c>
      <c r="FB104" s="4">
        <v>0.18</v>
      </c>
      <c r="FC104" s="4">
        <v>0.27</v>
      </c>
      <c r="FD104" s="4">
        <v>0.36</v>
      </c>
      <c r="FE104" s="4">
        <v>0.45</v>
      </c>
      <c r="FF104" s="4">
        <v>0.54</v>
      </c>
      <c r="FG104" s="4">
        <v>0.63</v>
      </c>
      <c r="FH104" s="4">
        <v>0.72</v>
      </c>
      <c r="FI104" s="4">
        <v>0.80999999999999905</v>
      </c>
      <c r="FJ104" s="4">
        <v>0.9</v>
      </c>
      <c r="FK104" s="13" t="s">
        <v>611</v>
      </c>
      <c r="FL104" s="5"/>
      <c r="FV104" s="13" t="s">
        <v>253</v>
      </c>
      <c r="FW104">
        <v>0</v>
      </c>
      <c r="FX104">
        <v>0.09</v>
      </c>
      <c r="FY104">
        <v>0.18</v>
      </c>
      <c r="FZ104">
        <v>0.27</v>
      </c>
      <c r="GA104">
        <v>0.36</v>
      </c>
      <c r="GB104">
        <v>0.45</v>
      </c>
      <c r="GC104">
        <v>0.54</v>
      </c>
      <c r="GD104">
        <v>0.63</v>
      </c>
      <c r="GE104">
        <v>0.72</v>
      </c>
      <c r="GF104">
        <v>0.80999999999999905</v>
      </c>
      <c r="GG104">
        <v>0.9</v>
      </c>
      <c r="GH104" s="13" t="s">
        <v>633</v>
      </c>
      <c r="GI104" s="5"/>
      <c r="GS104" s="13" t="s">
        <v>253</v>
      </c>
      <c r="GT104" s="4">
        <v>0</v>
      </c>
      <c r="GU104" s="4">
        <v>0.09</v>
      </c>
      <c r="GV104" s="4">
        <v>0.18</v>
      </c>
      <c r="GW104" s="4">
        <v>0.27</v>
      </c>
      <c r="GX104" s="4">
        <v>0.36</v>
      </c>
      <c r="GY104" s="4">
        <v>0.45</v>
      </c>
      <c r="GZ104" s="4">
        <v>0.54</v>
      </c>
      <c r="HA104" s="4">
        <v>0.63</v>
      </c>
      <c r="HB104" s="4">
        <v>0.72</v>
      </c>
      <c r="HC104" s="4">
        <v>0.80999999999999905</v>
      </c>
      <c r="HD104" s="4">
        <v>0.9</v>
      </c>
      <c r="HE104" s="13" t="s">
        <v>536</v>
      </c>
      <c r="HF104" s="5"/>
      <c r="HP104" s="13" t="s">
        <v>253</v>
      </c>
      <c r="HQ104" s="4">
        <v>0</v>
      </c>
      <c r="HR104" s="4">
        <v>0.09</v>
      </c>
      <c r="HS104" s="4">
        <v>0.18</v>
      </c>
      <c r="HT104" s="4">
        <v>0.27</v>
      </c>
      <c r="HU104" s="4">
        <v>0.36</v>
      </c>
      <c r="HV104" s="4">
        <v>0.45</v>
      </c>
      <c r="HW104" s="4">
        <v>0.54</v>
      </c>
      <c r="HX104" s="4">
        <v>0.63</v>
      </c>
      <c r="HY104" s="4">
        <v>0.72</v>
      </c>
      <c r="HZ104" s="4">
        <v>0.80999999999999905</v>
      </c>
      <c r="IA104" s="4">
        <v>0.9</v>
      </c>
      <c r="IB104" s="13" t="s">
        <v>657</v>
      </c>
      <c r="IC104" s="5"/>
      <c r="IM104" s="13" t="s">
        <v>253</v>
      </c>
      <c r="IN104" s="4">
        <v>0</v>
      </c>
      <c r="IO104" s="4">
        <v>0.09</v>
      </c>
      <c r="IP104" s="4">
        <v>0.18</v>
      </c>
      <c r="IQ104" s="4">
        <v>0.27</v>
      </c>
      <c r="IR104" s="4">
        <v>0.36</v>
      </c>
      <c r="IS104" s="4">
        <v>0.45</v>
      </c>
      <c r="IT104" s="4">
        <v>0.54</v>
      </c>
      <c r="IU104" s="4">
        <v>0.63</v>
      </c>
      <c r="IV104" s="4">
        <v>0.72</v>
      </c>
      <c r="IW104" s="4">
        <v>0.80999999999999905</v>
      </c>
      <c r="IX104" s="4">
        <v>0.9</v>
      </c>
      <c r="IY104" s="13" t="s">
        <v>622</v>
      </c>
      <c r="IZ104" s="5"/>
      <c r="JJ104" s="13" t="s">
        <v>253</v>
      </c>
      <c r="JK104" s="4">
        <v>0</v>
      </c>
      <c r="JL104" s="4">
        <v>0.09</v>
      </c>
      <c r="JM104" s="4">
        <v>0.18</v>
      </c>
      <c r="JN104" s="4">
        <v>0.27</v>
      </c>
      <c r="JO104" s="4">
        <v>0.36</v>
      </c>
      <c r="JP104" s="4">
        <v>0.45</v>
      </c>
      <c r="JQ104" s="4">
        <v>0.54</v>
      </c>
      <c r="JR104" s="4">
        <v>0.63</v>
      </c>
      <c r="JS104" s="4">
        <v>0.72</v>
      </c>
      <c r="JT104" s="4">
        <v>0.80999999999999905</v>
      </c>
      <c r="JU104" s="4">
        <v>0.9</v>
      </c>
      <c r="JV104" s="13" t="s">
        <v>525</v>
      </c>
      <c r="JW104" s="5"/>
      <c r="KG104" s="13" t="s">
        <v>253</v>
      </c>
      <c r="KH104">
        <v>0</v>
      </c>
      <c r="KI104">
        <v>0.09</v>
      </c>
      <c r="KJ104">
        <v>0.18</v>
      </c>
      <c r="KK104">
        <v>0.27</v>
      </c>
      <c r="KL104">
        <v>0.36</v>
      </c>
      <c r="KM104">
        <v>0.45</v>
      </c>
      <c r="KN104">
        <v>0.54</v>
      </c>
      <c r="KO104">
        <v>0.63</v>
      </c>
      <c r="KP104">
        <v>0.72</v>
      </c>
      <c r="KQ104">
        <v>0.80999999999999905</v>
      </c>
      <c r="KR104">
        <v>0.9</v>
      </c>
      <c r="KS104" s="13" t="s">
        <v>643</v>
      </c>
      <c r="KT104" s="5"/>
      <c r="LD104" s="13" t="s">
        <v>253</v>
      </c>
      <c r="LE104" s="4">
        <v>0</v>
      </c>
      <c r="LF104" s="4">
        <v>0.09</v>
      </c>
      <c r="LG104" s="4">
        <v>0.18</v>
      </c>
      <c r="LH104" s="4">
        <v>0.27</v>
      </c>
      <c r="LI104" s="4">
        <v>0.36</v>
      </c>
      <c r="LJ104" s="4">
        <v>0.45</v>
      </c>
      <c r="LK104" s="4">
        <v>0.54</v>
      </c>
      <c r="LL104" s="4">
        <v>0.63</v>
      </c>
      <c r="LM104" s="4">
        <v>0.72</v>
      </c>
      <c r="LN104" s="4">
        <v>0.80999999999999905</v>
      </c>
      <c r="LO104" s="4">
        <v>0.9</v>
      </c>
      <c r="LP104" s="13" t="s">
        <v>599</v>
      </c>
      <c r="LQ104" s="5"/>
      <c r="MA104" s="13" t="s">
        <v>253</v>
      </c>
      <c r="MB104" s="4">
        <v>0</v>
      </c>
      <c r="MC104" s="4">
        <v>0.09</v>
      </c>
      <c r="MD104" s="4">
        <v>0.18</v>
      </c>
      <c r="ME104" s="4">
        <v>0.27</v>
      </c>
      <c r="MF104" s="4">
        <v>0.36</v>
      </c>
      <c r="MG104" s="4">
        <v>0.45</v>
      </c>
      <c r="MH104" s="4">
        <v>0.54</v>
      </c>
      <c r="MI104" s="4">
        <v>0.63</v>
      </c>
      <c r="MJ104" s="4">
        <v>0.72</v>
      </c>
      <c r="MK104" s="4">
        <v>0.80999999999999905</v>
      </c>
      <c r="ML104" s="4">
        <v>0.9</v>
      </c>
      <c r="MM104" s="13" t="s">
        <v>481</v>
      </c>
      <c r="MN104" s="5"/>
      <c r="MX104" s="13" t="s">
        <v>253</v>
      </c>
      <c r="MY104" s="4">
        <v>0</v>
      </c>
      <c r="MZ104" s="4">
        <v>0.09</v>
      </c>
      <c r="NA104" s="4">
        <v>0.18</v>
      </c>
      <c r="NB104" s="4">
        <v>0.27</v>
      </c>
      <c r="NC104" s="4">
        <v>0.36</v>
      </c>
      <c r="ND104" s="4">
        <v>0.45</v>
      </c>
      <c r="NE104" s="4">
        <v>0.54</v>
      </c>
      <c r="NF104" s="4">
        <v>0.63</v>
      </c>
      <c r="NG104" s="4">
        <v>0.72</v>
      </c>
      <c r="NH104" s="4">
        <v>0.80999999999999905</v>
      </c>
      <c r="NI104" s="4">
        <v>0.9</v>
      </c>
      <c r="NJ104" s="13" t="s">
        <v>586</v>
      </c>
      <c r="NK104" s="5"/>
      <c r="NU104" s="13" t="s">
        <v>253</v>
      </c>
      <c r="NV104" s="4">
        <v>0</v>
      </c>
      <c r="NW104" s="4">
        <v>0.09</v>
      </c>
      <c r="NX104" s="4">
        <v>0.18</v>
      </c>
      <c r="NY104" s="4">
        <v>0.27</v>
      </c>
      <c r="NZ104" s="4">
        <v>0.36</v>
      </c>
      <c r="OA104" s="4">
        <v>0.45</v>
      </c>
      <c r="OB104" s="4">
        <v>0.54</v>
      </c>
      <c r="OC104" s="4">
        <v>0.63</v>
      </c>
      <c r="OD104" s="4">
        <v>0.72</v>
      </c>
      <c r="OE104" s="4">
        <v>0.80999999999999905</v>
      </c>
      <c r="OF104" s="4">
        <v>0.9</v>
      </c>
      <c r="OG104" s="13" t="s">
        <v>546</v>
      </c>
      <c r="OH104" s="5"/>
      <c r="OR104" t="s">
        <v>253</v>
      </c>
      <c r="OS104">
        <v>0</v>
      </c>
      <c r="OT104">
        <v>0.09</v>
      </c>
      <c r="OU104">
        <v>0.18</v>
      </c>
      <c r="OV104">
        <v>0.27</v>
      </c>
      <c r="OW104">
        <v>0.36</v>
      </c>
      <c r="OX104">
        <v>0.45</v>
      </c>
      <c r="OY104">
        <v>0.54</v>
      </c>
      <c r="OZ104">
        <v>0.63</v>
      </c>
      <c r="PA104">
        <v>0.72</v>
      </c>
      <c r="PB104">
        <v>0.80999999999999905</v>
      </c>
      <c r="PC104">
        <v>0.9</v>
      </c>
      <c r="PD104" s="13" t="s">
        <v>497</v>
      </c>
      <c r="PE104" s="5"/>
      <c r="PO104" s="13" t="s">
        <v>253</v>
      </c>
      <c r="PP104" s="4">
        <v>0</v>
      </c>
      <c r="PQ104" s="4">
        <v>0.09</v>
      </c>
      <c r="PR104" s="4">
        <v>0.18</v>
      </c>
      <c r="PS104" s="4">
        <v>0.27</v>
      </c>
      <c r="PT104" s="4">
        <v>0.36</v>
      </c>
      <c r="PU104" s="4">
        <v>0.45</v>
      </c>
      <c r="PV104" s="4">
        <v>0.54</v>
      </c>
      <c r="PW104" s="4">
        <v>0.63</v>
      </c>
      <c r="PX104" s="4">
        <v>0.72</v>
      </c>
      <c r="PY104" s="4">
        <v>0.80999999999999905</v>
      </c>
      <c r="PZ104" s="4">
        <v>0.9</v>
      </c>
      <c r="QA104" s="13" t="s">
        <v>511</v>
      </c>
      <c r="QB104" s="5"/>
      <c r="QL104" s="13" t="s">
        <v>253</v>
      </c>
      <c r="QM104" s="4">
        <v>0</v>
      </c>
      <c r="QN104" s="4">
        <v>0.09</v>
      </c>
      <c r="QO104" s="4">
        <v>0.18</v>
      </c>
      <c r="QP104" s="4">
        <v>0.27</v>
      </c>
      <c r="QQ104" s="4">
        <v>0.36</v>
      </c>
      <c r="QR104" s="4">
        <v>0.45</v>
      </c>
      <c r="QS104" s="4">
        <v>0.54</v>
      </c>
      <c r="QT104" s="4">
        <v>0.63</v>
      </c>
      <c r="QU104" s="4">
        <v>0.72</v>
      </c>
      <c r="QV104" s="4">
        <v>0.80999999999999905</v>
      </c>
      <c r="QW104" s="4">
        <v>0.9</v>
      </c>
      <c r="QX104" s="13" t="s">
        <v>560</v>
      </c>
      <c r="QY104" s="5"/>
      <c r="RI104" s="13" t="s">
        <v>253</v>
      </c>
      <c r="RJ104" s="4">
        <v>0</v>
      </c>
      <c r="RK104" s="4">
        <v>0.09</v>
      </c>
      <c r="RL104" s="4">
        <v>0.18</v>
      </c>
      <c r="RM104" s="4">
        <v>0.27</v>
      </c>
      <c r="RN104" s="4">
        <v>0.36</v>
      </c>
      <c r="RO104" s="4">
        <v>0.45</v>
      </c>
      <c r="RP104" s="4">
        <v>0.54</v>
      </c>
      <c r="RQ104" s="4">
        <v>0.63</v>
      </c>
      <c r="RR104" s="4">
        <v>0.72</v>
      </c>
      <c r="RS104" s="4">
        <v>0.80999999999999905</v>
      </c>
      <c r="RT104" s="4">
        <v>0.9</v>
      </c>
      <c r="RU104" s="13" t="s">
        <v>573</v>
      </c>
      <c r="RV104" s="5"/>
      <c r="SF104" s="13" t="s">
        <v>253</v>
      </c>
      <c r="SG104" s="4">
        <v>0</v>
      </c>
      <c r="SH104" s="4">
        <v>0.09</v>
      </c>
      <c r="SI104" s="4">
        <v>0.18</v>
      </c>
      <c r="SJ104" s="4">
        <v>0.27</v>
      </c>
      <c r="SK104" s="4">
        <v>0.36</v>
      </c>
      <c r="SL104" s="4">
        <v>0.45</v>
      </c>
      <c r="SM104" s="4">
        <v>0.54</v>
      </c>
      <c r="SN104" s="4">
        <v>0.63</v>
      </c>
      <c r="SO104" s="4">
        <v>0.72</v>
      </c>
      <c r="SP104" s="4">
        <v>0.80999999999999905</v>
      </c>
      <c r="SQ104" s="4">
        <v>0.9</v>
      </c>
      <c r="SR104" s="13" t="s">
        <v>713</v>
      </c>
      <c r="SS104" s="5"/>
      <c r="TC104" s="13" t="s">
        <v>253</v>
      </c>
      <c r="TD104" s="4">
        <v>0</v>
      </c>
      <c r="TE104" s="4">
        <v>0.09</v>
      </c>
      <c r="TF104" s="4">
        <v>0.18</v>
      </c>
      <c r="TG104" s="4">
        <v>0.27</v>
      </c>
      <c r="TH104" s="4">
        <v>0.36</v>
      </c>
      <c r="TI104" s="4">
        <v>0.45</v>
      </c>
      <c r="TJ104" s="4">
        <v>0.54</v>
      </c>
      <c r="TK104" s="4">
        <v>0.63</v>
      </c>
      <c r="TL104" s="4">
        <v>0.72</v>
      </c>
      <c r="TM104" s="4">
        <v>0.80999999999999905</v>
      </c>
      <c r="TN104" s="4">
        <v>0.9</v>
      </c>
      <c r="TO104" s="13" t="s">
        <v>699</v>
      </c>
      <c r="TP104" s="5"/>
      <c r="TZ104" s="13" t="s">
        <v>253</v>
      </c>
      <c r="UA104" s="4">
        <v>0</v>
      </c>
      <c r="UB104" s="4">
        <v>0.09</v>
      </c>
      <c r="UC104" s="4">
        <v>0.18</v>
      </c>
      <c r="UD104" s="4">
        <v>0.27</v>
      </c>
      <c r="UE104" s="4">
        <v>0.36</v>
      </c>
      <c r="UF104" s="4">
        <v>0.45</v>
      </c>
      <c r="UG104" s="4">
        <v>0.54</v>
      </c>
      <c r="UH104" s="4">
        <v>0.63</v>
      </c>
      <c r="UI104" s="4">
        <v>0.72</v>
      </c>
      <c r="UJ104" s="4">
        <v>0.80999999999999905</v>
      </c>
      <c r="UK104" s="4">
        <v>0.9</v>
      </c>
      <c r="UL104" s="13" t="s">
        <v>670</v>
      </c>
      <c r="UM104" s="5"/>
      <c r="UW104" s="13" t="s">
        <v>253</v>
      </c>
      <c r="UX104" s="4">
        <v>0</v>
      </c>
      <c r="UY104" s="4">
        <v>0.09</v>
      </c>
      <c r="UZ104" s="4">
        <v>0.18</v>
      </c>
      <c r="VA104" s="4">
        <v>0.27</v>
      </c>
      <c r="VB104" s="4">
        <v>0.36</v>
      </c>
      <c r="VC104" s="4">
        <v>0.45</v>
      </c>
      <c r="VD104" s="4">
        <v>0.54</v>
      </c>
      <c r="VE104" s="4">
        <v>0.63</v>
      </c>
      <c r="VF104" s="4">
        <v>0.72</v>
      </c>
      <c r="VG104" s="4">
        <v>0.80999999999999905</v>
      </c>
      <c r="VH104" s="4">
        <v>0.9</v>
      </c>
      <c r="VI104" s="13" t="s">
        <v>679</v>
      </c>
      <c r="VJ104" s="5"/>
      <c r="VT104" s="13" t="s">
        <v>253</v>
      </c>
      <c r="VU104" s="4">
        <v>0</v>
      </c>
      <c r="VV104" s="4">
        <v>0.09</v>
      </c>
      <c r="VW104" s="4">
        <v>0.18</v>
      </c>
      <c r="VX104" s="4">
        <v>0.27</v>
      </c>
      <c r="VY104" s="4">
        <v>0.36</v>
      </c>
      <c r="VZ104" s="4">
        <v>0.45</v>
      </c>
      <c r="WA104" s="4">
        <v>0.54</v>
      </c>
      <c r="WB104" s="4">
        <v>0.63</v>
      </c>
      <c r="WC104" s="4">
        <v>0.72</v>
      </c>
      <c r="WD104" s="4">
        <v>0.80999999999999905</v>
      </c>
      <c r="WE104" s="4">
        <v>0.9</v>
      </c>
      <c r="WF104" s="13" t="s">
        <v>688</v>
      </c>
      <c r="WG104" s="5"/>
      <c r="WQ104" s="13" t="s">
        <v>253</v>
      </c>
      <c r="WR104" s="4">
        <v>0</v>
      </c>
      <c r="WS104" s="4">
        <v>0.09</v>
      </c>
      <c r="WT104" s="4">
        <v>0.18</v>
      </c>
      <c r="WU104" s="4">
        <v>0.27</v>
      </c>
      <c r="WV104" s="4">
        <v>0.36</v>
      </c>
      <c r="WW104" s="4">
        <v>0.45</v>
      </c>
      <c r="WX104" s="4">
        <v>0.54</v>
      </c>
      <c r="WY104" s="4">
        <v>0.63</v>
      </c>
      <c r="WZ104" s="4">
        <v>0.72</v>
      </c>
      <c r="XA104" s="4">
        <v>0.80999999999999905</v>
      </c>
      <c r="XB104" s="4">
        <v>0.9</v>
      </c>
      <c r="XC104" s="13" t="s">
        <v>838</v>
      </c>
      <c r="XD104" s="5"/>
      <c r="XN104" s="13" t="s">
        <v>253</v>
      </c>
      <c r="XO104" s="4">
        <v>0</v>
      </c>
      <c r="XP104" s="4">
        <v>0.09</v>
      </c>
      <c r="XQ104" s="4">
        <v>0.18</v>
      </c>
      <c r="XR104" s="4">
        <v>0.27</v>
      </c>
      <c r="XS104" s="4">
        <v>0.36</v>
      </c>
      <c r="XT104" s="4">
        <v>0.45</v>
      </c>
      <c r="XU104" s="4">
        <v>0.54</v>
      </c>
      <c r="XV104" s="4">
        <v>0.63</v>
      </c>
      <c r="XW104" s="4">
        <v>0.72</v>
      </c>
      <c r="XX104" s="4">
        <v>0.80999999999999905</v>
      </c>
      <c r="XY104" s="4">
        <v>0.9</v>
      </c>
      <c r="XZ104" s="13" t="s">
        <v>816</v>
      </c>
      <c r="YA104" s="5"/>
      <c r="YK104" s="13" t="s">
        <v>253</v>
      </c>
      <c r="YL104" s="4">
        <v>0</v>
      </c>
      <c r="YM104" s="4">
        <v>0.09</v>
      </c>
      <c r="YN104" s="4">
        <v>0.18</v>
      </c>
      <c r="YO104" s="4">
        <v>0.27</v>
      </c>
      <c r="YP104" s="4">
        <v>0.36</v>
      </c>
      <c r="YQ104" s="4">
        <v>0.45</v>
      </c>
      <c r="YR104" s="4">
        <v>0.54</v>
      </c>
      <c r="YS104" s="4">
        <v>0.63</v>
      </c>
      <c r="YT104" s="4">
        <v>0.72</v>
      </c>
      <c r="YU104" s="4">
        <v>0.80999999999999905</v>
      </c>
      <c r="YV104" s="4">
        <v>0.9</v>
      </c>
      <c r="YW104" s="13" t="s">
        <v>859</v>
      </c>
      <c r="YX104" s="5"/>
      <c r="ZH104" s="13" t="s">
        <v>253</v>
      </c>
      <c r="ZI104" s="4">
        <v>0</v>
      </c>
      <c r="ZJ104" s="4">
        <v>0.09</v>
      </c>
      <c r="ZK104" s="4">
        <v>0.18</v>
      </c>
      <c r="ZL104" s="4">
        <v>0.27</v>
      </c>
      <c r="ZM104" s="4">
        <v>0.36</v>
      </c>
      <c r="ZN104" s="4">
        <v>0.45</v>
      </c>
      <c r="ZO104" s="4">
        <v>0.54</v>
      </c>
      <c r="ZP104" s="4">
        <v>0.63</v>
      </c>
      <c r="ZQ104" s="4">
        <v>0.72</v>
      </c>
      <c r="ZR104" s="4">
        <v>0.80999999999999905</v>
      </c>
      <c r="ZS104" s="4">
        <v>0.9</v>
      </c>
      <c r="ZT104" s="13" t="s">
        <v>748</v>
      </c>
      <c r="ZU104" s="5"/>
      <c r="AAE104" s="13" t="s">
        <v>253</v>
      </c>
      <c r="AAF104" s="4">
        <v>0</v>
      </c>
      <c r="AAG104" s="4">
        <v>0.09</v>
      </c>
      <c r="AAH104" s="4">
        <v>0.18</v>
      </c>
      <c r="AAI104" s="4">
        <v>0.27</v>
      </c>
      <c r="AAJ104" s="4">
        <v>0.36</v>
      </c>
      <c r="AAK104" s="4">
        <v>0.45</v>
      </c>
      <c r="AAL104" s="4">
        <v>0.54</v>
      </c>
      <c r="AAM104" s="4">
        <v>0.63</v>
      </c>
      <c r="AAN104" s="4">
        <v>0.72</v>
      </c>
      <c r="AAO104" s="4">
        <v>0.80999999999999905</v>
      </c>
      <c r="AAP104" s="4">
        <v>0.9</v>
      </c>
      <c r="AAQ104" s="13" t="s">
        <v>764</v>
      </c>
      <c r="AAR104" s="5"/>
      <c r="ABB104" s="13" t="s">
        <v>253</v>
      </c>
      <c r="ABC104" s="4">
        <v>0</v>
      </c>
      <c r="ABD104" s="4">
        <v>0.09</v>
      </c>
      <c r="ABE104" s="4">
        <v>0.18</v>
      </c>
      <c r="ABF104" s="4">
        <v>0.27</v>
      </c>
      <c r="ABG104" s="4">
        <v>0.36</v>
      </c>
      <c r="ABH104" s="4">
        <v>0.45</v>
      </c>
      <c r="ABI104" s="4">
        <v>0.54</v>
      </c>
      <c r="ABJ104" s="4">
        <v>0.63</v>
      </c>
      <c r="ABK104" s="4">
        <v>0.72</v>
      </c>
      <c r="ABL104" s="4">
        <v>0.80999999999999905</v>
      </c>
      <c r="ABM104" s="4">
        <v>0.9</v>
      </c>
      <c r="ABN104" s="13" t="s">
        <v>875</v>
      </c>
      <c r="ABO104" s="5"/>
    </row>
    <row r="105" spans="17:743" x14ac:dyDescent="0.25">
      <c r="Q105" s="13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13" t="s">
        <v>329</v>
      </c>
      <c r="AD105" s="5"/>
      <c r="AN105" s="13">
        <v>0</v>
      </c>
      <c r="AO105" s="4">
        <v>28.336446411416301</v>
      </c>
      <c r="AP105" s="4">
        <v>31.394256303590399</v>
      </c>
      <c r="AQ105" s="4">
        <v>34.613872406166898</v>
      </c>
      <c r="AR105" s="4">
        <v>37.9390189448781</v>
      </c>
      <c r="AS105" s="4">
        <v>41.305072229198302</v>
      </c>
      <c r="AT105" s="4">
        <v>44.644431640101097</v>
      </c>
      <c r="AU105" s="4">
        <v>47.891406759713199</v>
      </c>
      <c r="AV105" s="4">
        <v>50.733226111848602</v>
      </c>
      <c r="AW105" s="4">
        <v>52.8496454476333</v>
      </c>
      <c r="AX105" s="4">
        <v>54.4440291626942</v>
      </c>
      <c r="AY105" s="4">
        <v>55.465989052442502</v>
      </c>
      <c r="AZ105" s="13" t="s">
        <v>329</v>
      </c>
      <c r="BA105" s="5"/>
      <c r="BK105" s="13">
        <v>0</v>
      </c>
      <c r="BL105" s="4">
        <v>28.10857823936</v>
      </c>
      <c r="BM105" s="4">
        <v>31.141307712405801</v>
      </c>
      <c r="BN105" s="4">
        <v>34.334199352990197</v>
      </c>
      <c r="BO105" s="4">
        <v>37.631373041939902</v>
      </c>
      <c r="BP105" s="4">
        <v>40.968679415063797</v>
      </c>
      <c r="BQ105" s="4">
        <v>44.279032227899599</v>
      </c>
      <c r="BR105" s="4">
        <v>47.497259197801903</v>
      </c>
      <c r="BS105" s="4">
        <v>50.312719989958303</v>
      </c>
      <c r="BT105" s="4">
        <v>52.407492062807599</v>
      </c>
      <c r="BU105" s="4">
        <v>53.983899504902503</v>
      </c>
      <c r="BV105" s="4">
        <v>54.992148045935302</v>
      </c>
      <c r="BW105" s="13" t="s">
        <v>329</v>
      </c>
      <c r="BX105" s="5"/>
      <c r="CH105" s="13">
        <v>0</v>
      </c>
      <c r="CI105" s="4">
        <v>0</v>
      </c>
      <c r="CJ105" s="4">
        <v>0</v>
      </c>
      <c r="CK105" s="4">
        <v>0</v>
      </c>
      <c r="CL105" s="4">
        <v>0</v>
      </c>
      <c r="CM105" s="4">
        <v>0</v>
      </c>
      <c r="CN105" s="4">
        <v>0</v>
      </c>
      <c r="CO105" s="4">
        <v>0</v>
      </c>
      <c r="CP105" s="4">
        <v>0</v>
      </c>
      <c r="CQ105" s="4">
        <v>0</v>
      </c>
      <c r="CR105" s="4">
        <v>0</v>
      </c>
      <c r="CS105" s="4">
        <v>0</v>
      </c>
      <c r="CT105" s="13" t="s">
        <v>329</v>
      </c>
      <c r="CU105" s="5"/>
      <c r="DE105" s="13">
        <v>0</v>
      </c>
      <c r="DF105" s="4">
        <v>29.462615413977801</v>
      </c>
      <c r="DG105" s="4">
        <v>32.644494760851799</v>
      </c>
      <c r="DH105" s="4">
        <v>35.996388225733199</v>
      </c>
      <c r="DI105" s="4">
        <v>39.460079522401898</v>
      </c>
      <c r="DJ105" s="4">
        <v>42.968613454405201</v>
      </c>
      <c r="DK105" s="4">
        <v>46.4518566369944</v>
      </c>
      <c r="DL105" s="4">
        <v>49.841563112469899</v>
      </c>
      <c r="DM105" s="4">
        <v>52.814529666416703</v>
      </c>
      <c r="DN105" s="4">
        <v>55.039112857623898</v>
      </c>
      <c r="DO105" s="4">
        <v>56.7236773883685</v>
      </c>
      <c r="DP105" s="4">
        <v>57.814858666214498</v>
      </c>
      <c r="DQ105" s="13" t="s">
        <v>329</v>
      </c>
      <c r="DR105" s="5"/>
      <c r="EB105" s="13">
        <v>0</v>
      </c>
      <c r="EC105" s="4">
        <v>0</v>
      </c>
      <c r="ED105" s="4">
        <v>0</v>
      </c>
      <c r="EE105" s="4">
        <v>0</v>
      </c>
      <c r="EF105" s="4">
        <v>0</v>
      </c>
      <c r="EG105" s="4">
        <v>0</v>
      </c>
      <c r="EH105" s="4">
        <v>0</v>
      </c>
      <c r="EI105" s="4">
        <v>0</v>
      </c>
      <c r="EJ105" s="4">
        <v>0</v>
      </c>
      <c r="EK105" s="4">
        <v>0</v>
      </c>
      <c r="EL105" s="4">
        <v>0</v>
      </c>
      <c r="EM105" s="4">
        <v>0</v>
      </c>
      <c r="EN105" s="13" t="s">
        <v>329</v>
      </c>
      <c r="EO105" s="5"/>
      <c r="EY105" s="13">
        <v>0</v>
      </c>
      <c r="EZ105" s="4">
        <v>0</v>
      </c>
      <c r="FA105" s="4">
        <v>0</v>
      </c>
      <c r="FB105" s="4">
        <v>0</v>
      </c>
      <c r="FC105" s="4">
        <v>0</v>
      </c>
      <c r="FD105" s="4">
        <v>0</v>
      </c>
      <c r="FE105" s="4">
        <v>0</v>
      </c>
      <c r="FF105" s="4">
        <v>0</v>
      </c>
      <c r="FG105" s="4">
        <v>0</v>
      </c>
      <c r="FH105" s="4">
        <v>0</v>
      </c>
      <c r="FI105" s="4">
        <v>0</v>
      </c>
      <c r="FJ105" s="4">
        <v>0</v>
      </c>
      <c r="FK105" s="13" t="s">
        <v>329</v>
      </c>
      <c r="FL105" s="5"/>
      <c r="FV105" s="13">
        <v>0</v>
      </c>
      <c r="FW105">
        <v>0</v>
      </c>
      <c r="FX105">
        <v>0</v>
      </c>
      <c r="FY105">
        <v>0</v>
      </c>
      <c r="FZ105">
        <v>0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0</v>
      </c>
      <c r="GG105">
        <v>0</v>
      </c>
      <c r="GH105" s="13" t="s">
        <v>329</v>
      </c>
      <c r="GI105" s="5"/>
      <c r="GS105" s="13">
        <v>0</v>
      </c>
      <c r="GT105" s="4">
        <v>0</v>
      </c>
      <c r="GU105" s="4">
        <v>0</v>
      </c>
      <c r="GV105" s="4">
        <v>0</v>
      </c>
      <c r="GW105" s="4">
        <v>0</v>
      </c>
      <c r="GX105" s="4">
        <v>0</v>
      </c>
      <c r="GY105" s="4">
        <v>0</v>
      </c>
      <c r="GZ105" s="4">
        <v>0</v>
      </c>
      <c r="HA105" s="4">
        <v>0</v>
      </c>
      <c r="HB105" s="4">
        <v>0</v>
      </c>
      <c r="HC105" s="4">
        <v>0</v>
      </c>
      <c r="HD105" s="4">
        <v>0</v>
      </c>
      <c r="HE105" s="13" t="s">
        <v>329</v>
      </c>
      <c r="HF105" s="5"/>
      <c r="HP105" s="13">
        <v>0</v>
      </c>
      <c r="HQ105" s="4">
        <v>29.213115745432301</v>
      </c>
      <c r="HR105" s="4">
        <v>32.367491041405003</v>
      </c>
      <c r="HS105" s="4">
        <v>35.690050143561699</v>
      </c>
      <c r="HT105" s="4">
        <v>39.123004537192102</v>
      </c>
      <c r="HU105" s="4">
        <v>42.599913731244499</v>
      </c>
      <c r="HV105" s="4">
        <v>46.051204110089699</v>
      </c>
      <c r="HW105" s="4">
        <v>49.409195129048797</v>
      </c>
      <c r="HX105" s="4">
        <v>52.352980187542997</v>
      </c>
      <c r="HY105" s="4">
        <v>54.553430439430102</v>
      </c>
      <c r="HZ105" s="4">
        <v>56.217823011789903</v>
      </c>
      <c r="IA105" s="4">
        <v>57.293458581066098</v>
      </c>
      <c r="IB105" s="13" t="s">
        <v>329</v>
      </c>
      <c r="IC105" s="5"/>
      <c r="IM105" s="13">
        <v>0</v>
      </c>
      <c r="IN105" s="4">
        <v>31.282693430907401</v>
      </c>
      <c r="IO105" s="4">
        <v>34.665501805778298</v>
      </c>
      <c r="IP105" s="4">
        <v>38.231880990867801</v>
      </c>
      <c r="IQ105" s="4">
        <v>41.920531400587798</v>
      </c>
      <c r="IR105" s="4">
        <v>45.660775170351897</v>
      </c>
      <c r="IS105" s="4">
        <v>49.378419468764697</v>
      </c>
      <c r="IT105" s="4">
        <v>53.001107527410298</v>
      </c>
      <c r="IU105" s="4">
        <v>56.1891348838504</v>
      </c>
      <c r="IV105" s="4">
        <v>58.592705490814502</v>
      </c>
      <c r="IW105" s="4">
        <v>60.427769916986598</v>
      </c>
      <c r="IX105" s="4">
        <v>61.636011023606002</v>
      </c>
      <c r="IY105" s="13" t="s">
        <v>329</v>
      </c>
      <c r="IZ105" s="5"/>
      <c r="JJ105" s="13">
        <v>0</v>
      </c>
      <c r="JK105" s="4">
        <v>31.956785809027</v>
      </c>
      <c r="JL105" s="4">
        <v>35.414140374944502</v>
      </c>
      <c r="JM105" s="4">
        <v>39.060178163408501</v>
      </c>
      <c r="JN105" s="4">
        <v>42.832474414861103</v>
      </c>
      <c r="JO105" s="4">
        <v>46.658987035466197</v>
      </c>
      <c r="JP105" s="4">
        <v>50.464030702996702</v>
      </c>
      <c r="JQ105" s="4">
        <v>54.1737326332115</v>
      </c>
      <c r="JR105" s="4">
        <v>57.442390559058701</v>
      </c>
      <c r="JS105" s="4">
        <v>59.913572364150099</v>
      </c>
      <c r="JT105" s="4">
        <v>61.8058830833277</v>
      </c>
      <c r="JU105" s="4">
        <v>63.059127546996798</v>
      </c>
      <c r="JV105" s="13" t="s">
        <v>329</v>
      </c>
      <c r="JW105" s="5"/>
      <c r="KG105" s="13">
        <v>0</v>
      </c>
      <c r="KH105">
        <v>28.9025874339961</v>
      </c>
      <c r="KI105">
        <v>32.022744434517698</v>
      </c>
      <c r="KJ105">
        <v>35.308816669339201</v>
      </c>
      <c r="KK105">
        <v>38.7035497372636</v>
      </c>
      <c r="KL105">
        <v>42.141145213681298</v>
      </c>
      <c r="KM105">
        <v>45.552727259341601</v>
      </c>
      <c r="KN105">
        <v>48.871319655608303</v>
      </c>
      <c r="KO105">
        <v>51.7788857346752</v>
      </c>
      <c r="KP105">
        <v>53.949434999607398</v>
      </c>
      <c r="KQ105">
        <v>55.588874897346798</v>
      </c>
      <c r="KR105">
        <v>56.645329455218302</v>
      </c>
      <c r="KS105" s="13" t="s">
        <v>329</v>
      </c>
      <c r="KT105" s="5"/>
      <c r="LD105" s="13">
        <v>0</v>
      </c>
      <c r="LE105" s="4">
        <v>31.203546013104098</v>
      </c>
      <c r="LF105" s="4">
        <v>34.577606254782701</v>
      </c>
      <c r="LG105" s="4">
        <v>38.134640288252797</v>
      </c>
      <c r="LH105" s="4">
        <v>41.813481236192501</v>
      </c>
      <c r="LI105" s="4">
        <v>45.543611931978504</v>
      </c>
      <c r="LJ105" s="4">
        <v>49.251015177937397</v>
      </c>
      <c r="LK105" s="4">
        <v>52.863512442991201</v>
      </c>
      <c r="LL105" s="4">
        <v>56.042107540959897</v>
      </c>
      <c r="LM105" s="4">
        <v>58.437786711197099</v>
      </c>
      <c r="LN105" s="4">
        <v>60.266183359164899</v>
      </c>
      <c r="LO105" s="4">
        <v>61.469199313553801</v>
      </c>
      <c r="LP105" s="13" t="s">
        <v>329</v>
      </c>
      <c r="LQ105" s="5"/>
      <c r="MA105" s="13">
        <v>0</v>
      </c>
      <c r="MB105" s="4">
        <v>32.117700067145201</v>
      </c>
      <c r="MC105" s="4">
        <v>35.592860065932598</v>
      </c>
      <c r="MD105" s="4">
        <v>39.257931004567702</v>
      </c>
      <c r="ME105" s="4">
        <v>43.050220881682399</v>
      </c>
      <c r="MF105" s="4">
        <v>46.8973631207406</v>
      </c>
      <c r="MG105" s="4">
        <v>50.723317021626599</v>
      </c>
      <c r="MH105" s="4">
        <v>54.453848450512602</v>
      </c>
      <c r="MI105" s="4">
        <v>57.741832554755803</v>
      </c>
      <c r="MJ105" s="4">
        <v>60.229260191700099</v>
      </c>
      <c r="MK105" s="4">
        <v>62.1353576753094</v>
      </c>
      <c r="ML105" s="4">
        <v>63.399478076670398</v>
      </c>
      <c r="MM105" s="13" t="s">
        <v>329</v>
      </c>
      <c r="MN105" s="5"/>
      <c r="MX105" s="13">
        <v>0</v>
      </c>
      <c r="MY105" s="4">
        <v>34.081129647829897</v>
      </c>
      <c r="MZ105" s="4">
        <v>37.773867073519</v>
      </c>
      <c r="NA105" s="4">
        <v>41.671723233601803</v>
      </c>
      <c r="NB105" s="4">
        <v>45.708787625139401</v>
      </c>
      <c r="NC105" s="4">
        <v>49.808771448473898</v>
      </c>
      <c r="ND105" s="4">
        <v>53.891326344024897</v>
      </c>
      <c r="NE105" s="4">
        <v>57.877826729550598</v>
      </c>
      <c r="NF105" s="4">
        <v>61.404076951326097</v>
      </c>
      <c r="NG105" s="4">
        <v>64.0930498132997</v>
      </c>
      <c r="NH105" s="4">
        <v>66.171168783123406</v>
      </c>
      <c r="NI105" s="4">
        <v>67.572169289709095</v>
      </c>
      <c r="NJ105" s="13" t="s">
        <v>329</v>
      </c>
      <c r="NK105" s="5"/>
      <c r="NU105" s="13">
        <v>0</v>
      </c>
      <c r="NV105" s="4">
        <v>34.644361805032503</v>
      </c>
      <c r="NW105" s="4">
        <v>38.399623217240197</v>
      </c>
      <c r="NX105" s="4">
        <v>42.364443621622101</v>
      </c>
      <c r="NY105" s="4">
        <v>46.472003804062801</v>
      </c>
      <c r="NZ105" s="4">
        <v>50.644902633121298</v>
      </c>
      <c r="OA105" s="4">
        <v>54.801566014428701</v>
      </c>
      <c r="OB105" s="4">
        <v>58.862114910404898</v>
      </c>
      <c r="OC105" s="4">
        <v>62.457555577450201</v>
      </c>
      <c r="OD105" s="4">
        <v>65.205483281636702</v>
      </c>
      <c r="OE105" s="4">
        <v>67.334255447657299</v>
      </c>
      <c r="OF105" s="4">
        <v>68.775960630990298</v>
      </c>
      <c r="OG105" s="13" t="s">
        <v>329</v>
      </c>
      <c r="OH105" s="5"/>
      <c r="OR105">
        <v>0</v>
      </c>
      <c r="OS105">
        <v>31.681997415985201</v>
      </c>
      <c r="OT105">
        <v>35.1089553872294</v>
      </c>
      <c r="OU105">
        <v>38.722506569791797</v>
      </c>
      <c r="OV105">
        <v>42.460683770350101</v>
      </c>
      <c r="OW105">
        <v>46.252000054184997</v>
      </c>
      <c r="OX105">
        <v>50.021377770274803</v>
      </c>
      <c r="OY105">
        <v>53.695561686576902</v>
      </c>
      <c r="OZ105">
        <v>56.931287019811499</v>
      </c>
      <c r="PA105">
        <v>59.374821025521697</v>
      </c>
      <c r="PB105">
        <v>61.243696774688203</v>
      </c>
      <c r="PC105">
        <v>62.478487486050398</v>
      </c>
      <c r="PD105" s="13" t="s">
        <v>329</v>
      </c>
      <c r="PE105" s="5"/>
      <c r="PO105" s="13">
        <v>0</v>
      </c>
      <c r="PP105" s="4">
        <v>34.311667245680702</v>
      </c>
      <c r="PQ105" s="4">
        <v>38.029990581919897</v>
      </c>
      <c r="PR105" s="4">
        <v>41.9552459093156</v>
      </c>
      <c r="PS105" s="4">
        <v>46.021149989137101</v>
      </c>
      <c r="PT105" s="4">
        <v>50.150958033583699</v>
      </c>
      <c r="PU105" s="4">
        <v>54.263819428333797</v>
      </c>
      <c r="PV105" s="4">
        <v>58.2805951867525</v>
      </c>
      <c r="PW105" s="4">
        <v>61.835120372742402</v>
      </c>
      <c r="PX105" s="4">
        <v>64.548162431482993</v>
      </c>
      <c r="PY105" s="4">
        <v>66.646943452223198</v>
      </c>
      <c r="PZ105" s="4">
        <v>68.064526660454504</v>
      </c>
      <c r="QA105" s="13" t="s">
        <v>329</v>
      </c>
      <c r="QB105" s="5"/>
      <c r="QL105" s="13">
        <v>0</v>
      </c>
      <c r="QM105" s="4">
        <v>38.869898372879398</v>
      </c>
      <c r="QN105" s="4">
        <v>43.095790081363901</v>
      </c>
      <c r="QO105" s="4">
        <v>47.565661530770598</v>
      </c>
      <c r="QP105" s="4">
        <v>52.206087252299</v>
      </c>
      <c r="QQ105" s="4">
        <v>56.931509274217703</v>
      </c>
      <c r="QR105" s="4">
        <v>61.651307418004897</v>
      </c>
      <c r="QS105" s="4">
        <v>66.276297781123802</v>
      </c>
      <c r="QT105" s="4">
        <v>70.402927638134798</v>
      </c>
      <c r="QU105" s="4">
        <v>73.609610692073701</v>
      </c>
      <c r="QV105" s="4">
        <v>76.137365109216205</v>
      </c>
      <c r="QW105" s="4">
        <v>77.905442980985299</v>
      </c>
      <c r="QX105" s="13" t="s">
        <v>329</v>
      </c>
      <c r="QY105" s="5"/>
      <c r="RI105" s="13">
        <v>0</v>
      </c>
      <c r="RJ105" s="4">
        <v>38.494046522261002</v>
      </c>
      <c r="RK105" s="4">
        <v>42.677965399714203</v>
      </c>
      <c r="RL105" s="4">
        <v>47.102722942337103</v>
      </c>
      <c r="RM105" s="4">
        <v>51.695465993903099</v>
      </c>
      <c r="RN105" s="4">
        <v>56.371348367251798</v>
      </c>
      <c r="RO105" s="4">
        <v>61.040543425475697</v>
      </c>
      <c r="RP105" s="4">
        <v>65.614687382262403</v>
      </c>
      <c r="RQ105" s="4">
        <v>69.693197135065105</v>
      </c>
      <c r="RR105" s="4">
        <v>72.857885851058697</v>
      </c>
      <c r="RS105" s="4">
        <v>75.348777251219303</v>
      </c>
      <c r="RT105" s="4">
        <v>77.086298503333097</v>
      </c>
      <c r="RU105" s="13" t="s">
        <v>329</v>
      </c>
      <c r="RV105" s="5"/>
      <c r="SF105" s="13">
        <v>0</v>
      </c>
      <c r="SG105" s="4">
        <v>40.750838316000902</v>
      </c>
      <c r="SH105" s="4">
        <v>45.187108647120098</v>
      </c>
      <c r="SI105" s="4">
        <v>49.883311810330497</v>
      </c>
      <c r="SJ105" s="4">
        <v>54.763203909172397</v>
      </c>
      <c r="SK105" s="4">
        <v>59.737706385171798</v>
      </c>
      <c r="SL105" s="4">
        <v>64.712261887167102</v>
      </c>
      <c r="SM105" s="4">
        <v>69.593606237632599</v>
      </c>
      <c r="SN105" s="4">
        <v>73.963637608286504</v>
      </c>
      <c r="SO105" s="4">
        <v>77.384018949434704</v>
      </c>
      <c r="SP105" s="4">
        <v>80.100360844929995</v>
      </c>
      <c r="SQ105" s="4">
        <v>82.025941825146205</v>
      </c>
      <c r="SR105" s="13" t="s">
        <v>329</v>
      </c>
      <c r="SS105" s="5"/>
      <c r="TC105" s="13">
        <v>0</v>
      </c>
      <c r="TD105" s="4">
        <v>34.638290446332697</v>
      </c>
      <c r="TE105" s="4">
        <v>38.392877621345697</v>
      </c>
      <c r="TF105" s="4">
        <v>42.3569757398203</v>
      </c>
      <c r="TG105" s="4">
        <v>46.463775348233298</v>
      </c>
      <c r="TH105" s="4">
        <v>50.635887274704501</v>
      </c>
      <c r="TI105" s="4">
        <v>54.791750613480097</v>
      </c>
      <c r="TJ105" s="4">
        <v>58.851499823071002</v>
      </c>
      <c r="TK105" s="4">
        <v>62.446192643889297</v>
      </c>
      <c r="TL105" s="4">
        <v>65.193482120456906</v>
      </c>
      <c r="TM105" s="4">
        <v>67.321705140368707</v>
      </c>
      <c r="TN105" s="4">
        <v>68.762968094371004</v>
      </c>
      <c r="TO105" s="13" t="s">
        <v>329</v>
      </c>
      <c r="TP105" s="5"/>
      <c r="TZ105" s="13">
        <v>0</v>
      </c>
      <c r="UA105" s="4">
        <v>0</v>
      </c>
      <c r="UB105" s="4">
        <v>0</v>
      </c>
      <c r="UC105" s="4">
        <v>0</v>
      </c>
      <c r="UD105" s="4">
        <v>0</v>
      </c>
      <c r="UE105" s="4">
        <v>0</v>
      </c>
      <c r="UF105" s="4">
        <v>0</v>
      </c>
      <c r="UG105" s="4">
        <v>0</v>
      </c>
      <c r="UH105" s="4">
        <v>0</v>
      </c>
      <c r="UI105" s="4">
        <v>0</v>
      </c>
      <c r="UJ105" s="4">
        <v>0</v>
      </c>
      <c r="UK105" s="4">
        <v>0</v>
      </c>
      <c r="UL105" s="13" t="s">
        <v>329</v>
      </c>
      <c r="UM105" s="5"/>
      <c r="UW105" s="13">
        <v>0</v>
      </c>
      <c r="UX105" s="4">
        <v>0</v>
      </c>
      <c r="UY105" s="4">
        <v>0</v>
      </c>
      <c r="UZ105" s="4">
        <v>0</v>
      </c>
      <c r="VA105" s="4">
        <v>0</v>
      </c>
      <c r="VB105" s="4">
        <v>0</v>
      </c>
      <c r="VC105" s="4">
        <v>0</v>
      </c>
      <c r="VD105" s="4">
        <v>0</v>
      </c>
      <c r="VE105" s="4">
        <v>0</v>
      </c>
      <c r="VF105" s="4">
        <v>0</v>
      </c>
      <c r="VG105" s="4">
        <v>0</v>
      </c>
      <c r="VH105" s="4">
        <v>0</v>
      </c>
      <c r="VI105" s="13" t="s">
        <v>329</v>
      </c>
      <c r="VJ105" s="5"/>
      <c r="VT105" s="13">
        <v>0</v>
      </c>
      <c r="VU105" s="4">
        <v>0</v>
      </c>
      <c r="VV105" s="4">
        <v>0</v>
      </c>
      <c r="VW105" s="4">
        <v>0</v>
      </c>
      <c r="VX105" s="4">
        <v>0</v>
      </c>
      <c r="VY105" s="4">
        <v>0</v>
      </c>
      <c r="VZ105" s="4">
        <v>0</v>
      </c>
      <c r="WA105" s="4">
        <v>0</v>
      </c>
      <c r="WB105" s="4">
        <v>0</v>
      </c>
      <c r="WC105" s="4">
        <v>0</v>
      </c>
      <c r="WD105" s="4">
        <v>0</v>
      </c>
      <c r="WE105" s="4">
        <v>0</v>
      </c>
      <c r="WF105" s="13" t="s">
        <v>329</v>
      </c>
      <c r="WG105" s="5"/>
      <c r="WQ105" s="13">
        <v>0</v>
      </c>
      <c r="WR105" s="4">
        <v>27.5877877814663</v>
      </c>
      <c r="WS105" s="4">
        <v>30.5257371857635</v>
      </c>
      <c r="WT105" s="4">
        <v>33.611474903808599</v>
      </c>
      <c r="WU105" s="4">
        <v>36.790064139517298</v>
      </c>
      <c r="WV105" s="4">
        <v>39.999085741098902</v>
      </c>
      <c r="WW105" s="4">
        <v>43.173851364211799</v>
      </c>
      <c r="WX105" s="4">
        <v>46.252061706639402</v>
      </c>
      <c r="WY105" s="4">
        <v>48.965624461317802</v>
      </c>
      <c r="WZ105" s="4">
        <v>51.041831082014397</v>
      </c>
      <c r="XA105" s="4">
        <v>52.646963940832897</v>
      </c>
      <c r="XB105" s="4">
        <v>53.734657683629102</v>
      </c>
      <c r="XC105" s="13" t="s">
        <v>329</v>
      </c>
      <c r="XD105" s="5"/>
      <c r="XN105" s="13">
        <v>0</v>
      </c>
      <c r="XO105" s="4">
        <v>26.338717853225202</v>
      </c>
      <c r="XP105" s="4">
        <v>29.1140219058098</v>
      </c>
      <c r="XQ105" s="4">
        <v>32.021543611811502</v>
      </c>
      <c r="XR105" s="4">
        <v>35.008279634355603</v>
      </c>
      <c r="XS105" s="4">
        <v>38.014552406631502</v>
      </c>
      <c r="XT105" s="4">
        <v>40.979006495910099</v>
      </c>
      <c r="XU105" s="4">
        <v>43.843014442029997</v>
      </c>
      <c r="XV105" s="4">
        <v>46.370125584358803</v>
      </c>
      <c r="XW105" s="4">
        <v>48.322199241958799</v>
      </c>
      <c r="XX105" s="4">
        <v>49.842568890501198</v>
      </c>
      <c r="XY105" s="4">
        <v>50.890145744069301</v>
      </c>
      <c r="XZ105" s="13" t="s">
        <v>329</v>
      </c>
      <c r="YA105" s="5"/>
      <c r="YK105" s="13">
        <v>0</v>
      </c>
      <c r="YL105" s="4">
        <v>30.7762265192287</v>
      </c>
      <c r="YM105" s="4">
        <v>34.104520220423197</v>
      </c>
      <c r="YN105" s="4">
        <v>37.6144897524198</v>
      </c>
      <c r="YO105" s="4">
        <v>41.246242622457302</v>
      </c>
      <c r="YP105" s="4">
        <v>44.930712685926501</v>
      </c>
      <c r="YQ105" s="4">
        <v>48.595401904860303</v>
      </c>
      <c r="YR105" s="4">
        <v>52.1696129609184</v>
      </c>
      <c r="YS105" s="4">
        <v>55.320271204434398</v>
      </c>
      <c r="YT105" s="4">
        <v>57.703815177881701</v>
      </c>
      <c r="YU105" s="4">
        <v>59.531456278642601</v>
      </c>
      <c r="YV105" s="4">
        <v>60.745148454009502</v>
      </c>
      <c r="YW105" s="13" t="s">
        <v>329</v>
      </c>
      <c r="YX105" s="5"/>
      <c r="ZH105" s="13">
        <v>0</v>
      </c>
      <c r="ZI105" s="4">
        <v>0</v>
      </c>
      <c r="ZJ105" s="4">
        <v>0</v>
      </c>
      <c r="ZK105" s="4">
        <v>0</v>
      </c>
      <c r="ZL105" s="4">
        <v>0</v>
      </c>
      <c r="ZM105" s="4">
        <v>0</v>
      </c>
      <c r="ZN105" s="4">
        <v>0</v>
      </c>
      <c r="ZO105" s="4">
        <v>0</v>
      </c>
      <c r="ZP105" s="4">
        <v>0</v>
      </c>
      <c r="ZQ105" s="4">
        <v>0</v>
      </c>
      <c r="ZR105" s="4">
        <v>0</v>
      </c>
      <c r="ZS105" s="4">
        <v>0</v>
      </c>
      <c r="ZT105" s="13" t="s">
        <v>329</v>
      </c>
      <c r="ZU105" s="5"/>
      <c r="AAE105" s="13">
        <v>0</v>
      </c>
      <c r="AAF105" s="4">
        <v>0</v>
      </c>
      <c r="AAG105" s="4">
        <v>0</v>
      </c>
      <c r="AAH105" s="4">
        <v>0</v>
      </c>
      <c r="AAI105" s="4">
        <v>0</v>
      </c>
      <c r="AAJ105" s="4">
        <v>0</v>
      </c>
      <c r="AAK105" s="4">
        <v>0</v>
      </c>
      <c r="AAL105" s="4">
        <v>0</v>
      </c>
      <c r="AAM105" s="4">
        <v>0</v>
      </c>
      <c r="AAN105" s="4">
        <v>0</v>
      </c>
      <c r="AAO105" s="4">
        <v>0</v>
      </c>
      <c r="AAP105" s="4">
        <v>0</v>
      </c>
      <c r="AAQ105" s="13" t="s">
        <v>329</v>
      </c>
      <c r="AAR105" s="5"/>
      <c r="ABB105" s="13">
        <v>0</v>
      </c>
      <c r="ABC105" s="4">
        <v>34.625761793461002</v>
      </c>
      <c r="ABD105" s="4">
        <v>38.380529362391002</v>
      </c>
      <c r="ABE105" s="4">
        <v>42.346789968631803</v>
      </c>
      <c r="ABF105" s="4">
        <v>46.458365893642402</v>
      </c>
      <c r="ABG105" s="4">
        <v>50.638537694738702</v>
      </c>
      <c r="ABH105" s="4">
        <v>54.806409850297399</v>
      </c>
      <c r="ABI105" s="4">
        <v>58.882733412965102</v>
      </c>
      <c r="ABJ105" s="4">
        <v>62.501003441287303</v>
      </c>
      <c r="ABK105" s="4">
        <v>65.280426304104495</v>
      </c>
      <c r="ABL105" s="4">
        <v>67.446408849612297</v>
      </c>
      <c r="ABM105" s="4">
        <v>68.929923884820397</v>
      </c>
      <c r="ABN105" s="13" t="s">
        <v>329</v>
      </c>
      <c r="ABO105" s="5"/>
    </row>
    <row r="106" spans="17:743" x14ac:dyDescent="0.25">
      <c r="Q106" s="13">
        <v>1400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13" t="s">
        <v>330</v>
      </c>
      <c r="AD106" s="5"/>
      <c r="AN106" s="13">
        <v>1400</v>
      </c>
      <c r="AO106" s="4">
        <v>30.4408727530252</v>
      </c>
      <c r="AP106" s="4">
        <v>33.662768463445197</v>
      </c>
      <c r="AQ106" s="4">
        <v>37.0542703568401</v>
      </c>
      <c r="AR106" s="4">
        <v>40.558621975108899</v>
      </c>
      <c r="AS106" s="4">
        <v>44.110573608820197</v>
      </c>
      <c r="AT106" s="4">
        <v>47.632226676640499</v>
      </c>
      <c r="AU106" s="4">
        <v>51.055274813004203</v>
      </c>
      <c r="AV106" s="4">
        <v>53.970413369404199</v>
      </c>
      <c r="AW106" s="4">
        <v>56.270069908897099</v>
      </c>
      <c r="AX106" s="4">
        <v>58.049244725050798</v>
      </c>
      <c r="AY106" s="4">
        <v>59.253663706463499</v>
      </c>
      <c r="AZ106" s="13" t="s">
        <v>330</v>
      </c>
      <c r="BA106" s="5"/>
      <c r="BK106" s="13">
        <v>1400</v>
      </c>
      <c r="BL106" s="4">
        <v>30.200708794573799</v>
      </c>
      <c r="BM106" s="4">
        <v>33.396610285425197</v>
      </c>
      <c r="BN106" s="4">
        <v>36.760399313251</v>
      </c>
      <c r="BO106" s="4">
        <v>40.235705924420799</v>
      </c>
      <c r="BP106" s="4">
        <v>43.757746171391602</v>
      </c>
      <c r="BQ106" s="4">
        <v>47.249186126113003</v>
      </c>
      <c r="BR106" s="4">
        <v>50.642246443192697</v>
      </c>
      <c r="BS106" s="4">
        <v>53.530280785505902</v>
      </c>
      <c r="BT106" s="4">
        <v>55.8066605071947</v>
      </c>
      <c r="BU106" s="4">
        <v>57.566075734402403</v>
      </c>
      <c r="BV106" s="4">
        <v>58.754872381748697</v>
      </c>
      <c r="BW106" s="13" t="s">
        <v>330</v>
      </c>
      <c r="BX106" s="5"/>
      <c r="CH106" s="13">
        <v>1400</v>
      </c>
      <c r="CI106" s="4">
        <v>0</v>
      </c>
      <c r="CJ106" s="4">
        <v>0</v>
      </c>
      <c r="CK106" s="4">
        <v>0</v>
      </c>
      <c r="CL106" s="4">
        <v>0</v>
      </c>
      <c r="CM106" s="4">
        <v>0</v>
      </c>
      <c r="CN106" s="4">
        <v>0</v>
      </c>
      <c r="CO106" s="4">
        <v>0</v>
      </c>
      <c r="CP106" s="4">
        <v>0</v>
      </c>
      <c r="CQ106" s="4">
        <v>0</v>
      </c>
      <c r="CR106" s="4">
        <v>0</v>
      </c>
      <c r="CS106" s="4">
        <v>0</v>
      </c>
      <c r="CT106" s="13" t="s">
        <v>330</v>
      </c>
      <c r="CU106" s="5"/>
      <c r="DE106" s="13">
        <v>1400</v>
      </c>
      <c r="DF106" s="4">
        <v>31.6267301690594</v>
      </c>
      <c r="DG106" s="4">
        <v>34.977111884610999</v>
      </c>
      <c r="DH106" s="4">
        <v>38.505676010455197</v>
      </c>
      <c r="DI106" s="4">
        <v>42.153773517247402</v>
      </c>
      <c r="DJ106" s="4">
        <v>45.853868552813303</v>
      </c>
      <c r="DK106" s="4">
        <v>49.5252890473894</v>
      </c>
      <c r="DL106" s="4">
        <v>53.097132511528798</v>
      </c>
      <c r="DM106" s="4">
        <v>56.147115138155499</v>
      </c>
      <c r="DN106" s="4">
        <v>58.562993357967102</v>
      </c>
      <c r="DO106" s="4">
        <v>60.4411996312311</v>
      </c>
      <c r="DP106" s="4">
        <v>61.724358335376202</v>
      </c>
      <c r="DQ106" s="13" t="s">
        <v>330</v>
      </c>
      <c r="DR106" s="5"/>
      <c r="EB106" s="13">
        <v>1400</v>
      </c>
      <c r="EC106" s="4">
        <v>0</v>
      </c>
      <c r="ED106" s="4">
        <v>0</v>
      </c>
      <c r="EE106" s="4">
        <v>0</v>
      </c>
      <c r="EF106" s="4">
        <v>0</v>
      </c>
      <c r="EG106" s="4">
        <v>0</v>
      </c>
      <c r="EH106" s="4">
        <v>0</v>
      </c>
      <c r="EI106" s="4">
        <v>0</v>
      </c>
      <c r="EJ106" s="4">
        <v>0</v>
      </c>
      <c r="EK106" s="4">
        <v>0</v>
      </c>
      <c r="EL106" s="4">
        <v>0</v>
      </c>
      <c r="EM106" s="4">
        <v>0</v>
      </c>
      <c r="EN106" s="13" t="s">
        <v>330</v>
      </c>
      <c r="EO106" s="5"/>
      <c r="EY106" s="13">
        <v>1400</v>
      </c>
      <c r="EZ106" s="4">
        <v>0</v>
      </c>
      <c r="FA106" s="4">
        <v>0</v>
      </c>
      <c r="FB106" s="4">
        <v>0</v>
      </c>
      <c r="FC106" s="4">
        <v>0</v>
      </c>
      <c r="FD106" s="4">
        <v>0</v>
      </c>
      <c r="FE106" s="4">
        <v>0</v>
      </c>
      <c r="FF106" s="4">
        <v>0</v>
      </c>
      <c r="FG106" s="4">
        <v>0</v>
      </c>
      <c r="FH106" s="4">
        <v>0</v>
      </c>
      <c r="FI106" s="4">
        <v>0</v>
      </c>
      <c r="FJ106" s="4">
        <v>0</v>
      </c>
      <c r="FK106" s="13" t="s">
        <v>330</v>
      </c>
      <c r="FL106" s="5"/>
      <c r="FV106" s="13">
        <v>1400</v>
      </c>
      <c r="FW106">
        <v>0</v>
      </c>
      <c r="FX106">
        <v>0</v>
      </c>
      <c r="FY106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 s="13" t="s">
        <v>330</v>
      </c>
      <c r="GI106" s="5"/>
      <c r="GS106" s="13">
        <v>1400</v>
      </c>
      <c r="GT106" s="4">
        <v>0</v>
      </c>
      <c r="GU106" s="4">
        <v>0</v>
      </c>
      <c r="GV106" s="4">
        <v>0</v>
      </c>
      <c r="GW106" s="4">
        <v>0</v>
      </c>
      <c r="GX106" s="4">
        <v>0</v>
      </c>
      <c r="GY106" s="4">
        <v>0</v>
      </c>
      <c r="GZ106" s="4">
        <v>0</v>
      </c>
      <c r="HA106" s="4">
        <v>0</v>
      </c>
      <c r="HB106" s="4">
        <v>0</v>
      </c>
      <c r="HC106" s="4">
        <v>0</v>
      </c>
      <c r="HD106" s="4">
        <v>0</v>
      </c>
      <c r="HE106" s="13" t="s">
        <v>330</v>
      </c>
      <c r="HF106" s="5"/>
      <c r="HP106" s="13">
        <v>1400</v>
      </c>
      <c r="HQ106" s="4">
        <v>31.364161462298298</v>
      </c>
      <c r="HR106" s="4">
        <v>34.686074959043601</v>
      </c>
      <c r="HS106" s="4">
        <v>38.1842590261803</v>
      </c>
      <c r="HT106" s="4">
        <v>41.800481397503198</v>
      </c>
      <c r="HU106" s="4">
        <v>45.467710442286602</v>
      </c>
      <c r="HV106" s="4">
        <v>49.105886078169597</v>
      </c>
      <c r="HW106" s="4">
        <v>52.6446797411812</v>
      </c>
      <c r="HX106" s="4">
        <v>55.664660307865503</v>
      </c>
      <c r="HY106" s="4">
        <v>58.054619982527498</v>
      </c>
      <c r="HZ106" s="4">
        <v>59.910688337453799</v>
      </c>
      <c r="IA106" s="4">
        <v>61.176182176695598</v>
      </c>
      <c r="IB106" s="13" t="s">
        <v>330</v>
      </c>
      <c r="IC106" s="5"/>
      <c r="IM106" s="13">
        <v>1400</v>
      </c>
      <c r="IN106" s="4">
        <v>33.539485646565801</v>
      </c>
      <c r="IO106" s="4">
        <v>37.097582802778</v>
      </c>
      <c r="IP106" s="4">
        <v>40.8480117728419</v>
      </c>
      <c r="IQ106" s="4">
        <v>44.729127088668498</v>
      </c>
      <c r="IR106" s="4">
        <v>48.669754103763701</v>
      </c>
      <c r="IS106" s="4">
        <v>52.584799514443297</v>
      </c>
      <c r="IT106" s="4">
        <v>56.399196238272403</v>
      </c>
      <c r="IU106" s="4">
        <v>59.670245321612498</v>
      </c>
      <c r="IV106" s="4">
        <v>62.278135049745799</v>
      </c>
      <c r="IW106" s="4">
        <v>64.321261492923099</v>
      </c>
      <c r="IX106" s="4">
        <v>65.737108706189602</v>
      </c>
      <c r="IY106" s="13" t="s">
        <v>330</v>
      </c>
      <c r="IZ106" s="5"/>
      <c r="JJ106" s="13">
        <v>1400</v>
      </c>
      <c r="JK106" s="4">
        <v>34.2467173616838</v>
      </c>
      <c r="JL106" s="4">
        <v>37.8817635595368</v>
      </c>
      <c r="JM106" s="4">
        <v>41.7144722708125</v>
      </c>
      <c r="JN106" s="4">
        <v>45.6821079016879</v>
      </c>
      <c r="JO106" s="4">
        <v>49.712165907286803</v>
      </c>
      <c r="JP106" s="4">
        <v>53.717935029155797</v>
      </c>
      <c r="JQ106" s="4">
        <v>57.622815988402401</v>
      </c>
      <c r="JR106" s="4">
        <v>60.976725915538502</v>
      </c>
      <c r="JS106" s="4">
        <v>63.657045978444899</v>
      </c>
      <c r="JT106" s="4">
        <v>65.762790632384807</v>
      </c>
      <c r="JU106" s="4">
        <v>67.229501235643397</v>
      </c>
      <c r="JV106" s="13" t="s">
        <v>330</v>
      </c>
      <c r="JW106" s="5"/>
      <c r="KG106" s="13">
        <v>1400</v>
      </c>
      <c r="KH106">
        <v>31.037244368657099</v>
      </c>
      <c r="KI106">
        <v>34.323728181275499</v>
      </c>
      <c r="KJ106">
        <v>37.784112457877399</v>
      </c>
      <c r="KK106">
        <v>41.360685651596299</v>
      </c>
      <c r="KL106">
        <v>44.987045494061498</v>
      </c>
      <c r="KM106">
        <v>48.583895555190601</v>
      </c>
      <c r="KN106">
        <v>52.081622573037002</v>
      </c>
      <c r="KO106">
        <v>55.064364042366499</v>
      </c>
      <c r="KP106">
        <v>57.422200610459399</v>
      </c>
      <c r="KQ106">
        <v>59.250873439999197</v>
      </c>
      <c r="KR106">
        <v>60.494556939879502</v>
      </c>
      <c r="KS106" s="13" t="s">
        <v>330</v>
      </c>
      <c r="KT106" s="5"/>
      <c r="LD106" s="13">
        <v>1400</v>
      </c>
      <c r="LE106" s="4">
        <v>33.456405255997403</v>
      </c>
      <c r="LF106" s="4">
        <v>37.005468224022501</v>
      </c>
      <c r="LG106" s="4">
        <v>40.746240306616102</v>
      </c>
      <c r="LH106" s="4">
        <v>44.617204729792903</v>
      </c>
      <c r="LI106" s="4">
        <v>48.547343629195403</v>
      </c>
      <c r="LJ106" s="4">
        <v>52.451754368097603</v>
      </c>
      <c r="LK106" s="4">
        <v>56.255550134364903</v>
      </c>
      <c r="LL106" s="4">
        <v>59.516905244499597</v>
      </c>
      <c r="LM106" s="4">
        <v>62.116337459850797</v>
      </c>
      <c r="LN106" s="4">
        <v>64.152166404313405</v>
      </c>
      <c r="LO106" s="4">
        <v>65.562102872012602</v>
      </c>
      <c r="LP106" s="13" t="s">
        <v>330</v>
      </c>
      <c r="LQ106" s="5"/>
      <c r="MA106" s="13">
        <v>1400</v>
      </c>
      <c r="MB106" s="4">
        <v>34.415447851201797</v>
      </c>
      <c r="MC106" s="4">
        <v>38.068864210673702</v>
      </c>
      <c r="MD106" s="4">
        <v>41.9212227850674</v>
      </c>
      <c r="ME106" s="4">
        <v>45.909529331454102</v>
      </c>
      <c r="MF106" s="4">
        <v>49.960963275883401</v>
      </c>
      <c r="MG106" s="4">
        <v>53.988428712644797</v>
      </c>
      <c r="MH106" s="4">
        <v>57.914961451462901</v>
      </c>
      <c r="MI106" s="4">
        <v>61.288730212146703</v>
      </c>
      <c r="MJ106" s="4">
        <v>63.986445841019602</v>
      </c>
      <c r="MK106" s="4">
        <v>66.1072617802634</v>
      </c>
      <c r="ML106" s="4">
        <v>67.586252602712506</v>
      </c>
      <c r="MM106" s="13" t="s">
        <v>330</v>
      </c>
      <c r="MN106" s="5"/>
      <c r="MX106" s="13">
        <v>1400</v>
      </c>
      <c r="MY106" s="4">
        <v>36.471319541343497</v>
      </c>
      <c r="MZ106" s="4">
        <v>40.3489281446588</v>
      </c>
      <c r="NA106" s="4">
        <v>44.441316389650297</v>
      </c>
      <c r="NB106" s="4">
        <v>48.682383275245598</v>
      </c>
      <c r="NC106" s="4">
        <v>52.995497083569099</v>
      </c>
      <c r="ND106" s="4">
        <v>57.288918191002999</v>
      </c>
      <c r="NE106" s="4">
        <v>61.481256891881301</v>
      </c>
      <c r="NF106" s="4">
        <v>65.099791971258796</v>
      </c>
      <c r="NG106" s="4">
        <v>68.013051561268497</v>
      </c>
      <c r="NH106" s="4">
        <v>70.321619485619607</v>
      </c>
      <c r="NI106" s="4">
        <v>71.954782735729495</v>
      </c>
      <c r="NJ106" s="13" t="s">
        <v>330</v>
      </c>
      <c r="NK106" s="5"/>
      <c r="NU106" s="13">
        <v>1400</v>
      </c>
      <c r="NV106" s="4">
        <v>37.060072125563501</v>
      </c>
      <c r="NW106" s="4">
        <v>41.002007891128102</v>
      </c>
      <c r="NX106" s="4">
        <v>45.163342312114104</v>
      </c>
      <c r="NY106" s="4">
        <v>49.477100042707299</v>
      </c>
      <c r="NZ106" s="4">
        <v>53.865571572395901</v>
      </c>
      <c r="OA106" s="4">
        <v>58.235702316267002</v>
      </c>
      <c r="OB106" s="4">
        <v>62.5048425630685</v>
      </c>
      <c r="OC106" s="4">
        <v>66.194430674910905</v>
      </c>
      <c r="OD106" s="4">
        <v>69.170647365723596</v>
      </c>
      <c r="OE106" s="4">
        <v>71.534396988187495</v>
      </c>
      <c r="OF106" s="4">
        <v>73.213275701403305</v>
      </c>
      <c r="OG106" s="13" t="s">
        <v>330</v>
      </c>
      <c r="OH106" s="5"/>
      <c r="OR106">
        <v>1400</v>
      </c>
      <c r="OS106">
        <v>33.958497208407202</v>
      </c>
      <c r="OT106">
        <v>37.562174542135999</v>
      </c>
      <c r="OU106">
        <v>41.361335492629799</v>
      </c>
      <c r="OV106">
        <v>45.293687559895403</v>
      </c>
      <c r="OW106">
        <v>49.287267152073802</v>
      </c>
      <c r="OX106">
        <v>53.256021270465297</v>
      </c>
      <c r="OY106">
        <v>57.123974538957803</v>
      </c>
      <c r="OZ106">
        <v>60.444042477517101</v>
      </c>
      <c r="PA106">
        <v>63.094750752920199</v>
      </c>
      <c r="PB106">
        <v>65.174868797138004</v>
      </c>
      <c r="PC106">
        <v>66.620732384908607</v>
      </c>
      <c r="PD106" s="13" t="s">
        <v>330</v>
      </c>
      <c r="PE106" s="5"/>
      <c r="PO106" s="13">
        <v>1400</v>
      </c>
      <c r="PP106" s="4">
        <v>36.712356642137898</v>
      </c>
      <c r="PQ106" s="4">
        <v>40.616294313581598</v>
      </c>
      <c r="PR106" s="4">
        <v>44.736898162577297</v>
      </c>
      <c r="PS106" s="4">
        <v>49.007708396128997</v>
      </c>
      <c r="PT106" s="4">
        <v>53.351651302733799</v>
      </c>
      <c r="PU106" s="4">
        <v>57.676448096567398</v>
      </c>
      <c r="PV106" s="4">
        <v>61.900192812090197</v>
      </c>
      <c r="PW106" s="4">
        <v>65.547765451231001</v>
      </c>
      <c r="PX106" s="4">
        <v>68.486733276192794</v>
      </c>
      <c r="PY106" s="4">
        <v>70.817816111129602</v>
      </c>
      <c r="PZ106" s="4">
        <v>72.469610483504795</v>
      </c>
      <c r="QA106" s="13" t="s">
        <v>330</v>
      </c>
      <c r="QB106" s="5"/>
      <c r="QL106" s="13">
        <v>1400</v>
      </c>
      <c r="QM106" s="4">
        <v>41.462948942912902</v>
      </c>
      <c r="QN106" s="4">
        <v>45.887692534299298</v>
      </c>
      <c r="QO106" s="4">
        <v>50.567560522804499</v>
      </c>
      <c r="QP106" s="4">
        <v>55.429260459695598</v>
      </c>
      <c r="QQ106" s="4">
        <v>60.387221970239899</v>
      </c>
      <c r="QR106" s="4">
        <v>65.338776348876294</v>
      </c>
      <c r="QS106" s="4">
        <v>70.191966205868596</v>
      </c>
      <c r="QT106" s="4">
        <v>74.426601749930001</v>
      </c>
      <c r="QU106" s="4">
        <v>77.891291992188002</v>
      </c>
      <c r="QV106" s="4">
        <v>80.688098518085397</v>
      </c>
      <c r="QW106" s="4">
        <v>82.731526950266101</v>
      </c>
      <c r="QX106" s="13" t="s">
        <v>330</v>
      </c>
      <c r="QY106" s="5"/>
      <c r="RI106" s="13">
        <v>1400</v>
      </c>
      <c r="RJ106" s="4">
        <v>41.072329873215899</v>
      </c>
      <c r="RK106" s="4">
        <v>45.4541144378341</v>
      </c>
      <c r="RL106" s="4">
        <v>50.087769277062101</v>
      </c>
      <c r="RM106" s="4">
        <v>54.900546369712799</v>
      </c>
      <c r="RN106" s="4">
        <v>59.807558222397802</v>
      </c>
      <c r="RO106" s="4">
        <v>64.706972983682604</v>
      </c>
      <c r="RP106" s="4">
        <v>69.507650298650503</v>
      </c>
      <c r="RQ106" s="4">
        <v>73.692945404788603</v>
      </c>
      <c r="RR106" s="4">
        <v>77.113025524547197</v>
      </c>
      <c r="RS106" s="4">
        <v>79.869937098460497</v>
      </c>
      <c r="RT106" s="4">
        <v>81.879377660739095</v>
      </c>
      <c r="RU106" s="13" t="s">
        <v>330</v>
      </c>
      <c r="RV106" s="5"/>
      <c r="SF106" s="13">
        <v>1400</v>
      </c>
      <c r="SG106" s="4">
        <v>43.414849356158697</v>
      </c>
      <c r="SH106" s="4">
        <v>48.054620846625902</v>
      </c>
      <c r="SI106" s="4">
        <v>52.966024857992899</v>
      </c>
      <c r="SJ106" s="4">
        <v>58.073096107073603</v>
      </c>
      <c r="SK106" s="4">
        <v>63.286895587157602</v>
      </c>
      <c r="SL106" s="4">
        <v>68.500621664029595</v>
      </c>
      <c r="SM106" s="4">
        <v>73.618261923683306</v>
      </c>
      <c r="SN106" s="4">
        <v>78.102353204995893</v>
      </c>
      <c r="SO106" s="4">
        <v>81.793728417263395</v>
      </c>
      <c r="SP106" s="4">
        <v>84.794273308313706</v>
      </c>
      <c r="SQ106" s="4">
        <v>87.0124539874204</v>
      </c>
      <c r="SR106" s="13" t="s">
        <v>330</v>
      </c>
      <c r="SS106" s="5"/>
      <c r="TC106" s="13">
        <v>1400</v>
      </c>
      <c r="TD106" s="4">
        <v>37.053728036943703</v>
      </c>
      <c r="TE106" s="4">
        <v>40.9949703528303</v>
      </c>
      <c r="TF106" s="4">
        <v>45.155561353551803</v>
      </c>
      <c r="TG106" s="4">
        <v>49.468535078033298</v>
      </c>
      <c r="TH106" s="4">
        <v>53.8561935967221</v>
      </c>
      <c r="TI106" s="4">
        <v>58.225496458117902</v>
      </c>
      <c r="TJ106" s="4">
        <v>62.493807509972697</v>
      </c>
      <c r="TK106" s="4">
        <v>66.182627708080005</v>
      </c>
      <c r="TL106" s="4">
        <v>69.158163068091</v>
      </c>
      <c r="TM106" s="4">
        <v>71.521314699193596</v>
      </c>
      <c r="TN106" s="4">
        <v>73.199697057744999</v>
      </c>
      <c r="TO106" s="13" t="s">
        <v>330</v>
      </c>
      <c r="TP106" s="5"/>
      <c r="TZ106" s="13">
        <v>1400</v>
      </c>
      <c r="UA106" s="4">
        <v>0</v>
      </c>
      <c r="UB106" s="4">
        <v>0</v>
      </c>
      <c r="UC106" s="4">
        <v>0</v>
      </c>
      <c r="UD106" s="4">
        <v>0</v>
      </c>
      <c r="UE106" s="4">
        <v>0</v>
      </c>
      <c r="UF106" s="4">
        <v>0</v>
      </c>
      <c r="UG106" s="4">
        <v>0</v>
      </c>
      <c r="UH106" s="4">
        <v>0</v>
      </c>
      <c r="UI106" s="4">
        <v>0</v>
      </c>
      <c r="UJ106" s="4">
        <v>0</v>
      </c>
      <c r="UK106" s="4">
        <v>0</v>
      </c>
      <c r="UL106" s="13" t="s">
        <v>330</v>
      </c>
      <c r="UM106" s="5"/>
      <c r="UW106" s="13">
        <v>1400</v>
      </c>
      <c r="UX106" s="4">
        <v>0</v>
      </c>
      <c r="UY106" s="4">
        <v>0</v>
      </c>
      <c r="UZ106" s="4">
        <v>0</v>
      </c>
      <c r="VA106" s="4">
        <v>0</v>
      </c>
      <c r="VB106" s="4">
        <v>0</v>
      </c>
      <c r="VC106" s="4">
        <v>0</v>
      </c>
      <c r="VD106" s="4">
        <v>0</v>
      </c>
      <c r="VE106" s="4">
        <v>0</v>
      </c>
      <c r="VF106" s="4">
        <v>0</v>
      </c>
      <c r="VG106" s="4">
        <v>0</v>
      </c>
      <c r="VH106" s="4">
        <v>0</v>
      </c>
      <c r="VI106" s="13" t="s">
        <v>330</v>
      </c>
      <c r="VJ106" s="5"/>
      <c r="VT106" s="13">
        <v>1400</v>
      </c>
      <c r="VU106" s="4">
        <v>0</v>
      </c>
      <c r="VV106" s="4">
        <v>0</v>
      </c>
      <c r="VW106" s="4">
        <v>0</v>
      </c>
      <c r="VX106" s="4">
        <v>0</v>
      </c>
      <c r="VY106" s="4">
        <v>0</v>
      </c>
      <c r="VZ106" s="4">
        <v>0</v>
      </c>
      <c r="WA106" s="4">
        <v>0</v>
      </c>
      <c r="WB106" s="4">
        <v>0</v>
      </c>
      <c r="WC106" s="4">
        <v>0</v>
      </c>
      <c r="WD106" s="4">
        <v>0</v>
      </c>
      <c r="WE106" s="4">
        <v>0</v>
      </c>
      <c r="WF106" s="13" t="s">
        <v>330</v>
      </c>
      <c r="WG106" s="5"/>
      <c r="WQ106" s="13">
        <v>1400</v>
      </c>
      <c r="WR106" s="4">
        <v>29.6469230454151</v>
      </c>
      <c r="WS106" s="4">
        <v>32.744913617261098</v>
      </c>
      <c r="WT106" s="4">
        <v>35.9982380445785</v>
      </c>
      <c r="WU106" s="4">
        <v>39.3514188690175</v>
      </c>
      <c r="WV106" s="4">
        <v>42.741325905303803</v>
      </c>
      <c r="WW106" s="4">
        <v>46.093150925094399</v>
      </c>
      <c r="WX106" s="4">
        <v>49.341971826704899</v>
      </c>
      <c r="WY106" s="4">
        <v>52.138697675846302</v>
      </c>
      <c r="WZ106" s="4">
        <v>54.388530049195097</v>
      </c>
      <c r="XA106" s="4">
        <v>56.1669807190641</v>
      </c>
      <c r="XB106" s="4">
        <v>57.424475292272497</v>
      </c>
      <c r="XC106" s="13" t="s">
        <v>330</v>
      </c>
      <c r="XD106" s="5"/>
      <c r="XN106" s="13">
        <v>1400</v>
      </c>
      <c r="XO106" s="4">
        <v>28.330872706149702</v>
      </c>
      <c r="XP106" s="4">
        <v>31.260658604063899</v>
      </c>
      <c r="XQ106" s="4">
        <v>34.329747092066903</v>
      </c>
      <c r="XR106" s="4">
        <v>37.4845215908461</v>
      </c>
      <c r="XS106" s="4">
        <v>40.664509191681702</v>
      </c>
      <c r="XT106" s="4">
        <v>43.798520262092801</v>
      </c>
      <c r="XU106" s="4">
        <v>46.825333748286297</v>
      </c>
      <c r="XV106" s="4">
        <v>49.437781279975702</v>
      </c>
      <c r="XW106" s="4">
        <v>51.551993842800798</v>
      </c>
      <c r="XX106" s="4">
        <v>53.232493339156598</v>
      </c>
      <c r="XY106" s="4">
        <v>54.435354312410901</v>
      </c>
      <c r="XZ106" s="13" t="s">
        <v>330</v>
      </c>
      <c r="YA106" s="5"/>
      <c r="YK106" s="13">
        <v>1400</v>
      </c>
      <c r="YL106" s="4">
        <v>32.997071089599203</v>
      </c>
      <c r="YM106" s="4">
        <v>36.497724400281797</v>
      </c>
      <c r="YN106" s="4">
        <v>40.188618092246301</v>
      </c>
      <c r="YO106" s="4">
        <v>44.009508087541199</v>
      </c>
      <c r="YP106" s="4">
        <v>47.8908316410593</v>
      </c>
      <c r="YQ106" s="4">
        <v>51.749322889177201</v>
      </c>
      <c r="YR106" s="4">
        <v>55.511618795576098</v>
      </c>
      <c r="YS106" s="4">
        <v>58.743679603727401</v>
      </c>
      <c r="YT106" s="4">
        <v>61.327649940799198</v>
      </c>
      <c r="YU106" s="4">
        <v>63.359531269552598</v>
      </c>
      <c r="YV106" s="4">
        <v>64.777274481289993</v>
      </c>
      <c r="YW106" s="13" t="s">
        <v>330</v>
      </c>
      <c r="YX106" s="5"/>
      <c r="ZH106" s="13">
        <v>1400</v>
      </c>
      <c r="ZI106" s="4">
        <v>0</v>
      </c>
      <c r="ZJ106" s="4">
        <v>0</v>
      </c>
      <c r="ZK106" s="4">
        <v>0</v>
      </c>
      <c r="ZL106" s="4">
        <v>0</v>
      </c>
      <c r="ZM106" s="4">
        <v>0</v>
      </c>
      <c r="ZN106" s="4">
        <v>0</v>
      </c>
      <c r="ZO106" s="4">
        <v>0</v>
      </c>
      <c r="ZP106" s="4">
        <v>0</v>
      </c>
      <c r="ZQ106" s="4">
        <v>0</v>
      </c>
      <c r="ZR106" s="4">
        <v>0</v>
      </c>
      <c r="ZS106" s="4">
        <v>0</v>
      </c>
      <c r="ZT106" s="13" t="s">
        <v>330</v>
      </c>
      <c r="ZU106" s="5"/>
      <c r="AAE106" s="13">
        <v>1400</v>
      </c>
      <c r="AAF106" s="4">
        <v>0</v>
      </c>
      <c r="AAG106" s="4">
        <v>0</v>
      </c>
      <c r="AAH106" s="4">
        <v>0</v>
      </c>
      <c r="AAI106" s="4">
        <v>0</v>
      </c>
      <c r="AAJ106" s="4">
        <v>0</v>
      </c>
      <c r="AAK106" s="4">
        <v>0</v>
      </c>
      <c r="AAL106" s="4">
        <v>0</v>
      </c>
      <c r="AAM106" s="4">
        <v>0</v>
      </c>
      <c r="AAN106" s="4">
        <v>0</v>
      </c>
      <c r="AAO106" s="4">
        <v>0</v>
      </c>
      <c r="AAP106" s="4">
        <v>0</v>
      </c>
      <c r="AAQ106" s="13" t="s">
        <v>330</v>
      </c>
      <c r="AAR106" s="5"/>
      <c r="ABB106" s="13">
        <v>1400</v>
      </c>
      <c r="ABC106" s="4">
        <v>37.0291648712426</v>
      </c>
      <c r="ABD106" s="4">
        <v>40.969362026995498</v>
      </c>
      <c r="ABE106" s="4">
        <v>45.130836418976301</v>
      </c>
      <c r="ABF106" s="4">
        <v>49.447270828510099</v>
      </c>
      <c r="ABG106" s="4">
        <v>53.841659869324999</v>
      </c>
      <c r="ABH106" s="4">
        <v>58.2216661549256</v>
      </c>
      <c r="ABI106" s="4">
        <v>62.5053025959336</v>
      </c>
      <c r="ABJ106" s="4">
        <v>66.217573827114094</v>
      </c>
      <c r="ABK106" s="4">
        <v>69.224663954901104</v>
      </c>
      <c r="ABL106" s="4">
        <v>71.625478088032295</v>
      </c>
      <c r="ABM106" s="4">
        <v>73.346670472801307</v>
      </c>
      <c r="ABN106" s="13" t="s">
        <v>330</v>
      </c>
      <c r="ABO106" s="5"/>
    </row>
    <row r="107" spans="17:743" x14ac:dyDescent="0.25">
      <c r="Q107" s="13">
        <v>2800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13"/>
      <c r="AD107" s="5"/>
      <c r="AN107" s="13">
        <v>2800</v>
      </c>
      <c r="AO107" s="4">
        <v>32.717801988792097</v>
      </c>
      <c r="AP107" s="4">
        <v>36.112625526762301</v>
      </c>
      <c r="AQ107" s="4">
        <v>39.682727213599001</v>
      </c>
      <c r="AR107" s="4">
        <v>43.370203155430097</v>
      </c>
      <c r="AS107" s="4">
        <v>47.108521906412903</v>
      </c>
      <c r="AT107" s="4">
        <v>50.827742439578401</v>
      </c>
      <c r="AU107" s="4">
        <v>54.4593254107183</v>
      </c>
      <c r="AV107" s="4">
        <v>57.473713402389997</v>
      </c>
      <c r="AW107" s="4">
        <v>59.9732962697571</v>
      </c>
      <c r="AX107" s="4">
        <v>61.954832143984397</v>
      </c>
      <c r="AY107" s="4">
        <v>63.360234797494499</v>
      </c>
      <c r="AZ107" s="13"/>
      <c r="BA107" s="5"/>
      <c r="BK107" s="13">
        <v>2800</v>
      </c>
      <c r="BL107" s="4">
        <v>32.465056612438701</v>
      </c>
      <c r="BM107" s="4">
        <v>35.832982534138402</v>
      </c>
      <c r="BN107" s="4">
        <v>39.374404825359001</v>
      </c>
      <c r="BO107" s="4">
        <v>43.031799777684</v>
      </c>
      <c r="BP107" s="4">
        <v>46.739096180171799</v>
      </c>
      <c r="BQ107" s="4">
        <v>50.426857996004998</v>
      </c>
      <c r="BR107" s="4">
        <v>54.027061767678703</v>
      </c>
      <c r="BS107" s="4">
        <v>57.013405864646302</v>
      </c>
      <c r="BT107" s="4">
        <v>59.487984571215499</v>
      </c>
      <c r="BU107" s="4">
        <v>61.447857909824201</v>
      </c>
      <c r="BV107" s="4">
        <v>62.835582618623498</v>
      </c>
      <c r="BW107" s="13"/>
      <c r="BX107" s="5"/>
      <c r="CH107" s="13">
        <v>2800</v>
      </c>
      <c r="CI107" s="4">
        <v>0</v>
      </c>
      <c r="CJ107" s="4">
        <v>0</v>
      </c>
      <c r="CK107" s="4">
        <v>0</v>
      </c>
      <c r="CL107" s="4">
        <v>0</v>
      </c>
      <c r="CM107" s="4">
        <v>0</v>
      </c>
      <c r="CN107" s="4">
        <v>0</v>
      </c>
      <c r="CO107" s="4">
        <v>0</v>
      </c>
      <c r="CP107" s="4">
        <v>0</v>
      </c>
      <c r="CQ107" s="4">
        <v>0</v>
      </c>
      <c r="CR107" s="4">
        <v>0</v>
      </c>
      <c r="CS107" s="4">
        <v>0</v>
      </c>
      <c r="CT107" s="13"/>
      <c r="CU107" s="5"/>
      <c r="DE107" s="13">
        <v>2800</v>
      </c>
      <c r="DF107" s="4">
        <v>33.964555122834703</v>
      </c>
      <c r="DG107" s="4">
        <v>37.492213988799797</v>
      </c>
      <c r="DH107" s="4">
        <v>41.204039370837002</v>
      </c>
      <c r="DI107" s="4">
        <v>45.040269173436599</v>
      </c>
      <c r="DJ107" s="4">
        <v>48.932116561432203</v>
      </c>
      <c r="DK107" s="4">
        <v>52.807160808091702</v>
      </c>
      <c r="DL107" s="4">
        <v>56.594324651729899</v>
      </c>
      <c r="DM107" s="4">
        <v>59.748200153787899</v>
      </c>
      <c r="DN107" s="4">
        <v>62.372528793957201</v>
      </c>
      <c r="DO107" s="4">
        <v>64.462522556615596</v>
      </c>
      <c r="DP107" s="4">
        <v>65.956885031907404</v>
      </c>
      <c r="DQ107" s="13"/>
      <c r="DR107" s="5"/>
      <c r="EB107" s="13">
        <v>2800</v>
      </c>
      <c r="EC107" s="4">
        <v>0</v>
      </c>
      <c r="ED107" s="4">
        <v>0</v>
      </c>
      <c r="EE107" s="4">
        <v>0</v>
      </c>
      <c r="EF107" s="4">
        <v>0</v>
      </c>
      <c r="EG107" s="4">
        <v>0</v>
      </c>
      <c r="EH107" s="4">
        <v>0</v>
      </c>
      <c r="EI107" s="4">
        <v>0</v>
      </c>
      <c r="EJ107" s="4">
        <v>0</v>
      </c>
      <c r="EK107" s="4">
        <v>0</v>
      </c>
      <c r="EL107" s="4">
        <v>0</v>
      </c>
      <c r="EM107" s="4">
        <v>0</v>
      </c>
      <c r="EN107" s="13"/>
      <c r="EO107" s="5"/>
      <c r="EY107" s="13">
        <v>2800</v>
      </c>
      <c r="EZ107" s="4">
        <v>0</v>
      </c>
      <c r="FA107" s="4">
        <v>0</v>
      </c>
      <c r="FB107" s="4">
        <v>0</v>
      </c>
      <c r="FC107" s="4">
        <v>0</v>
      </c>
      <c r="FD107" s="4">
        <v>0</v>
      </c>
      <c r="FE107" s="4">
        <v>0</v>
      </c>
      <c r="FF107" s="4">
        <v>0</v>
      </c>
      <c r="FG107" s="4">
        <v>0</v>
      </c>
      <c r="FH107" s="4">
        <v>0</v>
      </c>
      <c r="FI107" s="4">
        <v>0</v>
      </c>
      <c r="FJ107" s="4">
        <v>0</v>
      </c>
      <c r="FK107" s="13"/>
      <c r="FL107" s="5"/>
      <c r="FV107" s="13">
        <v>2800</v>
      </c>
      <c r="FW107">
        <v>0</v>
      </c>
      <c r="FX107">
        <v>0</v>
      </c>
      <c r="FY107">
        <v>0</v>
      </c>
      <c r="FZ107">
        <v>0</v>
      </c>
      <c r="GA107">
        <v>0</v>
      </c>
      <c r="GB107">
        <v>0</v>
      </c>
      <c r="GC107">
        <v>0</v>
      </c>
      <c r="GD107">
        <v>0</v>
      </c>
      <c r="GE107">
        <v>0</v>
      </c>
      <c r="GF107">
        <v>0</v>
      </c>
      <c r="GG107">
        <v>0</v>
      </c>
      <c r="GH107" s="13"/>
      <c r="GI107" s="5"/>
      <c r="GS107" s="13">
        <v>2800</v>
      </c>
      <c r="GT107" s="4">
        <v>0</v>
      </c>
      <c r="GU107" s="4">
        <v>0</v>
      </c>
      <c r="GV107" s="4">
        <v>0</v>
      </c>
      <c r="GW107" s="4">
        <v>0</v>
      </c>
      <c r="GX107" s="4">
        <v>0</v>
      </c>
      <c r="GY107" s="4">
        <v>0</v>
      </c>
      <c r="GZ107" s="4">
        <v>0</v>
      </c>
      <c r="HA107" s="4">
        <v>0</v>
      </c>
      <c r="HB107" s="4">
        <v>0</v>
      </c>
      <c r="HC107" s="4">
        <v>0</v>
      </c>
      <c r="HD107" s="4">
        <v>0</v>
      </c>
      <c r="HE107" s="13"/>
      <c r="HF107" s="5"/>
      <c r="HP107" s="13">
        <v>2800</v>
      </c>
      <c r="HQ107" s="4">
        <v>33.688678920049703</v>
      </c>
      <c r="HR107" s="4">
        <v>37.186922541153898</v>
      </c>
      <c r="HS107" s="4">
        <v>40.867351687452903</v>
      </c>
      <c r="HT107" s="4">
        <v>44.670612965050097</v>
      </c>
      <c r="HU107" s="4">
        <v>48.528416456134302</v>
      </c>
      <c r="HV107" s="4">
        <v>52.368888489059898</v>
      </c>
      <c r="HW107" s="4">
        <v>56.121512376191497</v>
      </c>
      <c r="HX107" s="4">
        <v>59.244357354329203</v>
      </c>
      <c r="HY107" s="4">
        <v>61.840881021020799</v>
      </c>
      <c r="HZ107" s="4">
        <v>63.906645604821499</v>
      </c>
      <c r="IA107" s="4">
        <v>65.381070509546802</v>
      </c>
      <c r="IB107" s="13"/>
      <c r="IC107" s="5"/>
      <c r="IM107" s="13">
        <v>2800</v>
      </c>
      <c r="IN107" s="4">
        <v>35.971241283442303</v>
      </c>
      <c r="IO107" s="4">
        <v>39.713239169870299</v>
      </c>
      <c r="IP107" s="4">
        <v>43.654056450781098</v>
      </c>
      <c r="IQ107" s="4">
        <v>47.731000943712502</v>
      </c>
      <c r="IR107" s="4">
        <v>51.871708640948398</v>
      </c>
      <c r="IS107" s="4">
        <v>55.999808520093701</v>
      </c>
      <c r="IT107" s="4">
        <v>60.040163945256303</v>
      </c>
      <c r="IU107" s="4">
        <v>63.422595178559</v>
      </c>
      <c r="IV107" s="4">
        <v>66.252650614130403</v>
      </c>
      <c r="IW107" s="4">
        <v>68.522857714673506</v>
      </c>
      <c r="IX107" s="4">
        <v>70.166621654492005</v>
      </c>
      <c r="IY107" s="13"/>
      <c r="IZ107" s="5"/>
      <c r="JJ107" s="13">
        <v>2800</v>
      </c>
      <c r="JK107" s="4">
        <v>36.711864956535898</v>
      </c>
      <c r="JL107" s="4">
        <v>40.5331379485146</v>
      </c>
      <c r="JM107" s="4">
        <v>44.558746685960898</v>
      </c>
      <c r="JN107" s="4">
        <v>48.724936737124601</v>
      </c>
      <c r="JO107" s="4">
        <v>52.958040692516697</v>
      </c>
      <c r="JP107" s="4">
        <v>57.180242747341197</v>
      </c>
      <c r="JQ107" s="4">
        <v>61.314916514369997</v>
      </c>
      <c r="JR107" s="4">
        <v>64.782972892156295</v>
      </c>
      <c r="JS107" s="4">
        <v>67.690513367889594</v>
      </c>
      <c r="JT107" s="4">
        <v>70.029014630014501</v>
      </c>
      <c r="JU107" s="4">
        <v>71.729886456059205</v>
      </c>
      <c r="JV107" s="13"/>
      <c r="JW107" s="5"/>
      <c r="KG107" s="13">
        <v>2800</v>
      </c>
      <c r="KH107">
        <v>33.345053307437503</v>
      </c>
      <c r="KI107">
        <v>36.806675411610001</v>
      </c>
      <c r="KJ107">
        <v>40.4480268585069</v>
      </c>
      <c r="KK107">
        <v>44.210265294220697</v>
      </c>
      <c r="KL107">
        <v>48.025721461797502</v>
      </c>
      <c r="KM107">
        <v>51.823204402542601</v>
      </c>
      <c r="KN107">
        <v>55.532896475882403</v>
      </c>
      <c r="KO107">
        <v>58.617222030137498</v>
      </c>
      <c r="KP107">
        <v>61.179273001786903</v>
      </c>
      <c r="KQ107">
        <v>63.215041440159297</v>
      </c>
      <c r="KR107">
        <v>64.664834014963006</v>
      </c>
      <c r="KS107" s="13"/>
      <c r="KT107" s="5"/>
      <c r="LD107" s="13">
        <v>2800</v>
      </c>
      <c r="LE107" s="4">
        <v>35.8841908825164</v>
      </c>
      <c r="LF107" s="4">
        <v>39.616876965910301</v>
      </c>
      <c r="LG107" s="4">
        <v>43.547737908991898</v>
      </c>
      <c r="LH107" s="4">
        <v>47.614207065954602</v>
      </c>
      <c r="LI107" s="4">
        <v>51.744074229346701</v>
      </c>
      <c r="LJ107" s="4">
        <v>55.861138666212497</v>
      </c>
      <c r="LK107" s="4">
        <v>59.890439150214398</v>
      </c>
      <c r="LL107" s="4">
        <v>63.262851429613399</v>
      </c>
      <c r="LM107" s="4">
        <v>66.083854878762295</v>
      </c>
      <c r="LN107" s="4">
        <v>68.346098360159104</v>
      </c>
      <c r="LO107" s="4">
        <v>69.983220188340397</v>
      </c>
      <c r="LP107" s="13"/>
      <c r="LQ107" s="5"/>
      <c r="MA107" s="13">
        <v>2800</v>
      </c>
      <c r="MB107" s="4">
        <v>36.888455502054498</v>
      </c>
      <c r="MC107" s="4">
        <v>40.7286437674327</v>
      </c>
      <c r="MD107" s="4">
        <v>44.774491702346999</v>
      </c>
      <c r="ME107" s="4">
        <v>48.961993139222699</v>
      </c>
      <c r="MF107" s="4">
        <v>53.217171254394898</v>
      </c>
      <c r="MG107" s="4">
        <v>57.461866832572802</v>
      </c>
      <c r="MH107" s="4">
        <v>61.619098983777</v>
      </c>
      <c r="MI107" s="4">
        <v>65.1076730387027</v>
      </c>
      <c r="MJ107" s="4">
        <v>68.033813366250101</v>
      </c>
      <c r="MK107" s="4">
        <v>70.388741405187204</v>
      </c>
      <c r="ML107" s="4">
        <v>72.103388055524604</v>
      </c>
      <c r="MM107" s="13"/>
      <c r="MN107" s="5"/>
      <c r="MX107" s="13">
        <v>2800</v>
      </c>
      <c r="MY107" s="4">
        <v>39.036806279389097</v>
      </c>
      <c r="MZ107" s="4">
        <v>43.107523276444603</v>
      </c>
      <c r="NA107" s="4">
        <v>47.400273068877397</v>
      </c>
      <c r="NB107" s="4">
        <v>51.848034951577198</v>
      </c>
      <c r="NC107" s="4">
        <v>56.3731105387347</v>
      </c>
      <c r="ND107" s="4">
        <v>60.893196828641301</v>
      </c>
      <c r="NE107" s="4">
        <v>65.327022949732196</v>
      </c>
      <c r="NF107" s="4">
        <v>69.068361440233105</v>
      </c>
      <c r="NG107" s="4">
        <v>72.224656358532997</v>
      </c>
      <c r="NH107" s="4">
        <v>74.783880871647</v>
      </c>
      <c r="NI107" s="4">
        <v>76.671046558670298</v>
      </c>
      <c r="NJ107" s="13"/>
      <c r="NK107" s="5"/>
      <c r="NU107" s="13">
        <v>2800</v>
      </c>
      <c r="NV107" s="4">
        <v>39.650924559831701</v>
      </c>
      <c r="NW107" s="4">
        <v>43.787679080890797</v>
      </c>
      <c r="NX107" s="4">
        <v>48.151237445312802</v>
      </c>
      <c r="NY107" s="4">
        <v>52.673733686347902</v>
      </c>
      <c r="NZ107" s="4">
        <v>57.276420306006102</v>
      </c>
      <c r="OA107" s="4">
        <v>61.875821625923798</v>
      </c>
      <c r="OB107" s="4">
        <v>66.389448540369798</v>
      </c>
      <c r="OC107" s="4">
        <v>70.204117526329696</v>
      </c>
      <c r="OD107" s="4">
        <v>73.427528515221596</v>
      </c>
      <c r="OE107" s="4">
        <v>76.046678318832505</v>
      </c>
      <c r="OF107" s="4">
        <v>77.984855495677195</v>
      </c>
      <c r="OG107" s="13"/>
      <c r="OH107" s="5"/>
      <c r="OR107">
        <v>2800</v>
      </c>
      <c r="OS107">
        <v>36.4101235780171</v>
      </c>
      <c r="OT107">
        <v>40.199087792930101</v>
      </c>
      <c r="OU107">
        <v>44.190133250779297</v>
      </c>
      <c r="OV107">
        <v>48.319937037989099</v>
      </c>
      <c r="OW107">
        <v>52.515361659761297</v>
      </c>
      <c r="OX107">
        <v>56.699179061434698</v>
      </c>
      <c r="OY107">
        <v>60.795369230198297</v>
      </c>
      <c r="OZ107">
        <v>64.228457578268007</v>
      </c>
      <c r="PA107">
        <v>67.104327617319299</v>
      </c>
      <c r="PB107">
        <v>69.414887995868597</v>
      </c>
      <c r="PC107">
        <v>71.092363994767297</v>
      </c>
      <c r="PD107" s="13"/>
      <c r="PE107" s="5"/>
      <c r="PO107" s="13">
        <v>2800</v>
      </c>
      <c r="PP107" s="4">
        <v>39.288288264306601</v>
      </c>
      <c r="PQ107" s="4">
        <v>43.386040182081203</v>
      </c>
      <c r="PR107" s="4">
        <v>47.707773762292199</v>
      </c>
      <c r="PS107" s="4">
        <v>52.186121272751201</v>
      </c>
      <c r="PT107" s="4">
        <v>56.7429539144279</v>
      </c>
      <c r="PU107" s="4">
        <v>61.2954878240567</v>
      </c>
      <c r="PV107" s="4">
        <v>65.761952812743701</v>
      </c>
      <c r="PW107" s="4">
        <v>69.533262094823399</v>
      </c>
      <c r="PX107" s="4">
        <v>72.716969464973204</v>
      </c>
      <c r="PY107" s="4">
        <v>75.300650809103701</v>
      </c>
      <c r="PZ107" s="4">
        <v>77.208613756213197</v>
      </c>
      <c r="QA107" s="13"/>
      <c r="QB107" s="5"/>
      <c r="QL107" s="13">
        <v>2800</v>
      </c>
      <c r="QM107" s="4">
        <v>44.227788100549098</v>
      </c>
      <c r="QN107" s="4">
        <v>48.858658839660997</v>
      </c>
      <c r="QO107" s="4">
        <v>53.753165619285298</v>
      </c>
      <c r="QP107" s="4">
        <v>58.837378920418097</v>
      </c>
      <c r="QQ107" s="4">
        <v>64.024946358822106</v>
      </c>
      <c r="QR107" s="4">
        <v>69.223828577407801</v>
      </c>
      <c r="QS107" s="4">
        <v>74.342582497643406</v>
      </c>
      <c r="QT107" s="4">
        <v>78.719040194377001</v>
      </c>
      <c r="QU107" s="4">
        <v>82.461535073124907</v>
      </c>
      <c r="QV107" s="4">
        <v>85.549145308864198</v>
      </c>
      <c r="QW107" s="4">
        <v>87.891914335055702</v>
      </c>
      <c r="QX107" s="13"/>
      <c r="QY107" s="5"/>
      <c r="RI107" s="13">
        <v>2800</v>
      </c>
      <c r="RJ107" s="4">
        <v>43.822849584487997</v>
      </c>
      <c r="RK107" s="4">
        <v>48.409864219549803</v>
      </c>
      <c r="RL107" s="4">
        <v>53.257165298513101</v>
      </c>
      <c r="RM107" s="4">
        <v>58.291342744304899</v>
      </c>
      <c r="RN107" s="4">
        <v>63.426701445332803</v>
      </c>
      <c r="RO107" s="4">
        <v>68.571946732603607</v>
      </c>
      <c r="RP107" s="4">
        <v>73.636418260781596</v>
      </c>
      <c r="RQ107" s="4">
        <v>77.962075985138895</v>
      </c>
      <c r="RR107" s="4">
        <v>81.657286567812505</v>
      </c>
      <c r="RS107" s="4">
        <v>84.701873098682199</v>
      </c>
      <c r="RT107" s="4">
        <v>87.007078134642498</v>
      </c>
      <c r="RU107" s="13"/>
      <c r="RV107" s="5"/>
      <c r="SF107" s="13">
        <v>2800</v>
      </c>
      <c r="SG107" s="4">
        <v>46.2479988324095</v>
      </c>
      <c r="SH107" s="4">
        <v>51.098068338996796</v>
      </c>
      <c r="SI107" s="4">
        <v>56.228749173372201</v>
      </c>
      <c r="SJ107" s="4">
        <v>61.563570765491399</v>
      </c>
      <c r="SK107" s="4">
        <v>67.012948260369697</v>
      </c>
      <c r="SL107" s="4">
        <v>72.481166666208395</v>
      </c>
      <c r="SM107" s="4">
        <v>77.872907675240597</v>
      </c>
      <c r="SN107" s="4">
        <v>82.506018672650995</v>
      </c>
      <c r="SO107" s="4">
        <v>86.488413364417298</v>
      </c>
      <c r="SP107" s="4">
        <v>89.7953307588771</v>
      </c>
      <c r="SQ107" s="4">
        <v>92.330759124890903</v>
      </c>
      <c r="SR107" s="13"/>
      <c r="SS107" s="5"/>
      <c r="TC107" s="13">
        <v>2800</v>
      </c>
      <c r="TD107" s="4">
        <v>39.644309792264501</v>
      </c>
      <c r="TE107" s="4">
        <v>43.780352681761997</v>
      </c>
      <c r="TF107" s="4">
        <v>48.143147809760002</v>
      </c>
      <c r="TG107" s="4">
        <v>52.6648382746233</v>
      </c>
      <c r="TH107" s="4">
        <v>57.266687843167198</v>
      </c>
      <c r="TI107" s="4">
        <v>61.8652334394204</v>
      </c>
      <c r="TJ107" s="4">
        <v>66.377999059550902</v>
      </c>
      <c r="TK107" s="4">
        <v>70.191875628553902</v>
      </c>
      <c r="TL107" s="4">
        <v>73.4145605399722</v>
      </c>
      <c r="TM107" s="4">
        <v>76.033061233651907</v>
      </c>
      <c r="TN107" s="4">
        <v>77.970684898557494</v>
      </c>
      <c r="TO107" s="13"/>
      <c r="TP107" s="5"/>
      <c r="TZ107" s="13">
        <v>2800</v>
      </c>
      <c r="UA107" s="4">
        <v>0</v>
      </c>
      <c r="UB107" s="4">
        <v>0</v>
      </c>
      <c r="UC107" s="4">
        <v>0</v>
      </c>
      <c r="UD107" s="4">
        <v>0</v>
      </c>
      <c r="UE107" s="4">
        <v>0</v>
      </c>
      <c r="UF107" s="4">
        <v>0</v>
      </c>
      <c r="UG107" s="4">
        <v>0</v>
      </c>
      <c r="UH107" s="4">
        <v>0</v>
      </c>
      <c r="UI107" s="4">
        <v>0</v>
      </c>
      <c r="UJ107" s="4">
        <v>0</v>
      </c>
      <c r="UK107" s="4">
        <v>0</v>
      </c>
      <c r="UL107" s="13"/>
      <c r="UM107" s="5"/>
      <c r="UW107" s="13">
        <v>2800</v>
      </c>
      <c r="UX107" s="4">
        <v>0</v>
      </c>
      <c r="UY107" s="4">
        <v>0</v>
      </c>
      <c r="UZ107" s="4">
        <v>0</v>
      </c>
      <c r="VA107" s="4">
        <v>0</v>
      </c>
      <c r="VB107" s="4">
        <v>0</v>
      </c>
      <c r="VC107" s="4">
        <v>0</v>
      </c>
      <c r="VD107" s="4">
        <v>0</v>
      </c>
      <c r="VE107" s="4">
        <v>0</v>
      </c>
      <c r="VF107" s="4">
        <v>0</v>
      </c>
      <c r="VG107" s="4">
        <v>0</v>
      </c>
      <c r="VH107" s="4">
        <v>0</v>
      </c>
      <c r="VI107" s="13"/>
      <c r="VJ107" s="5"/>
      <c r="VT107" s="13">
        <v>2800</v>
      </c>
      <c r="VU107" s="4">
        <v>0</v>
      </c>
      <c r="VV107" s="4">
        <v>0</v>
      </c>
      <c r="VW107" s="4">
        <v>0</v>
      </c>
      <c r="VX107" s="4">
        <v>0</v>
      </c>
      <c r="VY107" s="4">
        <v>0</v>
      </c>
      <c r="VZ107" s="4">
        <v>0</v>
      </c>
      <c r="WA107" s="4">
        <v>0</v>
      </c>
      <c r="WB107" s="4">
        <v>0</v>
      </c>
      <c r="WC107" s="4">
        <v>0</v>
      </c>
      <c r="WD107" s="4">
        <v>0</v>
      </c>
      <c r="WE107" s="4">
        <v>0</v>
      </c>
      <c r="WF107" s="13"/>
      <c r="WG107" s="5"/>
      <c r="WQ107" s="13">
        <v>2800</v>
      </c>
      <c r="WR107" s="4">
        <v>31.876072377725301</v>
      </c>
      <c r="WS107" s="4">
        <v>35.142827266762502</v>
      </c>
      <c r="WT107" s="4">
        <v>38.570385741278102</v>
      </c>
      <c r="WU107" s="4">
        <v>42.102091617016299</v>
      </c>
      <c r="WV107" s="4">
        <v>45.673481443092797</v>
      </c>
      <c r="WW107" s="4">
        <v>49.2173669420756</v>
      </c>
      <c r="WX107" s="4">
        <v>52.668446959377</v>
      </c>
      <c r="WY107" s="4">
        <v>55.572985010934602</v>
      </c>
      <c r="WZ107" s="4">
        <v>58.0125413111965</v>
      </c>
      <c r="XA107" s="4">
        <v>59.981176409305803</v>
      </c>
      <c r="XB107" s="4">
        <v>61.426110946170802</v>
      </c>
      <c r="XC107" s="13"/>
      <c r="XD107" s="5"/>
      <c r="XN107" s="13">
        <v>2800</v>
      </c>
      <c r="XO107" s="4">
        <v>30.490940274280401</v>
      </c>
      <c r="XP107" s="4">
        <v>33.583925898026003</v>
      </c>
      <c r="XQ107" s="4">
        <v>36.821299355348401</v>
      </c>
      <c r="XR107" s="4">
        <v>40.148219973949899</v>
      </c>
      <c r="XS107" s="4">
        <v>43.5028282197773</v>
      </c>
      <c r="XT107" s="4">
        <v>46.821135486895898</v>
      </c>
      <c r="XU107" s="4">
        <v>50.0414082072475</v>
      </c>
      <c r="XV107" s="4">
        <v>52.762482282358498</v>
      </c>
      <c r="XW107" s="4">
        <v>55.054267933470101</v>
      </c>
      <c r="XX107" s="4">
        <v>56.910957419894601</v>
      </c>
      <c r="XY107" s="4">
        <v>58.285748342728198</v>
      </c>
      <c r="XZ107" s="13"/>
      <c r="YA107" s="5"/>
      <c r="YK107" s="13">
        <v>2800</v>
      </c>
      <c r="YL107" s="4">
        <v>35.391398303071497</v>
      </c>
      <c r="YM107" s="4">
        <v>39.072985943654999</v>
      </c>
      <c r="YN107" s="4">
        <v>42.951122534459003</v>
      </c>
      <c r="YO107" s="4">
        <v>46.964515982497801</v>
      </c>
      <c r="YP107" s="4">
        <v>51.042418506865701</v>
      </c>
      <c r="YQ107" s="4">
        <v>55.110178222263599</v>
      </c>
      <c r="YR107" s="4">
        <v>59.094368268831197</v>
      </c>
      <c r="YS107" s="4">
        <v>62.435754671366801</v>
      </c>
      <c r="YT107" s="4">
        <v>65.237619028162996</v>
      </c>
      <c r="YU107" s="4">
        <v>67.492307325865397</v>
      </c>
      <c r="YV107" s="4">
        <v>69.133885898331698</v>
      </c>
      <c r="YW107" s="13"/>
      <c r="YX107" s="5"/>
      <c r="ZH107" s="13">
        <v>2800</v>
      </c>
      <c r="ZI107" s="4">
        <v>0</v>
      </c>
      <c r="ZJ107" s="4">
        <v>0</v>
      </c>
      <c r="ZK107" s="4">
        <v>0</v>
      </c>
      <c r="ZL107" s="4">
        <v>0</v>
      </c>
      <c r="ZM107" s="4">
        <v>0</v>
      </c>
      <c r="ZN107" s="4">
        <v>0</v>
      </c>
      <c r="ZO107" s="4">
        <v>0</v>
      </c>
      <c r="ZP107" s="4">
        <v>0</v>
      </c>
      <c r="ZQ107" s="4">
        <v>0</v>
      </c>
      <c r="ZR107" s="4">
        <v>0</v>
      </c>
      <c r="ZS107" s="4">
        <v>0</v>
      </c>
      <c r="ZT107" s="13"/>
      <c r="ZU107" s="5"/>
      <c r="AAE107" s="13">
        <v>2800</v>
      </c>
      <c r="AAF107" s="4">
        <v>0</v>
      </c>
      <c r="AAG107" s="4">
        <v>0</v>
      </c>
      <c r="AAH107" s="4">
        <v>0</v>
      </c>
      <c r="AAI107" s="4">
        <v>0</v>
      </c>
      <c r="AAJ107" s="4">
        <v>0</v>
      </c>
      <c r="AAK107" s="4">
        <v>0</v>
      </c>
      <c r="AAL107" s="4">
        <v>0</v>
      </c>
      <c r="AAM107" s="4">
        <v>0</v>
      </c>
      <c r="AAN107" s="4">
        <v>0</v>
      </c>
      <c r="AAO107" s="4">
        <v>0</v>
      </c>
      <c r="AAP107" s="4">
        <v>0</v>
      </c>
      <c r="AAQ107" s="13"/>
      <c r="AAR107" s="5"/>
      <c r="ABB107" s="13">
        <v>2800</v>
      </c>
      <c r="ABC107" s="4">
        <v>39.606537028651303</v>
      </c>
      <c r="ABD107" s="4">
        <v>43.740226021293203</v>
      </c>
      <c r="ABE107" s="4">
        <v>48.102533874415002</v>
      </c>
      <c r="ABF107" s="4">
        <v>52.626267858903297</v>
      </c>
      <c r="ABG107" s="4">
        <v>57.233404747772703</v>
      </c>
      <c r="ABH107" s="4">
        <v>61.841202038182701</v>
      </c>
      <c r="ABI107" s="4">
        <v>66.367868275875395</v>
      </c>
      <c r="ABJ107" s="4">
        <v>70.205004415814798</v>
      </c>
      <c r="ABK107" s="4">
        <v>73.458432412823399</v>
      </c>
      <c r="ABL107" s="4">
        <v>76.114231136907904</v>
      </c>
      <c r="ABM107" s="4">
        <v>78.094927243501999</v>
      </c>
      <c r="ABN107" s="13"/>
      <c r="ABO107" s="5"/>
    </row>
    <row r="108" spans="17:743" x14ac:dyDescent="0.25">
      <c r="Q108" s="13">
        <v>4200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13"/>
      <c r="AD108" s="5"/>
      <c r="AN108" s="13">
        <v>4200</v>
      </c>
      <c r="AO108" s="4">
        <v>35.1797504509343</v>
      </c>
      <c r="AP108" s="4">
        <v>38.757772484718501</v>
      </c>
      <c r="AQ108" s="4">
        <v>42.517405772738101</v>
      </c>
      <c r="AR108" s="4">
        <v>46.399707484679098</v>
      </c>
      <c r="AS108" s="4">
        <v>50.336957353164102</v>
      </c>
      <c r="AT108" s="4">
        <v>54.257811899488402</v>
      </c>
      <c r="AU108" s="4">
        <v>58.046849584005997</v>
      </c>
      <c r="AV108" s="4">
        <v>61.226240249196799</v>
      </c>
      <c r="AW108" s="4">
        <v>63.978098711845497</v>
      </c>
      <c r="AX108" s="4">
        <v>66.181366814586198</v>
      </c>
      <c r="AY108" s="4">
        <v>67.808369785715698</v>
      </c>
      <c r="AZ108" s="13"/>
      <c r="BA108" s="5"/>
      <c r="BK108" s="13">
        <v>4200</v>
      </c>
      <c r="BL108" s="4">
        <v>34.914246423783403</v>
      </c>
      <c r="BM108" s="4">
        <v>38.464482621546601</v>
      </c>
      <c r="BN108" s="4">
        <v>42.1944800657324</v>
      </c>
      <c r="BO108" s="4">
        <v>46.045667227286003</v>
      </c>
      <c r="BP108" s="4">
        <v>49.950775899559602</v>
      </c>
      <c r="BQ108" s="4">
        <v>53.8389618785396</v>
      </c>
      <c r="BR108" s="4">
        <v>57.595564467043403</v>
      </c>
      <c r="BS108" s="4">
        <v>60.745580699354697</v>
      </c>
      <c r="BT108" s="4">
        <v>63.470422220233502</v>
      </c>
      <c r="BU108" s="4">
        <v>65.650006066785906</v>
      </c>
      <c r="BV108" s="4">
        <v>67.257128107992799</v>
      </c>
      <c r="BW108" s="13"/>
      <c r="BX108" s="5"/>
      <c r="CH108" s="13">
        <v>4200</v>
      </c>
      <c r="CI108" s="4">
        <v>0</v>
      </c>
      <c r="CJ108" s="4">
        <v>0</v>
      </c>
      <c r="CK108" s="4">
        <v>0</v>
      </c>
      <c r="CL108" s="4">
        <v>0</v>
      </c>
      <c r="CM108" s="4">
        <v>0</v>
      </c>
      <c r="CN108" s="4">
        <v>0</v>
      </c>
      <c r="CO108" s="4">
        <v>0</v>
      </c>
      <c r="CP108" s="4">
        <v>0</v>
      </c>
      <c r="CQ108" s="4">
        <v>0</v>
      </c>
      <c r="CR108" s="4">
        <v>0</v>
      </c>
      <c r="CS108" s="4">
        <v>0</v>
      </c>
      <c r="CT108" s="13"/>
      <c r="CU108" s="5"/>
      <c r="DE108" s="13">
        <v>4200</v>
      </c>
      <c r="DF108" s="4">
        <v>36.488048081065003</v>
      </c>
      <c r="DG108" s="4">
        <v>40.203161837036099</v>
      </c>
      <c r="DH108" s="4">
        <v>44.109111474774799</v>
      </c>
      <c r="DI108" s="4">
        <v>48.145143137310903</v>
      </c>
      <c r="DJ108" s="4">
        <v>52.241325210508698</v>
      </c>
      <c r="DK108" s="4">
        <v>56.323866565566398</v>
      </c>
      <c r="DL108" s="4">
        <v>60.273626858589402</v>
      </c>
      <c r="DM108" s="4">
        <v>63.599039106977401</v>
      </c>
      <c r="DN108" s="4">
        <v>66.485537462219696</v>
      </c>
      <c r="DO108" s="4">
        <v>68.807256165035099</v>
      </c>
      <c r="DP108" s="4">
        <v>70.534148775265095</v>
      </c>
      <c r="DQ108" s="13"/>
      <c r="DR108" s="5"/>
      <c r="EB108" s="13">
        <v>4200</v>
      </c>
      <c r="EC108" s="4">
        <v>0</v>
      </c>
      <c r="ED108" s="4">
        <v>0</v>
      </c>
      <c r="EE108" s="4">
        <v>0</v>
      </c>
      <c r="EF108" s="4">
        <v>0</v>
      </c>
      <c r="EG108" s="4">
        <v>0</v>
      </c>
      <c r="EH108" s="4">
        <v>0</v>
      </c>
      <c r="EI108" s="4">
        <v>0</v>
      </c>
      <c r="EJ108" s="4">
        <v>0</v>
      </c>
      <c r="EK108" s="4">
        <v>0</v>
      </c>
      <c r="EL108" s="4">
        <v>0</v>
      </c>
      <c r="EM108" s="4">
        <v>0</v>
      </c>
      <c r="EN108" s="13"/>
      <c r="EO108" s="5"/>
      <c r="EY108" s="13">
        <v>4200</v>
      </c>
      <c r="EZ108" s="4">
        <v>0</v>
      </c>
      <c r="FA108" s="4">
        <v>0</v>
      </c>
      <c r="FB108" s="4">
        <v>0</v>
      </c>
      <c r="FC108" s="4">
        <v>0</v>
      </c>
      <c r="FD108" s="4">
        <v>0</v>
      </c>
      <c r="FE108" s="4">
        <v>0</v>
      </c>
      <c r="FF108" s="4">
        <v>0</v>
      </c>
      <c r="FG108" s="4">
        <v>0</v>
      </c>
      <c r="FH108" s="4">
        <v>0</v>
      </c>
      <c r="FI108" s="4">
        <v>0</v>
      </c>
      <c r="FJ108" s="4">
        <v>0</v>
      </c>
      <c r="FK108" s="13"/>
      <c r="FL108" s="5"/>
      <c r="FV108" s="13">
        <v>4200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0</v>
      </c>
      <c r="GF108">
        <v>0</v>
      </c>
      <c r="GG108">
        <v>0</v>
      </c>
      <c r="GH108" s="13"/>
      <c r="GI108" s="5"/>
      <c r="GS108" s="13">
        <v>4200</v>
      </c>
      <c r="GT108" s="4">
        <v>0</v>
      </c>
      <c r="GU108" s="4">
        <v>0</v>
      </c>
      <c r="GV108" s="4">
        <v>0</v>
      </c>
      <c r="GW108" s="4">
        <v>0</v>
      </c>
      <c r="GX108" s="4">
        <v>0</v>
      </c>
      <c r="GY108" s="4">
        <v>0</v>
      </c>
      <c r="GZ108" s="4">
        <v>0</v>
      </c>
      <c r="HA108" s="4">
        <v>0</v>
      </c>
      <c r="HB108" s="4">
        <v>0</v>
      </c>
      <c r="HC108" s="4">
        <v>0</v>
      </c>
      <c r="HD108" s="4">
        <v>0</v>
      </c>
      <c r="HE108" s="13"/>
      <c r="HF108" s="5"/>
      <c r="HP108" s="13">
        <v>4200</v>
      </c>
      <c r="HQ108" s="4">
        <v>36.198752821019603</v>
      </c>
      <c r="HR108" s="4">
        <v>39.883527436515699</v>
      </c>
      <c r="HS108" s="4">
        <v>43.757082603668003</v>
      </c>
      <c r="HT108" s="4">
        <v>47.759062251605499</v>
      </c>
      <c r="HU108" s="4">
        <v>51.820021407030801</v>
      </c>
      <c r="HV108" s="4">
        <v>55.866708352581298</v>
      </c>
      <c r="HW108" s="4">
        <v>59.780800685848803</v>
      </c>
      <c r="HX108" s="4">
        <v>63.073741002408902</v>
      </c>
      <c r="HY108" s="4">
        <v>65.930250293633804</v>
      </c>
      <c r="HZ108" s="4">
        <v>68.225526122184604</v>
      </c>
      <c r="IA108" s="4">
        <v>69.930053958309799</v>
      </c>
      <c r="IB108" s="13"/>
      <c r="IC108" s="5"/>
      <c r="IM108" s="13">
        <v>4200</v>
      </c>
      <c r="IN108" s="4">
        <v>38.588943176158999</v>
      </c>
      <c r="IO108" s="4">
        <v>42.524808310993997</v>
      </c>
      <c r="IP108" s="4">
        <v>46.666700701518003</v>
      </c>
      <c r="IQ108" s="4">
        <v>50.9510238074702</v>
      </c>
      <c r="IR108" s="4">
        <v>55.304352573075803</v>
      </c>
      <c r="IS108" s="4">
        <v>59.649010575273103</v>
      </c>
      <c r="IT108" s="4">
        <v>63.859993432107899</v>
      </c>
      <c r="IU108" s="4">
        <v>67.424359772311405</v>
      </c>
      <c r="IV108" s="4">
        <v>70.532369302861895</v>
      </c>
      <c r="IW108" s="4">
        <v>73.050433360756998</v>
      </c>
      <c r="IX108" s="4">
        <v>74.944517353311994</v>
      </c>
      <c r="IY108" s="13"/>
      <c r="IZ108" s="5"/>
      <c r="JJ108" s="13">
        <v>4200</v>
      </c>
      <c r="JK108" s="4">
        <v>39.362830391097901</v>
      </c>
      <c r="JL108" s="4">
        <v>43.380200039403199</v>
      </c>
      <c r="JM108" s="4">
        <v>47.609310596729699</v>
      </c>
      <c r="JN108" s="4">
        <v>51.985539025889402</v>
      </c>
      <c r="JO108" s="4">
        <v>56.434191719195802</v>
      </c>
      <c r="JP108" s="4">
        <v>60.876175621889502</v>
      </c>
      <c r="JQ108" s="4">
        <v>65.184360520450596</v>
      </c>
      <c r="JR108" s="4">
        <v>68.838147091159698</v>
      </c>
      <c r="JS108" s="4">
        <v>72.029416486035601</v>
      </c>
      <c r="JT108" s="4">
        <v>74.621736200484904</v>
      </c>
      <c r="JU108" s="4">
        <v>76.579547901700906</v>
      </c>
      <c r="JV108" s="13"/>
      <c r="JW108" s="5"/>
      <c r="KG108" s="13">
        <v>4200</v>
      </c>
      <c r="KH108">
        <v>35.838254425040603</v>
      </c>
      <c r="KI108">
        <v>39.485242469215599</v>
      </c>
      <c r="KJ108">
        <v>43.318462224132603</v>
      </c>
      <c r="KK108">
        <v>47.278055440443303</v>
      </c>
      <c r="KL108">
        <v>51.295185426637403</v>
      </c>
      <c r="KM108">
        <v>55.297274095853503</v>
      </c>
      <c r="KN108">
        <v>59.167021792083503</v>
      </c>
      <c r="KO108">
        <v>62.419643686904998</v>
      </c>
      <c r="KP108">
        <v>65.238955548604295</v>
      </c>
      <c r="KQ108">
        <v>67.501479804872801</v>
      </c>
      <c r="KR108">
        <v>69.178358828295003</v>
      </c>
      <c r="KS108" s="13"/>
      <c r="KT108" s="5"/>
      <c r="LD108" s="13">
        <v>4200</v>
      </c>
      <c r="LE108" s="4">
        <v>38.4979298043095</v>
      </c>
      <c r="LF108" s="4">
        <v>42.424216228619102</v>
      </c>
      <c r="LG108" s="4">
        <v>46.555862122303999</v>
      </c>
      <c r="LH108" s="4">
        <v>50.829392401828102</v>
      </c>
      <c r="LI108" s="4">
        <v>55.171531854306401</v>
      </c>
      <c r="LJ108" s="4">
        <v>59.504771184279903</v>
      </c>
      <c r="LK108" s="4">
        <v>63.7043572446672</v>
      </c>
      <c r="LL108" s="4">
        <v>67.258256957160697</v>
      </c>
      <c r="LM108" s="4">
        <v>70.356533826496204</v>
      </c>
      <c r="LN108" s="4">
        <v>72.865933707059796</v>
      </c>
      <c r="LO108" s="4">
        <v>74.752599292512002</v>
      </c>
      <c r="LP108" s="13"/>
      <c r="LQ108" s="5"/>
      <c r="MA108" s="13">
        <v>4200</v>
      </c>
      <c r="MB108" s="4">
        <v>39.547232419747097</v>
      </c>
      <c r="MC108" s="4">
        <v>43.584037949020797</v>
      </c>
      <c r="MD108" s="4">
        <v>47.833955205527097</v>
      </c>
      <c r="ME108" s="4">
        <v>52.232118214054601</v>
      </c>
      <c r="MF108" s="4">
        <v>56.703532572903498</v>
      </c>
      <c r="MG108" s="4">
        <v>61.168768858646203</v>
      </c>
      <c r="MH108" s="4">
        <v>65.500193081134398</v>
      </c>
      <c r="MI108" s="4">
        <v>69.175398467884605</v>
      </c>
      <c r="MJ108" s="4">
        <v>72.386640170976193</v>
      </c>
      <c r="MK108" s="4">
        <v>74.996808240598696</v>
      </c>
      <c r="ML108" s="4">
        <v>76.9699769949775</v>
      </c>
      <c r="MM108" s="13"/>
      <c r="MN108" s="5"/>
      <c r="MX108" s="13">
        <v>4200</v>
      </c>
      <c r="MY108" s="4">
        <v>41.786932033858498</v>
      </c>
      <c r="MZ108" s="4">
        <v>46.060260710049</v>
      </c>
      <c r="NA108" s="4">
        <v>50.5636390076331</v>
      </c>
      <c r="NB108" s="4">
        <v>55.229301706840801</v>
      </c>
      <c r="NC108" s="4">
        <v>59.978647179603698</v>
      </c>
      <c r="ND108" s="4">
        <v>64.728197997794297</v>
      </c>
      <c r="NE108" s="4">
        <v>69.344287958269803</v>
      </c>
      <c r="NF108" s="4">
        <v>73.283094233918305</v>
      </c>
      <c r="NG108" s="4">
        <v>76.741036158845503</v>
      </c>
      <c r="NH108" s="4">
        <v>79.572785026954307</v>
      </c>
      <c r="NI108" s="4">
        <v>81.737824557624194</v>
      </c>
      <c r="NJ108" s="13"/>
      <c r="NK108" s="5"/>
      <c r="NU108" s="13">
        <v>4200</v>
      </c>
      <c r="NV108" s="4">
        <v>42.425914403746802</v>
      </c>
      <c r="NW108" s="4">
        <v>46.766878580881098</v>
      </c>
      <c r="NX108" s="4">
        <v>51.3428225586755</v>
      </c>
      <c r="NY108" s="4">
        <v>56.085171564759399</v>
      </c>
      <c r="NZ108" s="4">
        <v>60.914310717695301</v>
      </c>
      <c r="OA108" s="4">
        <v>65.745620707527607</v>
      </c>
      <c r="OB108" s="4">
        <v>70.443744162647903</v>
      </c>
      <c r="OC108" s="4">
        <v>74.458931955949694</v>
      </c>
      <c r="OD108" s="4">
        <v>77.988663738113303</v>
      </c>
      <c r="OE108" s="4">
        <v>80.885270359389096</v>
      </c>
      <c r="OF108" s="4">
        <v>83.106882989312197</v>
      </c>
      <c r="OG108" s="13"/>
      <c r="OH108" s="5"/>
      <c r="OR108">
        <v>4200</v>
      </c>
      <c r="OS108">
        <v>39.047634844625499</v>
      </c>
      <c r="OT108">
        <v>43.031796378264602</v>
      </c>
      <c r="OU108">
        <v>47.225364052114003</v>
      </c>
      <c r="OV108">
        <v>51.5641315570751</v>
      </c>
      <c r="OW108">
        <v>55.973920747254503</v>
      </c>
      <c r="OX108">
        <v>60.376214579214398</v>
      </c>
      <c r="OY108">
        <v>64.644746409083297</v>
      </c>
      <c r="OZ108">
        <v>68.262021787854394</v>
      </c>
      <c r="PA108">
        <v>71.419271587832199</v>
      </c>
      <c r="PB108">
        <v>73.981221431623098</v>
      </c>
      <c r="PC108">
        <v>75.912937093234802</v>
      </c>
      <c r="PD108" s="13"/>
      <c r="PE108" s="5"/>
      <c r="PO108" s="13">
        <v>4200</v>
      </c>
      <c r="PP108" s="4">
        <v>42.048662886263898</v>
      </c>
      <c r="PQ108" s="4">
        <v>46.349687084389501</v>
      </c>
      <c r="PR108" s="4">
        <v>50.882775075558797</v>
      </c>
      <c r="PS108" s="4">
        <v>55.579829090281699</v>
      </c>
      <c r="PT108" s="4">
        <v>60.361831602577801</v>
      </c>
      <c r="PU108" s="4">
        <v>65.144836750616193</v>
      </c>
      <c r="PV108" s="4">
        <v>69.794483996835396</v>
      </c>
      <c r="PW108" s="4">
        <v>73.7645131288931</v>
      </c>
      <c r="PX108" s="4">
        <v>77.251784627769993</v>
      </c>
      <c r="PY108" s="4">
        <v>80.110010841283696</v>
      </c>
      <c r="PZ108" s="4">
        <v>82.298123741169803</v>
      </c>
      <c r="QA108" s="13"/>
      <c r="QB108" s="5"/>
      <c r="QL108" s="13">
        <v>4200</v>
      </c>
      <c r="QM108" s="4">
        <v>47.170689258311398</v>
      </c>
      <c r="QN108" s="4">
        <v>52.016047813402402</v>
      </c>
      <c r="QO108" s="4">
        <v>57.134359265897899</v>
      </c>
      <c r="QP108" s="4">
        <v>62.451287996831297</v>
      </c>
      <c r="QQ108" s="4">
        <v>67.879924461149699</v>
      </c>
      <c r="QR108" s="4">
        <v>73.327362173323195</v>
      </c>
      <c r="QS108" s="4">
        <v>78.646117387820993</v>
      </c>
      <c r="QT108" s="4">
        <v>83.245049395406795</v>
      </c>
      <c r="QU108" s="4">
        <v>87.327754569006999</v>
      </c>
      <c r="QV108" s="4">
        <v>90.729288453673604</v>
      </c>
      <c r="QW108" s="4">
        <v>93.397173639287402</v>
      </c>
      <c r="QX108" s="13"/>
      <c r="QY108" s="5"/>
      <c r="RI108" s="13">
        <v>4200</v>
      </c>
      <c r="RJ108" s="4">
        <v>46.752127445462797</v>
      </c>
      <c r="RK108" s="4">
        <v>51.552837107605598</v>
      </c>
      <c r="RL108" s="4">
        <v>56.623052921546098</v>
      </c>
      <c r="RM108" s="4">
        <v>61.888929421657501</v>
      </c>
      <c r="RN108" s="4">
        <v>67.264183906417799</v>
      </c>
      <c r="RO108" s="4">
        <v>72.656626817357207</v>
      </c>
      <c r="RP108" s="4">
        <v>77.919812740783897</v>
      </c>
      <c r="RQ108" s="4">
        <v>82.466064035622097</v>
      </c>
      <c r="RR108" s="4">
        <v>86.498561180307902</v>
      </c>
      <c r="RS108" s="4">
        <v>89.853874234824104</v>
      </c>
      <c r="RT108" s="4">
        <v>92.480500206153394</v>
      </c>
      <c r="RU108" s="13"/>
      <c r="RV108" s="5"/>
      <c r="SF108" s="13">
        <v>4200</v>
      </c>
      <c r="SG108" s="4">
        <v>49.255307408319503</v>
      </c>
      <c r="SH108" s="4">
        <v>54.323479501452503</v>
      </c>
      <c r="SI108" s="4">
        <v>59.682051105663902</v>
      </c>
      <c r="SJ108" s="4">
        <v>65.254298550652393</v>
      </c>
      <c r="SK108" s="4">
        <v>70.950239963944597</v>
      </c>
      <c r="SL108" s="4">
        <v>76.673441083271996</v>
      </c>
      <c r="SM108" s="4">
        <v>82.271340603126902</v>
      </c>
      <c r="SN108" s="4">
        <v>87.136104908575604</v>
      </c>
      <c r="SO108" s="4">
        <v>91.473048752779704</v>
      </c>
      <c r="SP108" s="4">
        <v>95.109720526451397</v>
      </c>
      <c r="SQ108" s="4">
        <v>97.988684963535505</v>
      </c>
      <c r="SR108" s="13"/>
      <c r="SS108" s="5"/>
      <c r="TC108" s="13">
        <v>4200</v>
      </c>
      <c r="TD108" s="4">
        <v>42.419034772623597</v>
      </c>
      <c r="TE108" s="4">
        <v>46.759270380674202</v>
      </c>
      <c r="TF108" s="4">
        <v>51.334432476775298</v>
      </c>
      <c r="TG108" s="4">
        <v>56.075954962646499</v>
      </c>
      <c r="TH108" s="4">
        <v>60.904233827983802</v>
      </c>
      <c r="TI108" s="4">
        <v>65.734662025485605</v>
      </c>
      <c r="TJ108" s="4">
        <v>70.431900319997993</v>
      </c>
      <c r="TK108" s="4">
        <v>74.446262951934301</v>
      </c>
      <c r="TL108" s="4">
        <v>77.975218456925205</v>
      </c>
      <c r="TM108" s="4">
        <v>80.871122870719105</v>
      </c>
      <c r="TN108" s="4">
        <v>83.092122024629703</v>
      </c>
      <c r="TO108" s="13"/>
      <c r="TP108" s="5"/>
      <c r="TZ108" s="13">
        <v>4200</v>
      </c>
      <c r="UA108" s="4">
        <v>0</v>
      </c>
      <c r="UB108" s="4">
        <v>0</v>
      </c>
      <c r="UC108" s="4">
        <v>0</v>
      </c>
      <c r="UD108" s="4">
        <v>0</v>
      </c>
      <c r="UE108" s="4">
        <v>0</v>
      </c>
      <c r="UF108" s="4">
        <v>0</v>
      </c>
      <c r="UG108" s="4">
        <v>0</v>
      </c>
      <c r="UH108" s="4">
        <v>0</v>
      </c>
      <c r="UI108" s="4">
        <v>0</v>
      </c>
      <c r="UJ108" s="4">
        <v>0</v>
      </c>
      <c r="UK108" s="4">
        <v>0</v>
      </c>
      <c r="UL108" s="13"/>
      <c r="UM108" s="5"/>
      <c r="UW108" s="13">
        <v>4200</v>
      </c>
      <c r="UX108" s="4">
        <v>0</v>
      </c>
      <c r="UY108" s="4">
        <v>0</v>
      </c>
      <c r="UZ108" s="4">
        <v>0</v>
      </c>
      <c r="VA108" s="4">
        <v>0</v>
      </c>
      <c r="VB108" s="4">
        <v>0</v>
      </c>
      <c r="VC108" s="4">
        <v>0</v>
      </c>
      <c r="VD108" s="4">
        <v>0</v>
      </c>
      <c r="VE108" s="4">
        <v>0</v>
      </c>
      <c r="VF108" s="4">
        <v>0</v>
      </c>
      <c r="VG108" s="4">
        <v>0</v>
      </c>
      <c r="VH108" s="4">
        <v>0</v>
      </c>
      <c r="VI108" s="13"/>
      <c r="VJ108" s="5"/>
      <c r="VT108" s="13">
        <v>4200</v>
      </c>
      <c r="VU108" s="4">
        <v>0</v>
      </c>
      <c r="VV108" s="4">
        <v>0</v>
      </c>
      <c r="VW108" s="4">
        <v>0</v>
      </c>
      <c r="VX108" s="4">
        <v>0</v>
      </c>
      <c r="VY108" s="4">
        <v>0</v>
      </c>
      <c r="VZ108" s="4">
        <v>0</v>
      </c>
      <c r="WA108" s="4">
        <v>0</v>
      </c>
      <c r="WB108" s="4">
        <v>0</v>
      </c>
      <c r="WC108" s="4">
        <v>0</v>
      </c>
      <c r="WD108" s="4">
        <v>0</v>
      </c>
      <c r="WE108" s="4">
        <v>0</v>
      </c>
      <c r="WF108" s="13"/>
      <c r="WG108" s="5"/>
      <c r="WQ108" s="13">
        <v>4200</v>
      </c>
      <c r="WR108" s="4">
        <v>34.2880484297268</v>
      </c>
      <c r="WS108" s="4">
        <v>37.733752943694498</v>
      </c>
      <c r="WT108" s="4">
        <v>41.346371821039703</v>
      </c>
      <c r="WU108" s="4">
        <v>45.068170920883503</v>
      </c>
      <c r="WV108" s="4">
        <v>48.833438734697602</v>
      </c>
      <c r="WW108" s="4">
        <v>52.573514891952001</v>
      </c>
      <c r="WX108" s="4">
        <v>56.183298613819801</v>
      </c>
      <c r="WY108" s="4">
        <v>59.253714672330197</v>
      </c>
      <c r="WZ108" s="4">
        <v>61.933222913095399</v>
      </c>
      <c r="XA108" s="4">
        <v>64.110653221900805</v>
      </c>
      <c r="XB108" s="4">
        <v>65.762668875569503</v>
      </c>
      <c r="XC108" s="13"/>
      <c r="XD108" s="5"/>
      <c r="XN108" s="13">
        <v>4200</v>
      </c>
      <c r="XO108" s="4">
        <v>32.832261803195998</v>
      </c>
      <c r="XP108" s="4">
        <v>36.098658250380403</v>
      </c>
      <c r="XQ108" s="4">
        <v>39.515143420222302</v>
      </c>
      <c r="XR108" s="4">
        <v>43.025739385816998</v>
      </c>
      <c r="XS108" s="4">
        <v>46.567270441389098</v>
      </c>
      <c r="XT108" s="4">
        <v>50.074210812481702</v>
      </c>
      <c r="XU108" s="4">
        <v>53.449643955403801</v>
      </c>
      <c r="XV108" s="4">
        <v>56.331990506368001</v>
      </c>
      <c r="XW108" s="4">
        <v>58.8493582476653</v>
      </c>
      <c r="XX108" s="4">
        <v>60.900028399662801</v>
      </c>
      <c r="XY108" s="4">
        <v>62.465354619775802</v>
      </c>
      <c r="XZ108" s="13"/>
      <c r="YA108" s="5"/>
      <c r="YK108" s="13">
        <v>4200</v>
      </c>
      <c r="YL108" s="4">
        <v>37.970435195310699</v>
      </c>
      <c r="YM108" s="4">
        <v>41.8429001528485</v>
      </c>
      <c r="YN108" s="4">
        <v>45.918922824125602</v>
      </c>
      <c r="YO108" s="4">
        <v>50.136297993676003</v>
      </c>
      <c r="YP108" s="4">
        <v>54.423213731117499</v>
      </c>
      <c r="YQ108" s="4">
        <v>58.703719748211903</v>
      </c>
      <c r="YR108" s="4">
        <v>62.855453773735199</v>
      </c>
      <c r="YS108" s="4">
        <v>66.375469610632393</v>
      </c>
      <c r="YT108" s="4">
        <v>69.450175594358399</v>
      </c>
      <c r="YU108" s="4">
        <v>71.947967283747104</v>
      </c>
      <c r="YV108" s="4">
        <v>73.835215588273599</v>
      </c>
      <c r="YW108" s="13"/>
      <c r="YX108" s="5"/>
      <c r="ZH108" s="13">
        <v>4200</v>
      </c>
      <c r="ZI108" s="4">
        <v>0</v>
      </c>
      <c r="ZJ108" s="4">
        <v>0</v>
      </c>
      <c r="ZK108" s="4">
        <v>0</v>
      </c>
      <c r="ZL108" s="4">
        <v>0</v>
      </c>
      <c r="ZM108" s="4">
        <v>0</v>
      </c>
      <c r="ZN108" s="4">
        <v>0</v>
      </c>
      <c r="ZO108" s="4">
        <v>0</v>
      </c>
      <c r="ZP108" s="4">
        <v>0</v>
      </c>
      <c r="ZQ108" s="4">
        <v>0</v>
      </c>
      <c r="ZR108" s="4">
        <v>0</v>
      </c>
      <c r="ZS108" s="4">
        <v>0</v>
      </c>
      <c r="ZT108" s="13"/>
      <c r="ZU108" s="5"/>
      <c r="AAE108" s="13">
        <v>4200</v>
      </c>
      <c r="AAF108" s="4">
        <v>0</v>
      </c>
      <c r="AAG108" s="4">
        <v>0</v>
      </c>
      <c r="AAH108" s="4">
        <v>0</v>
      </c>
      <c r="AAI108" s="4">
        <v>0</v>
      </c>
      <c r="AAJ108" s="4">
        <v>0</v>
      </c>
      <c r="AAK108" s="4">
        <v>0</v>
      </c>
      <c r="AAL108" s="4">
        <v>0</v>
      </c>
      <c r="AAM108" s="4">
        <v>0</v>
      </c>
      <c r="AAN108" s="4">
        <v>0</v>
      </c>
      <c r="AAO108" s="4">
        <v>0</v>
      </c>
      <c r="AAP108" s="4">
        <v>0</v>
      </c>
      <c r="AAQ108" s="13"/>
      <c r="AAR108" s="5"/>
      <c r="ABB108" s="13">
        <v>4200</v>
      </c>
      <c r="ABC108" s="4">
        <v>42.366883550003401</v>
      </c>
      <c r="ABD108" s="4">
        <v>46.703376009969297</v>
      </c>
      <c r="ABE108" s="4">
        <v>51.2765866988738</v>
      </c>
      <c r="ABF108" s="4">
        <v>56.018626660687602</v>
      </c>
      <c r="ABG108" s="4">
        <v>60.850623186198703</v>
      </c>
      <c r="ABH108" s="4">
        <v>65.688714067387806</v>
      </c>
      <c r="ABI108" s="4">
        <v>70.398727867780593</v>
      </c>
      <c r="ABJ108" s="4">
        <v>74.435626984612895</v>
      </c>
      <c r="ABK108" s="4">
        <v>77.994178928815302</v>
      </c>
      <c r="ABL108" s="4">
        <v>80.926708455010697</v>
      </c>
      <c r="ABM108" s="4">
        <v>83.190696378942704</v>
      </c>
      <c r="ABN108" s="13"/>
      <c r="ABO108" s="5"/>
    </row>
    <row r="109" spans="17:743" x14ac:dyDescent="0.25">
      <c r="Q109" s="13">
        <v>5600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13"/>
      <c r="AD109" s="5"/>
      <c r="AN109" s="13">
        <v>5600</v>
      </c>
      <c r="AO109" s="4">
        <v>37.838401324873203</v>
      </c>
      <c r="AP109" s="4">
        <v>41.610017392370203</v>
      </c>
      <c r="AQ109" s="4">
        <v>45.570300468116301</v>
      </c>
      <c r="AR109" s="4">
        <v>49.6594085332733</v>
      </c>
      <c r="AS109" s="4">
        <v>53.808559376523199</v>
      </c>
      <c r="AT109" s="4">
        <v>57.945103018275198</v>
      </c>
      <c r="AU109" s="4">
        <v>61.846338179517403</v>
      </c>
      <c r="AV109" s="4">
        <v>65.2538626636196</v>
      </c>
      <c r="AW109" s="4">
        <v>68.242687390648996</v>
      </c>
      <c r="AX109" s="4">
        <v>70.730495473631606</v>
      </c>
      <c r="AY109" s="4">
        <v>72.620455880363593</v>
      </c>
      <c r="AZ109" s="13"/>
      <c r="BA109" s="5"/>
      <c r="BK109" s="13">
        <v>5600</v>
      </c>
      <c r="BL109" s="4">
        <v>37.560105946038597</v>
      </c>
      <c r="BM109" s="4">
        <v>41.303077694950801</v>
      </c>
      <c r="BN109" s="4">
        <v>45.2327934740172</v>
      </c>
      <c r="BO109" s="4">
        <v>49.289770832369101</v>
      </c>
      <c r="BP109" s="4">
        <v>53.405668433995103</v>
      </c>
      <c r="BQ109" s="4">
        <v>57.508326886185898</v>
      </c>
      <c r="BR109" s="4">
        <v>61.376324366969598</v>
      </c>
      <c r="BS109" s="4">
        <v>64.752826706230195</v>
      </c>
      <c r="BT109" s="4">
        <v>67.712754945702301</v>
      </c>
      <c r="BU109" s="4">
        <v>70.174520932640903</v>
      </c>
      <c r="BV109" s="4">
        <v>72.042147211040501</v>
      </c>
      <c r="BW109" s="13"/>
      <c r="BX109" s="5"/>
      <c r="CH109" s="13">
        <v>5600</v>
      </c>
      <c r="CI109" s="4">
        <v>0</v>
      </c>
      <c r="CJ109" s="4">
        <v>0</v>
      </c>
      <c r="CK109" s="4">
        <v>0</v>
      </c>
      <c r="CL109" s="4">
        <v>0</v>
      </c>
      <c r="CM109" s="4">
        <v>0</v>
      </c>
      <c r="CN109" s="4">
        <v>0</v>
      </c>
      <c r="CO109" s="4">
        <v>0</v>
      </c>
      <c r="CP109" s="4">
        <v>0</v>
      </c>
      <c r="CQ109" s="4">
        <v>0</v>
      </c>
      <c r="CR109" s="4">
        <v>0</v>
      </c>
      <c r="CS109" s="4">
        <v>0</v>
      </c>
      <c r="CT109" s="13"/>
      <c r="CU109" s="5"/>
      <c r="DE109" s="13">
        <v>5600</v>
      </c>
      <c r="DF109" s="4">
        <v>39.208156965637201</v>
      </c>
      <c r="DG109" s="4">
        <v>43.120954888781498</v>
      </c>
      <c r="DH109" s="4">
        <v>47.232002732172496</v>
      </c>
      <c r="DI109" s="4">
        <v>51.479708771585997</v>
      </c>
      <c r="DJ109" s="4">
        <v>55.793138527391697</v>
      </c>
      <c r="DK109" s="4">
        <v>60.097241364321597</v>
      </c>
      <c r="DL109" s="4">
        <v>64.163106523476102</v>
      </c>
      <c r="DM109" s="4">
        <v>67.724703428792793</v>
      </c>
      <c r="DN109" s="4">
        <v>70.8573922520862</v>
      </c>
      <c r="DO109" s="4">
        <v>73.475253244378294</v>
      </c>
      <c r="DP109" s="4">
        <v>75.477234019888499</v>
      </c>
      <c r="DQ109" s="13"/>
      <c r="DR109" s="5"/>
      <c r="EB109" s="13">
        <v>5600</v>
      </c>
      <c r="EC109" s="4">
        <v>0</v>
      </c>
      <c r="ED109" s="4">
        <v>0</v>
      </c>
      <c r="EE109" s="4">
        <v>0</v>
      </c>
      <c r="EF109" s="4">
        <v>0</v>
      </c>
      <c r="EG109" s="4">
        <v>0</v>
      </c>
      <c r="EH109" s="4">
        <v>0</v>
      </c>
      <c r="EI109" s="4">
        <v>0</v>
      </c>
      <c r="EJ109" s="4">
        <v>0</v>
      </c>
      <c r="EK109" s="4">
        <v>0</v>
      </c>
      <c r="EL109" s="4">
        <v>0</v>
      </c>
      <c r="EM109" s="4">
        <v>0</v>
      </c>
      <c r="EN109" s="13"/>
      <c r="EO109" s="5"/>
      <c r="EY109" s="13">
        <v>5600</v>
      </c>
      <c r="EZ109" s="4">
        <v>0</v>
      </c>
      <c r="FA109" s="4">
        <v>0</v>
      </c>
      <c r="FB109" s="4">
        <v>0</v>
      </c>
      <c r="FC109" s="4">
        <v>0</v>
      </c>
      <c r="FD109" s="4">
        <v>0</v>
      </c>
      <c r="FE109" s="4">
        <v>0</v>
      </c>
      <c r="FF109" s="4">
        <v>0</v>
      </c>
      <c r="FG109" s="4">
        <v>0</v>
      </c>
      <c r="FH109" s="4">
        <v>0</v>
      </c>
      <c r="FI109" s="4">
        <v>0</v>
      </c>
      <c r="FJ109" s="4">
        <v>0</v>
      </c>
      <c r="FK109" s="13"/>
      <c r="FL109" s="5"/>
      <c r="FV109" s="13">
        <v>5600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 s="13"/>
      <c r="GI109" s="5"/>
      <c r="GS109" s="13">
        <v>5600</v>
      </c>
      <c r="GT109" s="4">
        <v>0</v>
      </c>
      <c r="GU109" s="4">
        <v>0</v>
      </c>
      <c r="GV109" s="4">
        <v>0</v>
      </c>
      <c r="GW109" s="4">
        <v>0</v>
      </c>
      <c r="GX109" s="4">
        <v>0</v>
      </c>
      <c r="GY109" s="4">
        <v>0</v>
      </c>
      <c r="GZ109" s="4">
        <v>0</v>
      </c>
      <c r="HA109" s="4">
        <v>0</v>
      </c>
      <c r="HB109" s="4">
        <v>0</v>
      </c>
      <c r="HC109" s="4">
        <v>0</v>
      </c>
      <c r="HD109" s="4">
        <v>0</v>
      </c>
      <c r="HE109" s="13"/>
      <c r="HF109" s="5"/>
      <c r="HP109" s="13">
        <v>5600</v>
      </c>
      <c r="HQ109" s="4">
        <v>38.905496849533598</v>
      </c>
      <c r="HR109" s="4">
        <v>42.787071300281497</v>
      </c>
      <c r="HS109" s="4">
        <v>46.864761328177003</v>
      </c>
      <c r="HT109" s="4">
        <v>51.077358937663703</v>
      </c>
      <c r="HU109" s="4">
        <v>55.354402661844198</v>
      </c>
      <c r="HV109" s="4">
        <v>59.621370287291299</v>
      </c>
      <c r="HW109" s="4">
        <v>63.650710459409098</v>
      </c>
      <c r="HX109" s="4">
        <v>67.178065281947099</v>
      </c>
      <c r="HY109" s="4">
        <v>70.278731037077804</v>
      </c>
      <c r="HZ109" s="4">
        <v>72.867586293762997</v>
      </c>
      <c r="IA109" s="4">
        <v>74.844514217462404</v>
      </c>
      <c r="IB109" s="13"/>
      <c r="IC109" s="5"/>
      <c r="IM109" s="13">
        <v>5600</v>
      </c>
      <c r="IN109" s="4">
        <v>41.402286838371303</v>
      </c>
      <c r="IO109" s="4">
        <v>45.541914636704902</v>
      </c>
      <c r="IP109" s="4">
        <v>49.895552639991401</v>
      </c>
      <c r="IQ109" s="4">
        <v>54.398876829985198</v>
      </c>
      <c r="IR109" s="4">
        <v>58.977567744516001</v>
      </c>
      <c r="IS109" s="4">
        <v>63.5527793943345</v>
      </c>
      <c r="IT109" s="4">
        <v>67.885962918719002</v>
      </c>
      <c r="IU109" s="4">
        <v>71.699184485410797</v>
      </c>
      <c r="IV109" s="4">
        <v>75.068044120749605</v>
      </c>
      <c r="IW109" s="4">
        <v>77.900799883568396</v>
      </c>
      <c r="IX109" s="4">
        <v>80.089572834751806</v>
      </c>
      <c r="IY109" s="13"/>
      <c r="IZ109" s="5"/>
      <c r="JJ109" s="13">
        <v>5600</v>
      </c>
      <c r="JK109" s="4">
        <v>42.2088285236225</v>
      </c>
      <c r="JL109" s="4">
        <v>46.432047116303998</v>
      </c>
      <c r="JM109" s="4">
        <v>50.875196440191701</v>
      </c>
      <c r="JN109" s="4">
        <v>55.472970246715498</v>
      </c>
      <c r="JO109" s="4">
        <v>60.149824624556103</v>
      </c>
      <c r="JP109" s="4">
        <v>64.825534546906695</v>
      </c>
      <c r="JQ109" s="4">
        <v>69.258105128263097</v>
      </c>
      <c r="JR109" s="4">
        <v>73.165327232139802</v>
      </c>
      <c r="JS109" s="4">
        <v>76.6227912257376</v>
      </c>
      <c r="JT109" s="4">
        <v>79.536600903682299</v>
      </c>
      <c r="JU109" s="4">
        <v>81.796349775554404</v>
      </c>
      <c r="JV109" s="13"/>
      <c r="JW109" s="5"/>
      <c r="KG109" s="13">
        <v>5600</v>
      </c>
      <c r="KH109">
        <v>38.5281654914154</v>
      </c>
      <c r="KI109">
        <v>42.370835403401898</v>
      </c>
      <c r="KJ109">
        <v>46.406973411408501</v>
      </c>
      <c r="KK109">
        <v>50.575852218101303</v>
      </c>
      <c r="KL109">
        <v>54.807602103486502</v>
      </c>
      <c r="KM109">
        <v>59.028361264976702</v>
      </c>
      <c r="KN109">
        <v>63.012283202279299</v>
      </c>
      <c r="KO109">
        <v>66.497105648739804</v>
      </c>
      <c r="KP109">
        <v>69.558034700765901</v>
      </c>
      <c r="KQ109">
        <v>72.110942457209006</v>
      </c>
      <c r="KR109">
        <v>74.056876251812099</v>
      </c>
      <c r="KS109" s="13"/>
      <c r="KT109" s="5"/>
      <c r="LD109" s="13">
        <v>5600</v>
      </c>
      <c r="LE109" s="4">
        <v>41.307373428675902</v>
      </c>
      <c r="LF109" s="4">
        <v>45.437171739518803</v>
      </c>
      <c r="LG109" s="4">
        <v>49.780288032595301</v>
      </c>
      <c r="LH109" s="4">
        <v>54.272514666188599</v>
      </c>
      <c r="LI109" s="4">
        <v>58.839676979911999</v>
      </c>
      <c r="LJ109" s="4">
        <v>63.403091848167001</v>
      </c>
      <c r="LK109" s="4">
        <v>67.724619384120203</v>
      </c>
      <c r="LL109" s="4">
        <v>71.526832454711695</v>
      </c>
      <c r="LM109" s="4">
        <v>74.885328783332199</v>
      </c>
      <c r="LN109" s="4">
        <v>77.708619473210007</v>
      </c>
      <c r="LO109" s="4">
        <v>79.889122415546296</v>
      </c>
      <c r="LP109" s="13"/>
      <c r="LQ109" s="5"/>
      <c r="MA109" s="13">
        <v>5600</v>
      </c>
      <c r="MB109" s="4">
        <v>42.400877565526997</v>
      </c>
      <c r="MC109" s="4">
        <v>46.644016979296502</v>
      </c>
      <c r="MD109" s="4">
        <v>51.108506982167498</v>
      </c>
      <c r="ME109" s="4">
        <v>55.728809215776003</v>
      </c>
      <c r="MF109" s="4">
        <v>60.429089809002697</v>
      </c>
      <c r="MG109" s="4">
        <v>65.128796676708802</v>
      </c>
      <c r="MH109" s="4">
        <v>69.585122140782701</v>
      </c>
      <c r="MI109" s="4">
        <v>73.514847134099298</v>
      </c>
      <c r="MJ109" s="4">
        <v>76.993552036626298</v>
      </c>
      <c r="MK109" s="4">
        <v>79.926826667508493</v>
      </c>
      <c r="ML109" s="4">
        <v>82.203661359964798</v>
      </c>
      <c r="MM109" s="13"/>
      <c r="MN109" s="5"/>
      <c r="MX109" s="13">
        <v>5600</v>
      </c>
      <c r="MY109" s="4">
        <v>44.729351386497299</v>
      </c>
      <c r="MZ109" s="4">
        <v>49.214528340922399</v>
      </c>
      <c r="NA109" s="4">
        <v>53.938580305244599</v>
      </c>
      <c r="NB109" s="4">
        <v>58.833209614488801</v>
      </c>
      <c r="NC109" s="4">
        <v>63.819116612799903</v>
      </c>
      <c r="ND109" s="4">
        <v>68.811825039376004</v>
      </c>
      <c r="NE109" s="4">
        <v>73.558912523603993</v>
      </c>
      <c r="NF109" s="4">
        <v>77.765166973369105</v>
      </c>
      <c r="NG109" s="4">
        <v>81.505814568685807</v>
      </c>
      <c r="NH109" s="4">
        <v>84.680185794866105</v>
      </c>
      <c r="NI109" s="4">
        <v>87.169920792133695</v>
      </c>
      <c r="NJ109" s="13"/>
      <c r="NK109" s="5"/>
      <c r="NU109" s="13">
        <v>5600</v>
      </c>
      <c r="NV109" s="4">
        <v>45.392273389420701</v>
      </c>
      <c r="NW109" s="4">
        <v>49.9465314100947</v>
      </c>
      <c r="NX109" s="4">
        <v>54.744758454298498</v>
      </c>
      <c r="NY109" s="4">
        <v>59.717890017662697</v>
      </c>
      <c r="NZ109" s="4">
        <v>64.785656832887994</v>
      </c>
      <c r="OA109" s="4">
        <v>69.862479699042396</v>
      </c>
      <c r="OB109" s="4">
        <v>74.693280823764297</v>
      </c>
      <c r="OC109" s="4">
        <v>78.979520197382897</v>
      </c>
      <c r="OD109" s="4">
        <v>82.796245102879197</v>
      </c>
      <c r="OE109" s="4">
        <v>86.040995725949102</v>
      </c>
      <c r="OF109" s="4">
        <v>88.593308288214899</v>
      </c>
      <c r="OG109" s="13"/>
      <c r="OH109" s="5"/>
      <c r="OR109">
        <v>5600</v>
      </c>
      <c r="OS109">
        <v>41.880442772055602</v>
      </c>
      <c r="OT109">
        <v>46.069613490363999</v>
      </c>
      <c r="OU109">
        <v>50.476296116529703</v>
      </c>
      <c r="OV109">
        <v>55.035582870601097</v>
      </c>
      <c r="OW109">
        <v>59.672427073678101</v>
      </c>
      <c r="OX109">
        <v>64.307164109982494</v>
      </c>
      <c r="OY109">
        <v>68.699195814249194</v>
      </c>
      <c r="OZ109">
        <v>72.568047155304697</v>
      </c>
      <c r="PA109">
        <v>75.989318735873496</v>
      </c>
      <c r="PB109">
        <v>78.869992309815004</v>
      </c>
      <c r="PC109">
        <v>81.100691590723102</v>
      </c>
      <c r="PD109" s="13"/>
      <c r="PE109" s="5"/>
      <c r="PO109" s="13">
        <v>5600</v>
      </c>
      <c r="PP109" s="4">
        <v>45.000962394042297</v>
      </c>
      <c r="PQ109" s="4">
        <v>49.514433855327098</v>
      </c>
      <c r="PR109" s="4">
        <v>54.268861811909503</v>
      </c>
      <c r="PS109" s="4">
        <v>59.195633397788299</v>
      </c>
      <c r="PT109" s="4">
        <v>64.215050760839802</v>
      </c>
      <c r="PU109" s="4">
        <v>69.242184964630994</v>
      </c>
      <c r="PV109" s="4">
        <v>74.023521237947193</v>
      </c>
      <c r="PW109" s="4">
        <v>78.262479279438594</v>
      </c>
      <c r="PX109" s="4">
        <v>82.034216123623693</v>
      </c>
      <c r="PY109" s="4">
        <v>85.2373291309423</v>
      </c>
      <c r="PZ109" s="4">
        <v>87.752596979598593</v>
      </c>
      <c r="QA109" s="13"/>
      <c r="QB109" s="5"/>
      <c r="QL109" s="13">
        <v>5600</v>
      </c>
      <c r="QM109" s="4">
        <v>50.295650069450197</v>
      </c>
      <c r="QN109" s="4">
        <v>55.363248285067101</v>
      </c>
      <c r="QO109" s="4">
        <v>60.713942118886202</v>
      </c>
      <c r="QP109" s="4">
        <v>66.2732598283025</v>
      </c>
      <c r="QQ109" s="4">
        <v>71.954005399431296</v>
      </c>
      <c r="QR109" s="4">
        <v>77.662650667826099</v>
      </c>
      <c r="QS109" s="4">
        <v>83.125633189101094</v>
      </c>
      <c r="QT109" s="4">
        <v>88.021039474286795</v>
      </c>
      <c r="QU109" s="4">
        <v>92.421544787361299</v>
      </c>
      <c r="QV109" s="4">
        <v>96.211373389549394</v>
      </c>
      <c r="QW109" s="4">
        <v>99.254388510855193</v>
      </c>
      <c r="QX109" s="13"/>
      <c r="QY109" s="5"/>
      <c r="RI109" s="13">
        <v>5600</v>
      </c>
      <c r="RJ109" s="4">
        <v>49.864450628684097</v>
      </c>
      <c r="RK109" s="4">
        <v>54.886738248477499</v>
      </c>
      <c r="RL109" s="4">
        <v>60.188578120177901</v>
      </c>
      <c r="RM109" s="4">
        <v>65.695954987162807</v>
      </c>
      <c r="RN109" s="4">
        <v>71.322264204026297</v>
      </c>
      <c r="RO109" s="4">
        <v>76.974661280297198</v>
      </c>
      <c r="RP109" s="4">
        <v>82.3811262284393</v>
      </c>
      <c r="RQ109" s="4">
        <v>87.221710878769898</v>
      </c>
      <c r="RR109" s="4">
        <v>91.569371961369598</v>
      </c>
      <c r="RS109" s="4">
        <v>95.309508027273097</v>
      </c>
      <c r="RT109" s="4">
        <v>98.307366266721701</v>
      </c>
      <c r="RU109" s="13"/>
      <c r="RV109" s="5"/>
      <c r="SF109" s="13">
        <v>5600</v>
      </c>
      <c r="SG109" s="4">
        <v>52.439327931584003</v>
      </c>
      <c r="SH109" s="4">
        <v>57.732665244484501</v>
      </c>
      <c r="SI109" s="4">
        <v>63.327008569754</v>
      </c>
      <c r="SJ109" s="4">
        <v>69.145672471098493</v>
      </c>
      <c r="SK109" s="4">
        <v>75.0985736114975</v>
      </c>
      <c r="SL109" s="4">
        <v>81.088831247969097</v>
      </c>
      <c r="SM109" s="4">
        <v>86.835457920276596</v>
      </c>
      <c r="SN109" s="4">
        <v>92.007037233851804</v>
      </c>
      <c r="SO109" s="4">
        <v>96.674641635952796</v>
      </c>
      <c r="SP109" s="4">
        <v>100.716655937119</v>
      </c>
      <c r="SQ109" s="4">
        <v>103.990055833439</v>
      </c>
      <c r="SR109" s="13"/>
      <c r="SS109" s="5"/>
      <c r="TC109" s="13">
        <v>5600</v>
      </c>
      <c r="TD109" s="4">
        <v>45.3851392845799</v>
      </c>
      <c r="TE109" s="4">
        <v>49.938653475257901</v>
      </c>
      <c r="TF109" s="4">
        <v>54.736081622129603</v>
      </c>
      <c r="TG109" s="4">
        <v>59.708367428592098</v>
      </c>
      <c r="TH109" s="4">
        <v>64.775252020943398</v>
      </c>
      <c r="TI109" s="4">
        <v>69.8511680331615</v>
      </c>
      <c r="TJ109" s="4">
        <v>74.681066054382597</v>
      </c>
      <c r="TK109" s="4">
        <v>78.9664416812805</v>
      </c>
      <c r="TL109" s="4">
        <v>82.782344304601395</v>
      </c>
      <c r="TM109" s="4">
        <v>86.0263333935075</v>
      </c>
      <c r="TN109" s="4">
        <v>88.5779678350561</v>
      </c>
      <c r="TO109" s="13"/>
      <c r="TP109" s="5"/>
      <c r="TZ109" s="13">
        <v>5600</v>
      </c>
      <c r="UA109" s="4">
        <v>0</v>
      </c>
      <c r="UB109" s="4">
        <v>0</v>
      </c>
      <c r="UC109" s="4">
        <v>0</v>
      </c>
      <c r="UD109" s="4">
        <v>0</v>
      </c>
      <c r="UE109" s="4">
        <v>0</v>
      </c>
      <c r="UF109" s="4">
        <v>0</v>
      </c>
      <c r="UG109" s="4">
        <v>0</v>
      </c>
      <c r="UH109" s="4">
        <v>0</v>
      </c>
      <c r="UI109" s="4">
        <v>0</v>
      </c>
      <c r="UJ109" s="4">
        <v>0</v>
      </c>
      <c r="UK109" s="4">
        <v>0</v>
      </c>
      <c r="UL109" s="13"/>
      <c r="UM109" s="5"/>
      <c r="UW109" s="13">
        <v>5600</v>
      </c>
      <c r="UX109" s="4">
        <v>0</v>
      </c>
      <c r="UY109" s="4">
        <v>0</v>
      </c>
      <c r="UZ109" s="4">
        <v>0</v>
      </c>
      <c r="VA109" s="4">
        <v>0</v>
      </c>
      <c r="VB109" s="4">
        <v>0</v>
      </c>
      <c r="VC109" s="4">
        <v>0</v>
      </c>
      <c r="VD109" s="4">
        <v>0</v>
      </c>
      <c r="VE109" s="4">
        <v>0</v>
      </c>
      <c r="VF109" s="4">
        <v>0</v>
      </c>
      <c r="VG109" s="4">
        <v>0</v>
      </c>
      <c r="VH109" s="4">
        <v>0</v>
      </c>
      <c r="VI109" s="13"/>
      <c r="VJ109" s="5"/>
      <c r="VT109" s="13">
        <v>5600</v>
      </c>
      <c r="VU109" s="4">
        <v>0</v>
      </c>
      <c r="VV109" s="4">
        <v>0</v>
      </c>
      <c r="VW109" s="4">
        <v>0</v>
      </c>
      <c r="VX109" s="4">
        <v>0</v>
      </c>
      <c r="VY109" s="4">
        <v>0</v>
      </c>
      <c r="VZ109" s="4">
        <v>0</v>
      </c>
      <c r="WA109" s="4">
        <v>0</v>
      </c>
      <c r="WB109" s="4">
        <v>0</v>
      </c>
      <c r="WC109" s="4">
        <v>0</v>
      </c>
      <c r="WD109" s="4">
        <v>0</v>
      </c>
      <c r="WE109" s="4">
        <v>0</v>
      </c>
      <c r="WF109" s="13"/>
      <c r="WG109" s="5"/>
      <c r="WQ109" s="13">
        <v>5600</v>
      </c>
      <c r="WR109" s="4">
        <v>36.8949589359434</v>
      </c>
      <c r="WS109" s="4">
        <v>40.529998355352802</v>
      </c>
      <c r="WT109" s="4">
        <v>44.338770111664502</v>
      </c>
      <c r="WU109" s="4">
        <v>48.262592070297401</v>
      </c>
      <c r="WV109" s="4">
        <v>52.234621134026803</v>
      </c>
      <c r="WW109" s="4">
        <v>56.184810197411402</v>
      </c>
      <c r="WX109" s="4">
        <v>59.917085982559797</v>
      </c>
      <c r="WY109" s="4">
        <v>63.206843253349902</v>
      </c>
      <c r="WZ109" s="4">
        <v>66.112070686336097</v>
      </c>
      <c r="XA109" s="4">
        <v>68.558592837566906</v>
      </c>
      <c r="XB109" s="4">
        <v>70.457233832024997</v>
      </c>
      <c r="XC109" s="13"/>
      <c r="XD109" s="5"/>
      <c r="XN109" s="13">
        <v>5600</v>
      </c>
      <c r="XO109" s="4">
        <v>35.367667281356702</v>
      </c>
      <c r="XP109" s="4">
        <v>38.817976247557901</v>
      </c>
      <c r="XQ109" s="4">
        <v>42.424761205394297</v>
      </c>
      <c r="XR109" s="4">
        <v>46.131021173571</v>
      </c>
      <c r="XS109" s="4">
        <v>49.872363529194303</v>
      </c>
      <c r="XT109" s="4">
        <v>53.581793027578499</v>
      </c>
      <c r="XU109" s="4">
        <v>57.082094427102398</v>
      </c>
      <c r="XV109" s="4">
        <v>60.172832426695301</v>
      </c>
      <c r="XW109" s="4">
        <v>62.902720402101203</v>
      </c>
      <c r="XX109" s="4">
        <v>65.205050058225197</v>
      </c>
      <c r="XY109" s="4">
        <v>66.998569383206501</v>
      </c>
      <c r="XZ109" s="13"/>
      <c r="YA109" s="5"/>
      <c r="YK109" s="13">
        <v>5600</v>
      </c>
      <c r="YL109" s="4">
        <v>40.744225419614999</v>
      </c>
      <c r="YM109" s="4">
        <v>44.817476992150603</v>
      </c>
      <c r="YN109" s="4">
        <v>49.102049364498797</v>
      </c>
      <c r="YO109" s="4">
        <v>53.534992375601</v>
      </c>
      <c r="YP109" s="4">
        <v>58.043587696365499</v>
      </c>
      <c r="YQ109" s="4">
        <v>62.550714094396703</v>
      </c>
      <c r="YR109" s="4">
        <v>66.822618175349504</v>
      </c>
      <c r="YS109" s="4">
        <v>70.586798005170195</v>
      </c>
      <c r="YT109" s="4">
        <v>73.917329975492095</v>
      </c>
      <c r="YU109" s="4">
        <v>76.724041661241401</v>
      </c>
      <c r="YV109" s="4">
        <v>78.900490420756796</v>
      </c>
      <c r="YW109" s="13"/>
      <c r="YX109" s="5"/>
      <c r="ZH109" s="13">
        <v>5600</v>
      </c>
      <c r="ZI109" s="4">
        <v>0</v>
      </c>
      <c r="ZJ109" s="4">
        <v>0</v>
      </c>
      <c r="ZK109" s="4">
        <v>0</v>
      </c>
      <c r="ZL109" s="4">
        <v>0</v>
      </c>
      <c r="ZM109" s="4">
        <v>0</v>
      </c>
      <c r="ZN109" s="4">
        <v>0</v>
      </c>
      <c r="ZO109" s="4">
        <v>0</v>
      </c>
      <c r="ZP109" s="4">
        <v>0</v>
      </c>
      <c r="ZQ109" s="4">
        <v>0</v>
      </c>
      <c r="ZR109" s="4">
        <v>0</v>
      </c>
      <c r="ZS109" s="4">
        <v>0</v>
      </c>
      <c r="ZT109" s="13"/>
      <c r="ZU109" s="5"/>
      <c r="AAE109" s="13">
        <v>5600</v>
      </c>
      <c r="AAF109" s="4">
        <v>0</v>
      </c>
      <c r="AAG109" s="4">
        <v>0</v>
      </c>
      <c r="AAH109" s="4">
        <v>0</v>
      </c>
      <c r="AAI109" s="4">
        <v>0</v>
      </c>
      <c r="AAJ109" s="4">
        <v>0</v>
      </c>
      <c r="AAK109" s="4">
        <v>0</v>
      </c>
      <c r="AAL109" s="4">
        <v>0</v>
      </c>
      <c r="AAM109" s="4">
        <v>0</v>
      </c>
      <c r="AAN109" s="4">
        <v>0</v>
      </c>
      <c r="AAO109" s="4">
        <v>0</v>
      </c>
      <c r="AAP109" s="4">
        <v>0</v>
      </c>
      <c r="AAQ109" s="13"/>
      <c r="AAR109" s="5"/>
      <c r="ABB109" s="13">
        <v>5600</v>
      </c>
      <c r="ABC109" s="4">
        <v>45.317482788296701</v>
      </c>
      <c r="ABD109" s="4">
        <v>49.865791167078299</v>
      </c>
      <c r="ABE109" s="4">
        <v>54.659715475391103</v>
      </c>
      <c r="ABF109" s="4">
        <v>59.630886261018198</v>
      </c>
      <c r="ABG109" s="4">
        <v>64.699791199935504</v>
      </c>
      <c r="ABH109" s="4">
        <v>69.781629540113499</v>
      </c>
      <c r="ABI109" s="4">
        <v>74.623740543997997</v>
      </c>
      <c r="ABJ109" s="4">
        <v>78.930075019383906</v>
      </c>
      <c r="ABK109" s="4">
        <v>82.774178876374293</v>
      </c>
      <c r="ABL109" s="4">
        <v>86.053685092063503</v>
      </c>
      <c r="ABM109" s="4">
        <v>88.647797343055302</v>
      </c>
      <c r="ABN109" s="13"/>
      <c r="ABO109" s="5"/>
    </row>
    <row r="110" spans="17:743" x14ac:dyDescent="0.25">
      <c r="Q110" s="13">
        <v>7000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13" t="s">
        <v>204</v>
      </c>
      <c r="AD110" s="5"/>
      <c r="AN110" s="13">
        <v>7000</v>
      </c>
      <c r="AO110" s="4">
        <v>40.555031580459598</v>
      </c>
      <c r="AP110" s="4">
        <v>44.524671206853398</v>
      </c>
      <c r="AQ110" s="4">
        <v>48.713734872676497</v>
      </c>
      <c r="AR110" s="4">
        <v>53.068257595397803</v>
      </c>
      <c r="AS110" s="4">
        <v>57.5253792719014</v>
      </c>
      <c r="AT110" s="4">
        <v>61.901748478396101</v>
      </c>
      <c r="AU110" s="4">
        <v>65.935567627017605</v>
      </c>
      <c r="AV110" s="4">
        <v>69.590275366766207</v>
      </c>
      <c r="AW110" s="4">
        <v>72.836122180168203</v>
      </c>
      <c r="AX110" s="4">
        <v>75.588837511286002</v>
      </c>
      <c r="AY110" s="4">
        <v>77.77864852367</v>
      </c>
      <c r="AZ110" s="13" t="s">
        <v>204</v>
      </c>
      <c r="BA110" s="5"/>
      <c r="BK110" s="13">
        <v>7000</v>
      </c>
      <c r="BL110" s="4">
        <v>40.264724842068198</v>
      </c>
      <c r="BM110" s="4">
        <v>44.204941034687998</v>
      </c>
      <c r="BN110" s="4">
        <v>48.362485213282497</v>
      </c>
      <c r="BO110" s="4">
        <v>52.683703023421501</v>
      </c>
      <c r="BP110" s="4">
        <v>57.1061214472968</v>
      </c>
      <c r="BQ110" s="4">
        <v>61.447356955177298</v>
      </c>
      <c r="BR110" s="4">
        <v>65.447025556959204</v>
      </c>
      <c r="BS110" s="4">
        <v>69.069020800866397</v>
      </c>
      <c r="BT110" s="4">
        <v>72.284028234061097</v>
      </c>
      <c r="BU110" s="4">
        <v>75.008499091978507</v>
      </c>
      <c r="BV110" s="4">
        <v>77.173344341978094</v>
      </c>
      <c r="BW110" s="13" t="s">
        <v>204</v>
      </c>
      <c r="BX110" s="5"/>
      <c r="CH110" s="13">
        <v>7000</v>
      </c>
      <c r="CI110" s="4">
        <v>0</v>
      </c>
      <c r="CJ110" s="4">
        <v>0</v>
      </c>
      <c r="CK110" s="4">
        <v>0</v>
      </c>
      <c r="CL110" s="4">
        <v>0</v>
      </c>
      <c r="CM110" s="4">
        <v>0</v>
      </c>
      <c r="CN110" s="4">
        <v>0</v>
      </c>
      <c r="CO110" s="4">
        <v>0</v>
      </c>
      <c r="CP110" s="4">
        <v>0</v>
      </c>
      <c r="CQ110" s="4">
        <v>0</v>
      </c>
      <c r="CR110" s="4">
        <v>0</v>
      </c>
      <c r="CS110" s="4">
        <v>0</v>
      </c>
      <c r="CT110" s="13" t="s">
        <v>204</v>
      </c>
      <c r="CU110" s="5"/>
      <c r="DE110" s="13">
        <v>7000</v>
      </c>
      <c r="DF110" s="4">
        <v>41.9822334412939</v>
      </c>
      <c r="DG110" s="4">
        <v>46.096736084697199</v>
      </c>
      <c r="DH110" s="4">
        <v>50.441080175228997</v>
      </c>
      <c r="DI110" s="4">
        <v>54.959792021401</v>
      </c>
      <c r="DJ110" s="4">
        <v>59.588125093168202</v>
      </c>
      <c r="DK110" s="4">
        <v>64.138049410102994</v>
      </c>
      <c r="DL110" s="4">
        <v>68.340929480220396</v>
      </c>
      <c r="DM110" s="4">
        <v>72.157939285307506</v>
      </c>
      <c r="DN110" s="4">
        <v>75.557154597336705</v>
      </c>
      <c r="DO110" s="4">
        <v>78.450743710199106</v>
      </c>
      <c r="DP110" s="4">
        <v>80.765543527889903</v>
      </c>
      <c r="DQ110" s="13" t="s">
        <v>204</v>
      </c>
      <c r="DR110" s="5"/>
      <c r="EB110" s="13">
        <v>7000</v>
      </c>
      <c r="EC110" s="4">
        <v>0</v>
      </c>
      <c r="ED110" s="4">
        <v>0</v>
      </c>
      <c r="EE110" s="4">
        <v>0</v>
      </c>
      <c r="EF110" s="4">
        <v>0</v>
      </c>
      <c r="EG110" s="4">
        <v>0</v>
      </c>
      <c r="EH110" s="4">
        <v>0</v>
      </c>
      <c r="EI110" s="4">
        <v>0</v>
      </c>
      <c r="EJ110" s="4">
        <v>0</v>
      </c>
      <c r="EK110" s="4">
        <v>0</v>
      </c>
      <c r="EL110" s="4">
        <v>0</v>
      </c>
      <c r="EM110" s="4">
        <v>0</v>
      </c>
      <c r="EN110" s="13" t="s">
        <v>204</v>
      </c>
      <c r="EO110" s="5"/>
      <c r="EY110" s="13">
        <v>7000</v>
      </c>
      <c r="EZ110" s="4">
        <v>0</v>
      </c>
      <c r="FA110" s="4">
        <v>0</v>
      </c>
      <c r="FB110" s="4">
        <v>0</v>
      </c>
      <c r="FC110" s="4">
        <v>0</v>
      </c>
      <c r="FD110" s="4">
        <v>0</v>
      </c>
      <c r="FE110" s="4">
        <v>0</v>
      </c>
      <c r="FF110" s="4">
        <v>0</v>
      </c>
      <c r="FG110" s="4">
        <v>0</v>
      </c>
      <c r="FH110" s="4">
        <v>0</v>
      </c>
      <c r="FI110" s="4">
        <v>0</v>
      </c>
      <c r="FJ110" s="4">
        <v>0</v>
      </c>
      <c r="FK110" s="13" t="s">
        <v>204</v>
      </c>
      <c r="FL110" s="5"/>
      <c r="FV110" s="13">
        <v>7000</v>
      </c>
      <c r="FW110">
        <v>0</v>
      </c>
      <c r="FX110">
        <v>0</v>
      </c>
      <c r="FY110">
        <v>0</v>
      </c>
      <c r="FZ110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 s="13" t="s">
        <v>204</v>
      </c>
      <c r="GI110" s="5"/>
      <c r="GS110" s="13">
        <v>7000</v>
      </c>
      <c r="GT110" s="4">
        <v>0</v>
      </c>
      <c r="GU110" s="4">
        <v>0</v>
      </c>
      <c r="GV110" s="4">
        <v>0</v>
      </c>
      <c r="GW110" s="4">
        <v>0</v>
      </c>
      <c r="GX110" s="4">
        <v>0</v>
      </c>
      <c r="GY110" s="4">
        <v>0</v>
      </c>
      <c r="GZ110" s="4">
        <v>0</v>
      </c>
      <c r="HA110" s="4">
        <v>0</v>
      </c>
      <c r="HB110" s="4">
        <v>0</v>
      </c>
      <c r="HC110" s="4">
        <v>0</v>
      </c>
      <c r="HD110" s="4">
        <v>0</v>
      </c>
      <c r="HE110" s="13" t="s">
        <v>204</v>
      </c>
      <c r="HF110" s="5"/>
      <c r="HP110" s="13">
        <v>7000</v>
      </c>
      <c r="HQ110" s="4">
        <v>41.667119190460703</v>
      </c>
      <c r="HR110" s="4">
        <v>45.749606985313299</v>
      </c>
      <c r="HS110" s="4">
        <v>50.059620008901398</v>
      </c>
      <c r="HT110" s="4">
        <v>54.542015037627102</v>
      </c>
      <c r="HU110" s="4">
        <v>59.132459664935901</v>
      </c>
      <c r="HV110" s="4">
        <v>63.643945451558899</v>
      </c>
      <c r="HW110" s="4">
        <v>67.809330624840996</v>
      </c>
      <c r="HX110" s="4">
        <v>71.590293164647093</v>
      </c>
      <c r="HY110" s="4">
        <v>74.955394062936904</v>
      </c>
      <c r="HZ110" s="4">
        <v>77.817589624730104</v>
      </c>
      <c r="IA110" s="4">
        <v>80.104469307612604</v>
      </c>
      <c r="IB110" s="13" t="s">
        <v>204</v>
      </c>
      <c r="IC110" s="5"/>
      <c r="IM110" s="13">
        <v>7000</v>
      </c>
      <c r="IN110" s="4">
        <v>44.262603315147103</v>
      </c>
      <c r="IO110" s="4">
        <v>48.609298015919201</v>
      </c>
      <c r="IP110" s="4">
        <v>53.202869011951897</v>
      </c>
      <c r="IQ110" s="4">
        <v>57.985496319371897</v>
      </c>
      <c r="IR110" s="4">
        <v>62.889477562244899</v>
      </c>
      <c r="IS110" s="4">
        <v>67.7195852382401</v>
      </c>
      <c r="IT110" s="4">
        <v>72.196648607313804</v>
      </c>
      <c r="IU110" s="4">
        <v>76.278130239241705</v>
      </c>
      <c r="IV110" s="4">
        <v>79.928511937325794</v>
      </c>
      <c r="IW110" s="4">
        <v>83.054233514537202</v>
      </c>
      <c r="IX110" s="4">
        <v>85.576621350926303</v>
      </c>
      <c r="IY110" s="13" t="s">
        <v>204</v>
      </c>
      <c r="IZ110" s="5"/>
      <c r="JJ110" s="13">
        <v>7000</v>
      </c>
      <c r="JK110" s="4">
        <v>45.099062760587302</v>
      </c>
      <c r="JL110" s="4">
        <v>49.531153100524797</v>
      </c>
      <c r="JM110" s="4">
        <v>54.216488839992103</v>
      </c>
      <c r="JN110" s="4">
        <v>59.096409486503703</v>
      </c>
      <c r="JO110" s="4">
        <v>64.102146812812506</v>
      </c>
      <c r="JP110" s="4">
        <v>69.035919802435899</v>
      </c>
      <c r="JQ110" s="4">
        <v>73.6148155384479</v>
      </c>
      <c r="JR110" s="4">
        <v>77.794908209821998</v>
      </c>
      <c r="JS110" s="4">
        <v>81.539326141715307</v>
      </c>
      <c r="JT110" s="4">
        <v>84.752397916272002</v>
      </c>
      <c r="JU110" s="4">
        <v>87.353401528182701</v>
      </c>
      <c r="JV110" s="13" t="s">
        <v>204</v>
      </c>
      <c r="JW110" s="5"/>
      <c r="KG110" s="13">
        <v>7000</v>
      </c>
      <c r="KH110">
        <v>41.274071167904602</v>
      </c>
      <c r="KI110">
        <v>45.316650302126298</v>
      </c>
      <c r="KJ110">
        <v>49.583878427890397</v>
      </c>
      <c r="KK110">
        <v>54.021026624408201</v>
      </c>
      <c r="KL110">
        <v>58.564280929555203</v>
      </c>
      <c r="KM110">
        <v>63.027916197906798</v>
      </c>
      <c r="KN110">
        <v>67.1466665674984</v>
      </c>
      <c r="KO110">
        <v>70.882835532038996</v>
      </c>
      <c r="KP110">
        <v>74.205585312940897</v>
      </c>
      <c r="KQ110">
        <v>77.028853766210204</v>
      </c>
      <c r="KR110">
        <v>79.281165865308296</v>
      </c>
      <c r="KS110" s="13" t="s">
        <v>204</v>
      </c>
      <c r="KT110" s="5"/>
      <c r="LD110" s="13">
        <v>7000</v>
      </c>
      <c r="LE110" s="4">
        <v>44.164106249128302</v>
      </c>
      <c r="LF110" s="4">
        <v>48.500753177935003</v>
      </c>
      <c r="LG110" s="4">
        <v>53.083530674056902</v>
      </c>
      <c r="LH110" s="4">
        <v>57.854718443732402</v>
      </c>
      <c r="LI110" s="4">
        <v>62.746740276248801</v>
      </c>
      <c r="LJ110" s="4">
        <v>67.564672432397799</v>
      </c>
      <c r="LK110" s="4">
        <v>72.029789181502593</v>
      </c>
      <c r="LL110" s="4">
        <v>76.099715656430504</v>
      </c>
      <c r="LM110" s="4">
        <v>79.739091823765705</v>
      </c>
      <c r="LN110" s="4">
        <v>82.854605784552305</v>
      </c>
      <c r="LO110" s="4">
        <v>85.3678242006944</v>
      </c>
      <c r="LP110" s="13" t="s">
        <v>204</v>
      </c>
      <c r="LQ110" s="5"/>
      <c r="MA110" s="13">
        <v>7000</v>
      </c>
      <c r="MB110" s="4">
        <v>45.298094657580698</v>
      </c>
      <c r="MC110" s="4">
        <v>49.7505223565054</v>
      </c>
      <c r="MD110" s="4">
        <v>54.457720505145403</v>
      </c>
      <c r="ME110" s="4">
        <v>59.360830224527398</v>
      </c>
      <c r="MF110" s="4">
        <v>64.390831149370499</v>
      </c>
      <c r="MG110" s="4">
        <v>69.349341565154702</v>
      </c>
      <c r="MH110" s="4">
        <v>73.952567893820202</v>
      </c>
      <c r="MI110" s="4">
        <v>78.156251927788603</v>
      </c>
      <c r="MJ110" s="4">
        <v>81.923197250875504</v>
      </c>
      <c r="MK110" s="4">
        <v>85.157229411390901</v>
      </c>
      <c r="ML110" s="4">
        <v>87.777136966305306</v>
      </c>
      <c r="MM110" s="13" t="s">
        <v>204</v>
      </c>
      <c r="MN110" s="5"/>
      <c r="MX110" s="13">
        <v>7000</v>
      </c>
      <c r="MY110" s="4">
        <v>47.706926694688001</v>
      </c>
      <c r="MZ110" s="4">
        <v>52.406036066225901</v>
      </c>
      <c r="NA110" s="4">
        <v>57.378664817075901</v>
      </c>
      <c r="NB110" s="4">
        <v>62.563602641648103</v>
      </c>
      <c r="NC110" s="4">
        <v>67.888823380781005</v>
      </c>
      <c r="ND110" s="4">
        <v>73.148887243631805</v>
      </c>
      <c r="NE110" s="4">
        <v>78.049643662571</v>
      </c>
      <c r="NF110" s="4">
        <v>82.542752558784301</v>
      </c>
      <c r="NG110" s="4">
        <v>86.587008411174807</v>
      </c>
      <c r="NH110" s="4">
        <v>90.080131786898704</v>
      </c>
      <c r="NI110" s="4">
        <v>92.934929288808902</v>
      </c>
      <c r="NJ110" s="13" t="s">
        <v>204</v>
      </c>
      <c r="NK110" s="5"/>
      <c r="NU110" s="13">
        <v>7000</v>
      </c>
      <c r="NV110" s="4">
        <v>48.3912756998429</v>
      </c>
      <c r="NW110" s="4">
        <v>53.160650618157099</v>
      </c>
      <c r="NX110" s="4">
        <v>58.208969941109501</v>
      </c>
      <c r="NY110" s="4">
        <v>63.474372213832503</v>
      </c>
      <c r="NZ110" s="4">
        <v>68.883992999362306</v>
      </c>
      <c r="OA110" s="4">
        <v>74.230459307267793</v>
      </c>
      <c r="OB110" s="4">
        <v>79.216780864373305</v>
      </c>
      <c r="OC110" s="4">
        <v>83.793439089560593</v>
      </c>
      <c r="OD110" s="4">
        <v>87.918063913626</v>
      </c>
      <c r="OE110" s="4">
        <v>91.486637009673302</v>
      </c>
      <c r="OF110" s="4">
        <v>94.410247010871004</v>
      </c>
      <c r="OG110" s="13" t="s">
        <v>204</v>
      </c>
      <c r="OH110" s="5"/>
      <c r="OR110">
        <v>7000</v>
      </c>
      <c r="OS110">
        <v>44.758611385550701</v>
      </c>
      <c r="OT110">
        <v>49.155929822039099</v>
      </c>
      <c r="OU110">
        <v>53.8038935162933</v>
      </c>
      <c r="OV110">
        <v>58.644182759342797</v>
      </c>
      <c r="OW110">
        <v>63.608461934465602</v>
      </c>
      <c r="OX110">
        <v>68.499983697189506</v>
      </c>
      <c r="OY110">
        <v>73.037350258600696</v>
      </c>
      <c r="OZ110">
        <v>77.177202581627299</v>
      </c>
      <c r="PA110">
        <v>80.883222091449795</v>
      </c>
      <c r="PB110">
        <v>84.060597241285805</v>
      </c>
      <c r="PC110">
        <v>86.629441429625899</v>
      </c>
      <c r="PD110" s="13" t="s">
        <v>204</v>
      </c>
      <c r="PE110" s="5"/>
      <c r="PO110" s="13">
        <v>7000</v>
      </c>
      <c r="PP110" s="4">
        <v>47.987394362532598</v>
      </c>
      <c r="PQ110" s="4">
        <v>52.7152909460941</v>
      </c>
      <c r="PR110" s="4">
        <v>57.718924977773703</v>
      </c>
      <c r="PS110" s="4">
        <v>62.936818378890202</v>
      </c>
      <c r="PT110" s="4">
        <v>68.296600588569305</v>
      </c>
      <c r="PU110" s="4">
        <v>73.592035652961599</v>
      </c>
      <c r="PV110" s="4">
        <v>78.527803657419</v>
      </c>
      <c r="PW110" s="4">
        <v>83.055082499039202</v>
      </c>
      <c r="PX110" s="4">
        <v>87.132190711657501</v>
      </c>
      <c r="PY110" s="4">
        <v>90.656136393935896</v>
      </c>
      <c r="PZ110" s="4">
        <v>93.539023007593997</v>
      </c>
      <c r="QA110" s="13" t="s">
        <v>204</v>
      </c>
      <c r="QB110" s="5"/>
      <c r="QL110" s="13">
        <v>7000</v>
      </c>
      <c r="QM110" s="4">
        <v>53.433277704571402</v>
      </c>
      <c r="QN110" s="4">
        <v>58.7228420108815</v>
      </c>
      <c r="QO110" s="4">
        <v>64.332669125103394</v>
      </c>
      <c r="QP110" s="4">
        <v>70.196336646191696</v>
      </c>
      <c r="QQ110" s="4">
        <v>76.235026109916305</v>
      </c>
      <c r="QR110" s="4">
        <v>82.228122480347494</v>
      </c>
      <c r="QS110" s="4">
        <v>87.859153774277999</v>
      </c>
      <c r="QT110" s="4">
        <v>93.069697209176596</v>
      </c>
      <c r="QU110" s="4">
        <v>97.808489513507993</v>
      </c>
      <c r="QV110" s="4">
        <v>101.958683287938</v>
      </c>
      <c r="QW110" s="4">
        <v>105.418500430728</v>
      </c>
      <c r="QX110" s="13" t="s">
        <v>204</v>
      </c>
      <c r="QY110" s="5"/>
      <c r="RI110" s="13">
        <v>7000</v>
      </c>
      <c r="RJ110" s="4">
        <v>52.991285888298698</v>
      </c>
      <c r="RK110" s="4">
        <v>58.235073125359101</v>
      </c>
      <c r="RL110" s="4">
        <v>63.795405836373703</v>
      </c>
      <c r="RM110" s="4">
        <v>69.606244511655603</v>
      </c>
      <c r="RN110" s="4">
        <v>75.589276605907102</v>
      </c>
      <c r="RO110" s="4">
        <v>81.524976543594605</v>
      </c>
      <c r="RP110" s="4">
        <v>87.098476923967695</v>
      </c>
      <c r="RQ110" s="4">
        <v>92.252149453810205</v>
      </c>
      <c r="RR110" s="4">
        <v>96.935530839341794</v>
      </c>
      <c r="RS110" s="4">
        <v>101.032897468025</v>
      </c>
      <c r="RT110" s="4">
        <v>104.44361182589201</v>
      </c>
      <c r="RU110" s="13" t="s">
        <v>204</v>
      </c>
      <c r="RV110" s="5"/>
      <c r="SF110" s="13">
        <v>7000</v>
      </c>
      <c r="SG110" s="4">
        <v>55.626626751818002</v>
      </c>
      <c r="SH110" s="4">
        <v>61.143857444433699</v>
      </c>
      <c r="SI110" s="4">
        <v>67.000069900365105</v>
      </c>
      <c r="SJ110" s="4">
        <v>73.126990875654499</v>
      </c>
      <c r="SK110" s="4">
        <v>79.443338390716093</v>
      </c>
      <c r="SL110" s="4">
        <v>85.723297377562204</v>
      </c>
      <c r="SM110" s="4">
        <v>91.642733860467104</v>
      </c>
      <c r="SN110" s="4">
        <v>97.139249526998896</v>
      </c>
      <c r="SO110" s="4">
        <v>102.15756012915701</v>
      </c>
      <c r="SP110" s="4">
        <v>106.575252404154</v>
      </c>
      <c r="SQ110" s="4">
        <v>110.28486080486</v>
      </c>
      <c r="SR110" s="13" t="s">
        <v>204</v>
      </c>
      <c r="SS110" s="5"/>
      <c r="TC110" s="13">
        <v>7000</v>
      </c>
      <c r="TD110" s="4">
        <v>48.3839144224564</v>
      </c>
      <c r="TE110" s="4">
        <v>53.152533089837597</v>
      </c>
      <c r="TF110" s="4">
        <v>58.200037574767499</v>
      </c>
      <c r="TG110" s="4">
        <v>63.464573386378198</v>
      </c>
      <c r="TH110" s="4">
        <v>68.873285067305602</v>
      </c>
      <c r="TI110" s="4">
        <v>74.218820251062695</v>
      </c>
      <c r="TJ110" s="4">
        <v>79.204218965736402</v>
      </c>
      <c r="TK110" s="4">
        <v>83.779975348975498</v>
      </c>
      <c r="TL110" s="4">
        <v>87.903731916090805</v>
      </c>
      <c r="TM110" s="4">
        <v>91.471489052566298</v>
      </c>
      <c r="TN110" s="4">
        <v>94.394353911960806</v>
      </c>
      <c r="TO110" s="13" t="s">
        <v>204</v>
      </c>
      <c r="TP110" s="5"/>
      <c r="TZ110" s="13">
        <v>7000</v>
      </c>
      <c r="UA110" s="4">
        <v>0</v>
      </c>
      <c r="UB110" s="4">
        <v>0</v>
      </c>
      <c r="UC110" s="4">
        <v>0</v>
      </c>
      <c r="UD110" s="4">
        <v>0</v>
      </c>
      <c r="UE110" s="4">
        <v>0</v>
      </c>
      <c r="UF110" s="4">
        <v>0</v>
      </c>
      <c r="UG110" s="4">
        <v>0</v>
      </c>
      <c r="UH110" s="4">
        <v>0</v>
      </c>
      <c r="UI110" s="4">
        <v>0</v>
      </c>
      <c r="UJ110" s="4">
        <v>0</v>
      </c>
      <c r="UK110" s="4">
        <v>0</v>
      </c>
      <c r="UL110" s="13" t="s">
        <v>204</v>
      </c>
      <c r="UM110" s="5"/>
      <c r="UW110" s="13">
        <v>7000</v>
      </c>
      <c r="UX110" s="4">
        <v>0</v>
      </c>
      <c r="UY110" s="4">
        <v>0</v>
      </c>
      <c r="UZ110" s="4">
        <v>0</v>
      </c>
      <c r="VA110" s="4">
        <v>0</v>
      </c>
      <c r="VB110" s="4">
        <v>0</v>
      </c>
      <c r="VC110" s="4">
        <v>0</v>
      </c>
      <c r="VD110" s="4">
        <v>0</v>
      </c>
      <c r="VE110" s="4">
        <v>0</v>
      </c>
      <c r="VF110" s="4">
        <v>0</v>
      </c>
      <c r="VG110" s="4">
        <v>0</v>
      </c>
      <c r="VH110" s="4">
        <v>0</v>
      </c>
      <c r="VI110" s="13" t="s">
        <v>204</v>
      </c>
      <c r="VJ110" s="5"/>
      <c r="VT110" s="13">
        <v>7000</v>
      </c>
      <c r="VU110" s="4">
        <v>0</v>
      </c>
      <c r="VV110" s="4">
        <v>0</v>
      </c>
      <c r="VW110" s="4">
        <v>0</v>
      </c>
      <c r="VX110" s="4">
        <v>0</v>
      </c>
      <c r="VY110" s="4">
        <v>0</v>
      </c>
      <c r="VZ110" s="4">
        <v>0</v>
      </c>
      <c r="WA110" s="4">
        <v>0</v>
      </c>
      <c r="WB110" s="4">
        <v>0</v>
      </c>
      <c r="WC110" s="4">
        <v>0</v>
      </c>
      <c r="WD110" s="4">
        <v>0</v>
      </c>
      <c r="WE110" s="4">
        <v>0</v>
      </c>
      <c r="WF110" s="13" t="s">
        <v>204</v>
      </c>
      <c r="WG110" s="5"/>
      <c r="WQ110" s="13">
        <v>7000</v>
      </c>
      <c r="WR110" s="4">
        <v>39.559133685145497</v>
      </c>
      <c r="WS110" s="4">
        <v>43.388175708631998</v>
      </c>
      <c r="WT110" s="4">
        <v>47.421361363937102</v>
      </c>
      <c r="WU110" s="4">
        <v>51.605711233433702</v>
      </c>
      <c r="WV110" s="4">
        <v>55.880069716460604</v>
      </c>
      <c r="WW110" s="4">
        <v>60.0644246377339</v>
      </c>
      <c r="WX110" s="4">
        <v>63.938480361330001</v>
      </c>
      <c r="WY110" s="4">
        <v>67.466188537595897</v>
      </c>
      <c r="WZ110" s="4">
        <v>70.616655007763001</v>
      </c>
      <c r="XA110" s="4">
        <v>73.313764274616702</v>
      </c>
      <c r="XB110" s="4">
        <v>75.494498608854698</v>
      </c>
      <c r="XC110" s="13" t="s">
        <v>204</v>
      </c>
      <c r="XD110" s="5"/>
      <c r="XN110" s="13">
        <v>7000</v>
      </c>
      <c r="XO110" s="4">
        <v>37.964207028640303</v>
      </c>
      <c r="XP110" s="4">
        <v>41.603593701604197</v>
      </c>
      <c r="XQ110" s="4">
        <v>45.428834382718399</v>
      </c>
      <c r="XR110" s="4">
        <v>49.388285879864398</v>
      </c>
      <c r="XS110" s="4">
        <v>53.422836410133002</v>
      </c>
      <c r="XT110" s="4">
        <v>57.358558867801001</v>
      </c>
      <c r="XU110" s="4">
        <v>61.002111596268797</v>
      </c>
      <c r="XV110" s="4">
        <v>64.319500052427003</v>
      </c>
      <c r="XW110" s="4">
        <v>67.280953343066102</v>
      </c>
      <c r="XX110" s="4">
        <v>69.817754052211598</v>
      </c>
      <c r="XY110" s="4">
        <v>71.873559855974705</v>
      </c>
      <c r="XZ110" s="13" t="s">
        <v>204</v>
      </c>
      <c r="YA110" s="5"/>
      <c r="YK110" s="13">
        <v>7000</v>
      </c>
      <c r="YL110" s="4">
        <v>43.563942482923402</v>
      </c>
      <c r="YM110" s="4">
        <v>47.841340768970298</v>
      </c>
      <c r="YN110" s="4">
        <v>52.362776686659103</v>
      </c>
      <c r="YO110" s="4">
        <v>57.071791859206201</v>
      </c>
      <c r="YP110" s="4">
        <v>61.902276195031902</v>
      </c>
      <c r="YQ110" s="4">
        <v>66.660309047226093</v>
      </c>
      <c r="YR110" s="4">
        <v>71.0737543206521</v>
      </c>
      <c r="YS110" s="4">
        <v>75.101223035798697</v>
      </c>
      <c r="YT110" s="4">
        <v>78.707885067727801</v>
      </c>
      <c r="YU110" s="4">
        <v>81.801859332581799</v>
      </c>
      <c r="YV110" s="4">
        <v>84.305694003053802</v>
      </c>
      <c r="YW110" s="13" t="s">
        <v>204</v>
      </c>
      <c r="YX110" s="5"/>
      <c r="ZH110" s="13">
        <v>7000</v>
      </c>
      <c r="ZI110" s="4">
        <v>0</v>
      </c>
      <c r="ZJ110" s="4">
        <v>0</v>
      </c>
      <c r="ZK110" s="4">
        <v>0</v>
      </c>
      <c r="ZL110" s="4">
        <v>0</v>
      </c>
      <c r="ZM110" s="4">
        <v>0</v>
      </c>
      <c r="ZN110" s="4">
        <v>0</v>
      </c>
      <c r="ZO110" s="4">
        <v>0</v>
      </c>
      <c r="ZP110" s="4">
        <v>0</v>
      </c>
      <c r="ZQ110" s="4">
        <v>0</v>
      </c>
      <c r="ZR110" s="4">
        <v>0</v>
      </c>
      <c r="ZS110" s="4">
        <v>0</v>
      </c>
      <c r="ZT110" s="13" t="s">
        <v>204</v>
      </c>
      <c r="ZU110" s="5"/>
      <c r="AAE110" s="13">
        <v>7000</v>
      </c>
      <c r="AAF110" s="4">
        <v>0</v>
      </c>
      <c r="AAG110" s="4">
        <v>0</v>
      </c>
      <c r="AAH110" s="4">
        <v>0</v>
      </c>
      <c r="AAI110" s="4">
        <v>0</v>
      </c>
      <c r="AAJ110" s="4">
        <v>0</v>
      </c>
      <c r="AAK110" s="4">
        <v>0</v>
      </c>
      <c r="AAL110" s="4">
        <v>0</v>
      </c>
      <c r="AAM110" s="4">
        <v>0</v>
      </c>
      <c r="AAN110" s="4">
        <v>0</v>
      </c>
      <c r="AAO110" s="4">
        <v>0</v>
      </c>
      <c r="AAP110" s="4">
        <v>0</v>
      </c>
      <c r="AAQ110" s="13" t="s">
        <v>204</v>
      </c>
      <c r="AAR110" s="5"/>
      <c r="ABB110" s="13">
        <v>7000</v>
      </c>
      <c r="ABC110" s="4">
        <v>48.297791828572699</v>
      </c>
      <c r="ABD110" s="4">
        <v>53.059606235801098</v>
      </c>
      <c r="ABE110" s="4">
        <v>58.102191341473301</v>
      </c>
      <c r="ABF110" s="4">
        <v>63.364472686146698</v>
      </c>
      <c r="ABG110" s="4">
        <v>68.774450759099594</v>
      </c>
      <c r="ABH110" s="4">
        <v>74.124131428108399</v>
      </c>
      <c r="ABI110" s="4">
        <v>79.121052140929905</v>
      </c>
      <c r="ABJ110" s="4">
        <v>83.715928199846402</v>
      </c>
      <c r="ABK110" s="4">
        <v>87.866172196709499</v>
      </c>
      <c r="ABL110" s="4">
        <v>91.4680079565493</v>
      </c>
      <c r="ABM110" s="4">
        <v>94.432342820078205</v>
      </c>
      <c r="ABN110" s="13" t="s">
        <v>204</v>
      </c>
      <c r="ABO110" s="5"/>
    </row>
    <row r="111" spans="17:743" x14ac:dyDescent="0.25">
      <c r="Q111" s="13">
        <v>8400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13" t="s">
        <v>181</v>
      </c>
      <c r="AD111" s="5" t="s">
        <v>55</v>
      </c>
      <c r="AN111" s="13">
        <v>8400</v>
      </c>
      <c r="AO111" s="4">
        <v>43.411411784483001</v>
      </c>
      <c r="AP111" s="4">
        <v>47.572032208849301</v>
      </c>
      <c r="AQ111" s="4">
        <v>51.959812220862197</v>
      </c>
      <c r="AR111" s="4">
        <v>56.520625767875501</v>
      </c>
      <c r="AS111" s="4">
        <v>61.191371915035099</v>
      </c>
      <c r="AT111" s="4">
        <v>65.870655911453596</v>
      </c>
      <c r="AU111" s="4">
        <v>70.245006875758705</v>
      </c>
      <c r="AV111" s="4">
        <v>74.248656176327003</v>
      </c>
      <c r="AW111" s="4">
        <v>77.773603389510299</v>
      </c>
      <c r="AX111" s="4">
        <v>80.815510210008</v>
      </c>
      <c r="AY111" s="4">
        <v>83.301454733744706</v>
      </c>
      <c r="AZ111" s="13" t="s">
        <v>181</v>
      </c>
      <c r="BA111" s="5">
        <v>1</v>
      </c>
      <c r="BK111" s="13">
        <v>8400</v>
      </c>
      <c r="BL111" s="4">
        <v>43.109630861305099</v>
      </c>
      <c r="BM111" s="4">
        <v>47.240181922368301</v>
      </c>
      <c r="BN111" s="4">
        <v>51.595736472599398</v>
      </c>
      <c r="BO111" s="4">
        <v>56.122463069360897</v>
      </c>
      <c r="BP111" s="4">
        <v>60.757631125992802</v>
      </c>
      <c r="BQ111" s="4">
        <v>65.400407073416503</v>
      </c>
      <c r="BR111" s="4">
        <v>69.738832686923303</v>
      </c>
      <c r="BS111" s="4">
        <v>73.7077059327234</v>
      </c>
      <c r="BT111" s="4">
        <v>77.199824372704896</v>
      </c>
      <c r="BU111" s="4">
        <v>80.211206607250105</v>
      </c>
      <c r="BV111" s="4">
        <v>82.669616177745496</v>
      </c>
      <c r="BW111" s="13" t="s">
        <v>181</v>
      </c>
      <c r="BX111" s="5">
        <v>1</v>
      </c>
      <c r="CH111" s="13">
        <v>8400</v>
      </c>
      <c r="CI111" s="4">
        <v>0</v>
      </c>
      <c r="CJ111" s="4">
        <v>0</v>
      </c>
      <c r="CK111" s="4">
        <v>0</v>
      </c>
      <c r="CL111" s="4">
        <v>0</v>
      </c>
      <c r="CM111" s="4">
        <v>0</v>
      </c>
      <c r="CN111" s="4">
        <v>0</v>
      </c>
      <c r="CO111" s="4">
        <v>0</v>
      </c>
      <c r="CP111" s="4">
        <v>0</v>
      </c>
      <c r="CQ111" s="4">
        <v>0</v>
      </c>
      <c r="CR111" s="4">
        <v>0</v>
      </c>
      <c r="CS111" s="4">
        <v>0</v>
      </c>
      <c r="CT111" s="13" t="s">
        <v>181</v>
      </c>
      <c r="CU111" s="5" t="s">
        <v>55</v>
      </c>
      <c r="DE111" s="13">
        <v>8400</v>
      </c>
      <c r="DF111" s="4">
        <v>44.893197842153697</v>
      </c>
      <c r="DG111" s="4">
        <v>49.201696682131001</v>
      </c>
      <c r="DH111" s="4">
        <v>53.748062202099398</v>
      </c>
      <c r="DI111" s="4">
        <v>58.476741267115202</v>
      </c>
      <c r="DJ111" s="4">
        <v>63.322832208279898</v>
      </c>
      <c r="DK111" s="4">
        <v>68.182219788527803</v>
      </c>
      <c r="DL111" s="4">
        <v>72.734157738078395</v>
      </c>
      <c r="DM111" s="4">
        <v>76.910087188074797</v>
      </c>
      <c r="DN111" s="4">
        <v>80.598097161983304</v>
      </c>
      <c r="DO111" s="4">
        <v>83.792041049135804</v>
      </c>
      <c r="DP111" s="4">
        <v>86.415607201566701</v>
      </c>
      <c r="DQ111" s="13" t="s">
        <v>181</v>
      </c>
      <c r="DR111" s="5">
        <v>1</v>
      </c>
      <c r="EB111" s="13">
        <v>8400</v>
      </c>
      <c r="EC111" s="4">
        <v>0</v>
      </c>
      <c r="ED111" s="4">
        <v>0</v>
      </c>
      <c r="EE111" s="4">
        <v>0</v>
      </c>
      <c r="EF111" s="4">
        <v>0</v>
      </c>
      <c r="EG111" s="4">
        <v>0</v>
      </c>
      <c r="EH111" s="4">
        <v>0</v>
      </c>
      <c r="EI111" s="4">
        <v>0</v>
      </c>
      <c r="EJ111" s="4">
        <v>0</v>
      </c>
      <c r="EK111" s="4">
        <v>0</v>
      </c>
      <c r="EL111" s="4">
        <v>0</v>
      </c>
      <c r="EM111" s="4">
        <v>0</v>
      </c>
      <c r="EN111" s="13" t="s">
        <v>181</v>
      </c>
      <c r="EO111" s="5" t="s">
        <v>55</v>
      </c>
      <c r="EY111" s="13">
        <v>8400</v>
      </c>
      <c r="EZ111" s="4">
        <v>0</v>
      </c>
      <c r="FA111" s="4">
        <v>0</v>
      </c>
      <c r="FB111" s="4">
        <v>0</v>
      </c>
      <c r="FC111" s="4">
        <v>0</v>
      </c>
      <c r="FD111" s="4">
        <v>0</v>
      </c>
      <c r="FE111" s="4">
        <v>0</v>
      </c>
      <c r="FF111" s="4">
        <v>0</v>
      </c>
      <c r="FG111" s="4">
        <v>0</v>
      </c>
      <c r="FH111" s="4">
        <v>0</v>
      </c>
      <c r="FI111" s="4">
        <v>0</v>
      </c>
      <c r="FJ111" s="4">
        <v>0</v>
      </c>
      <c r="FK111" s="13" t="s">
        <v>181</v>
      </c>
      <c r="FL111" s="5" t="s">
        <v>55</v>
      </c>
      <c r="FV111" s="13">
        <v>8400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0</v>
      </c>
      <c r="GG111">
        <v>0</v>
      </c>
      <c r="GH111" s="13" t="s">
        <v>181</v>
      </c>
      <c r="GI111" s="5" t="s">
        <v>55</v>
      </c>
      <c r="GS111" s="13">
        <v>8400</v>
      </c>
      <c r="GT111" s="4">
        <v>0</v>
      </c>
      <c r="GU111" s="4">
        <v>0</v>
      </c>
      <c r="GV111" s="4">
        <v>0</v>
      </c>
      <c r="GW111" s="4">
        <v>0</v>
      </c>
      <c r="GX111" s="4">
        <v>0</v>
      </c>
      <c r="GY111" s="4">
        <v>0</v>
      </c>
      <c r="GZ111" s="4">
        <v>0</v>
      </c>
      <c r="HA111" s="4">
        <v>0</v>
      </c>
      <c r="HB111" s="4">
        <v>0</v>
      </c>
      <c r="HC111" s="4">
        <v>0</v>
      </c>
      <c r="HD111" s="4">
        <v>0</v>
      </c>
      <c r="HE111" s="13" t="s">
        <v>181</v>
      </c>
      <c r="HF111" s="5" t="s">
        <v>55</v>
      </c>
      <c r="HP111" s="13">
        <v>8400</v>
      </c>
      <c r="HQ111" s="4">
        <v>44.566292505243197</v>
      </c>
      <c r="HR111" s="4">
        <v>48.842133652181801</v>
      </c>
      <c r="HS111" s="4">
        <v>53.353462118966497</v>
      </c>
      <c r="HT111" s="4">
        <v>58.045036808885598</v>
      </c>
      <c r="HU111" s="4">
        <v>62.852350772223502</v>
      </c>
      <c r="HV111" s="4">
        <v>67.6718839261992</v>
      </c>
      <c r="HW111" s="4">
        <v>72.184473275226495</v>
      </c>
      <c r="HX111" s="4">
        <v>76.322176612249294</v>
      </c>
      <c r="HY111" s="4">
        <v>79.973944499549205</v>
      </c>
      <c r="HZ111" s="4">
        <v>83.134037177804998</v>
      </c>
      <c r="IA111" s="4">
        <v>85.726894193495895</v>
      </c>
      <c r="IB111" s="13" t="s">
        <v>181</v>
      </c>
      <c r="IC111" s="5">
        <v>1</v>
      </c>
      <c r="IM111" s="13">
        <v>8400</v>
      </c>
      <c r="IN111" s="4">
        <v>47.254505063040703</v>
      </c>
      <c r="IO111" s="4">
        <v>51.799458917925698</v>
      </c>
      <c r="IP111" s="4">
        <v>56.599756042836802</v>
      </c>
      <c r="IQ111" s="4">
        <v>61.597637056830301</v>
      </c>
      <c r="IR111" s="4">
        <v>66.725392881053907</v>
      </c>
      <c r="IS111" s="4">
        <v>71.874695174623398</v>
      </c>
      <c r="IT111" s="4">
        <v>76.713731414352907</v>
      </c>
      <c r="IU111" s="4">
        <v>81.1694734524675</v>
      </c>
      <c r="IV111" s="4">
        <v>85.123811565128804</v>
      </c>
      <c r="IW111" s="4">
        <v>88.567530441693094</v>
      </c>
      <c r="IX111" s="4">
        <v>91.418839552790203</v>
      </c>
      <c r="IY111" s="13" t="s">
        <v>181</v>
      </c>
      <c r="IZ111" s="5">
        <v>1</v>
      </c>
      <c r="JJ111" s="13">
        <v>8400</v>
      </c>
      <c r="JK111" s="4">
        <v>48.1187237856658</v>
      </c>
      <c r="JL111" s="4">
        <v>52.750464855204299</v>
      </c>
      <c r="JM111" s="4">
        <v>57.644073082011602</v>
      </c>
      <c r="JN111" s="4">
        <v>62.741002804975203</v>
      </c>
      <c r="JO111" s="4">
        <v>67.9725370031925</v>
      </c>
      <c r="JP111" s="4">
        <v>73.228843590534396</v>
      </c>
      <c r="JQ111" s="4">
        <v>78.174223914795903</v>
      </c>
      <c r="JR111" s="4">
        <v>82.734008904082003</v>
      </c>
      <c r="JS111" s="4">
        <v>86.787832614157097</v>
      </c>
      <c r="JT111" s="4">
        <v>90.325300852658103</v>
      </c>
      <c r="JU111" s="4">
        <v>93.262596223877495</v>
      </c>
      <c r="JV111" s="13" t="s">
        <v>181</v>
      </c>
      <c r="JW111" s="5">
        <v>1</v>
      </c>
      <c r="KG111" s="13">
        <v>8400</v>
      </c>
      <c r="KH111">
        <v>44.158330315567</v>
      </c>
      <c r="KI111">
        <v>48.393442740203298</v>
      </c>
      <c r="KJ111">
        <v>52.861086827170801</v>
      </c>
      <c r="KK111">
        <v>57.506413116518303</v>
      </c>
      <c r="KL111">
        <v>62.265409282620702</v>
      </c>
      <c r="KM111">
        <v>67.035301971011705</v>
      </c>
      <c r="KN111">
        <v>71.498921374175495</v>
      </c>
      <c r="KO111">
        <v>75.589094013138904</v>
      </c>
      <c r="KP111">
        <v>79.195846593950805</v>
      </c>
      <c r="KQ111">
        <v>82.313940834107896</v>
      </c>
      <c r="KR111">
        <v>84.868751096974506</v>
      </c>
      <c r="KS111" s="13" t="s">
        <v>181</v>
      </c>
      <c r="KT111" s="5">
        <v>1</v>
      </c>
      <c r="LD111" s="13">
        <v>8400</v>
      </c>
      <c r="LE111" s="4">
        <v>47.152671170283497</v>
      </c>
      <c r="LF111" s="4">
        <v>51.687407292675204</v>
      </c>
      <c r="LG111" s="4">
        <v>56.4767224620009</v>
      </c>
      <c r="LH111" s="4">
        <v>61.462950700843102</v>
      </c>
      <c r="LI111" s="4">
        <v>66.578502397191201</v>
      </c>
      <c r="LJ111" s="4">
        <v>71.715227762238698</v>
      </c>
      <c r="LK111" s="4">
        <v>76.541778011685594</v>
      </c>
      <c r="LL111" s="4">
        <v>80.985318201090806</v>
      </c>
      <c r="LM111" s="4">
        <v>84.928004945428</v>
      </c>
      <c r="LN111" s="4">
        <v>88.360759907374998</v>
      </c>
      <c r="LO111" s="4">
        <v>91.202030662345294</v>
      </c>
      <c r="LP111" s="13" t="s">
        <v>181</v>
      </c>
      <c r="LQ111" s="5">
        <v>1</v>
      </c>
      <c r="MA111" s="13">
        <v>8400</v>
      </c>
      <c r="MB111" s="4">
        <v>48.324208733604202</v>
      </c>
      <c r="MC111" s="4">
        <v>52.976604620071399</v>
      </c>
      <c r="MD111" s="4">
        <v>57.892428927942802</v>
      </c>
      <c r="ME111" s="4">
        <v>63.012950732526797</v>
      </c>
      <c r="MF111" s="4">
        <v>68.269214922418399</v>
      </c>
      <c r="MG111" s="4">
        <v>73.551034920348798</v>
      </c>
      <c r="MH111" s="4">
        <v>78.521801120589004</v>
      </c>
      <c r="MI111" s="4">
        <v>83.106453985313706</v>
      </c>
      <c r="MJ111" s="4">
        <v>87.184092230847696</v>
      </c>
      <c r="MK111" s="4">
        <v>90.744037066584596</v>
      </c>
      <c r="ML111" s="4">
        <v>93.701987585854894</v>
      </c>
      <c r="MM111" s="13" t="s">
        <v>181</v>
      </c>
      <c r="MN111" s="5">
        <v>1</v>
      </c>
      <c r="MX111" s="13">
        <v>8400</v>
      </c>
      <c r="MY111" s="4">
        <v>50.806514216769301</v>
      </c>
      <c r="MZ111" s="4">
        <v>55.709015735722303</v>
      </c>
      <c r="NA111" s="4">
        <v>60.894112766820697</v>
      </c>
      <c r="NB111" s="4">
        <v>66.300888261933196</v>
      </c>
      <c r="NC111" s="4">
        <v>71.857559328388106</v>
      </c>
      <c r="ND111" s="4">
        <v>77.449751026980096</v>
      </c>
      <c r="NE111" s="4">
        <v>82.730249005345101</v>
      </c>
      <c r="NF111" s="4">
        <v>87.619270983686505</v>
      </c>
      <c r="NG111" s="4">
        <v>91.989487126677304</v>
      </c>
      <c r="NH111" s="4">
        <v>95.826653543372998</v>
      </c>
      <c r="NI111" s="4">
        <v>99.040584372971693</v>
      </c>
      <c r="NJ111" s="13" t="s">
        <v>181</v>
      </c>
      <c r="NK111" s="5">
        <v>1</v>
      </c>
      <c r="NU111" s="13">
        <v>8400</v>
      </c>
      <c r="NV111" s="4">
        <v>51.510181798116299</v>
      </c>
      <c r="NW111" s="4">
        <v>56.483780146136901</v>
      </c>
      <c r="NX111" s="4">
        <v>61.745510613991598</v>
      </c>
      <c r="NY111" s="4">
        <v>67.233854081512803</v>
      </c>
      <c r="NZ111" s="4">
        <v>72.876242587771102</v>
      </c>
      <c r="OA111" s="4">
        <v>78.557145894044695</v>
      </c>
      <c r="OB111" s="4">
        <v>83.926479004414105</v>
      </c>
      <c r="OC111" s="4">
        <v>88.903120017276606</v>
      </c>
      <c r="OD111" s="4">
        <v>93.357931150058704</v>
      </c>
      <c r="OE111" s="4">
        <v>97.275616290565296</v>
      </c>
      <c r="OF111" s="4">
        <v>100.564307895582</v>
      </c>
      <c r="OG111" s="13" t="s">
        <v>181</v>
      </c>
      <c r="OH111" s="5">
        <v>1</v>
      </c>
      <c r="OR111">
        <v>8400</v>
      </c>
      <c r="OS111">
        <v>47.7670986865161</v>
      </c>
      <c r="OT111">
        <v>52.363512647022297</v>
      </c>
      <c r="OU111">
        <v>57.219131123095003</v>
      </c>
      <c r="OV111">
        <v>62.275726984646802</v>
      </c>
      <c r="OW111">
        <v>67.464992030827901</v>
      </c>
      <c r="OX111">
        <v>72.6777035064041</v>
      </c>
      <c r="OY111">
        <v>77.579733225121899</v>
      </c>
      <c r="OZ111">
        <v>82.097080022301796</v>
      </c>
      <c r="PA111">
        <v>86.110295042421996</v>
      </c>
      <c r="PB111">
        <v>89.609467281723894</v>
      </c>
      <c r="PC111">
        <v>92.511605331985606</v>
      </c>
      <c r="PD111" s="13" t="s">
        <v>181</v>
      </c>
      <c r="PE111" s="5">
        <v>1</v>
      </c>
      <c r="PO111" s="13">
        <v>8400</v>
      </c>
      <c r="PP111" s="4">
        <v>51.094982306547003</v>
      </c>
      <c r="PQ111" s="4">
        <v>56.026619317528102</v>
      </c>
      <c r="PR111" s="4">
        <v>61.243116044623399</v>
      </c>
      <c r="PS111" s="4">
        <v>66.683307669895797</v>
      </c>
      <c r="PT111" s="4">
        <v>72.275088567477795</v>
      </c>
      <c r="PU111" s="4">
        <v>77.903608456660095</v>
      </c>
      <c r="PV111" s="4">
        <v>83.220468874280598</v>
      </c>
      <c r="PW111" s="4">
        <v>88.145338360079805</v>
      </c>
      <c r="PX111" s="4">
        <v>92.550145079825896</v>
      </c>
      <c r="PY111" s="4">
        <v>96.420215959449905</v>
      </c>
      <c r="PZ111" s="4">
        <v>99.664676392423303</v>
      </c>
      <c r="QA111" s="13" t="s">
        <v>181</v>
      </c>
      <c r="QB111" s="5">
        <v>1</v>
      </c>
      <c r="QL111" s="13">
        <v>8400</v>
      </c>
      <c r="QM111" s="4">
        <v>56.673425256708597</v>
      </c>
      <c r="QN111" s="4">
        <v>62.171389349290699</v>
      </c>
      <c r="QO111" s="4">
        <v>67.999512977892195</v>
      </c>
      <c r="QP111" s="4">
        <v>74.092104089403705</v>
      </c>
      <c r="QQ111" s="4">
        <v>80.371066555644106</v>
      </c>
      <c r="QR111" s="4">
        <v>86.712839178758799</v>
      </c>
      <c r="QS111" s="4">
        <v>92.748144505061703</v>
      </c>
      <c r="QT111" s="4">
        <v>98.386057304239799</v>
      </c>
      <c r="QU111" s="4">
        <v>103.4844179047</v>
      </c>
      <c r="QV111" s="4">
        <v>108.019685703378</v>
      </c>
      <c r="QW111" s="4">
        <v>111.887519459236</v>
      </c>
      <c r="QX111" s="13" t="s">
        <v>181</v>
      </c>
      <c r="QY111" s="5">
        <v>1</v>
      </c>
      <c r="RI111" s="13">
        <v>8400</v>
      </c>
      <c r="RJ111" s="4">
        <v>56.222284734115</v>
      </c>
      <c r="RK111" s="4">
        <v>61.674243687562601</v>
      </c>
      <c r="RL111" s="4">
        <v>67.452591321539202</v>
      </c>
      <c r="RM111" s="4">
        <v>73.4919827128316</v>
      </c>
      <c r="RN111" s="4">
        <v>79.714788040289307</v>
      </c>
      <c r="RO111" s="4">
        <v>85.998115859997597</v>
      </c>
      <c r="RP111" s="4">
        <v>91.974232502027107</v>
      </c>
      <c r="RQ111" s="4">
        <v>97.553065698247195</v>
      </c>
      <c r="RR111" s="4">
        <v>102.59357409419</v>
      </c>
      <c r="RS111" s="4">
        <v>107.072972355107</v>
      </c>
      <c r="RT111" s="4">
        <v>110.888016247431</v>
      </c>
      <c r="RU111" s="13" t="s">
        <v>181</v>
      </c>
      <c r="RV111" s="5">
        <v>1</v>
      </c>
      <c r="SF111" s="13">
        <v>8400</v>
      </c>
      <c r="SG111" s="4">
        <v>58.907989282505397</v>
      </c>
      <c r="SH111" s="4">
        <v>64.634355833351904</v>
      </c>
      <c r="SI111" s="4">
        <v>70.709839331133097</v>
      </c>
      <c r="SJ111" s="4">
        <v>77.067078853316403</v>
      </c>
      <c r="SK111" s="4">
        <v>83.625717389732102</v>
      </c>
      <c r="SL111" s="4">
        <v>90.258969073688107</v>
      </c>
      <c r="SM111" s="4">
        <v>96.590293029554005</v>
      </c>
      <c r="SN111" s="4">
        <v>102.524556329131</v>
      </c>
      <c r="SO111" s="4">
        <v>107.91412442623501</v>
      </c>
      <c r="SP111" s="4">
        <v>112.73162474766301</v>
      </c>
      <c r="SQ111" s="4">
        <v>116.86727176249801</v>
      </c>
      <c r="SR111" s="13" t="s">
        <v>181</v>
      </c>
      <c r="SS111" s="5">
        <v>1</v>
      </c>
      <c r="TC111" s="13">
        <v>8400</v>
      </c>
      <c r="TD111" s="4">
        <v>51.5026163716011</v>
      </c>
      <c r="TE111" s="4">
        <v>56.475449861178703</v>
      </c>
      <c r="TF111" s="4">
        <v>61.736355701203003</v>
      </c>
      <c r="TG111" s="4">
        <v>67.223821202777103</v>
      </c>
      <c r="TH111" s="4">
        <v>72.865286806144596</v>
      </c>
      <c r="TI111" s="4">
        <v>78.545234617634193</v>
      </c>
      <c r="TJ111" s="4">
        <v>83.913610183848803</v>
      </c>
      <c r="TK111" s="4">
        <v>88.889306005558893</v>
      </c>
      <c r="TL111" s="4">
        <v>93.343203701189296</v>
      </c>
      <c r="TM111" s="4">
        <v>97.260018566701007</v>
      </c>
      <c r="TN111" s="4">
        <v>100.547901167931</v>
      </c>
      <c r="TO111" s="13" t="s">
        <v>181</v>
      </c>
      <c r="TP111" s="5">
        <v>1</v>
      </c>
      <c r="TZ111" s="13">
        <v>8400</v>
      </c>
      <c r="UA111" s="4">
        <v>0</v>
      </c>
      <c r="UB111" s="4">
        <v>0</v>
      </c>
      <c r="UC111" s="4">
        <v>0</v>
      </c>
      <c r="UD111" s="4">
        <v>0</v>
      </c>
      <c r="UE111" s="4">
        <v>0</v>
      </c>
      <c r="UF111" s="4">
        <v>0</v>
      </c>
      <c r="UG111" s="4">
        <v>0</v>
      </c>
      <c r="UH111" s="4">
        <v>0</v>
      </c>
      <c r="UI111" s="4">
        <v>0</v>
      </c>
      <c r="UJ111" s="4">
        <v>0</v>
      </c>
      <c r="UK111" s="4">
        <v>0</v>
      </c>
      <c r="UL111" s="13" t="s">
        <v>181</v>
      </c>
      <c r="UM111" s="5" t="s">
        <v>55</v>
      </c>
      <c r="UW111" s="13">
        <v>8400</v>
      </c>
      <c r="UX111" s="4">
        <v>0</v>
      </c>
      <c r="UY111" s="4">
        <v>0</v>
      </c>
      <c r="UZ111" s="4">
        <v>0</v>
      </c>
      <c r="VA111" s="4">
        <v>0</v>
      </c>
      <c r="VB111" s="4">
        <v>0</v>
      </c>
      <c r="VC111" s="4">
        <v>0</v>
      </c>
      <c r="VD111" s="4">
        <v>0</v>
      </c>
      <c r="VE111" s="4">
        <v>0</v>
      </c>
      <c r="VF111" s="4">
        <v>0</v>
      </c>
      <c r="VG111" s="4">
        <v>0</v>
      </c>
      <c r="VH111" s="4">
        <v>0</v>
      </c>
      <c r="VI111" s="13" t="s">
        <v>181</v>
      </c>
      <c r="VJ111" s="5" t="s">
        <v>55</v>
      </c>
      <c r="VT111" s="13">
        <v>8400</v>
      </c>
      <c r="VU111" s="4">
        <v>0</v>
      </c>
      <c r="VV111" s="4">
        <v>0</v>
      </c>
      <c r="VW111" s="4">
        <v>0</v>
      </c>
      <c r="VX111" s="4">
        <v>0</v>
      </c>
      <c r="VY111" s="4">
        <v>0</v>
      </c>
      <c r="VZ111" s="4">
        <v>0</v>
      </c>
      <c r="WA111" s="4">
        <v>0</v>
      </c>
      <c r="WB111" s="4">
        <v>0</v>
      </c>
      <c r="WC111" s="4">
        <v>0</v>
      </c>
      <c r="WD111" s="4">
        <v>0</v>
      </c>
      <c r="WE111" s="4">
        <v>0</v>
      </c>
      <c r="WF111" s="13" t="s">
        <v>181</v>
      </c>
      <c r="WG111" s="5" t="s">
        <v>55</v>
      </c>
      <c r="WQ111" s="13">
        <v>8400</v>
      </c>
      <c r="WR111" s="4">
        <v>42.362301599101997</v>
      </c>
      <c r="WS111" s="4">
        <v>46.378553167125801</v>
      </c>
      <c r="WT111" s="4">
        <v>50.606532584869797</v>
      </c>
      <c r="WU111" s="4">
        <v>54.993047332569503</v>
      </c>
      <c r="WV111" s="4">
        <v>59.476623680083101</v>
      </c>
      <c r="WW111" s="4">
        <v>63.963241040931798</v>
      </c>
      <c r="WX111" s="4">
        <v>68.1796666346536</v>
      </c>
      <c r="WY111" s="4">
        <v>72.0462198884034</v>
      </c>
      <c r="WZ111" s="4">
        <v>75.463499119780494</v>
      </c>
      <c r="XA111" s="4">
        <v>78.434764890365102</v>
      </c>
      <c r="XB111" s="4">
        <v>80.894115277616393</v>
      </c>
      <c r="XC111" s="13" t="s">
        <v>181</v>
      </c>
      <c r="XD111" s="5">
        <v>1</v>
      </c>
      <c r="XN111" s="13">
        <v>8400</v>
      </c>
      <c r="XO111" s="4">
        <v>40.7020019418499</v>
      </c>
      <c r="XP111" s="4">
        <v>44.524445654519504</v>
      </c>
      <c r="XQ111" s="4">
        <v>48.5400231312682</v>
      </c>
      <c r="XR111" s="4">
        <v>52.696786367803902</v>
      </c>
      <c r="XS111" s="4">
        <v>56.935194990807801</v>
      </c>
      <c r="XT111" s="4">
        <v>61.166954379386901</v>
      </c>
      <c r="XU111" s="4">
        <v>65.146079015548906</v>
      </c>
      <c r="XV111" s="4">
        <v>68.788457061195402</v>
      </c>
      <c r="XW111" s="4">
        <v>72.002661945677104</v>
      </c>
      <c r="XX111" s="4">
        <v>74.796895608318493</v>
      </c>
      <c r="XY111" s="4">
        <v>77.112013636269694</v>
      </c>
      <c r="XZ111" s="13" t="s">
        <v>181</v>
      </c>
      <c r="YA111" s="5">
        <v>1</v>
      </c>
      <c r="YK111" s="13">
        <v>8400</v>
      </c>
      <c r="YL111" s="4">
        <v>46.514769241605499</v>
      </c>
      <c r="YM111" s="4">
        <v>50.987543558609801</v>
      </c>
      <c r="YN111" s="4">
        <v>55.712584989330097</v>
      </c>
      <c r="YO111" s="4">
        <v>60.633462206788003</v>
      </c>
      <c r="YP111" s="4">
        <v>65.684027448428793</v>
      </c>
      <c r="YQ111" s="4">
        <v>70.758309132741303</v>
      </c>
      <c r="YR111" s="4">
        <v>75.531069738221206</v>
      </c>
      <c r="YS111" s="4">
        <v>79.927913283456306</v>
      </c>
      <c r="YT111" s="4">
        <v>83.832789358387302</v>
      </c>
      <c r="YU111" s="4">
        <v>87.238584407171501</v>
      </c>
      <c r="YV111" s="4">
        <v>90.064884821728498</v>
      </c>
      <c r="YW111" s="13" t="s">
        <v>181</v>
      </c>
      <c r="YX111" s="5">
        <v>1</v>
      </c>
      <c r="ZH111" s="13">
        <v>8400</v>
      </c>
      <c r="ZI111" s="4">
        <v>0</v>
      </c>
      <c r="ZJ111" s="4">
        <v>0</v>
      </c>
      <c r="ZK111" s="4">
        <v>0</v>
      </c>
      <c r="ZL111" s="4">
        <v>0</v>
      </c>
      <c r="ZM111" s="4">
        <v>0</v>
      </c>
      <c r="ZN111" s="4">
        <v>0</v>
      </c>
      <c r="ZO111" s="4">
        <v>0</v>
      </c>
      <c r="ZP111" s="4">
        <v>0</v>
      </c>
      <c r="ZQ111" s="4">
        <v>0</v>
      </c>
      <c r="ZR111" s="4">
        <v>0</v>
      </c>
      <c r="ZS111" s="4">
        <v>0</v>
      </c>
      <c r="ZT111" s="13" t="s">
        <v>181</v>
      </c>
      <c r="ZU111" s="5" t="s">
        <v>55</v>
      </c>
      <c r="AAE111" s="13">
        <v>8400</v>
      </c>
      <c r="AAF111" s="4">
        <v>0</v>
      </c>
      <c r="AAG111" s="4">
        <v>0</v>
      </c>
      <c r="AAH111" s="4">
        <v>0</v>
      </c>
      <c r="AAI111" s="4">
        <v>0</v>
      </c>
      <c r="AAJ111" s="4">
        <v>0</v>
      </c>
      <c r="AAK111" s="4">
        <v>0</v>
      </c>
      <c r="AAL111" s="4">
        <v>0</v>
      </c>
      <c r="AAM111" s="4">
        <v>0</v>
      </c>
      <c r="AAN111" s="4">
        <v>0</v>
      </c>
      <c r="AAO111" s="4">
        <v>0</v>
      </c>
      <c r="AAP111" s="4">
        <v>0</v>
      </c>
      <c r="AAQ111" s="13" t="s">
        <v>181</v>
      </c>
      <c r="AAR111" s="5" t="s">
        <v>55</v>
      </c>
      <c r="ABB111" s="13">
        <v>8400</v>
      </c>
      <c r="ABC111" s="4">
        <v>51.396209706712199</v>
      </c>
      <c r="ABD111" s="4">
        <v>56.360382123626202</v>
      </c>
      <c r="ABE111" s="4">
        <v>61.614363225861297</v>
      </c>
      <c r="ABF111" s="4">
        <v>67.097419755817299</v>
      </c>
      <c r="ABG111" s="4">
        <v>72.737852571366801</v>
      </c>
      <c r="ABH111" s="4">
        <v>78.4214520977539</v>
      </c>
      <c r="ABI111" s="4">
        <v>83.802005263841593</v>
      </c>
      <c r="ABJ111" s="4">
        <v>88.795762570690499</v>
      </c>
      <c r="ABK111" s="4">
        <v>93.2740900157563</v>
      </c>
      <c r="ABL111" s="4">
        <v>97.223126624019798</v>
      </c>
      <c r="ABM111" s="4">
        <v>100.55100688616901</v>
      </c>
      <c r="ABN111" s="13" t="s">
        <v>181</v>
      </c>
      <c r="ABO111" s="5">
        <v>1</v>
      </c>
    </row>
    <row r="112" spans="17:743" x14ac:dyDescent="0.25">
      <c r="Q112" s="13">
        <v>9800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13"/>
      <c r="AD112" s="5"/>
      <c r="AN112" s="13">
        <v>9800</v>
      </c>
      <c r="AO112" s="4">
        <v>46.469699859868598</v>
      </c>
      <c r="AP112" s="4">
        <v>50.829362379353597</v>
      </c>
      <c r="AQ112" s="4">
        <v>55.424611092043101</v>
      </c>
      <c r="AR112" s="4">
        <v>60.201374321904702</v>
      </c>
      <c r="AS112" s="4">
        <v>65.096529740415505</v>
      </c>
      <c r="AT112" s="4">
        <v>69.9162368973181</v>
      </c>
      <c r="AU112" s="4">
        <v>74.540085551885795</v>
      </c>
      <c r="AV112" s="4">
        <v>78.932557005380502</v>
      </c>
      <c r="AW112" s="4">
        <v>82.998426441678703</v>
      </c>
      <c r="AX112" s="4">
        <v>86.423360710391194</v>
      </c>
      <c r="AY112" s="4">
        <v>89.2340910488509</v>
      </c>
      <c r="AZ112" s="13"/>
      <c r="BA112" s="5"/>
      <c r="BK112" s="13">
        <v>9800</v>
      </c>
      <c r="BL112" s="4">
        <v>46.156947039852497</v>
      </c>
      <c r="BM112" s="4">
        <v>50.485972215921201</v>
      </c>
      <c r="BN112" s="4">
        <v>55.048367529451397</v>
      </c>
      <c r="BO112" s="4">
        <v>59.790337289280203</v>
      </c>
      <c r="BP112" s="4">
        <v>64.649109806723999</v>
      </c>
      <c r="BQ112" s="4">
        <v>69.431719637979299</v>
      </c>
      <c r="BR112" s="4">
        <v>74.018432991489206</v>
      </c>
      <c r="BS112" s="4">
        <v>78.374120672118906</v>
      </c>
      <c r="BT112" s="4">
        <v>82.404201753778096</v>
      </c>
      <c r="BU112" s="4">
        <v>85.795994442224497</v>
      </c>
      <c r="BV112" s="4">
        <v>88.576531817764504</v>
      </c>
      <c r="BW112" s="13"/>
      <c r="BX112" s="5"/>
      <c r="CH112" s="13">
        <v>9800</v>
      </c>
      <c r="CI112" s="4">
        <v>0</v>
      </c>
      <c r="CJ112" s="4">
        <v>0</v>
      </c>
      <c r="CK112" s="4">
        <v>0</v>
      </c>
      <c r="CL112" s="4">
        <v>0</v>
      </c>
      <c r="CM112" s="4">
        <v>0</v>
      </c>
      <c r="CN112" s="4">
        <v>0</v>
      </c>
      <c r="CO112" s="4">
        <v>0</v>
      </c>
      <c r="CP112" s="4">
        <v>0</v>
      </c>
      <c r="CQ112" s="4">
        <v>0</v>
      </c>
      <c r="CR112" s="4">
        <v>0</v>
      </c>
      <c r="CS112" s="4">
        <v>0</v>
      </c>
      <c r="CT112" s="13"/>
      <c r="CU112" s="5"/>
      <c r="DE112" s="13">
        <v>9800</v>
      </c>
      <c r="DF112" s="4">
        <v>48.003338654317801</v>
      </c>
      <c r="DG112" s="4">
        <v>52.513491975877599</v>
      </c>
      <c r="DH112" s="4">
        <v>57.270225667249498</v>
      </c>
      <c r="DI112" s="4">
        <v>62.218135265616297</v>
      </c>
      <c r="DJ112" s="4">
        <v>67.292397931133195</v>
      </c>
      <c r="DK112" s="4">
        <v>72.294976677557898</v>
      </c>
      <c r="DL112" s="4">
        <v>77.102182819825501</v>
      </c>
      <c r="DM112" s="4">
        <v>81.676568668767302</v>
      </c>
      <c r="DN112" s="4">
        <v>85.919765050533996</v>
      </c>
      <c r="DO112" s="4">
        <v>89.509464985561607</v>
      </c>
      <c r="DP112" s="4">
        <v>92.4708359632304</v>
      </c>
      <c r="DQ112" s="13"/>
      <c r="DR112" s="5"/>
      <c r="EB112" s="13">
        <v>9800</v>
      </c>
      <c r="EC112" s="4">
        <v>0</v>
      </c>
      <c r="ED112" s="4">
        <v>0</v>
      </c>
      <c r="EE112" s="4">
        <v>0</v>
      </c>
      <c r="EF112" s="4">
        <v>0</v>
      </c>
      <c r="EG112" s="4">
        <v>0</v>
      </c>
      <c r="EH112" s="4">
        <v>0</v>
      </c>
      <c r="EI112" s="4">
        <v>0</v>
      </c>
      <c r="EJ112" s="4">
        <v>0</v>
      </c>
      <c r="EK112" s="4">
        <v>0</v>
      </c>
      <c r="EL112" s="4">
        <v>0</v>
      </c>
      <c r="EM112" s="4">
        <v>0</v>
      </c>
      <c r="EN112" s="13"/>
      <c r="EO112" s="5"/>
      <c r="EY112" s="13">
        <v>9800</v>
      </c>
      <c r="EZ112" s="4">
        <v>0</v>
      </c>
      <c r="FA112" s="4">
        <v>0</v>
      </c>
      <c r="FB112" s="4">
        <v>0</v>
      </c>
      <c r="FC112" s="4">
        <v>0</v>
      </c>
      <c r="FD112" s="4">
        <v>0</v>
      </c>
      <c r="FE112" s="4">
        <v>0</v>
      </c>
      <c r="FF112" s="4">
        <v>0</v>
      </c>
      <c r="FG112" s="4">
        <v>0</v>
      </c>
      <c r="FH112" s="4">
        <v>0</v>
      </c>
      <c r="FI112" s="4">
        <v>0</v>
      </c>
      <c r="FJ112" s="4">
        <v>0</v>
      </c>
      <c r="FK112" s="13"/>
      <c r="FL112" s="5"/>
      <c r="FV112" s="13">
        <v>9800</v>
      </c>
      <c r="FW112">
        <v>0</v>
      </c>
      <c r="FX112">
        <v>0</v>
      </c>
      <c r="FY112">
        <v>0</v>
      </c>
      <c r="FZ112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 s="13"/>
      <c r="GI112" s="5"/>
      <c r="GS112" s="13">
        <v>9800</v>
      </c>
      <c r="GT112" s="4">
        <v>0</v>
      </c>
      <c r="GU112" s="4">
        <v>0</v>
      </c>
      <c r="GV112" s="4">
        <v>0</v>
      </c>
      <c r="GW112" s="4">
        <v>0</v>
      </c>
      <c r="GX112" s="4">
        <v>0</v>
      </c>
      <c r="GY112" s="4">
        <v>0</v>
      </c>
      <c r="GZ112" s="4">
        <v>0</v>
      </c>
      <c r="HA112" s="4">
        <v>0</v>
      </c>
      <c r="HB112" s="4">
        <v>0</v>
      </c>
      <c r="HC112" s="4">
        <v>0</v>
      </c>
      <c r="HD112" s="4">
        <v>0</v>
      </c>
      <c r="HE112" s="13"/>
      <c r="HF112" s="5"/>
      <c r="HP112" s="13">
        <v>9800</v>
      </c>
      <c r="HQ112" s="4">
        <v>47.665282149886899</v>
      </c>
      <c r="HR112" s="4">
        <v>52.142226701800702</v>
      </c>
      <c r="HS112" s="4">
        <v>56.863310007875398</v>
      </c>
      <c r="HT112" s="4">
        <v>61.773418439392302</v>
      </c>
      <c r="HU112" s="4">
        <v>66.808101276123296</v>
      </c>
      <c r="HV112" s="4">
        <v>71.770233069868596</v>
      </c>
      <c r="HW112" s="4">
        <v>76.536842218531405</v>
      </c>
      <c r="HX112" s="4">
        <v>81.070908890777503</v>
      </c>
      <c r="HY112" s="4">
        <v>85.274755076364599</v>
      </c>
      <c r="HZ112" s="4">
        <v>88.827813590077</v>
      </c>
      <c r="IA112" s="4">
        <v>91.7556084711279</v>
      </c>
      <c r="IB112" s="13"/>
      <c r="IC112" s="5"/>
      <c r="IM112" s="13">
        <v>9800</v>
      </c>
      <c r="IN112" s="4">
        <v>50.440358495168503</v>
      </c>
      <c r="IO112" s="4">
        <v>55.190520627048102</v>
      </c>
      <c r="IP112" s="4">
        <v>60.205169698599299</v>
      </c>
      <c r="IQ112" s="4">
        <v>65.426854673601099</v>
      </c>
      <c r="IR112" s="4">
        <v>70.788116567375098</v>
      </c>
      <c r="IS112" s="4">
        <v>76.084575108876507</v>
      </c>
      <c r="IT112" s="4">
        <v>81.187468269425096</v>
      </c>
      <c r="IU112" s="4">
        <v>86.056222037683696</v>
      </c>
      <c r="IV112" s="4">
        <v>90.587520496980304</v>
      </c>
      <c r="IW112" s="4">
        <v>94.446821341686302</v>
      </c>
      <c r="IX112" s="4">
        <v>97.656526866133404</v>
      </c>
      <c r="IY112" s="13"/>
      <c r="IZ112" s="5"/>
      <c r="JJ112" s="13">
        <v>9800</v>
      </c>
      <c r="JK112" s="4">
        <v>51.330169842675502</v>
      </c>
      <c r="JL112" s="4">
        <v>56.1682315994098</v>
      </c>
      <c r="JM112" s="4">
        <v>61.2774522700647</v>
      </c>
      <c r="JN112" s="4">
        <v>66.599655739648597</v>
      </c>
      <c r="JO112" s="4">
        <v>72.066441204091305</v>
      </c>
      <c r="JP112" s="4">
        <v>77.471212934533398</v>
      </c>
      <c r="JQ112" s="4">
        <v>82.683399662665295</v>
      </c>
      <c r="JR112" s="4">
        <v>87.661268554822797</v>
      </c>
      <c r="JS112" s="4">
        <v>92.299714568636603</v>
      </c>
      <c r="JT112" s="4">
        <v>96.259865493876305</v>
      </c>
      <c r="JU112" s="4">
        <v>99.563030187420694</v>
      </c>
      <c r="JV112" s="13"/>
      <c r="JW112" s="5"/>
      <c r="KG112" s="13">
        <v>9800</v>
      </c>
      <c r="KH112">
        <v>47.243174977963598</v>
      </c>
      <c r="KI112">
        <v>51.678683014795503</v>
      </c>
      <c r="KJ112">
        <v>56.355295584692598</v>
      </c>
      <c r="KK112">
        <v>61.218264550327298</v>
      </c>
      <c r="KL112">
        <v>66.203605998831193</v>
      </c>
      <c r="KM112">
        <v>71.115343387712301</v>
      </c>
      <c r="KN112">
        <v>75.8314049380906</v>
      </c>
      <c r="KO112">
        <v>80.315302969437397</v>
      </c>
      <c r="KP112">
        <v>84.470224049023201</v>
      </c>
      <c r="KQ112">
        <v>87.977787599116397</v>
      </c>
      <c r="KR112">
        <v>90.863953476372203</v>
      </c>
      <c r="KS112" s="13"/>
      <c r="KT112" s="5"/>
      <c r="LD112" s="13">
        <v>9800</v>
      </c>
      <c r="LE112" s="4">
        <v>50.335434327211303</v>
      </c>
      <c r="LF112" s="4">
        <v>55.0752409849608</v>
      </c>
      <c r="LG112" s="4">
        <v>60.078752568002898</v>
      </c>
      <c r="LH112" s="4">
        <v>65.288604327371004</v>
      </c>
      <c r="LI112" s="4">
        <v>70.637449073316702</v>
      </c>
      <c r="LJ112" s="4">
        <v>75.921171342578702</v>
      </c>
      <c r="LK112" s="4">
        <v>81.011223993765199</v>
      </c>
      <c r="LL112" s="4">
        <v>85.867169072885901</v>
      </c>
      <c r="LM112" s="4">
        <v>90.385902264230097</v>
      </c>
      <c r="LN112" s="4">
        <v>94.233396754052706</v>
      </c>
      <c r="LO112" s="4">
        <v>97.432180851498103</v>
      </c>
      <c r="LP112" s="13"/>
      <c r="LQ112" s="5"/>
      <c r="MA112" s="13">
        <v>9800</v>
      </c>
      <c r="MB112" s="4">
        <v>51.541573384141003</v>
      </c>
      <c r="MC112" s="4">
        <v>56.400539547047799</v>
      </c>
      <c r="MD112" s="4">
        <v>61.532260318834403</v>
      </c>
      <c r="ME112" s="4">
        <v>66.878389083118805</v>
      </c>
      <c r="MF112" s="4">
        <v>72.370302932159305</v>
      </c>
      <c r="MG112" s="4">
        <v>77.800887761677501</v>
      </c>
      <c r="MH112" s="4">
        <v>83.039145938693196</v>
      </c>
      <c r="MI112" s="4">
        <v>88.043068029537096</v>
      </c>
      <c r="MJ112" s="4">
        <v>92.707125373298595</v>
      </c>
      <c r="MK112" s="4">
        <v>96.691428113061903</v>
      </c>
      <c r="ML112" s="4">
        <v>100.017018851028</v>
      </c>
      <c r="MM112" s="13"/>
      <c r="MN112" s="5"/>
      <c r="MX112" s="13">
        <v>9800</v>
      </c>
      <c r="MY112" s="4">
        <v>54.090334526420698</v>
      </c>
      <c r="MZ112" s="4">
        <v>59.201966907389298</v>
      </c>
      <c r="NA112" s="4">
        <v>64.605911749517105</v>
      </c>
      <c r="NB112" s="4">
        <v>70.241820787215502</v>
      </c>
      <c r="NC112" s="4">
        <v>76.038444283519695</v>
      </c>
      <c r="ND112" s="4">
        <v>81.782661562251604</v>
      </c>
      <c r="NE112" s="4">
        <v>87.338442394919298</v>
      </c>
      <c r="NF112" s="4">
        <v>92.6604062547176</v>
      </c>
      <c r="NG112" s="4">
        <v>97.637964269261104</v>
      </c>
      <c r="NH112" s="4">
        <v>101.919299726066</v>
      </c>
      <c r="NI112" s="4">
        <v>105.52205340294699</v>
      </c>
      <c r="NJ112" s="13"/>
      <c r="NK112" s="5"/>
      <c r="NU112" s="13">
        <v>9800</v>
      </c>
      <c r="NV112" s="4">
        <v>54.811150444157498</v>
      </c>
      <c r="NW112" s="4">
        <v>59.994452151660902</v>
      </c>
      <c r="NX112" s="4">
        <v>65.475704759132896</v>
      </c>
      <c r="NY112" s="4">
        <v>71.194012207910404</v>
      </c>
      <c r="NZ112" s="4">
        <v>77.077399217236405</v>
      </c>
      <c r="OA112" s="4">
        <v>82.911128511512899</v>
      </c>
      <c r="OB112" s="4">
        <v>88.557783579685207</v>
      </c>
      <c r="OC112" s="4">
        <v>93.9710191682572</v>
      </c>
      <c r="OD112" s="4">
        <v>99.038832203858902</v>
      </c>
      <c r="OE112" s="4">
        <v>103.406150194159</v>
      </c>
      <c r="OF112" s="4">
        <v>107.089588885361</v>
      </c>
      <c r="OG112" s="13"/>
      <c r="OH112" s="5"/>
      <c r="OR112">
        <v>9800</v>
      </c>
      <c r="OS112">
        <v>50.968268489260197</v>
      </c>
      <c r="OT112">
        <v>55.770562746091898</v>
      </c>
      <c r="OU112">
        <v>60.841293655942103</v>
      </c>
      <c r="OV112">
        <v>66.122578560301505</v>
      </c>
      <c r="OW112">
        <v>71.546398353721102</v>
      </c>
      <c r="OX112">
        <v>76.907051832703303</v>
      </c>
      <c r="OY112">
        <v>82.074700733764004</v>
      </c>
      <c r="OZ112">
        <v>87.008084600381096</v>
      </c>
      <c r="PA112">
        <v>91.6028248852774</v>
      </c>
      <c r="PB112">
        <v>95.521801378760202</v>
      </c>
      <c r="PC112">
        <v>98.786772985533901</v>
      </c>
      <c r="PD112" s="13"/>
      <c r="PE112" s="5"/>
      <c r="PO112" s="13">
        <v>9800</v>
      </c>
      <c r="PP112" s="4">
        <v>54.385922674720298</v>
      </c>
      <c r="PQ112" s="4">
        <v>59.526933463747703</v>
      </c>
      <c r="PR112" s="4">
        <v>64.962563162107301</v>
      </c>
      <c r="PS112" s="4">
        <v>70.632237883449093</v>
      </c>
      <c r="PT112" s="4">
        <v>76.464409425997403</v>
      </c>
      <c r="PU112" s="4">
        <v>82.245289778870799</v>
      </c>
      <c r="PV112" s="4">
        <v>87.838278223917698</v>
      </c>
      <c r="PW112" s="4">
        <v>93.197599193953295</v>
      </c>
      <c r="PX112" s="4">
        <v>98.212082940152001</v>
      </c>
      <c r="PY112" s="4">
        <v>102.528571270095</v>
      </c>
      <c r="PZ112" s="4">
        <v>106.16428792302401</v>
      </c>
      <c r="QA112" s="13"/>
      <c r="QB112" s="5"/>
      <c r="QL112" s="13">
        <v>9800</v>
      </c>
      <c r="QM112" s="4">
        <v>60.077524847115598</v>
      </c>
      <c r="QN112" s="4">
        <v>65.787299825581897</v>
      </c>
      <c r="QO112" s="4">
        <v>71.837663528590795</v>
      </c>
      <c r="QP112" s="4">
        <v>78.163969347301304</v>
      </c>
      <c r="QQ112" s="4">
        <v>84.689182712965504</v>
      </c>
      <c r="QR112" s="4">
        <v>91.187875920181597</v>
      </c>
      <c r="QS112" s="4">
        <v>97.5130279421506</v>
      </c>
      <c r="QT112" s="4">
        <v>103.611120804593</v>
      </c>
      <c r="QU112" s="4">
        <v>109.360082395452</v>
      </c>
      <c r="QV112" s="4">
        <v>114.38270985831799</v>
      </c>
      <c r="QW112" s="4">
        <v>118.687332797838</v>
      </c>
      <c r="QX112" s="13"/>
      <c r="QY112" s="5"/>
      <c r="RI112" s="13">
        <v>9800</v>
      </c>
      <c r="RJ112" s="4">
        <v>59.618959709435799</v>
      </c>
      <c r="RK112" s="4">
        <v>65.2826932483364</v>
      </c>
      <c r="RL112" s="4">
        <v>71.283201648483399</v>
      </c>
      <c r="RM112" s="4">
        <v>77.556146961507395</v>
      </c>
      <c r="RN112" s="4">
        <v>84.024917822471096</v>
      </c>
      <c r="RO112" s="4">
        <v>90.464938021739698</v>
      </c>
      <c r="RP112" s="4">
        <v>96.729984873707593</v>
      </c>
      <c r="RQ112" s="4">
        <v>102.767172373855</v>
      </c>
      <c r="RR112" s="4">
        <v>108.45528499962199</v>
      </c>
      <c r="RS112" s="4">
        <v>113.41892691978001</v>
      </c>
      <c r="RT112" s="4">
        <v>117.66720279611999</v>
      </c>
      <c r="RU112" s="13"/>
      <c r="RV112" s="5"/>
      <c r="SF112" s="13">
        <v>9800</v>
      </c>
      <c r="SG112" s="4">
        <v>62.3444094457506</v>
      </c>
      <c r="SH112" s="4">
        <v>68.2823456795862</v>
      </c>
      <c r="SI112" s="4">
        <v>74.580009117524895</v>
      </c>
      <c r="SJ112" s="4">
        <v>81.171278730160196</v>
      </c>
      <c r="SK112" s="4">
        <v>87.977078107875201</v>
      </c>
      <c r="SL112" s="4">
        <v>94.767996526638001</v>
      </c>
      <c r="SM112" s="4">
        <v>101.393177993633</v>
      </c>
      <c r="SN112" s="4">
        <v>107.795964695742</v>
      </c>
      <c r="SO112" s="4">
        <v>113.85011345671801</v>
      </c>
      <c r="SP112" s="4">
        <v>119.169840889949</v>
      </c>
      <c r="SQ112" s="4">
        <v>123.759504031289</v>
      </c>
      <c r="SR112" s="13"/>
      <c r="SS112" s="5"/>
      <c r="TC112" s="13">
        <v>9800</v>
      </c>
      <c r="TD112" s="4">
        <v>54.803404609503701</v>
      </c>
      <c r="TE112" s="4">
        <v>59.985935665057099</v>
      </c>
      <c r="TF112" s="4">
        <v>65.466356778421698</v>
      </c>
      <c r="TG112" s="4">
        <v>71.183777734141202</v>
      </c>
      <c r="TH112" s="4">
        <v>77.066231006804003</v>
      </c>
      <c r="TI112" s="4">
        <v>82.898996498750904</v>
      </c>
      <c r="TJ112" s="4">
        <v>88.5446725072145</v>
      </c>
      <c r="TK112" s="4">
        <v>93.9569241703649</v>
      </c>
      <c r="TL112" s="4">
        <v>99.023763569718994</v>
      </c>
      <c r="TM112" s="4">
        <v>103.39015291873901</v>
      </c>
      <c r="TN112" s="4">
        <v>107.07271912320201</v>
      </c>
      <c r="TO112" s="13"/>
      <c r="TP112" s="5"/>
      <c r="TZ112" s="13">
        <v>9800</v>
      </c>
      <c r="UA112" s="4">
        <v>0</v>
      </c>
      <c r="UB112" s="4">
        <v>0</v>
      </c>
      <c r="UC112" s="4">
        <v>0</v>
      </c>
      <c r="UD112" s="4">
        <v>0</v>
      </c>
      <c r="UE112" s="4">
        <v>0</v>
      </c>
      <c r="UF112" s="4">
        <v>0</v>
      </c>
      <c r="UG112" s="4">
        <v>0</v>
      </c>
      <c r="UH112" s="4">
        <v>0</v>
      </c>
      <c r="UI112" s="4">
        <v>0</v>
      </c>
      <c r="UJ112" s="4">
        <v>0</v>
      </c>
      <c r="UK112" s="4">
        <v>0</v>
      </c>
      <c r="UL112" s="13"/>
      <c r="UM112" s="5"/>
      <c r="UW112" s="13">
        <v>9800</v>
      </c>
      <c r="UX112" s="4">
        <v>0</v>
      </c>
      <c r="UY112" s="4">
        <v>0</v>
      </c>
      <c r="UZ112" s="4">
        <v>0</v>
      </c>
      <c r="VA112" s="4">
        <v>0</v>
      </c>
      <c r="VB112" s="4">
        <v>0</v>
      </c>
      <c r="VC112" s="4">
        <v>0</v>
      </c>
      <c r="VD112" s="4">
        <v>0</v>
      </c>
      <c r="VE112" s="4">
        <v>0</v>
      </c>
      <c r="VF112" s="4">
        <v>0</v>
      </c>
      <c r="VG112" s="4">
        <v>0</v>
      </c>
      <c r="VH112" s="4">
        <v>0</v>
      </c>
      <c r="VI112" s="13"/>
      <c r="VJ112" s="5"/>
      <c r="VT112" s="13">
        <v>9800</v>
      </c>
      <c r="VU112" s="4">
        <v>0</v>
      </c>
      <c r="VV112" s="4">
        <v>0</v>
      </c>
      <c r="VW112" s="4">
        <v>0</v>
      </c>
      <c r="VX112" s="4">
        <v>0</v>
      </c>
      <c r="VY112" s="4">
        <v>0</v>
      </c>
      <c r="VZ112" s="4">
        <v>0</v>
      </c>
      <c r="WA112" s="4">
        <v>0</v>
      </c>
      <c r="WB112" s="4">
        <v>0</v>
      </c>
      <c r="WC112" s="4">
        <v>0</v>
      </c>
      <c r="WD112" s="4">
        <v>0</v>
      </c>
      <c r="WE112" s="4">
        <v>0</v>
      </c>
      <c r="WF112" s="13"/>
      <c r="WG112" s="5"/>
      <c r="WQ112" s="13">
        <v>9800</v>
      </c>
      <c r="WR112" s="4">
        <v>45.367088594578398</v>
      </c>
      <c r="WS112" s="4">
        <v>49.578819071819296</v>
      </c>
      <c r="WT112" s="4">
        <v>54.010556011978501</v>
      </c>
      <c r="WU112" s="4">
        <v>58.609098045350898</v>
      </c>
      <c r="WV112" s="4">
        <v>63.312860097814898</v>
      </c>
      <c r="WW112" s="4">
        <v>67.949073244189506</v>
      </c>
      <c r="WX112" s="4">
        <v>72.408147076340299</v>
      </c>
      <c r="WY112" s="4">
        <v>76.653321083541101</v>
      </c>
      <c r="WZ112" s="4">
        <v>80.597833074577196</v>
      </c>
      <c r="XA112" s="4">
        <v>83.936272256218501</v>
      </c>
      <c r="XB112" s="4">
        <v>86.701944194504094</v>
      </c>
      <c r="XC112" s="13"/>
      <c r="XD112" s="5"/>
      <c r="XN112" s="13">
        <v>9800</v>
      </c>
      <c r="XO112" s="4">
        <v>43.643330497549996</v>
      </c>
      <c r="XP112" s="4">
        <v>47.657514356895</v>
      </c>
      <c r="XQ112" s="4">
        <v>51.872816930074002</v>
      </c>
      <c r="XR112" s="4">
        <v>56.237175187309802</v>
      </c>
      <c r="XS112" s="4">
        <v>60.690809968563102</v>
      </c>
      <c r="XT112" s="4">
        <v>65.075246508799495</v>
      </c>
      <c r="XU112" s="4">
        <v>69.289192501015293</v>
      </c>
      <c r="XV112" s="4">
        <v>73.296544460249507</v>
      </c>
      <c r="XW112" s="4">
        <v>77.017550663545094</v>
      </c>
      <c r="XX112" s="4">
        <v>80.159956142165498</v>
      </c>
      <c r="XY112" s="4">
        <v>82.761344570215797</v>
      </c>
      <c r="XZ112" s="13"/>
      <c r="YA112" s="5"/>
      <c r="YK112" s="13">
        <v>9800</v>
      </c>
      <c r="YL112" s="4">
        <v>49.659851829708799</v>
      </c>
      <c r="YM112" s="4">
        <v>54.335090873983802</v>
      </c>
      <c r="YN112" s="4">
        <v>59.271489853868097</v>
      </c>
      <c r="YO112" s="4">
        <v>64.412882193866096</v>
      </c>
      <c r="YP112" s="4">
        <v>69.693328251969902</v>
      </c>
      <c r="YQ112" s="4">
        <v>74.9125523160358</v>
      </c>
      <c r="YR112" s="4">
        <v>79.944490633659598</v>
      </c>
      <c r="YS112" s="4">
        <v>84.749549201266703</v>
      </c>
      <c r="YT112" s="4">
        <v>89.226498244092994</v>
      </c>
      <c r="YU112" s="4">
        <v>93.041574794498501</v>
      </c>
      <c r="YV112" s="4">
        <v>96.219227910168101</v>
      </c>
      <c r="YW112" s="13"/>
      <c r="YX112" s="5"/>
      <c r="ZH112" s="13">
        <v>9800</v>
      </c>
      <c r="ZI112" s="4">
        <v>0</v>
      </c>
      <c r="ZJ112" s="4">
        <v>0</v>
      </c>
      <c r="ZK112" s="4">
        <v>0</v>
      </c>
      <c r="ZL112" s="4">
        <v>0</v>
      </c>
      <c r="ZM112" s="4">
        <v>0</v>
      </c>
      <c r="ZN112" s="4">
        <v>0</v>
      </c>
      <c r="ZO112" s="4">
        <v>0</v>
      </c>
      <c r="ZP112" s="4">
        <v>0</v>
      </c>
      <c r="ZQ112" s="4">
        <v>0</v>
      </c>
      <c r="ZR112" s="4">
        <v>0</v>
      </c>
      <c r="ZS112" s="4">
        <v>0</v>
      </c>
      <c r="ZT112" s="13"/>
      <c r="ZU112" s="5"/>
      <c r="AAE112" s="13">
        <v>9800</v>
      </c>
      <c r="AAF112" s="4">
        <v>0</v>
      </c>
      <c r="AAG112" s="4">
        <v>0</v>
      </c>
      <c r="AAH112" s="4">
        <v>0</v>
      </c>
      <c r="AAI112" s="4">
        <v>0</v>
      </c>
      <c r="AAJ112" s="4">
        <v>0</v>
      </c>
      <c r="AAK112" s="4">
        <v>0</v>
      </c>
      <c r="AAL112" s="4">
        <v>0</v>
      </c>
      <c r="AAM112" s="4">
        <v>0</v>
      </c>
      <c r="AAN112" s="4">
        <v>0</v>
      </c>
      <c r="AAO112" s="4">
        <v>0</v>
      </c>
      <c r="AAP112" s="4">
        <v>0</v>
      </c>
      <c r="AAQ112" s="13"/>
      <c r="AAR112" s="5"/>
      <c r="ABB112" s="13">
        <v>9800</v>
      </c>
      <c r="ABC112" s="4">
        <v>54.675786875174801</v>
      </c>
      <c r="ABD112" s="4">
        <v>59.847764977630497</v>
      </c>
      <c r="ABE112" s="4">
        <v>65.319203306214902</v>
      </c>
      <c r="ABF112" s="4">
        <v>71.029984900783106</v>
      </c>
      <c r="ABG112" s="4">
        <v>76.909001276848898</v>
      </c>
      <c r="ABH112" s="4">
        <v>82.744061443826396</v>
      </c>
      <c r="ABI112" s="4">
        <v>88.399207437680104</v>
      </c>
      <c r="ABJ112" s="4">
        <v>93.828312380243702</v>
      </c>
      <c r="ABK112" s="4">
        <v>98.9202562462727</v>
      </c>
      <c r="ABL112" s="4">
        <v>103.31746401107</v>
      </c>
      <c r="ABM112" s="4">
        <v>107.038015720186</v>
      </c>
      <c r="ABN112" s="13"/>
      <c r="ABO112" s="5"/>
    </row>
    <row r="113" spans="17:743" x14ac:dyDescent="0.25">
      <c r="Q113" s="13">
        <v>11200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13" t="s">
        <v>182</v>
      </c>
      <c r="AD113" s="5">
        <v>8</v>
      </c>
      <c r="AN113" s="13">
        <v>11200</v>
      </c>
      <c r="AO113" s="4">
        <v>50.422627820979002</v>
      </c>
      <c r="AP113" s="4">
        <v>55.070517049536797</v>
      </c>
      <c r="AQ113" s="4">
        <v>59.969929783406897</v>
      </c>
      <c r="AR113" s="4">
        <v>65.066140331342297</v>
      </c>
      <c r="AS113" s="4">
        <v>70.282943946625593</v>
      </c>
      <c r="AT113" s="4">
        <v>75.386392012171797</v>
      </c>
      <c r="AU113" s="4">
        <v>80.373935476329095</v>
      </c>
      <c r="AV113" s="4">
        <v>85.146949095596199</v>
      </c>
      <c r="AW113" s="4">
        <v>89.609086494018698</v>
      </c>
      <c r="AX113" s="4">
        <v>93.669051792482506</v>
      </c>
      <c r="AY113" s="4">
        <v>97.113902812598099</v>
      </c>
      <c r="AZ113" s="13" t="s">
        <v>182</v>
      </c>
      <c r="BA113" s="5">
        <v>8</v>
      </c>
      <c r="BK113" s="13">
        <v>11200</v>
      </c>
      <c r="BL113" s="4">
        <v>50.097707220611198</v>
      </c>
      <c r="BM113" s="4">
        <v>54.714164451033703</v>
      </c>
      <c r="BN113" s="4">
        <v>59.579822883082699</v>
      </c>
      <c r="BO113" s="4">
        <v>64.640211909693804</v>
      </c>
      <c r="BP113" s="4">
        <v>69.819493778671699</v>
      </c>
      <c r="BQ113" s="4">
        <v>74.884634362407297</v>
      </c>
      <c r="BR113" s="4">
        <v>79.833339542343893</v>
      </c>
      <c r="BS113" s="4">
        <v>84.567566569434106</v>
      </c>
      <c r="BT113" s="4">
        <v>88.991581847541795</v>
      </c>
      <c r="BU113" s="4">
        <v>93.014722140209898</v>
      </c>
      <c r="BV113" s="4">
        <v>96.425215874002205</v>
      </c>
      <c r="BW113" s="13" t="s">
        <v>182</v>
      </c>
      <c r="BX113" s="5">
        <v>8</v>
      </c>
      <c r="CH113" s="13">
        <v>11200</v>
      </c>
      <c r="CI113" s="4">
        <v>0</v>
      </c>
      <c r="CJ113" s="4">
        <v>0</v>
      </c>
      <c r="CK113" s="4">
        <v>0</v>
      </c>
      <c r="CL113" s="4">
        <v>0</v>
      </c>
      <c r="CM113" s="4">
        <v>0</v>
      </c>
      <c r="CN113" s="4">
        <v>0</v>
      </c>
      <c r="CO113" s="4">
        <v>0</v>
      </c>
      <c r="CP113" s="4">
        <v>0</v>
      </c>
      <c r="CQ113" s="4">
        <v>0</v>
      </c>
      <c r="CR113" s="4">
        <v>0</v>
      </c>
      <c r="CS113" s="4">
        <v>0</v>
      </c>
      <c r="CT113" s="13" t="s">
        <v>182</v>
      </c>
      <c r="CU113" s="5">
        <v>8</v>
      </c>
      <c r="DE113" s="13">
        <v>11200</v>
      </c>
      <c r="DF113" s="4">
        <v>52.013226716748797</v>
      </c>
      <c r="DG113" s="4">
        <v>56.815264923856503</v>
      </c>
      <c r="DH113" s="4">
        <v>61.880330772040402</v>
      </c>
      <c r="DI113" s="4">
        <v>67.152471934465495</v>
      </c>
      <c r="DJ113" s="4">
        <v>72.553715737994196</v>
      </c>
      <c r="DK113" s="4">
        <v>77.845761282015701</v>
      </c>
      <c r="DL113" s="4">
        <v>83.024776458842794</v>
      </c>
      <c r="DM113" s="4">
        <v>87.989308196406498</v>
      </c>
      <c r="DN113" s="4">
        <v>92.6400273444535</v>
      </c>
      <c r="DO113" s="4">
        <v>96.882549165630394</v>
      </c>
      <c r="DP113" s="4">
        <v>100.498268546541</v>
      </c>
      <c r="DQ113" s="13" t="s">
        <v>182</v>
      </c>
      <c r="DR113" s="5">
        <v>8</v>
      </c>
      <c r="EB113" s="13">
        <v>11200</v>
      </c>
      <c r="EC113" s="4">
        <v>0</v>
      </c>
      <c r="ED113" s="4">
        <v>0</v>
      </c>
      <c r="EE113" s="4">
        <v>0</v>
      </c>
      <c r="EF113" s="4">
        <v>0</v>
      </c>
      <c r="EG113" s="4">
        <v>0</v>
      </c>
      <c r="EH113" s="4">
        <v>0</v>
      </c>
      <c r="EI113" s="4">
        <v>0</v>
      </c>
      <c r="EJ113" s="4">
        <v>0</v>
      </c>
      <c r="EK113" s="4">
        <v>0</v>
      </c>
      <c r="EL113" s="4">
        <v>0</v>
      </c>
      <c r="EM113" s="4">
        <v>0</v>
      </c>
      <c r="EN113" s="13" t="s">
        <v>182</v>
      </c>
      <c r="EO113" s="5">
        <v>8</v>
      </c>
      <c r="EY113" s="13">
        <v>11200</v>
      </c>
      <c r="EZ113" s="4">
        <v>0</v>
      </c>
      <c r="FA113" s="4">
        <v>0</v>
      </c>
      <c r="FB113" s="4">
        <v>0</v>
      </c>
      <c r="FC113" s="4">
        <v>0</v>
      </c>
      <c r="FD113" s="4">
        <v>0</v>
      </c>
      <c r="FE113" s="4">
        <v>0</v>
      </c>
      <c r="FF113" s="4">
        <v>0</v>
      </c>
      <c r="FG113" s="4">
        <v>0</v>
      </c>
      <c r="FH113" s="4">
        <v>0</v>
      </c>
      <c r="FI113" s="4">
        <v>0</v>
      </c>
      <c r="FJ113" s="4">
        <v>0</v>
      </c>
      <c r="FK113" s="13" t="s">
        <v>182</v>
      </c>
      <c r="FL113" s="5">
        <v>8</v>
      </c>
      <c r="FV113" s="13">
        <v>11200</v>
      </c>
      <c r="FW113">
        <v>0</v>
      </c>
      <c r="FX113">
        <v>0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0</v>
      </c>
      <c r="GG113">
        <v>0</v>
      </c>
      <c r="GH113" s="13" t="s">
        <v>182</v>
      </c>
      <c r="GI113" s="5">
        <v>8</v>
      </c>
      <c r="GS113" s="13">
        <v>11200</v>
      </c>
      <c r="GT113" s="4">
        <v>0</v>
      </c>
      <c r="GU113" s="4">
        <v>0</v>
      </c>
      <c r="GV113" s="4">
        <v>0</v>
      </c>
      <c r="GW113" s="4">
        <v>0</v>
      </c>
      <c r="GX113" s="4">
        <v>0</v>
      </c>
      <c r="GY113" s="4">
        <v>0</v>
      </c>
      <c r="GZ113" s="4">
        <v>0</v>
      </c>
      <c r="HA113" s="4">
        <v>0</v>
      </c>
      <c r="HB113" s="4">
        <v>0</v>
      </c>
      <c r="HC113" s="4">
        <v>0</v>
      </c>
      <c r="HD113" s="4">
        <v>0</v>
      </c>
      <c r="HE113" s="13" t="s">
        <v>182</v>
      </c>
      <c r="HF113" s="5">
        <v>8</v>
      </c>
      <c r="HP113" s="13">
        <v>11200</v>
      </c>
      <c r="HQ113" s="4">
        <v>51.663000432773799</v>
      </c>
      <c r="HR113" s="4">
        <v>56.431057613812001</v>
      </c>
      <c r="HS113" s="4">
        <v>61.459590035531598</v>
      </c>
      <c r="HT113" s="4">
        <v>66.692912291446405</v>
      </c>
      <c r="HU113" s="4">
        <v>72.053436871615801</v>
      </c>
      <c r="HV113" s="4">
        <v>77.303803376675603</v>
      </c>
      <c r="HW113" s="4">
        <v>82.440467161845504</v>
      </c>
      <c r="HX113" s="4">
        <v>87.362594354892707</v>
      </c>
      <c r="HY113" s="4">
        <v>91.971510063324899</v>
      </c>
      <c r="HZ113" s="4">
        <v>96.173508417144106</v>
      </c>
      <c r="IA113" s="4">
        <v>99.751221396233205</v>
      </c>
      <c r="IB113" s="13" t="s">
        <v>182</v>
      </c>
      <c r="IC113" s="5">
        <v>8</v>
      </c>
      <c r="IM113" s="13">
        <v>11200</v>
      </c>
      <c r="IN113" s="4">
        <v>54.531545407330697</v>
      </c>
      <c r="IO113" s="4">
        <v>59.578586321807201</v>
      </c>
      <c r="IP113" s="4">
        <v>64.907330806449593</v>
      </c>
      <c r="IQ113" s="4">
        <v>70.459960637280702</v>
      </c>
      <c r="IR113" s="4">
        <v>76.155803002764799</v>
      </c>
      <c r="IS113" s="4">
        <v>81.750093115598403</v>
      </c>
      <c r="IT113" s="4">
        <v>87.236851576019404</v>
      </c>
      <c r="IU113" s="4">
        <v>92.5102332998609</v>
      </c>
      <c r="IV113" s="4">
        <v>97.466249954346196</v>
      </c>
      <c r="IW113" s="4">
        <v>102.00566032241601</v>
      </c>
      <c r="IX113" s="4">
        <v>105.901134281509</v>
      </c>
      <c r="IY113" s="13" t="s">
        <v>182</v>
      </c>
      <c r="IZ113" s="5">
        <v>8</v>
      </c>
      <c r="JJ113" s="13">
        <v>11200</v>
      </c>
      <c r="JK113" s="4">
        <v>55.448234860945703</v>
      </c>
      <c r="JL113" s="4">
        <v>60.584746857177201</v>
      </c>
      <c r="JM113" s="4">
        <v>66.009901646793494</v>
      </c>
      <c r="JN113" s="4">
        <v>71.665225384178498</v>
      </c>
      <c r="JO113" s="4">
        <v>77.469093071051503</v>
      </c>
      <c r="JP113" s="4">
        <v>83.174518366249302</v>
      </c>
      <c r="JQ113" s="4">
        <v>88.774706095659994</v>
      </c>
      <c r="JR113" s="4">
        <v>94.162240013458998</v>
      </c>
      <c r="JS113" s="4">
        <v>99.231457035606198</v>
      </c>
      <c r="JT113" s="4">
        <v>103.88136071202</v>
      </c>
      <c r="JU113" s="4">
        <v>107.881522248891</v>
      </c>
      <c r="JV113" s="13" t="s">
        <v>182</v>
      </c>
      <c r="JW113" s="5">
        <v>8</v>
      </c>
      <c r="KG113" s="13">
        <v>11200</v>
      </c>
      <c r="KH113">
        <v>51.225391650830197</v>
      </c>
      <c r="KI113">
        <v>55.951020954169302</v>
      </c>
      <c r="KJ113">
        <v>60.933951639040401</v>
      </c>
      <c r="KK113">
        <v>66.118834336815894</v>
      </c>
      <c r="KL113">
        <v>71.428566070408493</v>
      </c>
      <c r="KM113">
        <v>76.626975757029598</v>
      </c>
      <c r="KN113">
        <v>81.710874026078301</v>
      </c>
      <c r="KO113">
        <v>86.580203460585295</v>
      </c>
      <c r="KP113">
        <v>91.137108686474406</v>
      </c>
      <c r="KQ113">
        <v>95.288733112889801</v>
      </c>
      <c r="KR113">
        <v>98.819262317542695</v>
      </c>
      <c r="KS113" s="13" t="s">
        <v>182</v>
      </c>
      <c r="KT113" s="5">
        <v>8</v>
      </c>
      <c r="LD113" s="13">
        <v>11200</v>
      </c>
      <c r="LE113" s="4">
        <v>54.423353125474598</v>
      </c>
      <c r="LF113" s="4">
        <v>59.4598443587494</v>
      </c>
      <c r="LG113" s="4">
        <v>64.777225133894504</v>
      </c>
      <c r="LH113" s="4">
        <v>70.317755443841406</v>
      </c>
      <c r="LI113" s="4">
        <v>76.000875949359397</v>
      </c>
      <c r="LJ113" s="4">
        <v>81.582088712386494</v>
      </c>
      <c r="LK113" s="4">
        <v>87.055509431857402</v>
      </c>
      <c r="LL113" s="4">
        <v>92.315479459084699</v>
      </c>
      <c r="LM113" s="4">
        <v>97.258208905241005</v>
      </c>
      <c r="LN113" s="4">
        <v>101.78466419569099</v>
      </c>
      <c r="LO113" s="4">
        <v>105.667883720115</v>
      </c>
      <c r="LP113" s="13" t="s">
        <v>182</v>
      </c>
      <c r="LQ113" s="5">
        <v>8</v>
      </c>
      <c r="MA113" s="13">
        <v>11200</v>
      </c>
      <c r="MB113" s="4">
        <v>55.665804217953799</v>
      </c>
      <c r="MC113" s="4">
        <v>60.823574082158302</v>
      </c>
      <c r="MD113" s="4">
        <v>66.271644789864396</v>
      </c>
      <c r="ME113" s="4">
        <v>71.951388759526097</v>
      </c>
      <c r="MF113" s="4">
        <v>77.7809574367094</v>
      </c>
      <c r="MG113" s="4">
        <v>83.512847589204497</v>
      </c>
      <c r="MH113" s="4">
        <v>89.140067814218199</v>
      </c>
      <c r="MI113" s="4">
        <v>94.554831218946006</v>
      </c>
      <c r="MJ113" s="4">
        <v>99.651079008141906</v>
      </c>
      <c r="MK113" s="4">
        <v>104.327399255915</v>
      </c>
      <c r="ML113" s="4">
        <v>108.35263401580001</v>
      </c>
      <c r="MM113" s="13" t="s">
        <v>182</v>
      </c>
      <c r="MN113" s="5">
        <v>8</v>
      </c>
      <c r="MX113" s="13">
        <v>11200</v>
      </c>
      <c r="MY113" s="4">
        <v>58.282278293520598</v>
      </c>
      <c r="MZ113" s="4">
        <v>63.696372463984702</v>
      </c>
      <c r="NA113" s="4">
        <v>69.421040709139305</v>
      </c>
      <c r="NB113" s="4">
        <v>75.395863556546701</v>
      </c>
      <c r="NC113" s="4">
        <v>81.536378277662195</v>
      </c>
      <c r="ND113" s="4">
        <v>87.589179980390696</v>
      </c>
      <c r="NE113" s="4">
        <v>93.544841020873605</v>
      </c>
      <c r="NF113" s="4">
        <v>99.291187949544494</v>
      </c>
      <c r="NG113" s="4">
        <v>104.71746023850299</v>
      </c>
      <c r="NH113" s="4">
        <v>109.717287163598</v>
      </c>
      <c r="NI113" s="4">
        <v>114.05093864225</v>
      </c>
      <c r="NJ113" s="13" t="s">
        <v>182</v>
      </c>
      <c r="NK113" s="5">
        <v>8</v>
      </c>
      <c r="NU113" s="13">
        <v>11200</v>
      </c>
      <c r="NV113" s="4">
        <v>59.0200319556848</v>
      </c>
      <c r="NW113" s="4">
        <v>64.5066271118218</v>
      </c>
      <c r="NX113" s="4">
        <v>70.309624268310301</v>
      </c>
      <c r="NY113" s="4">
        <v>76.368117926159599</v>
      </c>
      <c r="NZ113" s="4">
        <v>82.596933376121896</v>
      </c>
      <c r="OA113" s="4">
        <v>88.741107429443105</v>
      </c>
      <c r="OB113" s="4">
        <v>94.790500665003904</v>
      </c>
      <c r="OC113" s="4">
        <v>100.631727384356</v>
      </c>
      <c r="OD113" s="4">
        <v>106.15272155259601</v>
      </c>
      <c r="OE113" s="4">
        <v>111.24572816966599</v>
      </c>
      <c r="OF113" s="4">
        <v>115.66866815906801</v>
      </c>
      <c r="OG113" s="13" t="s">
        <v>182</v>
      </c>
      <c r="OH113" s="5">
        <v>8</v>
      </c>
      <c r="OR113">
        <v>11200</v>
      </c>
      <c r="OS113">
        <v>55.075582326632102</v>
      </c>
      <c r="OT113">
        <v>60.175703996672503</v>
      </c>
      <c r="OU113">
        <v>65.561638430322404</v>
      </c>
      <c r="OV113">
        <v>71.1751767712407</v>
      </c>
      <c r="OW113">
        <v>76.935079105401599</v>
      </c>
      <c r="OX113">
        <v>82.595253682808206</v>
      </c>
      <c r="OY113">
        <v>88.149239111398799</v>
      </c>
      <c r="OZ113">
        <v>93.490256013000206</v>
      </c>
      <c r="PA113">
        <v>98.513320677706801</v>
      </c>
      <c r="PB113">
        <v>103.1181492938</v>
      </c>
      <c r="PC113">
        <v>107.07556760034799</v>
      </c>
      <c r="PD113" s="13" t="s">
        <v>182</v>
      </c>
      <c r="PE113" s="5">
        <v>8</v>
      </c>
      <c r="PO113" s="13">
        <v>11200</v>
      </c>
      <c r="PP113" s="4">
        <v>58.584929850898099</v>
      </c>
      <c r="PQ113" s="4">
        <v>64.028754324493505</v>
      </c>
      <c r="PR113" s="4">
        <v>69.785537736579002</v>
      </c>
      <c r="PS113" s="4">
        <v>75.794660197317398</v>
      </c>
      <c r="PT113" s="4">
        <v>81.971365548148896</v>
      </c>
      <c r="PU113" s="4">
        <v>88.061603966426205</v>
      </c>
      <c r="PV113" s="4">
        <v>94.055657106369296</v>
      </c>
      <c r="PW113" s="4">
        <v>99.840852860735893</v>
      </c>
      <c r="PX113" s="4">
        <v>105.30589401093199</v>
      </c>
      <c r="PY113" s="4">
        <v>110.34384115472901</v>
      </c>
      <c r="PZ113" s="4">
        <v>114.713996843842</v>
      </c>
      <c r="QA113" s="13" t="s">
        <v>182</v>
      </c>
      <c r="QB113" s="5">
        <v>8</v>
      </c>
      <c r="QL113" s="13">
        <v>11200</v>
      </c>
      <c r="QM113" s="4">
        <v>64.380789293794095</v>
      </c>
      <c r="QN113" s="4">
        <v>70.3971952783874</v>
      </c>
      <c r="QO113" s="4">
        <v>76.773833065156893</v>
      </c>
      <c r="QP113" s="4">
        <v>83.446526835888506</v>
      </c>
      <c r="QQ113" s="4">
        <v>90.325271081805496</v>
      </c>
      <c r="QR113" s="4">
        <v>97.145203902259496</v>
      </c>
      <c r="QS113" s="4">
        <v>103.890707323196</v>
      </c>
      <c r="QT113" s="4">
        <v>110.4399443654</v>
      </c>
      <c r="QU113" s="4">
        <v>116.671669052289</v>
      </c>
      <c r="QV113" s="4">
        <v>122.468297545654</v>
      </c>
      <c r="QW113" s="4">
        <v>127.571663470437</v>
      </c>
      <c r="QX113" s="13" t="s">
        <v>182</v>
      </c>
      <c r="QY113" s="5">
        <v>9</v>
      </c>
      <c r="RI113" s="13">
        <v>11200</v>
      </c>
      <c r="RJ113" s="4">
        <v>63.916048863502098</v>
      </c>
      <c r="RK113" s="4">
        <v>69.886315370765701</v>
      </c>
      <c r="RL113" s="4">
        <v>76.212910420709605</v>
      </c>
      <c r="RM113" s="4">
        <v>82.831923190149794</v>
      </c>
      <c r="RN113" s="4">
        <v>89.653742628028596</v>
      </c>
      <c r="RO113" s="4">
        <v>96.414264615149904</v>
      </c>
      <c r="RP113" s="4">
        <v>103.09836646929</v>
      </c>
      <c r="RQ113" s="4">
        <v>109.584917521881</v>
      </c>
      <c r="RR113" s="4">
        <v>115.75344449216701</v>
      </c>
      <c r="RS113" s="4">
        <v>121.48719749839</v>
      </c>
      <c r="RT113" s="4">
        <v>126.529332667605</v>
      </c>
      <c r="RU113" s="13" t="s">
        <v>182</v>
      </c>
      <c r="RV113" s="5">
        <v>8</v>
      </c>
      <c r="SF113" s="13">
        <v>11200</v>
      </c>
      <c r="SG113" s="4">
        <v>66.672514960907904</v>
      </c>
      <c r="SH113" s="4">
        <v>72.917023087056094</v>
      </c>
      <c r="SI113" s="4">
        <v>79.541299509383606</v>
      </c>
      <c r="SJ113" s="4">
        <v>86.479914341745896</v>
      </c>
      <c r="SK113" s="4">
        <v>93.640986360008398</v>
      </c>
      <c r="SL113" s="4">
        <v>100.756200246595</v>
      </c>
      <c r="SM113" s="4">
        <v>107.80744302032601</v>
      </c>
      <c r="SN113" s="4">
        <v>114.669473679153</v>
      </c>
      <c r="SO113" s="4">
        <v>121.21730728968799</v>
      </c>
      <c r="SP113" s="4">
        <v>127.32930639689</v>
      </c>
      <c r="SQ113" s="4">
        <v>132.740998627755</v>
      </c>
      <c r="SR113" s="13" t="s">
        <v>182</v>
      </c>
      <c r="SS113" s="5">
        <v>9</v>
      </c>
      <c r="TC113" s="13">
        <v>11200</v>
      </c>
      <c r="TD113" s="4">
        <v>59.012109278272497</v>
      </c>
      <c r="TE113" s="4">
        <v>64.497925322634501</v>
      </c>
      <c r="TF113" s="4">
        <v>70.300080520441099</v>
      </c>
      <c r="TG113" s="4">
        <v>76.357674546686795</v>
      </c>
      <c r="TH113" s="4">
        <v>82.585540278595005</v>
      </c>
      <c r="TI113" s="4">
        <v>88.728731012876594</v>
      </c>
      <c r="TJ113" s="4">
        <v>94.777115028729895</v>
      </c>
      <c r="TK113" s="4">
        <v>100.617319586303</v>
      </c>
      <c r="TL113" s="4">
        <v>106.13729262058401</v>
      </c>
      <c r="TM113" s="4">
        <v>111.229293961571</v>
      </c>
      <c r="TN113" s="4">
        <v>115.651269593991</v>
      </c>
      <c r="TO113" s="13" t="s">
        <v>182</v>
      </c>
      <c r="TP113" s="5">
        <v>8</v>
      </c>
      <c r="TZ113" s="13">
        <v>11200</v>
      </c>
      <c r="UA113" s="4">
        <v>0</v>
      </c>
      <c r="UB113" s="4">
        <v>0</v>
      </c>
      <c r="UC113" s="4">
        <v>0</v>
      </c>
      <c r="UD113" s="4">
        <v>0</v>
      </c>
      <c r="UE113" s="4">
        <v>0</v>
      </c>
      <c r="UF113" s="4">
        <v>0</v>
      </c>
      <c r="UG113" s="4">
        <v>0</v>
      </c>
      <c r="UH113" s="4">
        <v>0</v>
      </c>
      <c r="UI113" s="4">
        <v>0</v>
      </c>
      <c r="UJ113" s="4">
        <v>0</v>
      </c>
      <c r="UK113" s="4">
        <v>0</v>
      </c>
      <c r="UL113" s="13" t="s">
        <v>182</v>
      </c>
      <c r="UM113" s="5">
        <v>8</v>
      </c>
      <c r="UW113" s="13">
        <v>11200</v>
      </c>
      <c r="UX113" s="4">
        <v>0</v>
      </c>
      <c r="UY113" s="4">
        <v>0</v>
      </c>
      <c r="UZ113" s="4">
        <v>0</v>
      </c>
      <c r="VA113" s="4">
        <v>0</v>
      </c>
      <c r="VB113" s="4">
        <v>0</v>
      </c>
      <c r="VC113" s="4">
        <v>0</v>
      </c>
      <c r="VD113" s="4">
        <v>0</v>
      </c>
      <c r="VE113" s="4">
        <v>0</v>
      </c>
      <c r="VF113" s="4">
        <v>0</v>
      </c>
      <c r="VG113" s="4">
        <v>0</v>
      </c>
      <c r="VH113" s="4">
        <v>0</v>
      </c>
      <c r="VI113" s="13" t="s">
        <v>182</v>
      </c>
      <c r="VJ113" s="5">
        <v>8</v>
      </c>
      <c r="VT113" s="13">
        <v>11200</v>
      </c>
      <c r="VU113" s="4">
        <v>0</v>
      </c>
      <c r="VV113" s="4">
        <v>0</v>
      </c>
      <c r="VW113" s="4">
        <v>0</v>
      </c>
      <c r="VX113" s="4">
        <v>0</v>
      </c>
      <c r="VY113" s="4">
        <v>0</v>
      </c>
      <c r="VZ113" s="4">
        <v>0</v>
      </c>
      <c r="WA113" s="4">
        <v>0</v>
      </c>
      <c r="WB113" s="4">
        <v>0</v>
      </c>
      <c r="WC113" s="4">
        <v>0</v>
      </c>
      <c r="WD113" s="4">
        <v>0</v>
      </c>
      <c r="WE113" s="4">
        <v>0</v>
      </c>
      <c r="WF113" s="13" t="s">
        <v>182</v>
      </c>
      <c r="WG113" s="5">
        <v>8</v>
      </c>
      <c r="WQ113" s="13">
        <v>11200</v>
      </c>
      <c r="WR113" s="4">
        <v>49.262248838589898</v>
      </c>
      <c r="WS113" s="4">
        <v>53.757557123138497</v>
      </c>
      <c r="WT113" s="4">
        <v>58.4883867446895</v>
      </c>
      <c r="WU113" s="4">
        <v>63.400795025748401</v>
      </c>
      <c r="WV113" s="4">
        <v>68.421820679931002</v>
      </c>
      <c r="WW113" s="4">
        <v>73.343968286986794</v>
      </c>
      <c r="WX113" s="4">
        <v>78.157664098553497</v>
      </c>
      <c r="WY113" s="4">
        <v>82.771925794994303</v>
      </c>
      <c r="WZ113" s="4">
        <v>87.098562928414495</v>
      </c>
      <c r="XA113" s="4">
        <v>91.054550050703199</v>
      </c>
      <c r="XB113" s="4">
        <v>94.4347485531205</v>
      </c>
      <c r="XC113" s="13" t="s">
        <v>182</v>
      </c>
      <c r="XD113" s="5">
        <v>8</v>
      </c>
      <c r="XN113" s="13">
        <v>11200</v>
      </c>
      <c r="XO113" s="4">
        <v>47.466350151163503</v>
      </c>
      <c r="XP113" s="4">
        <v>51.758663893515603</v>
      </c>
      <c r="XQ113" s="4">
        <v>56.266956912727402</v>
      </c>
      <c r="XR113" s="4">
        <v>60.938293682212901</v>
      </c>
      <c r="XS113" s="4">
        <v>65.702449176925299</v>
      </c>
      <c r="XT113" s="4">
        <v>70.369493703722398</v>
      </c>
      <c r="XU113" s="4">
        <v>74.926750893222007</v>
      </c>
      <c r="XV113" s="4">
        <v>79.289438968529595</v>
      </c>
      <c r="XW113" s="4">
        <v>83.376069357148495</v>
      </c>
      <c r="XX113" s="4">
        <v>87.110585314155401</v>
      </c>
      <c r="XY113" s="4">
        <v>90.2978469338031</v>
      </c>
      <c r="XZ113" s="13" t="s">
        <v>182</v>
      </c>
      <c r="YA113" s="5">
        <v>8</v>
      </c>
      <c r="YK113" s="13">
        <v>11200</v>
      </c>
      <c r="YL113" s="4">
        <v>53.709884216294199</v>
      </c>
      <c r="YM113" s="4">
        <v>58.678985716862798</v>
      </c>
      <c r="YN113" s="4">
        <v>63.926126035535297</v>
      </c>
      <c r="YO113" s="4">
        <v>69.394723953763204</v>
      </c>
      <c r="YP113" s="4">
        <v>75.0057972587894</v>
      </c>
      <c r="YQ113" s="4">
        <v>80.519300581639001</v>
      </c>
      <c r="YR113" s="4">
        <v>85.929645905579406</v>
      </c>
      <c r="YS113" s="4">
        <v>91.133178715388595</v>
      </c>
      <c r="YT113" s="4">
        <v>96.028012688096297</v>
      </c>
      <c r="YU113" s="4">
        <v>100.51682217206999</v>
      </c>
      <c r="YV113" s="4">
        <v>104.373178712918</v>
      </c>
      <c r="YW113" s="13" t="s">
        <v>182</v>
      </c>
      <c r="YX113" s="5">
        <v>8</v>
      </c>
      <c r="ZH113" s="13">
        <v>11200</v>
      </c>
      <c r="ZI113" s="4">
        <v>0</v>
      </c>
      <c r="ZJ113" s="4">
        <v>0</v>
      </c>
      <c r="ZK113" s="4">
        <v>0</v>
      </c>
      <c r="ZL113" s="4">
        <v>0</v>
      </c>
      <c r="ZM113" s="4">
        <v>0</v>
      </c>
      <c r="ZN113" s="4">
        <v>0</v>
      </c>
      <c r="ZO113" s="4">
        <v>0</v>
      </c>
      <c r="ZP113" s="4">
        <v>0</v>
      </c>
      <c r="ZQ113" s="4">
        <v>0</v>
      </c>
      <c r="ZR113" s="4">
        <v>0</v>
      </c>
      <c r="ZS113" s="4">
        <v>0</v>
      </c>
      <c r="ZT113" s="13" t="s">
        <v>182</v>
      </c>
      <c r="ZU113" s="5">
        <v>8</v>
      </c>
      <c r="AAE113" s="13">
        <v>11200</v>
      </c>
      <c r="AAF113" s="4">
        <v>0</v>
      </c>
      <c r="AAG113" s="4">
        <v>0</v>
      </c>
      <c r="AAH113" s="4">
        <v>0</v>
      </c>
      <c r="AAI113" s="4">
        <v>0</v>
      </c>
      <c r="AAJ113" s="4">
        <v>0</v>
      </c>
      <c r="AAK113" s="4">
        <v>0</v>
      </c>
      <c r="AAL113" s="4">
        <v>0</v>
      </c>
      <c r="AAM113" s="4">
        <v>0</v>
      </c>
      <c r="AAN113" s="4">
        <v>0</v>
      </c>
      <c r="AAO113" s="4">
        <v>0</v>
      </c>
      <c r="AAP113" s="4">
        <v>0</v>
      </c>
      <c r="AAQ113" s="13" t="s">
        <v>182</v>
      </c>
      <c r="AAR113" s="5">
        <v>8</v>
      </c>
      <c r="ABB113" s="13">
        <v>11200</v>
      </c>
      <c r="ABC113" s="4">
        <v>58.864735721785699</v>
      </c>
      <c r="ABD113" s="4">
        <v>64.338250741822193</v>
      </c>
      <c r="ABE113" s="4">
        <v>70.129511221229095</v>
      </c>
      <c r="ABF113" s="4">
        <v>76.178384452508197</v>
      </c>
      <c r="ABG113" s="4">
        <v>82.400714316068203</v>
      </c>
      <c r="ABH113" s="4">
        <v>88.544664181988495</v>
      </c>
      <c r="ABI113" s="4">
        <v>94.599962338504099</v>
      </c>
      <c r="ABJ113" s="4">
        <v>100.454344263618</v>
      </c>
      <c r="ABK113" s="4">
        <v>105.996718061468</v>
      </c>
      <c r="ABL113" s="4">
        <v>111.12007215288099</v>
      </c>
      <c r="ABM113" s="4">
        <v>115.58095945604499</v>
      </c>
      <c r="ABN113" s="13" t="s">
        <v>182</v>
      </c>
      <c r="ABO113" s="5">
        <v>8</v>
      </c>
    </row>
    <row r="114" spans="17:743" x14ac:dyDescent="0.25">
      <c r="Q114" s="13">
        <v>12600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13" t="s">
        <v>183</v>
      </c>
      <c r="AD114" s="5">
        <v>21.057901862672601</v>
      </c>
      <c r="AN114" s="13">
        <v>12600</v>
      </c>
      <c r="AO114" s="4">
        <v>57.7003455338929</v>
      </c>
      <c r="AP114" s="4">
        <v>63.057321965869797</v>
      </c>
      <c r="AQ114" s="4">
        <v>68.720310136617002</v>
      </c>
      <c r="AR114" s="4">
        <v>74.629279952544806</v>
      </c>
      <c r="AS114" s="4">
        <v>80.700338144095497</v>
      </c>
      <c r="AT114" s="4">
        <v>86.681341958255501</v>
      </c>
      <c r="AU114" s="4">
        <v>92.563417600864994</v>
      </c>
      <c r="AV114" s="4">
        <v>98.235355641559806</v>
      </c>
      <c r="AW114" s="4">
        <v>103.587431806617</v>
      </c>
      <c r="AX114" s="4">
        <v>108.51437184049099</v>
      </c>
      <c r="AY114" s="4">
        <v>112.77832007721</v>
      </c>
      <c r="AZ114" s="13" t="s">
        <v>183</v>
      </c>
      <c r="BA114" s="5">
        <v>21.875402698417201</v>
      </c>
      <c r="BK114" s="13">
        <v>12600</v>
      </c>
      <c r="BL114" s="4">
        <v>57.3589677202581</v>
      </c>
      <c r="BM114" s="4">
        <v>62.682466167794097</v>
      </c>
      <c r="BN114" s="4">
        <v>68.309314178548902</v>
      </c>
      <c r="BO114" s="4">
        <v>74.179712530892701</v>
      </c>
      <c r="BP114" s="4">
        <v>80.210105220182498</v>
      </c>
      <c r="BQ114" s="4">
        <v>86.149103381512802</v>
      </c>
      <c r="BR114" s="4">
        <v>91.988154968514706</v>
      </c>
      <c r="BS114" s="4">
        <v>97.616619217956099</v>
      </c>
      <c r="BT114" s="4">
        <v>102.92538234171001</v>
      </c>
      <c r="BU114" s="4">
        <v>107.809815094927</v>
      </c>
      <c r="BV114" s="4">
        <v>112.033170095079</v>
      </c>
      <c r="BW114" s="13" t="s">
        <v>183</v>
      </c>
      <c r="BX114" s="5">
        <v>21.874203406446899</v>
      </c>
      <c r="CH114" s="13">
        <v>12600</v>
      </c>
      <c r="CI114" s="4">
        <v>0</v>
      </c>
      <c r="CJ114" s="4">
        <v>0</v>
      </c>
      <c r="CK114" s="4">
        <v>0</v>
      </c>
      <c r="CL114" s="4">
        <v>0</v>
      </c>
      <c r="CM114" s="4">
        <v>0</v>
      </c>
      <c r="CN114" s="4">
        <v>0</v>
      </c>
      <c r="CO114" s="4">
        <v>0</v>
      </c>
      <c r="CP114" s="4">
        <v>0</v>
      </c>
      <c r="CQ114" s="4">
        <v>0</v>
      </c>
      <c r="CR114" s="4">
        <v>0</v>
      </c>
      <c r="CS114" s="4">
        <v>0</v>
      </c>
      <c r="CT114" s="13" t="s">
        <v>183</v>
      </c>
      <c r="CU114" s="5">
        <v>20.601460468232201</v>
      </c>
      <c r="DE114" s="13">
        <v>12600</v>
      </c>
      <c r="DF114" s="4">
        <v>59.366293307693297</v>
      </c>
      <c r="DG114" s="4">
        <v>64.886950848055307</v>
      </c>
      <c r="DH114" s="4">
        <v>70.726762664134199</v>
      </c>
      <c r="DI114" s="4">
        <v>76.824598094097198</v>
      </c>
      <c r="DJ114" s="4">
        <v>83.094952126834698</v>
      </c>
      <c r="DK114" s="4">
        <v>89.282146367817901</v>
      </c>
      <c r="DL114" s="4">
        <v>95.375703662417195</v>
      </c>
      <c r="DM114" s="4">
        <v>101.261673235619</v>
      </c>
      <c r="DN114" s="4">
        <v>106.82737957245899</v>
      </c>
      <c r="DO114" s="4">
        <v>111.964420299464</v>
      </c>
      <c r="DP114" s="4">
        <v>116.42962456268801</v>
      </c>
      <c r="DQ114" s="13" t="s">
        <v>183</v>
      </c>
      <c r="DR114" s="5">
        <v>22.712359855197001</v>
      </c>
      <c r="EB114" s="13">
        <v>12600</v>
      </c>
      <c r="EC114" s="4">
        <v>0</v>
      </c>
      <c r="ED114" s="4">
        <v>0</v>
      </c>
      <c r="EE114" s="4">
        <v>0</v>
      </c>
      <c r="EF114" s="4">
        <v>0</v>
      </c>
      <c r="EG114" s="4">
        <v>0</v>
      </c>
      <c r="EH114" s="4">
        <v>0</v>
      </c>
      <c r="EI114" s="4">
        <v>0</v>
      </c>
      <c r="EJ114" s="4">
        <v>0</v>
      </c>
      <c r="EK114" s="4">
        <v>0</v>
      </c>
      <c r="EL114" s="4">
        <v>0</v>
      </c>
      <c r="EM114" s="4">
        <v>0</v>
      </c>
      <c r="EN114" s="13" t="s">
        <v>183</v>
      </c>
      <c r="EO114" s="5">
        <v>20.841786765812799</v>
      </c>
      <c r="EY114" s="13">
        <v>12600</v>
      </c>
      <c r="EZ114" s="4">
        <v>0</v>
      </c>
      <c r="FA114" s="4">
        <v>0</v>
      </c>
      <c r="FB114" s="4">
        <v>0</v>
      </c>
      <c r="FC114" s="4">
        <v>0</v>
      </c>
      <c r="FD114" s="4">
        <v>0</v>
      </c>
      <c r="FE114" s="4">
        <v>0</v>
      </c>
      <c r="FF114" s="4">
        <v>0</v>
      </c>
      <c r="FG114" s="4">
        <v>0</v>
      </c>
      <c r="FH114" s="4">
        <v>0</v>
      </c>
      <c r="FI114" s="4">
        <v>0</v>
      </c>
      <c r="FJ114" s="4">
        <v>0</v>
      </c>
      <c r="FK114" s="13" t="s">
        <v>183</v>
      </c>
      <c r="FL114" s="5">
        <v>22.099681150628101</v>
      </c>
      <c r="FV114" s="13">
        <v>12600</v>
      </c>
      <c r="FW114">
        <v>0</v>
      </c>
      <c r="FX114">
        <v>0</v>
      </c>
      <c r="FY114">
        <v>0</v>
      </c>
      <c r="FZ114">
        <v>0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0</v>
      </c>
      <c r="GH114" s="13" t="s">
        <v>183</v>
      </c>
      <c r="GI114" s="5">
        <v>21.261007593562901</v>
      </c>
      <c r="GS114" s="13">
        <v>12600</v>
      </c>
      <c r="GT114" s="4">
        <v>0</v>
      </c>
      <c r="GU114" s="4">
        <v>0</v>
      </c>
      <c r="GV114" s="4">
        <v>0</v>
      </c>
      <c r="GW114" s="4">
        <v>0</v>
      </c>
      <c r="GX114" s="4">
        <v>0</v>
      </c>
      <c r="GY114" s="4">
        <v>0</v>
      </c>
      <c r="GZ114" s="4">
        <v>0</v>
      </c>
      <c r="HA114" s="4">
        <v>0</v>
      </c>
      <c r="HB114" s="4">
        <v>0</v>
      </c>
      <c r="HC114" s="4">
        <v>0</v>
      </c>
      <c r="HD114" s="4">
        <v>0</v>
      </c>
      <c r="HE114" s="13" t="s">
        <v>183</v>
      </c>
      <c r="HF114" s="5">
        <v>20.4624303109767</v>
      </c>
      <c r="HP114" s="13">
        <v>12600</v>
      </c>
      <c r="HQ114" s="4">
        <v>59.000217950717101</v>
      </c>
      <c r="HR114" s="4">
        <v>64.484864629991407</v>
      </c>
      <c r="HS114" s="4">
        <v>70.285756145003305</v>
      </c>
      <c r="HT114" s="4">
        <v>76.341999938354803</v>
      </c>
      <c r="HU114" s="4">
        <v>82.568440276405397</v>
      </c>
      <c r="HV114" s="4">
        <v>88.710155209437204</v>
      </c>
      <c r="HW114" s="4">
        <v>94.757024571938302</v>
      </c>
      <c r="HX114" s="4">
        <v>100.59569507635899</v>
      </c>
      <c r="HY114" s="4">
        <v>106.114135627472</v>
      </c>
      <c r="HZ114" s="4">
        <v>111.204628315522</v>
      </c>
      <c r="IA114" s="4">
        <v>115.62515674694799</v>
      </c>
      <c r="IB114" s="13" t="s">
        <v>183</v>
      </c>
      <c r="IC114" s="5">
        <v>21.928810516022999</v>
      </c>
      <c r="IM114" s="13">
        <v>12600</v>
      </c>
      <c r="IN114" s="4">
        <v>61.986324968586402</v>
      </c>
      <c r="IO114" s="4">
        <v>67.7654319186843</v>
      </c>
      <c r="IP114" s="4">
        <v>73.884870662194899</v>
      </c>
      <c r="IQ114" s="4">
        <v>80.281868667603902</v>
      </c>
      <c r="IR114" s="4">
        <v>86.868502726052299</v>
      </c>
      <c r="IS114" s="4">
        <v>93.384020369614305</v>
      </c>
      <c r="IT114" s="4">
        <v>99.815315269444199</v>
      </c>
      <c r="IU114" s="4">
        <v>106.04424467610301</v>
      </c>
      <c r="IV114" s="4">
        <v>111.95359271636799</v>
      </c>
      <c r="IW114" s="4">
        <v>117.43011147807999</v>
      </c>
      <c r="IX114" s="4">
        <v>122.22259919596</v>
      </c>
      <c r="IY114" s="13" t="s">
        <v>183</v>
      </c>
      <c r="IZ114" s="5">
        <v>23.493129787315102</v>
      </c>
      <c r="JJ114" s="13">
        <v>12600</v>
      </c>
      <c r="JK114" s="4">
        <v>62.934731657349502</v>
      </c>
      <c r="JL114" s="4">
        <v>68.8077030022136</v>
      </c>
      <c r="JM114" s="4">
        <v>75.028825724554295</v>
      </c>
      <c r="JN114" s="4">
        <v>81.534760242147001</v>
      </c>
      <c r="JO114" s="4">
        <v>88.236743808477001</v>
      </c>
      <c r="JP114" s="4">
        <v>94.872335521177405</v>
      </c>
      <c r="JQ114" s="4">
        <v>101.427446278064</v>
      </c>
      <c r="JR114" s="4">
        <v>107.782453904115</v>
      </c>
      <c r="JS114" s="4">
        <v>113.81853193248099</v>
      </c>
      <c r="JT114" s="4">
        <v>119.420703673899</v>
      </c>
      <c r="JU114" s="4">
        <v>124.334964481822</v>
      </c>
      <c r="JV114" s="13" t="s">
        <v>183</v>
      </c>
      <c r="JW114" s="5">
        <v>23.519094298192599</v>
      </c>
      <c r="KG114" s="13">
        <v>12600</v>
      </c>
      <c r="KH114">
        <v>58.542217890858801</v>
      </c>
      <c r="KI114">
        <v>63.981845633348897</v>
      </c>
      <c r="KJ114">
        <v>69.734095246976295</v>
      </c>
      <c r="KK114">
        <v>75.738375039037507</v>
      </c>
      <c r="KL114">
        <v>81.909970147795505</v>
      </c>
      <c r="KM114">
        <v>87.994921289902194</v>
      </c>
      <c r="KN114">
        <v>93.9835512545705</v>
      </c>
      <c r="KO114">
        <v>99.763258194646198</v>
      </c>
      <c r="KP114">
        <v>105.222820538132</v>
      </c>
      <c r="KQ114">
        <v>110.25537907126601</v>
      </c>
      <c r="KR114">
        <v>114.620372553208</v>
      </c>
      <c r="KS114" s="13" t="s">
        <v>183</v>
      </c>
      <c r="KT114" s="5">
        <v>22.4048948473908</v>
      </c>
      <c r="LD114" s="13">
        <v>12600</v>
      </c>
      <c r="LE114" s="4">
        <v>61.874203102564998</v>
      </c>
      <c r="LF114" s="4">
        <v>67.642224180967105</v>
      </c>
      <c r="LG114" s="4">
        <v>73.749658019517796</v>
      </c>
      <c r="LH114" s="4">
        <v>80.133800090317195</v>
      </c>
      <c r="LI114" s="4">
        <v>86.706827705243697</v>
      </c>
      <c r="LJ114" s="4">
        <v>93.208193244265402</v>
      </c>
      <c r="LK114" s="4">
        <v>99.624905495284906</v>
      </c>
      <c r="LL114" s="4">
        <v>105.838997978189</v>
      </c>
      <c r="LM114" s="4">
        <v>111.733446426019</v>
      </c>
      <c r="LN114" s="4">
        <v>117.19520824118899</v>
      </c>
      <c r="LO114" s="4">
        <v>121.973416768782</v>
      </c>
      <c r="LP114" s="13" t="s">
        <v>183</v>
      </c>
      <c r="LQ114" s="5">
        <v>23.229942472560399</v>
      </c>
      <c r="MA114" s="13">
        <v>12600</v>
      </c>
      <c r="MB114" s="4">
        <v>63.159415391035303</v>
      </c>
      <c r="MC114" s="4">
        <v>69.054647983977006</v>
      </c>
      <c r="MD114" s="4">
        <v>75.299896462056495</v>
      </c>
      <c r="ME114" s="4">
        <v>81.831689055415893</v>
      </c>
      <c r="MF114" s="4">
        <v>88.5610669525839</v>
      </c>
      <c r="MG114" s="4">
        <v>95.225200895652094</v>
      </c>
      <c r="MH114" s="4">
        <v>101.80976661632999</v>
      </c>
      <c r="MI114" s="4">
        <v>108.194794530013</v>
      </c>
      <c r="MJ114" s="4">
        <v>114.261079318239</v>
      </c>
      <c r="MK114" s="4">
        <v>119.893236866508</v>
      </c>
      <c r="ML114" s="4">
        <v>124.836606924253</v>
      </c>
      <c r="MM114" s="13" t="s">
        <v>183</v>
      </c>
      <c r="MN114" s="5">
        <v>23.058157130024401</v>
      </c>
      <c r="MX114" s="13">
        <v>12600</v>
      </c>
      <c r="MY114" s="4">
        <v>65.849097714118201</v>
      </c>
      <c r="MZ114" s="4">
        <v>72.011537812653501</v>
      </c>
      <c r="NA114" s="4">
        <v>78.546671411141901</v>
      </c>
      <c r="NB114" s="4">
        <v>85.389509067520393</v>
      </c>
      <c r="NC114" s="4">
        <v>92.448830122900503</v>
      </c>
      <c r="ND114" s="4">
        <v>99.457505612391998</v>
      </c>
      <c r="NE114" s="4">
        <v>106.398328894307</v>
      </c>
      <c r="NF114" s="4">
        <v>113.14726664096</v>
      </c>
      <c r="NG114" s="4">
        <v>119.58066331626</v>
      </c>
      <c r="NH114" s="4">
        <v>125.578326257236</v>
      </c>
      <c r="NI114" s="4">
        <v>130.87800682785601</v>
      </c>
      <c r="NJ114" s="13" t="s">
        <v>183</v>
      </c>
      <c r="NK114" s="5">
        <v>24.546497849873401</v>
      </c>
      <c r="NU114" s="13">
        <v>12600</v>
      </c>
      <c r="NV114" s="4">
        <v>66.603396220704596</v>
      </c>
      <c r="NW114" s="4">
        <v>72.841010663887005</v>
      </c>
      <c r="NX114" s="4">
        <v>79.457797146115993</v>
      </c>
      <c r="NY114" s="4">
        <v>86.3883623122926</v>
      </c>
      <c r="NZ114" s="4">
        <v>93.5408798055456</v>
      </c>
      <c r="OA114" s="4">
        <v>100.64713153245199</v>
      </c>
      <c r="OB114" s="4">
        <v>107.68908100792299</v>
      </c>
      <c r="OC114" s="4">
        <v>114.541587925776</v>
      </c>
      <c r="OD114" s="4">
        <v>121.079778322156</v>
      </c>
      <c r="OE114" s="4">
        <v>127.18213549523099</v>
      </c>
      <c r="OF114" s="4">
        <v>132.58437188570699</v>
      </c>
      <c r="OG114" s="13" t="s">
        <v>183</v>
      </c>
      <c r="OH114" s="5">
        <v>23.953842314603499</v>
      </c>
      <c r="OR114">
        <v>12600</v>
      </c>
      <c r="OS114">
        <v>62.549525437793299</v>
      </c>
      <c r="OT114">
        <v>68.384352800139396</v>
      </c>
      <c r="OU114">
        <v>74.564145655334499</v>
      </c>
      <c r="OV114">
        <v>81.025792968744298</v>
      </c>
      <c r="OW114">
        <v>87.680870659843507</v>
      </c>
      <c r="OX114">
        <v>94.267614030525493</v>
      </c>
      <c r="OY114">
        <v>100.77233508027599</v>
      </c>
      <c r="OZ114">
        <v>107.076010003436</v>
      </c>
      <c r="PA114">
        <v>113.060464283977</v>
      </c>
      <c r="PB114">
        <v>118.61142166196601</v>
      </c>
      <c r="PC114">
        <v>123.47600902609</v>
      </c>
      <c r="PD114" s="13" t="s">
        <v>183</v>
      </c>
      <c r="PE114" s="5">
        <v>24.059669327017499</v>
      </c>
      <c r="PO114" s="13">
        <v>12600</v>
      </c>
      <c r="PP114" s="4">
        <v>66.158753537776207</v>
      </c>
      <c r="PQ114" s="4">
        <v>72.352041695910899</v>
      </c>
      <c r="PR114" s="4">
        <v>78.920676626240706</v>
      </c>
      <c r="PS114" s="4">
        <v>85.799501910443695</v>
      </c>
      <c r="PT114" s="4">
        <v>92.897046704707193</v>
      </c>
      <c r="PU114" s="4">
        <v>99.945728708173206</v>
      </c>
      <c r="PV114" s="4">
        <v>106.928001716892</v>
      </c>
      <c r="PW114" s="4">
        <v>113.719376182997</v>
      </c>
      <c r="PX114" s="4">
        <v>120.195694748131</v>
      </c>
      <c r="PY114" s="4">
        <v>126.23621983053</v>
      </c>
      <c r="PZ114" s="4">
        <v>131.57786091072899</v>
      </c>
      <c r="QA114" s="13" t="s">
        <v>183</v>
      </c>
      <c r="QB114" s="5">
        <v>25.139042612422301</v>
      </c>
      <c r="QL114" s="13">
        <v>12600</v>
      </c>
      <c r="QM114" s="4">
        <v>72.030996291203806</v>
      </c>
      <c r="QN114" s="4">
        <v>78.812612052736199</v>
      </c>
      <c r="QO114" s="4">
        <v>86.021559325284997</v>
      </c>
      <c r="QP114" s="4">
        <v>93.589826558830396</v>
      </c>
      <c r="QQ114" s="4">
        <v>101.421610328033</v>
      </c>
      <c r="QR114" s="4">
        <v>109.242392271455</v>
      </c>
      <c r="QS114" s="4">
        <v>117.027911458033</v>
      </c>
      <c r="QT114" s="4">
        <v>124.645521120125</v>
      </c>
      <c r="QU114" s="4">
        <v>131.962008521955</v>
      </c>
      <c r="QV114" s="4">
        <v>138.84670151666899</v>
      </c>
      <c r="QW114" s="4">
        <v>145.02189343298599</v>
      </c>
      <c r="QX114" s="13" t="s">
        <v>183</v>
      </c>
      <c r="QY114" s="5">
        <v>26.531419750609398</v>
      </c>
      <c r="RI114" s="13">
        <v>12600</v>
      </c>
      <c r="RJ114" s="4">
        <v>71.564142635233196</v>
      </c>
      <c r="RK114" s="4">
        <v>78.298753578181703</v>
      </c>
      <c r="RL114" s="4">
        <v>85.456446746007003</v>
      </c>
      <c r="RM114" s="4">
        <v>92.969415549528406</v>
      </c>
      <c r="RN114" s="4">
        <v>100.742171810765</v>
      </c>
      <c r="RO114" s="4">
        <v>108.500631694726</v>
      </c>
      <c r="RP114" s="4">
        <v>116.221086031048</v>
      </c>
      <c r="RQ114" s="4">
        <v>123.771500358271</v>
      </c>
      <c r="RR114" s="4">
        <v>131.01934749776899</v>
      </c>
      <c r="RS114" s="4">
        <v>137.83471456910101</v>
      </c>
      <c r="RT114" s="4">
        <v>143.94095806574501</v>
      </c>
      <c r="RU114" s="13" t="s">
        <v>183</v>
      </c>
      <c r="RV114" s="5">
        <v>25.229244528305902</v>
      </c>
      <c r="SF114" s="13">
        <v>12600</v>
      </c>
      <c r="SG114" s="4">
        <v>74.323046082691604</v>
      </c>
      <c r="SH114" s="4">
        <v>81.336016289165997</v>
      </c>
      <c r="SI114" s="4">
        <v>88.797473328843296</v>
      </c>
      <c r="SJ114" s="4">
        <v>96.638455956036097</v>
      </c>
      <c r="SK114" s="4">
        <v>104.761688246643</v>
      </c>
      <c r="SL114" s="4">
        <v>112.890816670378</v>
      </c>
      <c r="SM114" s="4">
        <v>120.998830902553</v>
      </c>
      <c r="SN114" s="4">
        <v>128.95017549106299</v>
      </c>
      <c r="SO114" s="4">
        <v>136.60836656236</v>
      </c>
      <c r="SP114" s="4">
        <v>143.83909130570399</v>
      </c>
      <c r="SQ114" s="4">
        <v>150.35968996234601</v>
      </c>
      <c r="SR114" s="13" t="s">
        <v>183</v>
      </c>
      <c r="SS114" s="5">
        <v>27.1878093444016</v>
      </c>
      <c r="TC114" s="13">
        <v>12600</v>
      </c>
      <c r="TD114" s="4">
        <v>66.595305391830607</v>
      </c>
      <c r="TE114" s="4">
        <v>72.832112938833205</v>
      </c>
      <c r="TF114" s="4">
        <v>79.448022757483002</v>
      </c>
      <c r="TG114" s="4">
        <v>86.377645774183094</v>
      </c>
      <c r="TH114" s="4">
        <v>93.529162061641998</v>
      </c>
      <c r="TI114" s="4">
        <v>100.63436493552101</v>
      </c>
      <c r="TJ114" s="4">
        <v>107.675226860175</v>
      </c>
      <c r="TK114" s="4">
        <v>114.526619324755</v>
      </c>
      <c r="TL114" s="4">
        <v>121.06368136268</v>
      </c>
      <c r="TM114" s="4">
        <v>127.164910413493</v>
      </c>
      <c r="TN114" s="4">
        <v>132.56604057394901</v>
      </c>
      <c r="TO114" s="13" t="s">
        <v>183</v>
      </c>
      <c r="TP114" s="5">
        <v>25.376585656042401</v>
      </c>
      <c r="TZ114" s="13">
        <v>12600</v>
      </c>
      <c r="UA114" s="4">
        <v>0</v>
      </c>
      <c r="UB114" s="4">
        <v>0</v>
      </c>
      <c r="UC114" s="4">
        <v>0</v>
      </c>
      <c r="UD114" s="4">
        <v>0</v>
      </c>
      <c r="UE114" s="4">
        <v>0</v>
      </c>
      <c r="UF114" s="4">
        <v>0</v>
      </c>
      <c r="UG114" s="4">
        <v>0</v>
      </c>
      <c r="UH114" s="4">
        <v>0</v>
      </c>
      <c r="UI114" s="4">
        <v>0</v>
      </c>
      <c r="UJ114" s="4">
        <v>0</v>
      </c>
      <c r="UK114" s="4">
        <v>0</v>
      </c>
      <c r="UL114" s="13" t="s">
        <v>183</v>
      </c>
      <c r="UM114" s="5">
        <v>19.881396840765898</v>
      </c>
      <c r="UW114" s="13">
        <v>12600</v>
      </c>
      <c r="UX114" s="4">
        <v>0</v>
      </c>
      <c r="UY114" s="4">
        <v>0</v>
      </c>
      <c r="UZ114" s="4">
        <v>0</v>
      </c>
      <c r="VA114" s="4">
        <v>0</v>
      </c>
      <c r="VB114" s="4">
        <v>0</v>
      </c>
      <c r="VC114" s="4">
        <v>0</v>
      </c>
      <c r="VD114" s="4">
        <v>0</v>
      </c>
      <c r="VE114" s="4">
        <v>0</v>
      </c>
      <c r="VF114" s="4">
        <v>0</v>
      </c>
      <c r="VG114" s="4">
        <v>0</v>
      </c>
      <c r="VH114" s="4">
        <v>0</v>
      </c>
      <c r="VI114" s="13" t="s">
        <v>183</v>
      </c>
      <c r="VJ114" s="5">
        <v>20.383311892287601</v>
      </c>
      <c r="VT114" s="13">
        <v>12600</v>
      </c>
      <c r="VU114" s="4">
        <v>0</v>
      </c>
      <c r="VV114" s="4">
        <v>0</v>
      </c>
      <c r="VW114" s="4">
        <v>0</v>
      </c>
      <c r="VX114" s="4">
        <v>0</v>
      </c>
      <c r="VY114" s="4">
        <v>0</v>
      </c>
      <c r="VZ114" s="4">
        <v>0</v>
      </c>
      <c r="WA114" s="4">
        <v>0</v>
      </c>
      <c r="WB114" s="4">
        <v>0</v>
      </c>
      <c r="WC114" s="4">
        <v>0</v>
      </c>
      <c r="WD114" s="4">
        <v>0</v>
      </c>
      <c r="WE114" s="4">
        <v>0</v>
      </c>
      <c r="WF114" s="13" t="s">
        <v>183</v>
      </c>
      <c r="WG114" s="5">
        <v>20.245211369134399</v>
      </c>
      <c r="WQ114" s="13">
        <v>12600</v>
      </c>
      <c r="WR114" s="4">
        <v>56.479485893103103</v>
      </c>
      <c r="WS114" s="4">
        <v>61.674181868179097</v>
      </c>
      <c r="WT114" s="4">
        <v>67.157088039951503</v>
      </c>
      <c r="WU114" s="4">
        <v>72.868778973466902</v>
      </c>
      <c r="WV114" s="4">
        <v>78.728516970349702</v>
      </c>
      <c r="WW114" s="4">
        <v>84.511353097810598</v>
      </c>
      <c r="WX114" s="4">
        <v>90.201225130524307</v>
      </c>
      <c r="WY114" s="4">
        <v>95.694972867795201</v>
      </c>
      <c r="WZ114" s="4">
        <v>100.891622123941</v>
      </c>
      <c r="XA114" s="4">
        <v>105.694963764967</v>
      </c>
      <c r="XB114" s="4">
        <v>109.875398389306</v>
      </c>
      <c r="XC114" s="13" t="s">
        <v>183</v>
      </c>
      <c r="XD114" s="5">
        <v>22.0746524003819</v>
      </c>
      <c r="XN114" s="13">
        <v>12600</v>
      </c>
      <c r="XO114" s="4">
        <v>54.580923060631598</v>
      </c>
      <c r="XP114" s="4">
        <v>59.558139541276702</v>
      </c>
      <c r="XQ114" s="4">
        <v>64.801494370796604</v>
      </c>
      <c r="XR114" s="4">
        <v>70.252350451648695</v>
      </c>
      <c r="XS114" s="4">
        <v>75.832534027786906</v>
      </c>
      <c r="XT114" s="4">
        <v>81.334704146784006</v>
      </c>
      <c r="XU114" s="4">
        <v>86.739721025060902</v>
      </c>
      <c r="XV114" s="4">
        <v>91.950816423965705</v>
      </c>
      <c r="XW114" s="4">
        <v>96.874057541354105</v>
      </c>
      <c r="XX114" s="4">
        <v>101.420707728105</v>
      </c>
      <c r="XY114" s="4">
        <v>105.371295623348</v>
      </c>
      <c r="XZ114" s="13" t="s">
        <v>183</v>
      </c>
      <c r="YA114" s="5">
        <v>22.5837068391956</v>
      </c>
      <c r="YK114" s="13">
        <v>12600</v>
      </c>
      <c r="YL114" s="4">
        <v>61.1338499985089</v>
      </c>
      <c r="YM114" s="4">
        <v>66.830937257253893</v>
      </c>
      <c r="YN114" s="4">
        <v>72.8639993687963</v>
      </c>
      <c r="YO114" s="4">
        <v>79.171469349811105</v>
      </c>
      <c r="YP114" s="4">
        <v>85.667082451811396</v>
      </c>
      <c r="YQ114" s="4">
        <v>92.094524054890698</v>
      </c>
      <c r="YR114" s="4">
        <v>98.441295029117896</v>
      </c>
      <c r="YS114" s="4">
        <v>104.591508954471</v>
      </c>
      <c r="YT114" s="4">
        <v>110.430161847832</v>
      </c>
      <c r="YU114" s="4">
        <v>115.846078104303</v>
      </c>
      <c r="YV114" s="4">
        <v>120.588798504965</v>
      </c>
      <c r="YW114" s="13" t="s">
        <v>183</v>
      </c>
      <c r="YX114" s="5">
        <v>22.4201443916625</v>
      </c>
      <c r="ZH114" s="13">
        <v>12600</v>
      </c>
      <c r="ZI114" s="4">
        <v>0</v>
      </c>
      <c r="ZJ114" s="4">
        <v>0</v>
      </c>
      <c r="ZK114" s="4">
        <v>0</v>
      </c>
      <c r="ZL114" s="4">
        <v>0</v>
      </c>
      <c r="ZM114" s="4">
        <v>0</v>
      </c>
      <c r="ZN114" s="4">
        <v>0</v>
      </c>
      <c r="ZO114" s="4">
        <v>0</v>
      </c>
      <c r="ZP114" s="4">
        <v>0</v>
      </c>
      <c r="ZQ114" s="4">
        <v>0</v>
      </c>
      <c r="ZR114" s="4">
        <v>0</v>
      </c>
      <c r="ZS114" s="4">
        <v>0</v>
      </c>
      <c r="ZT114" s="13" t="s">
        <v>183</v>
      </c>
      <c r="ZU114" s="5">
        <v>21.131939235229702</v>
      </c>
      <c r="AAE114" s="13">
        <v>12600</v>
      </c>
      <c r="AAF114" s="4">
        <v>0</v>
      </c>
      <c r="AAG114" s="4">
        <v>0</v>
      </c>
      <c r="AAH114" s="4">
        <v>0</v>
      </c>
      <c r="AAI114" s="4">
        <v>0</v>
      </c>
      <c r="AAJ114" s="4">
        <v>0</v>
      </c>
      <c r="AAK114" s="4">
        <v>0</v>
      </c>
      <c r="AAL114" s="4">
        <v>0</v>
      </c>
      <c r="AAM114" s="4">
        <v>0</v>
      </c>
      <c r="AAN114" s="4">
        <v>0</v>
      </c>
      <c r="AAO114" s="4">
        <v>0</v>
      </c>
      <c r="AAP114" s="4">
        <v>0</v>
      </c>
      <c r="AAQ114" s="13" t="s">
        <v>183</v>
      </c>
      <c r="AAR114" s="5">
        <v>19.927461440340998</v>
      </c>
      <c r="ABB114" s="13">
        <v>12600</v>
      </c>
      <c r="ABC114" s="4">
        <v>66.444785485320907</v>
      </c>
      <c r="ABD114" s="4">
        <v>72.668821585054403</v>
      </c>
      <c r="ABE114" s="4">
        <v>79.2733077142789</v>
      </c>
      <c r="ABF114" s="4">
        <v>86.193641271484097</v>
      </c>
      <c r="ABG114" s="4">
        <v>93.339044717247006</v>
      </c>
      <c r="ABH114" s="4">
        <v>100.444472830557</v>
      </c>
      <c r="ABI114" s="4">
        <v>107.491855419491</v>
      </c>
      <c r="ABJ114" s="4">
        <v>114.35728781367401</v>
      </c>
      <c r="ABK114" s="4">
        <v>120.917014234341</v>
      </c>
      <c r="ABL114" s="4">
        <v>127.05043285583599</v>
      </c>
      <c r="ABM114" s="4">
        <v>132.49196657619899</v>
      </c>
      <c r="ABN114" s="13" t="s">
        <v>183</v>
      </c>
      <c r="ABO114" s="5">
        <v>25.170874588291401</v>
      </c>
    </row>
    <row r="115" spans="17:743" x14ac:dyDescent="0.25">
      <c r="Q115" s="13">
        <v>14000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13" t="s">
        <v>184</v>
      </c>
      <c r="AD115" s="5">
        <v>105046.99603341499</v>
      </c>
      <c r="AN115" s="13">
        <v>14000</v>
      </c>
      <c r="AO115" s="4">
        <v>65.252847157768102</v>
      </c>
      <c r="AP115" s="4">
        <v>71.355938044159402</v>
      </c>
      <c r="AQ115" s="4">
        <v>77.826638209616107</v>
      </c>
      <c r="AR115" s="4">
        <v>84.600284265722095</v>
      </c>
      <c r="AS115" s="4">
        <v>91.586143276253395</v>
      </c>
      <c r="AT115" s="4">
        <v>98.517983536530394</v>
      </c>
      <c r="AU115" s="4">
        <v>105.37924784125001</v>
      </c>
      <c r="AV115" s="4">
        <v>112.04678822657399</v>
      </c>
      <c r="AW115" s="4">
        <v>118.397921716908</v>
      </c>
      <c r="AX115" s="4">
        <v>124.31351015465199</v>
      </c>
      <c r="AY115" s="4">
        <v>129.53294480320201</v>
      </c>
      <c r="AZ115" s="13" t="s">
        <v>184</v>
      </c>
      <c r="BA115" s="5">
        <v>105154.93616548199</v>
      </c>
      <c r="BK115" s="13">
        <v>14000</v>
      </c>
      <c r="BL115" s="4">
        <v>64.902548559568103</v>
      </c>
      <c r="BM115" s="4">
        <v>70.970802058583701</v>
      </c>
      <c r="BN115" s="4">
        <v>77.403693011335605</v>
      </c>
      <c r="BO115" s="4">
        <v>84.136752360476507</v>
      </c>
      <c r="BP115" s="4">
        <v>91.079537365703302</v>
      </c>
      <c r="BQ115" s="4">
        <v>97.966358371160794</v>
      </c>
      <c r="BR115" s="4">
        <v>104.781036982255</v>
      </c>
      <c r="BS115" s="4">
        <v>111.40094957305701</v>
      </c>
      <c r="BT115" s="4">
        <v>117.703988346416</v>
      </c>
      <c r="BU115" s="4">
        <v>123.571637815985</v>
      </c>
      <c r="BV115" s="4">
        <v>128.74426411269701</v>
      </c>
      <c r="BW115" s="13" t="s">
        <v>184</v>
      </c>
      <c r="BX115" s="5">
        <v>105240.898267225</v>
      </c>
      <c r="CH115" s="13">
        <v>14000</v>
      </c>
      <c r="CI115" s="4">
        <v>0</v>
      </c>
      <c r="CJ115" s="4">
        <v>0</v>
      </c>
      <c r="CK115" s="4">
        <v>0</v>
      </c>
      <c r="CL115" s="4">
        <v>0</v>
      </c>
      <c r="CM115" s="4">
        <v>0</v>
      </c>
      <c r="CN115" s="4">
        <v>0</v>
      </c>
      <c r="CO115" s="4">
        <v>0</v>
      </c>
      <c r="CP115" s="4">
        <v>0</v>
      </c>
      <c r="CQ115" s="4">
        <v>0</v>
      </c>
      <c r="CR115" s="4">
        <v>0</v>
      </c>
      <c r="CS115" s="4">
        <v>0</v>
      </c>
      <c r="CT115" s="13" t="s">
        <v>184</v>
      </c>
      <c r="CU115" s="5">
        <v>104855.994983187</v>
      </c>
      <c r="DE115" s="13">
        <v>14000</v>
      </c>
      <c r="DF115" s="4">
        <v>66.956805033411399</v>
      </c>
      <c r="DG115" s="4">
        <v>73.2296765647</v>
      </c>
      <c r="DH115" s="4">
        <v>79.884773445795304</v>
      </c>
      <c r="DI115" s="4">
        <v>86.856516387532395</v>
      </c>
      <c r="DJ115" s="4">
        <v>94.052799617865503</v>
      </c>
      <c r="DK115" s="4">
        <v>101.20491248834</v>
      </c>
      <c r="DL115" s="4">
        <v>108.294426590188</v>
      </c>
      <c r="DM115" s="4">
        <v>115.195688072594</v>
      </c>
      <c r="DN115" s="4">
        <v>121.783256792483</v>
      </c>
      <c r="DO115" s="4">
        <v>127.93499966014301</v>
      </c>
      <c r="DP115" s="4">
        <v>133.38568775301701</v>
      </c>
      <c r="DQ115" s="13" t="s">
        <v>184</v>
      </c>
      <c r="DR115" s="5">
        <v>105445.76349415</v>
      </c>
      <c r="EB115" s="13">
        <v>14000</v>
      </c>
      <c r="EC115" s="4">
        <v>0</v>
      </c>
      <c r="ED115" s="4">
        <v>0</v>
      </c>
      <c r="EE115" s="4">
        <v>0</v>
      </c>
      <c r="EF115" s="4">
        <v>0</v>
      </c>
      <c r="EG115" s="4">
        <v>0</v>
      </c>
      <c r="EH115" s="4">
        <v>0</v>
      </c>
      <c r="EI115" s="4">
        <v>0</v>
      </c>
      <c r="EJ115" s="4">
        <v>0</v>
      </c>
      <c r="EK115" s="4">
        <v>0</v>
      </c>
      <c r="EL115" s="4">
        <v>0</v>
      </c>
      <c r="EM115" s="4">
        <v>0</v>
      </c>
      <c r="EN115" s="13" t="s">
        <v>184</v>
      </c>
      <c r="EO115" s="5">
        <v>104825.245499923</v>
      </c>
      <c r="EY115" s="13">
        <v>14000</v>
      </c>
      <c r="EZ115" s="4">
        <v>0</v>
      </c>
      <c r="FA115" s="4">
        <v>0</v>
      </c>
      <c r="FB115" s="4">
        <v>0</v>
      </c>
      <c r="FC115" s="4">
        <v>0</v>
      </c>
      <c r="FD115" s="4">
        <v>0</v>
      </c>
      <c r="FE115" s="4">
        <v>0</v>
      </c>
      <c r="FF115" s="4">
        <v>0</v>
      </c>
      <c r="FG115" s="4">
        <v>0</v>
      </c>
      <c r="FH115" s="4">
        <v>0</v>
      </c>
      <c r="FI115" s="4">
        <v>0</v>
      </c>
      <c r="FJ115" s="4">
        <v>0</v>
      </c>
      <c r="FK115" s="13" t="s">
        <v>184</v>
      </c>
      <c r="FL115" s="5">
        <v>105307.21519648599</v>
      </c>
      <c r="FV115" s="13">
        <v>14000</v>
      </c>
      <c r="FW115">
        <v>0</v>
      </c>
      <c r="FX115">
        <v>0</v>
      </c>
      <c r="FY115">
        <v>0</v>
      </c>
      <c r="FZ115">
        <v>0</v>
      </c>
      <c r="GA115">
        <v>0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 s="13" t="s">
        <v>184</v>
      </c>
      <c r="GI115" s="5">
        <v>104982.006513628</v>
      </c>
      <c r="GS115" s="13">
        <v>14000</v>
      </c>
      <c r="GT115" s="4">
        <v>0</v>
      </c>
      <c r="GU115" s="4">
        <v>0</v>
      </c>
      <c r="GV115" s="4">
        <v>0</v>
      </c>
      <c r="GW115" s="4">
        <v>0</v>
      </c>
      <c r="GX115" s="4">
        <v>0</v>
      </c>
      <c r="GY115" s="4">
        <v>0</v>
      </c>
      <c r="GZ115" s="4">
        <v>0</v>
      </c>
      <c r="HA115" s="4">
        <v>0</v>
      </c>
      <c r="HB115" s="4">
        <v>0</v>
      </c>
      <c r="HC115" s="4">
        <v>0</v>
      </c>
      <c r="HD115" s="4">
        <v>0</v>
      </c>
      <c r="HE115" s="13" t="s">
        <v>184</v>
      </c>
      <c r="HF115" s="5">
        <v>105033.10522476899</v>
      </c>
      <c r="HP115" s="13">
        <v>14000</v>
      </c>
      <c r="HQ115" s="4">
        <v>66.583161294336605</v>
      </c>
      <c r="HR115" s="4">
        <v>72.818757736321004</v>
      </c>
      <c r="HS115" s="4">
        <v>79.4333517423931</v>
      </c>
      <c r="HT115" s="4">
        <v>86.361560667445204</v>
      </c>
      <c r="HU115" s="4">
        <v>93.511574237543897</v>
      </c>
      <c r="HV115" s="4">
        <v>100.615202904192</v>
      </c>
      <c r="HW115" s="4">
        <v>107.654432562645</v>
      </c>
      <c r="HX115" s="4">
        <v>114.504152409718</v>
      </c>
      <c r="HY115" s="4">
        <v>121.03952099032</v>
      </c>
      <c r="HZ115" s="4">
        <v>127.139056972283</v>
      </c>
      <c r="IA115" s="4">
        <v>132.53852696622999</v>
      </c>
      <c r="IB115" s="13" t="s">
        <v>184</v>
      </c>
      <c r="IC115" s="5">
        <v>105403.080893986</v>
      </c>
      <c r="IM115" s="13">
        <v>14000</v>
      </c>
      <c r="IN115" s="4">
        <v>69.618203373813301</v>
      </c>
      <c r="IO115" s="4">
        <v>76.157320128787902</v>
      </c>
      <c r="IP115" s="4">
        <v>83.102024278047793</v>
      </c>
      <c r="IQ115" s="4">
        <v>90.385404964494995</v>
      </c>
      <c r="IR115" s="4">
        <v>97.913342997049199</v>
      </c>
      <c r="IS115" s="4">
        <v>105.413784871837</v>
      </c>
      <c r="IT115" s="4">
        <v>112.865289290454</v>
      </c>
      <c r="IU115" s="4">
        <v>120.138443462994</v>
      </c>
      <c r="IV115" s="4">
        <v>127.103644321082</v>
      </c>
      <c r="IW115" s="4">
        <v>133.63420381049201</v>
      </c>
      <c r="IX115" s="4">
        <v>139.45809962081299</v>
      </c>
      <c r="IY115" s="13" t="s">
        <v>184</v>
      </c>
      <c r="IZ115" s="5">
        <v>105624.248809226</v>
      </c>
      <c r="JJ115" s="13">
        <v>14000</v>
      </c>
      <c r="JK115" s="4">
        <v>70.576081640559195</v>
      </c>
      <c r="JL115" s="4">
        <v>77.211342444583394</v>
      </c>
      <c r="JM115" s="4">
        <v>84.2607586682159</v>
      </c>
      <c r="JN115" s="4">
        <v>91.656970223458998</v>
      </c>
      <c r="JO115" s="4">
        <v>99.305173016188604</v>
      </c>
      <c r="JP115" s="4">
        <v>106.932270088656</v>
      </c>
      <c r="JQ115" s="4">
        <v>114.515710358647</v>
      </c>
      <c r="JR115" s="4">
        <v>121.924776711004</v>
      </c>
      <c r="JS115" s="4">
        <v>129.028413507973</v>
      </c>
      <c r="JT115" s="4">
        <v>135.69833346490901</v>
      </c>
      <c r="JU115" s="4">
        <v>141.660201773305</v>
      </c>
      <c r="JV115" s="13" t="s">
        <v>184</v>
      </c>
      <c r="JW115" s="5">
        <v>105507.189955636</v>
      </c>
      <c r="KG115" s="13">
        <v>14000</v>
      </c>
      <c r="KH115">
        <v>66.115071405266093</v>
      </c>
      <c r="KI115">
        <v>72.304006862823002</v>
      </c>
      <c r="KJ115">
        <v>78.867914272033701</v>
      </c>
      <c r="KK115">
        <v>85.741660671531093</v>
      </c>
      <c r="KL115">
        <v>92.8338103811476</v>
      </c>
      <c r="KM115">
        <v>99.876844525908396</v>
      </c>
      <c r="KN115">
        <v>106.85326489662199</v>
      </c>
      <c r="KO115">
        <v>113.63864615326899</v>
      </c>
      <c r="KP115">
        <v>120.108901591128</v>
      </c>
      <c r="KQ115">
        <v>126.143370383595</v>
      </c>
      <c r="KR115">
        <v>131.479080364608</v>
      </c>
      <c r="KS115" s="13" t="s">
        <v>184</v>
      </c>
      <c r="KT115" s="5">
        <v>105224.20350149101</v>
      </c>
      <c r="LD115" s="13">
        <v>14000</v>
      </c>
      <c r="LE115" s="4">
        <v>69.5047692142995</v>
      </c>
      <c r="LF115" s="4">
        <v>76.032511528142393</v>
      </c>
      <c r="LG115" s="4">
        <v>82.964832196454296</v>
      </c>
      <c r="LH115" s="4">
        <v>90.234874621641694</v>
      </c>
      <c r="LI115" s="4">
        <v>97.748602126291203</v>
      </c>
      <c r="LJ115" s="4">
        <v>105.234090403495</v>
      </c>
      <c r="LK115" s="4">
        <v>112.67002871382699</v>
      </c>
      <c r="LL115" s="4">
        <v>119.927160470842</v>
      </c>
      <c r="LM115" s="4">
        <v>126.876056275623</v>
      </c>
      <c r="LN115" s="4">
        <v>133.390218927105</v>
      </c>
      <c r="LO115" s="4">
        <v>139.19790472161401</v>
      </c>
      <c r="LP115" s="13" t="s">
        <v>184</v>
      </c>
      <c r="LQ115" s="5">
        <v>105472.28363000001</v>
      </c>
      <c r="MA115" s="13">
        <v>14000</v>
      </c>
      <c r="MB115" s="4">
        <v>70.802583318320401</v>
      </c>
      <c r="MC115" s="4">
        <v>77.460603160484396</v>
      </c>
      <c r="MD115" s="4">
        <v>84.534816817651404</v>
      </c>
      <c r="ME115" s="4">
        <v>91.957760326267902</v>
      </c>
      <c r="MF115" s="4">
        <v>99.634470756039406</v>
      </c>
      <c r="MG115" s="4">
        <v>107.291616872772</v>
      </c>
      <c r="MH115" s="4">
        <v>114.906383294653</v>
      </c>
      <c r="MI115" s="4">
        <v>122.347748374369</v>
      </c>
      <c r="MJ115" s="4">
        <v>129.48431670238699</v>
      </c>
      <c r="MK115" s="4">
        <v>136.18742614826101</v>
      </c>
      <c r="ML115" s="4">
        <v>142.18220570855101</v>
      </c>
      <c r="MM115" s="13" t="s">
        <v>184</v>
      </c>
      <c r="MN115" s="5">
        <v>105477.753861923</v>
      </c>
      <c r="MX115" s="13">
        <v>14000</v>
      </c>
      <c r="MY115" s="4">
        <v>73.501438827901694</v>
      </c>
      <c r="MZ115" s="4">
        <v>80.431366775909893</v>
      </c>
      <c r="NA115" s="4">
        <v>87.802142152920794</v>
      </c>
      <c r="NB115" s="4">
        <v>95.545133269519397</v>
      </c>
      <c r="NC115" s="4">
        <v>103.563577566067</v>
      </c>
      <c r="ND115" s="4">
        <v>111.581722141071</v>
      </c>
      <c r="NE115" s="4">
        <v>119.573549746468</v>
      </c>
      <c r="NF115" s="4">
        <v>127.40452864069</v>
      </c>
      <c r="NG115" s="4">
        <v>134.93932903886099</v>
      </c>
      <c r="NH115" s="4">
        <v>142.04492604731001</v>
      </c>
      <c r="NI115" s="4">
        <v>148.44038356711201</v>
      </c>
      <c r="NJ115" s="13" t="s">
        <v>184</v>
      </c>
      <c r="NK115" s="5">
        <v>105832.38438849</v>
      </c>
      <c r="NU115" s="13">
        <v>14000</v>
      </c>
      <c r="NV115" s="4">
        <v>74.254162054753294</v>
      </c>
      <c r="NW115" s="4">
        <v>81.260165183833294</v>
      </c>
      <c r="NX115" s="4">
        <v>88.714012244093794</v>
      </c>
      <c r="NY115" s="4">
        <v>96.546769150363602</v>
      </c>
      <c r="NZ115" s="4">
        <v>104.66120239377599</v>
      </c>
      <c r="OA115" s="4">
        <v>112.78100633413401</v>
      </c>
      <c r="OB115" s="4">
        <v>120.87925421988</v>
      </c>
      <c r="OC115" s="4">
        <v>128.82047559919701</v>
      </c>
      <c r="OD115" s="4">
        <v>136.468282544944</v>
      </c>
      <c r="OE115" s="4">
        <v>143.68846946708899</v>
      </c>
      <c r="OF115" s="4">
        <v>150.198518851041</v>
      </c>
      <c r="OG115" s="13" t="s">
        <v>184</v>
      </c>
      <c r="OH115" s="5">
        <v>105881.362679609</v>
      </c>
      <c r="OR115">
        <v>14000</v>
      </c>
      <c r="OS115">
        <v>70.187379360967398</v>
      </c>
      <c r="OT115">
        <v>76.783605066119407</v>
      </c>
      <c r="OU115">
        <v>83.790499118934093</v>
      </c>
      <c r="OV115">
        <v>91.140881792307297</v>
      </c>
      <c r="OW115">
        <v>98.7402243569516</v>
      </c>
      <c r="OX115">
        <v>106.31584302090999</v>
      </c>
      <c r="OY115">
        <v>113.845638607232</v>
      </c>
      <c r="OZ115">
        <v>121.199420098178</v>
      </c>
      <c r="PA115">
        <v>128.24671826781901</v>
      </c>
      <c r="PB115">
        <v>134.859892087725</v>
      </c>
      <c r="PC115">
        <v>140.765536438194</v>
      </c>
      <c r="PD115" s="13" t="s">
        <v>184</v>
      </c>
      <c r="PE115" s="5">
        <v>105693.058927484</v>
      </c>
      <c r="PO115" s="13">
        <v>14000</v>
      </c>
      <c r="PP115" s="4">
        <v>73.810666755145206</v>
      </c>
      <c r="PQ115" s="4">
        <v>80.771834713790696</v>
      </c>
      <c r="PR115" s="4">
        <v>88.176717978136097</v>
      </c>
      <c r="PS115" s="4">
        <v>95.956559390523907</v>
      </c>
      <c r="PT115" s="4">
        <v>104.014401267932</v>
      </c>
      <c r="PU115" s="4">
        <v>112.074257119294</v>
      </c>
      <c r="PV115" s="4">
        <v>120.109736895479</v>
      </c>
      <c r="PW115" s="4">
        <v>127.985921040241</v>
      </c>
      <c r="PX115" s="4">
        <v>135.56704293259099</v>
      </c>
      <c r="PY115" s="4">
        <v>142.719590641884</v>
      </c>
      <c r="PZ115" s="4">
        <v>149.16197243158001</v>
      </c>
      <c r="QA115" s="13" t="s">
        <v>184</v>
      </c>
      <c r="QB115" s="5">
        <v>105895.114777339</v>
      </c>
      <c r="QL115" s="13">
        <v>14000</v>
      </c>
      <c r="QM115" s="4">
        <v>79.617603929609999</v>
      </c>
      <c r="QN115" s="4">
        <v>87.168688731913704</v>
      </c>
      <c r="QO115" s="4">
        <v>95.2189998497077</v>
      </c>
      <c r="QP115" s="4">
        <v>103.69775034784401</v>
      </c>
      <c r="QQ115" s="4">
        <v>112.50475384127699</v>
      </c>
      <c r="QR115" s="4">
        <v>121.36134497984899</v>
      </c>
      <c r="QS115" s="4">
        <v>130.23393404461399</v>
      </c>
      <c r="QT115" s="4">
        <v>138.98090981147499</v>
      </c>
      <c r="QU115" s="4">
        <v>147.458889856795</v>
      </c>
      <c r="QV115" s="4">
        <v>155.52577417363199</v>
      </c>
      <c r="QW115" s="4">
        <v>162.889281694164</v>
      </c>
      <c r="QX115" s="13" t="s">
        <v>184</v>
      </c>
      <c r="QY115" s="5">
        <v>106205.703014549</v>
      </c>
      <c r="RI115" s="13">
        <v>14000</v>
      </c>
      <c r="RJ115" s="4">
        <v>79.159881976771203</v>
      </c>
      <c r="RK115" s="4">
        <v>86.664242314994894</v>
      </c>
      <c r="RL115" s="4">
        <v>94.663338873384205</v>
      </c>
      <c r="RM115" s="4">
        <v>103.08652183534601</v>
      </c>
      <c r="RN115" s="4">
        <v>111.83382872434299</v>
      </c>
      <c r="RO115" s="4">
        <v>120.626686175424</v>
      </c>
      <c r="RP115" s="4">
        <v>129.43208442334901</v>
      </c>
      <c r="RQ115" s="4">
        <v>138.10889702315001</v>
      </c>
      <c r="RR115" s="4">
        <v>146.51429885672999</v>
      </c>
      <c r="RS115" s="4">
        <v>154.50682527473199</v>
      </c>
      <c r="RT115" s="4">
        <v>161.794920240115</v>
      </c>
      <c r="RU115" s="13" t="s">
        <v>184</v>
      </c>
      <c r="RV115" s="5">
        <v>106157.73784156601</v>
      </c>
      <c r="SF115" s="13">
        <v>14000</v>
      </c>
      <c r="SG115" s="4">
        <v>81.855075221422396</v>
      </c>
      <c r="SH115" s="4">
        <v>89.635117311113603</v>
      </c>
      <c r="SI115" s="4">
        <v>97.936618020350593</v>
      </c>
      <c r="SJ115" s="4">
        <v>106.688177804642</v>
      </c>
      <c r="SK115" s="4">
        <v>115.788593092654</v>
      </c>
      <c r="SL115" s="4">
        <v>124.959047516705</v>
      </c>
      <c r="SM115" s="4">
        <v>134.16309022313899</v>
      </c>
      <c r="SN115" s="4">
        <v>143.256852319502</v>
      </c>
      <c r="SO115" s="4">
        <v>152.09434204938</v>
      </c>
      <c r="SP115" s="4">
        <v>160.53046739521801</v>
      </c>
      <c r="SQ115" s="4">
        <v>168.26971330981601</v>
      </c>
      <c r="SR115" s="13" t="s">
        <v>184</v>
      </c>
      <c r="SS115" s="5">
        <v>106389.64661455801</v>
      </c>
      <c r="TC115" s="13">
        <v>14000</v>
      </c>
      <c r="TD115" s="4">
        <v>74.246097709908895</v>
      </c>
      <c r="TE115" s="4">
        <v>81.251285251010799</v>
      </c>
      <c r="TF115" s="4">
        <v>88.704241486752593</v>
      </c>
      <c r="TG115" s="4">
        <v>96.536035517314204</v>
      </c>
      <c r="TH115" s="4">
        <v>104.649438806942</v>
      </c>
      <c r="TI115" s="4">
        <v>112.768151351567</v>
      </c>
      <c r="TJ115" s="4">
        <v>120.86525617994501</v>
      </c>
      <c r="TK115" s="4">
        <v>128.80529280133101</v>
      </c>
      <c r="TL115" s="4">
        <v>136.451884530965</v>
      </c>
      <c r="TM115" s="4">
        <v>143.67083834047199</v>
      </c>
      <c r="TN115" s="4">
        <v>150.17965339530099</v>
      </c>
      <c r="TO115" s="13" t="s">
        <v>184</v>
      </c>
      <c r="TP115" s="5">
        <v>105976.90145368699</v>
      </c>
      <c r="TZ115" s="13">
        <v>14000</v>
      </c>
      <c r="UA115" s="4">
        <v>0</v>
      </c>
      <c r="UB115" s="4">
        <v>0</v>
      </c>
      <c r="UC115" s="4">
        <v>0</v>
      </c>
      <c r="UD115" s="4">
        <v>0</v>
      </c>
      <c r="UE115" s="4">
        <v>0</v>
      </c>
      <c r="UF115" s="4">
        <v>0</v>
      </c>
      <c r="UG115" s="4">
        <v>0</v>
      </c>
      <c r="UH115" s="4">
        <v>0</v>
      </c>
      <c r="UI115" s="4">
        <v>0</v>
      </c>
      <c r="UJ115" s="4">
        <v>0</v>
      </c>
      <c r="UK115" s="4">
        <v>0</v>
      </c>
      <c r="UL115" s="13" t="s">
        <v>184</v>
      </c>
      <c r="UM115" s="5">
        <v>104780.840319176</v>
      </c>
      <c r="UW115" s="13">
        <v>14000</v>
      </c>
      <c r="UX115" s="4">
        <v>0</v>
      </c>
      <c r="UY115" s="4">
        <v>0</v>
      </c>
      <c r="UZ115" s="4">
        <v>0</v>
      </c>
      <c r="VA115" s="4">
        <v>0</v>
      </c>
      <c r="VB115" s="4">
        <v>0</v>
      </c>
      <c r="VC115" s="4">
        <v>0</v>
      </c>
      <c r="VD115" s="4">
        <v>0</v>
      </c>
      <c r="VE115" s="4">
        <v>0</v>
      </c>
      <c r="VF115" s="4">
        <v>0</v>
      </c>
      <c r="VG115" s="4">
        <v>0</v>
      </c>
      <c r="VH115" s="4">
        <v>0</v>
      </c>
      <c r="VI115" s="13" t="s">
        <v>184</v>
      </c>
      <c r="VJ115" s="5">
        <v>105042.895391855</v>
      </c>
      <c r="VT115" s="13">
        <v>14000</v>
      </c>
      <c r="VU115" s="4">
        <v>0</v>
      </c>
      <c r="VV115" s="4">
        <v>0</v>
      </c>
      <c r="VW115" s="4">
        <v>0</v>
      </c>
      <c r="VX115" s="4">
        <v>0</v>
      </c>
      <c r="VY115" s="4">
        <v>0</v>
      </c>
      <c r="VZ115" s="4">
        <v>0</v>
      </c>
      <c r="WA115" s="4">
        <v>0</v>
      </c>
      <c r="WB115" s="4">
        <v>0</v>
      </c>
      <c r="WC115" s="4">
        <v>0</v>
      </c>
      <c r="WD115" s="4">
        <v>0</v>
      </c>
      <c r="WE115" s="4">
        <v>0</v>
      </c>
      <c r="WF115" s="13" t="s">
        <v>184</v>
      </c>
      <c r="WG115" s="5">
        <v>104871.57250701101</v>
      </c>
      <c r="WQ115" s="13">
        <v>14000</v>
      </c>
      <c r="WR115" s="4">
        <v>63.998250125976099</v>
      </c>
      <c r="WS115" s="4">
        <v>69.932707215864099</v>
      </c>
      <c r="WT115" s="4">
        <v>76.215435187740596</v>
      </c>
      <c r="WU115" s="4">
        <v>82.782144315074504</v>
      </c>
      <c r="WV115" s="4">
        <v>89.545049593920098</v>
      </c>
      <c r="WW115" s="4">
        <v>96.265138230020398</v>
      </c>
      <c r="WX115" s="4">
        <v>102.918645912001</v>
      </c>
      <c r="WY115" s="4">
        <v>109.390656883342</v>
      </c>
      <c r="WZ115" s="4">
        <v>115.567611117704</v>
      </c>
      <c r="XA115" s="4">
        <v>121.340030795144</v>
      </c>
      <c r="XB115" s="4">
        <v>126.455759754257</v>
      </c>
      <c r="XC115" s="13" t="s">
        <v>184</v>
      </c>
      <c r="XD115" s="5">
        <v>120858.826477557</v>
      </c>
      <c r="XN115" s="13">
        <v>14000</v>
      </c>
      <c r="XO115" s="4">
        <v>62.037488511753999</v>
      </c>
      <c r="XP115" s="4">
        <v>67.7442246781699</v>
      </c>
      <c r="XQ115" s="4">
        <v>73.774888744611403</v>
      </c>
      <c r="XR115" s="4">
        <v>80.065686051761105</v>
      </c>
      <c r="XS115" s="4">
        <v>86.531094670521</v>
      </c>
      <c r="XT115" s="4">
        <v>92.949183752254697</v>
      </c>
      <c r="XU115" s="4">
        <v>99.293174984368704</v>
      </c>
      <c r="XV115" s="4">
        <v>105.454503773064</v>
      </c>
      <c r="XW115" s="4">
        <v>111.32675101733101</v>
      </c>
      <c r="XX115" s="4">
        <v>116.80818087790099</v>
      </c>
      <c r="XY115" s="4">
        <v>121.656455280065</v>
      </c>
      <c r="XZ115" s="13" t="s">
        <v>184</v>
      </c>
      <c r="YA115" s="5">
        <v>132307.886537944</v>
      </c>
      <c r="YK115" s="13">
        <v>14000</v>
      </c>
      <c r="YL115" s="4">
        <v>68.754746456163701</v>
      </c>
      <c r="YM115" s="4">
        <v>75.209582438984498</v>
      </c>
      <c r="YN115" s="4">
        <v>82.065008424718698</v>
      </c>
      <c r="YO115" s="4">
        <v>89.255246455843306</v>
      </c>
      <c r="YP115" s="4">
        <v>96.687747496737202</v>
      </c>
      <c r="YQ115" s="4">
        <v>104.094450945755</v>
      </c>
      <c r="YR115" s="4">
        <v>111.45472060335899</v>
      </c>
      <c r="YS115" s="4">
        <v>118.64138529437901</v>
      </c>
      <c r="YT115" s="4">
        <v>125.527084737311</v>
      </c>
      <c r="YU115" s="4">
        <v>131.98728698897199</v>
      </c>
      <c r="YV115" s="4">
        <v>137.75045998215299</v>
      </c>
      <c r="YW115" s="13" t="s">
        <v>184</v>
      </c>
      <c r="YX115" s="5">
        <v>106264.70888798199</v>
      </c>
      <c r="ZH115" s="13">
        <v>14000</v>
      </c>
      <c r="ZI115" s="4">
        <v>0</v>
      </c>
      <c r="ZJ115" s="4">
        <v>0</v>
      </c>
      <c r="ZK115" s="4">
        <v>0</v>
      </c>
      <c r="ZL115" s="4">
        <v>0</v>
      </c>
      <c r="ZM115" s="4">
        <v>0</v>
      </c>
      <c r="ZN115" s="4">
        <v>0</v>
      </c>
      <c r="ZO115" s="4">
        <v>0</v>
      </c>
      <c r="ZP115" s="4">
        <v>0</v>
      </c>
      <c r="ZQ115" s="4">
        <v>0</v>
      </c>
      <c r="ZR115" s="4">
        <v>0</v>
      </c>
      <c r="ZS115" s="4">
        <v>0</v>
      </c>
      <c r="ZT115" s="13" t="s">
        <v>184</v>
      </c>
      <c r="ZU115" s="5">
        <v>103018.198976953</v>
      </c>
      <c r="AAE115" s="13">
        <v>14000</v>
      </c>
      <c r="AAF115" s="4">
        <v>0</v>
      </c>
      <c r="AAG115" s="4">
        <v>0</v>
      </c>
      <c r="AAH115" s="4">
        <v>0</v>
      </c>
      <c r="AAI115" s="4">
        <v>0</v>
      </c>
      <c r="AAJ115" s="4">
        <v>0</v>
      </c>
      <c r="AAK115" s="4">
        <v>0</v>
      </c>
      <c r="AAL115" s="4">
        <v>0</v>
      </c>
      <c r="AAM115" s="4">
        <v>0</v>
      </c>
      <c r="AAN115" s="4">
        <v>0</v>
      </c>
      <c r="AAO115" s="4">
        <v>0</v>
      </c>
      <c r="AAP115" s="4">
        <v>0</v>
      </c>
      <c r="AAQ115" s="13" t="s">
        <v>184</v>
      </c>
      <c r="AAR115" s="5">
        <v>142383.49489903101</v>
      </c>
      <c r="ABB115" s="13">
        <v>14000</v>
      </c>
      <c r="ABC115" s="4">
        <v>74.096056472375196</v>
      </c>
      <c r="ABD115" s="4">
        <v>81.0883032809338</v>
      </c>
      <c r="ABE115" s="4">
        <v>88.529571738968897</v>
      </c>
      <c r="ABF115" s="4">
        <v>96.351716348112106</v>
      </c>
      <c r="ABG115" s="4">
        <v>104.458556284208</v>
      </c>
      <c r="ABH115" s="4">
        <v>112.57692523760601</v>
      </c>
      <c r="ABI115" s="4">
        <v>120.679964685877</v>
      </c>
      <c r="ABJ115" s="4">
        <v>128.63352808002901</v>
      </c>
      <c r="ABK115" s="4">
        <v>136.30247064876599</v>
      </c>
      <c r="ABL115" s="4">
        <v>143.55366505714599</v>
      </c>
      <c r="ABM115" s="4">
        <v>150.10342903333799</v>
      </c>
      <c r="ABN115" s="13" t="s">
        <v>184</v>
      </c>
      <c r="ABO115" s="5">
        <v>106862.234939651</v>
      </c>
    </row>
    <row r="116" spans="17:743" x14ac:dyDescent="0.25">
      <c r="Q116" s="1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13" t="s">
        <v>185</v>
      </c>
      <c r="AD116" s="14">
        <v>8.8753304854427305E-6</v>
      </c>
      <c r="AN116" s="13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13" t="s">
        <v>185</v>
      </c>
      <c r="BA116" s="14">
        <v>8.8648715246561796E-6</v>
      </c>
      <c r="BK116" s="13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13" t="s">
        <v>185</v>
      </c>
      <c r="BX116" s="14">
        <v>8.8571564634778806E-6</v>
      </c>
      <c r="CH116" s="13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13" t="s">
        <v>185</v>
      </c>
      <c r="CU116" s="14">
        <v>8.8927391819640498E-6</v>
      </c>
      <c r="DE116" s="13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13" t="s">
        <v>185</v>
      </c>
      <c r="DR116" s="14">
        <v>8.8382850352873201E-6</v>
      </c>
      <c r="EB116" s="13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13" t="s">
        <v>185</v>
      </c>
      <c r="EO116" s="14">
        <v>8.8954896330820603E-6</v>
      </c>
      <c r="EY116" s="13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13" t="s">
        <v>185</v>
      </c>
      <c r="FL116" s="14">
        <v>8.85106340504828E-6</v>
      </c>
      <c r="FV116" s="13"/>
      <c r="GH116" s="13" t="s">
        <v>185</v>
      </c>
      <c r="GI116" s="14">
        <v>8.8808636493447497E-6</v>
      </c>
      <c r="GS116" s="13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13" t="s">
        <v>185</v>
      </c>
      <c r="HF116" s="14">
        <v>8.8762943391231306E-6</v>
      </c>
      <c r="HP116" s="13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13" t="s">
        <v>185</v>
      </c>
      <c r="IC116" s="14">
        <v>8.8420797167706493E-6</v>
      </c>
      <c r="IM116" s="13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13" t="s">
        <v>185</v>
      </c>
      <c r="IZ116" s="14">
        <v>8.8219216485003508E-6</v>
      </c>
      <c r="JJ116" s="13"/>
      <c r="JK116" s="4"/>
      <c r="JL116" s="4"/>
      <c r="JM116" s="4"/>
      <c r="JN116" s="4"/>
      <c r="JO116" s="4"/>
      <c r="JP116" s="4"/>
      <c r="JQ116" s="4"/>
      <c r="JR116" s="4"/>
      <c r="JS116" s="4"/>
      <c r="JT116" s="4"/>
      <c r="JU116" s="4"/>
      <c r="JV116" s="13" t="s">
        <v>185</v>
      </c>
      <c r="JW116" s="14">
        <v>8.83234801133955E-6</v>
      </c>
      <c r="KG116" s="13"/>
      <c r="KS116" s="13" t="s">
        <v>185</v>
      </c>
      <c r="KT116" s="14">
        <v>8.8584634367636001E-6</v>
      </c>
      <c r="LD116" s="13"/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13" t="s">
        <v>185</v>
      </c>
      <c r="LQ116" s="14">
        <v>8.8356188216891893E-6</v>
      </c>
      <c r="MA116" s="13"/>
      <c r="MB116" s="4"/>
      <c r="MC116" s="4"/>
      <c r="MD116" s="4"/>
      <c r="ME116" s="4"/>
      <c r="MF116" s="4"/>
      <c r="MG116" s="4"/>
      <c r="MH116" s="4"/>
      <c r="MI116" s="4"/>
      <c r="MJ116" s="4"/>
      <c r="MK116" s="4"/>
      <c r="ML116" s="4"/>
      <c r="MM116" s="13" t="s">
        <v>185</v>
      </c>
      <c r="MN116" s="14">
        <v>8.8352250585630497E-6</v>
      </c>
      <c r="MX116" s="13"/>
      <c r="MY116" s="4"/>
      <c r="MZ116" s="4"/>
      <c r="NA116" s="4"/>
      <c r="NB116" s="4"/>
      <c r="NC116" s="4"/>
      <c r="ND116" s="4"/>
      <c r="NE116" s="4"/>
      <c r="NF116" s="4"/>
      <c r="NG116" s="4"/>
      <c r="NH116" s="4"/>
      <c r="NI116" s="4"/>
      <c r="NJ116" s="13" t="s">
        <v>185</v>
      </c>
      <c r="NK116" s="14">
        <v>8.8029055992229608E-6</v>
      </c>
      <c r="NU116" s="13"/>
      <c r="NV116" s="4"/>
      <c r="NW116" s="4"/>
      <c r="NX116" s="4"/>
      <c r="NY116" s="4"/>
      <c r="NZ116" s="4"/>
      <c r="OA116" s="4"/>
      <c r="OB116" s="4"/>
      <c r="OC116" s="4"/>
      <c r="OD116" s="4"/>
      <c r="OE116" s="4"/>
      <c r="OF116" s="4"/>
      <c r="OG116" s="13" t="s">
        <v>185</v>
      </c>
      <c r="OH116" s="14">
        <v>8.7984435243681902E-6</v>
      </c>
      <c r="PD116" s="13" t="s">
        <v>185</v>
      </c>
      <c r="PE116" s="14">
        <v>8.8155071193613703E-6</v>
      </c>
      <c r="PO116" s="13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13" t="s">
        <v>185</v>
      </c>
      <c r="QB116" s="14">
        <v>8.7970978942836597E-6</v>
      </c>
      <c r="QL116" s="13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13" t="s">
        <v>185</v>
      </c>
      <c r="QY116" s="14">
        <v>8.7687637465702999E-6</v>
      </c>
      <c r="RI116" s="13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13" t="s">
        <v>185</v>
      </c>
      <c r="RV116" s="14">
        <v>8.7734989618125992E-6</v>
      </c>
      <c r="SF116" s="13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13" t="s">
        <v>185</v>
      </c>
      <c r="SS116" s="14">
        <v>8.7523649462232406E-6</v>
      </c>
      <c r="TC116" s="13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13" t="s">
        <v>185</v>
      </c>
      <c r="TP116" s="14">
        <v>8.7897575504363605E-6</v>
      </c>
      <c r="TZ116" s="13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13" t="s">
        <v>185</v>
      </c>
      <c r="UM116" s="14">
        <v>8.8995256886124396E-6</v>
      </c>
      <c r="UW116" s="13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13" t="s">
        <v>185</v>
      </c>
      <c r="VJ116" s="14">
        <v>8.8754782454753792E-6</v>
      </c>
      <c r="VT116" s="13"/>
      <c r="VU116" s="4"/>
      <c r="VV116" s="4"/>
      <c r="VW116" s="4"/>
      <c r="VX116" s="4"/>
      <c r="VY116" s="4"/>
      <c r="VZ116" s="4"/>
      <c r="WA116" s="4"/>
      <c r="WB116" s="4"/>
      <c r="WC116" s="4"/>
      <c r="WD116" s="4"/>
      <c r="WE116" s="4"/>
      <c r="WF116" s="13" t="s">
        <v>185</v>
      </c>
      <c r="WG116" s="14">
        <v>8.8910273162430498E-6</v>
      </c>
      <c r="WQ116" s="13"/>
      <c r="WR116" s="4"/>
      <c r="WS116" s="4"/>
      <c r="WT116" s="4"/>
      <c r="WU116" s="4"/>
      <c r="WV116" s="4"/>
      <c r="WW116" s="4"/>
      <c r="WX116" s="4"/>
      <c r="WY116" s="4"/>
      <c r="WZ116" s="4"/>
      <c r="XA116" s="4"/>
      <c r="XB116" s="4"/>
      <c r="XC116" s="13" t="s">
        <v>185</v>
      </c>
      <c r="XD116" s="14">
        <v>9.1097873508883907E-6</v>
      </c>
      <c r="XN116" s="13"/>
      <c r="XO116" s="4"/>
      <c r="XP116" s="4"/>
      <c r="XQ116" s="4"/>
      <c r="XR116" s="4"/>
      <c r="XS116" s="4"/>
      <c r="XT116" s="4"/>
      <c r="XU116" s="4"/>
      <c r="XV116" s="4"/>
      <c r="XW116" s="4"/>
      <c r="XX116" s="4"/>
      <c r="XY116" s="4"/>
      <c r="XZ116" s="13" t="s">
        <v>185</v>
      </c>
      <c r="YA116" s="14">
        <v>9.3420725918613293E-6</v>
      </c>
      <c r="YK116" s="13"/>
      <c r="YL116" s="4"/>
      <c r="YM116" s="4"/>
      <c r="YN116" s="4"/>
      <c r="YO116" s="4"/>
      <c r="YP116" s="4"/>
      <c r="YQ116" s="4"/>
      <c r="YR116" s="4"/>
      <c r="YS116" s="4"/>
      <c r="YT116" s="4"/>
      <c r="YU116" s="4"/>
      <c r="YV116" s="4"/>
      <c r="YW116" s="13" t="s">
        <v>185</v>
      </c>
      <c r="YX116" s="14">
        <v>8.7769917151059508E-6</v>
      </c>
      <c r="ZH116" s="13"/>
      <c r="ZI116" s="4"/>
      <c r="ZJ116" s="4"/>
      <c r="ZK116" s="4"/>
      <c r="ZL116" s="4"/>
      <c r="ZM116" s="4"/>
      <c r="ZN116" s="4"/>
      <c r="ZO116" s="4"/>
      <c r="ZP116" s="4"/>
      <c r="ZQ116" s="4"/>
      <c r="ZR116" s="4"/>
      <c r="ZS116" s="4"/>
      <c r="ZT116" s="13" t="s">
        <v>185</v>
      </c>
      <c r="ZU116" s="14">
        <v>8.4501919828234498E-6</v>
      </c>
      <c r="AAE116" s="13"/>
      <c r="AAF116" s="4"/>
      <c r="AAG116" s="4"/>
      <c r="AAH116" s="4"/>
      <c r="AAI116" s="4"/>
      <c r="AAJ116" s="4"/>
      <c r="AAK116" s="4"/>
      <c r="AAL116" s="4"/>
      <c r="AAM116" s="4"/>
      <c r="AAN116" s="4"/>
      <c r="AAO116" s="4"/>
      <c r="AAP116" s="4"/>
      <c r="AAQ116" s="13" t="s">
        <v>185</v>
      </c>
      <c r="AAR116" s="14">
        <v>9.6811809597479706E-6</v>
      </c>
      <c r="ABB116" s="13"/>
      <c r="ABC116" s="4"/>
      <c r="ABD116" s="4"/>
      <c r="ABE116" s="4"/>
      <c r="ABF116" s="4"/>
      <c r="ABG116" s="4"/>
      <c r="ABH116" s="4"/>
      <c r="ABI116" s="4"/>
      <c r="ABJ116" s="4"/>
      <c r="ABK116" s="4"/>
      <c r="ABL116" s="4"/>
      <c r="ABM116" s="4"/>
      <c r="ABN116" s="13" t="s">
        <v>185</v>
      </c>
      <c r="ABO116" s="14">
        <v>8.7233319213035301E-6</v>
      </c>
    </row>
    <row r="117" spans="17:743" x14ac:dyDescent="0.25">
      <c r="Q117" s="1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13" t="s">
        <v>186</v>
      </c>
      <c r="AD117" s="5">
        <v>325.55467567879299</v>
      </c>
      <c r="AN117" s="13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13" t="s">
        <v>186</v>
      </c>
      <c r="BA117" s="5">
        <v>325.17103209589902</v>
      </c>
      <c r="BK117" s="13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13" t="s">
        <v>186</v>
      </c>
      <c r="BX117" s="5">
        <v>324.88803708586897</v>
      </c>
      <c r="CH117" s="13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13" t="s">
        <v>186</v>
      </c>
      <c r="CU117" s="5">
        <v>326.19324148310699</v>
      </c>
      <c r="DE117" s="13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13" t="s">
        <v>186</v>
      </c>
      <c r="DR117" s="5">
        <v>324.19581703904998</v>
      </c>
      <c r="EB117" s="13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13" t="s">
        <v>186</v>
      </c>
      <c r="EO117" s="5">
        <v>326.29413037092502</v>
      </c>
      <c r="EY117" s="13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13" t="s">
        <v>186</v>
      </c>
      <c r="FL117" s="5">
        <v>324.66453851709002</v>
      </c>
      <c r="FV117" s="13"/>
      <c r="GH117" s="13" t="s">
        <v>186</v>
      </c>
      <c r="GI117" s="5">
        <v>325.75763683979397</v>
      </c>
      <c r="GS117" s="13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13" t="s">
        <v>186</v>
      </c>
      <c r="HF117" s="5">
        <v>325.590030652091</v>
      </c>
      <c r="HP117" s="13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13" t="s">
        <v>186</v>
      </c>
      <c r="IC117" s="5">
        <v>324.33500918537402</v>
      </c>
      <c r="IM117" s="13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13" t="s">
        <v>186</v>
      </c>
      <c r="IZ117" s="5">
        <v>323.59559408541702</v>
      </c>
      <c r="JJ117" s="13"/>
      <c r="JK117" s="4"/>
      <c r="JL117" s="4"/>
      <c r="JM117" s="4"/>
      <c r="JN117" s="4"/>
      <c r="JO117" s="4"/>
      <c r="JP117" s="4"/>
      <c r="JQ117" s="4"/>
      <c r="JR117" s="4"/>
      <c r="JS117" s="4"/>
      <c r="JT117" s="4"/>
      <c r="JU117" s="4"/>
      <c r="JV117" s="13" t="s">
        <v>186</v>
      </c>
      <c r="JW117" s="5">
        <v>323.97804194785903</v>
      </c>
      <c r="KG117" s="13"/>
      <c r="KS117" s="13" t="s">
        <v>186</v>
      </c>
      <c r="KT117" s="5">
        <v>324.93597797830699</v>
      </c>
      <c r="LD117" s="13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13" t="s">
        <v>186</v>
      </c>
      <c r="LQ117" s="5">
        <v>324.09801805515201</v>
      </c>
      <c r="MA117" s="13"/>
      <c r="MB117" s="4"/>
      <c r="MC117" s="4"/>
      <c r="MD117" s="4"/>
      <c r="ME117" s="4"/>
      <c r="MF117" s="4"/>
      <c r="MG117" s="4"/>
      <c r="MH117" s="4"/>
      <c r="MI117" s="4"/>
      <c r="MJ117" s="4"/>
      <c r="MK117" s="4"/>
      <c r="ML117" s="4"/>
      <c r="MM117" s="13" t="s">
        <v>186</v>
      </c>
      <c r="MN117" s="5">
        <v>324.08357448856799</v>
      </c>
      <c r="MX117" s="13"/>
      <c r="MY117" s="4"/>
      <c r="MZ117" s="4"/>
      <c r="NA117" s="4"/>
      <c r="NB117" s="4"/>
      <c r="NC117" s="4"/>
      <c r="ND117" s="4"/>
      <c r="NE117" s="4"/>
      <c r="NF117" s="4"/>
      <c r="NG117" s="4"/>
      <c r="NH117" s="4"/>
      <c r="NI117" s="4"/>
      <c r="NJ117" s="13" t="s">
        <v>186</v>
      </c>
      <c r="NK117" s="5">
        <v>322.89806921405</v>
      </c>
      <c r="NU117" s="13"/>
      <c r="NV117" s="4"/>
      <c r="NW117" s="4"/>
      <c r="NX117" s="4"/>
      <c r="NY117" s="4"/>
      <c r="NZ117" s="4"/>
      <c r="OA117" s="4"/>
      <c r="OB117" s="4"/>
      <c r="OC117" s="4"/>
      <c r="OD117" s="4"/>
      <c r="OE117" s="4"/>
      <c r="OF117" s="4"/>
      <c r="OG117" s="13" t="s">
        <v>186</v>
      </c>
      <c r="OH117" s="5">
        <v>322.73439651086699</v>
      </c>
      <c r="PD117" s="13" t="s">
        <v>186</v>
      </c>
      <c r="PE117" s="5">
        <v>323.36030369742502</v>
      </c>
      <c r="PO117" s="13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13" t="s">
        <v>186</v>
      </c>
      <c r="QB117" s="5">
        <v>322.68503765414903</v>
      </c>
      <c r="QL117" s="13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13" t="s">
        <v>186</v>
      </c>
      <c r="QY117" s="5">
        <v>321.64571700185502</v>
      </c>
      <c r="RI117" s="13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13" t="s">
        <v>186</v>
      </c>
      <c r="RV117" s="5">
        <v>321.81940872691303</v>
      </c>
      <c r="SF117" s="13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13" t="s">
        <v>186</v>
      </c>
      <c r="SS117" s="5">
        <v>321.04419504869901</v>
      </c>
      <c r="TC117" s="13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13" t="s">
        <v>186</v>
      </c>
      <c r="TP117" s="5">
        <v>322.41578759472901</v>
      </c>
      <c r="TZ117" s="13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13" t="s">
        <v>186</v>
      </c>
      <c r="UM117" s="5">
        <v>326.44217632272</v>
      </c>
      <c r="UW117" s="13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13" t="s">
        <v>186</v>
      </c>
      <c r="VJ117" s="5">
        <v>325.56009564254299</v>
      </c>
      <c r="VT117" s="13"/>
      <c r="VU117" s="4"/>
      <c r="VV117" s="4"/>
      <c r="VW117" s="4"/>
      <c r="VX117" s="4"/>
      <c r="VY117" s="4"/>
      <c r="VZ117" s="4"/>
      <c r="WA117" s="4"/>
      <c r="WB117" s="4"/>
      <c r="WC117" s="4"/>
      <c r="WD117" s="4"/>
      <c r="WE117" s="4"/>
      <c r="WF117" s="13" t="s">
        <v>186</v>
      </c>
      <c r="WG117" s="5">
        <v>326.13044879155302</v>
      </c>
      <c r="WQ117" s="13"/>
      <c r="WR117" s="4"/>
      <c r="WS117" s="4"/>
      <c r="WT117" s="4"/>
      <c r="WU117" s="4"/>
      <c r="WV117" s="4"/>
      <c r="WW117" s="4"/>
      <c r="WX117" s="4"/>
      <c r="WY117" s="4"/>
      <c r="WZ117" s="4"/>
      <c r="XA117" s="4"/>
      <c r="XB117" s="4"/>
      <c r="XC117" s="13" t="s">
        <v>186</v>
      </c>
      <c r="XD117" s="5">
        <v>334.15475304109702</v>
      </c>
      <c r="XN117" s="13"/>
      <c r="XO117" s="4"/>
      <c r="XP117" s="4"/>
      <c r="XQ117" s="4"/>
      <c r="XR117" s="4"/>
      <c r="XS117" s="4"/>
      <c r="XT117" s="4"/>
      <c r="XU117" s="4"/>
      <c r="XV117" s="4"/>
      <c r="XW117" s="4"/>
      <c r="XX117" s="4"/>
      <c r="XY117" s="4"/>
      <c r="XZ117" s="13" t="s">
        <v>186</v>
      </c>
      <c r="YA117" s="5">
        <v>342.67517336955098</v>
      </c>
      <c r="YK117" s="13"/>
      <c r="YL117" s="4"/>
      <c r="YM117" s="4"/>
      <c r="YN117" s="4"/>
      <c r="YO117" s="4"/>
      <c r="YP117" s="4"/>
      <c r="YQ117" s="4"/>
      <c r="YR117" s="4"/>
      <c r="YS117" s="4"/>
      <c r="YT117" s="4"/>
      <c r="YU117" s="4"/>
      <c r="YV117" s="4"/>
      <c r="YW117" s="13" t="s">
        <v>186</v>
      </c>
      <c r="YX117" s="5">
        <v>321.94752589026899</v>
      </c>
      <c r="ZH117" s="13"/>
      <c r="ZI117" s="4"/>
      <c r="ZJ117" s="4"/>
      <c r="ZK117" s="4"/>
      <c r="ZL117" s="4"/>
      <c r="ZM117" s="4"/>
      <c r="ZN117" s="4"/>
      <c r="ZO117" s="4"/>
      <c r="ZP117" s="4"/>
      <c r="ZQ117" s="4"/>
      <c r="ZR117" s="4"/>
      <c r="ZS117" s="4"/>
      <c r="ZT117" s="13" t="s">
        <v>186</v>
      </c>
      <c r="ZU117" s="5">
        <v>428.47444054081302</v>
      </c>
      <c r="AAE117" s="13"/>
      <c r="AAF117" s="4"/>
      <c r="AAG117" s="4"/>
      <c r="AAH117" s="4"/>
      <c r="AAI117" s="4"/>
      <c r="AAJ117" s="4"/>
      <c r="AAK117" s="4"/>
      <c r="AAL117" s="4"/>
      <c r="AAM117" s="4"/>
      <c r="AAN117" s="4"/>
      <c r="AAO117" s="4"/>
      <c r="AAP117" s="4"/>
      <c r="AAQ117" s="13" t="s">
        <v>186</v>
      </c>
      <c r="AAR117" s="5">
        <v>355.11395690649999</v>
      </c>
      <c r="ABB117" s="13"/>
      <c r="ABC117" s="4"/>
      <c r="ABD117" s="4"/>
      <c r="ABE117" s="4"/>
      <c r="ABF117" s="4"/>
      <c r="ABG117" s="4"/>
      <c r="ABH117" s="4"/>
      <c r="ABI117" s="4"/>
      <c r="ABJ117" s="4"/>
      <c r="ABK117" s="4"/>
      <c r="ABL117" s="4"/>
      <c r="ABM117" s="4"/>
      <c r="ABN117" s="13" t="s">
        <v>186</v>
      </c>
      <c r="ABO117" s="5">
        <v>319.97923898568598</v>
      </c>
    </row>
    <row r="118" spans="17:743" x14ac:dyDescent="0.25">
      <c r="Q118" s="13" t="s">
        <v>254</v>
      </c>
      <c r="R118" s="4">
        <v>0</v>
      </c>
      <c r="S118" s="4">
        <v>0.09</v>
      </c>
      <c r="T118" s="4">
        <v>0.18</v>
      </c>
      <c r="U118" s="4">
        <v>0.27</v>
      </c>
      <c r="V118" s="4">
        <v>0.36</v>
      </c>
      <c r="W118" s="4">
        <v>0.45</v>
      </c>
      <c r="X118" s="4">
        <v>0.54</v>
      </c>
      <c r="Y118" s="4">
        <v>0.63</v>
      </c>
      <c r="Z118" s="4">
        <v>0.72</v>
      </c>
      <c r="AA118" s="4">
        <v>0.80999999999999905</v>
      </c>
      <c r="AB118" s="4">
        <v>0.9</v>
      </c>
      <c r="AC118" s="13" t="s">
        <v>187</v>
      </c>
      <c r="AD118" s="5">
        <v>0</v>
      </c>
      <c r="AN118" s="13" t="s">
        <v>254</v>
      </c>
      <c r="AO118" s="4">
        <v>0</v>
      </c>
      <c r="AP118" s="4">
        <v>0.09</v>
      </c>
      <c r="AQ118" s="4">
        <v>0.18</v>
      </c>
      <c r="AR118" s="4">
        <v>0.27</v>
      </c>
      <c r="AS118" s="4">
        <v>0.36</v>
      </c>
      <c r="AT118" s="4">
        <v>0.45</v>
      </c>
      <c r="AU118" s="4">
        <v>0.54</v>
      </c>
      <c r="AV118" s="4">
        <v>0.63</v>
      </c>
      <c r="AW118" s="4">
        <v>0.72</v>
      </c>
      <c r="AX118" s="4">
        <v>0.80999999999999905</v>
      </c>
      <c r="AY118" s="4">
        <v>0.9</v>
      </c>
      <c r="AZ118" s="13" t="s">
        <v>187</v>
      </c>
      <c r="BA118" s="5">
        <v>0</v>
      </c>
      <c r="BK118" s="13" t="s">
        <v>254</v>
      </c>
      <c r="BL118" s="4">
        <v>0</v>
      </c>
      <c r="BM118" s="4">
        <v>0.09</v>
      </c>
      <c r="BN118" s="4">
        <v>0.18</v>
      </c>
      <c r="BO118" s="4">
        <v>0.27</v>
      </c>
      <c r="BP118" s="4">
        <v>0.36</v>
      </c>
      <c r="BQ118" s="4">
        <v>0.45</v>
      </c>
      <c r="BR118" s="4">
        <v>0.54</v>
      </c>
      <c r="BS118" s="4">
        <v>0.63</v>
      </c>
      <c r="BT118" s="4">
        <v>0.72</v>
      </c>
      <c r="BU118" s="4">
        <v>0.80999999999999905</v>
      </c>
      <c r="BV118" s="4">
        <v>0.9</v>
      </c>
      <c r="BW118" s="13" t="s">
        <v>187</v>
      </c>
      <c r="BX118" s="5">
        <v>0</v>
      </c>
      <c r="CH118" s="13" t="s">
        <v>254</v>
      </c>
      <c r="CI118" s="4">
        <v>0</v>
      </c>
      <c r="CJ118" s="4">
        <v>0.09</v>
      </c>
      <c r="CK118" s="4">
        <v>0.18</v>
      </c>
      <c r="CL118" s="4">
        <v>0.27</v>
      </c>
      <c r="CM118" s="4">
        <v>0.36</v>
      </c>
      <c r="CN118" s="4">
        <v>0.45</v>
      </c>
      <c r="CO118" s="4">
        <v>0.54</v>
      </c>
      <c r="CP118" s="4">
        <v>0.63</v>
      </c>
      <c r="CQ118" s="4">
        <v>0.72</v>
      </c>
      <c r="CR118" s="4">
        <v>0.80999999999999905</v>
      </c>
      <c r="CS118" s="4">
        <v>0.9</v>
      </c>
      <c r="CT118" s="13" t="s">
        <v>187</v>
      </c>
      <c r="CU118" s="5">
        <v>0</v>
      </c>
      <c r="DE118" s="13" t="s">
        <v>254</v>
      </c>
      <c r="DF118" s="4">
        <v>0</v>
      </c>
      <c r="DG118" s="4">
        <v>0.09</v>
      </c>
      <c r="DH118" s="4">
        <v>0.18</v>
      </c>
      <c r="DI118" s="4">
        <v>0.27</v>
      </c>
      <c r="DJ118" s="4">
        <v>0.36</v>
      </c>
      <c r="DK118" s="4">
        <v>0.45</v>
      </c>
      <c r="DL118" s="4">
        <v>0.54</v>
      </c>
      <c r="DM118" s="4">
        <v>0.63</v>
      </c>
      <c r="DN118" s="4">
        <v>0.72</v>
      </c>
      <c r="DO118" s="4">
        <v>0.80999999999999905</v>
      </c>
      <c r="DP118" s="4">
        <v>0.9</v>
      </c>
      <c r="DQ118" s="13" t="s">
        <v>187</v>
      </c>
      <c r="DR118" s="5">
        <v>0</v>
      </c>
      <c r="EB118" s="13" t="s">
        <v>254</v>
      </c>
      <c r="EC118" s="4">
        <v>0</v>
      </c>
      <c r="ED118" s="4">
        <v>0.09</v>
      </c>
      <c r="EE118" s="4">
        <v>0.18</v>
      </c>
      <c r="EF118" s="4">
        <v>0.27</v>
      </c>
      <c r="EG118" s="4">
        <v>0.36</v>
      </c>
      <c r="EH118" s="4">
        <v>0.45</v>
      </c>
      <c r="EI118" s="4">
        <v>0.54</v>
      </c>
      <c r="EJ118" s="4">
        <v>0.63</v>
      </c>
      <c r="EK118" s="4">
        <v>0.72</v>
      </c>
      <c r="EL118" s="4">
        <v>0.80999999999999905</v>
      </c>
      <c r="EM118" s="4">
        <v>0.9</v>
      </c>
      <c r="EN118" s="13" t="s">
        <v>187</v>
      </c>
      <c r="EO118" s="5">
        <v>0</v>
      </c>
      <c r="EY118" s="13" t="s">
        <v>254</v>
      </c>
      <c r="EZ118" s="4">
        <v>0</v>
      </c>
      <c r="FA118" s="4">
        <v>0.09</v>
      </c>
      <c r="FB118" s="4">
        <v>0.18</v>
      </c>
      <c r="FC118" s="4">
        <v>0.27</v>
      </c>
      <c r="FD118" s="4">
        <v>0.36</v>
      </c>
      <c r="FE118" s="4">
        <v>0.45</v>
      </c>
      <c r="FF118" s="4">
        <v>0.54</v>
      </c>
      <c r="FG118" s="4">
        <v>0.63</v>
      </c>
      <c r="FH118" s="4">
        <v>0.72</v>
      </c>
      <c r="FI118" s="4">
        <v>0.80999999999999905</v>
      </c>
      <c r="FJ118" s="4">
        <v>0.9</v>
      </c>
      <c r="FK118" s="13" t="s">
        <v>187</v>
      </c>
      <c r="FL118" s="5">
        <v>0</v>
      </c>
      <c r="FV118" s="13" t="s">
        <v>254</v>
      </c>
      <c r="FW118">
        <v>0</v>
      </c>
      <c r="FX118">
        <v>0.09</v>
      </c>
      <c r="FY118">
        <v>0.18</v>
      </c>
      <c r="FZ118">
        <v>0.27</v>
      </c>
      <c r="GA118">
        <v>0.36</v>
      </c>
      <c r="GB118">
        <v>0.45</v>
      </c>
      <c r="GC118">
        <v>0.54</v>
      </c>
      <c r="GD118">
        <v>0.63</v>
      </c>
      <c r="GE118">
        <v>0.72</v>
      </c>
      <c r="GF118">
        <v>0.80999999999999905</v>
      </c>
      <c r="GG118">
        <v>0.9</v>
      </c>
      <c r="GH118" s="13" t="s">
        <v>187</v>
      </c>
      <c r="GI118" s="5">
        <v>0</v>
      </c>
      <c r="GS118" s="13" t="s">
        <v>254</v>
      </c>
      <c r="GT118" s="4">
        <v>0</v>
      </c>
      <c r="GU118" s="4">
        <v>0.09</v>
      </c>
      <c r="GV118" s="4">
        <v>0.18</v>
      </c>
      <c r="GW118" s="4">
        <v>0.27</v>
      </c>
      <c r="GX118" s="4">
        <v>0.36</v>
      </c>
      <c r="GY118" s="4">
        <v>0.45</v>
      </c>
      <c r="GZ118" s="4">
        <v>0.54</v>
      </c>
      <c r="HA118" s="4">
        <v>0.63</v>
      </c>
      <c r="HB118" s="4">
        <v>0.72</v>
      </c>
      <c r="HC118" s="4">
        <v>0.80999999999999905</v>
      </c>
      <c r="HD118" s="4">
        <v>0.9</v>
      </c>
      <c r="HE118" s="13" t="s">
        <v>187</v>
      </c>
      <c r="HF118" s="5">
        <v>0</v>
      </c>
      <c r="HP118" s="13" t="s">
        <v>254</v>
      </c>
      <c r="HQ118" s="4">
        <v>0</v>
      </c>
      <c r="HR118" s="4">
        <v>0.09</v>
      </c>
      <c r="HS118" s="4">
        <v>0.18</v>
      </c>
      <c r="HT118" s="4">
        <v>0.27</v>
      </c>
      <c r="HU118" s="4">
        <v>0.36</v>
      </c>
      <c r="HV118" s="4">
        <v>0.45</v>
      </c>
      <c r="HW118" s="4">
        <v>0.54</v>
      </c>
      <c r="HX118" s="4">
        <v>0.63</v>
      </c>
      <c r="HY118" s="4">
        <v>0.72</v>
      </c>
      <c r="HZ118" s="4">
        <v>0.80999999999999905</v>
      </c>
      <c r="IA118" s="4">
        <v>0.9</v>
      </c>
      <c r="IB118" s="13" t="s">
        <v>187</v>
      </c>
      <c r="IC118" s="5">
        <v>0</v>
      </c>
      <c r="IM118" s="13" t="s">
        <v>254</v>
      </c>
      <c r="IN118" s="4">
        <v>0</v>
      </c>
      <c r="IO118" s="4">
        <v>0.09</v>
      </c>
      <c r="IP118" s="4">
        <v>0.18</v>
      </c>
      <c r="IQ118" s="4">
        <v>0.27</v>
      </c>
      <c r="IR118" s="4">
        <v>0.36</v>
      </c>
      <c r="IS118" s="4">
        <v>0.45</v>
      </c>
      <c r="IT118" s="4">
        <v>0.54</v>
      </c>
      <c r="IU118" s="4">
        <v>0.63</v>
      </c>
      <c r="IV118" s="4">
        <v>0.72</v>
      </c>
      <c r="IW118" s="4">
        <v>0.80999999999999905</v>
      </c>
      <c r="IX118" s="4">
        <v>0.9</v>
      </c>
      <c r="IY118" s="13" t="s">
        <v>187</v>
      </c>
      <c r="IZ118" s="5">
        <v>0</v>
      </c>
      <c r="JJ118" s="13" t="s">
        <v>254</v>
      </c>
      <c r="JK118" s="4">
        <v>0</v>
      </c>
      <c r="JL118" s="4">
        <v>0.09</v>
      </c>
      <c r="JM118" s="4">
        <v>0.18</v>
      </c>
      <c r="JN118" s="4">
        <v>0.27</v>
      </c>
      <c r="JO118" s="4">
        <v>0.36</v>
      </c>
      <c r="JP118" s="4">
        <v>0.45</v>
      </c>
      <c r="JQ118" s="4">
        <v>0.54</v>
      </c>
      <c r="JR118" s="4">
        <v>0.63</v>
      </c>
      <c r="JS118" s="4">
        <v>0.72</v>
      </c>
      <c r="JT118" s="4">
        <v>0.80999999999999905</v>
      </c>
      <c r="JU118" s="4">
        <v>0.9</v>
      </c>
      <c r="JV118" s="13" t="s">
        <v>187</v>
      </c>
      <c r="JW118" s="5">
        <v>0</v>
      </c>
      <c r="KG118" s="13" t="s">
        <v>254</v>
      </c>
      <c r="KH118">
        <v>0</v>
      </c>
      <c r="KI118">
        <v>0.09</v>
      </c>
      <c r="KJ118">
        <v>0.18</v>
      </c>
      <c r="KK118">
        <v>0.27</v>
      </c>
      <c r="KL118">
        <v>0.36</v>
      </c>
      <c r="KM118">
        <v>0.45</v>
      </c>
      <c r="KN118">
        <v>0.54</v>
      </c>
      <c r="KO118">
        <v>0.63</v>
      </c>
      <c r="KP118">
        <v>0.72</v>
      </c>
      <c r="KQ118">
        <v>0.80999999999999905</v>
      </c>
      <c r="KR118">
        <v>0.9</v>
      </c>
      <c r="KS118" s="13" t="s">
        <v>187</v>
      </c>
      <c r="KT118" s="5">
        <v>0</v>
      </c>
      <c r="LD118" s="13" t="s">
        <v>254</v>
      </c>
      <c r="LE118" s="4">
        <v>0</v>
      </c>
      <c r="LF118" s="4">
        <v>0.09</v>
      </c>
      <c r="LG118" s="4">
        <v>0.18</v>
      </c>
      <c r="LH118" s="4">
        <v>0.27</v>
      </c>
      <c r="LI118" s="4">
        <v>0.36</v>
      </c>
      <c r="LJ118" s="4">
        <v>0.45</v>
      </c>
      <c r="LK118" s="4">
        <v>0.54</v>
      </c>
      <c r="LL118" s="4">
        <v>0.63</v>
      </c>
      <c r="LM118" s="4">
        <v>0.72</v>
      </c>
      <c r="LN118" s="4">
        <v>0.80999999999999905</v>
      </c>
      <c r="LO118" s="4">
        <v>0.9</v>
      </c>
      <c r="LP118" s="13" t="s">
        <v>187</v>
      </c>
      <c r="LQ118" s="5">
        <v>0</v>
      </c>
      <c r="MA118" s="13" t="s">
        <v>254</v>
      </c>
      <c r="MB118" s="4">
        <v>0</v>
      </c>
      <c r="MC118" s="4">
        <v>0.09</v>
      </c>
      <c r="MD118" s="4">
        <v>0.18</v>
      </c>
      <c r="ME118" s="4">
        <v>0.27</v>
      </c>
      <c r="MF118" s="4">
        <v>0.36</v>
      </c>
      <c r="MG118" s="4">
        <v>0.45</v>
      </c>
      <c r="MH118" s="4">
        <v>0.54</v>
      </c>
      <c r="MI118" s="4">
        <v>0.63</v>
      </c>
      <c r="MJ118" s="4">
        <v>0.72</v>
      </c>
      <c r="MK118" s="4">
        <v>0.80999999999999905</v>
      </c>
      <c r="ML118" s="4">
        <v>0.9</v>
      </c>
      <c r="MM118" s="13" t="s">
        <v>187</v>
      </c>
      <c r="MN118" s="5">
        <v>0</v>
      </c>
      <c r="MX118" s="13" t="s">
        <v>254</v>
      </c>
      <c r="MY118" s="4">
        <v>0</v>
      </c>
      <c r="MZ118" s="4">
        <v>0.09</v>
      </c>
      <c r="NA118" s="4">
        <v>0.18</v>
      </c>
      <c r="NB118" s="4">
        <v>0.27</v>
      </c>
      <c r="NC118" s="4">
        <v>0.36</v>
      </c>
      <c r="ND118" s="4">
        <v>0.45</v>
      </c>
      <c r="NE118" s="4">
        <v>0.54</v>
      </c>
      <c r="NF118" s="4">
        <v>0.63</v>
      </c>
      <c r="NG118" s="4">
        <v>0.72</v>
      </c>
      <c r="NH118" s="4">
        <v>0.80999999999999905</v>
      </c>
      <c r="NI118" s="4">
        <v>0.9</v>
      </c>
      <c r="NJ118" s="13" t="s">
        <v>187</v>
      </c>
      <c r="NK118" s="5">
        <v>0</v>
      </c>
      <c r="NU118" s="13" t="s">
        <v>254</v>
      </c>
      <c r="NV118" s="4">
        <v>0</v>
      </c>
      <c r="NW118" s="4">
        <v>0.09</v>
      </c>
      <c r="NX118" s="4">
        <v>0.18</v>
      </c>
      <c r="NY118" s="4">
        <v>0.27</v>
      </c>
      <c r="NZ118" s="4">
        <v>0.36</v>
      </c>
      <c r="OA118" s="4">
        <v>0.45</v>
      </c>
      <c r="OB118" s="4">
        <v>0.54</v>
      </c>
      <c r="OC118" s="4">
        <v>0.63</v>
      </c>
      <c r="OD118" s="4">
        <v>0.72</v>
      </c>
      <c r="OE118" s="4">
        <v>0.80999999999999905</v>
      </c>
      <c r="OF118" s="4">
        <v>0.9</v>
      </c>
      <c r="OG118" s="13" t="s">
        <v>187</v>
      </c>
      <c r="OH118" s="5">
        <v>0</v>
      </c>
      <c r="OR118" t="s">
        <v>254</v>
      </c>
      <c r="OS118">
        <v>0</v>
      </c>
      <c r="OT118">
        <v>0.09</v>
      </c>
      <c r="OU118">
        <v>0.18</v>
      </c>
      <c r="OV118">
        <v>0.27</v>
      </c>
      <c r="OW118">
        <v>0.36</v>
      </c>
      <c r="OX118">
        <v>0.45</v>
      </c>
      <c r="OY118">
        <v>0.54</v>
      </c>
      <c r="OZ118">
        <v>0.63</v>
      </c>
      <c r="PA118">
        <v>0.72</v>
      </c>
      <c r="PB118">
        <v>0.80999999999999905</v>
      </c>
      <c r="PC118">
        <v>0.9</v>
      </c>
      <c r="PD118" s="13" t="s">
        <v>187</v>
      </c>
      <c r="PE118" s="5">
        <v>0</v>
      </c>
      <c r="PO118" s="13" t="s">
        <v>254</v>
      </c>
      <c r="PP118" s="4">
        <v>0</v>
      </c>
      <c r="PQ118" s="4">
        <v>0.09</v>
      </c>
      <c r="PR118" s="4">
        <v>0.18</v>
      </c>
      <c r="PS118" s="4">
        <v>0.27</v>
      </c>
      <c r="PT118" s="4">
        <v>0.36</v>
      </c>
      <c r="PU118" s="4">
        <v>0.45</v>
      </c>
      <c r="PV118" s="4">
        <v>0.54</v>
      </c>
      <c r="PW118" s="4">
        <v>0.63</v>
      </c>
      <c r="PX118" s="4">
        <v>0.72</v>
      </c>
      <c r="PY118" s="4">
        <v>0.80999999999999905</v>
      </c>
      <c r="PZ118" s="4">
        <v>0.9</v>
      </c>
      <c r="QA118" s="13" t="s">
        <v>187</v>
      </c>
      <c r="QB118" s="5">
        <v>0</v>
      </c>
      <c r="QL118" s="13" t="s">
        <v>254</v>
      </c>
      <c r="QM118" s="4">
        <v>0</v>
      </c>
      <c r="QN118" s="4">
        <v>0.09</v>
      </c>
      <c r="QO118" s="4">
        <v>0.18</v>
      </c>
      <c r="QP118" s="4">
        <v>0.27</v>
      </c>
      <c r="QQ118" s="4">
        <v>0.36</v>
      </c>
      <c r="QR118" s="4">
        <v>0.45</v>
      </c>
      <c r="QS118" s="4">
        <v>0.54</v>
      </c>
      <c r="QT118" s="4">
        <v>0.63</v>
      </c>
      <c r="QU118" s="4">
        <v>0.72</v>
      </c>
      <c r="QV118" s="4">
        <v>0.80999999999999905</v>
      </c>
      <c r="QW118" s="4">
        <v>0.9</v>
      </c>
      <c r="QX118" s="13" t="s">
        <v>187</v>
      </c>
      <c r="QY118" s="5">
        <v>0</v>
      </c>
      <c r="RI118" s="13" t="s">
        <v>254</v>
      </c>
      <c r="RJ118" s="4">
        <v>0</v>
      </c>
      <c r="RK118" s="4">
        <v>0.09</v>
      </c>
      <c r="RL118" s="4">
        <v>0.18</v>
      </c>
      <c r="RM118" s="4">
        <v>0.27</v>
      </c>
      <c r="RN118" s="4">
        <v>0.36</v>
      </c>
      <c r="RO118" s="4">
        <v>0.45</v>
      </c>
      <c r="RP118" s="4">
        <v>0.54</v>
      </c>
      <c r="RQ118" s="4">
        <v>0.63</v>
      </c>
      <c r="RR118" s="4">
        <v>0.72</v>
      </c>
      <c r="RS118" s="4">
        <v>0.80999999999999905</v>
      </c>
      <c r="RT118" s="4">
        <v>0.9</v>
      </c>
      <c r="RU118" s="13" t="s">
        <v>187</v>
      </c>
      <c r="RV118" s="5">
        <v>0</v>
      </c>
      <c r="SF118" s="13" t="s">
        <v>254</v>
      </c>
      <c r="SG118" s="4">
        <v>0</v>
      </c>
      <c r="SH118" s="4">
        <v>0.09</v>
      </c>
      <c r="SI118" s="4">
        <v>0.18</v>
      </c>
      <c r="SJ118" s="4">
        <v>0.27</v>
      </c>
      <c r="SK118" s="4">
        <v>0.36</v>
      </c>
      <c r="SL118" s="4">
        <v>0.45</v>
      </c>
      <c r="SM118" s="4">
        <v>0.54</v>
      </c>
      <c r="SN118" s="4">
        <v>0.63</v>
      </c>
      <c r="SO118" s="4">
        <v>0.72</v>
      </c>
      <c r="SP118" s="4">
        <v>0.80999999999999905</v>
      </c>
      <c r="SQ118" s="4">
        <v>0.9</v>
      </c>
      <c r="SR118" s="13" t="s">
        <v>187</v>
      </c>
      <c r="SS118" s="5">
        <v>0</v>
      </c>
      <c r="TC118" s="13" t="s">
        <v>254</v>
      </c>
      <c r="TD118" s="4">
        <v>0</v>
      </c>
      <c r="TE118" s="4">
        <v>0.09</v>
      </c>
      <c r="TF118" s="4">
        <v>0.18</v>
      </c>
      <c r="TG118" s="4">
        <v>0.27</v>
      </c>
      <c r="TH118" s="4">
        <v>0.36</v>
      </c>
      <c r="TI118" s="4">
        <v>0.45</v>
      </c>
      <c r="TJ118" s="4">
        <v>0.54</v>
      </c>
      <c r="TK118" s="4">
        <v>0.63</v>
      </c>
      <c r="TL118" s="4">
        <v>0.72</v>
      </c>
      <c r="TM118" s="4">
        <v>0.80999999999999905</v>
      </c>
      <c r="TN118" s="4">
        <v>0.9</v>
      </c>
      <c r="TO118" s="13" t="s">
        <v>187</v>
      </c>
      <c r="TP118" s="5">
        <v>0</v>
      </c>
      <c r="TZ118" s="13" t="s">
        <v>254</v>
      </c>
      <c r="UA118" s="4">
        <v>0</v>
      </c>
      <c r="UB118" s="4">
        <v>0.09</v>
      </c>
      <c r="UC118" s="4">
        <v>0.18</v>
      </c>
      <c r="UD118" s="4">
        <v>0.27</v>
      </c>
      <c r="UE118" s="4">
        <v>0.36</v>
      </c>
      <c r="UF118" s="4">
        <v>0.45</v>
      </c>
      <c r="UG118" s="4">
        <v>0.54</v>
      </c>
      <c r="UH118" s="4">
        <v>0.63</v>
      </c>
      <c r="UI118" s="4">
        <v>0.72</v>
      </c>
      <c r="UJ118" s="4">
        <v>0.80999999999999905</v>
      </c>
      <c r="UK118" s="4">
        <v>0.9</v>
      </c>
      <c r="UL118" s="13" t="s">
        <v>187</v>
      </c>
      <c r="UM118" s="5">
        <v>0</v>
      </c>
      <c r="UW118" s="13" t="s">
        <v>254</v>
      </c>
      <c r="UX118" s="4">
        <v>0</v>
      </c>
      <c r="UY118" s="4">
        <v>0.09</v>
      </c>
      <c r="UZ118" s="4">
        <v>0.18</v>
      </c>
      <c r="VA118" s="4">
        <v>0.27</v>
      </c>
      <c r="VB118" s="4">
        <v>0.36</v>
      </c>
      <c r="VC118" s="4">
        <v>0.45</v>
      </c>
      <c r="VD118" s="4">
        <v>0.54</v>
      </c>
      <c r="VE118" s="4">
        <v>0.63</v>
      </c>
      <c r="VF118" s="4">
        <v>0.72</v>
      </c>
      <c r="VG118" s="4">
        <v>0.80999999999999905</v>
      </c>
      <c r="VH118" s="4">
        <v>0.9</v>
      </c>
      <c r="VI118" s="13" t="s">
        <v>187</v>
      </c>
      <c r="VJ118" s="5">
        <v>0</v>
      </c>
      <c r="VT118" s="13" t="s">
        <v>254</v>
      </c>
      <c r="VU118" s="4">
        <v>0</v>
      </c>
      <c r="VV118" s="4">
        <v>0.09</v>
      </c>
      <c r="VW118" s="4">
        <v>0.18</v>
      </c>
      <c r="VX118" s="4">
        <v>0.27</v>
      </c>
      <c r="VY118" s="4">
        <v>0.36</v>
      </c>
      <c r="VZ118" s="4">
        <v>0.45</v>
      </c>
      <c r="WA118" s="4">
        <v>0.54</v>
      </c>
      <c r="WB118" s="4">
        <v>0.63</v>
      </c>
      <c r="WC118" s="4">
        <v>0.72</v>
      </c>
      <c r="WD118" s="4">
        <v>0.80999999999999905</v>
      </c>
      <c r="WE118" s="4">
        <v>0.9</v>
      </c>
      <c r="WF118" s="13" t="s">
        <v>187</v>
      </c>
      <c r="WG118" s="5">
        <v>0</v>
      </c>
      <c r="WQ118" s="13" t="s">
        <v>254</v>
      </c>
      <c r="WR118" s="4">
        <v>0</v>
      </c>
      <c r="WS118" s="4">
        <v>0.09</v>
      </c>
      <c r="WT118" s="4">
        <v>0.18</v>
      </c>
      <c r="WU118" s="4">
        <v>0.27</v>
      </c>
      <c r="WV118" s="4">
        <v>0.36</v>
      </c>
      <c r="WW118" s="4">
        <v>0.45</v>
      </c>
      <c r="WX118" s="4">
        <v>0.54</v>
      </c>
      <c r="WY118" s="4">
        <v>0.63</v>
      </c>
      <c r="WZ118" s="4">
        <v>0.72</v>
      </c>
      <c r="XA118" s="4">
        <v>0.80999999999999905</v>
      </c>
      <c r="XB118" s="4">
        <v>0.9</v>
      </c>
      <c r="XC118" s="13" t="s">
        <v>187</v>
      </c>
      <c r="XD118" s="5">
        <v>0</v>
      </c>
      <c r="XN118" s="13" t="s">
        <v>254</v>
      </c>
      <c r="XO118" s="4">
        <v>0</v>
      </c>
      <c r="XP118" s="4">
        <v>0.09</v>
      </c>
      <c r="XQ118" s="4">
        <v>0.18</v>
      </c>
      <c r="XR118" s="4">
        <v>0.27</v>
      </c>
      <c r="XS118" s="4">
        <v>0.36</v>
      </c>
      <c r="XT118" s="4">
        <v>0.45</v>
      </c>
      <c r="XU118" s="4">
        <v>0.54</v>
      </c>
      <c r="XV118" s="4">
        <v>0.63</v>
      </c>
      <c r="XW118" s="4">
        <v>0.72</v>
      </c>
      <c r="XX118" s="4">
        <v>0.80999999999999905</v>
      </c>
      <c r="XY118" s="4">
        <v>0.9</v>
      </c>
      <c r="XZ118" s="13" t="s">
        <v>187</v>
      </c>
      <c r="YA118" s="5">
        <v>0</v>
      </c>
      <c r="YK118" s="13" t="s">
        <v>254</v>
      </c>
      <c r="YL118" s="4">
        <v>0</v>
      </c>
      <c r="YM118" s="4">
        <v>0.09</v>
      </c>
      <c r="YN118" s="4">
        <v>0.18</v>
      </c>
      <c r="YO118" s="4">
        <v>0.27</v>
      </c>
      <c r="YP118" s="4">
        <v>0.36</v>
      </c>
      <c r="YQ118" s="4">
        <v>0.45</v>
      </c>
      <c r="YR118" s="4">
        <v>0.54</v>
      </c>
      <c r="YS118" s="4">
        <v>0.63</v>
      </c>
      <c r="YT118" s="4">
        <v>0.72</v>
      </c>
      <c r="YU118" s="4">
        <v>0.80999999999999905</v>
      </c>
      <c r="YV118" s="4">
        <v>0.9</v>
      </c>
      <c r="YW118" s="13" t="s">
        <v>187</v>
      </c>
      <c r="YX118" s="5">
        <v>0</v>
      </c>
      <c r="ZH118" s="13" t="s">
        <v>254</v>
      </c>
      <c r="ZI118" s="4">
        <v>0</v>
      </c>
      <c r="ZJ118" s="4">
        <v>0.09</v>
      </c>
      <c r="ZK118" s="4">
        <v>0.18</v>
      </c>
      <c r="ZL118" s="4">
        <v>0.27</v>
      </c>
      <c r="ZM118" s="4">
        <v>0.36</v>
      </c>
      <c r="ZN118" s="4">
        <v>0.45</v>
      </c>
      <c r="ZO118" s="4">
        <v>0.54</v>
      </c>
      <c r="ZP118" s="4">
        <v>0.63</v>
      </c>
      <c r="ZQ118" s="4">
        <v>0.72</v>
      </c>
      <c r="ZR118" s="4">
        <v>0.80999999999999905</v>
      </c>
      <c r="ZS118" s="4">
        <v>0.9</v>
      </c>
      <c r="ZT118" s="13" t="s">
        <v>187</v>
      </c>
      <c r="ZU118" s="5">
        <v>0</v>
      </c>
      <c r="AAE118" s="13" t="s">
        <v>254</v>
      </c>
      <c r="AAF118" s="4">
        <v>0</v>
      </c>
      <c r="AAG118" s="4">
        <v>0.09</v>
      </c>
      <c r="AAH118" s="4">
        <v>0.18</v>
      </c>
      <c r="AAI118" s="4">
        <v>0.27</v>
      </c>
      <c r="AAJ118" s="4">
        <v>0.36</v>
      </c>
      <c r="AAK118" s="4">
        <v>0.45</v>
      </c>
      <c r="AAL118" s="4">
        <v>0.54</v>
      </c>
      <c r="AAM118" s="4">
        <v>0.63</v>
      </c>
      <c r="AAN118" s="4">
        <v>0.72</v>
      </c>
      <c r="AAO118" s="4">
        <v>0.80999999999999905</v>
      </c>
      <c r="AAP118" s="4">
        <v>0.9</v>
      </c>
      <c r="AAQ118" s="13" t="s">
        <v>187</v>
      </c>
      <c r="AAR118" s="5">
        <v>0</v>
      </c>
      <c r="ABB118" s="13" t="s">
        <v>254</v>
      </c>
      <c r="ABC118" s="4">
        <v>0</v>
      </c>
      <c r="ABD118" s="4">
        <v>0.09</v>
      </c>
      <c r="ABE118" s="4">
        <v>0.18</v>
      </c>
      <c r="ABF118" s="4">
        <v>0.27</v>
      </c>
      <c r="ABG118" s="4">
        <v>0.36</v>
      </c>
      <c r="ABH118" s="4">
        <v>0.45</v>
      </c>
      <c r="ABI118" s="4">
        <v>0.54</v>
      </c>
      <c r="ABJ118" s="4">
        <v>0.63</v>
      </c>
      <c r="ABK118" s="4">
        <v>0.72</v>
      </c>
      <c r="ABL118" s="4">
        <v>0.80999999999999905</v>
      </c>
      <c r="ABM118" s="4">
        <v>0.9</v>
      </c>
      <c r="ABN118" s="13" t="s">
        <v>187</v>
      </c>
      <c r="ABO118" s="5">
        <v>0</v>
      </c>
    </row>
    <row r="119" spans="17:743" x14ac:dyDescent="0.25">
      <c r="Q119" s="13">
        <v>0</v>
      </c>
      <c r="R119" s="4">
        <v>124.308769994597</v>
      </c>
      <c r="S119" s="4">
        <v>138.00822779942399</v>
      </c>
      <c r="T119" s="4">
        <v>152.99975957998001</v>
      </c>
      <c r="U119" s="4">
        <v>169.206474077309</v>
      </c>
      <c r="V119" s="4">
        <v>186.52965739545201</v>
      </c>
      <c r="W119" s="4">
        <v>204.86478774502601</v>
      </c>
      <c r="X119" s="4">
        <v>224.11517811296901</v>
      </c>
      <c r="Y119" s="4">
        <v>242.67316780952899</v>
      </c>
      <c r="Z119" s="4">
        <v>258.73287874058599</v>
      </c>
      <c r="AA119" s="4">
        <v>273.57438138844299</v>
      </c>
      <c r="AB119" s="4">
        <v>286.88511715717902</v>
      </c>
      <c r="AC119" s="13" t="s">
        <v>188</v>
      </c>
      <c r="AD119" s="5">
        <v>156.280035811424</v>
      </c>
      <c r="AN119" s="13">
        <v>0</v>
      </c>
      <c r="AO119" s="4">
        <v>97.162067794794893</v>
      </c>
      <c r="AP119" s="4">
        <v>107.870230516682</v>
      </c>
      <c r="AQ119" s="4">
        <v>119.67341392983801</v>
      </c>
      <c r="AR119" s="4">
        <v>132.52983326649499</v>
      </c>
      <c r="AS119" s="4">
        <v>146.37777750449399</v>
      </c>
      <c r="AT119" s="4">
        <v>161.146246778848</v>
      </c>
      <c r="AU119" s="4">
        <v>176.76426116981199</v>
      </c>
      <c r="AV119" s="4">
        <v>192.20992880772101</v>
      </c>
      <c r="AW119" s="4">
        <v>206.29489600988899</v>
      </c>
      <c r="AX119" s="4">
        <v>219.74833946589601</v>
      </c>
      <c r="AY119" s="4">
        <v>232.29620909813499</v>
      </c>
      <c r="AZ119" s="13" t="s">
        <v>188</v>
      </c>
      <c r="BA119" s="5">
        <v>156.093057124333</v>
      </c>
      <c r="BK119" s="13">
        <v>0</v>
      </c>
      <c r="BL119" s="4">
        <v>97.362510971945198</v>
      </c>
      <c r="BM119" s="4">
        <v>108.09106023728</v>
      </c>
      <c r="BN119" s="4">
        <v>119.915670448413</v>
      </c>
      <c r="BO119" s="4">
        <v>132.79421113289399</v>
      </c>
      <c r="BP119" s="4">
        <v>146.664582951689</v>
      </c>
      <c r="BQ119" s="4">
        <v>161.45538715924599</v>
      </c>
      <c r="BR119" s="4">
        <v>177.09526165336899</v>
      </c>
      <c r="BS119" s="4">
        <v>192.55848405639301</v>
      </c>
      <c r="BT119" s="4">
        <v>206.65280561851699</v>
      </c>
      <c r="BU119" s="4">
        <v>220.110682334822</v>
      </c>
      <c r="BV119" s="4">
        <v>232.65777393825999</v>
      </c>
      <c r="BW119" s="13" t="s">
        <v>188</v>
      </c>
      <c r="BX119" s="5">
        <v>155.95547042426699</v>
      </c>
      <c r="CH119" s="13">
        <v>0</v>
      </c>
      <c r="CI119" s="4">
        <v>124.308769994597</v>
      </c>
      <c r="CJ119" s="4">
        <v>138.00822779942399</v>
      </c>
      <c r="CK119" s="4">
        <v>152.99975957998001</v>
      </c>
      <c r="CL119" s="4">
        <v>169.206474077309</v>
      </c>
      <c r="CM119" s="4">
        <v>186.52965739545201</v>
      </c>
      <c r="CN119" s="4">
        <v>204.86478774502601</v>
      </c>
      <c r="CO119" s="4">
        <v>224.11517811296901</v>
      </c>
      <c r="CP119" s="4">
        <v>242.67316780952899</v>
      </c>
      <c r="CQ119" s="4">
        <v>258.73287874058599</v>
      </c>
      <c r="CR119" s="4">
        <v>273.57438138844299</v>
      </c>
      <c r="CS119" s="4">
        <v>286.88511715717902</v>
      </c>
      <c r="CT119" s="13" t="s">
        <v>188</v>
      </c>
      <c r="CU119" s="5">
        <v>156.59065499937901</v>
      </c>
      <c r="DE119" s="13">
        <v>0</v>
      </c>
      <c r="DF119" s="4">
        <v>96.171438472390705</v>
      </c>
      <c r="DG119" s="4">
        <v>106.77874466216301</v>
      </c>
      <c r="DH119" s="4">
        <v>118.475860338175</v>
      </c>
      <c r="DI119" s="4">
        <v>131.22269819234299</v>
      </c>
      <c r="DJ119" s="4">
        <v>144.95945741864301</v>
      </c>
      <c r="DK119" s="4">
        <v>159.61710351145399</v>
      </c>
      <c r="DL119" s="4">
        <v>175.126542817228</v>
      </c>
      <c r="DM119" s="4">
        <v>190.48474755529799</v>
      </c>
      <c r="DN119" s="4">
        <v>204.52258927043499</v>
      </c>
      <c r="DO119" s="4">
        <v>217.95316224959899</v>
      </c>
      <c r="DP119" s="4">
        <v>230.50390185861599</v>
      </c>
      <c r="DQ119" s="13" t="s">
        <v>188</v>
      </c>
      <c r="DR119" s="5">
        <v>155.618642837631</v>
      </c>
      <c r="EB119" s="13">
        <v>0</v>
      </c>
      <c r="EC119" s="4">
        <v>124.308769994597</v>
      </c>
      <c r="ED119" s="4">
        <v>138.00822779942399</v>
      </c>
      <c r="EE119" s="4">
        <v>152.99975957998001</v>
      </c>
      <c r="EF119" s="4">
        <v>169.206474077309</v>
      </c>
      <c r="EG119" s="4">
        <v>186.52965739545201</v>
      </c>
      <c r="EH119" s="4">
        <v>204.86478774502601</v>
      </c>
      <c r="EI119" s="4">
        <v>224.11517811296901</v>
      </c>
      <c r="EJ119" s="4">
        <v>242.67316780952899</v>
      </c>
      <c r="EK119" s="4">
        <v>258.73287874058599</v>
      </c>
      <c r="EL119" s="4">
        <v>273.57438138844299</v>
      </c>
      <c r="EM119" s="4">
        <v>286.88511715717902</v>
      </c>
      <c r="EN119" s="13" t="s">
        <v>188</v>
      </c>
      <c r="EO119" s="5">
        <v>156.63969973839701</v>
      </c>
      <c r="EY119" s="13">
        <v>0</v>
      </c>
      <c r="EZ119" s="4">
        <v>124.308769994597</v>
      </c>
      <c r="FA119" s="4">
        <v>138.00822779942399</v>
      </c>
      <c r="FB119" s="4">
        <v>152.99975957998001</v>
      </c>
      <c r="FC119" s="4">
        <v>169.206474077309</v>
      </c>
      <c r="FD119" s="4">
        <v>186.52965739545201</v>
      </c>
      <c r="FE119" s="4">
        <v>204.86478774502601</v>
      </c>
      <c r="FF119" s="4">
        <v>224.11517811296901</v>
      </c>
      <c r="FG119" s="4">
        <v>242.67316780952899</v>
      </c>
      <c r="FH119" s="4">
        <v>258.73287874058599</v>
      </c>
      <c r="FI119" s="4">
        <v>273.57438138844299</v>
      </c>
      <c r="FJ119" s="4">
        <v>286.88511715717902</v>
      </c>
      <c r="FK119" s="13" t="s">
        <v>188</v>
      </c>
      <c r="FL119" s="5">
        <v>155.846726701569</v>
      </c>
      <c r="FV119" s="13">
        <v>0</v>
      </c>
      <c r="FW119">
        <v>124.308769994597</v>
      </c>
      <c r="FX119">
        <v>138.00822779942399</v>
      </c>
      <c r="FY119">
        <v>152.99975957998001</v>
      </c>
      <c r="FZ119">
        <v>169.206474077309</v>
      </c>
      <c r="GA119">
        <v>186.52965739545201</v>
      </c>
      <c r="GB119">
        <v>204.86478774502601</v>
      </c>
      <c r="GC119">
        <v>224.11517811296901</v>
      </c>
      <c r="GD119">
        <v>242.67316780952899</v>
      </c>
      <c r="GE119">
        <v>258.73287874058599</v>
      </c>
      <c r="GF119">
        <v>273.57438138844299</v>
      </c>
      <c r="GG119">
        <v>286.88511715717902</v>
      </c>
      <c r="GH119" s="13" t="s">
        <v>188</v>
      </c>
      <c r="GI119" s="5">
        <v>156.378533135959</v>
      </c>
      <c r="GS119" s="13">
        <v>0</v>
      </c>
      <c r="GT119" s="4">
        <v>124.308769994597</v>
      </c>
      <c r="GU119" s="4">
        <v>138.00822779942399</v>
      </c>
      <c r="GV119" s="4">
        <v>152.99975957998001</v>
      </c>
      <c r="GW119" s="4">
        <v>169.206474077309</v>
      </c>
      <c r="GX119" s="4">
        <v>186.52965739545201</v>
      </c>
      <c r="GY119" s="4">
        <v>204.86478774502601</v>
      </c>
      <c r="GZ119" s="4">
        <v>224.11517811296901</v>
      </c>
      <c r="HA119" s="4">
        <v>242.67316780952899</v>
      </c>
      <c r="HB119" s="4">
        <v>258.73287874058599</v>
      </c>
      <c r="HC119" s="4">
        <v>273.57438138844299</v>
      </c>
      <c r="HD119" s="4">
        <v>286.88511715717902</v>
      </c>
      <c r="HE119" s="13" t="s">
        <v>188</v>
      </c>
      <c r="HF119" s="5">
        <v>156.297056057616</v>
      </c>
      <c r="HP119" s="13">
        <v>0</v>
      </c>
      <c r="HQ119" s="4">
        <v>96.390909694764204</v>
      </c>
      <c r="HR119" s="4">
        <v>107.020575042335</v>
      </c>
      <c r="HS119" s="4">
        <v>118.741214459535</v>
      </c>
      <c r="HT119" s="4">
        <v>131.512366166319</v>
      </c>
      <c r="HU119" s="4">
        <v>145.273807442004</v>
      </c>
      <c r="HV119" s="4">
        <v>159.95606923071401</v>
      </c>
      <c r="HW119" s="4">
        <v>175.48964036092701</v>
      </c>
      <c r="HX119" s="4">
        <v>190.86732342043999</v>
      </c>
      <c r="HY119" s="4">
        <v>204.91573429696501</v>
      </c>
      <c r="HZ119" s="4">
        <v>218.35151241667899</v>
      </c>
      <c r="IA119" s="4">
        <v>230.901756699853</v>
      </c>
      <c r="IB119" s="13" t="s">
        <v>188</v>
      </c>
      <c r="IC119" s="5">
        <v>155.68629401937099</v>
      </c>
      <c r="IM119" s="13">
        <v>0</v>
      </c>
      <c r="IN119" s="4">
        <v>94.570415314647306</v>
      </c>
      <c r="IO119" s="4">
        <v>105.01436076515</v>
      </c>
      <c r="IP119" s="4">
        <v>116.53944677087</v>
      </c>
      <c r="IQ119" s="4">
        <v>129.10828999863901</v>
      </c>
      <c r="IR119" s="4">
        <v>142.66414487801299</v>
      </c>
      <c r="IS119" s="4">
        <v>157.14113141941101</v>
      </c>
      <c r="IT119" s="4">
        <v>172.47319460401701</v>
      </c>
      <c r="IU119" s="4">
        <v>187.68755555391601</v>
      </c>
      <c r="IV119" s="4">
        <v>201.64606498691799</v>
      </c>
      <c r="IW119" s="4">
        <v>215.03626373906101</v>
      </c>
      <c r="IX119" s="4">
        <v>227.588167842247</v>
      </c>
      <c r="IY119" s="13" t="s">
        <v>188</v>
      </c>
      <c r="IZ119" s="5">
        <v>155.32662855233701</v>
      </c>
      <c r="JJ119" s="13">
        <v>0</v>
      </c>
      <c r="JK119" s="4">
        <v>93.977453091166097</v>
      </c>
      <c r="JL119" s="4">
        <v>104.360782718781</v>
      </c>
      <c r="JM119" s="4">
        <v>115.821964742888</v>
      </c>
      <c r="JN119" s="4">
        <v>128.32460477452901</v>
      </c>
      <c r="JO119" s="4">
        <v>141.81307854027301</v>
      </c>
      <c r="JP119" s="4">
        <v>156.222667243769</v>
      </c>
      <c r="JQ119" s="4">
        <v>171.48843784146399</v>
      </c>
      <c r="JR119" s="4">
        <v>186.64873870737401</v>
      </c>
      <c r="JS119" s="4">
        <v>200.576863750733</v>
      </c>
      <c r="JT119" s="4">
        <v>213.951027284791</v>
      </c>
      <c r="JU119" s="4">
        <v>226.50225739740699</v>
      </c>
      <c r="JV119" s="13" t="s">
        <v>188</v>
      </c>
      <c r="JW119" s="5">
        <v>155.51251970927899</v>
      </c>
      <c r="KG119" s="13">
        <v>0</v>
      </c>
      <c r="KH119">
        <v>96.664064478855906</v>
      </c>
      <c r="KI119">
        <v>107.32154646312701</v>
      </c>
      <c r="KJ119">
        <v>119.071443965669</v>
      </c>
      <c r="KK119">
        <v>131.872827865945</v>
      </c>
      <c r="KL119">
        <v>145.664949298518</v>
      </c>
      <c r="KM119">
        <v>160.37779766845401</v>
      </c>
      <c r="KN119">
        <v>175.94134185297</v>
      </c>
      <c r="KO119">
        <v>191.343187205437</v>
      </c>
      <c r="KP119">
        <v>205.404650087037</v>
      </c>
      <c r="KQ119">
        <v>218.84679643136101</v>
      </c>
      <c r="KR119">
        <v>231.39631225865401</v>
      </c>
      <c r="KS119" s="13" t="s">
        <v>188</v>
      </c>
      <c r="KT119" s="5">
        <v>155.97866564877501</v>
      </c>
      <c r="LD119" s="13">
        <v>0</v>
      </c>
      <c r="LE119" s="4">
        <v>94.640036972400395</v>
      </c>
      <c r="LF119" s="4">
        <v>105.09109552725</v>
      </c>
      <c r="LG119" s="4">
        <v>116.62367796086799</v>
      </c>
      <c r="LH119" s="4">
        <v>129.200284378509</v>
      </c>
      <c r="LI119" s="4">
        <v>142.76403718713601</v>
      </c>
      <c r="LJ119" s="4">
        <v>157.248919800057</v>
      </c>
      <c r="LK119" s="4">
        <v>172.58874533647699</v>
      </c>
      <c r="LL119" s="4">
        <v>187.809425722724</v>
      </c>
      <c r="LM119" s="4">
        <v>201.77146698921001</v>
      </c>
      <c r="LN119" s="4">
        <v>215.163509909661</v>
      </c>
      <c r="LO119" s="4">
        <v>227.71545367955801</v>
      </c>
      <c r="LP119" s="13" t="s">
        <v>188</v>
      </c>
      <c r="LQ119" s="5">
        <v>155.57092901654099</v>
      </c>
      <c r="MA119" s="13">
        <v>0</v>
      </c>
      <c r="MB119" s="4">
        <v>93.835905612837095</v>
      </c>
      <c r="MC119" s="4">
        <v>104.204756471544</v>
      </c>
      <c r="MD119" s="4">
        <v>115.650668601578</v>
      </c>
      <c r="ME119" s="4">
        <v>128.13748267810499</v>
      </c>
      <c r="MF119" s="4">
        <v>141.60984126270699</v>
      </c>
      <c r="MG119" s="4">
        <v>156.00330216409199</v>
      </c>
      <c r="MH119" s="4">
        <v>171.25319987493901</v>
      </c>
      <c r="MI119" s="4">
        <v>186.400532857727</v>
      </c>
      <c r="MJ119" s="4">
        <v>200.321324133324</v>
      </c>
      <c r="MK119" s="4">
        <v>213.69157265747799</v>
      </c>
      <c r="ML119" s="4">
        <v>226.24255259530801</v>
      </c>
      <c r="MM119" s="13" t="s">
        <v>188</v>
      </c>
      <c r="MN119" s="5">
        <v>155.56396319488701</v>
      </c>
      <c r="MX119" s="13">
        <v>0</v>
      </c>
      <c r="MY119" s="4">
        <v>92.108783919132193</v>
      </c>
      <c r="MZ119" s="4">
        <v>102.30068906459501</v>
      </c>
      <c r="NA119" s="4">
        <v>113.559809667095</v>
      </c>
      <c r="NB119" s="4">
        <v>125.85282295535301</v>
      </c>
      <c r="NC119" s="4">
        <v>139.12760105926299</v>
      </c>
      <c r="ND119" s="4">
        <v>153.32305809609599</v>
      </c>
      <c r="NE119" s="4">
        <v>168.37778321501699</v>
      </c>
      <c r="NF119" s="4">
        <v>183.36491829761599</v>
      </c>
      <c r="NG119" s="4">
        <v>197.193704898568</v>
      </c>
      <c r="NH119" s="4">
        <v>210.51345242508401</v>
      </c>
      <c r="NI119" s="4">
        <v>223.05857651430901</v>
      </c>
      <c r="NJ119" s="13" t="s">
        <v>188</v>
      </c>
      <c r="NK119" s="5">
        <v>154.98731835685601</v>
      </c>
      <c r="NU119" s="13">
        <v>0</v>
      </c>
      <c r="NV119" s="4">
        <v>91.613339373085495</v>
      </c>
      <c r="NW119" s="4">
        <v>101.75439009636</v>
      </c>
      <c r="NX119" s="4">
        <v>112.95976605316299</v>
      </c>
      <c r="NY119" s="4">
        <v>125.19694727796799</v>
      </c>
      <c r="NZ119" s="4">
        <v>138.414723232368</v>
      </c>
      <c r="OA119" s="4">
        <v>152.552964252057</v>
      </c>
      <c r="OB119" s="4">
        <v>167.551189585413</v>
      </c>
      <c r="OC119" s="4">
        <v>182.491695565908</v>
      </c>
      <c r="OD119" s="4">
        <v>196.29322411323199</v>
      </c>
      <c r="OE119" s="4">
        <v>209.59754502465299</v>
      </c>
      <c r="OF119" s="4">
        <v>222.14002236275701</v>
      </c>
      <c r="OG119" s="13" t="s">
        <v>188</v>
      </c>
      <c r="OH119" s="5">
        <v>154.907708039114</v>
      </c>
      <c r="OR119">
        <v>0</v>
      </c>
      <c r="OS119">
        <v>94.219169422360096</v>
      </c>
      <c r="OT119">
        <v>104.627215970108</v>
      </c>
      <c r="OU119">
        <v>116.11446036862699</v>
      </c>
      <c r="OV119">
        <v>128.644105916602</v>
      </c>
      <c r="OW119">
        <v>142.16007193092599</v>
      </c>
      <c r="OX119">
        <v>156.597166740576</v>
      </c>
      <c r="OY119">
        <v>171.89000017457801</v>
      </c>
      <c r="OZ119">
        <v>187.07238966495399</v>
      </c>
      <c r="PA119">
        <v>201.012966441234</v>
      </c>
      <c r="PB119">
        <v>214.39373771752099</v>
      </c>
      <c r="PC119">
        <v>226.945315359635</v>
      </c>
      <c r="PD119" s="13" t="s">
        <v>188</v>
      </c>
      <c r="PE119" s="5">
        <v>155.212099314776</v>
      </c>
      <c r="PO119" s="13">
        <v>0</v>
      </c>
      <c r="PP119" s="4">
        <v>91.905992594004005</v>
      </c>
      <c r="PQ119" s="4">
        <v>102.077087570972</v>
      </c>
      <c r="PR119" s="4">
        <v>113.314218554275</v>
      </c>
      <c r="PS119" s="4">
        <v>125.584391961967</v>
      </c>
      <c r="PT119" s="4">
        <v>138.83585589574699</v>
      </c>
      <c r="PU119" s="4">
        <v>153.007916226871</v>
      </c>
      <c r="PV119" s="4">
        <v>168.03954300508201</v>
      </c>
      <c r="PW119" s="4">
        <v>183.00762873843499</v>
      </c>
      <c r="PX119" s="4">
        <v>196.82530518792899</v>
      </c>
      <c r="PY119" s="4">
        <v>210.13878942390201</v>
      </c>
      <c r="PZ119" s="4">
        <v>222.68288274459999</v>
      </c>
      <c r="QA119" s="13" t="s">
        <v>188</v>
      </c>
      <c r="QB119" s="5">
        <v>154.88364877079499</v>
      </c>
      <c r="QL119" s="13">
        <v>0</v>
      </c>
      <c r="QM119" s="4">
        <v>87.896365794981904</v>
      </c>
      <c r="QN119" s="4">
        <v>97.654532446903104</v>
      </c>
      <c r="QO119" s="4">
        <v>108.45440191919801</v>
      </c>
      <c r="QP119" s="4">
        <v>120.269318685122</v>
      </c>
      <c r="QQ119" s="4">
        <v>133.054819711112</v>
      </c>
      <c r="QR119" s="4">
        <v>146.757849119642</v>
      </c>
      <c r="QS119" s="4">
        <v>161.32484607270999</v>
      </c>
      <c r="QT119" s="4">
        <v>175.905819665911</v>
      </c>
      <c r="QU119" s="4">
        <v>189.49034064604999</v>
      </c>
      <c r="QV119" s="4">
        <v>202.66527288115</v>
      </c>
      <c r="QW119" s="4">
        <v>215.17376199403799</v>
      </c>
      <c r="QX119" s="13" t="s">
        <v>188</v>
      </c>
      <c r="QY119" s="5">
        <v>154.37786540731</v>
      </c>
      <c r="RI119" s="13">
        <v>0</v>
      </c>
      <c r="RJ119" s="4">
        <v>88.226982126327897</v>
      </c>
      <c r="RK119" s="4">
        <v>98.019302644972598</v>
      </c>
      <c r="RL119" s="4">
        <v>108.855405482015</v>
      </c>
      <c r="RM119" s="4">
        <v>120.708124980094</v>
      </c>
      <c r="RN119" s="4">
        <v>133.53240779465401</v>
      </c>
      <c r="RO119" s="4">
        <v>147.27457631368699</v>
      </c>
      <c r="RP119" s="4">
        <v>161.88045869875799</v>
      </c>
      <c r="RQ119" s="4">
        <v>176.49411143875599</v>
      </c>
      <c r="RR119" s="4">
        <v>190.098838856843</v>
      </c>
      <c r="RS119" s="4">
        <v>203.28626998903999</v>
      </c>
      <c r="RT119" s="4">
        <v>215.79881098274799</v>
      </c>
      <c r="RU119" s="13" t="s">
        <v>188</v>
      </c>
      <c r="RV119" s="5">
        <v>154.46279450744001</v>
      </c>
      <c r="SF119" s="13">
        <v>0</v>
      </c>
      <c r="SG119" s="4">
        <v>86.241805727088504</v>
      </c>
      <c r="SH119" s="4">
        <v>95.828765035448995</v>
      </c>
      <c r="SI119" s="4">
        <v>106.446822420129</v>
      </c>
      <c r="SJ119" s="4">
        <v>118.07184087243</v>
      </c>
      <c r="SK119" s="4">
        <v>130.662281632157</v>
      </c>
      <c r="SL119" s="4">
        <v>144.16817711329199</v>
      </c>
      <c r="SM119" s="4">
        <v>158.539009474491</v>
      </c>
      <c r="SN119" s="4">
        <v>172.954366442718</v>
      </c>
      <c r="SO119" s="4">
        <v>186.43507288579801</v>
      </c>
      <c r="SP119" s="4">
        <v>199.544493293453</v>
      </c>
      <c r="SQ119" s="4">
        <v>212.029611351966</v>
      </c>
      <c r="SR119" s="13" t="s">
        <v>188</v>
      </c>
      <c r="SS119" s="5">
        <v>154.08549652334401</v>
      </c>
      <c r="TC119" s="13">
        <v>0</v>
      </c>
      <c r="TD119" s="4">
        <v>91.618680015512297</v>
      </c>
      <c r="TE119" s="4">
        <v>101.76027915092899</v>
      </c>
      <c r="TF119" s="4">
        <v>112.966234831709</v>
      </c>
      <c r="TG119" s="4">
        <v>125.204018464599</v>
      </c>
      <c r="TH119" s="4">
        <v>138.422409644781</v>
      </c>
      <c r="TI119" s="4">
        <v>152.56126841643601</v>
      </c>
      <c r="TJ119" s="4">
        <v>167.56010401082099</v>
      </c>
      <c r="TK119" s="4">
        <v>182.50111424004001</v>
      </c>
      <c r="TL119" s="4">
        <v>196.30293868525001</v>
      </c>
      <c r="TM119" s="4">
        <v>209.607428139707</v>
      </c>
      <c r="TN119" s="4">
        <v>222.14993633043699</v>
      </c>
      <c r="TO119" s="13" t="s">
        <v>188</v>
      </c>
      <c r="TP119" s="5">
        <v>154.75274808741</v>
      </c>
      <c r="TZ119" s="13">
        <v>0</v>
      </c>
      <c r="UA119" s="4">
        <v>124.308769994597</v>
      </c>
      <c r="UB119" s="4">
        <v>138.00822779942399</v>
      </c>
      <c r="UC119" s="4">
        <v>152.99975957998001</v>
      </c>
      <c r="UD119" s="4">
        <v>169.206474077309</v>
      </c>
      <c r="UE119" s="4">
        <v>186.52965739545201</v>
      </c>
      <c r="UF119" s="4">
        <v>204.86478774502601</v>
      </c>
      <c r="UG119" s="4">
        <v>224.11517811296901</v>
      </c>
      <c r="UH119" s="4">
        <v>242.67316780952899</v>
      </c>
      <c r="UI119" s="4">
        <v>258.73287874058599</v>
      </c>
      <c r="UJ119" s="4">
        <v>273.57438138844299</v>
      </c>
      <c r="UK119" s="4">
        <v>286.88511715717902</v>
      </c>
      <c r="UL119" s="13" t="s">
        <v>188</v>
      </c>
      <c r="UM119" s="5">
        <v>156.71170736791501</v>
      </c>
      <c r="UW119" s="13">
        <v>0</v>
      </c>
      <c r="UX119" s="4">
        <v>124.308769994597</v>
      </c>
      <c r="UY119" s="4">
        <v>138.00822779942399</v>
      </c>
      <c r="UZ119" s="4">
        <v>152.99975957998001</v>
      </c>
      <c r="VA119" s="4">
        <v>169.206474077309</v>
      </c>
      <c r="VB119" s="4">
        <v>186.52965739545201</v>
      </c>
      <c r="VC119" s="4">
        <v>204.86478774502601</v>
      </c>
      <c r="VD119" s="4">
        <v>224.11517811296901</v>
      </c>
      <c r="VE119" s="4">
        <v>242.67316780952899</v>
      </c>
      <c r="VF119" s="4">
        <v>258.73287874058599</v>
      </c>
      <c r="VG119" s="4">
        <v>273.57438138844299</v>
      </c>
      <c r="VH119" s="4">
        <v>286.88511715717902</v>
      </c>
      <c r="VI119" s="13" t="s">
        <v>188</v>
      </c>
      <c r="VJ119" s="5">
        <v>156.28253947322099</v>
      </c>
      <c r="VT119" s="13">
        <v>0</v>
      </c>
      <c r="VU119" s="4">
        <v>124.308769994597</v>
      </c>
      <c r="VV119" s="4">
        <v>138.00822779942399</v>
      </c>
      <c r="VW119" s="4">
        <v>152.99975957998001</v>
      </c>
      <c r="VX119" s="4">
        <v>169.206474077309</v>
      </c>
      <c r="VY119" s="4">
        <v>186.52965739545201</v>
      </c>
      <c r="VZ119" s="4">
        <v>204.86478774502601</v>
      </c>
      <c r="WA119" s="4">
        <v>224.11517811296901</v>
      </c>
      <c r="WB119" s="4">
        <v>242.67316780952899</v>
      </c>
      <c r="WC119" s="4">
        <v>258.73287874058599</v>
      </c>
      <c r="WD119" s="4">
        <v>273.57438138844299</v>
      </c>
      <c r="WE119" s="4">
        <v>286.88511715717902</v>
      </c>
      <c r="WF119" s="13" t="s">
        <v>188</v>
      </c>
      <c r="WG119" s="5">
        <v>156.55993797063201</v>
      </c>
      <c r="WQ119" s="13">
        <v>0</v>
      </c>
      <c r="WR119" s="4">
        <v>96.0581411144816</v>
      </c>
      <c r="WS119" s="4">
        <v>106.505960512417</v>
      </c>
      <c r="WT119" s="4">
        <v>117.994749473741</v>
      </c>
      <c r="WU119" s="4">
        <v>130.478221165267</v>
      </c>
      <c r="WV119" s="4">
        <v>143.89157360807499</v>
      </c>
      <c r="WW119" s="4">
        <v>158.162129119138</v>
      </c>
      <c r="WX119" s="4">
        <v>173.218470586438</v>
      </c>
      <c r="WY119" s="4">
        <v>188.183262177736</v>
      </c>
      <c r="WZ119" s="4">
        <v>202.04237956112399</v>
      </c>
      <c r="XA119" s="4">
        <v>215.41008301341901</v>
      </c>
      <c r="XB119" s="4">
        <v>228.04448607649701</v>
      </c>
      <c r="XC119" s="13" t="s">
        <v>188</v>
      </c>
      <c r="XD119" s="5">
        <v>152.722477731195</v>
      </c>
      <c r="XN119" s="13">
        <v>0</v>
      </c>
      <c r="XO119" s="4">
        <v>95.838239912465696</v>
      </c>
      <c r="XP119" s="4">
        <v>106.15411987301</v>
      </c>
      <c r="XQ119" s="4">
        <v>117.474679979936</v>
      </c>
      <c r="XR119" s="4">
        <v>129.749335667715</v>
      </c>
      <c r="XS119" s="4">
        <v>142.909817641643</v>
      </c>
      <c r="XT119" s="4">
        <v>156.88087964742101</v>
      </c>
      <c r="XU119" s="4">
        <v>171.58937108993899</v>
      </c>
      <c r="XV119" s="4">
        <v>186.23222462638401</v>
      </c>
      <c r="XW119" s="4">
        <v>199.889404499303</v>
      </c>
      <c r="XX119" s="4">
        <v>213.11791419427001</v>
      </c>
      <c r="XY119" s="4">
        <v>225.69691036585601</v>
      </c>
      <c r="XZ119" s="13" t="s">
        <v>188</v>
      </c>
      <c r="YA119" s="5">
        <v>150.15303976853701</v>
      </c>
      <c r="YK119" s="13">
        <v>0</v>
      </c>
      <c r="YL119" s="4">
        <v>95.042245366690693</v>
      </c>
      <c r="YM119" s="4">
        <v>105.536749181574</v>
      </c>
      <c r="YN119" s="4">
        <v>117.115479395582</v>
      </c>
      <c r="YO119" s="4">
        <v>129.74059440581999</v>
      </c>
      <c r="YP119" s="4">
        <v>143.35492166121401</v>
      </c>
      <c r="YQ119" s="4">
        <v>157.89227575209199</v>
      </c>
      <c r="YR119" s="4">
        <v>173.28648981264499</v>
      </c>
      <c r="YS119" s="4">
        <v>188.56364802545099</v>
      </c>
      <c r="YT119" s="4">
        <v>202.583803448715</v>
      </c>
      <c r="YU119" s="4">
        <v>216.03452057702401</v>
      </c>
      <c r="YV119" s="4">
        <v>228.644428001611</v>
      </c>
      <c r="YW119" s="13" t="s">
        <v>188</v>
      </c>
      <c r="YX119" s="5">
        <v>155.82247665630399</v>
      </c>
      <c r="ZH119" s="13">
        <v>0</v>
      </c>
      <c r="ZI119" s="4">
        <v>69.380411481048498</v>
      </c>
      <c r="ZJ119" s="4">
        <v>79.027163094308804</v>
      </c>
      <c r="ZK119" s="4">
        <v>89.425587487966894</v>
      </c>
      <c r="ZL119" s="4">
        <v>100.321283001748</v>
      </c>
      <c r="ZM119" s="4">
        <v>111.489400332759</v>
      </c>
      <c r="ZN119" s="4">
        <v>122.768282749075</v>
      </c>
      <c r="ZO119" s="4">
        <v>134.06309543109001</v>
      </c>
      <c r="ZP119" s="4">
        <v>145.33334283761201</v>
      </c>
      <c r="ZQ119" s="4">
        <v>156.57690965789499</v>
      </c>
      <c r="ZR119" s="4">
        <v>167.81673532402499</v>
      </c>
      <c r="ZS119" s="4">
        <v>176.36343021584801</v>
      </c>
      <c r="ZT119" s="13" t="s">
        <v>188</v>
      </c>
      <c r="ZU119" s="5">
        <v>91.577729324866198</v>
      </c>
      <c r="AAE119" s="13">
        <v>0</v>
      </c>
      <c r="AAF119" s="4">
        <v>118.765402634465</v>
      </c>
      <c r="AAG119" s="4">
        <v>131.339005531955</v>
      </c>
      <c r="AAH119" s="4">
        <v>145.006874909251</v>
      </c>
      <c r="AAI119" s="4">
        <v>159.68300592832099</v>
      </c>
      <c r="AAJ119" s="4">
        <v>175.26526723989099</v>
      </c>
      <c r="AAK119" s="4">
        <v>191.65051247525301</v>
      </c>
      <c r="AAL119" s="4">
        <v>208.74670305812799</v>
      </c>
      <c r="AAM119" s="4">
        <v>225.47217607091901</v>
      </c>
      <c r="AAN119" s="4">
        <v>240.630663131641</v>
      </c>
      <c r="AAO119" s="4">
        <v>255.062299002066</v>
      </c>
      <c r="AAP119" s="4">
        <v>268.54344543647301</v>
      </c>
      <c r="AAQ119" s="13" t="s">
        <v>188</v>
      </c>
      <c r="AAR119" s="5">
        <v>149.37245938676801</v>
      </c>
      <c r="ABB119" s="13">
        <v>0</v>
      </c>
      <c r="ABC119" s="4">
        <v>91.655094855769505</v>
      </c>
      <c r="ABD119" s="4">
        <v>101.802556627462</v>
      </c>
      <c r="ABE119" s="4">
        <v>113.014866552718</v>
      </c>
      <c r="ABF119" s="4">
        <v>125.259702923837</v>
      </c>
      <c r="ABG119" s="4">
        <v>138.486172511359</v>
      </c>
      <c r="ABH119" s="4">
        <v>152.63460823200299</v>
      </c>
      <c r="ABI119" s="4">
        <v>167.64515555661399</v>
      </c>
      <c r="ABJ119" s="4">
        <v>182.606661714495</v>
      </c>
      <c r="ABK119" s="4">
        <v>196.44416361885001</v>
      </c>
      <c r="ABL119" s="4">
        <v>209.79321279233</v>
      </c>
      <c r="ABM119" s="4">
        <v>222.38873243494999</v>
      </c>
      <c r="ABN119" s="13" t="s">
        <v>188</v>
      </c>
      <c r="ABO119" s="5">
        <v>154.856907762106</v>
      </c>
    </row>
    <row r="120" spans="17:743" x14ac:dyDescent="0.25">
      <c r="Q120" s="13">
        <v>1400</v>
      </c>
      <c r="R120" s="4">
        <v>123.54846155465501</v>
      </c>
      <c r="S120" s="4">
        <v>136.85420401347699</v>
      </c>
      <c r="T120" s="4">
        <v>151.398165836738</v>
      </c>
      <c r="U120" s="4">
        <v>167.11423130671301</v>
      </c>
      <c r="V120" s="4">
        <v>183.916714883113</v>
      </c>
      <c r="W120" s="4">
        <v>201.649304167954</v>
      </c>
      <c r="X120" s="4">
        <v>220.20740541726099</v>
      </c>
      <c r="Y120" s="4">
        <v>237.55438758828799</v>
      </c>
      <c r="Z120" s="4">
        <v>253.21364191772301</v>
      </c>
      <c r="AA120" s="4">
        <v>267.802998064132</v>
      </c>
      <c r="AB120" s="4">
        <v>281.03278819299902</v>
      </c>
      <c r="AC120" s="13" t="s">
        <v>189</v>
      </c>
      <c r="AD120" s="5">
        <v>156.280035811424</v>
      </c>
      <c r="AN120" s="13">
        <v>1400</v>
      </c>
      <c r="AO120" s="4">
        <v>94.813324465335199</v>
      </c>
      <c r="AP120" s="4">
        <v>105.05779021993899</v>
      </c>
      <c r="AQ120" s="4">
        <v>116.335316285017</v>
      </c>
      <c r="AR120" s="4">
        <v>128.60841431631101</v>
      </c>
      <c r="AS120" s="4">
        <v>141.82152205717901</v>
      </c>
      <c r="AT120" s="4">
        <v>155.91468731497901</v>
      </c>
      <c r="AU120" s="4">
        <v>170.823191884523</v>
      </c>
      <c r="AV120" s="4">
        <v>185.27509505740201</v>
      </c>
      <c r="AW120" s="4">
        <v>198.92256585338799</v>
      </c>
      <c r="AX120" s="4">
        <v>212.07485333573399</v>
      </c>
      <c r="AY120" s="4">
        <v>224.48175769270901</v>
      </c>
      <c r="AZ120" s="13" t="s">
        <v>189</v>
      </c>
      <c r="BA120" s="5">
        <v>156.093057124333</v>
      </c>
      <c r="BK120" s="13">
        <v>1400</v>
      </c>
      <c r="BL120" s="4">
        <v>95.023480642786495</v>
      </c>
      <c r="BM120" s="4">
        <v>105.28884072843</v>
      </c>
      <c r="BN120" s="4">
        <v>116.588322309718</v>
      </c>
      <c r="BO120" s="4">
        <v>128.88409951894201</v>
      </c>
      <c r="BP120" s="4">
        <v>142.12023108622299</v>
      </c>
      <c r="BQ120" s="4">
        <v>156.236319543435</v>
      </c>
      <c r="BR120" s="4">
        <v>171.16726063974099</v>
      </c>
      <c r="BS120" s="4">
        <v>185.63606133212099</v>
      </c>
      <c r="BT120" s="4">
        <v>199.293968964225</v>
      </c>
      <c r="BU120" s="4">
        <v>212.451963926823</v>
      </c>
      <c r="BV120" s="4">
        <v>224.85950837016799</v>
      </c>
      <c r="BW120" s="13" t="s">
        <v>189</v>
      </c>
      <c r="BX120" s="5">
        <v>155.95547042426699</v>
      </c>
      <c r="CH120" s="13">
        <v>1400</v>
      </c>
      <c r="CI120" s="4">
        <v>123.54846155465501</v>
      </c>
      <c r="CJ120" s="4">
        <v>136.85420401347699</v>
      </c>
      <c r="CK120" s="4">
        <v>151.398165836738</v>
      </c>
      <c r="CL120" s="4">
        <v>167.11423130671301</v>
      </c>
      <c r="CM120" s="4">
        <v>183.916714883113</v>
      </c>
      <c r="CN120" s="4">
        <v>201.649304167954</v>
      </c>
      <c r="CO120" s="4">
        <v>220.20740541726099</v>
      </c>
      <c r="CP120" s="4">
        <v>237.55438758828799</v>
      </c>
      <c r="CQ120" s="4">
        <v>253.21364191772301</v>
      </c>
      <c r="CR120" s="4">
        <v>267.802998064132</v>
      </c>
      <c r="CS120" s="4">
        <v>281.03278819299902</v>
      </c>
      <c r="CT120" s="13" t="s">
        <v>189</v>
      </c>
      <c r="CU120" s="5">
        <v>156.59065499937901</v>
      </c>
      <c r="DE120" s="13">
        <v>1400</v>
      </c>
      <c r="DF120" s="4">
        <v>93.775636449354806</v>
      </c>
      <c r="DG120" s="4">
        <v>103.91681563839199</v>
      </c>
      <c r="DH120" s="4">
        <v>115.085739701476</v>
      </c>
      <c r="DI120" s="4">
        <v>127.246575302164</v>
      </c>
      <c r="DJ120" s="4">
        <v>140.34562226930501</v>
      </c>
      <c r="DK120" s="4">
        <v>154.325117051277</v>
      </c>
      <c r="DL120" s="4">
        <v>169.122244714761</v>
      </c>
      <c r="DM120" s="4">
        <v>183.489914960813</v>
      </c>
      <c r="DN120" s="4">
        <v>197.084884315729</v>
      </c>
      <c r="DO120" s="4">
        <v>210.20794642330699</v>
      </c>
      <c r="DP120" s="4">
        <v>222.61062136054201</v>
      </c>
      <c r="DQ120" s="13" t="s">
        <v>189</v>
      </c>
      <c r="DR120" s="5">
        <v>155.618642837631</v>
      </c>
      <c r="EB120" s="13">
        <v>1400</v>
      </c>
      <c r="EC120" s="4">
        <v>123.54846155465501</v>
      </c>
      <c r="ED120" s="4">
        <v>136.85420401347699</v>
      </c>
      <c r="EE120" s="4">
        <v>151.398165836738</v>
      </c>
      <c r="EF120" s="4">
        <v>167.11423130671301</v>
      </c>
      <c r="EG120" s="4">
        <v>183.916714883113</v>
      </c>
      <c r="EH120" s="4">
        <v>201.649304167954</v>
      </c>
      <c r="EI120" s="4">
        <v>220.20740541726099</v>
      </c>
      <c r="EJ120" s="4">
        <v>237.55438758828799</v>
      </c>
      <c r="EK120" s="4">
        <v>253.21364191772301</v>
      </c>
      <c r="EL120" s="4">
        <v>267.802998064132</v>
      </c>
      <c r="EM120" s="4">
        <v>281.03278819299902</v>
      </c>
      <c r="EN120" s="13" t="s">
        <v>189</v>
      </c>
      <c r="EO120" s="5">
        <v>156.63969973839701</v>
      </c>
      <c r="EY120" s="13">
        <v>1400</v>
      </c>
      <c r="EZ120" s="4">
        <v>123.54846155465501</v>
      </c>
      <c r="FA120" s="4">
        <v>136.85420401347699</v>
      </c>
      <c r="FB120" s="4">
        <v>151.398165836738</v>
      </c>
      <c r="FC120" s="4">
        <v>167.11423130671301</v>
      </c>
      <c r="FD120" s="4">
        <v>183.916714883113</v>
      </c>
      <c r="FE120" s="4">
        <v>201.649304167954</v>
      </c>
      <c r="FF120" s="4">
        <v>220.20740541726099</v>
      </c>
      <c r="FG120" s="4">
        <v>237.55438758828799</v>
      </c>
      <c r="FH120" s="4">
        <v>253.21364191772301</v>
      </c>
      <c r="FI120" s="4">
        <v>267.802998064132</v>
      </c>
      <c r="FJ120" s="4">
        <v>281.03278819299902</v>
      </c>
      <c r="FK120" s="13" t="s">
        <v>189</v>
      </c>
      <c r="FL120" s="5">
        <v>155.846726701569</v>
      </c>
      <c r="FV120" s="13">
        <v>1400</v>
      </c>
      <c r="FW120">
        <v>123.54846155465501</v>
      </c>
      <c r="FX120">
        <v>136.85420401347699</v>
      </c>
      <c r="FY120">
        <v>151.398165836738</v>
      </c>
      <c r="FZ120">
        <v>167.11423130671301</v>
      </c>
      <c r="GA120">
        <v>183.916714883113</v>
      </c>
      <c r="GB120">
        <v>201.649304167954</v>
      </c>
      <c r="GC120">
        <v>220.20740541726099</v>
      </c>
      <c r="GD120">
        <v>237.55438758828799</v>
      </c>
      <c r="GE120">
        <v>253.21364191772301</v>
      </c>
      <c r="GF120">
        <v>267.802998064132</v>
      </c>
      <c r="GG120">
        <v>281.03278819299902</v>
      </c>
      <c r="GH120" s="13" t="s">
        <v>189</v>
      </c>
      <c r="GI120" s="5">
        <v>156.378533135959</v>
      </c>
      <c r="GS120" s="13">
        <v>1400</v>
      </c>
      <c r="GT120" s="4">
        <v>123.54846155465501</v>
      </c>
      <c r="GU120" s="4">
        <v>136.85420401347699</v>
      </c>
      <c r="GV120" s="4">
        <v>151.398165836738</v>
      </c>
      <c r="GW120" s="4">
        <v>167.11423130671301</v>
      </c>
      <c r="GX120" s="4">
        <v>183.916714883113</v>
      </c>
      <c r="GY120" s="4">
        <v>201.649304167954</v>
      </c>
      <c r="GZ120" s="4">
        <v>220.20740541726099</v>
      </c>
      <c r="HA120" s="4">
        <v>237.55438758828799</v>
      </c>
      <c r="HB120" s="4">
        <v>253.21364191772301</v>
      </c>
      <c r="HC120" s="4">
        <v>267.802998064132</v>
      </c>
      <c r="HD120" s="4">
        <v>281.03278819299902</v>
      </c>
      <c r="HE120" s="13" t="s">
        <v>189</v>
      </c>
      <c r="HF120" s="5">
        <v>156.297056057616</v>
      </c>
      <c r="HP120" s="13">
        <v>1400</v>
      </c>
      <c r="HQ120" s="4">
        <v>94.005397967639396</v>
      </c>
      <c r="HR120" s="4">
        <v>104.16946325621799</v>
      </c>
      <c r="HS120" s="4">
        <v>115.362461192881</v>
      </c>
      <c r="HT120" s="4">
        <v>127.54819366214301</v>
      </c>
      <c r="HU120" s="4">
        <v>140.672549548809</v>
      </c>
      <c r="HV120" s="4">
        <v>154.67728214561399</v>
      </c>
      <c r="HW120" s="4">
        <v>169.49915553461301</v>
      </c>
      <c r="HX120" s="4">
        <v>183.88559101202901</v>
      </c>
      <c r="HY120" s="4">
        <v>197.492324157062</v>
      </c>
      <c r="HZ120" s="4">
        <v>210.622007407025</v>
      </c>
      <c r="IA120" s="4">
        <v>223.02577275760899</v>
      </c>
      <c r="IB120" s="13" t="s">
        <v>189</v>
      </c>
      <c r="IC120" s="5">
        <v>155.68629401937099</v>
      </c>
      <c r="IM120" s="13">
        <v>1400</v>
      </c>
      <c r="IN120" s="4">
        <v>92.101874149045898</v>
      </c>
      <c r="IO120" s="4">
        <v>102.076046034676</v>
      </c>
      <c r="IP120" s="4">
        <v>113.06912366296901</v>
      </c>
      <c r="IQ120" s="4">
        <v>125.047902087656</v>
      </c>
      <c r="IR120" s="4">
        <v>137.96165109928299</v>
      </c>
      <c r="IS120" s="4">
        <v>151.756101399676</v>
      </c>
      <c r="IT120" s="4">
        <v>166.37149672952199</v>
      </c>
      <c r="IU120" s="4">
        <v>180.600487492414</v>
      </c>
      <c r="IV120" s="4">
        <v>194.10735477831599</v>
      </c>
      <c r="IW120" s="4">
        <v>207.17958067474299</v>
      </c>
      <c r="IX120" s="4">
        <v>219.571636727444</v>
      </c>
      <c r="IY120" s="13" t="s">
        <v>189</v>
      </c>
      <c r="IZ120" s="5">
        <v>155.32662855233701</v>
      </c>
      <c r="JJ120" s="13">
        <v>1400</v>
      </c>
      <c r="JK120" s="4">
        <v>91.483008958872404</v>
      </c>
      <c r="JL120" s="4">
        <v>101.395302861785</v>
      </c>
      <c r="JM120" s="4">
        <v>112.323151132048</v>
      </c>
      <c r="JN120" s="4">
        <v>124.23430763182201</v>
      </c>
      <c r="JO120" s="4">
        <v>137.07912954720899</v>
      </c>
      <c r="JP120" s="4">
        <v>150.80462798455699</v>
      </c>
      <c r="JQ120" s="4">
        <v>165.35217371189</v>
      </c>
      <c r="JR120" s="4">
        <v>179.529002557593</v>
      </c>
      <c r="JS120" s="4">
        <v>193.00221576607299</v>
      </c>
      <c r="JT120" s="4">
        <v>206.054475553488</v>
      </c>
      <c r="JU120" s="4">
        <v>218.44139997104301</v>
      </c>
      <c r="JV120" s="13" t="s">
        <v>189</v>
      </c>
      <c r="JW120" s="5">
        <v>155.51251970927899</v>
      </c>
      <c r="KG120" s="13">
        <v>1400</v>
      </c>
      <c r="KH120">
        <v>94.2914677309208</v>
      </c>
      <c r="KI120">
        <v>104.484014580082</v>
      </c>
      <c r="KJ120">
        <v>115.706964316794</v>
      </c>
      <c r="KK120">
        <v>127.92366332079899</v>
      </c>
      <c r="KL120">
        <v>141.079487742239</v>
      </c>
      <c r="KM120">
        <v>155.11558815500999</v>
      </c>
      <c r="KN120">
        <v>169.96820413543401</v>
      </c>
      <c r="KO120">
        <v>184.377912450183</v>
      </c>
      <c r="KP120">
        <v>197.999181638316</v>
      </c>
      <c r="KQ120">
        <v>211.136989102455</v>
      </c>
      <c r="KR120">
        <v>223.541989424208</v>
      </c>
      <c r="KS120" s="13" t="s">
        <v>189</v>
      </c>
      <c r="KT120" s="5">
        <v>155.97866564877501</v>
      </c>
      <c r="LD120" s="13">
        <v>1400</v>
      </c>
      <c r="LE120" s="4">
        <v>92.174573888904604</v>
      </c>
      <c r="LF120" s="4">
        <v>102.15601021394301</v>
      </c>
      <c r="LG120" s="4">
        <v>113.15674302751501</v>
      </c>
      <c r="LH120" s="4">
        <v>125.14345428495299</v>
      </c>
      <c r="LI120" s="4">
        <v>138.06528565296099</v>
      </c>
      <c r="LJ120" s="4">
        <v>151.86781700483999</v>
      </c>
      <c r="LK120" s="4">
        <v>166.491159541511</v>
      </c>
      <c r="LL120" s="4">
        <v>180.72624640785099</v>
      </c>
      <c r="LM120" s="4">
        <v>194.237028729663</v>
      </c>
      <c r="LN120" s="4">
        <v>207.31155840933499</v>
      </c>
      <c r="LO120" s="4">
        <v>219.70417426195399</v>
      </c>
      <c r="LP120" s="13" t="s">
        <v>189</v>
      </c>
      <c r="LQ120" s="5">
        <v>155.57092901654099</v>
      </c>
      <c r="MA120" s="13">
        <v>1400</v>
      </c>
      <c r="MB120" s="4">
        <v>91.335360848286697</v>
      </c>
      <c r="MC120" s="4">
        <v>101.232881774801</v>
      </c>
      <c r="MD120" s="4">
        <v>112.145150859965</v>
      </c>
      <c r="ME120" s="4">
        <v>124.040149667813</v>
      </c>
      <c r="MF120" s="4">
        <v>136.86849394317599</v>
      </c>
      <c r="MG120" s="4">
        <v>150.57749932655</v>
      </c>
      <c r="MH120" s="4">
        <v>165.10880513683799</v>
      </c>
      <c r="MI120" s="4">
        <v>179.27311823373199</v>
      </c>
      <c r="MJ120" s="4">
        <v>192.73821565469601</v>
      </c>
      <c r="MK120" s="4">
        <v>205.78561782318701</v>
      </c>
      <c r="ML120" s="4">
        <v>218.17122071190499</v>
      </c>
      <c r="MM120" s="13" t="s">
        <v>189</v>
      </c>
      <c r="MN120" s="5">
        <v>155.56396319488701</v>
      </c>
      <c r="MX120" s="13">
        <v>1400</v>
      </c>
      <c r="MY120" s="4">
        <v>89.536364285648901</v>
      </c>
      <c r="MZ120" s="4">
        <v>99.253570317042801</v>
      </c>
      <c r="NA120" s="4">
        <v>109.975495568391</v>
      </c>
      <c r="NB120" s="4">
        <v>121.672863186613</v>
      </c>
      <c r="NC120" s="4">
        <v>134.29941186186201</v>
      </c>
      <c r="ND120" s="4">
        <v>147.80613795382399</v>
      </c>
      <c r="NE120" s="4">
        <v>162.13794181945599</v>
      </c>
      <c r="NF120" s="4">
        <v>176.14754922068499</v>
      </c>
      <c r="NG120" s="4">
        <v>189.51106082136999</v>
      </c>
      <c r="NH120" s="4">
        <v>202.49633611036501</v>
      </c>
      <c r="NI120" s="4">
        <v>214.862792647524</v>
      </c>
      <c r="NJ120" s="13" t="s">
        <v>189</v>
      </c>
      <c r="NK120" s="5">
        <v>154.98731835685601</v>
      </c>
      <c r="NU120" s="13">
        <v>1400</v>
      </c>
      <c r="NV120" s="4">
        <v>89.021174607066001</v>
      </c>
      <c r="NW120" s="4">
        <v>98.686635238712697</v>
      </c>
      <c r="NX120" s="4">
        <v>109.353872879268</v>
      </c>
      <c r="NY120" s="4">
        <v>120.99438451513301</v>
      </c>
      <c r="NZ120" s="4">
        <v>133.562793679197</v>
      </c>
      <c r="OA120" s="4">
        <v>147.01114043292</v>
      </c>
      <c r="OB120" s="4">
        <v>161.28525499820799</v>
      </c>
      <c r="OC120" s="4">
        <v>175.24980233836001</v>
      </c>
      <c r="OD120" s="4">
        <v>188.58329655666</v>
      </c>
      <c r="OE120" s="4">
        <v>201.549770313225</v>
      </c>
      <c r="OF120" s="4">
        <v>213.90969553716999</v>
      </c>
      <c r="OG120" s="13" t="s">
        <v>189</v>
      </c>
      <c r="OH120" s="5">
        <v>154.907708039114</v>
      </c>
      <c r="OR120">
        <v>1400</v>
      </c>
      <c r="OS120">
        <v>91.735216850792895</v>
      </c>
      <c r="OT120">
        <v>101.672736399718</v>
      </c>
      <c r="OU120">
        <v>112.62718153712601</v>
      </c>
      <c r="OV120">
        <v>124.565916235372</v>
      </c>
      <c r="OW120">
        <v>137.43885524069901</v>
      </c>
      <c r="OX120">
        <v>151.19248862061099</v>
      </c>
      <c r="OY120">
        <v>165.76772811227701</v>
      </c>
      <c r="OZ120">
        <v>179.965872635512</v>
      </c>
      <c r="PA120">
        <v>193.45287169836701</v>
      </c>
      <c r="PB120">
        <v>206.51334513137101</v>
      </c>
      <c r="PC120">
        <v>218.90244015830501</v>
      </c>
      <c r="PD120" s="13" t="s">
        <v>189</v>
      </c>
      <c r="PE120" s="5">
        <v>155.212099314776</v>
      </c>
      <c r="PO120" s="13">
        <v>1400</v>
      </c>
      <c r="PP120" s="4">
        <v>89.325444062429099</v>
      </c>
      <c r="PQ120" s="4">
        <v>99.021471158034103</v>
      </c>
      <c r="PR120" s="4">
        <v>109.72101670437</v>
      </c>
      <c r="PS120" s="4">
        <v>121.395121272948</v>
      </c>
      <c r="PT120" s="4">
        <v>133.99788632923401</v>
      </c>
      <c r="PU120" s="4">
        <v>147.48073609507</v>
      </c>
      <c r="PV120" s="4">
        <v>161.788951844151</v>
      </c>
      <c r="PW120" s="4">
        <v>175.78015238584999</v>
      </c>
      <c r="PX120" s="4">
        <v>189.131424884316</v>
      </c>
      <c r="PY120" s="4">
        <v>202.109057525982</v>
      </c>
      <c r="PZ120" s="4">
        <v>214.47289707232301</v>
      </c>
      <c r="QA120" s="13" t="s">
        <v>189</v>
      </c>
      <c r="QB120" s="5">
        <v>154.88364877079499</v>
      </c>
      <c r="QL120" s="13">
        <v>1400</v>
      </c>
      <c r="QM120" s="4">
        <v>85.168424312377198</v>
      </c>
      <c r="QN120" s="4">
        <v>94.445398206288303</v>
      </c>
      <c r="QO120" s="4">
        <v>104.70115259291801</v>
      </c>
      <c r="QP120" s="4">
        <v>115.912808213373</v>
      </c>
      <c r="QQ120" s="4">
        <v>128.041466108138</v>
      </c>
      <c r="QR120" s="4">
        <v>141.046817525471</v>
      </c>
      <c r="QS120" s="4">
        <v>154.881580925788</v>
      </c>
      <c r="QT120" s="4">
        <v>168.49834554024699</v>
      </c>
      <c r="QU120" s="4">
        <v>181.594067312509</v>
      </c>
      <c r="QV120" s="4">
        <v>194.405359432751</v>
      </c>
      <c r="QW120" s="4">
        <v>206.70121840811501</v>
      </c>
      <c r="QX120" s="13" t="s">
        <v>189</v>
      </c>
      <c r="QY120" s="5">
        <v>154.37786540731</v>
      </c>
      <c r="RI120" s="13">
        <v>1400</v>
      </c>
      <c r="RJ120" s="4">
        <v>85.510236676953596</v>
      </c>
      <c r="RK120" s="4">
        <v>94.821785061656698</v>
      </c>
      <c r="RL120" s="4">
        <v>105.114225191995</v>
      </c>
      <c r="RM120" s="4">
        <v>116.3641907034</v>
      </c>
      <c r="RN120" s="4">
        <v>128.53221817819099</v>
      </c>
      <c r="RO120" s="4">
        <v>141.577331394076</v>
      </c>
      <c r="RP120" s="4">
        <v>155.45164278975699</v>
      </c>
      <c r="RQ120" s="4">
        <v>169.10003968310201</v>
      </c>
      <c r="RR120" s="4">
        <v>182.21781509587001</v>
      </c>
      <c r="RS120" s="4">
        <v>195.043929668956</v>
      </c>
      <c r="RT120" s="4">
        <v>207.34657841207701</v>
      </c>
      <c r="RU120" s="13" t="s">
        <v>189</v>
      </c>
      <c r="RV120" s="5">
        <v>154.46279450744001</v>
      </c>
      <c r="SF120" s="13">
        <v>1400</v>
      </c>
      <c r="SG120" s="4">
        <v>83.460408121092897</v>
      </c>
      <c r="SH120" s="4">
        <v>92.564299184146805</v>
      </c>
      <c r="SI120" s="4">
        <v>102.636213089501</v>
      </c>
      <c r="SJ120" s="4">
        <v>113.655669354503</v>
      </c>
      <c r="SK120" s="4">
        <v>125.586558697977</v>
      </c>
      <c r="SL120" s="4">
        <v>138.39187315119199</v>
      </c>
      <c r="SM120" s="4">
        <v>152.02734284246699</v>
      </c>
      <c r="SN120" s="4">
        <v>165.483748671104</v>
      </c>
      <c r="SO120" s="4">
        <v>178.46642893796701</v>
      </c>
      <c r="SP120" s="4">
        <v>191.20051385737901</v>
      </c>
      <c r="SQ120" s="4">
        <v>203.45913498036199</v>
      </c>
      <c r="SR120" s="13" t="s">
        <v>189</v>
      </c>
      <c r="SS120" s="5">
        <v>154.08549652334401</v>
      </c>
      <c r="TC120" s="13">
        <v>1400</v>
      </c>
      <c r="TD120" s="4">
        <v>89.026726020451804</v>
      </c>
      <c r="TE120" s="4">
        <v>98.692744488536604</v>
      </c>
      <c r="TF120" s="4">
        <v>109.360571835961</v>
      </c>
      <c r="TG120" s="4">
        <v>121.00169673766401</v>
      </c>
      <c r="TH120" s="4">
        <v>133.570733214819</v>
      </c>
      <c r="TI120" s="4">
        <v>147.01971010758101</v>
      </c>
      <c r="TJ120" s="4">
        <v>161.294447628206</v>
      </c>
      <c r="TK120" s="4">
        <v>175.259482314629</v>
      </c>
      <c r="TL120" s="4">
        <v>188.59330219521601</v>
      </c>
      <c r="TM120" s="4">
        <v>201.559980963805</v>
      </c>
      <c r="TN120" s="4">
        <v>213.91997907977699</v>
      </c>
      <c r="TO120" s="13" t="s">
        <v>189</v>
      </c>
      <c r="TP120" s="5">
        <v>154.75274808741</v>
      </c>
      <c r="TZ120" s="13">
        <v>1400</v>
      </c>
      <c r="UA120" s="4">
        <v>123.54846155465501</v>
      </c>
      <c r="UB120" s="4">
        <v>136.85420401347699</v>
      </c>
      <c r="UC120" s="4">
        <v>151.398165836738</v>
      </c>
      <c r="UD120" s="4">
        <v>167.11423130671301</v>
      </c>
      <c r="UE120" s="4">
        <v>183.916714883113</v>
      </c>
      <c r="UF120" s="4">
        <v>201.649304167954</v>
      </c>
      <c r="UG120" s="4">
        <v>220.20740541726099</v>
      </c>
      <c r="UH120" s="4">
        <v>237.55438758828799</v>
      </c>
      <c r="UI120" s="4">
        <v>253.21364191772301</v>
      </c>
      <c r="UJ120" s="4">
        <v>267.802998064132</v>
      </c>
      <c r="UK120" s="4">
        <v>281.03278819299902</v>
      </c>
      <c r="UL120" s="13" t="s">
        <v>189</v>
      </c>
      <c r="UM120" s="5">
        <v>156.71170736791501</v>
      </c>
      <c r="UW120" s="13">
        <v>1400</v>
      </c>
      <c r="UX120" s="4">
        <v>123.54846155465501</v>
      </c>
      <c r="UY120" s="4">
        <v>136.85420401347699</v>
      </c>
      <c r="UZ120" s="4">
        <v>151.398165836738</v>
      </c>
      <c r="VA120" s="4">
        <v>167.11423130671301</v>
      </c>
      <c r="VB120" s="4">
        <v>183.916714883113</v>
      </c>
      <c r="VC120" s="4">
        <v>201.649304167954</v>
      </c>
      <c r="VD120" s="4">
        <v>220.20740541726099</v>
      </c>
      <c r="VE120" s="4">
        <v>237.55438758828799</v>
      </c>
      <c r="VF120" s="4">
        <v>253.21364191772301</v>
      </c>
      <c r="VG120" s="4">
        <v>267.802998064132</v>
      </c>
      <c r="VH120" s="4">
        <v>281.03278819299902</v>
      </c>
      <c r="VI120" s="13" t="s">
        <v>189</v>
      </c>
      <c r="VJ120" s="5">
        <v>156.28253947322099</v>
      </c>
      <c r="VT120" s="13">
        <v>1400</v>
      </c>
      <c r="VU120" s="4">
        <v>123.54846155465501</v>
      </c>
      <c r="VV120" s="4">
        <v>136.85420401347699</v>
      </c>
      <c r="VW120" s="4">
        <v>151.398165836738</v>
      </c>
      <c r="VX120" s="4">
        <v>167.11423130671301</v>
      </c>
      <c r="VY120" s="4">
        <v>183.916714883113</v>
      </c>
      <c r="VZ120" s="4">
        <v>201.649304167954</v>
      </c>
      <c r="WA120" s="4">
        <v>220.20740541726099</v>
      </c>
      <c r="WB120" s="4">
        <v>237.55438758828799</v>
      </c>
      <c r="WC120" s="4">
        <v>253.21364191772301</v>
      </c>
      <c r="WD120" s="4">
        <v>267.802998064132</v>
      </c>
      <c r="WE120" s="4">
        <v>281.03278819299902</v>
      </c>
      <c r="WF120" s="13" t="s">
        <v>189</v>
      </c>
      <c r="WG120" s="5">
        <v>156.55993797063201</v>
      </c>
      <c r="WQ120" s="13">
        <v>1400</v>
      </c>
      <c r="WR120" s="4">
        <v>93.809404944725799</v>
      </c>
      <c r="WS120" s="4">
        <v>103.816718193212</v>
      </c>
      <c r="WT120" s="4">
        <v>114.807755619247</v>
      </c>
      <c r="WU120" s="4">
        <v>126.74072899037</v>
      </c>
      <c r="WV120" s="4">
        <v>139.55696559112201</v>
      </c>
      <c r="WW120" s="4">
        <v>153.194441640447</v>
      </c>
      <c r="WX120" s="4">
        <v>167.58761012831101</v>
      </c>
      <c r="WY120" s="4">
        <v>181.64451556340899</v>
      </c>
      <c r="WZ120" s="4">
        <v>195.06522837637601</v>
      </c>
      <c r="XA120" s="4">
        <v>208.108089167071</v>
      </c>
      <c r="XB120" s="4">
        <v>220.55274605375499</v>
      </c>
      <c r="XC120" s="13" t="s">
        <v>189</v>
      </c>
      <c r="XD120" s="5">
        <v>152.722477731195</v>
      </c>
      <c r="XN120" s="13">
        <v>1400</v>
      </c>
      <c r="XO120" s="4">
        <v>93.681454692135901</v>
      </c>
      <c r="XP120" s="4">
        <v>103.573460688635</v>
      </c>
      <c r="XQ120" s="4">
        <v>114.416194868459</v>
      </c>
      <c r="XR120" s="4">
        <v>126.16377807899499</v>
      </c>
      <c r="XS120" s="4">
        <v>138.75414440832699</v>
      </c>
      <c r="XT120" s="4">
        <v>152.12232096370701</v>
      </c>
      <c r="XU120" s="4">
        <v>166.20082494632501</v>
      </c>
      <c r="XV120" s="4">
        <v>179.98982734314399</v>
      </c>
      <c r="XW120" s="4">
        <v>193.21679508465201</v>
      </c>
      <c r="XX120" s="4">
        <v>206.11592522606</v>
      </c>
      <c r="XY120" s="4">
        <v>218.485858572316</v>
      </c>
      <c r="XZ120" s="13" t="s">
        <v>189</v>
      </c>
      <c r="YA120" s="5">
        <v>150.15303976853701</v>
      </c>
      <c r="YK120" s="13">
        <v>1400</v>
      </c>
      <c r="YL120" s="4">
        <v>92.603241410998905</v>
      </c>
      <c r="YM120" s="4">
        <v>102.629750784522</v>
      </c>
      <c r="YN120" s="4">
        <v>113.67817470733701</v>
      </c>
      <c r="YO120" s="4">
        <v>125.71478268085001</v>
      </c>
      <c r="YP120" s="4">
        <v>138.68833281194301</v>
      </c>
      <c r="YQ120" s="4">
        <v>152.544057796884</v>
      </c>
      <c r="YR120" s="4">
        <v>167.22195731341</v>
      </c>
      <c r="YS120" s="4">
        <v>181.51279741300499</v>
      </c>
      <c r="YT120" s="4">
        <v>195.08004322748701</v>
      </c>
      <c r="YU120" s="4">
        <v>208.211065255443</v>
      </c>
      <c r="YV120" s="4">
        <v>220.659209399552</v>
      </c>
      <c r="YW120" s="13" t="s">
        <v>189</v>
      </c>
      <c r="YX120" s="5">
        <v>155.82247665630399</v>
      </c>
      <c r="ZH120" s="13">
        <v>1400</v>
      </c>
      <c r="ZI120" s="4">
        <v>69.059232660182701</v>
      </c>
      <c r="ZJ120" s="4">
        <v>78.456362249186398</v>
      </c>
      <c r="ZK120" s="4">
        <v>88.576335688223395</v>
      </c>
      <c r="ZL120" s="4">
        <v>99.181686067343406</v>
      </c>
      <c r="ZM120" s="4">
        <v>110.061058466456</v>
      </c>
      <c r="ZN120" s="4">
        <v>121.029826041193</v>
      </c>
      <c r="ZO120" s="4">
        <v>131.990207341396</v>
      </c>
      <c r="ZP120" s="4">
        <v>142.91770849686799</v>
      </c>
      <c r="ZQ120" s="4">
        <v>153.808152906906</v>
      </c>
      <c r="ZR120" s="4">
        <v>164.68166109438201</v>
      </c>
      <c r="ZS120" s="4">
        <v>172.88666997826701</v>
      </c>
      <c r="ZT120" s="13" t="s">
        <v>189</v>
      </c>
      <c r="ZU120" s="5">
        <v>91.577729324866198</v>
      </c>
      <c r="AAE120" s="13">
        <v>1400</v>
      </c>
      <c r="AAF120" s="4">
        <v>118.094562167691</v>
      </c>
      <c r="AAG120" s="4">
        <v>130.319497214172</v>
      </c>
      <c r="AAH120" s="4">
        <v>143.595515002681</v>
      </c>
      <c r="AAI120" s="4">
        <v>157.846995423094</v>
      </c>
      <c r="AAJ120" s="4">
        <v>172.983607074828</v>
      </c>
      <c r="AAK120" s="4">
        <v>188.856658664441</v>
      </c>
      <c r="AAL120" s="4">
        <v>205.36796864213099</v>
      </c>
      <c r="AAM120" s="4">
        <v>221.156546462481</v>
      </c>
      <c r="AAN120" s="4">
        <v>235.904440192799</v>
      </c>
      <c r="AAO120" s="4">
        <v>250.01497391453501</v>
      </c>
      <c r="AAP120" s="4">
        <v>263.28252422253001</v>
      </c>
      <c r="AAQ120" s="13" t="s">
        <v>189</v>
      </c>
      <c r="AAR120" s="5">
        <v>149.37245938676801</v>
      </c>
      <c r="ABB120" s="13">
        <v>1400</v>
      </c>
      <c r="ABC120" s="4">
        <v>89.073941408077602</v>
      </c>
      <c r="ABD120" s="4">
        <v>98.746712102988596</v>
      </c>
      <c r="ABE120" s="4">
        <v>109.421674658659</v>
      </c>
      <c r="ABF120" s="4">
        <v>121.070438976956</v>
      </c>
      <c r="ABG120" s="4">
        <v>133.647840252289</v>
      </c>
      <c r="ABH120" s="4">
        <v>147.106278523496</v>
      </c>
      <c r="ABI120" s="4">
        <v>161.39208359349601</v>
      </c>
      <c r="ABJ120" s="4">
        <v>175.37808517836601</v>
      </c>
      <c r="ABK120" s="4">
        <v>188.744077258104</v>
      </c>
      <c r="ABL120" s="4">
        <v>201.75083475960901</v>
      </c>
      <c r="ABM120" s="4">
        <v>214.15871236281299</v>
      </c>
      <c r="ABN120" s="13" t="s">
        <v>189</v>
      </c>
      <c r="ABO120" s="5">
        <v>154.856907762106</v>
      </c>
    </row>
    <row r="121" spans="17:743" x14ac:dyDescent="0.25">
      <c r="Q121" s="13">
        <v>2800</v>
      </c>
      <c r="R121" s="4">
        <v>122.803195309598</v>
      </c>
      <c r="S121" s="4">
        <v>135.71588390313099</v>
      </c>
      <c r="T121" s="4">
        <v>149.79770515409899</v>
      </c>
      <c r="U121" s="4">
        <v>164.98464666106699</v>
      </c>
      <c r="V121" s="4">
        <v>181.19464772886599</v>
      </c>
      <c r="W121" s="4">
        <v>198.34048568279101</v>
      </c>
      <c r="X121" s="4">
        <v>216.34089614733199</v>
      </c>
      <c r="Y121" s="4">
        <v>232.63641065891201</v>
      </c>
      <c r="Z121" s="4">
        <v>247.89687246318499</v>
      </c>
      <c r="AA121" s="4">
        <v>262.22192490240201</v>
      </c>
      <c r="AB121" s="4">
        <v>275.34414105970598</v>
      </c>
      <c r="AC121" s="13" t="s">
        <v>190</v>
      </c>
      <c r="AD121" s="5">
        <v>0</v>
      </c>
      <c r="AN121" s="13">
        <v>2800</v>
      </c>
      <c r="AO121" s="4">
        <v>92.346121972050696</v>
      </c>
      <c r="AP121" s="4">
        <v>102.127677832914</v>
      </c>
      <c r="AQ121" s="4">
        <v>112.883889692202</v>
      </c>
      <c r="AR121" s="4">
        <v>124.581564065573</v>
      </c>
      <c r="AS121" s="4">
        <v>137.17101108487199</v>
      </c>
      <c r="AT121" s="4">
        <v>150.59457369385501</v>
      </c>
      <c r="AU121" s="4">
        <v>164.79419011480701</v>
      </c>
      <c r="AV121" s="4">
        <v>178.32700452735801</v>
      </c>
      <c r="AW121" s="4">
        <v>191.526362109735</v>
      </c>
      <c r="AX121" s="4">
        <v>204.354178204525</v>
      </c>
      <c r="AY121" s="4">
        <v>216.58361034381201</v>
      </c>
      <c r="AZ121" s="13" t="s">
        <v>190</v>
      </c>
      <c r="BA121" s="5">
        <v>0</v>
      </c>
      <c r="BK121" s="13">
        <v>2800</v>
      </c>
      <c r="BL121" s="4">
        <v>92.566156318118004</v>
      </c>
      <c r="BM121" s="4">
        <v>102.36909740587301</v>
      </c>
      <c r="BN121" s="4">
        <v>113.147765013951</v>
      </c>
      <c r="BO121" s="4">
        <v>124.86863280116199</v>
      </c>
      <c r="BP121" s="4">
        <v>137.48163726275999</v>
      </c>
      <c r="BQ121" s="4">
        <v>150.928736157326</v>
      </c>
      <c r="BR121" s="4">
        <v>165.15149594626999</v>
      </c>
      <c r="BS121" s="4">
        <v>178.70074610162601</v>
      </c>
      <c r="BT121" s="4">
        <v>191.91168535721599</v>
      </c>
      <c r="BU121" s="4">
        <v>204.746557482898</v>
      </c>
      <c r="BV121" s="4">
        <v>216.97813941196401</v>
      </c>
      <c r="BW121" s="13" t="s">
        <v>190</v>
      </c>
      <c r="BX121" s="5">
        <v>0</v>
      </c>
      <c r="CH121" s="13">
        <v>2800</v>
      </c>
      <c r="CI121" s="4">
        <v>122.803195309598</v>
      </c>
      <c r="CJ121" s="4">
        <v>135.71588390313099</v>
      </c>
      <c r="CK121" s="4">
        <v>149.79770515409899</v>
      </c>
      <c r="CL121" s="4">
        <v>164.98464666106699</v>
      </c>
      <c r="CM121" s="4">
        <v>181.19464772886599</v>
      </c>
      <c r="CN121" s="4">
        <v>198.34048568279101</v>
      </c>
      <c r="CO121" s="4">
        <v>216.34089614733199</v>
      </c>
      <c r="CP121" s="4">
        <v>232.63641065891201</v>
      </c>
      <c r="CQ121" s="4">
        <v>247.89687246318499</v>
      </c>
      <c r="CR121" s="4">
        <v>262.22192490240201</v>
      </c>
      <c r="CS121" s="4">
        <v>275.34414105970598</v>
      </c>
      <c r="CT121" s="13" t="s">
        <v>190</v>
      </c>
      <c r="CU121" s="5">
        <v>0</v>
      </c>
      <c r="DE121" s="13">
        <v>2800</v>
      </c>
      <c r="DF121" s="4">
        <v>91.260727198417499</v>
      </c>
      <c r="DG121" s="4">
        <v>100.93666047812501</v>
      </c>
      <c r="DH121" s="4">
        <v>111.581886495935</v>
      </c>
      <c r="DI121" s="4">
        <v>123.164841385882</v>
      </c>
      <c r="DJ121" s="4">
        <v>135.63766839250499</v>
      </c>
      <c r="DK121" s="4">
        <v>148.94460366167999</v>
      </c>
      <c r="DL121" s="4">
        <v>163.029416020881</v>
      </c>
      <c r="DM121" s="4">
        <v>176.48026036304699</v>
      </c>
      <c r="DN121" s="4">
        <v>189.62144188946999</v>
      </c>
      <c r="DO121" s="4">
        <v>202.41331871268699</v>
      </c>
      <c r="DP121" s="4">
        <v>214.63097574408101</v>
      </c>
      <c r="DQ121" s="13" t="s">
        <v>190</v>
      </c>
      <c r="DR121" s="5">
        <v>0</v>
      </c>
      <c r="EB121" s="13">
        <v>2800</v>
      </c>
      <c r="EC121" s="4">
        <v>122.803195309598</v>
      </c>
      <c r="ED121" s="4">
        <v>135.71588390313099</v>
      </c>
      <c r="EE121" s="4">
        <v>149.79770515409899</v>
      </c>
      <c r="EF121" s="4">
        <v>164.98464666106699</v>
      </c>
      <c r="EG121" s="4">
        <v>181.19464772886599</v>
      </c>
      <c r="EH121" s="4">
        <v>198.34048568279101</v>
      </c>
      <c r="EI121" s="4">
        <v>216.34089614733199</v>
      </c>
      <c r="EJ121" s="4">
        <v>232.63641065891201</v>
      </c>
      <c r="EK121" s="4">
        <v>247.89687246318499</v>
      </c>
      <c r="EL121" s="4">
        <v>262.22192490240201</v>
      </c>
      <c r="EM121" s="4">
        <v>275.34414105970598</v>
      </c>
      <c r="EN121" s="13" t="s">
        <v>190</v>
      </c>
      <c r="EO121" s="5">
        <v>0</v>
      </c>
      <c r="EY121" s="13">
        <v>2800</v>
      </c>
      <c r="EZ121" s="4">
        <v>122.803195309598</v>
      </c>
      <c r="FA121" s="4">
        <v>135.71588390313099</v>
      </c>
      <c r="FB121" s="4">
        <v>149.79770515409899</v>
      </c>
      <c r="FC121" s="4">
        <v>164.98464666106699</v>
      </c>
      <c r="FD121" s="4">
        <v>181.19464772886599</v>
      </c>
      <c r="FE121" s="4">
        <v>198.34048568279101</v>
      </c>
      <c r="FF121" s="4">
        <v>216.34089614733199</v>
      </c>
      <c r="FG121" s="4">
        <v>232.63641065891201</v>
      </c>
      <c r="FH121" s="4">
        <v>247.89687246318499</v>
      </c>
      <c r="FI121" s="4">
        <v>262.22192490240201</v>
      </c>
      <c r="FJ121" s="4">
        <v>275.34414105970598</v>
      </c>
      <c r="FK121" s="13" t="s">
        <v>190</v>
      </c>
      <c r="FL121" s="5">
        <v>0</v>
      </c>
      <c r="FV121" s="13">
        <v>2800</v>
      </c>
      <c r="FW121">
        <v>122.803195309598</v>
      </c>
      <c r="FX121">
        <v>135.71588390313099</v>
      </c>
      <c r="FY121">
        <v>149.79770515409899</v>
      </c>
      <c r="FZ121">
        <v>164.98464666106699</v>
      </c>
      <c r="GA121">
        <v>181.19464772886599</v>
      </c>
      <c r="GB121">
        <v>198.34048568279101</v>
      </c>
      <c r="GC121">
        <v>216.34089614733199</v>
      </c>
      <c r="GD121">
        <v>232.63641065891201</v>
      </c>
      <c r="GE121">
        <v>247.89687246318499</v>
      </c>
      <c r="GF121">
        <v>262.22192490240201</v>
      </c>
      <c r="GG121">
        <v>275.34414105970598</v>
      </c>
      <c r="GH121" s="13" t="s">
        <v>190</v>
      </c>
      <c r="GI121" s="5">
        <v>0</v>
      </c>
      <c r="GS121" s="13">
        <v>2800</v>
      </c>
      <c r="GT121" s="4">
        <v>122.803195309598</v>
      </c>
      <c r="GU121" s="4">
        <v>135.71588390313099</v>
      </c>
      <c r="GV121" s="4">
        <v>149.79770515409899</v>
      </c>
      <c r="GW121" s="4">
        <v>164.98464666106699</v>
      </c>
      <c r="GX121" s="4">
        <v>181.19464772886599</v>
      </c>
      <c r="GY121" s="4">
        <v>198.34048568279101</v>
      </c>
      <c r="GZ121" s="4">
        <v>216.34089614733199</v>
      </c>
      <c r="HA121" s="4">
        <v>232.63641065891201</v>
      </c>
      <c r="HB121" s="4">
        <v>247.89687246318499</v>
      </c>
      <c r="HC121" s="4">
        <v>262.22192490240201</v>
      </c>
      <c r="HD121" s="4">
        <v>275.34414105970598</v>
      </c>
      <c r="HE121" s="13" t="s">
        <v>190</v>
      </c>
      <c r="HF121" s="5">
        <v>0</v>
      </c>
      <c r="HP121" s="13">
        <v>2800</v>
      </c>
      <c r="HQ121" s="4">
        <v>91.500898713126205</v>
      </c>
      <c r="HR121" s="4">
        <v>101.20022270875999</v>
      </c>
      <c r="HS121" s="4">
        <v>111.87003803526299</v>
      </c>
      <c r="HT121" s="4">
        <v>123.47842200393001</v>
      </c>
      <c r="HU121" s="4">
        <v>135.97711367693799</v>
      </c>
      <c r="HV121" s="4">
        <v>149.309931277023</v>
      </c>
      <c r="HW121" s="4">
        <v>163.42023904279699</v>
      </c>
      <c r="HX121" s="4">
        <v>176.88934990778</v>
      </c>
      <c r="HY121" s="4">
        <v>190.043554620316</v>
      </c>
      <c r="HZ121" s="4">
        <v>202.843546883096</v>
      </c>
      <c r="IA121" s="4">
        <v>215.06397798076199</v>
      </c>
      <c r="IB121" s="13" t="s">
        <v>190</v>
      </c>
      <c r="IC121" s="5">
        <v>0</v>
      </c>
      <c r="IM121" s="13">
        <v>2800</v>
      </c>
      <c r="IN121" s="4">
        <v>89.513752106453097</v>
      </c>
      <c r="IO121" s="4">
        <v>99.019219437688406</v>
      </c>
      <c r="IP121" s="4">
        <v>109.485058403319</v>
      </c>
      <c r="IQ121" s="4">
        <v>120.88228447929301</v>
      </c>
      <c r="IR121" s="4">
        <v>133.16595571160801</v>
      </c>
      <c r="IS121" s="4">
        <v>146.283330465538</v>
      </c>
      <c r="IT121" s="4">
        <v>160.18111153428799</v>
      </c>
      <c r="IU121" s="4">
        <v>173.496876280815</v>
      </c>
      <c r="IV121" s="4">
        <v>186.54073902397201</v>
      </c>
      <c r="IW121" s="4">
        <v>199.270769699558</v>
      </c>
      <c r="IX121" s="4">
        <v>211.465328990492</v>
      </c>
      <c r="IY121" s="13" t="s">
        <v>190</v>
      </c>
      <c r="IZ121" s="5">
        <v>0</v>
      </c>
      <c r="JJ121" s="13">
        <v>2800</v>
      </c>
      <c r="JK121" s="4">
        <v>88.868982069767398</v>
      </c>
      <c r="JL121" s="4">
        <v>98.311389746900701</v>
      </c>
      <c r="JM121" s="4">
        <v>108.710786290794</v>
      </c>
      <c r="JN121" s="4">
        <v>120.03912536734001</v>
      </c>
      <c r="JO121" s="4">
        <v>132.25252941473701</v>
      </c>
      <c r="JP121" s="4">
        <v>145.29936409901299</v>
      </c>
      <c r="JQ121" s="4">
        <v>159.12741078024499</v>
      </c>
      <c r="JR121" s="4">
        <v>172.39233276026101</v>
      </c>
      <c r="JS121" s="4">
        <v>185.39911819066501</v>
      </c>
      <c r="JT121" s="4">
        <v>198.105060036781</v>
      </c>
      <c r="JU121" s="4">
        <v>210.28978177991101</v>
      </c>
      <c r="JV121" s="13" t="s">
        <v>190</v>
      </c>
      <c r="JW121" s="5">
        <v>0</v>
      </c>
      <c r="KG121" s="13">
        <v>2800</v>
      </c>
      <c r="KH121">
        <v>91.800051315057502</v>
      </c>
      <c r="KI121">
        <v>101.528495192081</v>
      </c>
      <c r="KJ121">
        <v>112.228913933916</v>
      </c>
      <c r="KK121">
        <v>123.868936497832</v>
      </c>
      <c r="KL121">
        <v>136.39979735498801</v>
      </c>
      <c r="KM121">
        <v>149.764793373945</v>
      </c>
      <c r="KN121">
        <v>163.90678445798201</v>
      </c>
      <c r="KO121">
        <v>177.39854544363999</v>
      </c>
      <c r="KP121">
        <v>190.56885197312201</v>
      </c>
      <c r="KQ121">
        <v>203.37882288878399</v>
      </c>
      <c r="KR121">
        <v>215.60257503259999</v>
      </c>
      <c r="KS121" s="13" t="s">
        <v>190</v>
      </c>
      <c r="KT121" s="5">
        <v>0</v>
      </c>
      <c r="LD121" s="13">
        <v>2800</v>
      </c>
      <c r="LE121" s="4">
        <v>89.589536195239106</v>
      </c>
      <c r="LF121" s="4">
        <v>99.102410230027104</v>
      </c>
      <c r="LG121" s="4">
        <v>109.576050301707</v>
      </c>
      <c r="LH121" s="4">
        <v>120.98136112278</v>
      </c>
      <c r="LI121" s="4">
        <v>133.27327522572401</v>
      </c>
      <c r="LJ121" s="4">
        <v>146.39892053326099</v>
      </c>
      <c r="LK121" s="4">
        <v>160.30487290826599</v>
      </c>
      <c r="LL121" s="4">
        <v>173.62657843712299</v>
      </c>
      <c r="LM121" s="4">
        <v>186.67475788465001</v>
      </c>
      <c r="LN121" s="4">
        <v>199.407574892593</v>
      </c>
      <c r="LO121" s="4">
        <v>211.60324361745501</v>
      </c>
      <c r="LP121" s="13" t="s">
        <v>190</v>
      </c>
      <c r="LQ121" s="5">
        <v>0</v>
      </c>
      <c r="MA121" s="13">
        <v>2800</v>
      </c>
      <c r="MB121" s="4">
        <v>88.715246378284405</v>
      </c>
      <c r="MC121" s="4">
        <v>98.142606932539294</v>
      </c>
      <c r="MD121" s="4">
        <v>108.526142593861</v>
      </c>
      <c r="ME121" s="4">
        <v>119.838029615683</v>
      </c>
      <c r="MF121" s="4">
        <v>132.03464330044901</v>
      </c>
      <c r="MG121" s="4">
        <v>145.06461266477399</v>
      </c>
      <c r="MH121" s="4">
        <v>158.87597587032801</v>
      </c>
      <c r="MI121" s="4">
        <v>172.128696095675</v>
      </c>
      <c r="MJ121" s="4">
        <v>185.12654806588901</v>
      </c>
      <c r="MK121" s="4">
        <v>197.82664483747101</v>
      </c>
      <c r="ML121" s="4">
        <v>210.008915247922</v>
      </c>
      <c r="MM121" s="13" t="s">
        <v>190</v>
      </c>
      <c r="MN121" s="5">
        <v>0</v>
      </c>
      <c r="MX121" s="13">
        <v>2800</v>
      </c>
      <c r="MY121" s="4">
        <v>86.844941309987107</v>
      </c>
      <c r="MZ121" s="4">
        <v>96.088888118572996</v>
      </c>
      <c r="NA121" s="4">
        <v>106.278888001521</v>
      </c>
      <c r="NB121" s="4">
        <v>117.389790536601</v>
      </c>
      <c r="NC121" s="4">
        <v>129.381018260611</v>
      </c>
      <c r="ND121" s="4">
        <v>142.204382733589</v>
      </c>
      <c r="NE121" s="4">
        <v>155.81103419182099</v>
      </c>
      <c r="NF121" s="4">
        <v>168.91285929747201</v>
      </c>
      <c r="NG121" s="4">
        <v>181.79914170768299</v>
      </c>
      <c r="NH121" s="4">
        <v>194.424969691244</v>
      </c>
      <c r="NI121" s="4">
        <v>206.57411763287601</v>
      </c>
      <c r="NJ121" s="13" t="s">
        <v>190</v>
      </c>
      <c r="NK121" s="5">
        <v>0</v>
      </c>
      <c r="NU121" s="13">
        <v>2800</v>
      </c>
      <c r="NV121" s="4">
        <v>86.310303975831104</v>
      </c>
      <c r="NW121" s="4">
        <v>95.501700425079903</v>
      </c>
      <c r="NX121" s="4">
        <v>105.63618097148699</v>
      </c>
      <c r="NY121" s="4">
        <v>116.689347493352</v>
      </c>
      <c r="NZ121" s="4">
        <v>128.621483554402</v>
      </c>
      <c r="OA121" s="4">
        <v>141.385303000796</v>
      </c>
      <c r="OB121" s="4">
        <v>154.93284129926101</v>
      </c>
      <c r="OC121" s="4">
        <v>167.99069480353199</v>
      </c>
      <c r="OD121" s="4">
        <v>180.84409651280799</v>
      </c>
      <c r="OE121" s="4">
        <v>193.44761124254501</v>
      </c>
      <c r="OF121" s="4">
        <v>205.58615677716799</v>
      </c>
      <c r="OG121" s="13" t="s">
        <v>190</v>
      </c>
      <c r="OH121" s="5">
        <v>0</v>
      </c>
      <c r="OR121">
        <v>2800</v>
      </c>
      <c r="OS121">
        <v>89.131671215097995</v>
      </c>
      <c r="OT121">
        <v>98.599779758561994</v>
      </c>
      <c r="OU121">
        <v>109.02626123687401</v>
      </c>
      <c r="OV121">
        <v>120.382687988716</v>
      </c>
      <c r="OW121">
        <v>132.62474955590599</v>
      </c>
      <c r="OX121">
        <v>145.70036101706401</v>
      </c>
      <c r="OY121">
        <v>159.556864603957</v>
      </c>
      <c r="OZ121">
        <v>172.84256528824301</v>
      </c>
      <c r="PA121">
        <v>185.864532475365</v>
      </c>
      <c r="PB121">
        <v>198.580371303688</v>
      </c>
      <c r="PC121">
        <v>210.76918728453199</v>
      </c>
      <c r="PD121" s="13" t="s">
        <v>190</v>
      </c>
      <c r="PE121" s="5">
        <v>0</v>
      </c>
      <c r="PO121" s="13">
        <v>2800</v>
      </c>
      <c r="PP121" s="4">
        <v>86.626006843636503</v>
      </c>
      <c r="PQ121" s="4">
        <v>95.848440711742199</v>
      </c>
      <c r="PR121" s="4">
        <v>106.01571592092699</v>
      </c>
      <c r="PS121" s="4">
        <v>117.102990761196</v>
      </c>
      <c r="PT121" s="4">
        <v>129.07004090834599</v>
      </c>
      <c r="PU121" s="4">
        <v>141.869047820465</v>
      </c>
      <c r="PV121" s="4">
        <v>155.45152448325899</v>
      </c>
      <c r="PW121" s="4">
        <v>168.53538839318099</v>
      </c>
      <c r="PX121" s="4">
        <v>181.408259547792</v>
      </c>
      <c r="PY121" s="4">
        <v>194.025008901386</v>
      </c>
      <c r="PZ121" s="4">
        <v>206.16987670139301</v>
      </c>
      <c r="QA121" s="13" t="s">
        <v>190</v>
      </c>
      <c r="QB121" s="5">
        <v>0</v>
      </c>
      <c r="QL121" s="13">
        <v>2800</v>
      </c>
      <c r="QM121" s="4">
        <v>82.325791219813297</v>
      </c>
      <c r="QN121" s="4">
        <v>91.123855100906397</v>
      </c>
      <c r="QO121" s="4">
        <v>100.84181424514399</v>
      </c>
      <c r="QP121" s="4">
        <v>111.46070629123</v>
      </c>
      <c r="QQ121" s="4">
        <v>122.947084872451</v>
      </c>
      <c r="QR121" s="4">
        <v>135.26027584191399</v>
      </c>
      <c r="QS121" s="4">
        <v>148.358841410324</v>
      </c>
      <c r="QT121" s="4">
        <v>161.077098258261</v>
      </c>
      <c r="QU121" s="4">
        <v>173.67136040319701</v>
      </c>
      <c r="QV121" s="4">
        <v>186.09305377437801</v>
      </c>
      <c r="QW121" s="4">
        <v>198.13622547258001</v>
      </c>
      <c r="QX121" s="13" t="s">
        <v>190</v>
      </c>
      <c r="QY121" s="5">
        <v>0</v>
      </c>
      <c r="RI121" s="13">
        <v>2800</v>
      </c>
      <c r="RJ121" s="4">
        <v>82.678321433627502</v>
      </c>
      <c r="RK121" s="4">
        <v>91.511305558723393</v>
      </c>
      <c r="RL121" s="4">
        <v>101.266312268014</v>
      </c>
      <c r="RM121" s="4">
        <v>111.92391063538101</v>
      </c>
      <c r="RN121" s="4">
        <v>123.450110291925</v>
      </c>
      <c r="RO121" s="4">
        <v>135.80366046718001</v>
      </c>
      <c r="RP121" s="4">
        <v>148.94255138423301</v>
      </c>
      <c r="RQ121" s="4">
        <v>161.69170691014199</v>
      </c>
      <c r="RR121" s="4">
        <v>174.309910116233</v>
      </c>
      <c r="RS121" s="4">
        <v>186.74881108112601</v>
      </c>
      <c r="RT121" s="4">
        <v>198.80160649186399</v>
      </c>
      <c r="RU121" s="13" t="s">
        <v>190</v>
      </c>
      <c r="RV121" s="5">
        <v>0</v>
      </c>
      <c r="SF121" s="13">
        <v>2800</v>
      </c>
      <c r="SG121" s="4">
        <v>80.567041945554394</v>
      </c>
      <c r="SH121" s="4">
        <v>89.190542630429306</v>
      </c>
      <c r="SI121" s="4">
        <v>98.723105284417301</v>
      </c>
      <c r="SJ121" s="4">
        <v>109.148068482871</v>
      </c>
      <c r="SK121" s="4">
        <v>120.434667506227</v>
      </c>
      <c r="SL121" s="4">
        <v>132.54507913739801</v>
      </c>
      <c r="SM121" s="4">
        <v>145.440701536143</v>
      </c>
      <c r="SN121" s="4">
        <v>158.00230329592699</v>
      </c>
      <c r="SO121" s="4">
        <v>170.47413720620901</v>
      </c>
      <c r="SP121" s="4">
        <v>182.80666351967199</v>
      </c>
      <c r="SQ121" s="4">
        <v>194.79829346972701</v>
      </c>
      <c r="SR121" s="13" t="s">
        <v>190</v>
      </c>
      <c r="SS121" s="5">
        <v>0</v>
      </c>
      <c r="TC121" s="13">
        <v>2800</v>
      </c>
      <c r="TD121" s="4">
        <v>86.316062641239299</v>
      </c>
      <c r="TE121" s="4">
        <v>95.508025404412393</v>
      </c>
      <c r="TF121" s="4">
        <v>105.643104423255</v>
      </c>
      <c r="TG121" s="4">
        <v>116.696893501353</v>
      </c>
      <c r="TH121" s="4">
        <v>128.62966695235701</v>
      </c>
      <c r="TI121" s="4">
        <v>141.39412892193701</v>
      </c>
      <c r="TJ121" s="4">
        <v>154.94230535280701</v>
      </c>
      <c r="TK121" s="4">
        <v>168.00063447597199</v>
      </c>
      <c r="TL121" s="4">
        <v>180.85439270461899</v>
      </c>
      <c r="TM121" s="4">
        <v>193.45815036208299</v>
      </c>
      <c r="TN121" s="4">
        <v>205.596812813112</v>
      </c>
      <c r="TO121" s="13" t="s">
        <v>190</v>
      </c>
      <c r="TP121" s="5">
        <v>0</v>
      </c>
      <c r="TZ121" s="13">
        <v>2800</v>
      </c>
      <c r="UA121" s="4">
        <v>122.803195309598</v>
      </c>
      <c r="UB121" s="4">
        <v>135.71588390313099</v>
      </c>
      <c r="UC121" s="4">
        <v>149.79770515409899</v>
      </c>
      <c r="UD121" s="4">
        <v>164.98464666106699</v>
      </c>
      <c r="UE121" s="4">
        <v>181.19464772886599</v>
      </c>
      <c r="UF121" s="4">
        <v>198.34048568279101</v>
      </c>
      <c r="UG121" s="4">
        <v>216.34089614733199</v>
      </c>
      <c r="UH121" s="4">
        <v>232.63641065891201</v>
      </c>
      <c r="UI121" s="4">
        <v>247.89687246318499</v>
      </c>
      <c r="UJ121" s="4">
        <v>262.22192490240201</v>
      </c>
      <c r="UK121" s="4">
        <v>275.34414105970598</v>
      </c>
      <c r="UL121" s="13" t="s">
        <v>190</v>
      </c>
      <c r="UM121" s="5">
        <v>0</v>
      </c>
      <c r="UW121" s="13">
        <v>2800</v>
      </c>
      <c r="UX121" s="4">
        <v>122.803195309598</v>
      </c>
      <c r="UY121" s="4">
        <v>135.71588390313099</v>
      </c>
      <c r="UZ121" s="4">
        <v>149.79770515409899</v>
      </c>
      <c r="VA121" s="4">
        <v>164.98464666106699</v>
      </c>
      <c r="VB121" s="4">
        <v>181.19464772886599</v>
      </c>
      <c r="VC121" s="4">
        <v>198.34048568279101</v>
      </c>
      <c r="VD121" s="4">
        <v>216.34089614733199</v>
      </c>
      <c r="VE121" s="4">
        <v>232.63641065891201</v>
      </c>
      <c r="VF121" s="4">
        <v>247.89687246318499</v>
      </c>
      <c r="VG121" s="4">
        <v>262.22192490240201</v>
      </c>
      <c r="VH121" s="4">
        <v>275.34414105970598</v>
      </c>
      <c r="VI121" s="13" t="s">
        <v>190</v>
      </c>
      <c r="VJ121" s="5">
        <v>0</v>
      </c>
      <c r="VT121" s="13">
        <v>2800</v>
      </c>
      <c r="VU121" s="4">
        <v>122.803195309598</v>
      </c>
      <c r="VV121" s="4">
        <v>135.71588390313099</v>
      </c>
      <c r="VW121" s="4">
        <v>149.79770515409899</v>
      </c>
      <c r="VX121" s="4">
        <v>164.98464666106699</v>
      </c>
      <c r="VY121" s="4">
        <v>181.19464772886599</v>
      </c>
      <c r="VZ121" s="4">
        <v>198.34048568279101</v>
      </c>
      <c r="WA121" s="4">
        <v>216.34089614733199</v>
      </c>
      <c r="WB121" s="4">
        <v>232.63641065891201</v>
      </c>
      <c r="WC121" s="4">
        <v>247.89687246318499</v>
      </c>
      <c r="WD121" s="4">
        <v>262.22192490240201</v>
      </c>
      <c r="WE121" s="4">
        <v>275.34414105970598</v>
      </c>
      <c r="WF121" s="13" t="s">
        <v>190</v>
      </c>
      <c r="WG121" s="5">
        <v>0</v>
      </c>
      <c r="WQ121" s="13">
        <v>2800</v>
      </c>
      <c r="WR121" s="4">
        <v>91.442043564269696</v>
      </c>
      <c r="WS121" s="4">
        <v>101.00859650345301</v>
      </c>
      <c r="WT121" s="4">
        <v>111.50484608161599</v>
      </c>
      <c r="WU121" s="4">
        <v>122.893496960306</v>
      </c>
      <c r="WV121" s="4">
        <v>135.121755902937</v>
      </c>
      <c r="WW121" s="4">
        <v>148.12989370925601</v>
      </c>
      <c r="WX121" s="4">
        <v>161.85871515359301</v>
      </c>
      <c r="WY121" s="4">
        <v>175.06959054043301</v>
      </c>
      <c r="WZ121" s="4">
        <v>188.043599767915</v>
      </c>
      <c r="XA121" s="4">
        <v>200.74308672407901</v>
      </c>
      <c r="XB121" s="4">
        <v>212.968546774267</v>
      </c>
      <c r="XC121" s="13" t="s">
        <v>190</v>
      </c>
      <c r="XD121" s="5">
        <v>0</v>
      </c>
      <c r="XN121" s="13">
        <v>2800</v>
      </c>
      <c r="XO121" s="4">
        <v>91.406877937548799</v>
      </c>
      <c r="XP121" s="4">
        <v>100.87418528440099</v>
      </c>
      <c r="XQ121" s="4">
        <v>111.241235932346</v>
      </c>
      <c r="XR121" s="4">
        <v>122.466824066618</v>
      </c>
      <c r="XS121" s="4">
        <v>134.494826400362</v>
      </c>
      <c r="XT121" s="4">
        <v>147.26284652930599</v>
      </c>
      <c r="XU121" s="4">
        <v>160.70966714625601</v>
      </c>
      <c r="XV121" s="4">
        <v>173.699713933537</v>
      </c>
      <c r="XW121" s="4">
        <v>186.489567049595</v>
      </c>
      <c r="XX121" s="4">
        <v>199.04367528879899</v>
      </c>
      <c r="XY121" s="4">
        <v>211.17946448016801</v>
      </c>
      <c r="XZ121" s="13" t="s">
        <v>190</v>
      </c>
      <c r="YA121" s="5">
        <v>0</v>
      </c>
      <c r="YK121" s="13">
        <v>2800</v>
      </c>
      <c r="YL121" s="4">
        <v>90.045685287652802</v>
      </c>
      <c r="YM121" s="4">
        <v>99.605267360326195</v>
      </c>
      <c r="YN121" s="4">
        <v>110.128149255368</v>
      </c>
      <c r="YO121" s="4">
        <v>121.58475859485</v>
      </c>
      <c r="YP121" s="4">
        <v>133.92956384325899</v>
      </c>
      <c r="YQ121" s="4">
        <v>147.10931962503099</v>
      </c>
      <c r="YR121" s="4">
        <v>161.07038372911299</v>
      </c>
      <c r="YS121" s="4">
        <v>174.44734629246599</v>
      </c>
      <c r="YT121" s="4">
        <v>187.550733410822</v>
      </c>
      <c r="YU121" s="4">
        <v>200.33825169777401</v>
      </c>
      <c r="YV121" s="4">
        <v>212.58733477018799</v>
      </c>
      <c r="YW121" s="13" t="s">
        <v>190</v>
      </c>
      <c r="YX121" s="5">
        <v>0</v>
      </c>
      <c r="ZH121" s="13">
        <v>2800</v>
      </c>
      <c r="ZI121" s="4">
        <v>68.734212274110604</v>
      </c>
      <c r="ZJ121" s="4">
        <v>77.880453891590804</v>
      </c>
      <c r="ZK121" s="4">
        <v>87.713156607830598</v>
      </c>
      <c r="ZL121" s="4">
        <v>98.005633451124993</v>
      </c>
      <c r="ZM121" s="4">
        <v>108.55808332905799</v>
      </c>
      <c r="ZN121" s="4">
        <v>119.222524668567</v>
      </c>
      <c r="ZO121" s="4">
        <v>129.90890455175401</v>
      </c>
      <c r="ZP121" s="4">
        <v>140.52696780455599</v>
      </c>
      <c r="ZQ121" s="4">
        <v>151.07209241656599</v>
      </c>
      <c r="ZR121" s="4">
        <v>161.58843549593499</v>
      </c>
      <c r="ZS121" s="4">
        <v>169.475624801696</v>
      </c>
      <c r="ZT121" s="13" t="s">
        <v>190</v>
      </c>
      <c r="ZU121" s="5">
        <v>0</v>
      </c>
      <c r="AAE121" s="13">
        <v>2800</v>
      </c>
      <c r="AAF121" s="4">
        <v>117.42998779868999</v>
      </c>
      <c r="AAG121" s="4">
        <v>129.304652745537</v>
      </c>
      <c r="AAH121" s="4">
        <v>142.173151057572</v>
      </c>
      <c r="AAI121" s="4">
        <v>155.96291933719999</v>
      </c>
      <c r="AAJ121" s="4">
        <v>170.587763951684</v>
      </c>
      <c r="AAK121" s="4">
        <v>185.960087835455</v>
      </c>
      <c r="AAL121" s="4">
        <v>202.000888079719</v>
      </c>
      <c r="AAM121" s="4">
        <v>216.96992064819199</v>
      </c>
      <c r="AAN121" s="4">
        <v>231.31160277466401</v>
      </c>
      <c r="AAO121" s="4">
        <v>245.09743276831901</v>
      </c>
      <c r="AAP121" s="4">
        <v>258.13881968408998</v>
      </c>
      <c r="AAQ121" s="13" t="s">
        <v>190</v>
      </c>
      <c r="AAR121" s="5">
        <v>0</v>
      </c>
      <c r="ABB121" s="13">
        <v>2800</v>
      </c>
      <c r="ABC121" s="4">
        <v>86.374990712457603</v>
      </c>
      <c r="ABD121" s="4">
        <v>95.574642757034695</v>
      </c>
      <c r="ABE121" s="4">
        <v>105.717706400642</v>
      </c>
      <c r="ABF121" s="4">
        <v>116.77982334832799</v>
      </c>
      <c r="ABG121" s="4">
        <v>128.72139830456501</v>
      </c>
      <c r="ABH121" s="4">
        <v>141.49537681634499</v>
      </c>
      <c r="ABI121" s="4">
        <v>155.05416034063299</v>
      </c>
      <c r="ABJ121" s="4">
        <v>168.133800126848</v>
      </c>
      <c r="ABK121" s="4">
        <v>181.01654732207601</v>
      </c>
      <c r="ABL121" s="4">
        <v>193.65620856062301</v>
      </c>
      <c r="ABM121" s="4">
        <v>205.83783217993599</v>
      </c>
      <c r="ABN121" s="13" t="s">
        <v>190</v>
      </c>
      <c r="ABO121" s="5">
        <v>0</v>
      </c>
    </row>
    <row r="122" spans="17:743" x14ac:dyDescent="0.25">
      <c r="Q122" s="13">
        <v>4200</v>
      </c>
      <c r="R122" s="4">
        <v>122.074581704007</v>
      </c>
      <c r="S122" s="4">
        <v>134.60139275766599</v>
      </c>
      <c r="T122" s="4">
        <v>148.23128919692101</v>
      </c>
      <c r="U122" s="4">
        <v>162.90249855060401</v>
      </c>
      <c r="V122" s="4">
        <v>178.536614229695</v>
      </c>
      <c r="W122" s="4">
        <v>195.05036888606401</v>
      </c>
      <c r="X122" s="4">
        <v>212.144535607839</v>
      </c>
      <c r="Y122" s="4">
        <v>227.69973947876599</v>
      </c>
      <c r="Z122" s="4">
        <v>242.764002247089</v>
      </c>
      <c r="AA122" s="4">
        <v>256.813578399618</v>
      </c>
      <c r="AB122" s="4">
        <v>269.803660734235</v>
      </c>
      <c r="AC122" s="13"/>
      <c r="AD122" s="5"/>
      <c r="AN122" s="13">
        <v>4200</v>
      </c>
      <c r="AO122" s="4">
        <v>89.749837013033201</v>
      </c>
      <c r="AP122" s="4">
        <v>99.067888120729407</v>
      </c>
      <c r="AQ122" s="4">
        <v>109.304241536639</v>
      </c>
      <c r="AR122" s="4">
        <v>120.429961301753</v>
      </c>
      <c r="AS122" s="4">
        <v>132.40109428140499</v>
      </c>
      <c r="AT122" s="4">
        <v>145.16622938346799</v>
      </c>
      <c r="AU122" s="4">
        <v>158.549675698371</v>
      </c>
      <c r="AV122" s="4">
        <v>171.33979500792799</v>
      </c>
      <c r="AW122" s="4">
        <v>184.07817646123999</v>
      </c>
      <c r="AX122" s="4">
        <v>196.55791494414601</v>
      </c>
      <c r="AY122" s="4">
        <v>208.573727815875</v>
      </c>
      <c r="AZ122" s="13"/>
      <c r="BA122" s="5"/>
      <c r="BK122" s="13">
        <v>4200</v>
      </c>
      <c r="BL122" s="4">
        <v>89.979818030930204</v>
      </c>
      <c r="BM122" s="4">
        <v>99.319726468150407</v>
      </c>
      <c r="BN122" s="4">
        <v>109.57902211093899</v>
      </c>
      <c r="BO122" s="4">
        <v>120.728442598345</v>
      </c>
      <c r="BP122" s="4">
        <v>132.723668128973</v>
      </c>
      <c r="BQ122" s="4">
        <v>145.512908560113</v>
      </c>
      <c r="BR122" s="4">
        <v>158.91952804805999</v>
      </c>
      <c r="BS122" s="4">
        <v>171.72631999782399</v>
      </c>
      <c r="BT122" s="4">
        <v>184.47770396834699</v>
      </c>
      <c r="BU122" s="4">
        <v>196.96592435072699</v>
      </c>
      <c r="BV122" s="4">
        <v>208.98549413883299</v>
      </c>
      <c r="BW122" s="13"/>
      <c r="BX122" s="5"/>
      <c r="CH122" s="13">
        <v>4200</v>
      </c>
      <c r="CI122" s="4">
        <v>122.074581704007</v>
      </c>
      <c r="CJ122" s="4">
        <v>134.60139275766599</v>
      </c>
      <c r="CK122" s="4">
        <v>148.23128919692101</v>
      </c>
      <c r="CL122" s="4">
        <v>162.90249855060401</v>
      </c>
      <c r="CM122" s="4">
        <v>178.536614229695</v>
      </c>
      <c r="CN122" s="4">
        <v>195.05036888606401</v>
      </c>
      <c r="CO122" s="4">
        <v>212.144535607839</v>
      </c>
      <c r="CP122" s="4">
        <v>227.69973947876599</v>
      </c>
      <c r="CQ122" s="4">
        <v>242.764002247089</v>
      </c>
      <c r="CR122" s="4">
        <v>256.813578399618</v>
      </c>
      <c r="CS122" s="4">
        <v>269.803660734235</v>
      </c>
      <c r="CT122" s="13"/>
      <c r="CU122" s="5"/>
      <c r="DE122" s="13">
        <v>4200</v>
      </c>
      <c r="DF122" s="4">
        <v>88.616582561446094</v>
      </c>
      <c r="DG122" s="4">
        <v>97.826779880838501</v>
      </c>
      <c r="DH122" s="4">
        <v>107.949843923119</v>
      </c>
      <c r="DI122" s="4">
        <v>118.958434022506</v>
      </c>
      <c r="DJ122" s="4">
        <v>130.810393171382</v>
      </c>
      <c r="DK122" s="4">
        <v>143.456170663855</v>
      </c>
      <c r="DL122" s="4">
        <v>156.72471232981101</v>
      </c>
      <c r="DM122" s="4">
        <v>169.43169590778601</v>
      </c>
      <c r="DN122" s="4">
        <v>182.10489077692401</v>
      </c>
      <c r="DO122" s="4">
        <v>194.54160576048801</v>
      </c>
      <c r="DP122" s="4">
        <v>206.537626343374</v>
      </c>
      <c r="DQ122" s="13"/>
      <c r="DR122" s="5"/>
      <c r="EB122" s="13">
        <v>4200</v>
      </c>
      <c r="EC122" s="4">
        <v>122.074581704007</v>
      </c>
      <c r="ED122" s="4">
        <v>134.60139275766599</v>
      </c>
      <c r="EE122" s="4">
        <v>148.23128919692101</v>
      </c>
      <c r="EF122" s="4">
        <v>162.90249855060401</v>
      </c>
      <c r="EG122" s="4">
        <v>178.536614229695</v>
      </c>
      <c r="EH122" s="4">
        <v>195.05036888606401</v>
      </c>
      <c r="EI122" s="4">
        <v>212.144535607839</v>
      </c>
      <c r="EJ122" s="4">
        <v>227.69973947876599</v>
      </c>
      <c r="EK122" s="4">
        <v>242.764002247089</v>
      </c>
      <c r="EL122" s="4">
        <v>256.813578399618</v>
      </c>
      <c r="EM122" s="4">
        <v>269.803660734235</v>
      </c>
      <c r="EN122" s="13"/>
      <c r="EO122" s="5"/>
      <c r="EY122" s="13">
        <v>4200</v>
      </c>
      <c r="EZ122" s="4">
        <v>122.074581704007</v>
      </c>
      <c r="FA122" s="4">
        <v>134.60139275766599</v>
      </c>
      <c r="FB122" s="4">
        <v>148.23128919692101</v>
      </c>
      <c r="FC122" s="4">
        <v>162.90249855060401</v>
      </c>
      <c r="FD122" s="4">
        <v>178.536614229695</v>
      </c>
      <c r="FE122" s="4">
        <v>195.05036888606401</v>
      </c>
      <c r="FF122" s="4">
        <v>212.144535607839</v>
      </c>
      <c r="FG122" s="4">
        <v>227.69973947876599</v>
      </c>
      <c r="FH122" s="4">
        <v>242.764002247089</v>
      </c>
      <c r="FI122" s="4">
        <v>256.813578399618</v>
      </c>
      <c r="FJ122" s="4">
        <v>269.803660734235</v>
      </c>
      <c r="FK122" s="13"/>
      <c r="FL122" s="5"/>
      <c r="FV122" s="13">
        <v>4200</v>
      </c>
      <c r="FW122">
        <v>122.074581704007</v>
      </c>
      <c r="FX122">
        <v>134.60139275766599</v>
      </c>
      <c r="FY122">
        <v>148.23128919692101</v>
      </c>
      <c r="FZ122">
        <v>162.90249855060401</v>
      </c>
      <c r="GA122">
        <v>178.536614229695</v>
      </c>
      <c r="GB122">
        <v>195.05036888606401</v>
      </c>
      <c r="GC122">
        <v>212.144535607839</v>
      </c>
      <c r="GD122">
        <v>227.69973947876599</v>
      </c>
      <c r="GE122">
        <v>242.764002247089</v>
      </c>
      <c r="GF122">
        <v>256.813578399618</v>
      </c>
      <c r="GG122">
        <v>269.803660734235</v>
      </c>
      <c r="GH122" s="13"/>
      <c r="GI122" s="5"/>
      <c r="GS122" s="13">
        <v>4200</v>
      </c>
      <c r="GT122" s="4">
        <v>122.074581704007</v>
      </c>
      <c r="GU122" s="4">
        <v>134.60139275766599</v>
      </c>
      <c r="GV122" s="4">
        <v>148.23128919692101</v>
      </c>
      <c r="GW122" s="4">
        <v>162.90249855060401</v>
      </c>
      <c r="GX122" s="4">
        <v>178.536614229695</v>
      </c>
      <c r="GY122" s="4">
        <v>195.05036888606401</v>
      </c>
      <c r="GZ122" s="4">
        <v>212.144535607839</v>
      </c>
      <c r="HA122" s="4">
        <v>227.69973947876599</v>
      </c>
      <c r="HB122" s="4">
        <v>242.764002247089</v>
      </c>
      <c r="HC122" s="4">
        <v>256.813578399618</v>
      </c>
      <c r="HD122" s="4">
        <v>269.803660734235</v>
      </c>
      <c r="HE122" s="13"/>
      <c r="HF122" s="5"/>
      <c r="HP122" s="13">
        <v>4200</v>
      </c>
      <c r="HQ122" s="4">
        <v>88.867171673368603</v>
      </c>
      <c r="HR122" s="4">
        <v>98.101239414940096</v>
      </c>
      <c r="HS122" s="4">
        <v>108.249388658242</v>
      </c>
      <c r="HT122" s="4">
        <v>119.28392786379899</v>
      </c>
      <c r="HU122" s="4">
        <v>131.16230439759801</v>
      </c>
      <c r="HV122" s="4">
        <v>143.834557257971</v>
      </c>
      <c r="HW122" s="4">
        <v>157.12860980199301</v>
      </c>
      <c r="HX122" s="4">
        <v>169.85411723412199</v>
      </c>
      <c r="HY122" s="4">
        <v>182.54188658401699</v>
      </c>
      <c r="HZ122" s="4">
        <v>194.98829161479</v>
      </c>
      <c r="IA122" s="4">
        <v>206.98887288648899</v>
      </c>
      <c r="IB122" s="13"/>
      <c r="IC122" s="5"/>
      <c r="IM122" s="13">
        <v>4200</v>
      </c>
      <c r="IN122" s="4">
        <v>86.796775918151098</v>
      </c>
      <c r="IO122" s="4">
        <v>95.833258506008093</v>
      </c>
      <c r="IP122" s="4">
        <v>105.773566775612</v>
      </c>
      <c r="IQ122" s="4">
        <v>116.592875634802</v>
      </c>
      <c r="IR122" s="4">
        <v>128.25187433967599</v>
      </c>
      <c r="IS122" s="4">
        <v>140.703972669769</v>
      </c>
      <c r="IT122" s="4">
        <v>153.78549263436</v>
      </c>
      <c r="IU122" s="4">
        <v>166.35554350012401</v>
      </c>
      <c r="IV122" s="4">
        <v>178.920144853707</v>
      </c>
      <c r="IW122" s="4">
        <v>191.28344975854699</v>
      </c>
      <c r="IX122" s="4">
        <v>203.24317070688701</v>
      </c>
      <c r="IY122" s="13"/>
      <c r="IZ122" s="5"/>
      <c r="JJ122" s="13">
        <v>4200</v>
      </c>
      <c r="JK122" s="4">
        <v>86.1264306457293</v>
      </c>
      <c r="JL122" s="4">
        <v>95.098761797102298</v>
      </c>
      <c r="JM122" s="4">
        <v>104.97149099564299</v>
      </c>
      <c r="JN122" s="4">
        <v>115.720705204292</v>
      </c>
      <c r="JO122" s="4">
        <v>127.308130001183</v>
      </c>
      <c r="JP122" s="4">
        <v>139.688256908348</v>
      </c>
      <c r="JQ122" s="4">
        <v>152.70010279753299</v>
      </c>
      <c r="JR122" s="4">
        <v>165.21863874225701</v>
      </c>
      <c r="JS122" s="4">
        <v>177.74200968495799</v>
      </c>
      <c r="JT122" s="4">
        <v>190.076912877816</v>
      </c>
      <c r="JU122" s="4">
        <v>202.02183613799599</v>
      </c>
      <c r="JV122" s="13"/>
      <c r="JW122" s="5"/>
      <c r="KG122" s="13">
        <v>4200</v>
      </c>
      <c r="KH122">
        <v>89.179437325023301</v>
      </c>
      <c r="KI122">
        <v>98.443233600759697</v>
      </c>
      <c r="KJ122">
        <v>108.622614936517</v>
      </c>
      <c r="KK122">
        <v>119.689451059718</v>
      </c>
      <c r="KL122">
        <v>131.600695107338</v>
      </c>
      <c r="KM122">
        <v>144.30587393315301</v>
      </c>
      <c r="KN122">
        <v>157.63163451411901</v>
      </c>
      <c r="KO122">
        <v>170.38011314609099</v>
      </c>
      <c r="KP122">
        <v>183.08591663213099</v>
      </c>
      <c r="KQ122">
        <v>195.54425610687301</v>
      </c>
      <c r="KR122">
        <v>207.550373861792</v>
      </c>
      <c r="KS122" s="13"/>
      <c r="KT122" s="5"/>
      <c r="LD122" s="13">
        <v>4200</v>
      </c>
      <c r="LE122" s="4">
        <v>86.875612190891502</v>
      </c>
      <c r="LF122" s="4">
        <v>95.919633614620295</v>
      </c>
      <c r="LG122" s="4">
        <v>105.86788038331601</v>
      </c>
      <c r="LH122" s="4">
        <v>116.695419622107</v>
      </c>
      <c r="LI122" s="4">
        <v>128.362818275195</v>
      </c>
      <c r="LJ122" s="4">
        <v>140.82335858550601</v>
      </c>
      <c r="LK122" s="4">
        <v>153.913044834636</v>
      </c>
      <c r="LL122" s="4">
        <v>166.48911598187101</v>
      </c>
      <c r="LM122" s="4">
        <v>179.05852256213799</v>
      </c>
      <c r="LN122" s="4">
        <v>191.42511922610001</v>
      </c>
      <c r="LO122" s="4">
        <v>203.38652959536901</v>
      </c>
      <c r="LP122" s="13"/>
      <c r="LQ122" s="5"/>
      <c r="MA122" s="13">
        <v>4200</v>
      </c>
      <c r="MB122" s="4">
        <v>85.966700615639397</v>
      </c>
      <c r="MC122" s="4">
        <v>94.923732896553105</v>
      </c>
      <c r="MD122" s="4">
        <v>104.780338748324</v>
      </c>
      <c r="ME122" s="4">
        <v>115.51282128642799</v>
      </c>
      <c r="MF122" s="4">
        <v>127.083152041548</v>
      </c>
      <c r="MG122" s="4">
        <v>139.44607957199301</v>
      </c>
      <c r="MH122" s="4">
        <v>152.441261080217</v>
      </c>
      <c r="MI122" s="4">
        <v>164.94743621434901</v>
      </c>
      <c r="MJ122" s="4">
        <v>177.46088441978901</v>
      </c>
      <c r="MK122" s="4">
        <v>189.78891094853401</v>
      </c>
      <c r="ML122" s="4">
        <v>201.73019354527</v>
      </c>
      <c r="MM122" s="13"/>
      <c r="MN122" s="5"/>
      <c r="MX122" s="13">
        <v>4200</v>
      </c>
      <c r="MY122" s="4">
        <v>84.026660750770205</v>
      </c>
      <c r="MZ122" s="4">
        <v>92.797481954443697</v>
      </c>
      <c r="NA122" s="4">
        <v>102.457624680012</v>
      </c>
      <c r="NB122" s="4">
        <v>112.985980916587</v>
      </c>
      <c r="NC122" s="4">
        <v>124.347478668476</v>
      </c>
      <c r="ND122" s="4">
        <v>136.49996544643801</v>
      </c>
      <c r="NE122" s="4">
        <v>149.29081922151599</v>
      </c>
      <c r="NF122" s="4">
        <v>161.64421033447101</v>
      </c>
      <c r="NG122" s="4">
        <v>174.034093928728</v>
      </c>
      <c r="NH122" s="4">
        <v>186.27521224036599</v>
      </c>
      <c r="NI122" s="4">
        <v>198.16870837721501</v>
      </c>
      <c r="NJ122" s="13"/>
      <c r="NK122" s="5"/>
      <c r="NU122" s="13">
        <v>4200</v>
      </c>
      <c r="NV122" s="4">
        <v>83.473170781547495</v>
      </c>
      <c r="NW122" s="4">
        <v>92.190732457931801</v>
      </c>
      <c r="NX122" s="4">
        <v>101.794609940233</v>
      </c>
      <c r="NY122" s="4">
        <v>112.26442132123699</v>
      </c>
      <c r="NZ122" s="4">
        <v>123.565927445198</v>
      </c>
      <c r="OA122" s="4">
        <v>135.65785192216799</v>
      </c>
      <c r="OB122" s="4">
        <v>148.38975591305001</v>
      </c>
      <c r="OC122" s="4">
        <v>160.69865403839401</v>
      </c>
      <c r="OD122" s="4">
        <v>173.05224516326601</v>
      </c>
      <c r="OE122" s="4">
        <v>185.267410358414</v>
      </c>
      <c r="OF122" s="4">
        <v>197.14604957058401</v>
      </c>
      <c r="OG122" s="13"/>
      <c r="OH122" s="5"/>
      <c r="OR122">
        <v>4200</v>
      </c>
      <c r="OS122">
        <v>86.399454725189599</v>
      </c>
      <c r="OT122">
        <v>95.397924547893894</v>
      </c>
      <c r="OU122">
        <v>105.29819478456101</v>
      </c>
      <c r="OV122">
        <v>116.07598188553401</v>
      </c>
      <c r="OW122">
        <v>127.69259014795</v>
      </c>
      <c r="OX122">
        <v>140.102071099471</v>
      </c>
      <c r="OY122">
        <v>153.142345494019</v>
      </c>
      <c r="OZ122">
        <v>165.681933036754</v>
      </c>
      <c r="PA122">
        <v>178.222177024161</v>
      </c>
      <c r="PB122">
        <v>190.568737032744</v>
      </c>
      <c r="PC122">
        <v>202.51978085540699</v>
      </c>
      <c r="PD122" s="13"/>
      <c r="PE122" s="5"/>
      <c r="PO122" s="13">
        <v>4200</v>
      </c>
      <c r="PP122" s="4">
        <v>83.799948077197399</v>
      </c>
      <c r="PQ122" s="4">
        <v>92.548961057707103</v>
      </c>
      <c r="PR122" s="4">
        <v>102.186068745922</v>
      </c>
      <c r="PS122" s="4">
        <v>112.69046122441</v>
      </c>
      <c r="PT122" s="4">
        <v>124.027408213312</v>
      </c>
      <c r="PU122" s="4">
        <v>136.15511652068599</v>
      </c>
      <c r="PV122" s="4">
        <v>148.92185942998199</v>
      </c>
      <c r="PW122" s="4">
        <v>161.25707471306299</v>
      </c>
      <c r="PX122" s="4">
        <v>173.63214885953499</v>
      </c>
      <c r="PY122" s="4">
        <v>185.86269929768</v>
      </c>
      <c r="PZ122" s="4">
        <v>197.75017628162399</v>
      </c>
      <c r="QA122" s="13"/>
      <c r="QB122" s="5"/>
      <c r="QL122" s="13">
        <v>4200</v>
      </c>
      <c r="QM122" s="4">
        <v>79.363221255886799</v>
      </c>
      <c r="QN122" s="4">
        <v>87.683443695280602</v>
      </c>
      <c r="QO122" s="4">
        <v>96.866535935802005</v>
      </c>
      <c r="QP122" s="4">
        <v>106.89732917062</v>
      </c>
      <c r="QQ122" s="4">
        <v>117.747613788425</v>
      </c>
      <c r="QR122" s="4">
        <v>129.38249855666501</v>
      </c>
      <c r="QS122" s="4">
        <v>141.66747127268701</v>
      </c>
      <c r="QT122" s="4">
        <v>153.63324993776399</v>
      </c>
      <c r="QU122" s="4">
        <v>165.702636229299</v>
      </c>
      <c r="QV122" s="4">
        <v>177.70860591604901</v>
      </c>
      <c r="QW122" s="4">
        <v>189.45941172355001</v>
      </c>
      <c r="QX122" s="13"/>
      <c r="QY122" s="5"/>
      <c r="RI122" s="13">
        <v>4200</v>
      </c>
      <c r="RJ122" s="4">
        <v>79.725781751759499</v>
      </c>
      <c r="RK122" s="4">
        <v>88.081187474603396</v>
      </c>
      <c r="RL122" s="4">
        <v>97.301611396967402</v>
      </c>
      <c r="RM122" s="4">
        <v>107.37143773063499</v>
      </c>
      <c r="RN122" s="4">
        <v>118.26193626027499</v>
      </c>
      <c r="RO122" s="4">
        <v>129.93766142951</v>
      </c>
      <c r="RP122" s="4">
        <v>142.26271687282099</v>
      </c>
      <c r="RQ122" s="4">
        <v>154.259675249428</v>
      </c>
      <c r="RR122" s="4">
        <v>166.35518873659601</v>
      </c>
      <c r="RS122" s="4">
        <v>178.38079940685199</v>
      </c>
      <c r="RT122" s="4">
        <v>190.14414813616199</v>
      </c>
      <c r="RU122" s="13"/>
      <c r="RV122" s="5"/>
      <c r="SF122" s="13">
        <v>4200</v>
      </c>
      <c r="SG122" s="4">
        <v>77.557513790595294</v>
      </c>
      <c r="SH122" s="4">
        <v>85.7021280896262</v>
      </c>
      <c r="SI122" s="4">
        <v>94.6986805702266</v>
      </c>
      <c r="SJ122" s="4">
        <v>104.53419049717201</v>
      </c>
      <c r="SK122" s="4">
        <v>115.18300724012001</v>
      </c>
      <c r="SL122" s="4">
        <v>126.61297289521799</v>
      </c>
      <c r="SM122" s="4">
        <v>138.696406476113</v>
      </c>
      <c r="SN122" s="4">
        <v>150.50423649493001</v>
      </c>
      <c r="SO122" s="4">
        <v>162.44040313631001</v>
      </c>
      <c r="SP122" s="4">
        <v>174.345057709016</v>
      </c>
      <c r="SQ122" s="4">
        <v>186.02964613967799</v>
      </c>
      <c r="SR122" s="13"/>
      <c r="SS122" s="5"/>
      <c r="TC122" s="13">
        <v>4200</v>
      </c>
      <c r="TD122" s="4">
        <v>83.479129955067805</v>
      </c>
      <c r="TE122" s="4">
        <v>92.197265368908802</v>
      </c>
      <c r="TF122" s="4">
        <v>101.801749141209</v>
      </c>
      <c r="TG122" s="4">
        <v>112.272191576994</v>
      </c>
      <c r="TH122" s="4">
        <v>123.574344579306</v>
      </c>
      <c r="TI122" s="4">
        <v>135.666922345177</v>
      </c>
      <c r="TJ122" s="4">
        <v>148.399462577126</v>
      </c>
      <c r="TK122" s="4">
        <v>160.70884188684201</v>
      </c>
      <c r="TL122" s="4">
        <v>173.062826231651</v>
      </c>
      <c r="TM122" s="4">
        <v>185.27827361559</v>
      </c>
      <c r="TN122" s="4">
        <v>197.15707571101601</v>
      </c>
      <c r="TO122" s="13"/>
      <c r="TP122" s="5"/>
      <c r="TZ122" s="13">
        <v>4200</v>
      </c>
      <c r="UA122" s="4">
        <v>122.074581704007</v>
      </c>
      <c r="UB122" s="4">
        <v>134.60139275766599</v>
      </c>
      <c r="UC122" s="4">
        <v>148.23128919692101</v>
      </c>
      <c r="UD122" s="4">
        <v>162.90249855060401</v>
      </c>
      <c r="UE122" s="4">
        <v>178.536614229695</v>
      </c>
      <c r="UF122" s="4">
        <v>195.05036888606401</v>
      </c>
      <c r="UG122" s="4">
        <v>212.144535607839</v>
      </c>
      <c r="UH122" s="4">
        <v>227.69973947876599</v>
      </c>
      <c r="UI122" s="4">
        <v>242.764002247089</v>
      </c>
      <c r="UJ122" s="4">
        <v>256.813578399618</v>
      </c>
      <c r="UK122" s="4">
        <v>269.803660734235</v>
      </c>
      <c r="UL122" s="13"/>
      <c r="UM122" s="5"/>
      <c r="UW122" s="13">
        <v>4200</v>
      </c>
      <c r="UX122" s="4">
        <v>122.074581704007</v>
      </c>
      <c r="UY122" s="4">
        <v>134.60139275766599</v>
      </c>
      <c r="UZ122" s="4">
        <v>148.23128919692101</v>
      </c>
      <c r="VA122" s="4">
        <v>162.90249855060401</v>
      </c>
      <c r="VB122" s="4">
        <v>178.536614229695</v>
      </c>
      <c r="VC122" s="4">
        <v>195.05036888606401</v>
      </c>
      <c r="VD122" s="4">
        <v>212.144535607839</v>
      </c>
      <c r="VE122" s="4">
        <v>227.69973947876599</v>
      </c>
      <c r="VF122" s="4">
        <v>242.764002247089</v>
      </c>
      <c r="VG122" s="4">
        <v>256.813578399618</v>
      </c>
      <c r="VH122" s="4">
        <v>269.803660734235</v>
      </c>
      <c r="VI122" s="13"/>
      <c r="VJ122" s="5"/>
      <c r="VT122" s="13">
        <v>4200</v>
      </c>
      <c r="VU122" s="4">
        <v>122.074581704007</v>
      </c>
      <c r="VV122" s="4">
        <v>134.60139275766599</v>
      </c>
      <c r="VW122" s="4">
        <v>148.23128919692101</v>
      </c>
      <c r="VX122" s="4">
        <v>162.90249855060401</v>
      </c>
      <c r="VY122" s="4">
        <v>178.536614229695</v>
      </c>
      <c r="VZ122" s="4">
        <v>195.05036888606401</v>
      </c>
      <c r="WA122" s="4">
        <v>212.144535607839</v>
      </c>
      <c r="WB122" s="4">
        <v>227.69973947876599</v>
      </c>
      <c r="WC122" s="4">
        <v>242.764002247089</v>
      </c>
      <c r="WD122" s="4">
        <v>256.813578399618</v>
      </c>
      <c r="WE122" s="4">
        <v>269.803660734235</v>
      </c>
      <c r="WF122" s="13"/>
      <c r="WG122" s="5"/>
      <c r="WQ122" s="13">
        <v>4200</v>
      </c>
      <c r="WR122" s="4">
        <v>88.945915627307699</v>
      </c>
      <c r="WS122" s="4">
        <v>98.070239937867896</v>
      </c>
      <c r="WT122" s="4">
        <v>108.07202410954</v>
      </c>
      <c r="WU122" s="4">
        <v>118.918427721627</v>
      </c>
      <c r="WV122" s="4">
        <v>130.562422344156</v>
      </c>
      <c r="WW122" s="4">
        <v>142.950394376773</v>
      </c>
      <c r="WX122" s="4">
        <v>155.92311986818501</v>
      </c>
      <c r="WY122" s="4">
        <v>168.437069559234</v>
      </c>
      <c r="WZ122" s="4">
        <v>180.95260997710901</v>
      </c>
      <c r="XA122" s="4">
        <v>193.289600093665</v>
      </c>
      <c r="XB122" s="4">
        <v>205.26633942853999</v>
      </c>
      <c r="XC122" s="13"/>
      <c r="XD122" s="5"/>
      <c r="XN122" s="13">
        <v>4200</v>
      </c>
      <c r="XO122" s="4">
        <v>89.004303646485596</v>
      </c>
      <c r="XP122" s="4">
        <v>98.044956133992997</v>
      </c>
      <c r="XQ122" s="4">
        <v>107.936019893013</v>
      </c>
      <c r="XR122" s="4">
        <v>118.64092396103101</v>
      </c>
      <c r="XS122" s="4">
        <v>130.10938347489201</v>
      </c>
      <c r="XT122" s="4">
        <v>142.28509022180501</v>
      </c>
      <c r="XU122" s="4">
        <v>155.01546369539901</v>
      </c>
      <c r="XV122" s="4">
        <v>167.34167232494099</v>
      </c>
      <c r="XW122" s="4">
        <v>179.68416264173101</v>
      </c>
      <c r="XX122" s="4">
        <v>191.87688876751599</v>
      </c>
      <c r="XY122" s="4">
        <v>203.75317854858901</v>
      </c>
      <c r="XZ122" s="13"/>
      <c r="YA122" s="5"/>
      <c r="YK122" s="13">
        <v>4200</v>
      </c>
      <c r="YL122" s="4">
        <v>87.360057521072207</v>
      </c>
      <c r="YM122" s="4">
        <v>96.452415080751194</v>
      </c>
      <c r="YN122" s="4">
        <v>106.451469221967</v>
      </c>
      <c r="YO122" s="4">
        <v>117.33175616770799</v>
      </c>
      <c r="YP122" s="4">
        <v>129.05331026709399</v>
      </c>
      <c r="YQ122" s="4">
        <v>141.568955571625</v>
      </c>
      <c r="YR122" s="4">
        <v>154.71424336021599</v>
      </c>
      <c r="YS122" s="4">
        <v>167.345383472544</v>
      </c>
      <c r="YT122" s="4">
        <v>179.96934498905799</v>
      </c>
      <c r="YU122" s="4">
        <v>192.38925727937101</v>
      </c>
      <c r="YV122" s="4">
        <v>204.40233105859599</v>
      </c>
      <c r="YW122" s="13"/>
      <c r="YX122" s="5"/>
      <c r="ZH122" s="13">
        <v>4200</v>
      </c>
      <c r="ZI122" s="4">
        <v>68.387118328015305</v>
      </c>
      <c r="ZJ122" s="4">
        <v>77.276145058526495</v>
      </c>
      <c r="ZK122" s="4">
        <v>86.818519902917402</v>
      </c>
      <c r="ZL122" s="4">
        <v>96.804566187342402</v>
      </c>
      <c r="ZM122" s="4">
        <v>107.046549078913</v>
      </c>
      <c r="ZN122" s="4">
        <v>117.401061811589</v>
      </c>
      <c r="ZO122" s="4">
        <v>127.751946706273</v>
      </c>
      <c r="ZP122" s="4">
        <v>138.07720942492699</v>
      </c>
      <c r="ZQ122" s="4">
        <v>148.36647361305</v>
      </c>
      <c r="ZR122" s="4">
        <v>158.534307005447</v>
      </c>
      <c r="ZS122" s="4">
        <v>166.125710980126</v>
      </c>
      <c r="ZT122" s="13"/>
      <c r="ZU122" s="5"/>
      <c r="AAE122" s="13">
        <v>4200</v>
      </c>
      <c r="AAF122" s="4">
        <v>116.774196340136</v>
      </c>
      <c r="AAG122" s="4">
        <v>128.30319220977299</v>
      </c>
      <c r="AAH122" s="4">
        <v>140.771026242071</v>
      </c>
      <c r="AAI122" s="4">
        <v>154.10825522633201</v>
      </c>
      <c r="AAJ122" s="4">
        <v>168.232821698283</v>
      </c>
      <c r="AAK122" s="4">
        <v>183.06123292000299</v>
      </c>
      <c r="AAL122" s="4">
        <v>198.370519773403</v>
      </c>
      <c r="AAM122" s="4">
        <v>212.73133586539601</v>
      </c>
      <c r="AAN122" s="4">
        <v>226.841676980269</v>
      </c>
      <c r="AAO122" s="4">
        <v>240.29934012203299</v>
      </c>
      <c r="AAP122" s="4">
        <v>253.102752646477</v>
      </c>
      <c r="AAQ122" s="13"/>
      <c r="AAR122" s="5"/>
      <c r="ABB122" s="13">
        <v>4200</v>
      </c>
      <c r="ABC122" s="4">
        <v>83.550645910270106</v>
      </c>
      <c r="ABD122" s="4">
        <v>92.277444682137698</v>
      </c>
      <c r="ABE122" s="4">
        <v>101.890814100542</v>
      </c>
      <c r="ABF122" s="4">
        <v>112.370346926132</v>
      </c>
      <c r="ABG122" s="4">
        <v>123.681844002837</v>
      </c>
      <c r="ABH122" s="4">
        <v>135.78416413478399</v>
      </c>
      <c r="ABI122" s="4">
        <v>148.52791997043599</v>
      </c>
      <c r="ABJ122" s="4">
        <v>160.858100585421</v>
      </c>
      <c r="ABK122" s="4">
        <v>173.238069091787</v>
      </c>
      <c r="ABL122" s="4">
        <v>185.48556712791299</v>
      </c>
      <c r="ABM122" s="4">
        <v>197.40266560980001</v>
      </c>
      <c r="ABN122" s="13"/>
      <c r="ABO122" s="5"/>
    </row>
    <row r="123" spans="17:743" x14ac:dyDescent="0.25">
      <c r="Q123" s="13">
        <v>5600</v>
      </c>
      <c r="R123" s="4">
        <v>121.360732166345</v>
      </c>
      <c r="S123" s="4">
        <v>133.50805920347301</v>
      </c>
      <c r="T123" s="4">
        <v>146.695261583172</v>
      </c>
      <c r="U123" s="4">
        <v>160.86292657104599</v>
      </c>
      <c r="V123" s="4">
        <v>175.93632545276401</v>
      </c>
      <c r="W123" s="4">
        <v>191.83613868613801</v>
      </c>
      <c r="X123" s="4">
        <v>207.79418824440299</v>
      </c>
      <c r="Y123" s="4">
        <v>222.83440585208299</v>
      </c>
      <c r="Z123" s="4">
        <v>237.47261259360999</v>
      </c>
      <c r="AA123" s="4">
        <v>251.46019234998801</v>
      </c>
      <c r="AB123" s="4">
        <v>264.39708454082302</v>
      </c>
      <c r="AC123" s="13" t="s">
        <v>191</v>
      </c>
      <c r="AD123" s="5">
        <v>0</v>
      </c>
      <c r="AN123" s="13">
        <v>5600</v>
      </c>
      <c r="AO123" s="4">
        <v>87.014797730904803</v>
      </c>
      <c r="AP123" s="4">
        <v>95.868155376334201</v>
      </c>
      <c r="AQ123" s="4">
        <v>105.585310102804</v>
      </c>
      <c r="AR123" s="4">
        <v>116.141518318381</v>
      </c>
      <c r="AS123" s="4">
        <v>127.49841230829099</v>
      </c>
      <c r="AT123" s="4">
        <v>139.610652021135</v>
      </c>
      <c r="AU123" s="4">
        <v>152.06081977932101</v>
      </c>
      <c r="AV123" s="4">
        <v>164.29757055493801</v>
      </c>
      <c r="AW123" s="4">
        <v>176.556986705821</v>
      </c>
      <c r="AX123" s="4">
        <v>188.65994970901801</v>
      </c>
      <c r="AY123" s="4">
        <v>200.42522995028199</v>
      </c>
      <c r="AZ123" s="13" t="s">
        <v>191</v>
      </c>
      <c r="BA123" s="5">
        <v>0</v>
      </c>
      <c r="BK123" s="13">
        <v>5600</v>
      </c>
      <c r="BL123" s="4">
        <v>87.254667531627206</v>
      </c>
      <c r="BM123" s="4">
        <v>96.130325230366097</v>
      </c>
      <c r="BN123" s="4">
        <v>105.87088436675501</v>
      </c>
      <c r="BO123" s="4">
        <v>116.451283398928</v>
      </c>
      <c r="BP123" s="4">
        <v>127.832796762679</v>
      </c>
      <c r="BQ123" s="4">
        <v>139.969713070578</v>
      </c>
      <c r="BR123" s="4">
        <v>152.442385627064</v>
      </c>
      <c r="BS123" s="4">
        <v>164.696804305775</v>
      </c>
      <c r="BT123" s="4">
        <v>176.97046601289</v>
      </c>
      <c r="BU123" s="4">
        <v>189.083657344372</v>
      </c>
      <c r="BV123" s="4">
        <v>200.85451177532701</v>
      </c>
      <c r="BW123" s="13" t="s">
        <v>191</v>
      </c>
      <c r="BX123" s="5">
        <v>0</v>
      </c>
      <c r="CH123" s="13">
        <v>5600</v>
      </c>
      <c r="CI123" s="4">
        <v>121.360732166345</v>
      </c>
      <c r="CJ123" s="4">
        <v>133.50805920347301</v>
      </c>
      <c r="CK123" s="4">
        <v>146.695261583172</v>
      </c>
      <c r="CL123" s="4">
        <v>160.86292657104599</v>
      </c>
      <c r="CM123" s="4">
        <v>175.93632545276401</v>
      </c>
      <c r="CN123" s="4">
        <v>191.83613868613801</v>
      </c>
      <c r="CO123" s="4">
        <v>207.79418824440299</v>
      </c>
      <c r="CP123" s="4">
        <v>222.83440585208299</v>
      </c>
      <c r="CQ123" s="4">
        <v>237.47261259360999</v>
      </c>
      <c r="CR123" s="4">
        <v>251.46019234998801</v>
      </c>
      <c r="CS123" s="4">
        <v>264.39708454082302</v>
      </c>
      <c r="CT123" s="13" t="s">
        <v>191</v>
      </c>
      <c r="CU123" s="5">
        <v>0</v>
      </c>
      <c r="DE123" s="13">
        <v>5600</v>
      </c>
      <c r="DF123" s="4">
        <v>85.834170823081493</v>
      </c>
      <c r="DG123" s="4">
        <v>94.577601348299694</v>
      </c>
      <c r="DH123" s="4">
        <v>104.179296570522</v>
      </c>
      <c r="DI123" s="4">
        <v>114.61606393821</v>
      </c>
      <c r="DJ123" s="4">
        <v>125.851285638313</v>
      </c>
      <c r="DK123" s="4">
        <v>137.84144121430299</v>
      </c>
      <c r="DL123" s="4">
        <v>150.18002467591401</v>
      </c>
      <c r="DM123" s="4">
        <v>162.32876370216701</v>
      </c>
      <c r="DN123" s="4">
        <v>174.516865621324</v>
      </c>
      <c r="DO123" s="4">
        <v>186.568172588089</v>
      </c>
      <c r="DP123" s="4">
        <v>198.30462723664601</v>
      </c>
      <c r="DQ123" s="13" t="s">
        <v>191</v>
      </c>
      <c r="DR123" s="5">
        <v>0</v>
      </c>
      <c r="EB123" s="13">
        <v>5600</v>
      </c>
      <c r="EC123" s="4">
        <v>121.360732166345</v>
      </c>
      <c r="ED123" s="4">
        <v>133.50805920347301</v>
      </c>
      <c r="EE123" s="4">
        <v>146.695261583172</v>
      </c>
      <c r="EF123" s="4">
        <v>160.86292657104599</v>
      </c>
      <c r="EG123" s="4">
        <v>175.93632545276401</v>
      </c>
      <c r="EH123" s="4">
        <v>191.83613868613801</v>
      </c>
      <c r="EI123" s="4">
        <v>207.79418824440299</v>
      </c>
      <c r="EJ123" s="4">
        <v>222.83440585208299</v>
      </c>
      <c r="EK123" s="4">
        <v>237.47261259360999</v>
      </c>
      <c r="EL123" s="4">
        <v>251.46019234998801</v>
      </c>
      <c r="EM123" s="4">
        <v>264.39708454082302</v>
      </c>
      <c r="EN123" s="13" t="s">
        <v>191</v>
      </c>
      <c r="EO123" s="5">
        <v>0</v>
      </c>
      <c r="EY123" s="13">
        <v>5600</v>
      </c>
      <c r="EZ123" s="4">
        <v>121.360732166345</v>
      </c>
      <c r="FA123" s="4">
        <v>133.50805920347301</v>
      </c>
      <c r="FB123" s="4">
        <v>146.695261583172</v>
      </c>
      <c r="FC123" s="4">
        <v>160.86292657104599</v>
      </c>
      <c r="FD123" s="4">
        <v>175.93632545276401</v>
      </c>
      <c r="FE123" s="4">
        <v>191.83613868613801</v>
      </c>
      <c r="FF123" s="4">
        <v>207.79418824440299</v>
      </c>
      <c r="FG123" s="4">
        <v>222.83440585208299</v>
      </c>
      <c r="FH123" s="4">
        <v>237.47261259360999</v>
      </c>
      <c r="FI123" s="4">
        <v>251.46019234998801</v>
      </c>
      <c r="FJ123" s="4">
        <v>264.39708454082302</v>
      </c>
      <c r="FK123" s="13" t="s">
        <v>191</v>
      </c>
      <c r="FL123" s="5">
        <v>0</v>
      </c>
      <c r="FV123" s="13">
        <v>5600</v>
      </c>
      <c r="FW123">
        <v>121.360732166345</v>
      </c>
      <c r="FX123">
        <v>133.50805920347301</v>
      </c>
      <c r="FY123">
        <v>146.695261583172</v>
      </c>
      <c r="FZ123">
        <v>160.86292657104599</v>
      </c>
      <c r="GA123">
        <v>175.93632545276401</v>
      </c>
      <c r="GB123">
        <v>191.83613868613801</v>
      </c>
      <c r="GC123">
        <v>207.79418824440299</v>
      </c>
      <c r="GD123">
        <v>222.83440585208299</v>
      </c>
      <c r="GE123">
        <v>237.47261259360999</v>
      </c>
      <c r="GF123">
        <v>251.46019234998801</v>
      </c>
      <c r="GG123">
        <v>264.39708454082302</v>
      </c>
      <c r="GH123" s="13" t="s">
        <v>191</v>
      </c>
      <c r="GI123" s="5">
        <v>0</v>
      </c>
      <c r="GS123" s="13">
        <v>5600</v>
      </c>
      <c r="GT123" s="4">
        <v>121.360732166345</v>
      </c>
      <c r="GU123" s="4">
        <v>133.50805920347301</v>
      </c>
      <c r="GV123" s="4">
        <v>146.695261583172</v>
      </c>
      <c r="GW123" s="4">
        <v>160.86292657104599</v>
      </c>
      <c r="GX123" s="4">
        <v>175.93632545276401</v>
      </c>
      <c r="GY123" s="4">
        <v>191.83613868613801</v>
      </c>
      <c r="GZ123" s="4">
        <v>207.79418824440299</v>
      </c>
      <c r="HA123" s="4">
        <v>222.83440585208299</v>
      </c>
      <c r="HB123" s="4">
        <v>237.47261259360999</v>
      </c>
      <c r="HC123" s="4">
        <v>251.46019234998801</v>
      </c>
      <c r="HD123" s="4">
        <v>264.39708454082302</v>
      </c>
      <c r="HE123" s="13" t="s">
        <v>191</v>
      </c>
      <c r="HF123" s="5">
        <v>0</v>
      </c>
      <c r="HP123" s="13">
        <v>5600</v>
      </c>
      <c r="HQ123" s="4">
        <v>86.095041204887707</v>
      </c>
      <c r="HR123" s="4">
        <v>94.862785090873203</v>
      </c>
      <c r="HS123" s="4">
        <v>104.49002996409401</v>
      </c>
      <c r="HT123" s="4">
        <v>114.953242555003</v>
      </c>
      <c r="HU123" s="4">
        <v>126.215420041765</v>
      </c>
      <c r="HV123" s="4">
        <v>138.23264108938301</v>
      </c>
      <c r="HW123" s="4">
        <v>150.595997214042</v>
      </c>
      <c r="HX123" s="4">
        <v>162.76433403298699</v>
      </c>
      <c r="HY123" s="4">
        <v>174.96836550680899</v>
      </c>
      <c r="HZ123" s="4">
        <v>187.03127495653399</v>
      </c>
      <c r="IA123" s="4">
        <v>198.774298756261</v>
      </c>
      <c r="IB123" s="13" t="s">
        <v>191</v>
      </c>
      <c r="IC123" s="5">
        <v>0</v>
      </c>
      <c r="IM123" s="13">
        <v>5600</v>
      </c>
      <c r="IN123" s="4">
        <v>83.942994988729396</v>
      </c>
      <c r="IO123" s="4">
        <v>92.509759785349701</v>
      </c>
      <c r="IP123" s="4">
        <v>101.925591261837</v>
      </c>
      <c r="IQ123" s="4">
        <v>112.16973249955799</v>
      </c>
      <c r="IR123" s="4">
        <v>123.20832816819799</v>
      </c>
      <c r="IS123" s="4">
        <v>135.00074315367999</v>
      </c>
      <c r="IT123" s="4">
        <v>147.15774146106901</v>
      </c>
      <c r="IU123" s="4">
        <v>159.16183135644999</v>
      </c>
      <c r="IV123" s="4">
        <v>171.23150833937001</v>
      </c>
      <c r="IW123" s="4">
        <v>183.19546797053701</v>
      </c>
      <c r="IX123" s="4">
        <v>194.880861816547</v>
      </c>
      <c r="IY123" s="13" t="s">
        <v>191</v>
      </c>
      <c r="IZ123" s="5">
        <v>0</v>
      </c>
      <c r="JJ123" s="13">
        <v>5600</v>
      </c>
      <c r="JK123" s="4">
        <v>83.247816383585501</v>
      </c>
      <c r="JL123" s="4">
        <v>91.7494609248334</v>
      </c>
      <c r="JM123" s="4">
        <v>101.09668678872001</v>
      </c>
      <c r="JN123" s="4">
        <v>111.269616973269</v>
      </c>
      <c r="JO123" s="4">
        <v>122.235398683329</v>
      </c>
      <c r="JP123" s="4">
        <v>133.95444788446301</v>
      </c>
      <c r="JQ123" s="4">
        <v>146.04381120754999</v>
      </c>
      <c r="JR123" s="4">
        <v>157.99358452828801</v>
      </c>
      <c r="JS123" s="4">
        <v>170.018418328069</v>
      </c>
      <c r="JT123" s="4">
        <v>181.948825667623</v>
      </c>
      <c r="JU123" s="4">
        <v>193.61391155458799</v>
      </c>
      <c r="JV123" s="13" t="s">
        <v>191</v>
      </c>
      <c r="JW123" s="5">
        <v>0</v>
      </c>
      <c r="KG123" s="13">
        <v>5600</v>
      </c>
      <c r="KH123">
        <v>86.420272612080197</v>
      </c>
      <c r="KI123">
        <v>95.218309336317404</v>
      </c>
      <c r="KJ123">
        <v>104.87737733661</v>
      </c>
      <c r="KK123">
        <v>115.37351697234</v>
      </c>
      <c r="KL123">
        <v>126.66924410941699</v>
      </c>
      <c r="KM123">
        <v>138.720136687772</v>
      </c>
      <c r="KN123">
        <v>151.114284190044</v>
      </c>
      <c r="KO123">
        <v>163.30693394926399</v>
      </c>
      <c r="KP123">
        <v>175.53068816620899</v>
      </c>
      <c r="KQ123">
        <v>187.607912459072</v>
      </c>
      <c r="KR123">
        <v>199.358966912395</v>
      </c>
      <c r="KS123" s="13" t="s">
        <v>191</v>
      </c>
      <c r="KT123" s="5">
        <v>0</v>
      </c>
      <c r="LD123" s="13">
        <v>5600</v>
      </c>
      <c r="LE123" s="4">
        <v>84.024803248574599</v>
      </c>
      <c r="LF123" s="4">
        <v>92.599225013509297</v>
      </c>
      <c r="LG123" s="4">
        <v>102.023119923423</v>
      </c>
      <c r="LH123" s="4">
        <v>112.27562696255301</v>
      </c>
      <c r="LI123" s="4">
        <v>123.32277235945099</v>
      </c>
      <c r="LJ123" s="4">
        <v>135.12379696422801</v>
      </c>
      <c r="LK123" s="4">
        <v>147.28872310652201</v>
      </c>
      <c r="LL123" s="4">
        <v>159.29916430962999</v>
      </c>
      <c r="LM123" s="4">
        <v>171.37407181482001</v>
      </c>
      <c r="LN123" s="4">
        <v>183.341928466892</v>
      </c>
      <c r="LO123" s="4">
        <v>195.029657306486</v>
      </c>
      <c r="LP123" s="13" t="s">
        <v>191</v>
      </c>
      <c r="LQ123" s="5">
        <v>0</v>
      </c>
      <c r="MA123" s="13">
        <v>5600</v>
      </c>
      <c r="MB123" s="4">
        <v>83.082284474313497</v>
      </c>
      <c r="MC123" s="4">
        <v>91.568408723069595</v>
      </c>
      <c r="MD123" s="4">
        <v>100.899276105547</v>
      </c>
      <c r="ME123" s="4">
        <v>111.05521790453901</v>
      </c>
      <c r="MF123" s="4">
        <v>122.003618996925</v>
      </c>
      <c r="MG123" s="4">
        <v>133.705144842083</v>
      </c>
      <c r="MH123" s="4">
        <v>145.77833278911501</v>
      </c>
      <c r="MI123" s="4">
        <v>157.71508128039201</v>
      </c>
      <c r="MJ123" s="4">
        <v>169.729132543373</v>
      </c>
      <c r="MK123" s="4">
        <v>181.65143500770199</v>
      </c>
      <c r="ML123" s="4">
        <v>193.311561841376</v>
      </c>
      <c r="MM123" s="13" t="s">
        <v>191</v>
      </c>
      <c r="MN123" s="5">
        <v>0</v>
      </c>
      <c r="MX123" s="13">
        <v>5600</v>
      </c>
      <c r="MY123" s="4">
        <v>81.075314205526098</v>
      </c>
      <c r="MZ123" s="4">
        <v>89.372828959605997</v>
      </c>
      <c r="NA123" s="4">
        <v>98.504670600916796</v>
      </c>
      <c r="NB123" s="4">
        <v>108.45365741180299</v>
      </c>
      <c r="NC123" s="4">
        <v>119.190023199069</v>
      </c>
      <c r="ND123" s="4">
        <v>130.67743354641601</v>
      </c>
      <c r="NE123" s="4">
        <v>142.5523367534</v>
      </c>
      <c r="NF123" s="4">
        <v>154.32835602332199</v>
      </c>
      <c r="NG123" s="4">
        <v>166.208443816304</v>
      </c>
      <c r="NH123" s="4">
        <v>178.02890482448399</v>
      </c>
      <c r="NI123" s="4">
        <v>189.625079127601</v>
      </c>
      <c r="NJ123" s="13" t="s">
        <v>191</v>
      </c>
      <c r="NK123" s="5">
        <v>0</v>
      </c>
      <c r="NU123" s="13">
        <v>5600</v>
      </c>
      <c r="NV123" s="4">
        <v>80.503925024203497</v>
      </c>
      <c r="NW123" s="4">
        <v>88.747594950009201</v>
      </c>
      <c r="NX123" s="4">
        <v>97.822540347418098</v>
      </c>
      <c r="NY123" s="4">
        <v>107.71227444252099</v>
      </c>
      <c r="NZ123" s="4">
        <v>118.387830868761</v>
      </c>
      <c r="OA123" s="4">
        <v>129.81372068093</v>
      </c>
      <c r="OB123" s="4">
        <v>141.63143572774999</v>
      </c>
      <c r="OC123" s="4">
        <v>153.36073925794099</v>
      </c>
      <c r="OD123" s="4">
        <v>165.20158656841599</v>
      </c>
      <c r="OE123" s="4">
        <v>176.99183295238501</v>
      </c>
      <c r="OF123" s="4">
        <v>188.56849046746899</v>
      </c>
      <c r="OG123" s="13" t="s">
        <v>191</v>
      </c>
      <c r="OH123" s="5">
        <v>0</v>
      </c>
      <c r="OR123">
        <v>5600</v>
      </c>
      <c r="OS123">
        <v>83.530860338901505</v>
      </c>
      <c r="OT123">
        <v>92.059030431763006</v>
      </c>
      <c r="OU123">
        <v>101.434207694318</v>
      </c>
      <c r="OV123">
        <v>111.63615787381499</v>
      </c>
      <c r="OW123">
        <v>122.63162084347</v>
      </c>
      <c r="OX123">
        <v>134.38058525641199</v>
      </c>
      <c r="OY123">
        <v>146.497544056463</v>
      </c>
      <c r="OZ123">
        <v>158.469507187825</v>
      </c>
      <c r="PA123">
        <v>170.51268466078801</v>
      </c>
      <c r="PB123">
        <v>182.456847402775</v>
      </c>
      <c r="PC123">
        <v>194.130302594586</v>
      </c>
      <c r="PD123" s="13" t="s">
        <v>191</v>
      </c>
      <c r="PE123" s="5">
        <v>0</v>
      </c>
      <c r="PO123" s="13">
        <v>5600</v>
      </c>
      <c r="PP123" s="4">
        <v>80.8412058329628</v>
      </c>
      <c r="PQ123" s="4">
        <v>89.116667291478905</v>
      </c>
      <c r="PR123" s="4">
        <v>98.225210027426996</v>
      </c>
      <c r="PS123" s="4">
        <v>108.14993776385001</v>
      </c>
      <c r="PT123" s="4">
        <v>118.861412624707</v>
      </c>
      <c r="PU123" s="4">
        <v>130.32364707546199</v>
      </c>
      <c r="PV123" s="4">
        <v>142.17515886372701</v>
      </c>
      <c r="PW123" s="4">
        <v>153.93208933957001</v>
      </c>
      <c r="PX123" s="4">
        <v>165.796158984779</v>
      </c>
      <c r="PY123" s="4">
        <v>177.604306451578</v>
      </c>
      <c r="PZ123" s="4">
        <v>189.19255526891999</v>
      </c>
      <c r="QA123" s="13" t="s">
        <v>191</v>
      </c>
      <c r="QB123" s="5">
        <v>0</v>
      </c>
      <c r="QL123" s="13">
        <v>5600</v>
      </c>
      <c r="QM123" s="4">
        <v>76.277581089040495</v>
      </c>
      <c r="QN123" s="4">
        <v>84.120953679317594</v>
      </c>
      <c r="QO123" s="4">
        <v>92.771844331267701</v>
      </c>
      <c r="QP123" s="4">
        <v>102.218720480096</v>
      </c>
      <c r="QQ123" s="4">
        <v>112.438368941631</v>
      </c>
      <c r="QR123" s="4">
        <v>123.401425302791</v>
      </c>
      <c r="QS123" s="4">
        <v>134.78589716643199</v>
      </c>
      <c r="QT123" s="4">
        <v>146.156306920123</v>
      </c>
      <c r="QU123" s="4">
        <v>157.69145526454301</v>
      </c>
      <c r="QV123" s="4">
        <v>169.24099842170301</v>
      </c>
      <c r="QW123" s="4">
        <v>180.654709786528</v>
      </c>
      <c r="QX123" s="13" t="s">
        <v>191</v>
      </c>
      <c r="QY123" s="5">
        <v>0</v>
      </c>
      <c r="RI123" s="13">
        <v>5600</v>
      </c>
      <c r="RJ123" s="4">
        <v>76.649242754062797</v>
      </c>
      <c r="RK123" s="4">
        <v>84.527960553005002</v>
      </c>
      <c r="RL123" s="4">
        <v>93.216369747824999</v>
      </c>
      <c r="RM123" s="4">
        <v>102.70251550446</v>
      </c>
      <c r="RN123" s="4">
        <v>112.96269056950101</v>
      </c>
      <c r="RO123" s="4">
        <v>123.967001517369</v>
      </c>
      <c r="RP123" s="4">
        <v>135.39030159444499</v>
      </c>
      <c r="RQ123" s="4">
        <v>146.79322518635601</v>
      </c>
      <c r="RR123" s="4">
        <v>158.356362335131</v>
      </c>
      <c r="RS123" s="4">
        <v>169.92830910210799</v>
      </c>
      <c r="RT123" s="4">
        <v>181.35768980201701</v>
      </c>
      <c r="RU123" s="13" t="s">
        <v>191</v>
      </c>
      <c r="RV123" s="5">
        <v>0</v>
      </c>
      <c r="SF123" s="13">
        <v>5600</v>
      </c>
      <c r="SG123" s="4">
        <v>74.429891115120597</v>
      </c>
      <c r="SH123" s="4">
        <v>82.097136938848493</v>
      </c>
      <c r="SI123" s="4">
        <v>90.560854512122603</v>
      </c>
      <c r="SJ123" s="4">
        <v>99.811571179773694</v>
      </c>
      <c r="SK123" s="4">
        <v>109.828494619976</v>
      </c>
      <c r="SL123" s="4">
        <v>120.584861155095</v>
      </c>
      <c r="SM123" s="4">
        <v>131.774193296493</v>
      </c>
      <c r="SN123" s="4">
        <v>142.980197875058</v>
      </c>
      <c r="SO123" s="4">
        <v>154.37298032582299</v>
      </c>
      <c r="SP123" s="4">
        <v>165.807527149035</v>
      </c>
      <c r="SQ123" s="4">
        <v>177.139396911463</v>
      </c>
      <c r="SR123" s="13" t="s">
        <v>191</v>
      </c>
      <c r="SS123" s="5">
        <v>0</v>
      </c>
      <c r="TC123" s="13">
        <v>5600</v>
      </c>
      <c r="TD123" s="4">
        <v>80.510074088959897</v>
      </c>
      <c r="TE123" s="4">
        <v>88.754323819043705</v>
      </c>
      <c r="TF123" s="4">
        <v>97.829882061819305</v>
      </c>
      <c r="TG123" s="4">
        <v>107.72025459595901</v>
      </c>
      <c r="TH123" s="4">
        <v>118.396466474571</v>
      </c>
      <c r="TI123" s="4">
        <v>129.82301967490599</v>
      </c>
      <c r="TJ123" s="4">
        <v>141.64135190193301</v>
      </c>
      <c r="TK123" s="4">
        <v>153.37116043622501</v>
      </c>
      <c r="TL123" s="4">
        <v>165.212432653599</v>
      </c>
      <c r="TM123" s="4">
        <v>177.00300710110901</v>
      </c>
      <c r="TN123" s="4">
        <v>188.57987777338101</v>
      </c>
      <c r="TO123" s="13" t="s">
        <v>191</v>
      </c>
      <c r="TP123" s="5">
        <v>0</v>
      </c>
      <c r="TZ123" s="13">
        <v>5600</v>
      </c>
      <c r="UA123" s="4">
        <v>121.360732166345</v>
      </c>
      <c r="UB123" s="4">
        <v>133.50805920347301</v>
      </c>
      <c r="UC123" s="4">
        <v>146.695261583172</v>
      </c>
      <c r="UD123" s="4">
        <v>160.86292657104599</v>
      </c>
      <c r="UE123" s="4">
        <v>175.93632545276401</v>
      </c>
      <c r="UF123" s="4">
        <v>191.83613868613801</v>
      </c>
      <c r="UG123" s="4">
        <v>207.79418824440299</v>
      </c>
      <c r="UH123" s="4">
        <v>222.83440585208299</v>
      </c>
      <c r="UI123" s="4">
        <v>237.47261259360999</v>
      </c>
      <c r="UJ123" s="4">
        <v>251.46019234998801</v>
      </c>
      <c r="UK123" s="4">
        <v>264.39708454082302</v>
      </c>
      <c r="UL123" s="13" t="s">
        <v>191</v>
      </c>
      <c r="UM123" s="5">
        <v>0</v>
      </c>
      <c r="UW123" s="13">
        <v>5600</v>
      </c>
      <c r="UX123" s="4">
        <v>121.360732166345</v>
      </c>
      <c r="UY123" s="4">
        <v>133.50805920347301</v>
      </c>
      <c r="UZ123" s="4">
        <v>146.695261583172</v>
      </c>
      <c r="VA123" s="4">
        <v>160.86292657104599</v>
      </c>
      <c r="VB123" s="4">
        <v>175.93632545276401</v>
      </c>
      <c r="VC123" s="4">
        <v>191.83613868613801</v>
      </c>
      <c r="VD123" s="4">
        <v>207.79418824440299</v>
      </c>
      <c r="VE123" s="4">
        <v>222.83440585208299</v>
      </c>
      <c r="VF123" s="4">
        <v>237.47261259360999</v>
      </c>
      <c r="VG123" s="4">
        <v>251.46019234998801</v>
      </c>
      <c r="VH123" s="4">
        <v>264.39708454082302</v>
      </c>
      <c r="VI123" s="13" t="s">
        <v>191</v>
      </c>
      <c r="VJ123" s="5">
        <v>0</v>
      </c>
      <c r="VT123" s="13">
        <v>5600</v>
      </c>
      <c r="VU123" s="4">
        <v>121.360732166345</v>
      </c>
      <c r="VV123" s="4">
        <v>133.50805920347301</v>
      </c>
      <c r="VW123" s="4">
        <v>146.695261583172</v>
      </c>
      <c r="VX123" s="4">
        <v>160.86292657104599</v>
      </c>
      <c r="VY123" s="4">
        <v>175.93632545276401</v>
      </c>
      <c r="VZ123" s="4">
        <v>191.83613868613801</v>
      </c>
      <c r="WA123" s="4">
        <v>207.79418824440299</v>
      </c>
      <c r="WB123" s="4">
        <v>222.83440585208299</v>
      </c>
      <c r="WC123" s="4">
        <v>237.47261259360999</v>
      </c>
      <c r="WD123" s="4">
        <v>251.46019234998801</v>
      </c>
      <c r="WE123" s="4">
        <v>264.39708454082302</v>
      </c>
      <c r="WF123" s="13" t="s">
        <v>191</v>
      </c>
      <c r="WG123" s="5">
        <v>0</v>
      </c>
      <c r="WQ123" s="13">
        <v>5600</v>
      </c>
      <c r="WR123" s="4">
        <v>86.311608486972801</v>
      </c>
      <c r="WS123" s="4">
        <v>94.991744338793794</v>
      </c>
      <c r="WT123" s="4">
        <v>104.498722007935</v>
      </c>
      <c r="WU123" s="4">
        <v>114.80409024866699</v>
      </c>
      <c r="WV123" s="4">
        <v>125.86645239295299</v>
      </c>
      <c r="WW123" s="4">
        <v>137.63816977915801</v>
      </c>
      <c r="WX123" s="4">
        <v>149.75290557100499</v>
      </c>
      <c r="WY123" s="4">
        <v>161.73234270250799</v>
      </c>
      <c r="WZ123" s="4">
        <v>173.77533072084799</v>
      </c>
      <c r="XA123" s="4">
        <v>185.72438108466</v>
      </c>
      <c r="XB123" s="4">
        <v>197.42122742872601</v>
      </c>
      <c r="XC123" s="13" t="s">
        <v>191</v>
      </c>
      <c r="XD123" s="5">
        <v>0</v>
      </c>
      <c r="XN123" s="13">
        <v>5600</v>
      </c>
      <c r="XO123" s="4">
        <v>86.464051058596596</v>
      </c>
      <c r="XP123" s="4">
        <v>95.075616424315299</v>
      </c>
      <c r="XQ123" s="4">
        <v>104.489758047815</v>
      </c>
      <c r="XR123" s="4">
        <v>114.674475306689</v>
      </c>
      <c r="XS123" s="4">
        <v>125.585199822064</v>
      </c>
      <c r="XT123" s="4">
        <v>137.171589819736</v>
      </c>
      <c r="XU123" s="4">
        <v>149.09099779035799</v>
      </c>
      <c r="XV123" s="4">
        <v>160.90152728184199</v>
      </c>
      <c r="XW123" s="4">
        <v>172.784075135705</v>
      </c>
      <c r="XX123" s="4">
        <v>184.592971991144</v>
      </c>
      <c r="XY123" s="4">
        <v>196.182687348511</v>
      </c>
      <c r="XZ123" s="13" t="s">
        <v>191</v>
      </c>
      <c r="YA123" s="5">
        <v>0</v>
      </c>
      <c r="YK123" s="13">
        <v>5600</v>
      </c>
      <c r="YL123" s="4">
        <v>84.538077207002999</v>
      </c>
      <c r="YM123" s="4">
        <v>93.162428412401795</v>
      </c>
      <c r="YN123" s="4">
        <v>102.638683147604</v>
      </c>
      <c r="YO123" s="4">
        <v>112.945406589759</v>
      </c>
      <c r="YP123" s="4">
        <v>124.04803584404399</v>
      </c>
      <c r="YQ123" s="4">
        <v>135.905281094039</v>
      </c>
      <c r="YR123" s="4">
        <v>148.12628760188099</v>
      </c>
      <c r="YS123" s="4">
        <v>160.19181418125299</v>
      </c>
      <c r="YT123" s="4">
        <v>172.32079090127499</v>
      </c>
      <c r="YU123" s="4">
        <v>184.34124757700599</v>
      </c>
      <c r="YV123" s="4">
        <v>196.07940040149401</v>
      </c>
      <c r="YW123" s="13" t="s">
        <v>191</v>
      </c>
      <c r="YX123" s="5">
        <v>0</v>
      </c>
      <c r="ZH123" s="13">
        <v>5600</v>
      </c>
      <c r="ZI123" s="4">
        <v>68.041152434725205</v>
      </c>
      <c r="ZJ123" s="4">
        <v>76.674859338038104</v>
      </c>
      <c r="ZK123" s="4">
        <v>85.926016146451104</v>
      </c>
      <c r="ZL123" s="4">
        <v>95.596878707353696</v>
      </c>
      <c r="ZM123" s="4">
        <v>105.50947837772399</v>
      </c>
      <c r="ZN123" s="4">
        <v>115.53114742525599</v>
      </c>
      <c r="ZO123" s="4">
        <v>125.579664093991</v>
      </c>
      <c r="ZP123" s="4">
        <v>135.60637457544701</v>
      </c>
      <c r="ZQ123" s="4">
        <v>145.55571805900701</v>
      </c>
      <c r="ZR123" s="4">
        <v>155.47522159573899</v>
      </c>
      <c r="ZS123" s="4">
        <v>162.83242879068899</v>
      </c>
      <c r="ZT123" s="13" t="s">
        <v>191</v>
      </c>
      <c r="ZU123" s="5">
        <v>0</v>
      </c>
      <c r="AAE123" s="13">
        <v>5600</v>
      </c>
      <c r="AAF123" s="4">
        <v>116.126324819757</v>
      </c>
      <c r="AAG123" s="4">
        <v>127.31383225564601</v>
      </c>
      <c r="AAH123" s="4">
        <v>139.387320462681</v>
      </c>
      <c r="AAI123" s="4">
        <v>152.28051515323901</v>
      </c>
      <c r="AAJ123" s="4">
        <v>165.91548385375501</v>
      </c>
      <c r="AAK123" s="4">
        <v>180.21282588022899</v>
      </c>
      <c r="AAL123" s="4">
        <v>194.63574833119799</v>
      </c>
      <c r="AAM123" s="4">
        <v>208.51998939643801</v>
      </c>
      <c r="AAN123" s="4">
        <v>222.206886149209</v>
      </c>
      <c r="AAO123" s="4">
        <v>235.52394552601501</v>
      </c>
      <c r="AAP123" s="4">
        <v>248.16523745946799</v>
      </c>
      <c r="AAQ123" s="13" t="s">
        <v>191</v>
      </c>
      <c r="AAR123" s="5">
        <v>0</v>
      </c>
      <c r="ABB123" s="13">
        <v>5600</v>
      </c>
      <c r="ABC123" s="4">
        <v>80.594987884634094</v>
      </c>
      <c r="ABD123" s="4">
        <v>88.848902242244193</v>
      </c>
      <c r="ABE123" s="4">
        <v>97.934289204536597</v>
      </c>
      <c r="ABF123" s="4">
        <v>107.834579257545</v>
      </c>
      <c r="ABG123" s="4">
        <v>118.52077395442601</v>
      </c>
      <c r="ABH123" s="4">
        <v>129.95743292181601</v>
      </c>
      <c r="ABI123" s="4">
        <v>141.78870021188101</v>
      </c>
      <c r="ABJ123" s="4">
        <v>153.53779873016899</v>
      </c>
      <c r="ABK123" s="4">
        <v>165.40256705662799</v>
      </c>
      <c r="ABL123" s="4">
        <v>177.22152889079601</v>
      </c>
      <c r="ABM123" s="4">
        <v>188.832252057636</v>
      </c>
      <c r="ABN123" s="13" t="s">
        <v>191</v>
      </c>
      <c r="ABO123" s="5">
        <v>0</v>
      </c>
    </row>
    <row r="124" spans="17:743" x14ac:dyDescent="0.25">
      <c r="Q124" s="13">
        <v>7000</v>
      </c>
      <c r="R124" s="4">
        <v>120.62670892221701</v>
      </c>
      <c r="S124" s="4">
        <v>132.395900218918</v>
      </c>
      <c r="T124" s="4">
        <v>145.14999566101901</v>
      </c>
      <c r="U124" s="4">
        <v>158.83540185341499</v>
      </c>
      <c r="V124" s="4">
        <v>173.38523370194901</v>
      </c>
      <c r="W124" s="4">
        <v>188.69070372602701</v>
      </c>
      <c r="X124" s="4">
        <v>203.606945404502</v>
      </c>
      <c r="Y124" s="4">
        <v>218.14461249591201</v>
      </c>
      <c r="Z124" s="4">
        <v>232.35577476567701</v>
      </c>
      <c r="AA124" s="4">
        <v>246.0164908726</v>
      </c>
      <c r="AB124" s="4">
        <v>258.915923695456</v>
      </c>
      <c r="AC124" s="13" t="s">
        <v>192</v>
      </c>
      <c r="AD124" s="5">
        <v>0</v>
      </c>
      <c r="AN124" s="13">
        <v>7000</v>
      </c>
      <c r="AO124" s="4">
        <v>84.237782578284197</v>
      </c>
      <c r="AP124" s="4">
        <v>92.625681329934096</v>
      </c>
      <c r="AQ124" s="4">
        <v>101.808944836309</v>
      </c>
      <c r="AR124" s="4">
        <v>111.764351358563</v>
      </c>
      <c r="AS124" s="4">
        <v>122.45698297877701</v>
      </c>
      <c r="AT124" s="4">
        <v>133.91461239154</v>
      </c>
      <c r="AU124" s="4">
        <v>145.499058444528</v>
      </c>
      <c r="AV124" s="4">
        <v>157.178506849857</v>
      </c>
      <c r="AW124" s="4">
        <v>168.945963307981</v>
      </c>
      <c r="AX124" s="4">
        <v>180.645318288982</v>
      </c>
      <c r="AY124" s="4">
        <v>192.11667099120501</v>
      </c>
      <c r="AZ124" s="13" t="s">
        <v>192</v>
      </c>
      <c r="BA124" s="5">
        <v>0</v>
      </c>
      <c r="BK124" s="13">
        <v>7000</v>
      </c>
      <c r="BL124" s="4">
        <v>84.486718352465005</v>
      </c>
      <c r="BM124" s="4">
        <v>92.897287586381495</v>
      </c>
      <c r="BN124" s="4">
        <v>102.104443302852</v>
      </c>
      <c r="BO124" s="4">
        <v>112.084688707463</v>
      </c>
      <c r="BP124" s="4">
        <v>122.802795382819</v>
      </c>
      <c r="BQ124" s="4">
        <v>134.28570487973201</v>
      </c>
      <c r="BR124" s="4">
        <v>145.89213192529499</v>
      </c>
      <c r="BS124" s="4">
        <v>157.590279724585</v>
      </c>
      <c r="BT124" s="4">
        <v>169.373270730163</v>
      </c>
      <c r="BU124" s="4">
        <v>181.084402002248</v>
      </c>
      <c r="BV124" s="4">
        <v>192.56329317919099</v>
      </c>
      <c r="BW124" s="13" t="s">
        <v>192</v>
      </c>
      <c r="BX124" s="5">
        <v>0</v>
      </c>
      <c r="CH124" s="13">
        <v>7000</v>
      </c>
      <c r="CI124" s="4">
        <v>120.62670892221701</v>
      </c>
      <c r="CJ124" s="4">
        <v>132.395900218918</v>
      </c>
      <c r="CK124" s="4">
        <v>145.14999566101901</v>
      </c>
      <c r="CL124" s="4">
        <v>158.83540185341499</v>
      </c>
      <c r="CM124" s="4">
        <v>173.38523370194901</v>
      </c>
      <c r="CN124" s="4">
        <v>188.69070372602701</v>
      </c>
      <c r="CO124" s="4">
        <v>203.606945404502</v>
      </c>
      <c r="CP124" s="4">
        <v>218.14461249591201</v>
      </c>
      <c r="CQ124" s="4">
        <v>232.35577476567701</v>
      </c>
      <c r="CR124" s="4">
        <v>246.0164908726</v>
      </c>
      <c r="CS124" s="4">
        <v>258.915923695456</v>
      </c>
      <c r="CT124" s="13" t="s">
        <v>192</v>
      </c>
      <c r="CU124" s="5">
        <v>0</v>
      </c>
      <c r="DE124" s="13">
        <v>7000</v>
      </c>
      <c r="DF124" s="4">
        <v>83.013968063732904</v>
      </c>
      <c r="DG124" s="4">
        <v>91.290234464091995</v>
      </c>
      <c r="DH124" s="4">
        <v>100.355767945154</v>
      </c>
      <c r="DI124" s="4">
        <v>110.188686504998</v>
      </c>
      <c r="DJ124" s="4">
        <v>120.75558815803601</v>
      </c>
      <c r="DK124" s="4">
        <v>132.088270053164</v>
      </c>
      <c r="DL124" s="4">
        <v>143.56374107053401</v>
      </c>
      <c r="DM124" s="4">
        <v>155.15014216546101</v>
      </c>
      <c r="DN124" s="4">
        <v>166.83994972815901</v>
      </c>
      <c r="DO124" s="4">
        <v>178.48000170985799</v>
      </c>
      <c r="DP124" s="4">
        <v>189.912797926362</v>
      </c>
      <c r="DQ124" s="13" t="s">
        <v>192</v>
      </c>
      <c r="DR124" s="5">
        <v>0</v>
      </c>
      <c r="EB124" s="13">
        <v>7000</v>
      </c>
      <c r="EC124" s="4">
        <v>120.62670892221701</v>
      </c>
      <c r="ED124" s="4">
        <v>132.395900218918</v>
      </c>
      <c r="EE124" s="4">
        <v>145.14999566101901</v>
      </c>
      <c r="EF124" s="4">
        <v>158.83540185341499</v>
      </c>
      <c r="EG124" s="4">
        <v>173.38523370194901</v>
      </c>
      <c r="EH124" s="4">
        <v>188.69070372602701</v>
      </c>
      <c r="EI124" s="4">
        <v>203.606945404502</v>
      </c>
      <c r="EJ124" s="4">
        <v>218.14461249591201</v>
      </c>
      <c r="EK124" s="4">
        <v>232.35577476567701</v>
      </c>
      <c r="EL124" s="4">
        <v>246.0164908726</v>
      </c>
      <c r="EM124" s="4">
        <v>258.915923695456</v>
      </c>
      <c r="EN124" s="13" t="s">
        <v>192</v>
      </c>
      <c r="EO124" s="5">
        <v>0</v>
      </c>
      <c r="EY124" s="13">
        <v>7000</v>
      </c>
      <c r="EZ124" s="4">
        <v>120.62670892221701</v>
      </c>
      <c r="FA124" s="4">
        <v>132.395900218918</v>
      </c>
      <c r="FB124" s="4">
        <v>145.14999566101901</v>
      </c>
      <c r="FC124" s="4">
        <v>158.83540185341499</v>
      </c>
      <c r="FD124" s="4">
        <v>173.38523370194901</v>
      </c>
      <c r="FE124" s="4">
        <v>188.69070372602701</v>
      </c>
      <c r="FF124" s="4">
        <v>203.606945404502</v>
      </c>
      <c r="FG124" s="4">
        <v>218.14461249591201</v>
      </c>
      <c r="FH124" s="4">
        <v>232.35577476567701</v>
      </c>
      <c r="FI124" s="4">
        <v>246.0164908726</v>
      </c>
      <c r="FJ124" s="4">
        <v>258.915923695456</v>
      </c>
      <c r="FK124" s="13" t="s">
        <v>192</v>
      </c>
      <c r="FL124" s="5">
        <v>0</v>
      </c>
      <c r="FV124" s="13">
        <v>7000</v>
      </c>
      <c r="FW124">
        <v>120.62670892221701</v>
      </c>
      <c r="FX124">
        <v>132.395900218918</v>
      </c>
      <c r="FY124">
        <v>145.14999566101901</v>
      </c>
      <c r="FZ124">
        <v>158.83540185341499</v>
      </c>
      <c r="GA124">
        <v>173.38523370194901</v>
      </c>
      <c r="GB124">
        <v>188.69070372602701</v>
      </c>
      <c r="GC124">
        <v>203.606945404502</v>
      </c>
      <c r="GD124">
        <v>218.14461249591201</v>
      </c>
      <c r="GE124">
        <v>232.35577476567701</v>
      </c>
      <c r="GF124">
        <v>246.0164908726</v>
      </c>
      <c r="GG124">
        <v>258.915923695456</v>
      </c>
      <c r="GH124" s="13" t="s">
        <v>192</v>
      </c>
      <c r="GI124" s="5">
        <v>0</v>
      </c>
      <c r="GS124" s="13">
        <v>7000</v>
      </c>
      <c r="GT124" s="4">
        <v>120.62670892221701</v>
      </c>
      <c r="GU124" s="4">
        <v>132.395900218918</v>
      </c>
      <c r="GV124" s="4">
        <v>145.14999566101901</v>
      </c>
      <c r="GW124" s="4">
        <v>158.83540185341499</v>
      </c>
      <c r="GX124" s="4">
        <v>173.38523370194901</v>
      </c>
      <c r="GY124" s="4">
        <v>188.69070372602701</v>
      </c>
      <c r="GZ124" s="4">
        <v>203.606945404502</v>
      </c>
      <c r="HA124" s="4">
        <v>218.14461249591201</v>
      </c>
      <c r="HB124" s="4">
        <v>232.35577476567701</v>
      </c>
      <c r="HC124" s="4">
        <v>246.0164908726</v>
      </c>
      <c r="HD124" s="4">
        <v>258.915923695456</v>
      </c>
      <c r="HE124" s="13" t="s">
        <v>192</v>
      </c>
      <c r="HF124" s="5">
        <v>0</v>
      </c>
      <c r="HP124" s="13">
        <v>7000</v>
      </c>
      <c r="HQ124" s="4">
        <v>83.284176087193401</v>
      </c>
      <c r="HR124" s="4">
        <v>91.585115721428707</v>
      </c>
      <c r="HS124" s="4">
        <v>100.67668183409</v>
      </c>
      <c r="HT124" s="4">
        <v>110.536698415796</v>
      </c>
      <c r="HU124" s="4">
        <v>121.131430296007</v>
      </c>
      <c r="HV124" s="4">
        <v>132.491794894668</v>
      </c>
      <c r="HW124" s="4">
        <v>143.991457382497</v>
      </c>
      <c r="HX124" s="4">
        <v>155.59856274576001</v>
      </c>
      <c r="HY124" s="4">
        <v>167.30569789390699</v>
      </c>
      <c r="HZ124" s="4">
        <v>178.959045725669</v>
      </c>
      <c r="IA124" s="4">
        <v>190.400569898886</v>
      </c>
      <c r="IB124" s="13" t="s">
        <v>192</v>
      </c>
      <c r="IC124" s="5">
        <v>0</v>
      </c>
      <c r="IM124" s="13">
        <v>7000</v>
      </c>
      <c r="IN124" s="4">
        <v>81.058568602483206</v>
      </c>
      <c r="IO124" s="4">
        <v>89.155848661657899</v>
      </c>
      <c r="IP124" s="4">
        <v>98.032336892174499</v>
      </c>
      <c r="IQ124" s="4">
        <v>107.668248149037</v>
      </c>
      <c r="IR124" s="4">
        <v>118.032565314536</v>
      </c>
      <c r="IS124" s="4">
        <v>129.163301223632</v>
      </c>
      <c r="IT124" s="4">
        <v>140.461488407205</v>
      </c>
      <c r="IU124" s="4">
        <v>151.89533542724899</v>
      </c>
      <c r="IV124" s="4">
        <v>163.45662439107599</v>
      </c>
      <c r="IW124" s="4">
        <v>174.99700397958901</v>
      </c>
      <c r="IX124" s="4">
        <v>186.362956096619</v>
      </c>
      <c r="IY124" s="13" t="s">
        <v>192</v>
      </c>
      <c r="IZ124" s="5">
        <v>0</v>
      </c>
      <c r="JJ124" s="13">
        <v>7000</v>
      </c>
      <c r="JK124" s="4">
        <v>80.341311122663797</v>
      </c>
      <c r="JL124" s="4">
        <v>88.372745813611203</v>
      </c>
      <c r="JM124" s="4">
        <v>97.179601247518605</v>
      </c>
      <c r="JN124" s="4">
        <v>106.742847686695</v>
      </c>
      <c r="JO124" s="4">
        <v>117.032330985878</v>
      </c>
      <c r="JP124" s="4">
        <v>128.08827705691999</v>
      </c>
      <c r="JQ124" s="4">
        <v>139.320452975455</v>
      </c>
      <c r="JR124" s="4">
        <v>150.69713388416099</v>
      </c>
      <c r="JS124" s="4">
        <v>162.20989297859899</v>
      </c>
      <c r="JT124" s="4">
        <v>173.71217377289599</v>
      </c>
      <c r="JU124" s="4">
        <v>185.051963253129</v>
      </c>
      <c r="JV124" s="13" t="s">
        <v>192</v>
      </c>
      <c r="JW124" s="5">
        <v>0</v>
      </c>
      <c r="KG124" s="13">
        <v>7000</v>
      </c>
      <c r="KH124">
        <v>83.621211714817306</v>
      </c>
      <c r="KI124">
        <v>91.952906296580394</v>
      </c>
      <c r="KJ124">
        <v>101.076912564248</v>
      </c>
      <c r="KK124">
        <v>110.970686357292</v>
      </c>
      <c r="KL124">
        <v>121.600075704304</v>
      </c>
      <c r="KM124">
        <v>132.99489369128301</v>
      </c>
      <c r="KN124">
        <v>144.52462675224501</v>
      </c>
      <c r="KO124">
        <v>156.157429530201</v>
      </c>
      <c r="KP124">
        <v>167.886031814147</v>
      </c>
      <c r="KQ124">
        <v>179.555802821219</v>
      </c>
      <c r="KR124">
        <v>191.0080423002</v>
      </c>
      <c r="KS124" s="13" t="s">
        <v>192</v>
      </c>
      <c r="KT124" s="5">
        <v>0</v>
      </c>
      <c r="LD124" s="13">
        <v>7000</v>
      </c>
      <c r="LE124" s="4">
        <v>81.143029071822099</v>
      </c>
      <c r="LF124" s="4">
        <v>89.248055965375102</v>
      </c>
      <c r="LG124" s="4">
        <v>98.132733561305997</v>
      </c>
      <c r="LH124" s="4">
        <v>107.77718727242301</v>
      </c>
      <c r="LI124" s="4">
        <v>118.150297938967</v>
      </c>
      <c r="LJ124" s="4">
        <v>129.289815420363</v>
      </c>
      <c r="LK124" s="4">
        <v>140.59574095025599</v>
      </c>
      <c r="LL124" s="4">
        <v>152.03627670710901</v>
      </c>
      <c r="LM124" s="4">
        <v>163.60323099852201</v>
      </c>
      <c r="LN124" s="4">
        <v>175.14804220493201</v>
      </c>
      <c r="LO124" s="4">
        <v>186.51701655564401</v>
      </c>
      <c r="LP124" s="13" t="s">
        <v>192</v>
      </c>
      <c r="LQ124" s="5">
        <v>0</v>
      </c>
      <c r="MA124" s="13">
        <v>7000</v>
      </c>
      <c r="MB124" s="4">
        <v>80.170642816371299</v>
      </c>
      <c r="MC124" s="4">
        <v>88.186394735232597</v>
      </c>
      <c r="MD124" s="4">
        <v>96.9766584539814</v>
      </c>
      <c r="ME124" s="4">
        <v>106.52258288072299</v>
      </c>
      <c r="MF124" s="4">
        <v>116.794218257757</v>
      </c>
      <c r="MG124" s="4">
        <v>127.83231175869599</v>
      </c>
      <c r="MH124" s="4">
        <v>139.04870259391001</v>
      </c>
      <c r="MI124" s="4">
        <v>150.41168498600601</v>
      </c>
      <c r="MJ124" s="4">
        <v>161.91278598213401</v>
      </c>
      <c r="MK124" s="4">
        <v>173.40587849723499</v>
      </c>
      <c r="ML124" s="4">
        <v>184.739311111901</v>
      </c>
      <c r="MM124" s="13" t="s">
        <v>192</v>
      </c>
      <c r="MN124" s="5">
        <v>0</v>
      </c>
      <c r="MX124" s="13">
        <v>7000</v>
      </c>
      <c r="MY124" s="4">
        <v>78.105088048087396</v>
      </c>
      <c r="MZ124" s="4">
        <v>85.930573420657694</v>
      </c>
      <c r="NA124" s="4">
        <v>94.519333467268098</v>
      </c>
      <c r="NB124" s="4">
        <v>103.854645221091</v>
      </c>
      <c r="NC124" s="4">
        <v>113.909002928698</v>
      </c>
      <c r="ND124" s="4">
        <v>124.729298636045</v>
      </c>
      <c r="NE124" s="4">
        <v>135.75225806699899</v>
      </c>
      <c r="NF124" s="4">
        <v>146.94650291814901</v>
      </c>
      <c r="NG124" s="4">
        <v>158.30310842937001</v>
      </c>
      <c r="NH124" s="4">
        <v>169.68121339995599</v>
      </c>
      <c r="NI124" s="4">
        <v>180.93364684934801</v>
      </c>
      <c r="NJ124" s="13" t="s">
        <v>192</v>
      </c>
      <c r="NK124" s="5">
        <v>0</v>
      </c>
      <c r="NU124" s="13">
        <v>7000</v>
      </c>
      <c r="NV124" s="4">
        <v>77.518264089908797</v>
      </c>
      <c r="NW124" s="4">
        <v>85.289539038462195</v>
      </c>
      <c r="NX124" s="4">
        <v>93.820816374937195</v>
      </c>
      <c r="NY124" s="4">
        <v>103.095966138055</v>
      </c>
      <c r="NZ124" s="4">
        <v>113.088166732301</v>
      </c>
      <c r="OA124" s="4">
        <v>123.84600031822301</v>
      </c>
      <c r="OB124" s="4">
        <v>134.81319731782901</v>
      </c>
      <c r="OC124" s="4">
        <v>145.95850430527599</v>
      </c>
      <c r="OD124" s="4">
        <v>157.27290351681299</v>
      </c>
      <c r="OE124" s="4">
        <v>168.61705235982899</v>
      </c>
      <c r="OF124" s="4">
        <v>179.84508733014101</v>
      </c>
      <c r="OG124" s="13" t="s">
        <v>192</v>
      </c>
      <c r="OH124" s="5">
        <v>0</v>
      </c>
      <c r="OR124">
        <v>7000</v>
      </c>
      <c r="OS124">
        <v>80.633245533335298</v>
      </c>
      <c r="OT124">
        <v>88.691492678423998</v>
      </c>
      <c r="OU124">
        <v>97.526708446486396</v>
      </c>
      <c r="OV124">
        <v>107.11955653737</v>
      </c>
      <c r="OW124">
        <v>117.439532341584</v>
      </c>
      <c r="OX124">
        <v>128.525965377669</v>
      </c>
      <c r="OY124">
        <v>139.78507271128399</v>
      </c>
      <c r="OZ124">
        <v>151.185099724401</v>
      </c>
      <c r="PA124">
        <v>162.71770171724</v>
      </c>
      <c r="PB124">
        <v>174.23558976449499</v>
      </c>
      <c r="PC124">
        <v>185.58613541484499</v>
      </c>
      <c r="PD124" s="13" t="s">
        <v>192</v>
      </c>
      <c r="PE124" s="5">
        <v>0</v>
      </c>
      <c r="PO124" s="13">
        <v>7000</v>
      </c>
      <c r="PP124" s="4">
        <v>77.8645892006449</v>
      </c>
      <c r="PQ124" s="4">
        <v>85.66786577693</v>
      </c>
      <c r="PR124" s="4">
        <v>94.233080219864405</v>
      </c>
      <c r="PS124" s="4">
        <v>103.543753221668</v>
      </c>
      <c r="PT124" s="4">
        <v>113.57265997170499</v>
      </c>
      <c r="PU124" s="4">
        <v>124.367388174716</v>
      </c>
      <c r="PV124" s="4">
        <v>135.36753784533599</v>
      </c>
      <c r="PW124" s="4">
        <v>146.54178018559199</v>
      </c>
      <c r="PX124" s="4">
        <v>157.881150454542</v>
      </c>
      <c r="PY124" s="4">
        <v>169.245408646573</v>
      </c>
      <c r="PZ124" s="4">
        <v>180.48791779841699</v>
      </c>
      <c r="QA124" s="13" t="s">
        <v>192</v>
      </c>
      <c r="QB124" s="5">
        <v>0</v>
      </c>
      <c r="QL124" s="13">
        <v>7000</v>
      </c>
      <c r="QM124" s="4">
        <v>73.194786521243401</v>
      </c>
      <c r="QN124" s="4">
        <v>80.564536170244807</v>
      </c>
      <c r="QO124" s="4">
        <v>88.669085494900003</v>
      </c>
      <c r="QP124" s="4">
        <v>97.4965105057898</v>
      </c>
      <c r="QQ124" s="4">
        <v>107.024884710545</v>
      </c>
      <c r="QR124" s="4">
        <v>117.31446842705201</v>
      </c>
      <c r="QS124" s="4">
        <v>127.859676201406</v>
      </c>
      <c r="QT124" s="4">
        <v>138.63058485571699</v>
      </c>
      <c r="QU124" s="4">
        <v>149.617952223565</v>
      </c>
      <c r="QV124" s="4">
        <v>160.69390818723201</v>
      </c>
      <c r="QW124" s="4">
        <v>171.72267486888401</v>
      </c>
      <c r="QX124" s="13" t="s">
        <v>192</v>
      </c>
      <c r="QY124" s="5">
        <v>0</v>
      </c>
      <c r="RI124" s="13">
        <v>7000</v>
      </c>
      <c r="RJ124" s="4">
        <v>73.573791071632201</v>
      </c>
      <c r="RK124" s="4">
        <v>80.978888935184699</v>
      </c>
      <c r="RL124" s="4">
        <v>89.121073058559304</v>
      </c>
      <c r="RM124" s="4">
        <v>97.988062455963302</v>
      </c>
      <c r="RN124" s="4">
        <v>107.557512070367</v>
      </c>
      <c r="RO124" s="4">
        <v>117.888713679711</v>
      </c>
      <c r="RP124" s="4">
        <v>128.47170516568301</v>
      </c>
      <c r="RQ124" s="4">
        <v>139.276418986236</v>
      </c>
      <c r="RR124" s="4">
        <v>150.29360122006801</v>
      </c>
      <c r="RS124" s="4">
        <v>161.394357204464</v>
      </c>
      <c r="RT124" s="4">
        <v>172.44199400610199</v>
      </c>
      <c r="RU124" s="13" t="s">
        <v>192</v>
      </c>
      <c r="RV124" s="5">
        <v>0</v>
      </c>
      <c r="SF124" s="13">
        <v>7000</v>
      </c>
      <c r="SG124" s="4">
        <v>71.314006744760505</v>
      </c>
      <c r="SH124" s="4">
        <v>78.507917823881897</v>
      </c>
      <c r="SI124" s="4">
        <v>86.425061004711793</v>
      </c>
      <c r="SJ124" s="4">
        <v>95.0552496969663</v>
      </c>
      <c r="SK124" s="4">
        <v>104.37860331372499</v>
      </c>
      <c r="SL124" s="4">
        <v>114.46002884787799</v>
      </c>
      <c r="SM124" s="4">
        <v>124.815465508847</v>
      </c>
      <c r="SN124" s="4">
        <v>135.415780869717</v>
      </c>
      <c r="SO124" s="4">
        <v>146.25187627507901</v>
      </c>
      <c r="SP124" s="4">
        <v>157.20101465736801</v>
      </c>
      <c r="SQ124" s="4">
        <v>168.13204294607999</v>
      </c>
      <c r="SR124" s="13" t="s">
        <v>192</v>
      </c>
      <c r="SS124" s="5">
        <v>0</v>
      </c>
      <c r="TC124" s="13">
        <v>7000</v>
      </c>
      <c r="TD124" s="4">
        <v>77.524576328109703</v>
      </c>
      <c r="TE124" s="4">
        <v>85.296434763886197</v>
      </c>
      <c r="TF124" s="4">
        <v>93.828330974551207</v>
      </c>
      <c r="TG124" s="4">
        <v>103.10412864771099</v>
      </c>
      <c r="TH124" s="4">
        <v>113.096998853033</v>
      </c>
      <c r="TI124" s="4">
        <v>123.855505703128</v>
      </c>
      <c r="TJ124" s="4">
        <v>134.82330442942401</v>
      </c>
      <c r="TK124" s="4">
        <v>145.96914018940399</v>
      </c>
      <c r="TL124" s="4">
        <v>157.28399613785001</v>
      </c>
      <c r="TM124" s="4">
        <v>168.62851329543699</v>
      </c>
      <c r="TN124" s="4">
        <v>179.85681401372301</v>
      </c>
      <c r="TO124" s="13" t="s">
        <v>192</v>
      </c>
      <c r="TP124" s="5">
        <v>0</v>
      </c>
      <c r="TZ124" s="13">
        <v>7000</v>
      </c>
      <c r="UA124" s="4">
        <v>120.62670892221701</v>
      </c>
      <c r="UB124" s="4">
        <v>132.395900218918</v>
      </c>
      <c r="UC124" s="4">
        <v>145.14999566101901</v>
      </c>
      <c r="UD124" s="4">
        <v>158.83540185341499</v>
      </c>
      <c r="UE124" s="4">
        <v>173.38523370194901</v>
      </c>
      <c r="UF124" s="4">
        <v>188.69070372602701</v>
      </c>
      <c r="UG124" s="4">
        <v>203.606945404502</v>
      </c>
      <c r="UH124" s="4">
        <v>218.14461249591201</v>
      </c>
      <c r="UI124" s="4">
        <v>232.35577476567701</v>
      </c>
      <c r="UJ124" s="4">
        <v>246.0164908726</v>
      </c>
      <c r="UK124" s="4">
        <v>258.915923695456</v>
      </c>
      <c r="UL124" s="13" t="s">
        <v>192</v>
      </c>
      <c r="UM124" s="5">
        <v>0</v>
      </c>
      <c r="UW124" s="13">
        <v>7000</v>
      </c>
      <c r="UX124" s="4">
        <v>120.62670892221701</v>
      </c>
      <c r="UY124" s="4">
        <v>132.395900218918</v>
      </c>
      <c r="UZ124" s="4">
        <v>145.14999566101901</v>
      </c>
      <c r="VA124" s="4">
        <v>158.83540185341499</v>
      </c>
      <c r="VB124" s="4">
        <v>173.38523370194901</v>
      </c>
      <c r="VC124" s="4">
        <v>188.69070372602701</v>
      </c>
      <c r="VD124" s="4">
        <v>203.606945404502</v>
      </c>
      <c r="VE124" s="4">
        <v>218.14461249591201</v>
      </c>
      <c r="VF124" s="4">
        <v>232.35577476567701</v>
      </c>
      <c r="VG124" s="4">
        <v>246.0164908726</v>
      </c>
      <c r="VH124" s="4">
        <v>258.915923695456</v>
      </c>
      <c r="VI124" s="13" t="s">
        <v>192</v>
      </c>
      <c r="VJ124" s="5">
        <v>0</v>
      </c>
      <c r="VT124" s="13">
        <v>7000</v>
      </c>
      <c r="VU124" s="4">
        <v>120.62670892221701</v>
      </c>
      <c r="VV124" s="4">
        <v>132.395900218918</v>
      </c>
      <c r="VW124" s="4">
        <v>145.14999566101901</v>
      </c>
      <c r="VX124" s="4">
        <v>158.83540185341499</v>
      </c>
      <c r="VY124" s="4">
        <v>173.38523370194901</v>
      </c>
      <c r="VZ124" s="4">
        <v>188.69070372602701</v>
      </c>
      <c r="WA124" s="4">
        <v>203.606945404502</v>
      </c>
      <c r="WB124" s="4">
        <v>218.14461249591201</v>
      </c>
      <c r="WC124" s="4">
        <v>232.35577476567701</v>
      </c>
      <c r="WD124" s="4">
        <v>246.0164908726</v>
      </c>
      <c r="WE124" s="4">
        <v>258.915923695456</v>
      </c>
      <c r="WF124" s="13" t="s">
        <v>192</v>
      </c>
      <c r="WG124" s="5">
        <v>0</v>
      </c>
      <c r="WQ124" s="13">
        <v>7000</v>
      </c>
      <c r="WR124" s="4">
        <v>83.633889409679895</v>
      </c>
      <c r="WS124" s="4">
        <v>91.868126651753499</v>
      </c>
      <c r="WT124" s="4">
        <v>100.864807831132</v>
      </c>
      <c r="WU124" s="4">
        <v>110.597379892521</v>
      </c>
      <c r="WV124" s="4">
        <v>121.028158584043</v>
      </c>
      <c r="WW124" s="4">
        <v>132.180599719247</v>
      </c>
      <c r="WX124" s="4">
        <v>143.493682094734</v>
      </c>
      <c r="WY124" s="4">
        <v>154.934912309412</v>
      </c>
      <c r="WZ124" s="4">
        <v>166.49432974843299</v>
      </c>
      <c r="XA124" s="4">
        <v>178.03425334424699</v>
      </c>
      <c r="XB124" s="4">
        <v>189.414070992468</v>
      </c>
      <c r="XC124" s="13" t="s">
        <v>192</v>
      </c>
      <c r="XD124" s="5">
        <v>0</v>
      </c>
      <c r="XN124" s="13">
        <v>7000</v>
      </c>
      <c r="XO124" s="4">
        <v>83.875786378441504</v>
      </c>
      <c r="XP124" s="4">
        <v>92.055780826275694</v>
      </c>
      <c r="XQ124" s="4">
        <v>100.977354759018</v>
      </c>
      <c r="XR124" s="4">
        <v>110.61085999997999</v>
      </c>
      <c r="XS124" s="4">
        <v>120.915832475252</v>
      </c>
      <c r="XT124" s="4">
        <v>131.909359107532</v>
      </c>
      <c r="XU124" s="4">
        <v>143.06793531619601</v>
      </c>
      <c r="XV124" s="4">
        <v>154.35927632777199</v>
      </c>
      <c r="XW124" s="4">
        <v>165.772079916661</v>
      </c>
      <c r="XX124" s="4">
        <v>177.17843089394401</v>
      </c>
      <c r="XY124" s="4">
        <v>188.44863675452299</v>
      </c>
      <c r="XZ124" s="13" t="s">
        <v>192</v>
      </c>
      <c r="YA124" s="5">
        <v>0</v>
      </c>
      <c r="YK124" s="13">
        <v>7000</v>
      </c>
      <c r="YL124" s="4">
        <v>81.685794356199395</v>
      </c>
      <c r="YM124" s="4">
        <v>89.842256409398203</v>
      </c>
      <c r="YN124" s="4">
        <v>98.780712048602993</v>
      </c>
      <c r="YO124" s="4">
        <v>108.480683184806</v>
      </c>
      <c r="YP124" s="4">
        <v>118.91042557329899</v>
      </c>
      <c r="YQ124" s="4">
        <v>130.107352044202</v>
      </c>
      <c r="YR124" s="4">
        <v>141.46983011266201</v>
      </c>
      <c r="YS124" s="4">
        <v>152.96575507794799</v>
      </c>
      <c r="YT124" s="4">
        <v>164.586655879001</v>
      </c>
      <c r="YU124" s="4">
        <v>176.18351799629801</v>
      </c>
      <c r="YV124" s="4">
        <v>187.60217706298701</v>
      </c>
      <c r="YW124" s="13" t="s">
        <v>192</v>
      </c>
      <c r="YX124" s="5">
        <v>0</v>
      </c>
      <c r="ZH124" s="13">
        <v>7000</v>
      </c>
      <c r="ZI124" s="4">
        <v>67.696167943061994</v>
      </c>
      <c r="ZJ124" s="4">
        <v>76.076290443580106</v>
      </c>
      <c r="ZK124" s="4">
        <v>85.039252733249498</v>
      </c>
      <c r="ZL124" s="4">
        <v>94.398962788273195</v>
      </c>
      <c r="ZM124" s="4">
        <v>103.98705773385301</v>
      </c>
      <c r="ZN124" s="4">
        <v>113.676636049282</v>
      </c>
      <c r="ZO124" s="4">
        <v>123.387618077436</v>
      </c>
      <c r="ZP124" s="4">
        <v>133.080482484318</v>
      </c>
      <c r="ZQ124" s="4">
        <v>142.74603053078499</v>
      </c>
      <c r="ZR124" s="4">
        <v>152.35283651001501</v>
      </c>
      <c r="ZS124" s="4">
        <v>159.50729197937599</v>
      </c>
      <c r="ZT124" s="13" t="s">
        <v>192</v>
      </c>
      <c r="ZU124" s="5">
        <v>0</v>
      </c>
      <c r="AAE124" s="13">
        <v>7000</v>
      </c>
      <c r="AAF124" s="4">
        <v>115.454754533493</v>
      </c>
      <c r="AAG124" s="4">
        <v>126.300757832122</v>
      </c>
      <c r="AAH124" s="4">
        <v>137.98706450011201</v>
      </c>
      <c r="AAI124" s="4">
        <v>150.45354992549099</v>
      </c>
      <c r="AAJ124" s="4">
        <v>163.629975021896</v>
      </c>
      <c r="AAK124" s="4">
        <v>177.410885927159</v>
      </c>
      <c r="AAL124" s="4">
        <v>191.01048689365399</v>
      </c>
      <c r="AAM124" s="4">
        <v>204.42839148278</v>
      </c>
      <c r="AAN124" s="4">
        <v>217.693214280766</v>
      </c>
      <c r="AAO124" s="4">
        <v>230.64908781281099</v>
      </c>
      <c r="AAP124" s="4">
        <v>243.14948019738</v>
      </c>
      <c r="AAQ124" s="13" t="s">
        <v>192</v>
      </c>
      <c r="AAR124" s="5">
        <v>0</v>
      </c>
      <c r="ABB124" s="13">
        <v>7000</v>
      </c>
      <c r="ABC124" s="4">
        <v>77.625174973487802</v>
      </c>
      <c r="ABD124" s="4">
        <v>85.407751240678394</v>
      </c>
      <c r="ABE124" s="4">
        <v>93.950252690780701</v>
      </c>
      <c r="ABF124" s="4">
        <v>103.236360293502</v>
      </c>
      <c r="ABG124" s="4">
        <v>113.23909806434401</v>
      </c>
      <c r="ABH124" s="4">
        <v>124.008110113328</v>
      </c>
      <c r="ABI124" s="4">
        <v>134.990307041877</v>
      </c>
      <c r="ABJ124" s="4">
        <v>146.15418588123299</v>
      </c>
      <c r="ABK124" s="4">
        <v>157.49038392629899</v>
      </c>
      <c r="ABL124" s="4">
        <v>168.860192264934</v>
      </c>
      <c r="ABM124" s="4">
        <v>180.11823666154001</v>
      </c>
      <c r="ABN124" s="13" t="s">
        <v>192</v>
      </c>
      <c r="ABO124" s="5">
        <v>0</v>
      </c>
    </row>
    <row r="125" spans="17:743" x14ac:dyDescent="0.25">
      <c r="Q125" s="13">
        <v>8400</v>
      </c>
      <c r="R125" s="4">
        <v>119.895340381358</v>
      </c>
      <c r="S125" s="4">
        <v>131.28744007409401</v>
      </c>
      <c r="T125" s="4">
        <v>143.60455204428101</v>
      </c>
      <c r="U125" s="4">
        <v>156.79523093998401</v>
      </c>
      <c r="V125" s="4">
        <v>170.795834520189</v>
      </c>
      <c r="W125" s="4">
        <v>185.401905427245</v>
      </c>
      <c r="X125" s="4">
        <v>199.545183139464</v>
      </c>
      <c r="Y125" s="4">
        <v>213.61474653827801</v>
      </c>
      <c r="Z125" s="4">
        <v>227.401615952768</v>
      </c>
      <c r="AA125" s="4">
        <v>240.72791176153601</v>
      </c>
      <c r="AB125" s="4">
        <v>253.402613059732</v>
      </c>
      <c r="AC125" s="13" t="s">
        <v>193</v>
      </c>
      <c r="AD125" s="5">
        <v>6.5235920926747601</v>
      </c>
      <c r="AN125" s="13">
        <v>8400</v>
      </c>
      <c r="AO125" s="4">
        <v>81.366303707081599</v>
      </c>
      <c r="AP125" s="4">
        <v>89.298126398989396</v>
      </c>
      <c r="AQ125" s="4">
        <v>97.973015462137298</v>
      </c>
      <c r="AR125" s="4">
        <v>107.37113125041699</v>
      </c>
      <c r="AS125" s="4">
        <v>117.462092744586</v>
      </c>
      <c r="AT125" s="4">
        <v>128.14468635463999</v>
      </c>
      <c r="AU125" s="4">
        <v>138.89448654987299</v>
      </c>
      <c r="AV125" s="4">
        <v>149.96169141062401</v>
      </c>
      <c r="AW125" s="4">
        <v>161.222939429192</v>
      </c>
      <c r="AX125" s="4">
        <v>172.49414248166201</v>
      </c>
      <c r="AY125" s="4">
        <v>183.635556304365</v>
      </c>
      <c r="AZ125" s="13" t="s">
        <v>193</v>
      </c>
      <c r="BA125" s="5">
        <v>6.5232987474451702</v>
      </c>
      <c r="BK125" s="13">
        <v>8400</v>
      </c>
      <c r="BL125" s="4">
        <v>81.623742827501303</v>
      </c>
      <c r="BM125" s="4">
        <v>89.578487987817695</v>
      </c>
      <c r="BN125" s="4">
        <v>98.277532022459496</v>
      </c>
      <c r="BO125" s="4">
        <v>107.700771358635</v>
      </c>
      <c r="BP125" s="4">
        <v>117.81752638258899</v>
      </c>
      <c r="BQ125" s="4">
        <v>128.525881029488</v>
      </c>
      <c r="BR125" s="4">
        <v>139.29827700764</v>
      </c>
      <c r="BS125" s="4">
        <v>150.38556454008</v>
      </c>
      <c r="BT125" s="4">
        <v>161.663676014879</v>
      </c>
      <c r="BU125" s="4">
        <v>172.94826354242201</v>
      </c>
      <c r="BV125" s="4">
        <v>184.09908672339901</v>
      </c>
      <c r="BW125" s="13" t="s">
        <v>193</v>
      </c>
      <c r="BX125" s="5">
        <v>6.5228172696823696</v>
      </c>
      <c r="CH125" s="13">
        <v>8400</v>
      </c>
      <c r="CI125" s="4">
        <v>119.895340381358</v>
      </c>
      <c r="CJ125" s="4">
        <v>131.28744007409401</v>
      </c>
      <c r="CK125" s="4">
        <v>143.60455204428101</v>
      </c>
      <c r="CL125" s="4">
        <v>156.79523093998401</v>
      </c>
      <c r="CM125" s="4">
        <v>170.795834520189</v>
      </c>
      <c r="CN125" s="4">
        <v>185.401905427245</v>
      </c>
      <c r="CO125" s="4">
        <v>199.545183139464</v>
      </c>
      <c r="CP125" s="4">
        <v>213.61474653827801</v>
      </c>
      <c r="CQ125" s="4">
        <v>227.401615952768</v>
      </c>
      <c r="CR125" s="4">
        <v>240.72791176153601</v>
      </c>
      <c r="CS125" s="4">
        <v>253.402613059732</v>
      </c>
      <c r="CT125" s="13" t="s">
        <v>193</v>
      </c>
      <c r="CU125" s="5">
        <v>6.5245948183843101</v>
      </c>
      <c r="DE125" s="13">
        <v>8400</v>
      </c>
      <c r="DF125" s="4">
        <v>80.102242031869196</v>
      </c>
      <c r="DG125" s="4">
        <v>87.921314807885594</v>
      </c>
      <c r="DH125" s="4">
        <v>96.477305473698806</v>
      </c>
      <c r="DI125" s="4">
        <v>105.75165728362499</v>
      </c>
      <c r="DJ125" s="4">
        <v>115.715444273062</v>
      </c>
      <c r="DK125" s="4">
        <v>126.270878767745</v>
      </c>
      <c r="DL125" s="4">
        <v>136.90881563212201</v>
      </c>
      <c r="DM125" s="4">
        <v>147.876270237288</v>
      </c>
      <c r="DN125" s="4">
        <v>159.053362457784</v>
      </c>
      <c r="DO125" s="4">
        <v>170.25734406468101</v>
      </c>
      <c r="DP125" s="4">
        <v>181.35094675556499</v>
      </c>
      <c r="DQ125" s="13" t="s">
        <v>193</v>
      </c>
      <c r="DR125" s="5">
        <v>6.52193164269916</v>
      </c>
      <c r="EB125" s="13">
        <v>8400</v>
      </c>
      <c r="EC125" s="4">
        <v>119.895340381358</v>
      </c>
      <c r="ED125" s="4">
        <v>131.28744007409401</v>
      </c>
      <c r="EE125" s="4">
        <v>143.60455204428101</v>
      </c>
      <c r="EF125" s="4">
        <v>156.79523093998401</v>
      </c>
      <c r="EG125" s="4">
        <v>170.795834520189</v>
      </c>
      <c r="EH125" s="4">
        <v>185.401905427245</v>
      </c>
      <c r="EI125" s="4">
        <v>199.545183139464</v>
      </c>
      <c r="EJ125" s="4">
        <v>213.61474653827801</v>
      </c>
      <c r="EK125" s="4">
        <v>227.401615952768</v>
      </c>
      <c r="EL125" s="4">
        <v>240.72791176153601</v>
      </c>
      <c r="EM125" s="4">
        <v>253.402613059732</v>
      </c>
      <c r="EN125" s="13" t="s">
        <v>193</v>
      </c>
      <c r="EO125" s="5">
        <v>6.5247809300512101</v>
      </c>
      <c r="EY125" s="13">
        <v>8400</v>
      </c>
      <c r="EZ125" s="4">
        <v>119.895340381358</v>
      </c>
      <c r="FA125" s="4">
        <v>131.28744007409401</v>
      </c>
      <c r="FB125" s="4">
        <v>143.60455204428101</v>
      </c>
      <c r="FC125" s="4">
        <v>156.79523093998401</v>
      </c>
      <c r="FD125" s="4">
        <v>170.795834520189</v>
      </c>
      <c r="FE125" s="4">
        <v>185.401905427245</v>
      </c>
      <c r="FF125" s="4">
        <v>199.545183139464</v>
      </c>
      <c r="FG125" s="4">
        <v>213.61474653827801</v>
      </c>
      <c r="FH125" s="4">
        <v>227.401615952768</v>
      </c>
      <c r="FI125" s="4">
        <v>240.72791176153601</v>
      </c>
      <c r="FJ125" s="4">
        <v>253.402613059732</v>
      </c>
      <c r="FK125" s="13" t="s">
        <v>193</v>
      </c>
      <c r="FL125" s="5">
        <v>6.52251584624634</v>
      </c>
      <c r="FV125" s="13">
        <v>8400</v>
      </c>
      <c r="FW125">
        <v>119.895340381358</v>
      </c>
      <c r="FX125">
        <v>131.28744007409401</v>
      </c>
      <c r="FY125">
        <v>143.60455204428101</v>
      </c>
      <c r="FZ125">
        <v>156.79523093998401</v>
      </c>
      <c r="GA125">
        <v>170.795834520189</v>
      </c>
      <c r="GB125">
        <v>185.401905427245</v>
      </c>
      <c r="GC125">
        <v>199.545183139464</v>
      </c>
      <c r="GD125">
        <v>213.61474653827801</v>
      </c>
      <c r="GE125">
        <v>227.401615952768</v>
      </c>
      <c r="GF125">
        <v>240.72791176153601</v>
      </c>
      <c r="GG125">
        <v>253.402613059732</v>
      </c>
      <c r="GH125" s="13" t="s">
        <v>193</v>
      </c>
      <c r="GI125" s="5">
        <v>6.5240843963699904</v>
      </c>
      <c r="GS125" s="13">
        <v>8400</v>
      </c>
      <c r="GT125" s="4">
        <v>119.895340381358</v>
      </c>
      <c r="GU125" s="4">
        <v>131.28744007409401</v>
      </c>
      <c r="GV125" s="4">
        <v>143.60455204428101</v>
      </c>
      <c r="GW125" s="4">
        <v>156.79523093998401</v>
      </c>
      <c r="GX125" s="4">
        <v>170.795834520189</v>
      </c>
      <c r="GY125" s="4">
        <v>185.401905427245</v>
      </c>
      <c r="GZ125" s="4">
        <v>199.545183139464</v>
      </c>
      <c r="HA125" s="4">
        <v>213.61474653827801</v>
      </c>
      <c r="HB125" s="4">
        <v>227.401615952768</v>
      </c>
      <c r="HC125" s="4">
        <v>240.72791176153601</v>
      </c>
      <c r="HD125" s="4">
        <v>253.402613059732</v>
      </c>
      <c r="HE125" s="13" t="s">
        <v>193</v>
      </c>
      <c r="HF125" s="5">
        <v>6.5237850361570997</v>
      </c>
      <c r="HP125" s="13">
        <v>8400</v>
      </c>
      <c r="HQ125" s="4">
        <v>80.381113941647001</v>
      </c>
      <c r="HR125" s="4">
        <v>88.225089330463106</v>
      </c>
      <c r="HS125" s="4">
        <v>96.807352889850307</v>
      </c>
      <c r="HT125" s="4">
        <v>106.109066716594</v>
      </c>
      <c r="HU125" s="4">
        <v>116.100985436426</v>
      </c>
      <c r="HV125" s="4">
        <v>126.684568919306</v>
      </c>
      <c r="HW125" s="4">
        <v>137.34731555123301</v>
      </c>
      <c r="HX125" s="4">
        <v>148.33694013908399</v>
      </c>
      <c r="HY125" s="4">
        <v>159.53279252636301</v>
      </c>
      <c r="HZ125" s="4">
        <v>170.751819713445</v>
      </c>
      <c r="IA125" s="4">
        <v>181.856201501719</v>
      </c>
      <c r="IB125" s="13" t="s">
        <v>193</v>
      </c>
      <c r="IC125" s="5">
        <v>6.5221814492886603</v>
      </c>
      <c r="IM125" s="13">
        <v>8400</v>
      </c>
      <c r="IN125" s="4">
        <v>78.087890536762899</v>
      </c>
      <c r="IO125" s="4">
        <v>85.726612023964805</v>
      </c>
      <c r="IP125" s="4">
        <v>94.092120513350295</v>
      </c>
      <c r="IQ125" s="4">
        <v>103.167858174939</v>
      </c>
      <c r="IR125" s="4">
        <v>112.927178680663</v>
      </c>
      <c r="IS125" s="4">
        <v>123.27767210779</v>
      </c>
      <c r="IT125" s="4">
        <v>133.73418936392699</v>
      </c>
      <c r="IU125" s="4">
        <v>144.538737060155</v>
      </c>
      <c r="IV125" s="4">
        <v>155.577027744877</v>
      </c>
      <c r="IW125" s="4">
        <v>166.66866728270401</v>
      </c>
      <c r="IX125" s="4">
        <v>177.68046738039001</v>
      </c>
      <c r="IY125" s="13" t="s">
        <v>193</v>
      </c>
      <c r="IZ125" s="5">
        <v>6.5211828568842902</v>
      </c>
      <c r="JJ125" s="13">
        <v>8400</v>
      </c>
      <c r="JK125" s="4">
        <v>77.350654712337302</v>
      </c>
      <c r="JL125" s="4">
        <v>84.923160750049703</v>
      </c>
      <c r="JM125" s="4">
        <v>93.218643403143005</v>
      </c>
      <c r="JN125" s="4">
        <v>102.22126219753901</v>
      </c>
      <c r="JO125" s="4">
        <v>111.905192776992</v>
      </c>
      <c r="JP125" s="4">
        <v>122.179967821991</v>
      </c>
      <c r="JQ125" s="4">
        <v>132.56911032956799</v>
      </c>
      <c r="JR125" s="4">
        <v>143.31281185590399</v>
      </c>
      <c r="JS125" s="4">
        <v>154.29884409912401</v>
      </c>
      <c r="JT125" s="4">
        <v>165.347740914084</v>
      </c>
      <c r="JU125" s="4">
        <v>176.32784764200699</v>
      </c>
      <c r="JV125" s="13" t="s">
        <v>193</v>
      </c>
      <c r="JW125" s="5">
        <v>6.5218400360844004</v>
      </c>
      <c r="KG125" s="13">
        <v>8400</v>
      </c>
      <c r="KH125">
        <v>80.729132716843196</v>
      </c>
      <c r="KI125">
        <v>88.604162973257701</v>
      </c>
      <c r="KJ125">
        <v>97.219180458539</v>
      </c>
      <c r="KK125">
        <v>106.55499490846501</v>
      </c>
      <c r="KL125">
        <v>116.58196106563</v>
      </c>
      <c r="KM125">
        <v>127.200597097943</v>
      </c>
      <c r="KN125">
        <v>137.89420103459801</v>
      </c>
      <c r="KO125">
        <v>148.91136268365699</v>
      </c>
      <c r="KP125">
        <v>160.13047247663499</v>
      </c>
      <c r="KQ125">
        <v>171.36810434226001</v>
      </c>
      <c r="KR125">
        <v>182.485753822231</v>
      </c>
      <c r="KS125" s="13" t="s">
        <v>193</v>
      </c>
      <c r="KT125" s="5">
        <v>6.5229986236693698</v>
      </c>
      <c r="LD125" s="13">
        <v>8400</v>
      </c>
      <c r="LE125" s="4">
        <v>78.174761593729997</v>
      </c>
      <c r="LF125" s="4">
        <v>85.821278121754403</v>
      </c>
      <c r="LG125" s="4">
        <v>94.195027018388302</v>
      </c>
      <c r="LH125" s="4">
        <v>103.279365418358</v>
      </c>
      <c r="LI125" s="4">
        <v>113.04754969571501</v>
      </c>
      <c r="LJ125" s="4">
        <v>123.406940111186</v>
      </c>
      <c r="LK125" s="4">
        <v>133.87136179328201</v>
      </c>
      <c r="LL125" s="4">
        <v>144.68303584477499</v>
      </c>
      <c r="LM125" s="4">
        <v>155.72743258451601</v>
      </c>
      <c r="LN125" s="4">
        <v>166.82405085801801</v>
      </c>
      <c r="LO125" s="4">
        <v>177.83952306776499</v>
      </c>
      <c r="LP125" s="13" t="s">
        <v>193</v>
      </c>
      <c r="LQ125" s="5">
        <v>6.5219433302888099</v>
      </c>
      <c r="MA125" s="13">
        <v>8400</v>
      </c>
      <c r="MB125" s="4">
        <v>77.175362438488605</v>
      </c>
      <c r="MC125" s="4">
        <v>84.732108018377005</v>
      </c>
      <c r="MD125" s="4">
        <v>93.010916114919397</v>
      </c>
      <c r="ME125" s="4">
        <v>101.996115681926</v>
      </c>
      <c r="MF125" s="4">
        <v>111.662076808291</v>
      </c>
      <c r="MG125" s="4">
        <v>121.918792016287</v>
      </c>
      <c r="MH125" s="4">
        <v>132.29183748143299</v>
      </c>
      <c r="MI125" s="4">
        <v>143.02097454931001</v>
      </c>
      <c r="MJ125" s="4">
        <v>153.99446540042001</v>
      </c>
      <c r="MK125" s="4">
        <v>165.033069724368</v>
      </c>
      <c r="ML125" s="4">
        <v>176.00550064340101</v>
      </c>
      <c r="MM125" s="13" t="s">
        <v>193</v>
      </c>
      <c r="MN125" s="5">
        <v>6.5218596796091903</v>
      </c>
      <c r="MX125" s="13">
        <v>8400</v>
      </c>
      <c r="MY125" s="4">
        <v>75.057791410374406</v>
      </c>
      <c r="MZ125" s="4">
        <v>82.423647991792606</v>
      </c>
      <c r="NA125" s="4">
        <v>90.500278036241795</v>
      </c>
      <c r="NB125" s="4">
        <v>99.274022210367804</v>
      </c>
      <c r="NC125" s="4">
        <v>108.721568702903</v>
      </c>
      <c r="ND125" s="4">
        <v>118.758401819463</v>
      </c>
      <c r="NE125" s="4">
        <v>128.934631336499</v>
      </c>
      <c r="NF125" s="4">
        <v>139.48486030257001</v>
      </c>
      <c r="NG125" s="4">
        <v>150.30329985268699</v>
      </c>
      <c r="NH125" s="4">
        <v>161.213593595025</v>
      </c>
      <c r="NI125" s="4">
        <v>172.08899067077201</v>
      </c>
      <c r="NJ125" s="13" t="s">
        <v>193</v>
      </c>
      <c r="NK125" s="5">
        <v>6.52036088501987</v>
      </c>
      <c r="NU125" s="13">
        <v>8400</v>
      </c>
      <c r="NV125" s="4">
        <v>74.457516346111206</v>
      </c>
      <c r="NW125" s="4">
        <v>81.769093243098297</v>
      </c>
      <c r="NX125" s="4">
        <v>89.788160448396496</v>
      </c>
      <c r="NY125" s="4">
        <v>98.501616973496695</v>
      </c>
      <c r="NZ125" s="4">
        <v>107.88679755451901</v>
      </c>
      <c r="OA125" s="4">
        <v>117.860721715116</v>
      </c>
      <c r="OB125" s="4">
        <v>127.980362491265</v>
      </c>
      <c r="OC125" s="4">
        <v>138.47887294264899</v>
      </c>
      <c r="OD125" s="4">
        <v>149.252157638082</v>
      </c>
      <c r="OE125" s="4">
        <v>160.12472949317399</v>
      </c>
      <c r="OF125" s="4">
        <v>170.97115416621401</v>
      </c>
      <c r="OG125" s="13" t="s">
        <v>193</v>
      </c>
      <c r="OH125" s="5">
        <v>6.5201783389875398</v>
      </c>
      <c r="OR125">
        <v>8400</v>
      </c>
      <c r="OS125">
        <v>77.650614216877699</v>
      </c>
      <c r="OT125">
        <v>85.250074844286104</v>
      </c>
      <c r="OU125">
        <v>93.574069064455998</v>
      </c>
      <c r="OV125">
        <v>102.606465463079</v>
      </c>
      <c r="OW125">
        <v>112.321106060801</v>
      </c>
      <c r="OX125">
        <v>122.62673482722001</v>
      </c>
      <c r="OY125">
        <v>133.04335353070601</v>
      </c>
      <c r="OZ125">
        <v>143.81189109931401</v>
      </c>
      <c r="PA125">
        <v>154.81928069100101</v>
      </c>
      <c r="PB125">
        <v>165.88567432875999</v>
      </c>
      <c r="PC125">
        <v>176.878790789574</v>
      </c>
      <c r="PD125" s="13" t="s">
        <v>193</v>
      </c>
      <c r="PE125" s="5">
        <v>6.5209793210808398</v>
      </c>
      <c r="PO125" s="13">
        <v>8400</v>
      </c>
      <c r="PP125" s="4">
        <v>74.811709019024804</v>
      </c>
      <c r="PQ125" s="4">
        <v>82.155322640390594</v>
      </c>
      <c r="PR125" s="4">
        <v>90.208368239698601</v>
      </c>
      <c r="PS125" s="4">
        <v>98.957416020516803</v>
      </c>
      <c r="PT125" s="4">
        <v>108.379419797249</v>
      </c>
      <c r="PU125" s="4">
        <v>118.39049440273401</v>
      </c>
      <c r="PV125" s="4">
        <v>128.543568122393</v>
      </c>
      <c r="PW125" s="4">
        <v>139.072648962079</v>
      </c>
      <c r="PX125" s="4">
        <v>149.87264194308801</v>
      </c>
      <c r="PY125" s="4">
        <v>160.76754430333099</v>
      </c>
      <c r="PZ125" s="4">
        <v>171.631143278384</v>
      </c>
      <c r="QA125" s="13" t="s">
        <v>193</v>
      </c>
      <c r="QB125" s="5">
        <v>6.5202007282221102</v>
      </c>
      <c r="QL125" s="13">
        <v>8400</v>
      </c>
      <c r="QM125" s="4">
        <v>70.052927616856607</v>
      </c>
      <c r="QN125" s="4">
        <v>76.963953046476107</v>
      </c>
      <c r="QO125" s="4">
        <v>84.557250961067695</v>
      </c>
      <c r="QP125" s="4">
        <v>92.823650954811399</v>
      </c>
      <c r="QQ125" s="4">
        <v>101.745082010289</v>
      </c>
      <c r="QR125" s="4">
        <v>111.249526544522</v>
      </c>
      <c r="QS125" s="4">
        <v>120.943053148335</v>
      </c>
      <c r="QT125" s="4">
        <v>131.04831468019299</v>
      </c>
      <c r="QU125" s="4">
        <v>141.47370449669799</v>
      </c>
      <c r="QV125" s="4">
        <v>152.05079418084699</v>
      </c>
      <c r="QW125" s="4">
        <v>162.66420146345899</v>
      </c>
      <c r="QX125" s="13" t="s">
        <v>193</v>
      </c>
      <c r="QY125" s="5">
        <v>7.4498489859859198</v>
      </c>
      <c r="RI125" s="13">
        <v>8400</v>
      </c>
      <c r="RJ125" s="4">
        <v>70.437780370085306</v>
      </c>
      <c r="RK125" s="4">
        <v>77.383963373624397</v>
      </c>
      <c r="RL125" s="4">
        <v>85.014701648452402</v>
      </c>
      <c r="RM125" s="4">
        <v>93.320493265673903</v>
      </c>
      <c r="RN125" s="4">
        <v>102.282876623672</v>
      </c>
      <c r="RO125" s="4">
        <v>111.82889793423</v>
      </c>
      <c r="RP125" s="4">
        <v>121.560426156679</v>
      </c>
      <c r="RQ125" s="4">
        <v>131.70102306288899</v>
      </c>
      <c r="RR125" s="4">
        <v>142.15798790156899</v>
      </c>
      <c r="RS125" s="4">
        <v>152.76222874434899</v>
      </c>
      <c r="RT125" s="4">
        <v>163.39745861933699</v>
      </c>
      <c r="RU125" s="13" t="s">
        <v>193</v>
      </c>
      <c r="RV125" s="5">
        <v>6.5190879997223101</v>
      </c>
      <c r="SF125" s="13">
        <v>8400</v>
      </c>
      <c r="SG125" s="4">
        <v>68.146696466242304</v>
      </c>
      <c r="SH125" s="4">
        <v>74.883131592711706</v>
      </c>
      <c r="SI125" s="4">
        <v>82.290307169873898</v>
      </c>
      <c r="SJ125" s="4">
        <v>90.360660310004405</v>
      </c>
      <c r="SK125" s="4">
        <v>99.078022757492903</v>
      </c>
      <c r="SL125" s="4">
        <v>108.37495095540299</v>
      </c>
      <c r="SM125" s="4">
        <v>117.878055081933</v>
      </c>
      <c r="SN125" s="4">
        <v>127.805505286046</v>
      </c>
      <c r="SO125" s="4">
        <v>138.071116270516</v>
      </c>
      <c r="SP125" s="4">
        <v>148.509874109039</v>
      </c>
      <c r="SQ125" s="4">
        <v>159.01094755922</v>
      </c>
      <c r="SR125" s="13" t="s">
        <v>193</v>
      </c>
      <c r="SS125" s="5">
        <v>7.4489573502471096</v>
      </c>
      <c r="TC125" s="13">
        <v>8400</v>
      </c>
      <c r="TD125" s="4">
        <v>74.463970156131495</v>
      </c>
      <c r="TE125" s="4">
        <v>81.776131030977893</v>
      </c>
      <c r="TF125" s="4">
        <v>89.795817708082296</v>
      </c>
      <c r="TG125" s="4">
        <v>98.509923224286794</v>
      </c>
      <c r="TH125" s="4">
        <v>107.89577538970499</v>
      </c>
      <c r="TI125" s="4">
        <v>117.87037727355199</v>
      </c>
      <c r="TJ125" s="4">
        <v>127.990628338593</v>
      </c>
      <c r="TK125" s="4">
        <v>138.48969720688399</v>
      </c>
      <c r="TL125" s="4">
        <v>149.26347022592299</v>
      </c>
      <c r="TM125" s="4">
        <v>160.13645084461601</v>
      </c>
      <c r="TN125" s="4">
        <v>170.98319049617501</v>
      </c>
      <c r="TO125" s="13" t="s">
        <v>193</v>
      </c>
      <c r="TP125" s="5">
        <v>6.5198271277634197</v>
      </c>
      <c r="TZ125" s="13">
        <v>8400</v>
      </c>
      <c r="UA125" s="4">
        <v>119.895340381358</v>
      </c>
      <c r="UB125" s="4">
        <v>131.28744007409401</v>
      </c>
      <c r="UC125" s="4">
        <v>143.60455204428101</v>
      </c>
      <c r="UD125" s="4">
        <v>156.79523093998401</v>
      </c>
      <c r="UE125" s="4">
        <v>170.795834520189</v>
      </c>
      <c r="UF125" s="4">
        <v>185.401905427245</v>
      </c>
      <c r="UG125" s="4">
        <v>199.545183139464</v>
      </c>
      <c r="UH125" s="4">
        <v>213.61474653827801</v>
      </c>
      <c r="UI125" s="4">
        <v>227.401615952768</v>
      </c>
      <c r="UJ125" s="4">
        <v>240.72791176153601</v>
      </c>
      <c r="UK125" s="4">
        <v>253.402613059732</v>
      </c>
      <c r="UL125" s="13" t="s">
        <v>193</v>
      </c>
      <c r="UM125" s="5">
        <v>6.5250310527064901</v>
      </c>
      <c r="UW125" s="13">
        <v>8400</v>
      </c>
      <c r="UX125" s="4">
        <v>119.895340381358</v>
      </c>
      <c r="UY125" s="4">
        <v>131.28744007409401</v>
      </c>
      <c r="UZ125" s="4">
        <v>143.60455204428101</v>
      </c>
      <c r="VA125" s="4">
        <v>156.79523093998401</v>
      </c>
      <c r="VB125" s="4">
        <v>170.795834520189</v>
      </c>
      <c r="VC125" s="4">
        <v>185.401905427245</v>
      </c>
      <c r="VD125" s="4">
        <v>199.545183139464</v>
      </c>
      <c r="VE125" s="4">
        <v>213.61474653827801</v>
      </c>
      <c r="VF125" s="4">
        <v>227.401615952768</v>
      </c>
      <c r="VG125" s="4">
        <v>240.72791176153601</v>
      </c>
      <c r="VH125" s="4">
        <v>253.402613059732</v>
      </c>
      <c r="VI125" s="13" t="s">
        <v>193</v>
      </c>
      <c r="VJ125" s="5">
        <v>6.5237036699764097</v>
      </c>
      <c r="VT125" s="13">
        <v>8400</v>
      </c>
      <c r="VU125" s="4">
        <v>119.895340381358</v>
      </c>
      <c r="VV125" s="4">
        <v>131.28744007409401</v>
      </c>
      <c r="VW125" s="4">
        <v>143.60455204428101</v>
      </c>
      <c r="VX125" s="4">
        <v>156.79523093998401</v>
      </c>
      <c r="VY125" s="4">
        <v>170.795834520189</v>
      </c>
      <c r="VZ125" s="4">
        <v>185.401905427245</v>
      </c>
      <c r="WA125" s="4">
        <v>199.545183139464</v>
      </c>
      <c r="WB125" s="4">
        <v>213.61474653827801</v>
      </c>
      <c r="WC125" s="4">
        <v>227.401615952768</v>
      </c>
      <c r="WD125" s="4">
        <v>240.72791176153601</v>
      </c>
      <c r="WE125" s="4">
        <v>253.402613059732</v>
      </c>
      <c r="WF125" s="13" t="s">
        <v>193</v>
      </c>
      <c r="WG125" s="5">
        <v>6.5246328417149799</v>
      </c>
      <c r="WQ125" s="13">
        <v>8400</v>
      </c>
      <c r="WR125" s="4">
        <v>80.861213696274504</v>
      </c>
      <c r="WS125" s="4">
        <v>88.657910491058004</v>
      </c>
      <c r="WT125" s="4">
        <v>97.168177544084102</v>
      </c>
      <c r="WU125" s="4">
        <v>106.369055565417</v>
      </c>
      <c r="WV125" s="4">
        <v>116.22749955385601</v>
      </c>
      <c r="WW125" s="4">
        <v>126.64915388009</v>
      </c>
      <c r="WX125" s="4">
        <v>137.17543500104799</v>
      </c>
      <c r="WY125" s="4">
        <v>148.02547453647199</v>
      </c>
      <c r="WZ125" s="4">
        <v>159.08896724693801</v>
      </c>
      <c r="XA125" s="4">
        <v>170.198936794334</v>
      </c>
      <c r="XB125" s="4">
        <v>181.232290370539</v>
      </c>
      <c r="XC125" s="13" t="s">
        <v>193</v>
      </c>
      <c r="XD125" s="5">
        <v>7.7040824053186503</v>
      </c>
      <c r="XN125" s="13">
        <v>8400</v>
      </c>
      <c r="XO125" s="4">
        <v>81.190130812499703</v>
      </c>
      <c r="XP125" s="4">
        <v>88.945827222825201</v>
      </c>
      <c r="XQ125" s="4">
        <v>97.396693894237202</v>
      </c>
      <c r="XR125" s="4">
        <v>106.516872509663</v>
      </c>
      <c r="XS125" s="4">
        <v>116.270664479831</v>
      </c>
      <c r="XT125" s="4">
        <v>126.565528613301</v>
      </c>
      <c r="XU125" s="4">
        <v>136.973482627104</v>
      </c>
      <c r="XV125" s="4">
        <v>147.695687384216</v>
      </c>
      <c r="XW125" s="4">
        <v>158.62756049121199</v>
      </c>
      <c r="XX125" s="4">
        <v>169.61285715398401</v>
      </c>
      <c r="XY125" s="4">
        <v>180.53758522430201</v>
      </c>
      <c r="XZ125" s="13" t="s">
        <v>193</v>
      </c>
      <c r="YA125" s="5">
        <v>8.6488318117818999</v>
      </c>
      <c r="YK125" s="13">
        <v>8400</v>
      </c>
      <c r="YL125" s="4">
        <v>78.747256587432204</v>
      </c>
      <c r="YM125" s="4">
        <v>86.446663957214597</v>
      </c>
      <c r="YN125" s="4">
        <v>94.875622143532198</v>
      </c>
      <c r="YO125" s="4">
        <v>104.016858485379</v>
      </c>
      <c r="YP125" s="4">
        <v>113.842966950847</v>
      </c>
      <c r="YQ125" s="4">
        <v>124.26050541380501</v>
      </c>
      <c r="YR125" s="4">
        <v>134.78170302335701</v>
      </c>
      <c r="YS125" s="4">
        <v>145.64911743881601</v>
      </c>
      <c r="YT125" s="4">
        <v>156.747687657379</v>
      </c>
      <c r="YU125" s="4">
        <v>167.89622707654399</v>
      </c>
      <c r="YV125" s="4">
        <v>178.96092255436801</v>
      </c>
      <c r="YW125" s="13" t="s">
        <v>193</v>
      </c>
      <c r="YX125" s="5">
        <v>6.5268944624469096</v>
      </c>
      <c r="ZH125" s="13">
        <v>8400</v>
      </c>
      <c r="ZI125" s="4">
        <v>67.352016718472399</v>
      </c>
      <c r="ZJ125" s="4">
        <v>75.480126372912196</v>
      </c>
      <c r="ZK125" s="4">
        <v>84.157704425663098</v>
      </c>
      <c r="ZL125" s="4">
        <v>93.210024983429804</v>
      </c>
      <c r="ZM125" s="4">
        <v>102.478164910771</v>
      </c>
      <c r="ZN125" s="4">
        <v>111.840994368122</v>
      </c>
      <c r="ZO125" s="4">
        <v>121.22068781422</v>
      </c>
      <c r="ZP125" s="4">
        <v>130.57746290907201</v>
      </c>
      <c r="ZQ125" s="4">
        <v>139.90036106987401</v>
      </c>
      <c r="ZR125" s="4">
        <v>149.031479494877</v>
      </c>
      <c r="ZS125" s="4">
        <v>156.16767817913799</v>
      </c>
      <c r="ZT125" s="13" t="s">
        <v>193</v>
      </c>
      <c r="ZU125" s="5">
        <v>6.0910421744888597</v>
      </c>
      <c r="AAE125" s="13">
        <v>8400</v>
      </c>
      <c r="AAF125" s="4">
        <v>114.78070228906201</v>
      </c>
      <c r="AAG125" s="4">
        <v>125.284871431292</v>
      </c>
      <c r="AAH125" s="4">
        <v>136.57889920417401</v>
      </c>
      <c r="AAI125" s="4">
        <v>148.60557425008801</v>
      </c>
      <c r="AAJ125" s="4">
        <v>161.29837840479499</v>
      </c>
      <c r="AAK125" s="4">
        <v>174.49739514427301</v>
      </c>
      <c r="AAL125" s="4">
        <v>187.464650438349</v>
      </c>
      <c r="AAM125" s="4">
        <v>200.44705372306399</v>
      </c>
      <c r="AAN125" s="4">
        <v>213.29421473508299</v>
      </c>
      <c r="AAO125" s="4">
        <v>225.88712789345499</v>
      </c>
      <c r="AAP125" s="4">
        <v>238.09319051473301</v>
      </c>
      <c r="AAQ125" s="13" t="s">
        <v>193</v>
      </c>
      <c r="AAR125" s="5">
        <v>9.6429011562211606</v>
      </c>
      <c r="ABB125" s="13">
        <v>8400</v>
      </c>
      <c r="ABC125" s="4">
        <v>74.581585300703594</v>
      </c>
      <c r="ABD125" s="4">
        <v>81.905682565714997</v>
      </c>
      <c r="ABE125" s="4">
        <v>89.937176209324207</v>
      </c>
      <c r="ABF125" s="4">
        <v>98.6627329849034</v>
      </c>
      <c r="ABG125" s="4">
        <v>108.05947748186701</v>
      </c>
      <c r="ABH125" s="4">
        <v>118.044703372759</v>
      </c>
      <c r="ABI125" s="4">
        <v>128.17864340318101</v>
      </c>
      <c r="ABJ125" s="4">
        <v>138.69397009154301</v>
      </c>
      <c r="ABK125" s="4">
        <v>149.48726736675599</v>
      </c>
      <c r="ABL125" s="4">
        <v>160.382827883103</v>
      </c>
      <c r="ABM125" s="4">
        <v>171.25572232051101</v>
      </c>
      <c r="ABN125" s="13" t="s">
        <v>193</v>
      </c>
      <c r="ABO125" s="5">
        <v>6.5245138477662898</v>
      </c>
    </row>
    <row r="126" spans="17:743" x14ac:dyDescent="0.25">
      <c r="Q126" s="13">
        <v>9800</v>
      </c>
      <c r="R126" s="4">
        <v>119.178212609045</v>
      </c>
      <c r="S126" s="4">
        <v>130.19889876967099</v>
      </c>
      <c r="T126" s="4">
        <v>142.087360890696</v>
      </c>
      <c r="U126" s="4">
        <v>154.79441892767699</v>
      </c>
      <c r="V126" s="4">
        <v>168.259719101066</v>
      </c>
      <c r="W126" s="4">
        <v>181.93148562401001</v>
      </c>
      <c r="X126" s="4">
        <v>195.545185884105</v>
      </c>
      <c r="Y126" s="4">
        <v>209.15804152612799</v>
      </c>
      <c r="Z126" s="4">
        <v>222.58046426319299</v>
      </c>
      <c r="AA126" s="4">
        <v>235.579922313585</v>
      </c>
      <c r="AB126" s="4">
        <v>248.01198927395899</v>
      </c>
      <c r="AC126" s="13" t="s">
        <v>194</v>
      </c>
      <c r="AD126" s="5">
        <v>0</v>
      </c>
      <c r="AN126" s="13">
        <v>9800</v>
      </c>
      <c r="AO126" s="4">
        <v>78.356960019544005</v>
      </c>
      <c r="AP126" s="4">
        <v>85.832832063495601</v>
      </c>
      <c r="AQ126" s="4">
        <v>94.001134359493193</v>
      </c>
      <c r="AR126" s="4">
        <v>102.845303536806</v>
      </c>
      <c r="AS126" s="4">
        <v>112.339324026052</v>
      </c>
      <c r="AT126" s="4">
        <v>122.23218930872</v>
      </c>
      <c r="AU126" s="4">
        <v>132.39000256417501</v>
      </c>
      <c r="AV126" s="4">
        <v>142.81939956553299</v>
      </c>
      <c r="AW126" s="4">
        <v>153.41074883967599</v>
      </c>
      <c r="AX126" s="4">
        <v>164.186469253263</v>
      </c>
      <c r="AY126" s="4">
        <v>174.96152910469499</v>
      </c>
      <c r="AZ126" s="13" t="s">
        <v>194</v>
      </c>
      <c r="BA126" s="5">
        <v>0</v>
      </c>
      <c r="BK126" s="13">
        <v>9800</v>
      </c>
      <c r="BL126" s="4">
        <v>78.622402425957006</v>
      </c>
      <c r="BM126" s="4">
        <v>86.121389479497793</v>
      </c>
      <c r="BN126" s="4">
        <v>94.314052934318198</v>
      </c>
      <c r="BO126" s="4">
        <v>103.183578490611</v>
      </c>
      <c r="BP126" s="4">
        <v>112.703665733997</v>
      </c>
      <c r="BQ126" s="4">
        <v>122.62160337929799</v>
      </c>
      <c r="BR126" s="4">
        <v>132.80264165436699</v>
      </c>
      <c r="BS126" s="4">
        <v>143.253498113186</v>
      </c>
      <c r="BT126" s="4">
        <v>153.86392662182999</v>
      </c>
      <c r="BU126" s="4">
        <v>164.65493398963599</v>
      </c>
      <c r="BV126" s="4">
        <v>175.44134843391501</v>
      </c>
      <c r="BW126" s="13" t="s">
        <v>194</v>
      </c>
      <c r="BX126" s="5">
        <v>0</v>
      </c>
      <c r="CH126" s="13">
        <v>9800</v>
      </c>
      <c r="CI126" s="4">
        <v>119.178212609045</v>
      </c>
      <c r="CJ126" s="4">
        <v>130.19889876967099</v>
      </c>
      <c r="CK126" s="4">
        <v>142.087360890696</v>
      </c>
      <c r="CL126" s="4">
        <v>154.79441892767699</v>
      </c>
      <c r="CM126" s="4">
        <v>168.259719101066</v>
      </c>
      <c r="CN126" s="4">
        <v>181.93148562401001</v>
      </c>
      <c r="CO126" s="4">
        <v>195.545185884105</v>
      </c>
      <c r="CP126" s="4">
        <v>209.15804152612799</v>
      </c>
      <c r="CQ126" s="4">
        <v>222.58046426319299</v>
      </c>
      <c r="CR126" s="4">
        <v>235.579922313585</v>
      </c>
      <c r="CS126" s="4">
        <v>248.01198927395899</v>
      </c>
      <c r="CT126" s="13" t="s">
        <v>194</v>
      </c>
      <c r="CU126" s="5">
        <v>0</v>
      </c>
      <c r="DE126" s="13">
        <v>9800</v>
      </c>
      <c r="DF126" s="4">
        <v>77.055316209937303</v>
      </c>
      <c r="DG126" s="4">
        <v>84.417625292116398</v>
      </c>
      <c r="DH126" s="4">
        <v>92.466152395986498</v>
      </c>
      <c r="DI126" s="4">
        <v>101.18555110376001</v>
      </c>
      <c r="DJ126" s="4">
        <v>110.551190984408</v>
      </c>
      <c r="DK126" s="4">
        <v>120.320359084494</v>
      </c>
      <c r="DL126" s="4">
        <v>130.36332510528601</v>
      </c>
      <c r="DM126" s="4">
        <v>140.68635161219501</v>
      </c>
      <c r="DN126" s="4">
        <v>151.182827687009</v>
      </c>
      <c r="DO126" s="4">
        <v>161.88202430779199</v>
      </c>
      <c r="DP126" s="4">
        <v>172.599684421777</v>
      </c>
      <c r="DQ126" s="13" t="s">
        <v>194</v>
      </c>
      <c r="DR126" s="5">
        <v>0</v>
      </c>
      <c r="EB126" s="13">
        <v>9800</v>
      </c>
      <c r="EC126" s="4">
        <v>119.178212609045</v>
      </c>
      <c r="ED126" s="4">
        <v>130.19889876967099</v>
      </c>
      <c r="EE126" s="4">
        <v>142.087360890696</v>
      </c>
      <c r="EF126" s="4">
        <v>154.79441892767699</v>
      </c>
      <c r="EG126" s="4">
        <v>168.259719101066</v>
      </c>
      <c r="EH126" s="4">
        <v>181.93148562401001</v>
      </c>
      <c r="EI126" s="4">
        <v>195.545185884105</v>
      </c>
      <c r="EJ126" s="4">
        <v>209.15804152612799</v>
      </c>
      <c r="EK126" s="4">
        <v>222.58046426319299</v>
      </c>
      <c r="EL126" s="4">
        <v>235.579922313585</v>
      </c>
      <c r="EM126" s="4">
        <v>248.01198927395899</v>
      </c>
      <c r="EN126" s="13" t="s">
        <v>194</v>
      </c>
      <c r="EO126" s="5">
        <v>0</v>
      </c>
      <c r="EY126" s="13">
        <v>9800</v>
      </c>
      <c r="EZ126" s="4">
        <v>119.178212609045</v>
      </c>
      <c r="FA126" s="4">
        <v>130.19889876967099</v>
      </c>
      <c r="FB126" s="4">
        <v>142.087360890696</v>
      </c>
      <c r="FC126" s="4">
        <v>154.79441892767699</v>
      </c>
      <c r="FD126" s="4">
        <v>168.259719101066</v>
      </c>
      <c r="FE126" s="4">
        <v>181.93148562401001</v>
      </c>
      <c r="FF126" s="4">
        <v>195.545185884105</v>
      </c>
      <c r="FG126" s="4">
        <v>209.15804152612799</v>
      </c>
      <c r="FH126" s="4">
        <v>222.58046426319299</v>
      </c>
      <c r="FI126" s="4">
        <v>235.579922313585</v>
      </c>
      <c r="FJ126" s="4">
        <v>248.01198927395899</v>
      </c>
      <c r="FK126" s="13" t="s">
        <v>194</v>
      </c>
      <c r="FL126" s="5">
        <v>0</v>
      </c>
      <c r="FV126" s="13">
        <v>9800</v>
      </c>
      <c r="FW126">
        <v>119.178212609045</v>
      </c>
      <c r="FX126">
        <v>130.19889876967099</v>
      </c>
      <c r="FY126">
        <v>142.087360890696</v>
      </c>
      <c r="FZ126">
        <v>154.79441892767699</v>
      </c>
      <c r="GA126">
        <v>168.259719101066</v>
      </c>
      <c r="GB126">
        <v>181.93148562401001</v>
      </c>
      <c r="GC126">
        <v>195.545185884105</v>
      </c>
      <c r="GD126">
        <v>209.15804152612799</v>
      </c>
      <c r="GE126">
        <v>222.58046426319299</v>
      </c>
      <c r="GF126">
        <v>235.579922313585</v>
      </c>
      <c r="GG126">
        <v>248.01198927395899</v>
      </c>
      <c r="GH126" s="13" t="s">
        <v>194</v>
      </c>
      <c r="GI126" s="5">
        <v>0</v>
      </c>
      <c r="GS126" s="13">
        <v>9800</v>
      </c>
      <c r="GT126" s="4">
        <v>119.178212609045</v>
      </c>
      <c r="GU126" s="4">
        <v>130.19889876967099</v>
      </c>
      <c r="GV126" s="4">
        <v>142.087360890696</v>
      </c>
      <c r="GW126" s="4">
        <v>154.79441892767699</v>
      </c>
      <c r="GX126" s="4">
        <v>168.259719101066</v>
      </c>
      <c r="GY126" s="4">
        <v>181.93148562401001</v>
      </c>
      <c r="GZ126" s="4">
        <v>195.545185884105</v>
      </c>
      <c r="HA126" s="4">
        <v>209.15804152612799</v>
      </c>
      <c r="HB126" s="4">
        <v>222.58046426319299</v>
      </c>
      <c r="HC126" s="4">
        <v>235.579922313585</v>
      </c>
      <c r="HD126" s="4">
        <v>248.01198927395899</v>
      </c>
      <c r="HE126" s="13" t="s">
        <v>194</v>
      </c>
      <c r="HF126" s="5">
        <v>0</v>
      </c>
      <c r="HP126" s="13">
        <v>9800</v>
      </c>
      <c r="HQ126" s="4">
        <v>77.342234588530403</v>
      </c>
      <c r="HR126" s="4">
        <v>84.729606704286894</v>
      </c>
      <c r="HS126" s="4">
        <v>92.8045806930635</v>
      </c>
      <c r="HT126" s="4">
        <v>101.551543829162</v>
      </c>
      <c r="HU126" s="4">
        <v>110.945562037447</v>
      </c>
      <c r="HV126" s="4">
        <v>120.74210369792701</v>
      </c>
      <c r="HW126" s="4">
        <v>130.81052243362601</v>
      </c>
      <c r="HX126" s="4">
        <v>141.15715914083501</v>
      </c>
      <c r="HY126" s="4">
        <v>151.674736211659</v>
      </c>
      <c r="HZ126" s="4">
        <v>162.39102464375</v>
      </c>
      <c r="IA126" s="4">
        <v>173.12158413706601</v>
      </c>
      <c r="IB126" s="13" t="s">
        <v>194</v>
      </c>
      <c r="IC126" s="5">
        <v>0</v>
      </c>
      <c r="IM126" s="13">
        <v>9800</v>
      </c>
      <c r="IN126" s="4">
        <v>74.986946656244598</v>
      </c>
      <c r="IO126" s="4">
        <v>82.168066183991996</v>
      </c>
      <c r="IP126" s="4">
        <v>90.025184378553703</v>
      </c>
      <c r="IQ126" s="4">
        <v>98.544841574286394</v>
      </c>
      <c r="IR126" s="4">
        <v>107.704567483772</v>
      </c>
      <c r="IS126" s="4">
        <v>117.274599780725</v>
      </c>
      <c r="IT126" s="4">
        <v>127.131771004754</v>
      </c>
      <c r="IU126" s="4">
        <v>137.28184325018699</v>
      </c>
      <c r="IV126" s="4">
        <v>147.62302429347801</v>
      </c>
      <c r="IW126" s="4">
        <v>158.19521891059</v>
      </c>
      <c r="IX126" s="4">
        <v>168.81569871708399</v>
      </c>
      <c r="IY126" s="13" t="s">
        <v>194</v>
      </c>
      <c r="IZ126" s="5">
        <v>0</v>
      </c>
      <c r="JJ126" s="13">
        <v>9800</v>
      </c>
      <c r="JK126" s="4">
        <v>74.231737909720195</v>
      </c>
      <c r="JL126" s="4">
        <v>81.346476687199598</v>
      </c>
      <c r="JM126" s="4">
        <v>89.133376073541996</v>
      </c>
      <c r="JN126" s="4">
        <v>97.579650619044401</v>
      </c>
      <c r="JO126" s="4">
        <v>106.66360585896101</v>
      </c>
      <c r="JP126" s="4">
        <v>116.160137355711</v>
      </c>
      <c r="JQ126" s="4">
        <v>125.948455105101</v>
      </c>
      <c r="JR126" s="4">
        <v>136.03416590496801</v>
      </c>
      <c r="JS126" s="4">
        <v>146.31724160284099</v>
      </c>
      <c r="JT126" s="4">
        <v>156.84138894914599</v>
      </c>
      <c r="JU126" s="4">
        <v>167.42452800357199</v>
      </c>
      <c r="JV126" s="13" t="s">
        <v>194</v>
      </c>
      <c r="JW126" s="5">
        <v>0</v>
      </c>
      <c r="KG126" s="13">
        <v>9800</v>
      </c>
      <c r="KH126">
        <v>77.700489210997802</v>
      </c>
      <c r="KI126">
        <v>85.119131457020302</v>
      </c>
      <c r="KJ126">
        <v>93.227091973173103</v>
      </c>
      <c r="KK126">
        <v>102.00842396705499</v>
      </c>
      <c r="KL126">
        <v>111.437812885371</v>
      </c>
      <c r="KM126">
        <v>121.26844873921701</v>
      </c>
      <c r="KN126">
        <v>131.36853943508299</v>
      </c>
      <c r="KO126">
        <v>141.74452678417401</v>
      </c>
      <c r="KP126">
        <v>152.28830140685301</v>
      </c>
      <c r="KQ126">
        <v>163.02575306629001</v>
      </c>
      <c r="KR126">
        <v>173.772222560562</v>
      </c>
      <c r="KS126" s="13" t="s">
        <v>194</v>
      </c>
      <c r="KT126" s="5">
        <v>0</v>
      </c>
      <c r="LD126" s="13">
        <v>9800</v>
      </c>
      <c r="LE126" s="4">
        <v>75.075998846454098</v>
      </c>
      <c r="LF126" s="4">
        <v>82.264937903567301</v>
      </c>
      <c r="LG126" s="4">
        <v>90.130324432090703</v>
      </c>
      <c r="LH126" s="4">
        <v>98.658618742140007</v>
      </c>
      <c r="LI126" s="4">
        <v>107.827258602231</v>
      </c>
      <c r="LJ126" s="4">
        <v>117.405929933621</v>
      </c>
      <c r="LK126" s="4">
        <v>127.27118425229</v>
      </c>
      <c r="LL126" s="4">
        <v>137.42880291691</v>
      </c>
      <c r="LM126" s="4">
        <v>147.776785834187</v>
      </c>
      <c r="LN126" s="4">
        <v>158.354586569068</v>
      </c>
      <c r="LO126" s="4">
        <v>168.97940344383201</v>
      </c>
      <c r="LP126" s="13" t="s">
        <v>194</v>
      </c>
      <c r="LQ126" s="5">
        <v>0</v>
      </c>
      <c r="MA126" s="13">
        <v>9800</v>
      </c>
      <c r="MB126" s="4">
        <v>74.052313581186496</v>
      </c>
      <c r="MC126" s="4">
        <v>81.151263812250093</v>
      </c>
      <c r="MD126" s="4">
        <v>88.921454384144198</v>
      </c>
      <c r="ME126" s="4">
        <v>97.350258857894602</v>
      </c>
      <c r="MF126" s="4">
        <v>106.416166054502</v>
      </c>
      <c r="MG126" s="4">
        <v>115.895172560649</v>
      </c>
      <c r="MH126" s="4">
        <v>125.667051675408</v>
      </c>
      <c r="MI126" s="4">
        <v>135.737375407054</v>
      </c>
      <c r="MJ126" s="4">
        <v>146.00653501560501</v>
      </c>
      <c r="MK126" s="4">
        <v>156.51913402591299</v>
      </c>
      <c r="ML126" s="4">
        <v>167.09325360923</v>
      </c>
      <c r="MM126" s="13" t="s">
        <v>194</v>
      </c>
      <c r="MN126" s="5">
        <v>0</v>
      </c>
      <c r="MX126" s="13">
        <v>9800</v>
      </c>
      <c r="MY126" s="4">
        <v>71.889105939137707</v>
      </c>
      <c r="MZ126" s="4">
        <v>78.797170056883999</v>
      </c>
      <c r="NA126" s="4">
        <v>86.365124602518605</v>
      </c>
      <c r="NB126" s="4">
        <v>94.582224318710999</v>
      </c>
      <c r="NC126" s="4">
        <v>103.42913578813</v>
      </c>
      <c r="ND126" s="4">
        <v>112.694958919786</v>
      </c>
      <c r="NE126" s="4">
        <v>122.26620998174</v>
      </c>
      <c r="NF126" s="4">
        <v>132.148103547083</v>
      </c>
      <c r="NG126" s="4">
        <v>142.24609442854799</v>
      </c>
      <c r="NH126" s="4">
        <v>152.615396096963</v>
      </c>
      <c r="NI126" s="4">
        <v>163.07624364146801</v>
      </c>
      <c r="NJ126" s="13" t="s">
        <v>194</v>
      </c>
      <c r="NK126" s="5">
        <v>0</v>
      </c>
      <c r="NU126" s="13">
        <v>9800</v>
      </c>
      <c r="NV126" s="4">
        <v>71.277328524799799</v>
      </c>
      <c r="NW126" s="4">
        <v>78.131229332988596</v>
      </c>
      <c r="NX126" s="4">
        <v>85.641725146236098</v>
      </c>
      <c r="NY126" s="4">
        <v>93.798590526910601</v>
      </c>
      <c r="NZ126" s="4">
        <v>102.583097008694</v>
      </c>
      <c r="OA126" s="4">
        <v>111.787992450958</v>
      </c>
      <c r="OB126" s="4">
        <v>121.30168325474899</v>
      </c>
      <c r="OC126" s="4">
        <v>131.12930314306701</v>
      </c>
      <c r="OD126" s="4">
        <v>141.177740594841</v>
      </c>
      <c r="OE126" s="4">
        <v>151.50514033777699</v>
      </c>
      <c r="OF126" s="4">
        <v>161.93241691375599</v>
      </c>
      <c r="OG126" s="13" t="s">
        <v>194</v>
      </c>
      <c r="OH126" s="5">
        <v>0</v>
      </c>
      <c r="OR126">
        <v>9800</v>
      </c>
      <c r="OS126">
        <v>74.538894104382607</v>
      </c>
      <c r="OT126">
        <v>81.6806455390482</v>
      </c>
      <c r="OU126">
        <v>89.4961254874666</v>
      </c>
      <c r="OV126">
        <v>97.972275243774206</v>
      </c>
      <c r="OW126">
        <v>107.087085650341</v>
      </c>
      <c r="OX126">
        <v>116.613562423159</v>
      </c>
      <c r="OY126">
        <v>126.429949860747</v>
      </c>
      <c r="OZ126">
        <v>136.54191618728001</v>
      </c>
      <c r="PA126">
        <v>146.848715517431</v>
      </c>
      <c r="PB126">
        <v>157.39251359290799</v>
      </c>
      <c r="PC126">
        <v>167.99096094567801</v>
      </c>
      <c r="PD126" s="13" t="s">
        <v>194</v>
      </c>
      <c r="PE126" s="5">
        <v>0</v>
      </c>
      <c r="PO126" s="13">
        <v>9800</v>
      </c>
      <c r="PP126" s="4">
        <v>71.638231688678701</v>
      </c>
      <c r="PQ126" s="4">
        <v>78.524094355658605</v>
      </c>
      <c r="PR126" s="4">
        <v>86.068500652789794</v>
      </c>
      <c r="PS126" s="4">
        <v>94.260919145333304</v>
      </c>
      <c r="PT126" s="4">
        <v>103.082265084176</v>
      </c>
      <c r="PU126" s="4">
        <v>112.323137414253</v>
      </c>
      <c r="PV126" s="4">
        <v>121.87082842470799</v>
      </c>
      <c r="PW126" s="4">
        <v>131.73051847838499</v>
      </c>
      <c r="PX126" s="4">
        <v>141.80825024073499</v>
      </c>
      <c r="PY126" s="4">
        <v>152.16044298958099</v>
      </c>
      <c r="PZ126" s="4">
        <v>162.60760671569</v>
      </c>
      <c r="QA126" s="13" t="s">
        <v>194</v>
      </c>
      <c r="QB126" s="5">
        <v>0</v>
      </c>
      <c r="QL126" s="13">
        <v>9800</v>
      </c>
      <c r="QM126" s="4">
        <v>66.807603544381095</v>
      </c>
      <c r="QN126" s="4">
        <v>73.263387061480103</v>
      </c>
      <c r="QO126" s="4">
        <v>80.350538091742905</v>
      </c>
      <c r="QP126" s="4">
        <v>88.062460353229099</v>
      </c>
      <c r="QQ126" s="4">
        <v>96.384691470192806</v>
      </c>
      <c r="QR126" s="4">
        <v>105.135841607863</v>
      </c>
      <c r="QS126" s="4">
        <v>114.217880427693</v>
      </c>
      <c r="QT126" s="4">
        <v>123.635603563156</v>
      </c>
      <c r="QU126" s="4">
        <v>133.30637246891899</v>
      </c>
      <c r="QV126" s="4">
        <v>143.30876225983599</v>
      </c>
      <c r="QW126" s="4">
        <v>153.469572138487</v>
      </c>
      <c r="QX126" s="13" t="s">
        <v>194</v>
      </c>
      <c r="QY126" s="5">
        <v>0</v>
      </c>
      <c r="RI126" s="13">
        <v>9800</v>
      </c>
      <c r="RJ126" s="4">
        <v>67.196801101087701</v>
      </c>
      <c r="RK126" s="4">
        <v>73.687417756668907</v>
      </c>
      <c r="RL126" s="4">
        <v>80.811679326298801</v>
      </c>
      <c r="RM126" s="4">
        <v>88.562685570746694</v>
      </c>
      <c r="RN126" s="4">
        <v>96.925613735944495</v>
      </c>
      <c r="RO126" s="4">
        <v>105.716878059962</v>
      </c>
      <c r="RP126" s="4">
        <v>114.837285379265</v>
      </c>
      <c r="RQ126" s="4">
        <v>124.29164394927599</v>
      </c>
      <c r="RR126" s="4">
        <v>133.99640451434101</v>
      </c>
      <c r="RS126" s="4">
        <v>144.02843487041099</v>
      </c>
      <c r="RT126" s="4">
        <v>154.21395845360499</v>
      </c>
      <c r="RU126" s="13" t="s">
        <v>194</v>
      </c>
      <c r="RV126" s="5">
        <v>0</v>
      </c>
      <c r="SF126" s="13">
        <v>9800</v>
      </c>
      <c r="SG126" s="4">
        <v>64.883632717862099</v>
      </c>
      <c r="SH126" s="4">
        <v>71.166751632035897</v>
      </c>
      <c r="SI126" s="4">
        <v>78.069752566955202</v>
      </c>
      <c r="SJ126" s="4">
        <v>85.587507102017</v>
      </c>
      <c r="SK126" s="4">
        <v>93.7073019954654</v>
      </c>
      <c r="SL126" s="4">
        <v>102.25844289987801</v>
      </c>
      <c r="SM126" s="4">
        <v>111.14859311608799</v>
      </c>
      <c r="SN126" s="4">
        <v>120.382529676258</v>
      </c>
      <c r="SO126" s="4">
        <v>129.88210828417999</v>
      </c>
      <c r="SP126" s="4">
        <v>139.73413259087999</v>
      </c>
      <c r="SQ126" s="4">
        <v>149.76842145411101</v>
      </c>
      <c r="SR126" s="13" t="s">
        <v>194</v>
      </c>
      <c r="SS126" s="5">
        <v>0</v>
      </c>
      <c r="TC126" s="13">
        <v>9800</v>
      </c>
      <c r="TD126" s="4">
        <v>71.283902639743204</v>
      </c>
      <c r="TE126" s="4">
        <v>78.138385901889606</v>
      </c>
      <c r="TF126" s="4">
        <v>85.649499782372104</v>
      </c>
      <c r="TG126" s="4">
        <v>93.807013286570196</v>
      </c>
      <c r="TH126" s="4">
        <v>102.59219147354101</v>
      </c>
      <c r="TI126" s="4">
        <v>111.797743138633</v>
      </c>
      <c r="TJ126" s="4">
        <v>121.312054412531</v>
      </c>
      <c r="TK126" s="4">
        <v>131.14025984080601</v>
      </c>
      <c r="TL126" s="4">
        <v>141.189232494008</v>
      </c>
      <c r="TM126" s="4">
        <v>151.517085767091</v>
      </c>
      <c r="TN126" s="4">
        <v>161.94472673708299</v>
      </c>
      <c r="TO126" s="13" t="s">
        <v>194</v>
      </c>
      <c r="TP126" s="5">
        <v>0</v>
      </c>
      <c r="TZ126" s="13">
        <v>9800</v>
      </c>
      <c r="UA126" s="4">
        <v>119.178212609045</v>
      </c>
      <c r="UB126" s="4">
        <v>130.19889876967099</v>
      </c>
      <c r="UC126" s="4">
        <v>142.087360890696</v>
      </c>
      <c r="UD126" s="4">
        <v>154.79441892767699</v>
      </c>
      <c r="UE126" s="4">
        <v>168.259719101066</v>
      </c>
      <c r="UF126" s="4">
        <v>181.93148562401001</v>
      </c>
      <c r="UG126" s="4">
        <v>195.545185884105</v>
      </c>
      <c r="UH126" s="4">
        <v>209.15804152612799</v>
      </c>
      <c r="UI126" s="4">
        <v>222.58046426319299</v>
      </c>
      <c r="UJ126" s="4">
        <v>235.579922313585</v>
      </c>
      <c r="UK126" s="4">
        <v>248.01198927395899</v>
      </c>
      <c r="UL126" s="13" t="s">
        <v>194</v>
      </c>
      <c r="UM126" s="5">
        <v>0</v>
      </c>
      <c r="UW126" s="13">
        <v>9800</v>
      </c>
      <c r="UX126" s="4">
        <v>119.178212609045</v>
      </c>
      <c r="UY126" s="4">
        <v>130.19889876967099</v>
      </c>
      <c r="UZ126" s="4">
        <v>142.087360890696</v>
      </c>
      <c r="VA126" s="4">
        <v>154.79441892767699</v>
      </c>
      <c r="VB126" s="4">
        <v>168.259719101066</v>
      </c>
      <c r="VC126" s="4">
        <v>181.93148562401001</v>
      </c>
      <c r="VD126" s="4">
        <v>195.545185884105</v>
      </c>
      <c r="VE126" s="4">
        <v>209.15804152612799</v>
      </c>
      <c r="VF126" s="4">
        <v>222.58046426319299</v>
      </c>
      <c r="VG126" s="4">
        <v>235.579922313585</v>
      </c>
      <c r="VH126" s="4">
        <v>248.01198927395899</v>
      </c>
      <c r="VI126" s="13" t="s">
        <v>194</v>
      </c>
      <c r="VJ126" s="5">
        <v>0</v>
      </c>
      <c r="VT126" s="13">
        <v>9800</v>
      </c>
      <c r="VU126" s="4">
        <v>119.178212609045</v>
      </c>
      <c r="VV126" s="4">
        <v>130.19889876967099</v>
      </c>
      <c r="VW126" s="4">
        <v>142.087360890696</v>
      </c>
      <c r="VX126" s="4">
        <v>154.79441892767699</v>
      </c>
      <c r="VY126" s="4">
        <v>168.259719101066</v>
      </c>
      <c r="VZ126" s="4">
        <v>181.93148562401001</v>
      </c>
      <c r="WA126" s="4">
        <v>195.545185884105</v>
      </c>
      <c r="WB126" s="4">
        <v>209.15804152612799</v>
      </c>
      <c r="WC126" s="4">
        <v>222.58046426319299</v>
      </c>
      <c r="WD126" s="4">
        <v>235.579922313585</v>
      </c>
      <c r="WE126" s="4">
        <v>248.01198927395899</v>
      </c>
      <c r="WF126" s="13" t="s">
        <v>194</v>
      </c>
      <c r="WG126" s="5">
        <v>0</v>
      </c>
      <c r="WQ126" s="13">
        <v>9800</v>
      </c>
      <c r="WR126" s="4">
        <v>77.950774089596493</v>
      </c>
      <c r="WS126" s="4">
        <v>85.309341457733296</v>
      </c>
      <c r="WT126" s="4">
        <v>93.334074878308499</v>
      </c>
      <c r="WU126" s="4">
        <v>102.00549848915399</v>
      </c>
      <c r="WV126" s="4">
        <v>111.295043363066</v>
      </c>
      <c r="WW126" s="4">
        <v>120.97924535624701</v>
      </c>
      <c r="WX126" s="4">
        <v>130.93726347547499</v>
      </c>
      <c r="WY126" s="4">
        <v>141.17072751335999</v>
      </c>
      <c r="WZ126" s="4">
        <v>151.581450345284</v>
      </c>
      <c r="XA126" s="4">
        <v>162.19926072606901</v>
      </c>
      <c r="XB126" s="4">
        <v>172.855084467463</v>
      </c>
      <c r="XC126" s="13" t="s">
        <v>194</v>
      </c>
      <c r="XD126" s="5">
        <v>0</v>
      </c>
      <c r="XN126" s="13">
        <v>9800</v>
      </c>
      <c r="XO126" s="4">
        <v>78.365369057893403</v>
      </c>
      <c r="XP126" s="4">
        <v>85.695609867032701</v>
      </c>
      <c r="XQ126" s="4">
        <v>93.675967071462694</v>
      </c>
      <c r="XR126" s="4">
        <v>102.28426136468801</v>
      </c>
      <c r="XS126" s="4">
        <v>111.489403291152</v>
      </c>
      <c r="XT126" s="4">
        <v>121.079304589003</v>
      </c>
      <c r="XU126" s="4">
        <v>130.93871762117999</v>
      </c>
      <c r="XV126" s="4">
        <v>141.06651192322701</v>
      </c>
      <c r="XW126" s="4">
        <v>151.36976556502501</v>
      </c>
      <c r="XX126" s="4">
        <v>161.876439133557</v>
      </c>
      <c r="XY126" s="4">
        <v>172.428012236575</v>
      </c>
      <c r="XZ126" s="13" t="s">
        <v>194</v>
      </c>
      <c r="YA126" s="5">
        <v>0</v>
      </c>
      <c r="YK126" s="13">
        <v>9800</v>
      </c>
      <c r="YL126" s="4">
        <v>75.677854611432593</v>
      </c>
      <c r="YM126" s="4">
        <v>82.921028122085204</v>
      </c>
      <c r="YN126" s="4">
        <v>90.8429627727634</v>
      </c>
      <c r="YO126" s="4">
        <v>99.429473785393697</v>
      </c>
      <c r="YP126" s="4">
        <v>108.65731145597501</v>
      </c>
      <c r="YQ126" s="4">
        <v>118.29483463011501</v>
      </c>
      <c r="YR126" s="4">
        <v>128.21776822289601</v>
      </c>
      <c r="YS126" s="4">
        <v>138.43149629918199</v>
      </c>
      <c r="YT126" s="4">
        <v>148.83338933861501</v>
      </c>
      <c r="YU126" s="4">
        <v>159.46315762372501</v>
      </c>
      <c r="YV126" s="4">
        <v>170.13720090907901</v>
      </c>
      <c r="YW126" s="13" t="s">
        <v>194</v>
      </c>
      <c r="YX126" s="5">
        <v>0</v>
      </c>
      <c r="ZH126" s="13">
        <v>9800</v>
      </c>
      <c r="ZI126" s="4">
        <v>67.008548161516302</v>
      </c>
      <c r="ZJ126" s="4">
        <v>74.886047032956</v>
      </c>
      <c r="ZK126" s="4">
        <v>83.280834643764507</v>
      </c>
      <c r="ZL126" s="4">
        <v>92.029259901784201</v>
      </c>
      <c r="ZM126" s="4">
        <v>100.98166775266201</v>
      </c>
      <c r="ZN126" s="4">
        <v>110.022701039531</v>
      </c>
      <c r="ZO126" s="4">
        <v>119.076899072728</v>
      </c>
      <c r="ZP126" s="4">
        <v>128.10436548803401</v>
      </c>
      <c r="ZQ126" s="4">
        <v>137.09252764403999</v>
      </c>
      <c r="ZR126" s="4">
        <v>145.738198926661</v>
      </c>
      <c r="ZS126" s="4">
        <v>152.79008117421199</v>
      </c>
      <c r="ZT126" s="13" t="s">
        <v>194</v>
      </c>
      <c r="ZU126" s="5">
        <v>0</v>
      </c>
      <c r="AAE126" s="13">
        <v>9800</v>
      </c>
      <c r="AAF126" s="4">
        <v>114.11543679621199</v>
      </c>
      <c r="AAG126" s="4">
        <v>124.28179551580401</v>
      </c>
      <c r="AAH126" s="4">
        <v>135.189648707017</v>
      </c>
      <c r="AAI126" s="4">
        <v>146.784739884461</v>
      </c>
      <c r="AAJ126" s="4">
        <v>159.00426474057701</v>
      </c>
      <c r="AAK126" s="4">
        <v>171.454056895897</v>
      </c>
      <c r="AAL126" s="4">
        <v>183.94171593643401</v>
      </c>
      <c r="AAM126" s="4">
        <v>196.497125894059</v>
      </c>
      <c r="AAN126" s="4">
        <v>208.985417475155</v>
      </c>
      <c r="AAO126" s="4">
        <v>221.22843713645301</v>
      </c>
      <c r="AAP126" s="4">
        <v>233.13157598696799</v>
      </c>
      <c r="AAQ126" s="13" t="s">
        <v>194</v>
      </c>
      <c r="AAR126" s="5">
        <v>0</v>
      </c>
      <c r="ABB126" s="13">
        <v>9800</v>
      </c>
      <c r="ABC126" s="4">
        <v>71.419102855080794</v>
      </c>
      <c r="ABD126" s="4">
        <v>78.286733538773305</v>
      </c>
      <c r="ABE126" s="4">
        <v>85.810865280899904</v>
      </c>
      <c r="ABF126" s="4">
        <v>93.981005467066794</v>
      </c>
      <c r="ABG126" s="4">
        <v>102.778169305779</v>
      </c>
      <c r="ABH126" s="4">
        <v>111.996378018231</v>
      </c>
      <c r="ABI126" s="4">
        <v>121.524544192994</v>
      </c>
      <c r="ABJ126" s="4">
        <v>131.36733134732299</v>
      </c>
      <c r="ABK126" s="4">
        <v>141.43200937211901</v>
      </c>
      <c r="ABL126" s="4">
        <v>151.779459083788</v>
      </c>
      <c r="ABM126" s="4">
        <v>162.23009460661899</v>
      </c>
      <c r="ABN126" s="13" t="s">
        <v>194</v>
      </c>
      <c r="ABO126" s="5">
        <v>0</v>
      </c>
    </row>
    <row r="127" spans="17:743" x14ac:dyDescent="0.25">
      <c r="Q127" s="13">
        <v>11200</v>
      </c>
      <c r="R127" s="4">
        <v>118.56762971868</v>
      </c>
      <c r="S127" s="4">
        <v>129.27078973872099</v>
      </c>
      <c r="T127" s="4">
        <v>140.79418156624999</v>
      </c>
      <c r="U127" s="4">
        <v>153.09066438519201</v>
      </c>
      <c r="V127" s="4">
        <v>166.058121367447</v>
      </c>
      <c r="W127" s="4">
        <v>179.02976252781701</v>
      </c>
      <c r="X127" s="4">
        <v>192.19732299639401</v>
      </c>
      <c r="Y127" s="4">
        <v>205.39383402367699</v>
      </c>
      <c r="Z127" s="4">
        <v>218.44864851230901</v>
      </c>
      <c r="AA127" s="4">
        <v>231.190652221878</v>
      </c>
      <c r="AB127" s="4">
        <v>243.43392193943501</v>
      </c>
      <c r="AC127" s="13" t="s">
        <v>195</v>
      </c>
      <c r="AD127" s="14">
        <v>239290909.95258</v>
      </c>
      <c r="AN127" s="13">
        <v>11200</v>
      </c>
      <c r="AO127" s="4">
        <v>74.6757990593876</v>
      </c>
      <c r="AP127" s="4">
        <v>81.674780629166406</v>
      </c>
      <c r="AQ127" s="4">
        <v>89.319060731697604</v>
      </c>
      <c r="AR127" s="4">
        <v>97.595634449396002</v>
      </c>
      <c r="AS127" s="4">
        <v>106.46471192878499</v>
      </c>
      <c r="AT127" s="4">
        <v>115.647067138544</v>
      </c>
      <c r="AU127" s="4">
        <v>125.208991132186</v>
      </c>
      <c r="AV127" s="4">
        <v>135.06575136452599</v>
      </c>
      <c r="AW127" s="4">
        <v>145.12539137808901</v>
      </c>
      <c r="AX127" s="4">
        <v>155.28939978254999</v>
      </c>
      <c r="AY127" s="4">
        <v>165.53554742669499</v>
      </c>
      <c r="AZ127" s="13" t="s">
        <v>195</v>
      </c>
      <c r="BA127" s="14">
        <v>239280149.79990301</v>
      </c>
      <c r="BK127" s="13">
        <v>11200</v>
      </c>
      <c r="BL127" s="4">
        <v>74.950369247218703</v>
      </c>
      <c r="BM127" s="4">
        <v>81.9728656540792</v>
      </c>
      <c r="BN127" s="4">
        <v>89.641958928007696</v>
      </c>
      <c r="BO127" s="4">
        <v>97.944407023706901</v>
      </c>
      <c r="BP127" s="4">
        <v>106.840019363213</v>
      </c>
      <c r="BQ127" s="4">
        <v>116.04753022621</v>
      </c>
      <c r="BR127" s="4">
        <v>125.633686263782</v>
      </c>
      <c r="BS127" s="4">
        <v>135.513170133302</v>
      </c>
      <c r="BT127" s="4">
        <v>145.59343888454799</v>
      </c>
      <c r="BU127" s="4">
        <v>155.77541039177299</v>
      </c>
      <c r="BV127" s="4">
        <v>166.03590164012601</v>
      </c>
      <c r="BW127" s="13" t="s">
        <v>195</v>
      </c>
      <c r="BX127" s="14">
        <v>239262488.785795</v>
      </c>
      <c r="CH127" s="13">
        <v>11200</v>
      </c>
      <c r="CI127" s="4">
        <v>118.56762971868</v>
      </c>
      <c r="CJ127" s="4">
        <v>129.27078973872099</v>
      </c>
      <c r="CK127" s="4">
        <v>140.79418156624999</v>
      </c>
      <c r="CL127" s="4">
        <v>153.09066438519201</v>
      </c>
      <c r="CM127" s="4">
        <v>166.058121367447</v>
      </c>
      <c r="CN127" s="4">
        <v>179.02976252781701</v>
      </c>
      <c r="CO127" s="4">
        <v>192.19732299639401</v>
      </c>
      <c r="CP127" s="4">
        <v>205.39383402367699</v>
      </c>
      <c r="CQ127" s="4">
        <v>218.44864851230901</v>
      </c>
      <c r="CR127" s="4">
        <v>231.190652221878</v>
      </c>
      <c r="CS127" s="4">
        <v>243.43392193943501</v>
      </c>
      <c r="CT127" s="13" t="s">
        <v>195</v>
      </c>
      <c r="CU127" s="14">
        <v>239327690.78499001</v>
      </c>
      <c r="DE127" s="13">
        <v>11200</v>
      </c>
      <c r="DF127" s="4">
        <v>73.331682875299407</v>
      </c>
      <c r="DG127" s="4">
        <v>80.215318243683797</v>
      </c>
      <c r="DH127" s="4">
        <v>87.737788949971801</v>
      </c>
      <c r="DI127" s="4">
        <v>95.887236495735095</v>
      </c>
      <c r="DJ127" s="4">
        <v>104.625814040794</v>
      </c>
      <c r="DK127" s="4">
        <v>113.684194002833</v>
      </c>
      <c r="DL127" s="4">
        <v>123.12647591336</v>
      </c>
      <c r="DM127" s="4">
        <v>132.870785600554</v>
      </c>
      <c r="DN127" s="4">
        <v>142.82804136582499</v>
      </c>
      <c r="DO127" s="4">
        <v>152.90253895399701</v>
      </c>
      <c r="DP127" s="4">
        <v>163.076691944175</v>
      </c>
      <c r="DQ127" s="13" t="s">
        <v>195</v>
      </c>
      <c r="DR127" s="14">
        <v>239230003.234326</v>
      </c>
      <c r="EB127" s="13">
        <v>11200</v>
      </c>
      <c r="EC127" s="4">
        <v>118.56762971868</v>
      </c>
      <c r="ED127" s="4">
        <v>129.27078973872099</v>
      </c>
      <c r="EE127" s="4">
        <v>140.79418156624999</v>
      </c>
      <c r="EF127" s="4">
        <v>153.09066438519201</v>
      </c>
      <c r="EG127" s="4">
        <v>166.058121367447</v>
      </c>
      <c r="EH127" s="4">
        <v>179.02976252781701</v>
      </c>
      <c r="EI127" s="4">
        <v>192.19732299639401</v>
      </c>
      <c r="EJ127" s="4">
        <v>205.39383402367699</v>
      </c>
      <c r="EK127" s="4">
        <v>218.44864851230901</v>
      </c>
      <c r="EL127" s="4">
        <v>231.190652221878</v>
      </c>
      <c r="EM127" s="4">
        <v>243.43392193943501</v>
      </c>
      <c r="EN127" s="13" t="s">
        <v>195</v>
      </c>
      <c r="EO127" s="14">
        <v>239334517.51932499</v>
      </c>
      <c r="EY127" s="13">
        <v>11200</v>
      </c>
      <c r="EZ127" s="4">
        <v>118.56762971868</v>
      </c>
      <c r="FA127" s="4">
        <v>129.27078973872099</v>
      </c>
      <c r="FB127" s="4">
        <v>140.79418156624999</v>
      </c>
      <c r="FC127" s="4">
        <v>153.09066438519201</v>
      </c>
      <c r="FD127" s="4">
        <v>166.058121367447</v>
      </c>
      <c r="FE127" s="4">
        <v>179.02976252781701</v>
      </c>
      <c r="FF127" s="4">
        <v>192.19732299639401</v>
      </c>
      <c r="FG127" s="4">
        <v>205.39383402367699</v>
      </c>
      <c r="FH127" s="4">
        <v>218.44864851230901</v>
      </c>
      <c r="FI127" s="4">
        <v>231.190652221878</v>
      </c>
      <c r="FJ127" s="4">
        <v>243.43392193943501</v>
      </c>
      <c r="FK127" s="13" t="s">
        <v>195</v>
      </c>
      <c r="FL127" s="14">
        <v>239251432.31763199</v>
      </c>
      <c r="FV127" s="13">
        <v>11200</v>
      </c>
      <c r="FW127">
        <v>118.56762971868</v>
      </c>
      <c r="FX127">
        <v>129.27078973872099</v>
      </c>
      <c r="FY127">
        <v>140.79418156624999</v>
      </c>
      <c r="FZ127">
        <v>153.09066438519201</v>
      </c>
      <c r="GA127">
        <v>166.058121367447</v>
      </c>
      <c r="GB127">
        <v>179.02976252781701</v>
      </c>
      <c r="GC127">
        <v>192.19732299639401</v>
      </c>
      <c r="GD127">
        <v>205.39383402367699</v>
      </c>
      <c r="GE127">
        <v>218.44864851230901</v>
      </c>
      <c r="GF127">
        <v>231.190652221878</v>
      </c>
      <c r="GG127">
        <v>243.43392193943501</v>
      </c>
      <c r="GH127" s="13" t="s">
        <v>195</v>
      </c>
      <c r="GI127" s="14">
        <v>239308968.07110301</v>
      </c>
      <c r="GS127" s="13">
        <v>11200</v>
      </c>
      <c r="GT127" s="4">
        <v>118.56762971868</v>
      </c>
      <c r="GU127" s="4">
        <v>129.27078973872099</v>
      </c>
      <c r="GV127" s="4">
        <v>140.79418156624999</v>
      </c>
      <c r="GW127" s="4">
        <v>153.09066438519201</v>
      </c>
      <c r="GX127" s="4">
        <v>166.058121367447</v>
      </c>
      <c r="GY127" s="4">
        <v>179.02976252781701</v>
      </c>
      <c r="GZ127" s="4">
        <v>192.19732299639401</v>
      </c>
      <c r="HA127" s="4">
        <v>205.39383402367699</v>
      </c>
      <c r="HB127" s="4">
        <v>218.44864851230901</v>
      </c>
      <c r="HC127" s="4">
        <v>231.190652221878</v>
      </c>
      <c r="HD127" s="4">
        <v>243.43392193943501</v>
      </c>
      <c r="HE127" s="13" t="s">
        <v>195</v>
      </c>
      <c r="HF127" s="14">
        <v>239297987.283719</v>
      </c>
      <c r="HP127" s="13">
        <v>11200</v>
      </c>
      <c r="HQ127" s="4">
        <v>73.627637322131903</v>
      </c>
      <c r="HR127" s="4">
        <v>80.536703427997196</v>
      </c>
      <c r="HS127" s="4">
        <v>88.086043299681094</v>
      </c>
      <c r="HT127" s="4">
        <v>96.263548081318206</v>
      </c>
      <c r="HU127" s="4">
        <v>105.03094579123299</v>
      </c>
      <c r="HV127" s="4">
        <v>114.11674174018</v>
      </c>
      <c r="HW127" s="4">
        <v>123.585512502662</v>
      </c>
      <c r="HX127" s="4">
        <v>133.35475521067301</v>
      </c>
      <c r="HY127" s="4">
        <v>143.334754713167</v>
      </c>
      <c r="HZ127" s="4">
        <v>153.42918683692</v>
      </c>
      <c r="IA127" s="4">
        <v>163.619446813358</v>
      </c>
      <c r="IB127" s="13" t="s">
        <v>195</v>
      </c>
      <c r="IC127" s="14">
        <v>239239166.352631</v>
      </c>
      <c r="IM127" s="13">
        <v>11200</v>
      </c>
      <c r="IN127" s="4">
        <v>71.203608401951897</v>
      </c>
      <c r="IO127" s="4">
        <v>77.903830322113606</v>
      </c>
      <c r="IP127" s="4">
        <v>85.232288919247196</v>
      </c>
      <c r="IQ127" s="4">
        <v>93.178890937954506</v>
      </c>
      <c r="IR127" s="4">
        <v>101.70880111758601</v>
      </c>
      <c r="IS127" s="4">
        <v>110.568066562971</v>
      </c>
      <c r="IT127" s="4">
        <v>119.81744659407001</v>
      </c>
      <c r="IU127" s="4">
        <v>129.379574437787</v>
      </c>
      <c r="IV127" s="4">
        <v>139.16992887955001</v>
      </c>
      <c r="IW127" s="4">
        <v>149.09729130041299</v>
      </c>
      <c r="IX127" s="4">
        <v>159.15132835257401</v>
      </c>
      <c r="IY127" s="13" t="s">
        <v>195</v>
      </c>
      <c r="IZ127" s="14">
        <v>239202537.13337201</v>
      </c>
      <c r="JJ127" s="13">
        <v>11200</v>
      </c>
      <c r="JK127" s="4">
        <v>70.428971167630607</v>
      </c>
      <c r="JL127" s="4">
        <v>77.062188113715095</v>
      </c>
      <c r="JM127" s="4">
        <v>84.319672057004794</v>
      </c>
      <c r="JN127" s="4">
        <v>92.191956827085903</v>
      </c>
      <c r="JO127" s="4">
        <v>100.645283268534</v>
      </c>
      <c r="JP127" s="4">
        <v>109.431203509941</v>
      </c>
      <c r="JQ127" s="4">
        <v>118.609299647125</v>
      </c>
      <c r="JR127" s="4">
        <v>128.103839019388</v>
      </c>
      <c r="JS127" s="4">
        <v>137.83196198787201</v>
      </c>
      <c r="JT127" s="4">
        <v>147.704094024928</v>
      </c>
      <c r="JU127" s="4">
        <v>157.71250991709499</v>
      </c>
      <c r="JV127" s="13" t="s">
        <v>195</v>
      </c>
      <c r="JW127" s="14">
        <v>239226643.02573401</v>
      </c>
      <c r="KG127" s="13">
        <v>11200</v>
      </c>
      <c r="KH127">
        <v>73.997433282413994</v>
      </c>
      <c r="KI127">
        <v>80.938248808095807</v>
      </c>
      <c r="KJ127">
        <v>88.521123248168706</v>
      </c>
      <c r="KK127">
        <v>96.733633278427305</v>
      </c>
      <c r="KL127">
        <v>105.536973565987</v>
      </c>
      <c r="KM127">
        <v>114.656931767092</v>
      </c>
      <c r="KN127">
        <v>124.158684872775</v>
      </c>
      <c r="KO127">
        <v>133.95894390256501</v>
      </c>
      <c r="KP127">
        <v>143.967202559528</v>
      </c>
      <c r="KQ127">
        <v>154.086363510974</v>
      </c>
      <c r="KR127">
        <v>164.29654641495199</v>
      </c>
      <c r="KS127" s="13" t="s">
        <v>195</v>
      </c>
      <c r="KT127" s="14">
        <v>239269141.00438201</v>
      </c>
      <c r="LD127" s="13">
        <v>11200</v>
      </c>
      <c r="LE127" s="4">
        <v>71.295034969225298</v>
      </c>
      <c r="LF127" s="4">
        <v>78.003156666682202</v>
      </c>
      <c r="LG127" s="4">
        <v>85.339979623839199</v>
      </c>
      <c r="LH127" s="4">
        <v>93.2953360231717</v>
      </c>
      <c r="LI127" s="4">
        <v>101.834262880064</v>
      </c>
      <c r="LJ127" s="4">
        <v>110.70215432832499</v>
      </c>
      <c r="LK127" s="4">
        <v>119.95990997733399</v>
      </c>
      <c r="LL127" s="4">
        <v>129.52996993588999</v>
      </c>
      <c r="LM127" s="4">
        <v>139.32761691444401</v>
      </c>
      <c r="LN127" s="4">
        <v>149.26143862551999</v>
      </c>
      <c r="LO127" s="4">
        <v>159.32079272690601</v>
      </c>
      <c r="LP127" s="13" t="s">
        <v>195</v>
      </c>
      <c r="LQ127" s="14">
        <v>239230431.94506201</v>
      </c>
      <c r="MA127" s="13">
        <v>11200</v>
      </c>
      <c r="MB127" s="4">
        <v>70.245116838005998</v>
      </c>
      <c r="MC127" s="4">
        <v>76.862411769910594</v>
      </c>
      <c r="MD127" s="4">
        <v>84.103022752329494</v>
      </c>
      <c r="ME127" s="4">
        <v>91.957631217623103</v>
      </c>
      <c r="MF127" s="4">
        <v>100.39273181220599</v>
      </c>
      <c r="MG127" s="4">
        <v>109.16117600718</v>
      </c>
      <c r="MH127" s="4">
        <v>118.322269476758</v>
      </c>
      <c r="MI127" s="4">
        <v>127.800666821818</v>
      </c>
      <c r="MJ127" s="4">
        <v>137.51390281384801</v>
      </c>
      <c r="MK127" s="4">
        <v>147.37279394761299</v>
      </c>
      <c r="ML127" s="4">
        <v>157.37023138049</v>
      </c>
      <c r="MM127" s="13" t="s">
        <v>195</v>
      </c>
      <c r="MN127" s="14">
        <v>239227363.56694099</v>
      </c>
      <c r="MX127" s="13">
        <v>11200</v>
      </c>
      <c r="MY127" s="4">
        <v>68.034097356056805</v>
      </c>
      <c r="MZ127" s="4">
        <v>74.459347558549098</v>
      </c>
      <c r="NA127" s="4">
        <v>81.496213542881705</v>
      </c>
      <c r="NB127" s="4">
        <v>89.137114249333493</v>
      </c>
      <c r="NC127" s="4">
        <v>97.351547545239995</v>
      </c>
      <c r="ND127" s="4">
        <v>105.907771390943</v>
      </c>
      <c r="NE127" s="4">
        <v>114.861855482961</v>
      </c>
      <c r="NF127" s="4">
        <v>124.14309207689099</v>
      </c>
      <c r="NG127" s="4">
        <v>133.673758267805</v>
      </c>
      <c r="NH127" s="4">
        <v>143.369394903233</v>
      </c>
      <c r="NI127" s="4">
        <v>153.23022150266601</v>
      </c>
      <c r="NJ127" s="13" t="s">
        <v>195</v>
      </c>
      <c r="NK127" s="14">
        <v>239172386.505835</v>
      </c>
      <c r="NU127" s="13">
        <v>11200</v>
      </c>
      <c r="NV127" s="4">
        <v>67.410667628752094</v>
      </c>
      <c r="NW127" s="4">
        <v>73.781578468315303</v>
      </c>
      <c r="NX127" s="4">
        <v>80.760717636994102</v>
      </c>
      <c r="NY127" s="4">
        <v>88.340981280534393</v>
      </c>
      <c r="NZ127" s="4">
        <v>96.492697468158894</v>
      </c>
      <c r="OA127" s="4">
        <v>104.98839443154</v>
      </c>
      <c r="OB127" s="4">
        <v>113.883258433609</v>
      </c>
      <c r="OC127" s="4">
        <v>123.10788221848</v>
      </c>
      <c r="OD127" s="4">
        <v>132.58587903880499</v>
      </c>
      <c r="OE127" s="4">
        <v>142.234128387993</v>
      </c>
      <c r="OF127" s="4">
        <v>152.05488662362799</v>
      </c>
      <c r="OG127" s="13" t="s">
        <v>195</v>
      </c>
      <c r="OH127" s="14">
        <v>239165690.562011</v>
      </c>
      <c r="OR127">
        <v>11200</v>
      </c>
      <c r="OS127">
        <v>70.743876643406296</v>
      </c>
      <c r="OT127">
        <v>77.404347962292206</v>
      </c>
      <c r="OU127">
        <v>84.690707236862096</v>
      </c>
      <c r="OV127">
        <v>92.593234383167697</v>
      </c>
      <c r="OW127">
        <v>101.077734101597</v>
      </c>
      <c r="OX127">
        <v>109.89352655300701</v>
      </c>
      <c r="OY127">
        <v>119.10066994111</v>
      </c>
      <c r="OZ127">
        <v>128.62276777609401</v>
      </c>
      <c r="PA127">
        <v>138.37628490655899</v>
      </c>
      <c r="PB127">
        <v>148.27097777371799</v>
      </c>
      <c r="PC127">
        <v>158.29806306403901</v>
      </c>
      <c r="PD127" s="13" t="s">
        <v>195</v>
      </c>
      <c r="PE127" s="14">
        <v>239195071.26688001</v>
      </c>
      <c r="PO127" s="13">
        <v>11200</v>
      </c>
      <c r="PP127" s="4">
        <v>67.778345351603093</v>
      </c>
      <c r="PQ127" s="4">
        <v>74.181313792475606</v>
      </c>
      <c r="PR127" s="4">
        <v>81.194513079673001</v>
      </c>
      <c r="PS127" s="4">
        <v>88.810558603506394</v>
      </c>
      <c r="PT127" s="4">
        <v>96.999289702772501</v>
      </c>
      <c r="PU127" s="4">
        <v>105.530720103379</v>
      </c>
      <c r="PV127" s="4">
        <v>114.460555564161</v>
      </c>
      <c r="PW127" s="4">
        <v>123.71862225517199</v>
      </c>
      <c r="PX127" s="4">
        <v>133.227745494804</v>
      </c>
      <c r="PY127" s="4">
        <v>142.904014974727</v>
      </c>
      <c r="PZ127" s="4">
        <v>152.74848742841701</v>
      </c>
      <c r="QA127" s="13" t="s">
        <v>195</v>
      </c>
      <c r="QB127" s="14">
        <v>239166511.818189</v>
      </c>
      <c r="QL127" s="13">
        <v>11200</v>
      </c>
      <c r="QM127" s="4">
        <v>62.880625075225304</v>
      </c>
      <c r="QN127" s="4">
        <v>68.854183067937697</v>
      </c>
      <c r="QO127" s="4">
        <v>75.410180759526298</v>
      </c>
      <c r="QP127" s="4">
        <v>82.5448081055453</v>
      </c>
      <c r="QQ127" s="4">
        <v>90.234198083912403</v>
      </c>
      <c r="QR127" s="4">
        <v>98.280912407051204</v>
      </c>
      <c r="QS127" s="4">
        <v>106.73408616767399</v>
      </c>
      <c r="QT127" s="4">
        <v>115.533645575194</v>
      </c>
      <c r="QU127" s="4">
        <v>124.61287483346</v>
      </c>
      <c r="QV127" s="4">
        <v>133.89844047156299</v>
      </c>
      <c r="QW127" s="4">
        <v>143.40696037427699</v>
      </c>
      <c r="QX127" s="13" t="s">
        <v>195</v>
      </c>
      <c r="QY127" s="14">
        <v>273266801.10297298</v>
      </c>
      <c r="RI127" s="13">
        <v>11200</v>
      </c>
      <c r="RJ127" s="4">
        <v>63.273348302909298</v>
      </c>
      <c r="RK127" s="4">
        <v>69.281528484306804</v>
      </c>
      <c r="RL127" s="4">
        <v>75.874466086226093</v>
      </c>
      <c r="RM127" s="4">
        <v>83.048077866938101</v>
      </c>
      <c r="RN127" s="4">
        <v>90.778009777024394</v>
      </c>
      <c r="RO127" s="4">
        <v>98.864290066182306</v>
      </c>
      <c r="RP127" s="4">
        <v>107.356553488347</v>
      </c>
      <c r="RQ127" s="4">
        <v>116.193926201125</v>
      </c>
      <c r="RR127" s="4">
        <v>125.308857799254</v>
      </c>
      <c r="RS127" s="4">
        <v>134.62716341669699</v>
      </c>
      <c r="RT127" s="4">
        <v>144.164248743607</v>
      </c>
      <c r="RU127" s="13" t="s">
        <v>195</v>
      </c>
      <c r="RV127" s="14">
        <v>239125695.98981401</v>
      </c>
      <c r="SF127" s="13">
        <v>11200</v>
      </c>
      <c r="SG127" s="4">
        <v>60.944030275044703</v>
      </c>
      <c r="SH127" s="4">
        <v>66.746374857573997</v>
      </c>
      <c r="SI127" s="4">
        <v>73.119501154114005</v>
      </c>
      <c r="SJ127" s="4">
        <v>80.060911017597803</v>
      </c>
      <c r="SK127" s="4">
        <v>87.549092592484698</v>
      </c>
      <c r="SL127" s="4">
        <v>95.398902052437194</v>
      </c>
      <c r="SM127" s="4">
        <v>103.657077121979</v>
      </c>
      <c r="SN127" s="4">
        <v>112.26746009406899</v>
      </c>
      <c r="SO127" s="4">
        <v>121.16743575576599</v>
      </c>
      <c r="SP127" s="4">
        <v>130.287872216068</v>
      </c>
      <c r="SQ127" s="4">
        <v>139.65126459999399</v>
      </c>
      <c r="SR127" s="13" t="s">
        <v>195</v>
      </c>
      <c r="SS127" s="14">
        <v>273234095.14523399</v>
      </c>
      <c r="TC127" s="13">
        <v>11200</v>
      </c>
      <c r="TD127" s="4">
        <v>67.4173625905959</v>
      </c>
      <c r="TE127" s="4">
        <v>73.788857419144193</v>
      </c>
      <c r="TF127" s="4">
        <v>80.768617161368297</v>
      </c>
      <c r="TG127" s="4">
        <v>88.349532868434906</v>
      </c>
      <c r="TH127" s="4">
        <v>96.501923733444599</v>
      </c>
      <c r="TI127" s="4">
        <v>104.998272303831</v>
      </c>
      <c r="TJ127" s="4">
        <v>113.893774262891</v>
      </c>
      <c r="TK127" s="4">
        <v>123.119008407083</v>
      </c>
      <c r="TL127" s="4">
        <v>132.59757364416799</v>
      </c>
      <c r="TM127" s="4">
        <v>142.24633507839201</v>
      </c>
      <c r="TN127" s="4">
        <v>152.06752726606399</v>
      </c>
      <c r="TO127" s="13" t="s">
        <v>195</v>
      </c>
      <c r="TP127" s="14">
        <v>239152807.83540699</v>
      </c>
      <c r="TZ127" s="13">
        <v>11200</v>
      </c>
      <c r="UA127" s="4">
        <v>118.56762971868</v>
      </c>
      <c r="UB127" s="4">
        <v>129.27078973872099</v>
      </c>
      <c r="UC127" s="4">
        <v>140.79418156624999</v>
      </c>
      <c r="UD127" s="4">
        <v>153.09066438519201</v>
      </c>
      <c r="UE127" s="4">
        <v>166.058121367447</v>
      </c>
      <c r="UF127" s="4">
        <v>179.02976252781701</v>
      </c>
      <c r="UG127" s="4">
        <v>192.19732299639401</v>
      </c>
      <c r="UH127" s="4">
        <v>205.39383402367699</v>
      </c>
      <c r="UI127" s="4">
        <v>218.44864851230901</v>
      </c>
      <c r="UJ127" s="4">
        <v>231.190652221878</v>
      </c>
      <c r="UK127" s="4">
        <v>243.43392193943501</v>
      </c>
      <c r="UL127" s="13" t="s">
        <v>195</v>
      </c>
      <c r="UM127" s="14">
        <v>239343692.23119101</v>
      </c>
      <c r="UW127" s="13">
        <v>11200</v>
      </c>
      <c r="UX127" s="4">
        <v>118.56762971868</v>
      </c>
      <c r="UY127" s="4">
        <v>129.27078973872099</v>
      </c>
      <c r="UZ127" s="4">
        <v>140.79418156624999</v>
      </c>
      <c r="VA127" s="4">
        <v>153.09066438519201</v>
      </c>
      <c r="VB127" s="4">
        <v>166.058121367447</v>
      </c>
      <c r="VC127" s="4">
        <v>179.02976252781701</v>
      </c>
      <c r="VD127" s="4">
        <v>192.19732299639401</v>
      </c>
      <c r="VE127" s="4">
        <v>205.39383402367699</v>
      </c>
      <c r="VF127" s="4">
        <v>218.44864851230901</v>
      </c>
      <c r="VG127" s="4">
        <v>231.190652221878</v>
      </c>
      <c r="VH127" s="4">
        <v>243.43392193943501</v>
      </c>
      <c r="VI127" s="13" t="s">
        <v>195</v>
      </c>
      <c r="VJ127" s="14">
        <v>239295002.70296401</v>
      </c>
      <c r="VT127" s="13">
        <v>11200</v>
      </c>
      <c r="VU127" s="4">
        <v>118.56762971868</v>
      </c>
      <c r="VV127" s="4">
        <v>129.27078973872099</v>
      </c>
      <c r="VW127" s="4">
        <v>140.79418156624999</v>
      </c>
      <c r="VX127" s="4">
        <v>153.09066438519201</v>
      </c>
      <c r="VY127" s="4">
        <v>166.058121367447</v>
      </c>
      <c r="VZ127" s="4">
        <v>179.02976252781701</v>
      </c>
      <c r="WA127" s="4">
        <v>192.19732299639401</v>
      </c>
      <c r="WB127" s="4">
        <v>205.39383402367699</v>
      </c>
      <c r="WC127" s="4">
        <v>218.44864851230901</v>
      </c>
      <c r="WD127" s="4">
        <v>231.190652221878</v>
      </c>
      <c r="WE127" s="4">
        <v>243.43392193943501</v>
      </c>
      <c r="WF127" s="13" t="s">
        <v>195</v>
      </c>
      <c r="WG127" s="14">
        <v>239329085.51311901</v>
      </c>
      <c r="WQ127" s="13">
        <v>11200</v>
      </c>
      <c r="WR127" s="4">
        <v>74.381114549009098</v>
      </c>
      <c r="WS127" s="4">
        <v>81.281627537710193</v>
      </c>
      <c r="WT127" s="4">
        <v>88.804369614689094</v>
      </c>
      <c r="WU127" s="4">
        <v>96.933605501790296</v>
      </c>
      <c r="WV127" s="4">
        <v>105.62952791350099</v>
      </c>
      <c r="WW127" s="4">
        <v>114.644296541966</v>
      </c>
      <c r="WX127" s="4">
        <v>124.031164587232</v>
      </c>
      <c r="WY127" s="4">
        <v>133.712629372105</v>
      </c>
      <c r="WZ127" s="4">
        <v>143.60582840641399</v>
      </c>
      <c r="XA127" s="4">
        <v>153.623077342258</v>
      </c>
      <c r="XB127" s="4">
        <v>163.751007713679</v>
      </c>
      <c r="XC127" s="13" t="s">
        <v>195</v>
      </c>
      <c r="XD127" s="14">
        <v>282592299.29296499</v>
      </c>
      <c r="XN127" s="13">
        <v>11200</v>
      </c>
      <c r="XO127" s="4">
        <v>74.896422464084694</v>
      </c>
      <c r="XP127" s="4">
        <v>81.7829381815597</v>
      </c>
      <c r="XQ127" s="4">
        <v>89.278093148049393</v>
      </c>
      <c r="XR127" s="4">
        <v>97.363624963628595</v>
      </c>
      <c r="XS127" s="4">
        <v>105.99833661652001</v>
      </c>
      <c r="XT127" s="4">
        <v>114.947425995378</v>
      </c>
      <c r="XU127" s="4">
        <v>124.25758810778299</v>
      </c>
      <c r="XV127" s="4">
        <v>133.85403779994499</v>
      </c>
      <c r="XW127" s="4">
        <v>143.65781253150701</v>
      </c>
      <c r="XX127" s="4">
        <v>153.586302966343</v>
      </c>
      <c r="XY127" s="4">
        <v>163.627589472544</v>
      </c>
      <c r="XZ127" s="13" t="s">
        <v>195</v>
      </c>
      <c r="YA127" s="14">
        <v>317246511.56408501</v>
      </c>
      <c r="YK127" s="13">
        <v>11200</v>
      </c>
      <c r="YL127" s="4">
        <v>71.926105782118299</v>
      </c>
      <c r="YM127" s="4">
        <v>78.689964060884506</v>
      </c>
      <c r="YN127" s="4">
        <v>86.084896296452598</v>
      </c>
      <c r="YO127" s="4">
        <v>94.100080141706002</v>
      </c>
      <c r="YP127" s="4">
        <v>102.69975736606899</v>
      </c>
      <c r="YQ127" s="4">
        <v>111.627683372909</v>
      </c>
      <c r="YR127" s="4">
        <v>120.944502951966</v>
      </c>
      <c r="YS127" s="4">
        <v>130.571905390338</v>
      </c>
      <c r="YT127" s="4">
        <v>140.42449254421501</v>
      </c>
      <c r="YU127" s="4">
        <v>150.41023601950499</v>
      </c>
      <c r="YV127" s="4">
        <v>160.518533836746</v>
      </c>
      <c r="YW127" s="13" t="s">
        <v>195</v>
      </c>
      <c r="YX127" s="14">
        <v>239412043.68634999</v>
      </c>
      <c r="ZH127" s="13">
        <v>11200</v>
      </c>
      <c r="ZI127" s="4">
        <v>66.7115900083745</v>
      </c>
      <c r="ZJ127" s="4">
        <v>74.373095027534504</v>
      </c>
      <c r="ZK127" s="4">
        <v>82.524954207110397</v>
      </c>
      <c r="ZL127" s="4">
        <v>91.012866254651996</v>
      </c>
      <c r="ZM127" s="4">
        <v>99.695057790962906</v>
      </c>
      <c r="ZN127" s="4">
        <v>108.46116711904401</v>
      </c>
      <c r="ZO127" s="4">
        <v>117.23786961443599</v>
      </c>
      <c r="ZP127" s="4">
        <v>125.985289706278</v>
      </c>
      <c r="ZQ127" s="4">
        <v>134.68957525898799</v>
      </c>
      <c r="ZR127" s="4">
        <v>142.94654154492599</v>
      </c>
      <c r="ZS127" s="4">
        <v>149.90785915266201</v>
      </c>
      <c r="ZT127" s="13" t="s">
        <v>195</v>
      </c>
      <c r="ZU127" s="14">
        <v>308851667.90643501</v>
      </c>
      <c r="AAE127" s="13">
        <v>11200</v>
      </c>
      <c r="AAF127" s="4">
        <v>113.545868394096</v>
      </c>
      <c r="AAG127" s="4">
        <v>123.422643820765</v>
      </c>
      <c r="AAH127" s="4">
        <v>134.00063362808299</v>
      </c>
      <c r="AAI127" s="4">
        <v>145.22816144798799</v>
      </c>
      <c r="AAJ127" s="4">
        <v>157.01558125148</v>
      </c>
      <c r="AAK127" s="4">
        <v>168.89068539704101</v>
      </c>
      <c r="AAL127" s="4">
        <v>180.97262587304999</v>
      </c>
      <c r="AAM127" s="4">
        <v>193.13799398930001</v>
      </c>
      <c r="AAN127" s="4">
        <v>205.264584944993</v>
      </c>
      <c r="AAO127" s="4">
        <v>217.23276748148899</v>
      </c>
      <c r="AAP127" s="4">
        <v>228.905202734695</v>
      </c>
      <c r="AAQ127" s="13" t="s">
        <v>195</v>
      </c>
      <c r="AAR127" s="14">
        <v>353709821.13458002</v>
      </c>
      <c r="ABB127" s="13">
        <v>11200</v>
      </c>
      <c r="ABC127" s="4">
        <v>67.568376788047402</v>
      </c>
      <c r="ABD127" s="4">
        <v>73.9540484796605</v>
      </c>
      <c r="ABE127" s="4">
        <v>80.947854433140705</v>
      </c>
      <c r="ABF127" s="4">
        <v>88.542392943007698</v>
      </c>
      <c r="ABG127" s="4">
        <v>96.707803306210906</v>
      </c>
      <c r="ABH127" s="4">
        <v>105.218054970225</v>
      </c>
      <c r="ABI127" s="4">
        <v>114.127428373214</v>
      </c>
      <c r="ABJ127" s="4">
        <v>123.366687048843</v>
      </c>
      <c r="ABK127" s="4">
        <v>132.859708916855</v>
      </c>
      <c r="ABL127" s="4">
        <v>142.523708277255</v>
      </c>
      <c r="ABM127" s="4">
        <v>152.36265274138299</v>
      </c>
      <c r="ABN127" s="13" t="s">
        <v>195</v>
      </c>
      <c r="ABO127" s="14">
        <v>239324720.71381</v>
      </c>
    </row>
    <row r="128" spans="17:743" x14ac:dyDescent="0.25">
      <c r="Q128" s="13">
        <v>12600</v>
      </c>
      <c r="R128" s="4">
        <v>118.56762971868</v>
      </c>
      <c r="S128" s="4">
        <v>129.27078973872099</v>
      </c>
      <c r="T128" s="4">
        <v>140.79418156624999</v>
      </c>
      <c r="U128" s="4">
        <v>153.09066438519201</v>
      </c>
      <c r="V128" s="4">
        <v>166.058121367447</v>
      </c>
      <c r="W128" s="4">
        <v>179.02976252781701</v>
      </c>
      <c r="X128" s="4">
        <v>192.19732299639401</v>
      </c>
      <c r="Y128" s="4">
        <v>205.39383402367699</v>
      </c>
      <c r="Z128" s="4">
        <v>218.44864851230901</v>
      </c>
      <c r="AA128" s="4">
        <v>231.190652221878</v>
      </c>
      <c r="AB128" s="4">
        <v>243.43392193943501</v>
      </c>
      <c r="AC128" s="13" t="s">
        <v>196</v>
      </c>
      <c r="AD128" s="5">
        <v>469.53577585399898</v>
      </c>
      <c r="AN128" s="13">
        <v>12600</v>
      </c>
      <c r="AO128" s="4">
        <v>68.525852531657307</v>
      </c>
      <c r="AP128" s="4">
        <v>74.993906262941806</v>
      </c>
      <c r="AQ128" s="4">
        <v>82.076220298541202</v>
      </c>
      <c r="AR128" s="4">
        <v>89.764833187543701</v>
      </c>
      <c r="AS128" s="4">
        <v>98.028582745281597</v>
      </c>
      <c r="AT128" s="4">
        <v>106.63233556483701</v>
      </c>
      <c r="AU128" s="4">
        <v>115.632867105272</v>
      </c>
      <c r="AV128" s="4">
        <v>124.958441469641</v>
      </c>
      <c r="AW128" s="4">
        <v>134.53028136030599</v>
      </c>
      <c r="AX128" s="4">
        <v>144.26287360579499</v>
      </c>
      <c r="AY128" s="4">
        <v>154.154821673269</v>
      </c>
      <c r="AZ128" s="13" t="s">
        <v>196</v>
      </c>
      <c r="BA128" s="5">
        <v>467.66950633272899</v>
      </c>
      <c r="BK128" s="13">
        <v>12600</v>
      </c>
      <c r="BL128" s="4">
        <v>68.814329686322907</v>
      </c>
      <c r="BM128" s="4">
        <v>75.3074690101149</v>
      </c>
      <c r="BN128" s="4">
        <v>82.416408727014996</v>
      </c>
      <c r="BO128" s="4">
        <v>90.132962616773796</v>
      </c>
      <c r="BP128" s="4">
        <v>98.425579172139393</v>
      </c>
      <c r="BQ128" s="4">
        <v>107.057126105988</v>
      </c>
      <c r="BR128" s="4">
        <v>116.08479658485101</v>
      </c>
      <c r="BS128" s="4">
        <v>125.436250647734</v>
      </c>
      <c r="BT128" s="4">
        <v>135.032092322838</v>
      </c>
      <c r="BU128" s="4">
        <v>144.786190945621</v>
      </c>
      <c r="BV128" s="4">
        <v>154.69619818587199</v>
      </c>
      <c r="BW128" s="13" t="s">
        <v>196</v>
      </c>
      <c r="BX128" s="5">
        <v>465.67075856069198</v>
      </c>
      <c r="CH128" s="13">
        <v>12600</v>
      </c>
      <c r="CI128" s="4">
        <v>118.56762971868</v>
      </c>
      <c r="CJ128" s="4">
        <v>129.27078973872099</v>
      </c>
      <c r="CK128" s="4">
        <v>140.79418156624999</v>
      </c>
      <c r="CL128" s="4">
        <v>153.09066438519201</v>
      </c>
      <c r="CM128" s="4">
        <v>166.058121367447</v>
      </c>
      <c r="CN128" s="4">
        <v>179.02976252781701</v>
      </c>
      <c r="CO128" s="4">
        <v>192.19732299639401</v>
      </c>
      <c r="CP128" s="4">
        <v>205.39383402367699</v>
      </c>
      <c r="CQ128" s="4">
        <v>218.44864851230901</v>
      </c>
      <c r="CR128" s="4">
        <v>231.190652221878</v>
      </c>
      <c r="CS128" s="4">
        <v>243.43392193943501</v>
      </c>
      <c r="CT128" s="13" t="s">
        <v>196</v>
      </c>
      <c r="CU128" s="5">
        <v>473.82605391349199</v>
      </c>
      <c r="DE128" s="13">
        <v>12600</v>
      </c>
      <c r="DF128" s="4">
        <v>67.118063699678302</v>
      </c>
      <c r="DG128" s="4">
        <v>73.463441851188094</v>
      </c>
      <c r="DH128" s="4">
        <v>80.415445007180296</v>
      </c>
      <c r="DI128" s="4">
        <v>87.967191331505703</v>
      </c>
      <c r="DJ128" s="4">
        <v>96.089395986682106</v>
      </c>
      <c r="DK128" s="4">
        <v>104.556580141109</v>
      </c>
      <c r="DL128" s="4">
        <v>113.423519748811</v>
      </c>
      <c r="DM128" s="4">
        <v>122.621416741582</v>
      </c>
      <c r="DN128" s="4">
        <v>132.074511220799</v>
      </c>
      <c r="DO128" s="4">
        <v>141.700311834747</v>
      </c>
      <c r="DP128" s="4">
        <v>151.50202621446601</v>
      </c>
      <c r="DQ128" s="13" t="s">
        <v>196</v>
      </c>
      <c r="DR128" s="5">
        <v>461.445599276454</v>
      </c>
      <c r="EB128" s="13">
        <v>12600</v>
      </c>
      <c r="EC128" s="4">
        <v>118.56762971868</v>
      </c>
      <c r="ED128" s="4">
        <v>129.27078973872099</v>
      </c>
      <c r="EE128" s="4">
        <v>140.79418156624999</v>
      </c>
      <c r="EF128" s="4">
        <v>153.09066438519201</v>
      </c>
      <c r="EG128" s="4">
        <v>166.058121367447</v>
      </c>
      <c r="EH128" s="4">
        <v>179.02976252781701</v>
      </c>
      <c r="EI128" s="4">
        <v>192.19732299639401</v>
      </c>
      <c r="EJ128" s="4">
        <v>205.39383402367699</v>
      </c>
      <c r="EK128" s="4">
        <v>218.44864851230901</v>
      </c>
      <c r="EL128" s="4">
        <v>231.190652221878</v>
      </c>
      <c r="EM128" s="4">
        <v>243.43392193943501</v>
      </c>
      <c r="EN128" s="13" t="s">
        <v>196</v>
      </c>
      <c r="EO128" s="5">
        <v>474.565638029664</v>
      </c>
      <c r="EY128" s="13">
        <v>12600</v>
      </c>
      <c r="EZ128" s="4">
        <v>118.56762971868</v>
      </c>
      <c r="FA128" s="4">
        <v>129.27078973872099</v>
      </c>
      <c r="FB128" s="4">
        <v>140.79418156624999</v>
      </c>
      <c r="FC128" s="4">
        <v>153.09066438519201</v>
      </c>
      <c r="FD128" s="4">
        <v>166.058121367447</v>
      </c>
      <c r="FE128" s="4">
        <v>179.02976252781701</v>
      </c>
      <c r="FF128" s="4">
        <v>192.19732299639401</v>
      </c>
      <c r="FG128" s="4">
        <v>205.39383402367699</v>
      </c>
      <c r="FH128" s="4">
        <v>218.44864851230901</v>
      </c>
      <c r="FI128" s="4">
        <v>231.190652221878</v>
      </c>
      <c r="FJ128" s="4">
        <v>243.43392193943501</v>
      </c>
      <c r="FK128" s="13" t="s">
        <v>196</v>
      </c>
      <c r="FL128" s="5">
        <v>464.272816123214</v>
      </c>
      <c r="FV128" s="13">
        <v>12600</v>
      </c>
      <c r="FW128">
        <v>118.56762971868</v>
      </c>
      <c r="FX128">
        <v>129.27078973872099</v>
      </c>
      <c r="FY128">
        <v>140.79418156624999</v>
      </c>
      <c r="FZ128">
        <v>153.09066438519201</v>
      </c>
      <c r="GA128">
        <v>166.058121367447</v>
      </c>
      <c r="GB128">
        <v>179.02976252781701</v>
      </c>
      <c r="GC128">
        <v>192.19732299639401</v>
      </c>
      <c r="GD128">
        <v>205.39383402367699</v>
      </c>
      <c r="GE128">
        <v>218.44864851230901</v>
      </c>
      <c r="GF128">
        <v>231.190652221878</v>
      </c>
      <c r="GG128">
        <v>243.43392193943501</v>
      </c>
      <c r="GH128" s="13" t="s">
        <v>196</v>
      </c>
      <c r="GI128" s="5">
        <v>471.30529609376998</v>
      </c>
      <c r="GS128" s="13">
        <v>12600</v>
      </c>
      <c r="GT128" s="4">
        <v>118.56762971868</v>
      </c>
      <c r="GU128" s="4">
        <v>129.27078973872099</v>
      </c>
      <c r="GV128" s="4">
        <v>140.79418156624999</v>
      </c>
      <c r="GW128" s="4">
        <v>153.09066438519201</v>
      </c>
      <c r="GX128" s="4">
        <v>166.058121367447</v>
      </c>
      <c r="GY128" s="4">
        <v>179.02976252781701</v>
      </c>
      <c r="GZ128" s="4">
        <v>192.19732299639401</v>
      </c>
      <c r="HA128" s="4">
        <v>205.39383402367699</v>
      </c>
      <c r="HB128" s="4">
        <v>218.44864851230901</v>
      </c>
      <c r="HC128" s="4">
        <v>231.190652221878</v>
      </c>
      <c r="HD128" s="4">
        <v>243.43392193943501</v>
      </c>
      <c r="HE128" s="13" t="s">
        <v>196</v>
      </c>
      <c r="HF128" s="5">
        <v>470.10205624344297</v>
      </c>
      <c r="HP128" s="13">
        <v>12600</v>
      </c>
      <c r="HQ128" s="4">
        <v>67.427411211802294</v>
      </c>
      <c r="HR128" s="4">
        <v>73.7997825447124</v>
      </c>
      <c r="HS128" s="4">
        <v>80.780473693462994</v>
      </c>
      <c r="HT128" s="4">
        <v>88.362368061420796</v>
      </c>
      <c r="HU128" s="4">
        <v>96.515771517703101</v>
      </c>
      <c r="HV128" s="4">
        <v>105.01309803413</v>
      </c>
      <c r="HW128" s="4">
        <v>113.90955743595001</v>
      </c>
      <c r="HX128" s="4">
        <v>123.135707584515</v>
      </c>
      <c r="HY128" s="4">
        <v>132.61512585683101</v>
      </c>
      <c r="HZ128" s="4">
        <v>142.264655760659</v>
      </c>
      <c r="IA128" s="4">
        <v>152.08649912730601</v>
      </c>
      <c r="IB128" s="13" t="s">
        <v>196</v>
      </c>
      <c r="IC128" s="5">
        <v>462.47068028634402</v>
      </c>
      <c r="IM128" s="13">
        <v>12600</v>
      </c>
      <c r="IN128" s="4">
        <v>64.904037925145104</v>
      </c>
      <c r="IO128" s="4">
        <v>71.055624134935101</v>
      </c>
      <c r="IP128" s="4">
        <v>77.801424662068698</v>
      </c>
      <c r="IQ128" s="4">
        <v>85.136196511021396</v>
      </c>
      <c r="IR128" s="4">
        <v>93.033530028793194</v>
      </c>
      <c r="IS128" s="4">
        <v>101.282790242678</v>
      </c>
      <c r="IT128" s="4">
        <v>109.93573651828601</v>
      </c>
      <c r="IU128" s="4">
        <v>118.928153437194</v>
      </c>
      <c r="IV128" s="4">
        <v>128.18901612174599</v>
      </c>
      <c r="IW128" s="4">
        <v>137.64060907071601</v>
      </c>
      <c r="IX128" s="4">
        <v>147.293235394645</v>
      </c>
      <c r="IY128" s="13" t="s">
        <v>196</v>
      </c>
      <c r="IZ128" s="5">
        <v>457.808377380774</v>
      </c>
      <c r="JJ128" s="13">
        <v>12600</v>
      </c>
      <c r="JK128" s="4">
        <v>64.102598429456606</v>
      </c>
      <c r="JL128" s="4">
        <v>70.183775851889607</v>
      </c>
      <c r="JM128" s="4">
        <v>76.854553368338301</v>
      </c>
      <c r="JN128" s="4">
        <v>84.110263052372204</v>
      </c>
      <c r="JO128" s="4">
        <v>91.925512199238995</v>
      </c>
      <c r="JP128" s="4">
        <v>100.094935348699</v>
      </c>
      <c r="JQ128" s="4">
        <v>108.66923755539</v>
      </c>
      <c r="JR128" s="4">
        <v>117.585849524781</v>
      </c>
      <c r="JS128" s="4">
        <v>126.775455666927</v>
      </c>
      <c r="JT128" s="4">
        <v>136.16207463206899</v>
      </c>
      <c r="JU128" s="4">
        <v>145.75853100088199</v>
      </c>
      <c r="JV128" s="13" t="s">
        <v>196</v>
      </c>
      <c r="JW128" s="5">
        <v>460.54781956389098</v>
      </c>
      <c r="KG128" s="13">
        <v>12600</v>
      </c>
      <c r="KH128">
        <v>67.814438572099206</v>
      </c>
      <c r="KI128">
        <v>74.220552396051104</v>
      </c>
      <c r="KJ128">
        <v>81.2370929137264</v>
      </c>
      <c r="KK128">
        <v>88.856647848833504</v>
      </c>
      <c r="KL128">
        <v>97.049008424980798</v>
      </c>
      <c r="KM128">
        <v>105.583940917276</v>
      </c>
      <c r="KN128">
        <v>114.51720231686301</v>
      </c>
      <c r="KO128">
        <v>123.778543478831</v>
      </c>
      <c r="KP128">
        <v>133.2907123599</v>
      </c>
      <c r="KQ128">
        <v>142.96972116870199</v>
      </c>
      <c r="KR128">
        <v>152.816508623038</v>
      </c>
      <c r="KS128" s="13" t="s">
        <v>196</v>
      </c>
      <c r="KT128" s="5">
        <v>466.242136948179</v>
      </c>
      <c r="LD128" s="13">
        <v>12600</v>
      </c>
      <c r="LE128" s="4">
        <v>64.998785139428705</v>
      </c>
      <c r="LF128" s="4">
        <v>71.1586860506834</v>
      </c>
      <c r="LG128" s="4">
        <v>77.913342493569502</v>
      </c>
      <c r="LH128" s="4">
        <v>85.257442842878703</v>
      </c>
      <c r="LI128" s="4">
        <v>93.164456375010403</v>
      </c>
      <c r="LJ128" s="4">
        <v>101.4231214831</v>
      </c>
      <c r="LK128" s="4">
        <v>110.085323481271</v>
      </c>
      <c r="LL128" s="4">
        <v>119.08665187408801</v>
      </c>
      <c r="LM128" s="4">
        <v>128.355879517419</v>
      </c>
      <c r="LN128" s="4">
        <v>137.81508605612399</v>
      </c>
      <c r="LO128" s="4">
        <v>147.47427480501901</v>
      </c>
      <c r="LP128" s="13" t="s">
        <v>196</v>
      </c>
      <c r="LQ128" s="5">
        <v>461.16627689759002</v>
      </c>
      <c r="MA128" s="13">
        <v>12600</v>
      </c>
      <c r="MB128" s="4">
        <v>63.912732182909203</v>
      </c>
      <c r="MC128" s="4">
        <v>69.977209094223994</v>
      </c>
      <c r="MD128" s="4">
        <v>76.630183453533405</v>
      </c>
      <c r="ME128" s="4">
        <v>83.867122136968504</v>
      </c>
      <c r="MF128" s="4">
        <v>91.662871476937497</v>
      </c>
      <c r="MG128" s="4">
        <v>99.813306245141206</v>
      </c>
      <c r="MH128" s="4">
        <v>108.368884600648</v>
      </c>
      <c r="MI128" s="4">
        <v>117.267426157538</v>
      </c>
      <c r="MJ128" s="4">
        <v>126.44001981011399</v>
      </c>
      <c r="MK128" s="4">
        <v>135.811095360613</v>
      </c>
      <c r="ML128" s="4">
        <v>145.39407090222801</v>
      </c>
      <c r="MM128" s="13" t="s">
        <v>196</v>
      </c>
      <c r="MN128" s="5">
        <v>460.92598677779699</v>
      </c>
      <c r="MX128" s="13">
        <v>12600</v>
      </c>
      <c r="MY128" s="4">
        <v>61.639848968001502</v>
      </c>
      <c r="MZ128" s="4">
        <v>67.503803317137994</v>
      </c>
      <c r="NA128" s="4">
        <v>73.942771948976002</v>
      </c>
      <c r="NB128" s="4">
        <v>80.953792154521906</v>
      </c>
      <c r="NC128" s="4">
        <v>88.514514828686799</v>
      </c>
      <c r="ND128" s="4">
        <v>96.435416915906103</v>
      </c>
      <c r="NE128" s="4">
        <v>104.76408490781</v>
      </c>
      <c r="NF128" s="4">
        <v>113.442959814774</v>
      </c>
      <c r="NG128" s="4">
        <v>122.40795618601</v>
      </c>
      <c r="NH128" s="4">
        <v>131.588432141271</v>
      </c>
      <c r="NI128" s="4">
        <v>141.00479077256301</v>
      </c>
      <c r="NJ128" s="13" t="s">
        <v>196</v>
      </c>
      <c r="NK128" s="5">
        <v>453.67301348457602</v>
      </c>
      <c r="NU128" s="13">
        <v>12600</v>
      </c>
      <c r="NV128" s="4">
        <v>61.002438222718098</v>
      </c>
      <c r="NW128" s="4">
        <v>66.809958412395105</v>
      </c>
      <c r="NX128" s="4">
        <v>73.188617497294601</v>
      </c>
      <c r="NY128" s="4">
        <v>80.135878630165806</v>
      </c>
      <c r="NZ128" s="4">
        <v>87.630160065567097</v>
      </c>
      <c r="OA128" s="4">
        <v>95.485952033521798</v>
      </c>
      <c r="OB128" s="4">
        <v>103.75006296808699</v>
      </c>
      <c r="OC128" s="4">
        <v>112.366217794959</v>
      </c>
      <c r="OD128" s="4">
        <v>121.271678032485</v>
      </c>
      <c r="OE128" s="4">
        <v>130.39718503607901</v>
      </c>
      <c r="OF128" s="4">
        <v>139.76505919355799</v>
      </c>
      <c r="OG128" s="13" t="s">
        <v>196</v>
      </c>
      <c r="OH128" s="5">
        <v>452.72750987135203</v>
      </c>
      <c r="OR128">
        <v>12600</v>
      </c>
      <c r="OS128">
        <v>64.428112243287202</v>
      </c>
      <c r="OT128">
        <v>70.537903633633107</v>
      </c>
      <c r="OU128">
        <v>77.239177059221305</v>
      </c>
      <c r="OV128">
        <v>84.527032201214197</v>
      </c>
      <c r="OW128">
        <v>92.375664856937703</v>
      </c>
      <c r="OX128">
        <v>100.577575991966</v>
      </c>
      <c r="OY128">
        <v>109.18389650563201</v>
      </c>
      <c r="OZ128">
        <v>118.13138938066901</v>
      </c>
      <c r="PA128">
        <v>127.350045144546</v>
      </c>
      <c r="PB128">
        <v>136.763177825236</v>
      </c>
      <c r="PC128">
        <v>146.38259101586499</v>
      </c>
      <c r="PD128" s="13" t="s">
        <v>196</v>
      </c>
      <c r="PE128" s="5">
        <v>456.58862876133799</v>
      </c>
      <c r="PO128" s="13">
        <v>12600</v>
      </c>
      <c r="PP128" s="4">
        <v>61.378178094171901</v>
      </c>
      <c r="PQ128" s="4">
        <v>67.218975568885895</v>
      </c>
      <c r="PR128" s="4">
        <v>73.633201395644207</v>
      </c>
      <c r="PS128" s="4">
        <v>80.618068470502195</v>
      </c>
      <c r="PT128" s="4">
        <v>88.151543733740795</v>
      </c>
      <c r="PU128" s="4">
        <v>96.045756034773504</v>
      </c>
      <c r="PV128" s="4">
        <v>104.347971033329</v>
      </c>
      <c r="PW128" s="4">
        <v>113.001157490897</v>
      </c>
      <c r="PX128" s="4">
        <v>121.94178329265</v>
      </c>
      <c r="PY128" s="4">
        <v>131.09977439061399</v>
      </c>
      <c r="PZ128" s="4">
        <v>140.49632325369899</v>
      </c>
      <c r="QA128" s="13" t="s">
        <v>196</v>
      </c>
      <c r="QB128" s="5">
        <v>452.61770750745097</v>
      </c>
      <c r="QL128" s="13">
        <v>12600</v>
      </c>
      <c r="QM128" s="4">
        <v>56.415911040216102</v>
      </c>
      <c r="QN128" s="4">
        <v>61.814779621108897</v>
      </c>
      <c r="QO128" s="4">
        <v>67.755678579771299</v>
      </c>
      <c r="QP128" s="4">
        <v>74.238941287387803</v>
      </c>
      <c r="QQ128" s="4">
        <v>81.248251182215995</v>
      </c>
      <c r="QR128" s="4">
        <v>88.625897889467396</v>
      </c>
      <c r="QS128" s="4">
        <v>96.413426549594107</v>
      </c>
      <c r="QT128" s="4">
        <v>104.56361910357499</v>
      </c>
      <c r="QU128" s="4">
        <v>113.023317909342</v>
      </c>
      <c r="QV128" s="4">
        <v>121.733199211127</v>
      </c>
      <c r="QW128" s="4">
        <v>130.728781666663</v>
      </c>
      <c r="QX128" s="13" t="s">
        <v>196</v>
      </c>
      <c r="QY128" s="5">
        <v>510.07064050318399</v>
      </c>
      <c r="RI128" s="13">
        <v>12600</v>
      </c>
      <c r="RJ128" s="4">
        <v>56.810420022939802</v>
      </c>
      <c r="RK128" s="4">
        <v>62.244616575302899</v>
      </c>
      <c r="RL128" s="4">
        <v>68.223431986964002</v>
      </c>
      <c r="RM128" s="4">
        <v>74.7469664225153</v>
      </c>
      <c r="RN128" s="4">
        <v>81.798468537681401</v>
      </c>
      <c r="RO128" s="4">
        <v>89.217912241434504</v>
      </c>
      <c r="RP128" s="4">
        <v>97.047273029700506</v>
      </c>
      <c r="RQ128" s="4">
        <v>105.238567474647</v>
      </c>
      <c r="RR128" s="4">
        <v>113.737822882797</v>
      </c>
      <c r="RS128" s="4">
        <v>122.484863743818</v>
      </c>
      <c r="RT128" s="4">
        <v>131.51411754962101</v>
      </c>
      <c r="RU128" s="13" t="s">
        <v>196</v>
      </c>
      <c r="RV128" s="5">
        <v>447.23031500400702</v>
      </c>
      <c r="SF128" s="13">
        <v>12600</v>
      </c>
      <c r="SG128" s="4">
        <v>54.479042345252999</v>
      </c>
      <c r="SH128" s="4">
        <v>59.7039797712984</v>
      </c>
      <c r="SI128" s="4">
        <v>65.458006787429397</v>
      </c>
      <c r="SJ128" s="4">
        <v>71.742563341380603</v>
      </c>
      <c r="SK128" s="4">
        <v>78.543416539653904</v>
      </c>
      <c r="SL128" s="4">
        <v>85.714015439058002</v>
      </c>
      <c r="SM128" s="4">
        <v>93.293850457821407</v>
      </c>
      <c r="SN128" s="4">
        <v>101.239419516917</v>
      </c>
      <c r="SO128" s="4">
        <v>109.501536650988</v>
      </c>
      <c r="SP128" s="4">
        <v>118.025046308054</v>
      </c>
      <c r="SQ128" s="4">
        <v>126.850693043365</v>
      </c>
      <c r="SR128" s="13" t="s">
        <v>196</v>
      </c>
      <c r="SS128" s="5">
        <v>505.73426202713603</v>
      </c>
      <c r="TC128" s="13">
        <v>12600</v>
      </c>
      <c r="TD128" s="4">
        <v>61.009275278893099</v>
      </c>
      <c r="TE128" s="4">
        <v>66.817401261407895</v>
      </c>
      <c r="TF128" s="4">
        <v>73.196707926986804</v>
      </c>
      <c r="TG128" s="4">
        <v>80.144653894699701</v>
      </c>
      <c r="TH128" s="4">
        <v>87.639649233320299</v>
      </c>
      <c r="TI128" s="4">
        <v>95.496141316764707</v>
      </c>
      <c r="TJ128" s="4">
        <v>103.760946862542</v>
      </c>
      <c r="TK128" s="4">
        <v>112.37777705456</v>
      </c>
      <c r="TL128" s="4">
        <v>121.283878979923</v>
      </c>
      <c r="TM128" s="4">
        <v>130.40997915664599</v>
      </c>
      <c r="TN128" s="4">
        <v>139.778377507811</v>
      </c>
      <c r="TO128" s="13" t="s">
        <v>196</v>
      </c>
      <c r="TP128" s="5">
        <v>450.88095156884702</v>
      </c>
      <c r="TZ128" s="13">
        <v>12600</v>
      </c>
      <c r="UA128" s="4">
        <v>118.56762971868</v>
      </c>
      <c r="UB128" s="4">
        <v>129.27078973872099</v>
      </c>
      <c r="UC128" s="4">
        <v>140.79418156624999</v>
      </c>
      <c r="UD128" s="4">
        <v>153.09066438519201</v>
      </c>
      <c r="UE128" s="4">
        <v>166.058121367447</v>
      </c>
      <c r="UF128" s="4">
        <v>179.02976252781701</v>
      </c>
      <c r="UG128" s="4">
        <v>192.19732299639401</v>
      </c>
      <c r="UH128" s="4">
        <v>205.39383402367699</v>
      </c>
      <c r="UI128" s="4">
        <v>218.44864851230901</v>
      </c>
      <c r="UJ128" s="4">
        <v>231.190652221878</v>
      </c>
      <c r="UK128" s="4">
        <v>243.43392193943501</v>
      </c>
      <c r="UL128" s="13" t="s">
        <v>196</v>
      </c>
      <c r="UM128" s="5">
        <v>475.60387658360497</v>
      </c>
      <c r="UW128" s="13">
        <v>12600</v>
      </c>
      <c r="UX128" s="4">
        <v>118.56762971868</v>
      </c>
      <c r="UY128" s="4">
        <v>129.27078973872099</v>
      </c>
      <c r="UZ128" s="4">
        <v>140.79418156624999</v>
      </c>
      <c r="VA128" s="4">
        <v>153.09066438519201</v>
      </c>
      <c r="VB128" s="4">
        <v>166.058121367447</v>
      </c>
      <c r="VC128" s="4">
        <v>179.02976252781701</v>
      </c>
      <c r="VD128" s="4">
        <v>192.19732299639401</v>
      </c>
      <c r="VE128" s="4">
        <v>205.39383402367699</v>
      </c>
      <c r="VF128" s="4">
        <v>218.44864851230901</v>
      </c>
      <c r="VG128" s="4">
        <v>231.190652221878</v>
      </c>
      <c r="VH128" s="4">
        <v>243.43392193943501</v>
      </c>
      <c r="VI128" s="13" t="s">
        <v>196</v>
      </c>
      <c r="VJ128" s="5">
        <v>469.82075377125102</v>
      </c>
      <c r="VT128" s="13">
        <v>12600</v>
      </c>
      <c r="VU128" s="4">
        <v>118.56762971868</v>
      </c>
      <c r="VV128" s="4">
        <v>129.27078973872099</v>
      </c>
      <c r="VW128" s="4">
        <v>140.79418156624999</v>
      </c>
      <c r="VX128" s="4">
        <v>153.09066438519201</v>
      </c>
      <c r="VY128" s="4">
        <v>166.058121367447</v>
      </c>
      <c r="VZ128" s="4">
        <v>179.02976252781701</v>
      </c>
      <c r="WA128" s="4">
        <v>192.19732299639401</v>
      </c>
      <c r="WB128" s="4">
        <v>205.39383402367699</v>
      </c>
      <c r="WC128" s="4">
        <v>218.44864851230901</v>
      </c>
      <c r="WD128" s="4">
        <v>231.190652221878</v>
      </c>
      <c r="WE128" s="4">
        <v>243.43392193943501</v>
      </c>
      <c r="WF128" s="13" t="s">
        <v>196</v>
      </c>
      <c r="WG128" s="5">
        <v>473.72800070581798</v>
      </c>
      <c r="WQ128" s="13">
        <v>12600</v>
      </c>
      <c r="WR128" s="4">
        <v>68.384994050883293</v>
      </c>
      <c r="WS128" s="4">
        <v>74.778697051821993</v>
      </c>
      <c r="WT128" s="4">
        <v>81.767021924173307</v>
      </c>
      <c r="WU128" s="4">
        <v>89.339349498556402</v>
      </c>
      <c r="WV128" s="4">
        <v>97.464040927027995</v>
      </c>
      <c r="WW128" s="4">
        <v>105.931405790562</v>
      </c>
      <c r="WX128" s="4">
        <v>114.78716165782301</v>
      </c>
      <c r="WY128" s="4">
        <v>123.965296500744</v>
      </c>
      <c r="WZ128" s="4">
        <v>133.39446584668201</v>
      </c>
      <c r="XA128" s="4">
        <v>142.99825331162</v>
      </c>
      <c r="XB128" s="4">
        <v>152.782723102143</v>
      </c>
      <c r="XC128" s="13" t="s">
        <v>196</v>
      </c>
      <c r="XD128" s="5">
        <v>467.87935718487898</v>
      </c>
      <c r="XN128" s="13">
        <v>12600</v>
      </c>
      <c r="XO128" s="4">
        <v>69.061775842678102</v>
      </c>
      <c r="XP128" s="4">
        <v>75.464449079219904</v>
      </c>
      <c r="XQ128" s="4">
        <v>82.451418119313402</v>
      </c>
      <c r="XR128" s="4">
        <v>90.0096214146661</v>
      </c>
      <c r="XS128" s="4">
        <v>98.105801544038698</v>
      </c>
      <c r="XT128" s="4">
        <v>106.53991503184599</v>
      </c>
      <c r="XU128" s="4">
        <v>115.352143943331</v>
      </c>
      <c r="XV128" s="4">
        <v>124.478214963215</v>
      </c>
      <c r="XW128" s="4">
        <v>133.849561598604</v>
      </c>
      <c r="XX128" s="4">
        <v>143.393617762227</v>
      </c>
      <c r="XY128" s="4">
        <v>153.11688598341701</v>
      </c>
      <c r="XZ128" s="13" t="s">
        <v>196</v>
      </c>
      <c r="YA128" s="5">
        <v>466.47646870519401</v>
      </c>
      <c r="YK128" s="13">
        <v>12600</v>
      </c>
      <c r="YL128" s="4">
        <v>65.650147900681503</v>
      </c>
      <c r="YM128" s="4">
        <v>71.868061545488601</v>
      </c>
      <c r="YN128" s="4">
        <v>78.683416604757397</v>
      </c>
      <c r="YO128" s="4">
        <v>86.090231663767497</v>
      </c>
      <c r="YP128" s="4">
        <v>94.061130240448406</v>
      </c>
      <c r="YQ128" s="4">
        <v>102.382883408327</v>
      </c>
      <c r="YR128" s="4">
        <v>111.10716358549</v>
      </c>
      <c r="YS128" s="4">
        <v>120.16867766404501</v>
      </c>
      <c r="YT128" s="4">
        <v>129.49537606703899</v>
      </c>
      <c r="YU128" s="4">
        <v>139.00858064135701</v>
      </c>
      <c r="YV128" s="4">
        <v>148.71845762747</v>
      </c>
      <c r="YW128" s="13" t="s">
        <v>196</v>
      </c>
      <c r="YX128" s="5">
        <v>463.30079586963501</v>
      </c>
      <c r="ZH128" s="13">
        <v>12600</v>
      </c>
      <c r="ZI128" s="4">
        <v>66.7115900083745</v>
      </c>
      <c r="ZJ128" s="4">
        <v>74.373095027534504</v>
      </c>
      <c r="ZK128" s="4">
        <v>82.524954207110397</v>
      </c>
      <c r="ZL128" s="4">
        <v>91.012866254651996</v>
      </c>
      <c r="ZM128" s="4">
        <v>99.695057790962906</v>
      </c>
      <c r="ZN128" s="4">
        <v>108.46116711904401</v>
      </c>
      <c r="ZO128" s="4">
        <v>117.23786961443599</v>
      </c>
      <c r="ZP128" s="4">
        <v>125.985289706278</v>
      </c>
      <c r="ZQ128" s="4">
        <v>134.68957525898799</v>
      </c>
      <c r="ZR128" s="4">
        <v>142.94654154492599</v>
      </c>
      <c r="ZS128" s="4">
        <v>149.90785915266201</v>
      </c>
      <c r="ZT128" s="13" t="s">
        <v>196</v>
      </c>
      <c r="ZU128" s="5">
        <v>468.100198294667</v>
      </c>
      <c r="AAE128" s="13">
        <v>12600</v>
      </c>
      <c r="AAF128" s="4">
        <v>113.545868394096</v>
      </c>
      <c r="AAG128" s="4">
        <v>123.422643820765</v>
      </c>
      <c r="AAH128" s="4">
        <v>134.00063362808299</v>
      </c>
      <c r="AAI128" s="4">
        <v>145.22816144798799</v>
      </c>
      <c r="AAJ128" s="4">
        <v>157.01558125148</v>
      </c>
      <c r="AAK128" s="4">
        <v>168.89068539704101</v>
      </c>
      <c r="AAL128" s="4">
        <v>180.97262587304999</v>
      </c>
      <c r="AAM128" s="4">
        <v>193.13799398929899</v>
      </c>
      <c r="AAN128" s="4">
        <v>205.264584944993</v>
      </c>
      <c r="AAO128" s="4">
        <v>217.23276748148899</v>
      </c>
      <c r="AAP128" s="4">
        <v>228.905202734695</v>
      </c>
      <c r="AAQ128" s="13" t="s">
        <v>196</v>
      </c>
      <c r="AAR128" s="5">
        <v>488.77049071276502</v>
      </c>
      <c r="ABB128" s="13">
        <v>12600</v>
      </c>
      <c r="ABC128" s="4">
        <v>61.160471039808101</v>
      </c>
      <c r="ABD128" s="4">
        <v>66.982669681393901</v>
      </c>
      <c r="ABE128" s="4">
        <v>73.375849163467294</v>
      </c>
      <c r="ABF128" s="4">
        <v>80.337137895628203</v>
      </c>
      <c r="ABG128" s="4">
        <v>87.844691972575902</v>
      </c>
      <c r="ABH128" s="4">
        <v>95.714018116243693</v>
      </c>
      <c r="ABI128" s="4">
        <v>103.991120523296</v>
      </c>
      <c r="ABJ128" s="4">
        <v>112.61977527248099</v>
      </c>
      <c r="ABK128" s="4">
        <v>121.53739494346399</v>
      </c>
      <c r="ABL128" s="4">
        <v>130.67496078862499</v>
      </c>
      <c r="ABM128" s="4">
        <v>140.05654447584899</v>
      </c>
      <c r="ABN128" s="13" t="s">
        <v>196</v>
      </c>
      <c r="ABO128" s="5">
        <v>451.38688350833598</v>
      </c>
    </row>
    <row r="129" spans="1:743" x14ac:dyDescent="0.25">
      <c r="Q129" s="13">
        <v>14000</v>
      </c>
      <c r="R129" s="4">
        <v>118.56762971868</v>
      </c>
      <c r="S129" s="4">
        <v>129.27078973872099</v>
      </c>
      <c r="T129" s="4">
        <v>140.79418156624999</v>
      </c>
      <c r="U129" s="4">
        <v>153.09066438519301</v>
      </c>
      <c r="V129" s="4">
        <v>166.058121367447</v>
      </c>
      <c r="W129" s="4">
        <v>179.02976252781701</v>
      </c>
      <c r="X129" s="4">
        <v>192.19732299639401</v>
      </c>
      <c r="Y129" s="4">
        <v>205.39383402367699</v>
      </c>
      <c r="Z129" s="4">
        <v>218.44864851230901</v>
      </c>
      <c r="AA129" s="4">
        <v>231.19065222187899</v>
      </c>
      <c r="AB129" s="4">
        <v>243.43392193943501</v>
      </c>
      <c r="AC129" s="13" t="s">
        <v>197</v>
      </c>
      <c r="AD129" s="5">
        <v>0.28116681919428199</v>
      </c>
      <c r="AN129" s="13">
        <v>14000</v>
      </c>
      <c r="AO129" s="4">
        <v>62.143703222285602</v>
      </c>
      <c r="AP129" s="4">
        <v>68.052205303172101</v>
      </c>
      <c r="AQ129" s="4">
        <v>74.538755822019098</v>
      </c>
      <c r="AR129" s="4">
        <v>81.600050894339503</v>
      </c>
      <c r="AS129" s="4">
        <v>89.213128851589303</v>
      </c>
      <c r="AT129" s="4">
        <v>97.185268783039206</v>
      </c>
      <c r="AU129" s="4">
        <v>105.56468057241899</v>
      </c>
      <c r="AV129" s="4">
        <v>114.292786439137</v>
      </c>
      <c r="AW129" s="4">
        <v>123.30443406488899</v>
      </c>
      <c r="AX129" s="4">
        <v>132.52788833416801</v>
      </c>
      <c r="AY129" s="4">
        <v>141.98202355171199</v>
      </c>
      <c r="AZ129" s="13" t="s">
        <v>197</v>
      </c>
      <c r="BA129" s="5">
        <v>0.28115417601488701</v>
      </c>
      <c r="BK129" s="13">
        <v>14000</v>
      </c>
      <c r="BL129" s="4">
        <v>62.439718776665799</v>
      </c>
      <c r="BM129" s="4">
        <v>68.374367313519997</v>
      </c>
      <c r="BN129" s="4">
        <v>74.888834841771001</v>
      </c>
      <c r="BO129" s="4">
        <v>81.979615176015699</v>
      </c>
      <c r="BP129" s="4">
        <v>89.623384316362106</v>
      </c>
      <c r="BQ129" s="4">
        <v>97.625532158288394</v>
      </c>
      <c r="BR129" s="4">
        <v>106.034638304266</v>
      </c>
      <c r="BS129" s="4">
        <v>114.791524874761</v>
      </c>
      <c r="BT129" s="4">
        <v>123.830411942412</v>
      </c>
      <c r="BU129" s="4">
        <v>133.07892224454801</v>
      </c>
      <c r="BV129" s="4">
        <v>142.555026587208</v>
      </c>
      <c r="BW129" s="13" t="s">
        <v>197</v>
      </c>
      <c r="BX129" s="5">
        <v>0.28113342432331001</v>
      </c>
      <c r="CH129" s="13">
        <v>14000</v>
      </c>
      <c r="CI129" s="4">
        <v>118.56762971868</v>
      </c>
      <c r="CJ129" s="4">
        <v>129.27078973872099</v>
      </c>
      <c r="CK129" s="4">
        <v>140.79418156624999</v>
      </c>
      <c r="CL129" s="4">
        <v>153.09066438519301</v>
      </c>
      <c r="CM129" s="4">
        <v>166.058121367447</v>
      </c>
      <c r="CN129" s="4">
        <v>179.02976252781701</v>
      </c>
      <c r="CO129" s="4">
        <v>192.19732299639401</v>
      </c>
      <c r="CP129" s="4">
        <v>205.39383402367699</v>
      </c>
      <c r="CQ129" s="4">
        <v>218.44864851230901</v>
      </c>
      <c r="CR129" s="4">
        <v>231.19065222187899</v>
      </c>
      <c r="CS129" s="4">
        <v>243.43392193943501</v>
      </c>
      <c r="CT129" s="13" t="s">
        <v>197</v>
      </c>
      <c r="CU129" s="5">
        <v>0.28121003667236399</v>
      </c>
      <c r="DE129" s="13">
        <v>14000</v>
      </c>
      <c r="DF129" s="4">
        <v>60.703794419623797</v>
      </c>
      <c r="DG129" s="4">
        <v>66.484843666930601</v>
      </c>
      <c r="DH129" s="4">
        <v>72.835201865652195</v>
      </c>
      <c r="DI129" s="4">
        <v>79.752529472934</v>
      </c>
      <c r="DJ129" s="4">
        <v>87.215601340344307</v>
      </c>
      <c r="DK129" s="4">
        <v>95.0407755955315</v>
      </c>
      <c r="DL129" s="4">
        <v>103.274500158612</v>
      </c>
      <c r="DM129" s="4">
        <v>111.861099555085</v>
      </c>
      <c r="DN129" s="4">
        <v>120.73846529421699</v>
      </c>
      <c r="DO129" s="4">
        <v>129.837986824859</v>
      </c>
      <c r="DP129" s="4">
        <v>139.18287627738101</v>
      </c>
      <c r="DQ129" s="13" t="s">
        <v>197</v>
      </c>
      <c r="DR129" s="5">
        <v>0.28109525380033401</v>
      </c>
      <c r="EB129" s="13">
        <v>14000</v>
      </c>
      <c r="EC129" s="4">
        <v>118.56762971868</v>
      </c>
      <c r="ED129" s="4">
        <v>129.27078973872099</v>
      </c>
      <c r="EE129" s="4">
        <v>140.79418156624999</v>
      </c>
      <c r="EF129" s="4">
        <v>153.09066438519301</v>
      </c>
      <c r="EG129" s="4">
        <v>166.058121367447</v>
      </c>
      <c r="EH129" s="4">
        <v>179.02976252781701</v>
      </c>
      <c r="EI129" s="4">
        <v>192.19732299639401</v>
      </c>
      <c r="EJ129" s="4">
        <v>205.39383402367699</v>
      </c>
      <c r="EK129" s="4">
        <v>218.44864851230901</v>
      </c>
      <c r="EL129" s="4">
        <v>231.19065222187899</v>
      </c>
      <c r="EM129" s="4">
        <v>243.43392193943501</v>
      </c>
      <c r="EN129" s="13" t="s">
        <v>197</v>
      </c>
      <c r="EO129" s="5">
        <v>0.281218058085207</v>
      </c>
      <c r="EY129" s="13">
        <v>14000</v>
      </c>
      <c r="EZ129" s="4">
        <v>118.56762971868</v>
      </c>
      <c r="FA129" s="4">
        <v>129.27078973872099</v>
      </c>
      <c r="FB129" s="4">
        <v>140.79418156624999</v>
      </c>
      <c r="FC129" s="4">
        <v>153.09066438519301</v>
      </c>
      <c r="FD129" s="4">
        <v>166.058121367447</v>
      </c>
      <c r="FE129" s="4">
        <v>179.02976252781701</v>
      </c>
      <c r="FF129" s="4">
        <v>192.19732299639401</v>
      </c>
      <c r="FG129" s="4">
        <v>205.39383402367699</v>
      </c>
      <c r="FH129" s="4">
        <v>218.44864851230901</v>
      </c>
      <c r="FI129" s="4">
        <v>231.19065222187899</v>
      </c>
      <c r="FJ129" s="4">
        <v>243.43392193943501</v>
      </c>
      <c r="FK129" s="13" t="s">
        <v>197</v>
      </c>
      <c r="FL129" s="5">
        <v>0.28112043297321698</v>
      </c>
      <c r="FV129" s="13">
        <v>14000</v>
      </c>
      <c r="FW129">
        <v>118.56762971868</v>
      </c>
      <c r="FX129">
        <v>129.27078973872099</v>
      </c>
      <c r="FY129">
        <v>140.79418156624999</v>
      </c>
      <c r="FZ129">
        <v>153.09066438519301</v>
      </c>
      <c r="GA129">
        <v>166.058121367447</v>
      </c>
      <c r="GB129">
        <v>179.02976252781701</v>
      </c>
      <c r="GC129">
        <v>192.19732299639401</v>
      </c>
      <c r="GD129">
        <v>205.39383402367699</v>
      </c>
      <c r="GE129">
        <v>218.44864851230901</v>
      </c>
      <c r="GF129">
        <v>231.19065222187899</v>
      </c>
      <c r="GG129">
        <v>243.43392193943501</v>
      </c>
      <c r="GH129" s="13" t="s">
        <v>197</v>
      </c>
      <c r="GI129" s="5">
        <v>0.28118803748354598</v>
      </c>
      <c r="GS129" s="13">
        <v>14000</v>
      </c>
      <c r="GT129" s="4">
        <v>118.56762971868</v>
      </c>
      <c r="GU129" s="4">
        <v>129.27078973872099</v>
      </c>
      <c r="GV129" s="4">
        <v>140.79418156624999</v>
      </c>
      <c r="GW129" s="4">
        <v>153.09066438519301</v>
      </c>
      <c r="GX129" s="4">
        <v>166.058121367447</v>
      </c>
      <c r="GY129" s="4">
        <v>179.02976252781701</v>
      </c>
      <c r="GZ129" s="4">
        <v>192.19732299639401</v>
      </c>
      <c r="HA129" s="4">
        <v>205.39383402367699</v>
      </c>
      <c r="HB129" s="4">
        <v>218.44864851230901</v>
      </c>
      <c r="HC129" s="4">
        <v>231.19065222187899</v>
      </c>
      <c r="HD129" s="4">
        <v>243.43392193943501</v>
      </c>
      <c r="HE129" s="13" t="s">
        <v>197</v>
      </c>
      <c r="HF129" s="5">
        <v>0.281175135058371</v>
      </c>
      <c r="HP129" s="13">
        <v>14000</v>
      </c>
      <c r="HQ129" s="4">
        <v>61.019537500237</v>
      </c>
      <c r="HR129" s="4">
        <v>66.828572741222501</v>
      </c>
      <c r="HS129" s="4">
        <v>73.208851378670005</v>
      </c>
      <c r="HT129" s="4">
        <v>80.157825225332701</v>
      </c>
      <c r="HU129" s="4">
        <v>87.653892061517794</v>
      </c>
      <c r="HV129" s="4">
        <v>95.511434927566896</v>
      </c>
      <c r="HW129" s="4">
        <v>103.777282976729</v>
      </c>
      <c r="HX129" s="4">
        <v>112.395126765661</v>
      </c>
      <c r="HY129" s="4">
        <v>121.302191719896</v>
      </c>
      <c r="HZ129" s="4">
        <v>130.429182086938</v>
      </c>
      <c r="IA129" s="4">
        <v>139.79836706876901</v>
      </c>
      <c r="IB129" s="13" t="s">
        <v>197</v>
      </c>
      <c r="IC129" s="5">
        <v>0.28110602046434102</v>
      </c>
      <c r="IM129" s="13">
        <v>14000</v>
      </c>
      <c r="IN129" s="4">
        <v>58.454812240513597</v>
      </c>
      <c r="IO129" s="4">
        <v>64.035902069812707</v>
      </c>
      <c r="IP129" s="4">
        <v>70.172227982648806</v>
      </c>
      <c r="IQ129" s="4">
        <v>76.862890071901006</v>
      </c>
      <c r="IR129" s="4">
        <v>84.089287603286806</v>
      </c>
      <c r="IS129" s="4">
        <v>91.6815880947171</v>
      </c>
      <c r="IT129" s="4">
        <v>99.683605352857001</v>
      </c>
      <c r="IU129" s="4">
        <v>108.044136793826</v>
      </c>
      <c r="IV129" s="4">
        <v>116.705792622494</v>
      </c>
      <c r="IW129" s="4">
        <v>125.604839712119</v>
      </c>
      <c r="IX129" s="4">
        <v>134.77106491379601</v>
      </c>
      <c r="IY129" s="13" t="s">
        <v>197</v>
      </c>
      <c r="IZ129" s="5">
        <v>0.28106298113171302</v>
      </c>
      <c r="JJ129" s="13">
        <v>14000</v>
      </c>
      <c r="JK129" s="4">
        <v>57.645368904545997</v>
      </c>
      <c r="JL129" s="4">
        <v>63.154224011650101</v>
      </c>
      <c r="JM129" s="4">
        <v>69.213123586321601</v>
      </c>
      <c r="JN129" s="4">
        <v>75.821665620652396</v>
      </c>
      <c r="JO129" s="4">
        <v>82.9621671749547</v>
      </c>
      <c r="JP129" s="4">
        <v>90.469653853347495</v>
      </c>
      <c r="JQ129" s="4">
        <v>98.387025510420301</v>
      </c>
      <c r="JR129" s="4">
        <v>106.664669887812</v>
      </c>
      <c r="JS129" s="4">
        <v>115.24688308695301</v>
      </c>
      <c r="JT129" s="4">
        <v>124.071684510881</v>
      </c>
      <c r="JU129" s="4">
        <v>133.17116367010601</v>
      </c>
      <c r="JV129" s="13" t="s">
        <v>197</v>
      </c>
      <c r="JW129" s="5">
        <v>0.28109130555523698</v>
      </c>
      <c r="KG129" s="13">
        <v>14000</v>
      </c>
      <c r="KH129">
        <v>61.415091147023197</v>
      </c>
      <c r="KI129">
        <v>67.259156177737793</v>
      </c>
      <c r="KJ129">
        <v>73.676873704283494</v>
      </c>
      <c r="KK129">
        <v>80.665431916354294</v>
      </c>
      <c r="KL129">
        <v>88.2027532572924</v>
      </c>
      <c r="KM129">
        <v>96.100733915559502</v>
      </c>
      <c r="KN129">
        <v>104.406684689236</v>
      </c>
      <c r="KO129">
        <v>113.063499948276</v>
      </c>
      <c r="KP129">
        <v>122.007569551736</v>
      </c>
      <c r="KQ129">
        <v>131.16873934745601</v>
      </c>
      <c r="KR129">
        <v>140.568090641255</v>
      </c>
      <c r="KS129" s="13" t="s">
        <v>197</v>
      </c>
      <c r="KT129" s="5">
        <v>0.28114124068014901</v>
      </c>
      <c r="LD129" s="13">
        <v>14000</v>
      </c>
      <c r="LE129" s="4">
        <v>58.550668392266502</v>
      </c>
      <c r="LF129" s="4">
        <v>64.140303089621199</v>
      </c>
      <c r="LG129" s="4">
        <v>70.285784229643298</v>
      </c>
      <c r="LH129" s="4">
        <v>76.986152226591201</v>
      </c>
      <c r="LI129" s="4">
        <v>84.222696710919294</v>
      </c>
      <c r="LJ129" s="4">
        <v>91.825005940852904</v>
      </c>
      <c r="LK129" s="4">
        <v>99.837003132716902</v>
      </c>
      <c r="LL129" s="4">
        <v>108.20729666101199</v>
      </c>
      <c r="LM129" s="4">
        <v>116.878296615165</v>
      </c>
      <c r="LN129" s="4">
        <v>125.786062191143</v>
      </c>
      <c r="LO129" s="4">
        <v>134.96010525525699</v>
      </c>
      <c r="LP129" s="13" t="s">
        <v>197</v>
      </c>
      <c r="LQ129" s="5">
        <v>0.28109575753544802</v>
      </c>
      <c r="MA129" s="13">
        <v>14000</v>
      </c>
      <c r="MB129" s="4">
        <v>57.453966426803802</v>
      </c>
      <c r="MC129" s="4">
        <v>62.945720168178802</v>
      </c>
      <c r="MD129" s="4">
        <v>68.986280939573604</v>
      </c>
      <c r="ME129" s="4">
        <v>75.575362878817799</v>
      </c>
      <c r="MF129" s="4">
        <v>82.695497966467798</v>
      </c>
      <c r="MG129" s="4">
        <v>90.182851803953398</v>
      </c>
      <c r="MH129" s="4">
        <v>98.080110709382794</v>
      </c>
      <c r="MI129" s="4">
        <v>106.33803687439899</v>
      </c>
      <c r="MJ129" s="4">
        <v>114.90132398193801</v>
      </c>
      <c r="MK129" s="4">
        <v>123.70840549411</v>
      </c>
      <c r="ML129" s="4">
        <v>132.79191026251601</v>
      </c>
      <c r="MM129" s="13" t="s">
        <v>197</v>
      </c>
      <c r="MN129" s="5">
        <v>0.28109215219115602</v>
      </c>
      <c r="MX129" s="13">
        <v>14000</v>
      </c>
      <c r="MY129" s="4">
        <v>55.1733315256484</v>
      </c>
      <c r="MZ129" s="4">
        <v>60.460709124799799</v>
      </c>
      <c r="NA129" s="4">
        <v>66.281859530602105</v>
      </c>
      <c r="NB129" s="4">
        <v>72.637833407538295</v>
      </c>
      <c r="NC129" s="4">
        <v>79.513660753415806</v>
      </c>
      <c r="ND129" s="4">
        <v>86.758830671223805</v>
      </c>
      <c r="NE129" s="4">
        <v>94.413559150049196</v>
      </c>
      <c r="NF129" s="4">
        <v>102.433020251841</v>
      </c>
      <c r="NG129" s="4">
        <v>110.766610288942</v>
      </c>
      <c r="NH129" s="4">
        <v>119.357682458749</v>
      </c>
      <c r="NI129" s="4">
        <v>128.24513366223101</v>
      </c>
      <c r="NJ129" s="13" t="s">
        <v>197</v>
      </c>
      <c r="NK129" s="5">
        <v>0.28102755414435598</v>
      </c>
      <c r="NU129" s="13">
        <v>14000</v>
      </c>
      <c r="NV129" s="4">
        <v>54.537251952115398</v>
      </c>
      <c r="NW129" s="4">
        <v>59.767428385436602</v>
      </c>
      <c r="NX129" s="4">
        <v>65.527088963570904</v>
      </c>
      <c r="NY129" s="4">
        <v>71.817641315694104</v>
      </c>
      <c r="NZ129" s="4">
        <v>78.624791172969793</v>
      </c>
      <c r="OA129" s="4">
        <v>85.801657323874096</v>
      </c>
      <c r="OB129" s="4">
        <v>93.387790555463894</v>
      </c>
      <c r="OC129" s="4">
        <v>101.339578156782</v>
      </c>
      <c r="OD129" s="4">
        <v>109.607715568497</v>
      </c>
      <c r="OE129" s="4">
        <v>118.136922349728</v>
      </c>
      <c r="OF129" s="4">
        <v>126.967789273934</v>
      </c>
      <c r="OG129" s="13" t="s">
        <v>197</v>
      </c>
      <c r="OH129" s="5">
        <v>0.28101968641036301</v>
      </c>
      <c r="OR129">
        <v>14000</v>
      </c>
      <c r="OS129">
        <v>57.973837020796701</v>
      </c>
      <c r="OT129">
        <v>63.512021617617499</v>
      </c>
      <c r="OU129">
        <v>69.602365508313298</v>
      </c>
      <c r="OV129">
        <v>76.244265947065401</v>
      </c>
      <c r="OW129">
        <v>83.419669287998403</v>
      </c>
      <c r="OX129">
        <v>90.961636957563002</v>
      </c>
      <c r="OY129">
        <v>98.913437553130294</v>
      </c>
      <c r="OZ129">
        <v>107.22481477877101</v>
      </c>
      <c r="PA129">
        <v>115.839381474546</v>
      </c>
      <c r="PB129">
        <v>124.694446145835</v>
      </c>
      <c r="PC129">
        <v>133.82116811276799</v>
      </c>
      <c r="PD129" s="13" t="s">
        <v>197</v>
      </c>
      <c r="PE129" s="5">
        <v>0.281054208738584</v>
      </c>
      <c r="PO129" s="13">
        <v>14000</v>
      </c>
      <c r="PP129" s="4">
        <v>54.912022240805904</v>
      </c>
      <c r="PQ129" s="4">
        <v>60.175911444861697</v>
      </c>
      <c r="PR129" s="4">
        <v>65.971816673903206</v>
      </c>
      <c r="PS129" s="4">
        <v>72.300936080582403</v>
      </c>
      <c r="PT129" s="4">
        <v>79.148578382253206</v>
      </c>
      <c r="PU129" s="4">
        <v>86.365728388599393</v>
      </c>
      <c r="PV129" s="4">
        <v>93.992327585410493</v>
      </c>
      <c r="PW129" s="4">
        <v>101.984049392014</v>
      </c>
      <c r="PX129" s="4">
        <v>110.290824521414</v>
      </c>
      <c r="PY129" s="4">
        <v>118.856567846185</v>
      </c>
      <c r="PZ129" s="4">
        <v>127.72087509400799</v>
      </c>
      <c r="QA129" s="13" t="s">
        <v>197</v>
      </c>
      <c r="QB129" s="5">
        <v>0.281020651386372</v>
      </c>
      <c r="QL129" s="13">
        <v>14000</v>
      </c>
      <c r="QM129" s="4">
        <v>50.004940875526003</v>
      </c>
      <c r="QN129" s="4">
        <v>54.825013520091296</v>
      </c>
      <c r="QO129" s="4">
        <v>60.142798779716301</v>
      </c>
      <c r="QP129" s="4">
        <v>65.962042154309501</v>
      </c>
      <c r="QQ129" s="4">
        <v>72.272990352877002</v>
      </c>
      <c r="QR129" s="4">
        <v>78.953512816755904</v>
      </c>
      <c r="QS129" s="4">
        <v>86.038702788410305</v>
      </c>
      <c r="QT129" s="4">
        <v>93.493347475893202</v>
      </c>
      <c r="QU129" s="4">
        <v>101.277209287885</v>
      </c>
      <c r="QV129" s="4">
        <v>109.344632953697</v>
      </c>
      <c r="QW129" s="4">
        <v>117.74752343476</v>
      </c>
      <c r="QX129" s="13" t="s">
        <v>197</v>
      </c>
      <c r="QY129" s="5">
        <v>0.32108849129599298</v>
      </c>
      <c r="RI129" s="13">
        <v>14000</v>
      </c>
      <c r="RJ129" s="4">
        <v>50.3917332234995</v>
      </c>
      <c r="RK129" s="4">
        <v>55.246977391160598</v>
      </c>
      <c r="RL129" s="4">
        <v>60.6027289318423</v>
      </c>
      <c r="RM129" s="4">
        <v>66.462548177860299</v>
      </c>
      <c r="RN129" s="4">
        <v>72.816313455269395</v>
      </c>
      <c r="RO129" s="4">
        <v>79.5398590977195</v>
      </c>
      <c r="RP129" s="4">
        <v>86.668640247657194</v>
      </c>
      <c r="RQ129" s="4">
        <v>94.1667452214283</v>
      </c>
      <c r="RR129" s="4">
        <v>101.99317711694999</v>
      </c>
      <c r="RS129" s="4">
        <v>110.10146855265999</v>
      </c>
      <c r="RT129" s="4">
        <v>118.54261382091801</v>
      </c>
      <c r="RU129" s="13" t="s">
        <v>197</v>
      </c>
      <c r="RV129" s="5">
        <v>0.280972692788031</v>
      </c>
      <c r="SF129" s="13">
        <v>14000</v>
      </c>
      <c r="SG129" s="4">
        <v>48.114193077824702</v>
      </c>
      <c r="SH129" s="4">
        <v>52.761873182802198</v>
      </c>
      <c r="SI129" s="4">
        <v>57.893379454629297</v>
      </c>
      <c r="SJ129" s="4">
        <v>63.513323018735399</v>
      </c>
      <c r="SK129" s="4">
        <v>69.613698452199998</v>
      </c>
      <c r="SL129" s="4">
        <v>76.082112529468802</v>
      </c>
      <c r="SM129" s="4">
        <v>82.951936150335897</v>
      </c>
      <c r="SN129" s="4">
        <v>90.191320162638803</v>
      </c>
      <c r="SO129" s="4">
        <v>97.763694293044395</v>
      </c>
      <c r="SP129" s="4">
        <v>105.627341541146</v>
      </c>
      <c r="SQ129" s="4">
        <v>113.83845898905</v>
      </c>
      <c r="SR129" s="13" t="s">
        <v>197</v>
      </c>
      <c r="SS129" s="5">
        <v>0.32105006179564999</v>
      </c>
      <c r="TC129" s="13">
        <v>14000</v>
      </c>
      <c r="TD129" s="4">
        <v>54.544066628275303</v>
      </c>
      <c r="TE129" s="4">
        <v>59.774856351433399</v>
      </c>
      <c r="TF129" s="4">
        <v>65.535176387568697</v>
      </c>
      <c r="TG129" s="4">
        <v>71.826430578450697</v>
      </c>
      <c r="TH129" s="4">
        <v>78.634317464858498</v>
      </c>
      <c r="TI129" s="4">
        <v>85.811917149496495</v>
      </c>
      <c r="TJ129" s="4">
        <v>93.398787492398796</v>
      </c>
      <c r="TK129" s="4">
        <v>101.35130282641499</v>
      </c>
      <c r="TL129" s="4">
        <v>109.620144704994</v>
      </c>
      <c r="TM129" s="4">
        <v>118.150018064628</v>
      </c>
      <c r="TN129" s="4">
        <v>126.981495661742</v>
      </c>
      <c r="TO129" s="13" t="s">
        <v>197</v>
      </c>
      <c r="TP129" s="5">
        <v>0.281004549206603</v>
      </c>
      <c r="TZ129" s="13">
        <v>14000</v>
      </c>
      <c r="UA129" s="4">
        <v>118.56762971868</v>
      </c>
      <c r="UB129" s="4">
        <v>129.27078973872099</v>
      </c>
      <c r="UC129" s="4">
        <v>140.79418156624999</v>
      </c>
      <c r="UD129" s="4">
        <v>153.09066438519301</v>
      </c>
      <c r="UE129" s="4">
        <v>166.058121367447</v>
      </c>
      <c r="UF129" s="4">
        <v>179.02976252781701</v>
      </c>
      <c r="UG129" s="4">
        <v>192.19732299639401</v>
      </c>
      <c r="UH129" s="4">
        <v>205.39383402367699</v>
      </c>
      <c r="UI129" s="4">
        <v>218.44864851230901</v>
      </c>
      <c r="UJ129" s="4">
        <v>231.19065222187899</v>
      </c>
      <c r="UK129" s="4">
        <v>243.43392193943501</v>
      </c>
      <c r="UL129" s="13" t="s">
        <v>197</v>
      </c>
      <c r="UM129" s="5">
        <v>0.28122883837164903</v>
      </c>
      <c r="UW129" s="13">
        <v>14000</v>
      </c>
      <c r="UX129" s="4">
        <v>118.56762971868</v>
      </c>
      <c r="UY129" s="4">
        <v>129.27078973872099</v>
      </c>
      <c r="UZ129" s="4">
        <v>140.79418156624999</v>
      </c>
      <c r="VA129" s="4">
        <v>153.09066438519301</v>
      </c>
      <c r="VB129" s="4">
        <v>166.058121367447</v>
      </c>
      <c r="VC129" s="4">
        <v>179.02976252781701</v>
      </c>
      <c r="VD129" s="4">
        <v>192.19732299639401</v>
      </c>
      <c r="VE129" s="4">
        <v>205.39383402367699</v>
      </c>
      <c r="VF129" s="4">
        <v>218.44864851230901</v>
      </c>
      <c r="VG129" s="4">
        <v>231.19065222187899</v>
      </c>
      <c r="VH129" s="4">
        <v>243.43392193943501</v>
      </c>
      <c r="VI129" s="13" t="s">
        <v>197</v>
      </c>
      <c r="VJ129" s="5">
        <v>0.28117162817598301</v>
      </c>
      <c r="VT129" s="13">
        <v>14000</v>
      </c>
      <c r="VU129" s="4">
        <v>118.56762971868</v>
      </c>
      <c r="VV129" s="4">
        <v>129.27078973872099</v>
      </c>
      <c r="VW129" s="4">
        <v>140.79418156624999</v>
      </c>
      <c r="VX129" s="4">
        <v>153.09066438519301</v>
      </c>
      <c r="VY129" s="4">
        <v>166.058121367447</v>
      </c>
      <c r="VZ129" s="4">
        <v>179.02976252781701</v>
      </c>
      <c r="WA129" s="4">
        <v>192.19732299639401</v>
      </c>
      <c r="WB129" s="4">
        <v>205.39383402367699</v>
      </c>
      <c r="WC129" s="4">
        <v>218.44864851230901</v>
      </c>
      <c r="WD129" s="4">
        <v>231.19065222187899</v>
      </c>
      <c r="WE129" s="4">
        <v>243.43392193943501</v>
      </c>
      <c r="WF129" s="13" t="s">
        <v>197</v>
      </c>
      <c r="WG129" s="5">
        <v>0.28121167547791498</v>
      </c>
      <c r="WQ129" s="13">
        <v>14000</v>
      </c>
      <c r="WR129" s="4">
        <v>62.138363112072803</v>
      </c>
      <c r="WS129" s="4">
        <v>67.994920138646293</v>
      </c>
      <c r="WT129" s="4">
        <v>74.413355427101394</v>
      </c>
      <c r="WU129" s="4">
        <v>81.387853745343506</v>
      </c>
      <c r="WV129" s="4">
        <v>88.894635777944899</v>
      </c>
      <c r="WW129" s="4">
        <v>96.761000419134206</v>
      </c>
      <c r="WX129" s="4">
        <v>105.02593949673999</v>
      </c>
      <c r="WY129" s="4">
        <v>113.63519477291401</v>
      </c>
      <c r="WZ129" s="4">
        <v>122.529447265687</v>
      </c>
      <c r="XA129" s="4">
        <v>131.644333448683</v>
      </c>
      <c r="XB129" s="4">
        <v>141.004843006996</v>
      </c>
      <c r="XC129" s="13" t="s">
        <v>197</v>
      </c>
      <c r="XD129" s="5">
        <v>0.33204595166923301</v>
      </c>
      <c r="XN129" s="13">
        <v>14000</v>
      </c>
      <c r="XO129" s="4">
        <v>62.946661848769097</v>
      </c>
      <c r="XP129" s="4">
        <v>68.832761002821101</v>
      </c>
      <c r="XQ129" s="4">
        <v>75.273706672416196</v>
      </c>
      <c r="XR129" s="4">
        <v>82.261407449890498</v>
      </c>
      <c r="XS129" s="4">
        <v>89.770356556987693</v>
      </c>
      <c r="XT129" s="4">
        <v>97.634580746301907</v>
      </c>
      <c r="XU129" s="4">
        <v>105.88847122176</v>
      </c>
      <c r="XV129" s="4">
        <v>114.478656812865</v>
      </c>
      <c r="XW129" s="4">
        <v>123.347578469704</v>
      </c>
      <c r="XX129" s="4">
        <v>132.43356687661901</v>
      </c>
      <c r="XY129" s="4">
        <v>141.761257427364</v>
      </c>
      <c r="XZ129" s="13" t="s">
        <v>197</v>
      </c>
      <c r="YA129" s="5">
        <v>0.37276465108779999</v>
      </c>
      <c r="YK129" s="13">
        <v>14000</v>
      </c>
      <c r="YL129" s="4">
        <v>59.207711805746399</v>
      </c>
      <c r="YM129" s="4">
        <v>64.856452082937295</v>
      </c>
      <c r="YN129" s="4">
        <v>71.064033443726899</v>
      </c>
      <c r="YO129" s="4">
        <v>77.828839624009404</v>
      </c>
      <c r="YP129" s="4">
        <v>85.131304787888894</v>
      </c>
      <c r="YQ129" s="4">
        <v>92.798884980812701</v>
      </c>
      <c r="YR129" s="4">
        <v>100.87530027926501</v>
      </c>
      <c r="YS129" s="4">
        <v>109.308187515765</v>
      </c>
      <c r="YT129" s="4">
        <v>118.039028352831</v>
      </c>
      <c r="YU129" s="4">
        <v>127.003007649208</v>
      </c>
      <c r="YV129" s="4">
        <v>136.22994865600799</v>
      </c>
      <c r="YW129" s="13" t="s">
        <v>197</v>
      </c>
      <c r="YX129" s="5">
        <v>0.281309151331462</v>
      </c>
      <c r="ZH129" s="13">
        <v>14000</v>
      </c>
      <c r="ZI129" s="4">
        <v>66.7115900083745</v>
      </c>
      <c r="ZJ129" s="4">
        <v>74.373095027534504</v>
      </c>
      <c r="ZK129" s="4">
        <v>82.524954207110397</v>
      </c>
      <c r="ZL129" s="4">
        <v>91.012866254652096</v>
      </c>
      <c r="ZM129" s="4">
        <v>99.695057790962906</v>
      </c>
      <c r="ZN129" s="4">
        <v>108.46116711904401</v>
      </c>
      <c r="ZO129" s="4">
        <v>117.23786961443599</v>
      </c>
      <c r="ZP129" s="4">
        <v>125.985289706278</v>
      </c>
      <c r="ZQ129" s="4">
        <v>134.68957525898799</v>
      </c>
      <c r="ZR129" s="4">
        <v>142.94654154492599</v>
      </c>
      <c r="ZS129" s="4">
        <v>149.90785915266201</v>
      </c>
      <c r="ZT129" s="13" t="s">
        <v>197</v>
      </c>
      <c r="ZU129" s="5">
        <v>0.26252391772047001</v>
      </c>
      <c r="AAE129" s="13">
        <v>14000</v>
      </c>
      <c r="AAF129" s="4">
        <v>113.545868394096</v>
      </c>
      <c r="AAG129" s="4">
        <v>123.422643820765</v>
      </c>
      <c r="AAH129" s="4">
        <v>134.00063362808299</v>
      </c>
      <c r="AAI129" s="4">
        <v>145.22816144798799</v>
      </c>
      <c r="AAJ129" s="4">
        <v>157.01558125148</v>
      </c>
      <c r="AAK129" s="4">
        <v>168.89068539704201</v>
      </c>
      <c r="AAL129" s="4">
        <v>180.97262587304999</v>
      </c>
      <c r="AAM129" s="4">
        <v>193.13799398929899</v>
      </c>
      <c r="AAN129" s="4">
        <v>205.264584944993</v>
      </c>
      <c r="AAO129" s="4">
        <v>217.23276748148899</v>
      </c>
      <c r="AAP129" s="4">
        <v>228.905202734695</v>
      </c>
      <c r="AAQ129" s="13" t="s">
        <v>197</v>
      </c>
      <c r="AAR129" s="5">
        <v>0.41560903983313202</v>
      </c>
      <c r="ABB129" s="13">
        <v>14000</v>
      </c>
      <c r="ABC129" s="4">
        <v>54.6923573989381</v>
      </c>
      <c r="ABD129" s="4">
        <v>59.936886480217602</v>
      </c>
      <c r="ABE129" s="4">
        <v>65.710709205036494</v>
      </c>
      <c r="ABF129" s="4">
        <v>72.014875353299502</v>
      </c>
      <c r="ABG129" s="4">
        <v>78.83477315959</v>
      </c>
      <c r="ABH129" s="4">
        <v>86.024175356838199</v>
      </c>
      <c r="ABI129" s="4">
        <v>93.621911400079696</v>
      </c>
      <c r="ABJ129" s="4">
        <v>101.58430685051199</v>
      </c>
      <c r="ABK129" s="4">
        <v>109.862092655607</v>
      </c>
      <c r="ABL129" s="4">
        <v>118.40012064777299</v>
      </c>
      <c r="ABM129" s="4">
        <v>127.24071617477399</v>
      </c>
      <c r="ABN129" s="13" t="s">
        <v>197</v>
      </c>
      <c r="ABO129" s="5">
        <v>0.28120654683872698</v>
      </c>
    </row>
    <row r="130" spans="1:743" x14ac:dyDescent="0.25">
      <c r="Q130" s="1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13"/>
      <c r="AD130" s="5"/>
      <c r="AN130" s="13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13"/>
      <c r="BA130" s="5"/>
      <c r="BK130" s="13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13"/>
      <c r="BX130" s="5"/>
      <c r="CH130" s="13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13"/>
      <c r="CU130" s="5"/>
      <c r="DE130" s="13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13"/>
      <c r="DR130" s="5"/>
      <c r="EB130" s="13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13"/>
      <c r="EO130" s="5"/>
      <c r="EY130" s="13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13"/>
      <c r="FL130" s="5"/>
      <c r="FV130" s="13"/>
      <c r="GH130" s="13"/>
      <c r="GI130" s="5"/>
      <c r="GS130" s="13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13"/>
      <c r="HF130" s="5"/>
      <c r="HP130" s="13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13"/>
      <c r="IC130" s="5"/>
      <c r="IM130" s="13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13"/>
      <c r="IZ130" s="5"/>
      <c r="JJ130" s="13"/>
      <c r="JK130" s="4"/>
      <c r="JL130" s="4"/>
      <c r="JM130" s="4"/>
      <c r="JN130" s="4"/>
      <c r="JO130" s="4"/>
      <c r="JP130" s="4"/>
      <c r="JQ130" s="4"/>
      <c r="JR130" s="4"/>
      <c r="JS130" s="4"/>
      <c r="JT130" s="4"/>
      <c r="JU130" s="4"/>
      <c r="JV130" s="13"/>
      <c r="JW130" s="5"/>
      <c r="KG130" s="13"/>
      <c r="KS130" s="13"/>
      <c r="KT130" s="5"/>
      <c r="LD130" s="13"/>
      <c r="LE130" s="4"/>
      <c r="LF130" s="4"/>
      <c r="LG130" s="4"/>
      <c r="LH130" s="4"/>
      <c r="LI130" s="4"/>
      <c r="LJ130" s="4"/>
      <c r="LK130" s="4"/>
      <c r="LL130" s="4"/>
      <c r="LM130" s="4"/>
      <c r="LN130" s="4"/>
      <c r="LO130" s="4"/>
      <c r="LP130" s="13"/>
      <c r="LQ130" s="5"/>
      <c r="MA130" s="13"/>
      <c r="MB130" s="4"/>
      <c r="MC130" s="4"/>
      <c r="MD130" s="4"/>
      <c r="ME130" s="4"/>
      <c r="MF130" s="4"/>
      <c r="MG130" s="4"/>
      <c r="MH130" s="4"/>
      <c r="MI130" s="4"/>
      <c r="MJ130" s="4"/>
      <c r="MK130" s="4"/>
      <c r="ML130" s="4"/>
      <c r="MM130" s="13"/>
      <c r="MN130" s="5"/>
      <c r="MX130" s="13"/>
      <c r="MY130" s="4"/>
      <c r="MZ130" s="4"/>
      <c r="NA130" s="4"/>
      <c r="NB130" s="4"/>
      <c r="NC130" s="4"/>
      <c r="ND130" s="4"/>
      <c r="NE130" s="4"/>
      <c r="NF130" s="4"/>
      <c r="NG130" s="4"/>
      <c r="NH130" s="4"/>
      <c r="NI130" s="4"/>
      <c r="NJ130" s="13"/>
      <c r="NK130" s="5"/>
      <c r="NU130" s="13"/>
      <c r="NV130" s="4"/>
      <c r="NW130" s="4"/>
      <c r="NX130" s="4"/>
      <c r="NY130" s="4"/>
      <c r="NZ130" s="4"/>
      <c r="OA130" s="4"/>
      <c r="OB130" s="4"/>
      <c r="OC130" s="4"/>
      <c r="OD130" s="4"/>
      <c r="OE130" s="4"/>
      <c r="OF130" s="4"/>
      <c r="OG130" s="13"/>
      <c r="OH130" s="5"/>
      <c r="PD130" s="13"/>
      <c r="PE130" s="5"/>
      <c r="PO130" s="13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13"/>
      <c r="QB130" s="5"/>
      <c r="QL130" s="13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13"/>
      <c r="QY130" s="5"/>
      <c r="RI130" s="13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13"/>
      <c r="RV130" s="5"/>
      <c r="SF130" s="13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13"/>
      <c r="SS130" s="5"/>
      <c r="TC130" s="13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13"/>
      <c r="TP130" s="5"/>
      <c r="TZ130" s="13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13"/>
      <c r="UM130" s="5"/>
      <c r="UW130" s="13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13"/>
      <c r="VJ130" s="5"/>
      <c r="VT130" s="13"/>
      <c r="VU130" s="4"/>
      <c r="VV130" s="4"/>
      <c r="VW130" s="4"/>
      <c r="VX130" s="4"/>
      <c r="VY130" s="4"/>
      <c r="VZ130" s="4"/>
      <c r="WA130" s="4"/>
      <c r="WB130" s="4"/>
      <c r="WC130" s="4"/>
      <c r="WD130" s="4"/>
      <c r="WE130" s="4"/>
      <c r="WF130" s="13"/>
      <c r="WG130" s="5"/>
      <c r="WQ130" s="13"/>
      <c r="WR130" s="4"/>
      <c r="WS130" s="4"/>
      <c r="WT130" s="4"/>
      <c r="WU130" s="4"/>
      <c r="WV130" s="4"/>
      <c r="WW130" s="4"/>
      <c r="WX130" s="4"/>
      <c r="WY130" s="4"/>
      <c r="WZ130" s="4"/>
      <c r="XA130" s="4"/>
      <c r="XB130" s="4"/>
      <c r="XC130" s="13"/>
      <c r="XD130" s="5"/>
      <c r="XN130" s="13"/>
      <c r="XO130" s="4"/>
      <c r="XP130" s="4"/>
      <c r="XQ130" s="4"/>
      <c r="XR130" s="4"/>
      <c r="XS130" s="4"/>
      <c r="XT130" s="4"/>
      <c r="XU130" s="4"/>
      <c r="XV130" s="4"/>
      <c r="XW130" s="4"/>
      <c r="XX130" s="4"/>
      <c r="XY130" s="4"/>
      <c r="XZ130" s="13"/>
      <c r="YA130" s="5"/>
      <c r="YK130" s="13"/>
      <c r="YL130" s="4"/>
      <c r="YM130" s="4"/>
      <c r="YN130" s="4"/>
      <c r="YO130" s="4"/>
      <c r="YP130" s="4"/>
      <c r="YQ130" s="4"/>
      <c r="YR130" s="4"/>
      <c r="YS130" s="4"/>
      <c r="YT130" s="4"/>
      <c r="YU130" s="4"/>
      <c r="YV130" s="4"/>
      <c r="YW130" s="13"/>
      <c r="YX130" s="5"/>
      <c r="ZH130" s="13"/>
      <c r="ZI130" s="4"/>
      <c r="ZJ130" s="4"/>
      <c r="ZK130" s="4"/>
      <c r="ZL130" s="4"/>
      <c r="ZM130" s="4"/>
      <c r="ZN130" s="4"/>
      <c r="ZO130" s="4"/>
      <c r="ZP130" s="4"/>
      <c r="ZQ130" s="4"/>
      <c r="ZR130" s="4"/>
      <c r="ZS130" s="4"/>
      <c r="ZT130" s="13"/>
      <c r="ZU130" s="5"/>
      <c r="AAE130" s="13"/>
      <c r="AAF130" s="4"/>
      <c r="AAG130" s="4"/>
      <c r="AAH130" s="4"/>
      <c r="AAI130" s="4"/>
      <c r="AAJ130" s="4"/>
      <c r="AAK130" s="4"/>
      <c r="AAL130" s="4"/>
      <c r="AAM130" s="4"/>
      <c r="AAN130" s="4"/>
      <c r="AAO130" s="4"/>
      <c r="AAP130" s="4"/>
      <c r="AAQ130" s="13"/>
      <c r="AAR130" s="5"/>
      <c r="ABB130" s="13"/>
      <c r="ABC130" s="4"/>
      <c r="ABD130" s="4"/>
      <c r="ABE130" s="4"/>
      <c r="ABF130" s="4"/>
      <c r="ABG130" s="4"/>
      <c r="ABH130" s="4"/>
      <c r="ABI130" s="4"/>
      <c r="ABJ130" s="4"/>
      <c r="ABK130" s="4"/>
      <c r="ABL130" s="4"/>
      <c r="ABM130" s="4"/>
      <c r="ABN130" s="13"/>
      <c r="ABO130" s="5"/>
    </row>
    <row r="131" spans="1:743" x14ac:dyDescent="0.25">
      <c r="Q131" s="1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13" t="s">
        <v>198</v>
      </c>
      <c r="AD131" s="5">
        <v>56556.2448970595</v>
      </c>
      <c r="AN131" s="13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13" t="s">
        <v>198</v>
      </c>
      <c r="BA131" s="5">
        <v>65487.484736810002</v>
      </c>
      <c r="BK131" s="13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13" t="s">
        <v>198</v>
      </c>
      <c r="BX131" s="5">
        <v>63663.807228694197</v>
      </c>
      <c r="CH131" s="13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13" t="s">
        <v>198</v>
      </c>
      <c r="CU131" s="5">
        <v>57085.481217229099</v>
      </c>
      <c r="DE131" s="13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13" t="s">
        <v>198</v>
      </c>
      <c r="DR131" s="5">
        <v>69570.636595147793</v>
      </c>
      <c r="EB131" s="13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13" t="s">
        <v>198</v>
      </c>
      <c r="EO131" s="5">
        <v>58112.58026268</v>
      </c>
      <c r="EY131" s="13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13" t="s">
        <v>198</v>
      </c>
      <c r="FL131" s="5">
        <v>64939.702054023801</v>
      </c>
      <c r="FV131" s="13"/>
      <c r="GH131" s="13" t="s">
        <v>198</v>
      </c>
      <c r="GI131" s="5">
        <v>61780.575192763703</v>
      </c>
      <c r="GS131" s="13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13" t="s">
        <v>198</v>
      </c>
      <c r="HF131" s="5">
        <v>59699.851183016799</v>
      </c>
      <c r="HP131" s="13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13" t="s">
        <v>198</v>
      </c>
      <c r="IC131" s="5">
        <v>70322.123707468796</v>
      </c>
      <c r="IM131" s="13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13" t="s">
        <v>198</v>
      </c>
      <c r="IZ131" s="5">
        <v>76219.886215207007</v>
      </c>
      <c r="JJ131" s="13"/>
      <c r="JK131" s="4"/>
      <c r="JL131" s="4"/>
      <c r="JM131" s="4"/>
      <c r="JN131" s="4"/>
      <c r="JO131" s="4"/>
      <c r="JP131" s="4"/>
      <c r="JQ131" s="4"/>
      <c r="JR131" s="4"/>
      <c r="JS131" s="4"/>
      <c r="JT131" s="4"/>
      <c r="JU131" s="4"/>
      <c r="JV131" s="13" t="s">
        <v>198</v>
      </c>
      <c r="JW131" s="5">
        <v>80521.587798056004</v>
      </c>
      <c r="KG131" s="13"/>
      <c r="KS131" s="13" t="s">
        <v>198</v>
      </c>
      <c r="KT131" s="5">
        <v>67817.938817274306</v>
      </c>
      <c r="LD131" s="13"/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13" t="s">
        <v>198</v>
      </c>
      <c r="LQ131" s="5">
        <v>76610.605053833904</v>
      </c>
      <c r="MA131" s="13"/>
      <c r="MB131" s="4"/>
      <c r="MC131" s="4"/>
      <c r="MD131" s="4"/>
      <c r="ME131" s="4"/>
      <c r="MF131" s="4"/>
      <c r="MG131" s="4"/>
      <c r="MH131" s="4"/>
      <c r="MI131" s="4"/>
      <c r="MJ131" s="4"/>
      <c r="MK131" s="4"/>
      <c r="ML131" s="4"/>
      <c r="MM131" s="13" t="s">
        <v>198</v>
      </c>
      <c r="MN131" s="5">
        <v>73708.744561457599</v>
      </c>
      <c r="MX131" s="13"/>
      <c r="MY131" s="4"/>
      <c r="MZ131" s="4"/>
      <c r="NA131" s="4"/>
      <c r="NB131" s="4"/>
      <c r="NC131" s="4"/>
      <c r="ND131" s="4"/>
      <c r="NE131" s="4"/>
      <c r="NF131" s="4"/>
      <c r="NG131" s="4"/>
      <c r="NH131" s="4"/>
      <c r="NI131" s="4"/>
      <c r="NJ131" s="13" t="s">
        <v>198</v>
      </c>
      <c r="NK131" s="5">
        <v>88211.785598834802</v>
      </c>
      <c r="NU131" s="13"/>
      <c r="NV131" s="4"/>
      <c r="NW131" s="4"/>
      <c r="NX131" s="4"/>
      <c r="NY131" s="4"/>
      <c r="NZ131" s="4"/>
      <c r="OA131" s="4"/>
      <c r="OB131" s="4"/>
      <c r="OC131" s="4"/>
      <c r="OD131" s="4"/>
      <c r="OE131" s="4"/>
      <c r="OF131" s="4"/>
      <c r="OG131" s="13" t="s">
        <v>198</v>
      </c>
      <c r="OH131" s="5">
        <v>90886.081118607806</v>
      </c>
      <c r="PD131" s="13" t="s">
        <v>198</v>
      </c>
      <c r="PE131" s="5">
        <v>84031.577176103703</v>
      </c>
      <c r="PO131" s="13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13" t="s">
        <v>198</v>
      </c>
      <c r="QB131" s="5">
        <v>99366.925380511806</v>
      </c>
      <c r="QL131" s="13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13" t="s">
        <v>198</v>
      </c>
      <c r="QY131" s="5">
        <v>125561.990624452</v>
      </c>
      <c r="RI131" s="13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13" t="s">
        <v>198</v>
      </c>
      <c r="RV131" s="5">
        <v>112338.943486567</v>
      </c>
      <c r="SF131" s="13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13" t="s">
        <v>198</v>
      </c>
      <c r="SS131" s="5">
        <v>138802.16428337299</v>
      </c>
      <c r="TC131" s="13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13" t="s">
        <v>198</v>
      </c>
      <c r="TP131" s="5">
        <v>101332.55057940001</v>
      </c>
      <c r="TZ131" s="13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13" t="s">
        <v>198</v>
      </c>
      <c r="UM131" s="5">
        <v>57865.383759181801</v>
      </c>
      <c r="UW131" s="13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13" t="s">
        <v>198</v>
      </c>
      <c r="VJ131" s="5">
        <v>58642.306524075597</v>
      </c>
      <c r="VT131" s="13"/>
      <c r="VU131" s="4"/>
      <c r="VV131" s="4"/>
      <c r="VW131" s="4"/>
      <c r="VX131" s="4"/>
      <c r="VY131" s="4"/>
      <c r="VZ131" s="4"/>
      <c r="WA131" s="4"/>
      <c r="WB131" s="4"/>
      <c r="WC131" s="4"/>
      <c r="WD131" s="4"/>
      <c r="WE131" s="4"/>
      <c r="WF131" s="13" t="s">
        <v>198</v>
      </c>
      <c r="WG131" s="5">
        <v>60280.132353911104</v>
      </c>
      <c r="WQ131" s="13"/>
      <c r="WR131" s="4"/>
      <c r="WS131" s="4"/>
      <c r="WT131" s="4"/>
      <c r="WU131" s="4"/>
      <c r="WV131" s="4"/>
      <c r="WW131" s="4"/>
      <c r="WX131" s="4"/>
      <c r="WY131" s="4"/>
      <c r="WZ131" s="4"/>
      <c r="XA131" s="4"/>
      <c r="XB131" s="4"/>
      <c r="XC131" s="13" t="s">
        <v>198</v>
      </c>
      <c r="XD131" s="5">
        <v>67964.277305457596</v>
      </c>
      <c r="XN131" s="13"/>
      <c r="XO131" s="4"/>
      <c r="XP131" s="4"/>
      <c r="XQ131" s="4"/>
      <c r="XR131" s="4"/>
      <c r="XS131" s="4"/>
      <c r="XT131" s="4"/>
      <c r="XU131" s="4"/>
      <c r="XV131" s="4"/>
      <c r="XW131" s="4"/>
      <c r="XX131" s="4"/>
      <c r="XY131" s="4"/>
      <c r="XZ131" s="13" t="s">
        <v>198</v>
      </c>
      <c r="YA131" s="5">
        <v>73251.387234952403</v>
      </c>
      <c r="YK131" s="13"/>
      <c r="YL131" s="4"/>
      <c r="YM131" s="4"/>
      <c r="YN131" s="4"/>
      <c r="YO131" s="4"/>
      <c r="YP131" s="4"/>
      <c r="YQ131" s="4"/>
      <c r="YR131" s="4"/>
      <c r="YS131" s="4"/>
      <c r="YT131" s="4"/>
      <c r="YU131" s="4"/>
      <c r="YV131" s="4"/>
      <c r="YW131" s="13" t="s">
        <v>198</v>
      </c>
      <c r="YX131" s="5">
        <v>67803.850040440797</v>
      </c>
      <c r="ZH131" s="13"/>
      <c r="ZI131" s="4"/>
      <c r="ZJ131" s="4"/>
      <c r="ZK131" s="4"/>
      <c r="ZL131" s="4"/>
      <c r="ZM131" s="4"/>
      <c r="ZN131" s="4"/>
      <c r="ZO131" s="4"/>
      <c r="ZP131" s="4"/>
      <c r="ZQ131" s="4"/>
      <c r="ZR131" s="4"/>
      <c r="ZS131" s="4"/>
      <c r="ZT131" s="13" t="s">
        <v>198</v>
      </c>
      <c r="ZU131" s="5">
        <v>57849.586593669199</v>
      </c>
      <c r="AAE131" s="13"/>
      <c r="AAF131" s="4"/>
      <c r="AAG131" s="4"/>
      <c r="AAH131" s="4"/>
      <c r="AAI131" s="4"/>
      <c r="AAJ131" s="4"/>
      <c r="AAK131" s="4"/>
      <c r="AAL131" s="4"/>
      <c r="AAM131" s="4"/>
      <c r="AAN131" s="4"/>
      <c r="AAO131" s="4"/>
      <c r="AAP131" s="4"/>
      <c r="AAQ131" s="13" t="s">
        <v>198</v>
      </c>
      <c r="AAR131" s="5">
        <v>60336.747898909998</v>
      </c>
      <c r="ABB131" s="13"/>
      <c r="ABC131" s="4"/>
      <c r="ABD131" s="4"/>
      <c r="ABE131" s="4"/>
      <c r="ABF131" s="4"/>
      <c r="ABG131" s="4"/>
      <c r="ABH131" s="4"/>
      <c r="ABI131" s="4"/>
      <c r="ABJ131" s="4"/>
      <c r="ABK131" s="4"/>
      <c r="ABL131" s="4"/>
      <c r="ABM131" s="4"/>
      <c r="ABN131" s="13" t="s">
        <v>198</v>
      </c>
      <c r="ABO131" s="5">
        <v>97260.031835452799</v>
      </c>
    </row>
    <row r="132" spans="1:743" x14ac:dyDescent="0.25">
      <c r="Q132" s="13" t="s">
        <v>255</v>
      </c>
      <c r="R132" s="4">
        <v>0</v>
      </c>
      <c r="S132" s="4">
        <v>0.09</v>
      </c>
      <c r="T132" s="4">
        <v>0.18</v>
      </c>
      <c r="U132" s="4">
        <v>0.27</v>
      </c>
      <c r="V132" s="4">
        <v>0.36</v>
      </c>
      <c r="W132" s="4">
        <v>0.45</v>
      </c>
      <c r="X132" s="4">
        <v>0.54</v>
      </c>
      <c r="Y132" s="4">
        <v>0.63</v>
      </c>
      <c r="Z132" s="4">
        <v>0.72</v>
      </c>
      <c r="AA132" s="4">
        <v>0.80999999999999905</v>
      </c>
      <c r="AB132" s="4">
        <v>0.9</v>
      </c>
      <c r="AC132" s="13" t="s">
        <v>199</v>
      </c>
      <c r="AD132" s="5">
        <v>0.210844331985341</v>
      </c>
      <c r="AN132" s="13" t="s">
        <v>255</v>
      </c>
      <c r="AO132" s="4">
        <v>0</v>
      </c>
      <c r="AP132" s="4">
        <v>0.09</v>
      </c>
      <c r="AQ132" s="4">
        <v>0.18</v>
      </c>
      <c r="AR132" s="4">
        <v>0.27</v>
      </c>
      <c r="AS132" s="4">
        <v>0.36</v>
      </c>
      <c r="AT132" s="4">
        <v>0.45</v>
      </c>
      <c r="AU132" s="4">
        <v>0.54</v>
      </c>
      <c r="AV132" s="4">
        <v>0.63</v>
      </c>
      <c r="AW132" s="4">
        <v>0.72</v>
      </c>
      <c r="AX132" s="4">
        <v>0.80999999999999905</v>
      </c>
      <c r="AY132" s="4">
        <v>0.9</v>
      </c>
      <c r="AZ132" s="13" t="s">
        <v>199</v>
      </c>
      <c r="BA132" s="5">
        <v>0.20770152813151199</v>
      </c>
      <c r="BK132" s="13" t="s">
        <v>255</v>
      </c>
      <c r="BL132" s="4">
        <v>0</v>
      </c>
      <c r="BM132" s="4">
        <v>0.09</v>
      </c>
      <c r="BN132" s="4">
        <v>0.18</v>
      </c>
      <c r="BO132" s="4">
        <v>0.27</v>
      </c>
      <c r="BP132" s="4">
        <v>0.36</v>
      </c>
      <c r="BQ132" s="4">
        <v>0.45</v>
      </c>
      <c r="BR132" s="4">
        <v>0.54</v>
      </c>
      <c r="BS132" s="4">
        <v>0.63</v>
      </c>
      <c r="BT132" s="4">
        <v>0.72</v>
      </c>
      <c r="BU132" s="4">
        <v>0.80999999999999905</v>
      </c>
      <c r="BV132" s="4">
        <v>0.9</v>
      </c>
      <c r="BW132" s="13" t="s">
        <v>199</v>
      </c>
      <c r="BX132" s="5">
        <v>0.20734655576643399</v>
      </c>
      <c r="CH132" s="13" t="s">
        <v>255</v>
      </c>
      <c r="CI132" s="4">
        <v>0</v>
      </c>
      <c r="CJ132" s="4">
        <v>0.09</v>
      </c>
      <c r="CK132" s="4">
        <v>0.18</v>
      </c>
      <c r="CL132" s="4">
        <v>0.27</v>
      </c>
      <c r="CM132" s="4">
        <v>0.36</v>
      </c>
      <c r="CN132" s="4">
        <v>0.45</v>
      </c>
      <c r="CO132" s="4">
        <v>0.54</v>
      </c>
      <c r="CP132" s="4">
        <v>0.63</v>
      </c>
      <c r="CQ132" s="4">
        <v>0.72</v>
      </c>
      <c r="CR132" s="4">
        <v>0.80999999999999905</v>
      </c>
      <c r="CS132" s="4">
        <v>0.9</v>
      </c>
      <c r="CT132" s="13" t="s">
        <v>199</v>
      </c>
      <c r="CU132" s="5">
        <v>0.21231360865184401</v>
      </c>
      <c r="DE132" s="13" t="s">
        <v>255</v>
      </c>
      <c r="DF132" s="4">
        <v>0</v>
      </c>
      <c r="DG132" s="4">
        <v>0.09</v>
      </c>
      <c r="DH132" s="4">
        <v>0.18</v>
      </c>
      <c r="DI132" s="4">
        <v>0.27</v>
      </c>
      <c r="DJ132" s="4">
        <v>0.36</v>
      </c>
      <c r="DK132" s="4">
        <v>0.45</v>
      </c>
      <c r="DL132" s="4">
        <v>0.54</v>
      </c>
      <c r="DM132" s="4">
        <v>0.63</v>
      </c>
      <c r="DN132" s="4">
        <v>0.72</v>
      </c>
      <c r="DO132" s="4">
        <v>0.80999999999999905</v>
      </c>
      <c r="DP132" s="4">
        <v>0.9</v>
      </c>
      <c r="DQ132" s="13" t="s">
        <v>199</v>
      </c>
      <c r="DR132" s="5">
        <v>0.20436795869267699</v>
      </c>
      <c r="EB132" s="13" t="s">
        <v>255</v>
      </c>
      <c r="EC132" s="4">
        <v>0</v>
      </c>
      <c r="ED132" s="4">
        <v>0.09</v>
      </c>
      <c r="EE132" s="4">
        <v>0.18</v>
      </c>
      <c r="EF132" s="4">
        <v>0.27</v>
      </c>
      <c r="EG132" s="4">
        <v>0.36</v>
      </c>
      <c r="EH132" s="4">
        <v>0.45</v>
      </c>
      <c r="EI132" s="4">
        <v>0.54</v>
      </c>
      <c r="EJ132" s="4">
        <v>0.63</v>
      </c>
      <c r="EK132" s="4">
        <v>0.72</v>
      </c>
      <c r="EL132" s="4">
        <v>0.80999999999999905</v>
      </c>
      <c r="EM132" s="4">
        <v>0.9</v>
      </c>
      <c r="EN132" s="13" t="s">
        <v>199</v>
      </c>
      <c r="EO132" s="5">
        <v>0.21234915226418599</v>
      </c>
      <c r="EY132" s="13" t="s">
        <v>255</v>
      </c>
      <c r="EZ132" s="4">
        <v>0</v>
      </c>
      <c r="FA132" s="4">
        <v>0.09</v>
      </c>
      <c r="FB132" s="4">
        <v>0.18</v>
      </c>
      <c r="FC132" s="4">
        <v>0.27</v>
      </c>
      <c r="FD132" s="4">
        <v>0.36</v>
      </c>
      <c r="FE132" s="4">
        <v>0.45</v>
      </c>
      <c r="FF132" s="4">
        <v>0.54</v>
      </c>
      <c r="FG132" s="4">
        <v>0.63</v>
      </c>
      <c r="FH132" s="4">
        <v>0.72</v>
      </c>
      <c r="FI132" s="4">
        <v>0.80999999999999905</v>
      </c>
      <c r="FJ132" s="4">
        <v>0.9</v>
      </c>
      <c r="FK132" s="13" t="s">
        <v>199</v>
      </c>
      <c r="FL132" s="5">
        <v>0.20649339076374701</v>
      </c>
      <c r="FV132" s="13" t="s">
        <v>255</v>
      </c>
      <c r="FW132">
        <v>0</v>
      </c>
      <c r="FX132">
        <v>0.09</v>
      </c>
      <c r="FY132">
        <v>0.18</v>
      </c>
      <c r="FZ132">
        <v>0.27</v>
      </c>
      <c r="GA132">
        <v>0.36</v>
      </c>
      <c r="GB132">
        <v>0.45</v>
      </c>
      <c r="GC132">
        <v>0.54</v>
      </c>
      <c r="GD132">
        <v>0.63</v>
      </c>
      <c r="GE132">
        <v>0.72</v>
      </c>
      <c r="GF132">
        <v>0.80999999999999905</v>
      </c>
      <c r="GG132">
        <v>0.9</v>
      </c>
      <c r="GH132" s="13" t="s">
        <v>199</v>
      </c>
      <c r="GI132" s="5">
        <v>0.210027448234059</v>
      </c>
      <c r="GS132" s="13" t="s">
        <v>255</v>
      </c>
      <c r="GT132" s="4">
        <v>0</v>
      </c>
      <c r="GU132" s="4">
        <v>0.09</v>
      </c>
      <c r="GV132" s="4">
        <v>0.18</v>
      </c>
      <c r="GW132" s="4">
        <v>0.27</v>
      </c>
      <c r="GX132" s="4">
        <v>0.36</v>
      </c>
      <c r="GY132" s="4">
        <v>0.45</v>
      </c>
      <c r="GZ132" s="4">
        <v>0.54</v>
      </c>
      <c r="HA132" s="4">
        <v>0.63</v>
      </c>
      <c r="HB132" s="4">
        <v>0.72</v>
      </c>
      <c r="HC132" s="4">
        <v>0.80999999999999905</v>
      </c>
      <c r="HD132" s="4">
        <v>0.9</v>
      </c>
      <c r="HE132" s="13" t="s">
        <v>199</v>
      </c>
      <c r="HF132" s="5">
        <v>0.20993624381113701</v>
      </c>
      <c r="HP132" s="13" t="s">
        <v>255</v>
      </c>
      <c r="HQ132" s="4">
        <v>0</v>
      </c>
      <c r="HR132" s="4">
        <v>0.09</v>
      </c>
      <c r="HS132" s="4">
        <v>0.18</v>
      </c>
      <c r="HT132" s="4">
        <v>0.27</v>
      </c>
      <c r="HU132" s="4">
        <v>0.36</v>
      </c>
      <c r="HV132" s="4">
        <v>0.45</v>
      </c>
      <c r="HW132" s="4">
        <v>0.54</v>
      </c>
      <c r="HX132" s="4">
        <v>0.63</v>
      </c>
      <c r="HY132" s="4">
        <v>0.72</v>
      </c>
      <c r="HZ132" s="4">
        <v>0.80999999999999905</v>
      </c>
      <c r="IA132" s="4">
        <v>0.9</v>
      </c>
      <c r="IB132" s="13" t="s">
        <v>199</v>
      </c>
      <c r="IC132" s="5">
        <v>0.204456383498822</v>
      </c>
      <c r="IM132" s="13" t="s">
        <v>255</v>
      </c>
      <c r="IN132" s="4">
        <v>0</v>
      </c>
      <c r="IO132" s="4">
        <v>0.09</v>
      </c>
      <c r="IP132" s="4">
        <v>0.18</v>
      </c>
      <c r="IQ132" s="4">
        <v>0.27</v>
      </c>
      <c r="IR132" s="4">
        <v>0.36</v>
      </c>
      <c r="IS132" s="4">
        <v>0.45</v>
      </c>
      <c r="IT132" s="4">
        <v>0.54</v>
      </c>
      <c r="IU132" s="4">
        <v>0.63</v>
      </c>
      <c r="IV132" s="4">
        <v>0.72</v>
      </c>
      <c r="IW132" s="4">
        <v>0.80999999999999905</v>
      </c>
      <c r="IX132" s="4">
        <v>0.9</v>
      </c>
      <c r="IY132" s="13" t="s">
        <v>199</v>
      </c>
      <c r="IZ132" s="5">
        <v>0.20168673938015499</v>
      </c>
      <c r="JJ132" s="13" t="s">
        <v>255</v>
      </c>
      <c r="JK132" s="4">
        <v>0</v>
      </c>
      <c r="JL132" s="4">
        <v>0.09</v>
      </c>
      <c r="JM132" s="4">
        <v>0.18</v>
      </c>
      <c r="JN132" s="4">
        <v>0.27</v>
      </c>
      <c r="JO132" s="4">
        <v>0.36</v>
      </c>
      <c r="JP132" s="4">
        <v>0.45</v>
      </c>
      <c r="JQ132" s="4">
        <v>0.54</v>
      </c>
      <c r="JR132" s="4">
        <v>0.63</v>
      </c>
      <c r="JS132" s="4">
        <v>0.72</v>
      </c>
      <c r="JT132" s="4">
        <v>0.80999999999999905</v>
      </c>
      <c r="JU132" s="4">
        <v>0.9</v>
      </c>
      <c r="JV132" s="13" t="s">
        <v>199</v>
      </c>
      <c r="JW132" s="5">
        <v>0.20207065300152599</v>
      </c>
      <c r="KG132" s="13" t="s">
        <v>255</v>
      </c>
      <c r="KH132">
        <v>0</v>
      </c>
      <c r="KI132">
        <v>0.09</v>
      </c>
      <c r="KJ132">
        <v>0.18</v>
      </c>
      <c r="KK132">
        <v>0.27</v>
      </c>
      <c r="KL132">
        <v>0.36</v>
      </c>
      <c r="KM132">
        <v>0.45</v>
      </c>
      <c r="KN132">
        <v>0.54</v>
      </c>
      <c r="KO132">
        <v>0.63</v>
      </c>
      <c r="KP132">
        <v>0.72</v>
      </c>
      <c r="KQ132">
        <v>0.80999999999999905</v>
      </c>
      <c r="KR132">
        <v>0.9</v>
      </c>
      <c r="KS132" s="13" t="s">
        <v>199</v>
      </c>
      <c r="KT132" s="5">
        <v>0.20667278626947599</v>
      </c>
      <c r="LD132" s="13" t="s">
        <v>255</v>
      </c>
      <c r="LE132" s="4">
        <v>0</v>
      </c>
      <c r="LF132" s="4">
        <v>0.09</v>
      </c>
      <c r="LG132" s="4">
        <v>0.18</v>
      </c>
      <c r="LH132" s="4">
        <v>0.27</v>
      </c>
      <c r="LI132" s="4">
        <v>0.36</v>
      </c>
      <c r="LJ132" s="4">
        <v>0.45</v>
      </c>
      <c r="LK132" s="4">
        <v>0.54</v>
      </c>
      <c r="LL132" s="4">
        <v>0.63</v>
      </c>
      <c r="LM132" s="4">
        <v>0.72</v>
      </c>
      <c r="LN132" s="4">
        <v>0.80999999999999905</v>
      </c>
      <c r="LO132" s="4">
        <v>0.9</v>
      </c>
      <c r="LP132" s="13" t="s">
        <v>199</v>
      </c>
      <c r="LQ132" s="5">
        <v>0.20294659574111301</v>
      </c>
      <c r="MA132" s="13" t="s">
        <v>255</v>
      </c>
      <c r="MB132" s="4">
        <v>0</v>
      </c>
      <c r="MC132" s="4">
        <v>0.09</v>
      </c>
      <c r="MD132" s="4">
        <v>0.18</v>
      </c>
      <c r="ME132" s="4">
        <v>0.27</v>
      </c>
      <c r="MF132" s="4">
        <v>0.36</v>
      </c>
      <c r="MG132" s="4">
        <v>0.45</v>
      </c>
      <c r="MH132" s="4">
        <v>0.54</v>
      </c>
      <c r="MI132" s="4">
        <v>0.63</v>
      </c>
      <c r="MJ132" s="4">
        <v>0.72</v>
      </c>
      <c r="MK132" s="4">
        <v>0.80999999999999905</v>
      </c>
      <c r="ML132" s="4">
        <v>0.9</v>
      </c>
      <c r="MM132" s="13" t="s">
        <v>199</v>
      </c>
      <c r="MN132" s="5">
        <v>0.20336257191008</v>
      </c>
      <c r="MX132" s="13" t="s">
        <v>255</v>
      </c>
      <c r="MY132" s="4">
        <v>0</v>
      </c>
      <c r="MZ132" s="4">
        <v>0.09</v>
      </c>
      <c r="NA132" s="4">
        <v>0.18</v>
      </c>
      <c r="NB132" s="4">
        <v>0.27</v>
      </c>
      <c r="NC132" s="4">
        <v>0.36</v>
      </c>
      <c r="ND132" s="4">
        <v>0.45</v>
      </c>
      <c r="NE132" s="4">
        <v>0.54</v>
      </c>
      <c r="NF132" s="4">
        <v>0.63</v>
      </c>
      <c r="NG132" s="4">
        <v>0.72</v>
      </c>
      <c r="NH132" s="4">
        <v>0.80999999999999905</v>
      </c>
      <c r="NI132" s="4">
        <v>0.9</v>
      </c>
      <c r="NJ132" s="13" t="s">
        <v>199</v>
      </c>
      <c r="NK132" s="5">
        <v>0.19826580861719101</v>
      </c>
      <c r="NU132" s="13" t="s">
        <v>255</v>
      </c>
      <c r="NV132" s="4">
        <v>0</v>
      </c>
      <c r="NW132" s="4">
        <v>0.09</v>
      </c>
      <c r="NX132" s="4">
        <v>0.18</v>
      </c>
      <c r="NY132" s="4">
        <v>0.27</v>
      </c>
      <c r="NZ132" s="4">
        <v>0.36</v>
      </c>
      <c r="OA132" s="4">
        <v>0.45</v>
      </c>
      <c r="OB132" s="4">
        <v>0.54</v>
      </c>
      <c r="OC132" s="4">
        <v>0.63</v>
      </c>
      <c r="OD132" s="4">
        <v>0.72</v>
      </c>
      <c r="OE132" s="4">
        <v>0.80999999999999905</v>
      </c>
      <c r="OF132" s="4">
        <v>0.9</v>
      </c>
      <c r="OG132" s="13" t="s">
        <v>199</v>
      </c>
      <c r="OH132" s="5">
        <v>0.19740915109978299</v>
      </c>
      <c r="OR132" t="s">
        <v>255</v>
      </c>
      <c r="OS132">
        <v>0</v>
      </c>
      <c r="OT132">
        <v>0.09</v>
      </c>
      <c r="OU132">
        <v>0.18</v>
      </c>
      <c r="OV132">
        <v>0.27</v>
      </c>
      <c r="OW132">
        <v>0.36</v>
      </c>
      <c r="OX132">
        <v>0.45</v>
      </c>
      <c r="OY132">
        <v>0.54</v>
      </c>
      <c r="OZ132">
        <v>0.63</v>
      </c>
      <c r="PA132">
        <v>0.72</v>
      </c>
      <c r="PB132">
        <v>0.80999999999999905</v>
      </c>
      <c r="PC132">
        <v>0.9</v>
      </c>
      <c r="PD132" s="13" t="s">
        <v>199</v>
      </c>
      <c r="PE132" s="5">
        <v>0.199985207292047</v>
      </c>
      <c r="PO132" s="13" t="s">
        <v>255</v>
      </c>
      <c r="PP132" s="4">
        <v>0</v>
      </c>
      <c r="PQ132" s="4">
        <v>0.09</v>
      </c>
      <c r="PR132" s="4">
        <v>0.18</v>
      </c>
      <c r="PS132" s="4">
        <v>0.27</v>
      </c>
      <c r="PT132" s="4">
        <v>0.36</v>
      </c>
      <c r="PU132" s="4">
        <v>0.45</v>
      </c>
      <c r="PV132" s="4">
        <v>0.54</v>
      </c>
      <c r="PW132" s="4">
        <v>0.63</v>
      </c>
      <c r="PX132" s="4">
        <v>0.72</v>
      </c>
      <c r="PY132" s="4">
        <v>0.80999999999999905</v>
      </c>
      <c r="PZ132" s="4">
        <v>0.9</v>
      </c>
      <c r="QA132" s="13" t="s">
        <v>199</v>
      </c>
      <c r="QB132" s="5">
        <v>0.196566855779509</v>
      </c>
      <c r="QL132" s="13" t="s">
        <v>255</v>
      </c>
      <c r="QM132" s="4">
        <v>0</v>
      </c>
      <c r="QN132" s="4">
        <v>0.09</v>
      </c>
      <c r="QO132" s="4">
        <v>0.18</v>
      </c>
      <c r="QP132" s="4">
        <v>0.27</v>
      </c>
      <c r="QQ132" s="4">
        <v>0.36</v>
      </c>
      <c r="QR132" s="4">
        <v>0.45</v>
      </c>
      <c r="QS132" s="4">
        <v>0.54</v>
      </c>
      <c r="QT132" s="4">
        <v>0.63</v>
      </c>
      <c r="QU132" s="4">
        <v>0.72</v>
      </c>
      <c r="QV132" s="4">
        <v>0.80999999999999905</v>
      </c>
      <c r="QW132" s="4">
        <v>0.9</v>
      </c>
      <c r="QX132" s="13" t="s">
        <v>199</v>
      </c>
      <c r="QY132" s="5">
        <v>0.192576386262344</v>
      </c>
      <c r="RI132" s="13" t="s">
        <v>255</v>
      </c>
      <c r="RJ132" s="4">
        <v>0</v>
      </c>
      <c r="RK132" s="4">
        <v>0.09</v>
      </c>
      <c r="RL132" s="4">
        <v>0.18</v>
      </c>
      <c r="RM132" s="4">
        <v>0.27</v>
      </c>
      <c r="RN132" s="4">
        <v>0.36</v>
      </c>
      <c r="RO132" s="4">
        <v>0.45</v>
      </c>
      <c r="RP132" s="4">
        <v>0.54</v>
      </c>
      <c r="RQ132" s="4">
        <v>0.63</v>
      </c>
      <c r="RR132" s="4">
        <v>0.72</v>
      </c>
      <c r="RS132" s="4">
        <v>0.80999999999999905</v>
      </c>
      <c r="RT132" s="4">
        <v>0.9</v>
      </c>
      <c r="RU132" s="13" t="s">
        <v>199</v>
      </c>
      <c r="RV132" s="5">
        <v>0.19310312477230099</v>
      </c>
      <c r="SF132" s="13" t="s">
        <v>255</v>
      </c>
      <c r="SG132" s="4">
        <v>0</v>
      </c>
      <c r="SH132" s="4">
        <v>0.09</v>
      </c>
      <c r="SI132" s="4">
        <v>0.18</v>
      </c>
      <c r="SJ132" s="4">
        <v>0.27</v>
      </c>
      <c r="SK132" s="4">
        <v>0.36</v>
      </c>
      <c r="SL132" s="4">
        <v>0.45</v>
      </c>
      <c r="SM132" s="4">
        <v>0.54</v>
      </c>
      <c r="SN132" s="4">
        <v>0.63</v>
      </c>
      <c r="SO132" s="4">
        <v>0.72</v>
      </c>
      <c r="SP132" s="4">
        <v>0.80999999999999905</v>
      </c>
      <c r="SQ132" s="4">
        <v>0.9</v>
      </c>
      <c r="SR132" s="13" t="s">
        <v>199</v>
      </c>
      <c r="SS132" s="5">
        <v>0.19017989966357601</v>
      </c>
      <c r="TC132" s="13" t="s">
        <v>255</v>
      </c>
      <c r="TD132" s="4">
        <v>0</v>
      </c>
      <c r="TE132" s="4">
        <v>0.09</v>
      </c>
      <c r="TF132" s="4">
        <v>0.18</v>
      </c>
      <c r="TG132" s="4">
        <v>0.27</v>
      </c>
      <c r="TH132" s="4">
        <v>0.36</v>
      </c>
      <c r="TI132" s="4">
        <v>0.45</v>
      </c>
      <c r="TJ132" s="4">
        <v>0.54</v>
      </c>
      <c r="TK132" s="4">
        <v>0.63</v>
      </c>
      <c r="TL132" s="4">
        <v>0.72</v>
      </c>
      <c r="TM132" s="4">
        <v>0.80999999999999905</v>
      </c>
      <c r="TN132" s="4">
        <v>0.9</v>
      </c>
      <c r="TO132" s="13" t="s">
        <v>199</v>
      </c>
      <c r="TP132" s="5">
        <v>0.195678947711492</v>
      </c>
      <c r="TZ132" s="13" t="s">
        <v>255</v>
      </c>
      <c r="UA132" s="4">
        <v>0</v>
      </c>
      <c r="UB132" s="4">
        <v>0.09</v>
      </c>
      <c r="UC132" s="4">
        <v>0.18</v>
      </c>
      <c r="UD132" s="4">
        <v>0.27</v>
      </c>
      <c r="UE132" s="4">
        <v>0.36</v>
      </c>
      <c r="UF132" s="4">
        <v>0.45</v>
      </c>
      <c r="UG132" s="4">
        <v>0.54</v>
      </c>
      <c r="UH132" s="4">
        <v>0.63</v>
      </c>
      <c r="UI132" s="4">
        <v>0.72</v>
      </c>
      <c r="UJ132" s="4">
        <v>0.80999999999999905</v>
      </c>
      <c r="UK132" s="4">
        <v>0.9</v>
      </c>
      <c r="UL132" s="13" t="s">
        <v>199</v>
      </c>
      <c r="UM132" s="5">
        <v>0.21260162821974099</v>
      </c>
      <c r="UW132" s="13" t="s">
        <v>255</v>
      </c>
      <c r="UX132" s="4">
        <v>0</v>
      </c>
      <c r="UY132" s="4">
        <v>0.09</v>
      </c>
      <c r="UZ132" s="4">
        <v>0.18</v>
      </c>
      <c r="VA132" s="4">
        <v>0.27</v>
      </c>
      <c r="VB132" s="4">
        <v>0.36</v>
      </c>
      <c r="VC132" s="4">
        <v>0.45</v>
      </c>
      <c r="VD132" s="4">
        <v>0.54</v>
      </c>
      <c r="VE132" s="4">
        <v>0.63</v>
      </c>
      <c r="VF132" s="4">
        <v>0.72</v>
      </c>
      <c r="VG132" s="4">
        <v>0.80999999999999905</v>
      </c>
      <c r="VH132" s="4">
        <v>0.9</v>
      </c>
      <c r="VI132" s="13" t="s">
        <v>199</v>
      </c>
      <c r="VJ132" s="5">
        <v>0.21012190096976999</v>
      </c>
      <c r="VT132" s="13" t="s">
        <v>255</v>
      </c>
      <c r="VU132" s="4">
        <v>0</v>
      </c>
      <c r="VV132" s="4">
        <v>0.09</v>
      </c>
      <c r="VW132" s="4">
        <v>0.18</v>
      </c>
      <c r="VX132" s="4">
        <v>0.27</v>
      </c>
      <c r="VY132" s="4">
        <v>0.36</v>
      </c>
      <c r="VZ132" s="4">
        <v>0.45</v>
      </c>
      <c r="WA132" s="4">
        <v>0.54</v>
      </c>
      <c r="WB132" s="4">
        <v>0.63</v>
      </c>
      <c r="WC132" s="4">
        <v>0.72</v>
      </c>
      <c r="WD132" s="4">
        <v>0.80999999999999905</v>
      </c>
      <c r="WE132" s="4">
        <v>0.9</v>
      </c>
      <c r="WF132" s="13" t="s">
        <v>199</v>
      </c>
      <c r="WG132" s="5">
        <v>0.211195082512598</v>
      </c>
      <c r="WQ132" s="13" t="s">
        <v>255</v>
      </c>
      <c r="WR132" s="4">
        <v>0</v>
      </c>
      <c r="WS132" s="4">
        <v>0.09</v>
      </c>
      <c r="WT132" s="4">
        <v>0.18</v>
      </c>
      <c r="WU132" s="4">
        <v>0.27</v>
      </c>
      <c r="WV132" s="4">
        <v>0.36</v>
      </c>
      <c r="WW132" s="4">
        <v>0.45</v>
      </c>
      <c r="WX132" s="4">
        <v>0.54</v>
      </c>
      <c r="WY132" s="4">
        <v>0.63</v>
      </c>
      <c r="WZ132" s="4">
        <v>0.72</v>
      </c>
      <c r="XA132" s="4">
        <v>0.80999999999999905</v>
      </c>
      <c r="XB132" s="4">
        <v>0.9</v>
      </c>
      <c r="XC132" s="13" t="s">
        <v>199</v>
      </c>
      <c r="XD132" s="5">
        <v>0.20958469904261501</v>
      </c>
      <c r="XN132" s="13" t="s">
        <v>255</v>
      </c>
      <c r="XO132" s="4">
        <v>0</v>
      </c>
      <c r="XP132" s="4">
        <v>0.09</v>
      </c>
      <c r="XQ132" s="4">
        <v>0.18</v>
      </c>
      <c r="XR132" s="4">
        <v>0.27</v>
      </c>
      <c r="XS132" s="4">
        <v>0.36</v>
      </c>
      <c r="XT132" s="4">
        <v>0.45</v>
      </c>
      <c r="XU132" s="4">
        <v>0.54</v>
      </c>
      <c r="XV132" s="4">
        <v>0.63</v>
      </c>
      <c r="XW132" s="4">
        <v>0.72</v>
      </c>
      <c r="XX132" s="4">
        <v>0.80999999999999905</v>
      </c>
      <c r="XY132" s="4">
        <v>0.9</v>
      </c>
      <c r="XZ132" s="13" t="s">
        <v>199</v>
      </c>
      <c r="YA132" s="5">
        <v>0.20939176075492699</v>
      </c>
      <c r="YK132" s="13" t="s">
        <v>255</v>
      </c>
      <c r="YL132" s="4">
        <v>0</v>
      </c>
      <c r="YM132" s="4">
        <v>0.09</v>
      </c>
      <c r="YN132" s="4">
        <v>0.18</v>
      </c>
      <c r="YO132" s="4">
        <v>0.27</v>
      </c>
      <c r="YP132" s="4">
        <v>0.36</v>
      </c>
      <c r="YQ132" s="4">
        <v>0.45</v>
      </c>
      <c r="YR132" s="4">
        <v>0.54</v>
      </c>
      <c r="YS132" s="4">
        <v>0.63</v>
      </c>
      <c r="YT132" s="4">
        <v>0.72</v>
      </c>
      <c r="YU132" s="4">
        <v>0.80999999999999905</v>
      </c>
      <c r="YV132" s="4">
        <v>0.9</v>
      </c>
      <c r="YW132" s="13" t="s">
        <v>199</v>
      </c>
      <c r="YX132" s="5">
        <v>0.20560507796109101</v>
      </c>
      <c r="ZH132" s="13" t="s">
        <v>255</v>
      </c>
      <c r="ZI132" s="4">
        <v>0</v>
      </c>
      <c r="ZJ132" s="4">
        <v>0.09</v>
      </c>
      <c r="ZK132" s="4">
        <v>0.18</v>
      </c>
      <c r="ZL132" s="4">
        <v>0.27</v>
      </c>
      <c r="ZM132" s="4">
        <v>0.36</v>
      </c>
      <c r="ZN132" s="4">
        <v>0.45</v>
      </c>
      <c r="ZO132" s="4">
        <v>0.54</v>
      </c>
      <c r="ZP132" s="4">
        <v>0.63</v>
      </c>
      <c r="ZQ132" s="4">
        <v>0.72</v>
      </c>
      <c r="ZR132" s="4">
        <v>0.80999999999999905</v>
      </c>
      <c r="ZS132" s="4">
        <v>0.9</v>
      </c>
      <c r="ZT132" s="13" t="s">
        <v>199</v>
      </c>
      <c r="ZU132" s="5">
        <v>0.20949163201802901</v>
      </c>
      <c r="AAE132" s="13" t="s">
        <v>255</v>
      </c>
      <c r="AAF132" s="4">
        <v>0</v>
      </c>
      <c r="AAG132" s="4">
        <v>0.09</v>
      </c>
      <c r="AAH132" s="4">
        <v>0.18</v>
      </c>
      <c r="AAI132" s="4">
        <v>0.27</v>
      </c>
      <c r="AAJ132" s="4">
        <v>0.36</v>
      </c>
      <c r="AAK132" s="4">
        <v>0.45</v>
      </c>
      <c r="AAL132" s="4">
        <v>0.54</v>
      </c>
      <c r="AAM132" s="4">
        <v>0.63</v>
      </c>
      <c r="AAN132" s="4">
        <v>0.72</v>
      </c>
      <c r="AAO132" s="4">
        <v>0.80999999999999905</v>
      </c>
      <c r="AAP132" s="4">
        <v>0.9</v>
      </c>
      <c r="AAQ132" s="13" t="s">
        <v>199</v>
      </c>
      <c r="AAR132" s="5">
        <v>0.223680904043981</v>
      </c>
      <c r="ABB132" s="13" t="s">
        <v>255</v>
      </c>
      <c r="ABC132" s="4">
        <v>0</v>
      </c>
      <c r="ABD132" s="4">
        <v>0.09</v>
      </c>
      <c r="ABE132" s="4">
        <v>0.18</v>
      </c>
      <c r="ABF132" s="4">
        <v>0.27</v>
      </c>
      <c r="ABG132" s="4">
        <v>0.36</v>
      </c>
      <c r="ABH132" s="4">
        <v>0.45</v>
      </c>
      <c r="ABI132" s="4">
        <v>0.54</v>
      </c>
      <c r="ABJ132" s="4">
        <v>0.63</v>
      </c>
      <c r="ABK132" s="4">
        <v>0.72</v>
      </c>
      <c r="ABL132" s="4">
        <v>0.80999999999999905</v>
      </c>
      <c r="ABM132" s="4">
        <v>0.9</v>
      </c>
      <c r="ABN132" s="13" t="s">
        <v>199</v>
      </c>
      <c r="ABO132" s="5">
        <v>0.19639296013265001</v>
      </c>
    </row>
    <row r="133" spans="1:743" x14ac:dyDescent="0.25">
      <c r="Q133" s="13">
        <v>0</v>
      </c>
      <c r="R133" s="4">
        <v>124.308769994597</v>
      </c>
      <c r="S133" s="4">
        <v>138.00822779942399</v>
      </c>
      <c r="T133" s="4">
        <v>152.99975957998001</v>
      </c>
      <c r="U133" s="4">
        <v>169.206474077309</v>
      </c>
      <c r="V133" s="4">
        <v>186.52965739545201</v>
      </c>
      <c r="W133" s="4">
        <v>204.86478774502601</v>
      </c>
      <c r="X133" s="4">
        <v>224.11517811296901</v>
      </c>
      <c r="Y133" s="4">
        <v>242.67316780952899</v>
      </c>
      <c r="Z133" s="4">
        <v>258.73287874058599</v>
      </c>
      <c r="AA133" s="4">
        <v>273.57438138844299</v>
      </c>
      <c r="AB133" s="4">
        <v>286.88511715717902</v>
      </c>
      <c r="AC133" s="13" t="s">
        <v>200</v>
      </c>
      <c r="AD133" s="5">
        <v>11.2721054544783</v>
      </c>
      <c r="AN133" s="13">
        <v>0</v>
      </c>
      <c r="AO133" s="4">
        <v>125.498514206211</v>
      </c>
      <c r="AP133" s="4">
        <v>139.264486820272</v>
      </c>
      <c r="AQ133" s="4">
        <v>154.287286336005</v>
      </c>
      <c r="AR133" s="4">
        <v>170.46885221137299</v>
      </c>
      <c r="AS133" s="4">
        <v>187.682849733692</v>
      </c>
      <c r="AT133" s="4">
        <v>205.790678418949</v>
      </c>
      <c r="AU133" s="4">
        <v>224.65566792952501</v>
      </c>
      <c r="AV133" s="4">
        <v>242.94315491956999</v>
      </c>
      <c r="AW133" s="4">
        <v>259.144541457522</v>
      </c>
      <c r="AX133" s="4">
        <v>274.19236862858997</v>
      </c>
      <c r="AY133" s="4">
        <v>287.762198150578</v>
      </c>
      <c r="AZ133" s="13" t="s">
        <v>200</v>
      </c>
      <c r="BA133" s="5">
        <v>11.2273020807375</v>
      </c>
      <c r="BK133" s="13">
        <v>0</v>
      </c>
      <c r="BL133" s="4">
        <v>125.471089211305</v>
      </c>
      <c r="BM133" s="4">
        <v>139.23236794968599</v>
      </c>
      <c r="BN133" s="4">
        <v>154.24986980140301</v>
      </c>
      <c r="BO133" s="4">
        <v>170.425584174834</v>
      </c>
      <c r="BP133" s="4">
        <v>187.633262366753</v>
      </c>
      <c r="BQ133" s="4">
        <v>205.73441938714501</v>
      </c>
      <c r="BR133" s="4">
        <v>224.592520851171</v>
      </c>
      <c r="BS133" s="4">
        <v>242.87120404635201</v>
      </c>
      <c r="BT133" s="4">
        <v>259.06029768132498</v>
      </c>
      <c r="BU133" s="4">
        <v>274.09458183972401</v>
      </c>
      <c r="BV133" s="4">
        <v>287.64992198419498</v>
      </c>
      <c r="BW133" s="13" t="s">
        <v>200</v>
      </c>
      <c r="BX133" s="5">
        <v>11.179318312893001</v>
      </c>
      <c r="CH133" s="13">
        <v>0</v>
      </c>
      <c r="CI133" s="4">
        <v>124.308769994597</v>
      </c>
      <c r="CJ133" s="4">
        <v>138.00822779942399</v>
      </c>
      <c r="CK133" s="4">
        <v>152.99975957998001</v>
      </c>
      <c r="CL133" s="4">
        <v>169.206474077309</v>
      </c>
      <c r="CM133" s="4">
        <v>186.52965739545201</v>
      </c>
      <c r="CN133" s="4">
        <v>204.86478774502601</v>
      </c>
      <c r="CO133" s="4">
        <v>224.11517811296901</v>
      </c>
      <c r="CP133" s="4">
        <v>242.67316780952899</v>
      </c>
      <c r="CQ133" s="4">
        <v>258.73287874058599</v>
      </c>
      <c r="CR133" s="4">
        <v>273.57438138844299</v>
      </c>
      <c r="CS133" s="4">
        <v>286.88511715717902</v>
      </c>
      <c r="CT133" s="13" t="s">
        <v>200</v>
      </c>
      <c r="CU133" s="5">
        <v>11.3751017951249</v>
      </c>
      <c r="DE133" s="13">
        <v>0</v>
      </c>
      <c r="DF133" s="4">
        <v>125.63405388636799</v>
      </c>
      <c r="DG133" s="4">
        <v>139.42323942301499</v>
      </c>
      <c r="DH133" s="4">
        <v>154.47224856390801</v>
      </c>
      <c r="DI133" s="4">
        <v>170.68277771474499</v>
      </c>
      <c r="DJ133" s="4">
        <v>187.928070873048</v>
      </c>
      <c r="DK133" s="4">
        <v>206.06896014844901</v>
      </c>
      <c r="DL133" s="4">
        <v>224.968105929698</v>
      </c>
      <c r="DM133" s="4">
        <v>243.29927722171499</v>
      </c>
      <c r="DN133" s="4">
        <v>259.56170212805898</v>
      </c>
      <c r="DO133" s="4">
        <v>274.67683963796799</v>
      </c>
      <c r="DP133" s="4">
        <v>288.31876052483</v>
      </c>
      <c r="DQ133" s="13" t="s">
        <v>200</v>
      </c>
      <c r="DR133" s="5">
        <v>11.077885273148</v>
      </c>
      <c r="EB133" s="13">
        <v>0</v>
      </c>
      <c r="EC133" s="4">
        <v>124.308769994597</v>
      </c>
      <c r="ED133" s="4">
        <v>138.00822779942399</v>
      </c>
      <c r="EE133" s="4">
        <v>152.99975957998001</v>
      </c>
      <c r="EF133" s="4">
        <v>169.206474077309</v>
      </c>
      <c r="EG133" s="4">
        <v>186.52965739545201</v>
      </c>
      <c r="EH133" s="4">
        <v>204.86478774502601</v>
      </c>
      <c r="EI133" s="4">
        <v>224.11517811296901</v>
      </c>
      <c r="EJ133" s="4">
        <v>242.67316780952899</v>
      </c>
      <c r="EK133" s="4">
        <v>258.73287874058599</v>
      </c>
      <c r="EL133" s="4">
        <v>273.57438138844299</v>
      </c>
      <c r="EM133" s="4">
        <v>286.88511715717902</v>
      </c>
      <c r="EN133" s="13" t="s">
        <v>200</v>
      </c>
      <c r="EO133" s="5">
        <v>11.3928569281279</v>
      </c>
      <c r="EY133" s="13">
        <v>0</v>
      </c>
      <c r="EZ133" s="4">
        <v>124.308769994597</v>
      </c>
      <c r="FA133" s="4">
        <v>138.00822779942399</v>
      </c>
      <c r="FB133" s="4">
        <v>152.99975957998001</v>
      </c>
      <c r="FC133" s="4">
        <v>169.206474077309</v>
      </c>
      <c r="FD133" s="4">
        <v>186.52965739545201</v>
      </c>
      <c r="FE133" s="4">
        <v>204.86478774502601</v>
      </c>
      <c r="FF133" s="4">
        <v>224.11517811296901</v>
      </c>
      <c r="FG133" s="4">
        <v>242.67316780952899</v>
      </c>
      <c r="FH133" s="4">
        <v>258.73287874058599</v>
      </c>
      <c r="FI133" s="4">
        <v>273.57438138844299</v>
      </c>
      <c r="FJ133" s="4">
        <v>286.88511715717902</v>
      </c>
      <c r="FK133" s="13" t="s">
        <v>200</v>
      </c>
      <c r="FL133" s="5">
        <v>11.145758027639101</v>
      </c>
      <c r="FV133" s="13">
        <v>0</v>
      </c>
      <c r="FW133">
        <v>124.308769994597</v>
      </c>
      <c r="FX133">
        <v>138.00822779942399</v>
      </c>
      <c r="FY133">
        <v>152.99975957998001</v>
      </c>
      <c r="FZ133">
        <v>169.206474077309</v>
      </c>
      <c r="GA133">
        <v>186.52965739545201</v>
      </c>
      <c r="GB133">
        <v>204.86478774502601</v>
      </c>
      <c r="GC133">
        <v>224.11517811296901</v>
      </c>
      <c r="GD133">
        <v>242.67316780952899</v>
      </c>
      <c r="GE133">
        <v>258.73287874058599</v>
      </c>
      <c r="GF133">
        <v>273.57438138844299</v>
      </c>
      <c r="GG133">
        <v>286.88511715717902</v>
      </c>
      <c r="GH133" s="13" t="s">
        <v>200</v>
      </c>
      <c r="GI133" s="5">
        <v>11.314586176442999</v>
      </c>
      <c r="GS133" s="13">
        <v>0</v>
      </c>
      <c r="GT133" s="4">
        <v>124.308769994597</v>
      </c>
      <c r="GU133" s="4">
        <v>138.00822779942399</v>
      </c>
      <c r="GV133" s="4">
        <v>152.99975957998001</v>
      </c>
      <c r="GW133" s="4">
        <v>169.206474077309</v>
      </c>
      <c r="GX133" s="4">
        <v>186.52965739545201</v>
      </c>
      <c r="GY133" s="4">
        <v>204.86478774502601</v>
      </c>
      <c r="GZ133" s="4">
        <v>224.11517811296901</v>
      </c>
      <c r="HA133" s="4">
        <v>242.67316780952899</v>
      </c>
      <c r="HB133" s="4">
        <v>258.73287874058599</v>
      </c>
      <c r="HC133" s="4">
        <v>273.57438138844299</v>
      </c>
      <c r="HD133" s="4">
        <v>286.88511715717902</v>
      </c>
      <c r="HE133" s="13" t="s">
        <v>200</v>
      </c>
      <c r="HF133" s="5">
        <v>11.2857000996467</v>
      </c>
      <c r="HP133" s="13">
        <v>0</v>
      </c>
      <c r="HQ133" s="4">
        <v>125.604025440196</v>
      </c>
      <c r="HR133" s="4">
        <v>139.38806608374</v>
      </c>
      <c r="HS133" s="4">
        <v>154.43126460309699</v>
      </c>
      <c r="HT133" s="4">
        <v>170.635370703512</v>
      </c>
      <c r="HU133" s="4">
        <v>187.87372117324799</v>
      </c>
      <c r="HV133" s="4">
        <v>206.00727334080301</v>
      </c>
      <c r="HW133" s="4">
        <v>224.89883548997599</v>
      </c>
      <c r="HX133" s="4">
        <v>243.220303607983</v>
      </c>
      <c r="HY133" s="4">
        <v>259.46916473639601</v>
      </c>
      <c r="HZ133" s="4">
        <v>274.569335428469</v>
      </c>
      <c r="IA133" s="4">
        <v>288.195215280919</v>
      </c>
      <c r="IB133" s="13" t="s">
        <v>200</v>
      </c>
      <c r="IC133" s="5">
        <v>11.1024943058076</v>
      </c>
      <c r="IM133" s="13">
        <v>0</v>
      </c>
      <c r="IN133" s="4">
        <v>125.853108745554</v>
      </c>
      <c r="IO133" s="4">
        <v>139.67986257092801</v>
      </c>
      <c r="IP133" s="4">
        <v>154.77132776173801</v>
      </c>
      <c r="IQ133" s="4">
        <v>171.02882139922701</v>
      </c>
      <c r="IR133" s="4">
        <v>188.32492004836499</v>
      </c>
      <c r="IS133" s="4">
        <v>206.51955088817601</v>
      </c>
      <c r="IT133" s="4">
        <v>225.474302131428</v>
      </c>
      <c r="IU133" s="4">
        <v>243.876690437766</v>
      </c>
      <c r="IV133" s="4">
        <v>260.238770477733</v>
      </c>
      <c r="IW133" s="4">
        <v>275.464033656048</v>
      </c>
      <c r="IX133" s="4">
        <v>289.22417886585299</v>
      </c>
      <c r="IY133" s="13" t="s">
        <v>200</v>
      </c>
      <c r="IZ133" s="5">
        <v>10.990566796308</v>
      </c>
      <c r="JJ133" s="13">
        <v>0</v>
      </c>
      <c r="JK133" s="4">
        <v>125.93423890019299</v>
      </c>
      <c r="JL133" s="4">
        <v>139.77492309372599</v>
      </c>
      <c r="JM133" s="4">
        <v>154.88214290629699</v>
      </c>
      <c r="JN133" s="4">
        <v>171.15707918939</v>
      </c>
      <c r="JO133" s="4">
        <v>188.47206557573901</v>
      </c>
      <c r="JP133" s="4">
        <v>206.68669794676501</v>
      </c>
      <c r="JQ133" s="4">
        <v>225.66217047467501</v>
      </c>
      <c r="JR133" s="4">
        <v>244.091129266433</v>
      </c>
      <c r="JS133" s="4">
        <v>260.49043611488298</v>
      </c>
      <c r="JT133" s="4">
        <v>275.75691036811901</v>
      </c>
      <c r="JU133" s="4">
        <v>289.56138494440398</v>
      </c>
      <c r="JV133" s="13" t="s">
        <v>200</v>
      </c>
      <c r="JW133" s="5">
        <v>11.056332351910999</v>
      </c>
      <c r="KG133" s="13">
        <v>0</v>
      </c>
      <c r="KH133">
        <v>125.566651912852</v>
      </c>
      <c r="KI133">
        <v>139.34429089764501</v>
      </c>
      <c r="KJ133">
        <v>154.380260635008</v>
      </c>
      <c r="KK133">
        <v>170.57637760320901</v>
      </c>
      <c r="KL133">
        <v>187.80609451219999</v>
      </c>
      <c r="KM133">
        <v>205.93052492779501</v>
      </c>
      <c r="KN133">
        <v>224.812661508578</v>
      </c>
      <c r="KO133">
        <v>243.12207294011299</v>
      </c>
      <c r="KP133">
        <v>259.354085086645</v>
      </c>
      <c r="KQ133">
        <v>274.435671328708</v>
      </c>
      <c r="KR133">
        <v>288.04164171387299</v>
      </c>
      <c r="KS133" s="13" t="s">
        <v>200</v>
      </c>
      <c r="KT133" s="5">
        <v>11.193035345267001</v>
      </c>
      <c r="LD133" s="13">
        <v>0</v>
      </c>
      <c r="LE133" s="4">
        <v>125.843582985504</v>
      </c>
      <c r="LF133" s="4">
        <v>139.668701782033</v>
      </c>
      <c r="LG133" s="4">
        <v>154.75831824912001</v>
      </c>
      <c r="LH133" s="4">
        <v>171.01376561470201</v>
      </c>
      <c r="LI133" s="4">
        <v>188.30764911911399</v>
      </c>
      <c r="LJ133" s="4">
        <v>206.499934977994</v>
      </c>
      <c r="LK133" s="4">
        <v>225.45225777946899</v>
      </c>
      <c r="LL133" s="4">
        <v>243.85153326368399</v>
      </c>
      <c r="LM133" s="4">
        <v>260.20925370040698</v>
      </c>
      <c r="LN133" s="4">
        <v>275.42969326882599</v>
      </c>
      <c r="LO133" s="4">
        <v>289.18465299311202</v>
      </c>
      <c r="LP133" s="13" t="s">
        <v>200</v>
      </c>
      <c r="LQ133" s="5">
        <v>11.071179604544501</v>
      </c>
      <c r="MA133" s="13">
        <v>0</v>
      </c>
      <c r="MB133" s="4">
        <v>125.953605679982</v>
      </c>
      <c r="MC133" s="4">
        <v>139.79761653747701</v>
      </c>
      <c r="MD133" s="4">
        <v>154.908599606146</v>
      </c>
      <c r="ME133" s="4">
        <v>171.187703559787</v>
      </c>
      <c r="MF133" s="4">
        <v>188.507204383448</v>
      </c>
      <c r="MG133" s="4">
        <v>206.72661918571899</v>
      </c>
      <c r="MH133" s="4">
        <v>225.70704832545201</v>
      </c>
      <c r="MI133" s="4">
        <v>244.142365412483</v>
      </c>
      <c r="MJ133" s="4">
        <v>260.55058432502398</v>
      </c>
      <c r="MK133" s="4">
        <v>275.82693033278798</v>
      </c>
      <c r="ML133" s="4">
        <v>289.642030671979</v>
      </c>
      <c r="MM133" s="13" t="s">
        <v>200</v>
      </c>
      <c r="MN133" s="5">
        <v>11.0654109800663</v>
      </c>
      <c r="MX133" s="13">
        <v>0</v>
      </c>
      <c r="MY133" s="4">
        <v>126.18991356696201</v>
      </c>
      <c r="MZ133" s="4">
        <v>140.07455613811399</v>
      </c>
      <c r="NA133" s="4">
        <v>155.231532900697</v>
      </c>
      <c r="NB133" s="4">
        <v>171.56161058049199</v>
      </c>
      <c r="NC133" s="4">
        <v>188.93637250773699</v>
      </c>
      <c r="ND133" s="4">
        <v>207.21438444012099</v>
      </c>
      <c r="NE133" s="4">
        <v>226.255609944567</v>
      </c>
      <c r="NF133" s="4">
        <v>244.76899524894199</v>
      </c>
      <c r="NG133" s="4">
        <v>261.28675471186801</v>
      </c>
      <c r="NH133" s="4">
        <v>276.684621208208</v>
      </c>
      <c r="NI133" s="4">
        <v>290.63074580401798</v>
      </c>
      <c r="NJ133" s="13" t="s">
        <v>200</v>
      </c>
      <c r="NK133" s="5">
        <v>10.8912894668099</v>
      </c>
      <c r="NU133" s="13">
        <v>0</v>
      </c>
      <c r="NV133" s="4">
        <v>126.257701178118</v>
      </c>
      <c r="NW133" s="4">
        <v>140.15401331359999</v>
      </c>
      <c r="NX133" s="4">
        <v>155.32420967478501</v>
      </c>
      <c r="NY133" s="4">
        <v>171.66895108203099</v>
      </c>
      <c r="NZ133" s="4">
        <v>189.05962586548901</v>
      </c>
      <c r="OA133" s="4">
        <v>207.35453026648599</v>
      </c>
      <c r="OB133" s="4">
        <v>226.41330449581801</v>
      </c>
      <c r="OC133" s="4">
        <v>244.94925114335899</v>
      </c>
      <c r="OD133" s="4">
        <v>261.49870739486897</v>
      </c>
      <c r="OE133" s="4">
        <v>276.93180047230999</v>
      </c>
      <c r="OF133" s="4">
        <v>290.915982993748</v>
      </c>
      <c r="OG133" s="13" t="s">
        <v>200</v>
      </c>
      <c r="OH133" s="5">
        <v>10.868590841946901</v>
      </c>
      <c r="OR133">
        <v>0</v>
      </c>
      <c r="OS133">
        <v>125.90116683834501</v>
      </c>
      <c r="OT133">
        <v>139.73617135733801</v>
      </c>
      <c r="OU133">
        <v>154.83696693841901</v>
      </c>
      <c r="OV133">
        <v>171.10478968695199</v>
      </c>
      <c r="OW133">
        <v>188.412071985111</v>
      </c>
      <c r="OX133">
        <v>206.61854451085</v>
      </c>
      <c r="OY133">
        <v>225.58556186115501</v>
      </c>
      <c r="OZ133">
        <v>244.00367668476599</v>
      </c>
      <c r="PA133">
        <v>260.38778746675501</v>
      </c>
      <c r="PB133">
        <v>275.63743449220999</v>
      </c>
      <c r="PC133">
        <v>289.423802845686</v>
      </c>
      <c r="PD133" s="13" t="s">
        <v>200</v>
      </c>
      <c r="PE133" s="5">
        <v>10.9612843948952</v>
      </c>
      <c r="PO133" s="13">
        <v>0</v>
      </c>
      <c r="PP133" s="4">
        <v>126.217659839684</v>
      </c>
      <c r="PQ133" s="4">
        <v>140.10707815289101</v>
      </c>
      <c r="PR133" s="4">
        <v>155.26946446359</v>
      </c>
      <c r="PS133" s="4">
        <v>171.60554195110399</v>
      </c>
      <c r="PT133" s="4">
        <v>188.98681392933099</v>
      </c>
      <c r="PU133" s="4">
        <v>207.27173565520499</v>
      </c>
      <c r="PV133" s="4">
        <v>226.32013819183399</v>
      </c>
      <c r="PW133" s="4">
        <v>244.842749111177</v>
      </c>
      <c r="PX133" s="4">
        <v>261.373467619412</v>
      </c>
      <c r="PY133" s="4">
        <v>276.785732876125</v>
      </c>
      <c r="PZ133" s="4">
        <v>290.74740940505399</v>
      </c>
      <c r="QA133" s="13" t="s">
        <v>200</v>
      </c>
      <c r="QB133" s="5">
        <v>10.8659548259314</v>
      </c>
      <c r="QL133" s="13">
        <v>0</v>
      </c>
      <c r="QM133" s="4">
        <v>126.766264167861</v>
      </c>
      <c r="QN133" s="4">
        <v>140.75032252826699</v>
      </c>
      <c r="QO133" s="4">
        <v>156.02006344996801</v>
      </c>
      <c r="QP133" s="4">
        <v>172.47540593742099</v>
      </c>
      <c r="QQ133" s="4">
        <v>189.98632898533</v>
      </c>
      <c r="QR133" s="4">
        <v>208.40915653764699</v>
      </c>
      <c r="QS133" s="4">
        <v>227.60114385383301</v>
      </c>
      <c r="QT133" s="4">
        <v>246.30874730404599</v>
      </c>
      <c r="QU133" s="4">
        <v>263.09995133812299</v>
      </c>
      <c r="QV133" s="4">
        <v>278.80263799036601</v>
      </c>
      <c r="QW133" s="4">
        <v>293.079204975023</v>
      </c>
      <c r="QX133" s="13" t="s">
        <v>200</v>
      </c>
      <c r="QY133" s="5">
        <v>12.245222504137701</v>
      </c>
      <c r="RI133" s="13">
        <v>0</v>
      </c>
      <c r="RJ133" s="4">
        <v>126.721028648588</v>
      </c>
      <c r="RK133" s="4">
        <v>140.69726804468601</v>
      </c>
      <c r="RL133" s="4">
        <v>155.958128424352</v>
      </c>
      <c r="RM133" s="4">
        <v>172.40359097399701</v>
      </c>
      <c r="RN133" s="4">
        <v>189.90375616190599</v>
      </c>
      <c r="RO133" s="4">
        <v>208.31511973916199</v>
      </c>
      <c r="RP133" s="4">
        <v>227.49514608102001</v>
      </c>
      <c r="RQ133" s="4">
        <v>246.18730857382101</v>
      </c>
      <c r="RR133" s="4">
        <v>262.956724707901</v>
      </c>
      <c r="RS133" s="4">
        <v>278.63504724025898</v>
      </c>
      <c r="RT133" s="4">
        <v>292.88510948608098</v>
      </c>
      <c r="RU133" s="13" t="s">
        <v>200</v>
      </c>
      <c r="RV133" s="5">
        <v>10.7366201520973</v>
      </c>
      <c r="SF133" s="13">
        <v>0</v>
      </c>
      <c r="SG133" s="4">
        <v>126.992644043089</v>
      </c>
      <c r="SH133" s="4">
        <v>141.01587368256901</v>
      </c>
      <c r="SI133" s="4">
        <v>156.33013423045901</v>
      </c>
      <c r="SJ133" s="4">
        <v>172.83504478160199</v>
      </c>
      <c r="SK133" s="4">
        <v>190.39998801732901</v>
      </c>
      <c r="SL133" s="4">
        <v>208.88043900046</v>
      </c>
      <c r="SM133" s="4">
        <v>228.132615712123</v>
      </c>
      <c r="SN133" s="4">
        <v>246.918004051004</v>
      </c>
      <c r="SO133" s="4">
        <v>263.819091835233</v>
      </c>
      <c r="SP133" s="4">
        <v>279.64485413838298</v>
      </c>
      <c r="SQ133" s="4">
        <v>294.05555317711202</v>
      </c>
      <c r="SR133" s="13" t="s">
        <v>200</v>
      </c>
      <c r="SS133" s="5">
        <v>12.141119434709999</v>
      </c>
      <c r="TC133" s="13">
        <v>0</v>
      </c>
      <c r="TD133" s="4">
        <v>126.256970461845</v>
      </c>
      <c r="TE133" s="4">
        <v>140.153156772275</v>
      </c>
      <c r="TF133" s="4">
        <v>155.32321057152899</v>
      </c>
      <c r="TG133" s="4">
        <v>171.667793812832</v>
      </c>
      <c r="TH133" s="4">
        <v>189.058296919486</v>
      </c>
      <c r="TI133" s="4">
        <v>207.353019029916</v>
      </c>
      <c r="TJ133" s="4">
        <v>226.411603833892</v>
      </c>
      <c r="TK133" s="4">
        <v>244.947306883929</v>
      </c>
      <c r="TL133" s="4">
        <v>261.49642080570698</v>
      </c>
      <c r="TM133" s="4">
        <v>276.92913328007597</v>
      </c>
      <c r="TN133" s="4">
        <v>290.912904424808</v>
      </c>
      <c r="TO133" s="13" t="s">
        <v>200</v>
      </c>
      <c r="TP133" s="5">
        <v>10.824260673759399</v>
      </c>
      <c r="TZ133" s="13">
        <v>0</v>
      </c>
      <c r="UA133" s="4">
        <v>124.308769994597</v>
      </c>
      <c r="UB133" s="4">
        <v>138.00822779942399</v>
      </c>
      <c r="UC133" s="4">
        <v>152.99975957998001</v>
      </c>
      <c r="UD133" s="4">
        <v>169.206474077309</v>
      </c>
      <c r="UE133" s="4">
        <v>186.52965739545201</v>
      </c>
      <c r="UF133" s="4">
        <v>204.86478774502601</v>
      </c>
      <c r="UG133" s="4">
        <v>224.11517811296901</v>
      </c>
      <c r="UH133" s="4">
        <v>242.67316780952899</v>
      </c>
      <c r="UI133" s="4">
        <v>258.73287874058599</v>
      </c>
      <c r="UJ133" s="4">
        <v>273.57438138844299</v>
      </c>
      <c r="UK133" s="4">
        <v>286.88511715717902</v>
      </c>
      <c r="UL133" s="13" t="s">
        <v>200</v>
      </c>
      <c r="UM133" s="5">
        <v>11.417781832829</v>
      </c>
      <c r="UW133" s="13">
        <v>0</v>
      </c>
      <c r="UX133" s="4">
        <v>124.308769994597</v>
      </c>
      <c r="UY133" s="4">
        <v>138.00822779942399</v>
      </c>
      <c r="UZ133" s="4">
        <v>152.99975957998001</v>
      </c>
      <c r="VA133" s="4">
        <v>169.206474077309</v>
      </c>
      <c r="VB133" s="4">
        <v>186.52965739545201</v>
      </c>
      <c r="VC133" s="4">
        <v>204.86478774502601</v>
      </c>
      <c r="VD133" s="4">
        <v>224.11517811296901</v>
      </c>
      <c r="VE133" s="4">
        <v>242.67316780952899</v>
      </c>
      <c r="VF133" s="4">
        <v>258.73287874058599</v>
      </c>
      <c r="VG133" s="4">
        <v>273.57438138844299</v>
      </c>
      <c r="VH133" s="4">
        <v>286.88511715717902</v>
      </c>
      <c r="VI133" s="13" t="s">
        <v>200</v>
      </c>
      <c r="VJ133" s="5">
        <v>11.278946895111</v>
      </c>
      <c r="VT133" s="13">
        <v>0</v>
      </c>
      <c r="VU133" s="4">
        <v>124.308769994597</v>
      </c>
      <c r="VV133" s="4">
        <v>138.00822779942399</v>
      </c>
      <c r="VW133" s="4">
        <v>152.99975957998001</v>
      </c>
      <c r="VX133" s="4">
        <v>169.206474077309</v>
      </c>
      <c r="VY133" s="4">
        <v>186.52965739545201</v>
      </c>
      <c r="VZ133" s="4">
        <v>204.86478774502601</v>
      </c>
      <c r="WA133" s="4">
        <v>224.11517811296901</v>
      </c>
      <c r="WB133" s="4">
        <v>242.67316780952899</v>
      </c>
      <c r="WC133" s="4">
        <v>258.73287874058599</v>
      </c>
      <c r="WD133" s="4">
        <v>273.57438138844299</v>
      </c>
      <c r="WE133" s="4">
        <v>286.88511715717902</v>
      </c>
      <c r="WF133" s="13" t="s">
        <v>200</v>
      </c>
      <c r="WG133" s="5">
        <v>11.372747840103999</v>
      </c>
      <c r="WQ133" s="13">
        <v>0</v>
      </c>
      <c r="WR133" s="4">
        <v>123.64592889594699</v>
      </c>
      <c r="WS133" s="4">
        <v>137.03169769818101</v>
      </c>
      <c r="WT133" s="4">
        <v>151.60622437755001</v>
      </c>
      <c r="WU133" s="4">
        <v>167.268285304784</v>
      </c>
      <c r="WV133" s="4">
        <v>183.890659349174</v>
      </c>
      <c r="WW133" s="4">
        <v>201.335980483349</v>
      </c>
      <c r="WX133" s="4">
        <v>219.47053229307701</v>
      </c>
      <c r="WY133" s="4">
        <v>237.14888663905401</v>
      </c>
      <c r="WZ133" s="4">
        <v>253.08421064313899</v>
      </c>
      <c r="XA133" s="4">
        <v>268.05704695425197</v>
      </c>
      <c r="XB133" s="4">
        <v>281.77914376012598</v>
      </c>
      <c r="XC133" s="13" t="s">
        <v>200</v>
      </c>
      <c r="XD133" s="5">
        <v>11.2323399523051</v>
      </c>
      <c r="XN133" s="13">
        <v>0</v>
      </c>
      <c r="XO133" s="4">
        <v>122.17695776569001</v>
      </c>
      <c r="XP133" s="4">
        <v>135.26814177882</v>
      </c>
      <c r="XQ133" s="4">
        <v>149.496223591747</v>
      </c>
      <c r="XR133" s="4">
        <v>164.757615302071</v>
      </c>
      <c r="XS133" s="4">
        <v>180.92437004827499</v>
      </c>
      <c r="XT133" s="4">
        <v>197.85988614333101</v>
      </c>
      <c r="XU133" s="4">
        <v>215.432385531969</v>
      </c>
      <c r="XV133" s="4">
        <v>232.602350210743</v>
      </c>
      <c r="XW133" s="4">
        <v>248.211603741262</v>
      </c>
      <c r="XX133" s="4">
        <v>262.960483084771</v>
      </c>
      <c r="XY133" s="4">
        <v>276.58705610992502</v>
      </c>
      <c r="XZ133" s="13" t="s">
        <v>200</v>
      </c>
      <c r="YA133" s="5">
        <v>11.198660927836499</v>
      </c>
      <c r="YK133" s="13">
        <v>0</v>
      </c>
      <c r="YL133" s="4">
        <v>125.818471885919</v>
      </c>
      <c r="YM133" s="4">
        <v>139.64126940199699</v>
      </c>
      <c r="YN133" s="4">
        <v>154.729969148002</v>
      </c>
      <c r="YO133" s="4">
        <v>170.98683702827699</v>
      </c>
      <c r="YP133" s="4">
        <v>188.28563434713999</v>
      </c>
      <c r="YQ133" s="4">
        <v>206.487677656953</v>
      </c>
      <c r="YR133" s="4">
        <v>225.456102773563</v>
      </c>
      <c r="YS133" s="4">
        <v>243.88391922988501</v>
      </c>
      <c r="YT133" s="4">
        <v>260.28761862659701</v>
      </c>
      <c r="YU133" s="4">
        <v>275.56597685566697</v>
      </c>
      <c r="YV133" s="4">
        <v>289.38957645562101</v>
      </c>
      <c r="YW133" s="13" t="s">
        <v>200</v>
      </c>
      <c r="YX133" s="5">
        <v>11.122422820045401</v>
      </c>
      <c r="ZH133" s="13">
        <v>0</v>
      </c>
      <c r="ZI133" s="4">
        <v>69.380411481048498</v>
      </c>
      <c r="ZJ133" s="4">
        <v>79.027163094308804</v>
      </c>
      <c r="ZK133" s="4">
        <v>89.425587487966894</v>
      </c>
      <c r="ZL133" s="4">
        <v>100.321283001748</v>
      </c>
      <c r="ZM133" s="4">
        <v>111.489400332759</v>
      </c>
      <c r="ZN133" s="4">
        <v>122.768282749075</v>
      </c>
      <c r="ZO133" s="4">
        <v>134.06309543109001</v>
      </c>
      <c r="ZP133" s="4">
        <v>145.33334283761201</v>
      </c>
      <c r="ZQ133" s="4">
        <v>156.57690965789499</v>
      </c>
      <c r="ZR133" s="4">
        <v>167.81673532402499</v>
      </c>
      <c r="ZS133" s="4">
        <v>176.36343021584801</v>
      </c>
      <c r="ZT133" s="13" t="s">
        <v>200</v>
      </c>
      <c r="ZU133" s="5">
        <v>11.2376416660535</v>
      </c>
      <c r="AAE133" s="13">
        <v>0</v>
      </c>
      <c r="AAF133" s="4">
        <v>118.765402634465</v>
      </c>
      <c r="AAG133" s="4">
        <v>131.339005531955</v>
      </c>
      <c r="AAH133" s="4">
        <v>145.006874909251</v>
      </c>
      <c r="AAI133" s="4">
        <v>159.68300592832099</v>
      </c>
      <c r="AAJ133" s="4">
        <v>175.26526723989099</v>
      </c>
      <c r="AAK133" s="4">
        <v>191.65051247525301</v>
      </c>
      <c r="AAL133" s="4">
        <v>208.74670305812799</v>
      </c>
      <c r="AAM133" s="4">
        <v>225.47217607091901</v>
      </c>
      <c r="AAN133" s="4">
        <v>240.630663131641</v>
      </c>
      <c r="AAO133" s="4">
        <v>255.062299002066</v>
      </c>
      <c r="AAP133" s="4">
        <v>268.54344543647301</v>
      </c>
      <c r="AAQ133" s="13" t="s">
        <v>200</v>
      </c>
      <c r="AAR133" s="5">
        <v>11.733871618899901</v>
      </c>
      <c r="ABB133" s="13">
        <v>0</v>
      </c>
      <c r="ABC133" s="4">
        <v>126.28085664923</v>
      </c>
      <c r="ABD133" s="4">
        <v>140.183085989853</v>
      </c>
      <c r="ABE133" s="4">
        <v>155.36165652135</v>
      </c>
      <c r="ABF133" s="4">
        <v>171.71806881748</v>
      </c>
      <c r="ABG133" s="4">
        <v>189.12471020609701</v>
      </c>
      <c r="ABH133" s="4">
        <v>207.44101808230101</v>
      </c>
      <c r="ABI133" s="4">
        <v>226.52788896957901</v>
      </c>
      <c r="ABJ133" s="4">
        <v>245.107665155782</v>
      </c>
      <c r="ABK133" s="4">
        <v>261.72458992295498</v>
      </c>
      <c r="ABL133" s="4">
        <v>277.23962164194302</v>
      </c>
      <c r="ABM133" s="4">
        <v>291.31865631977001</v>
      </c>
      <c r="ABN133" s="13" t="s">
        <v>200</v>
      </c>
      <c r="ABO133" s="5">
        <v>10.8364065388201</v>
      </c>
    </row>
    <row r="134" spans="1:743" x14ac:dyDescent="0.25">
      <c r="Q134" s="13">
        <v>1400</v>
      </c>
      <c r="R134" s="4">
        <v>123.54846155465501</v>
      </c>
      <c r="S134" s="4">
        <v>136.85420401347699</v>
      </c>
      <c r="T134" s="4">
        <v>151.398165836738</v>
      </c>
      <c r="U134" s="4">
        <v>167.11423130671301</v>
      </c>
      <c r="V134" s="4">
        <v>183.916714883113</v>
      </c>
      <c r="W134" s="4">
        <v>201.649304167954</v>
      </c>
      <c r="X134" s="4">
        <v>220.20740541726099</v>
      </c>
      <c r="Y134" s="4">
        <v>237.55438758828799</v>
      </c>
      <c r="Z134" s="4">
        <v>253.21364191772301</v>
      </c>
      <c r="AA134" s="4">
        <v>267.802998064132</v>
      </c>
      <c r="AB134" s="4">
        <v>281.03278819299902</v>
      </c>
      <c r="AC134" s="13" t="s">
        <v>201</v>
      </c>
      <c r="AD134" s="5" t="s">
        <v>55</v>
      </c>
      <c r="AN134" s="13">
        <v>1400</v>
      </c>
      <c r="AO134" s="4">
        <v>125.25419721836001</v>
      </c>
      <c r="AP134" s="4">
        <v>138.72055868338401</v>
      </c>
      <c r="AQ134" s="4">
        <v>153.38958664185699</v>
      </c>
      <c r="AR134" s="4">
        <v>169.16703629142</v>
      </c>
      <c r="AS134" s="4">
        <v>185.93209566600001</v>
      </c>
      <c r="AT134" s="4">
        <v>203.54691399161899</v>
      </c>
      <c r="AU134" s="4">
        <v>221.87846669752699</v>
      </c>
      <c r="AV134" s="4">
        <v>239.245508426806</v>
      </c>
      <c r="AW134" s="4">
        <v>255.19263576228599</v>
      </c>
      <c r="AX134" s="4">
        <v>270.124098060785</v>
      </c>
      <c r="AY134" s="4">
        <v>283.73542139917203</v>
      </c>
      <c r="AZ134" s="13" t="s">
        <v>201</v>
      </c>
      <c r="BA134" s="5">
        <v>1</v>
      </c>
      <c r="BK134" s="13">
        <v>1400</v>
      </c>
      <c r="BL134" s="4">
        <v>125.22418943736</v>
      </c>
      <c r="BM134" s="4">
        <v>138.68545101385499</v>
      </c>
      <c r="BN134" s="4">
        <v>153.34872162296901</v>
      </c>
      <c r="BO134" s="4">
        <v>169.11980544336299</v>
      </c>
      <c r="BP134" s="4">
        <v>185.87797725761499</v>
      </c>
      <c r="BQ134" s="4">
        <v>203.48550566954799</v>
      </c>
      <c r="BR134" s="4">
        <v>221.809507082934</v>
      </c>
      <c r="BS134" s="4">
        <v>239.16634211762701</v>
      </c>
      <c r="BT134" s="4">
        <v>255.10062947141901</v>
      </c>
      <c r="BU134" s="4">
        <v>270.01803966122498</v>
      </c>
      <c r="BV134" s="4">
        <v>283.61438075191597</v>
      </c>
      <c r="BW134" s="13" t="s">
        <v>201</v>
      </c>
      <c r="BX134" s="5">
        <v>1</v>
      </c>
      <c r="CH134" s="13">
        <v>1400</v>
      </c>
      <c r="CI134" s="4">
        <v>123.54846155465501</v>
      </c>
      <c r="CJ134" s="4">
        <v>136.85420401347699</v>
      </c>
      <c r="CK134" s="4">
        <v>151.398165836738</v>
      </c>
      <c r="CL134" s="4">
        <v>167.11423130671301</v>
      </c>
      <c r="CM134" s="4">
        <v>183.916714883113</v>
      </c>
      <c r="CN134" s="4">
        <v>201.649304167954</v>
      </c>
      <c r="CO134" s="4">
        <v>220.20740541726099</v>
      </c>
      <c r="CP134" s="4">
        <v>237.55438758828799</v>
      </c>
      <c r="CQ134" s="4">
        <v>253.21364191772301</v>
      </c>
      <c r="CR134" s="4">
        <v>267.802998064132</v>
      </c>
      <c r="CS134" s="4">
        <v>281.03278819299902</v>
      </c>
      <c r="CT134" s="13" t="s">
        <v>201</v>
      </c>
      <c r="CU134" s="5" t="s">
        <v>55</v>
      </c>
      <c r="DE134" s="13">
        <v>1400</v>
      </c>
      <c r="DF134" s="4">
        <v>125.40236661841401</v>
      </c>
      <c r="DG134" s="4">
        <v>138.89392752300299</v>
      </c>
      <c r="DH134" s="4">
        <v>153.59141571193101</v>
      </c>
      <c r="DI134" s="4">
        <v>169.40034881941099</v>
      </c>
      <c r="DJ134" s="4">
        <v>186.199490822119</v>
      </c>
      <c r="DK134" s="4">
        <v>203.85040609866701</v>
      </c>
      <c r="DL134" s="4">
        <v>222.21937722628999</v>
      </c>
      <c r="DM134" s="4">
        <v>239.63703009896801</v>
      </c>
      <c r="DN134" s="4">
        <v>255.647877673696</v>
      </c>
      <c r="DO134" s="4">
        <v>270.64914605453799</v>
      </c>
      <c r="DP134" s="4">
        <v>284.33497969591798</v>
      </c>
      <c r="DQ134" s="13" t="s">
        <v>201</v>
      </c>
      <c r="DR134" s="5">
        <v>1</v>
      </c>
      <c r="EB134" s="13">
        <v>1400</v>
      </c>
      <c r="EC134" s="4">
        <v>123.54846155465501</v>
      </c>
      <c r="ED134" s="4">
        <v>136.85420401347699</v>
      </c>
      <c r="EE134" s="4">
        <v>151.398165836738</v>
      </c>
      <c r="EF134" s="4">
        <v>167.11423130671301</v>
      </c>
      <c r="EG134" s="4">
        <v>183.916714883113</v>
      </c>
      <c r="EH134" s="4">
        <v>201.649304167954</v>
      </c>
      <c r="EI134" s="4">
        <v>220.20740541726099</v>
      </c>
      <c r="EJ134" s="4">
        <v>237.55438758828799</v>
      </c>
      <c r="EK134" s="4">
        <v>253.21364191772301</v>
      </c>
      <c r="EL134" s="4">
        <v>267.802998064132</v>
      </c>
      <c r="EM134" s="4">
        <v>281.03278819299902</v>
      </c>
      <c r="EN134" s="13" t="s">
        <v>201</v>
      </c>
      <c r="EO134" s="5" t="s">
        <v>55</v>
      </c>
      <c r="EY134" s="13">
        <v>1400</v>
      </c>
      <c r="EZ134" s="4">
        <v>123.54846155465501</v>
      </c>
      <c r="FA134" s="4">
        <v>136.85420401347699</v>
      </c>
      <c r="FB134" s="4">
        <v>151.398165836738</v>
      </c>
      <c r="FC134" s="4">
        <v>167.11423130671301</v>
      </c>
      <c r="FD134" s="4">
        <v>183.916714883113</v>
      </c>
      <c r="FE134" s="4">
        <v>201.649304167954</v>
      </c>
      <c r="FF134" s="4">
        <v>220.20740541726099</v>
      </c>
      <c r="FG134" s="4">
        <v>237.55438758828799</v>
      </c>
      <c r="FH134" s="4">
        <v>253.21364191772301</v>
      </c>
      <c r="FI134" s="4">
        <v>267.802998064132</v>
      </c>
      <c r="FJ134" s="4">
        <v>281.03278819299902</v>
      </c>
      <c r="FK134" s="13" t="s">
        <v>201</v>
      </c>
      <c r="FL134" s="5" t="s">
        <v>55</v>
      </c>
      <c r="FV134" s="13">
        <v>1400</v>
      </c>
      <c r="FW134">
        <v>123.54846155465501</v>
      </c>
      <c r="FX134">
        <v>136.85420401347699</v>
      </c>
      <c r="FY134">
        <v>151.398165836738</v>
      </c>
      <c r="FZ134">
        <v>167.11423130671301</v>
      </c>
      <c r="GA134">
        <v>183.916714883113</v>
      </c>
      <c r="GB134">
        <v>201.649304167954</v>
      </c>
      <c r="GC134">
        <v>220.20740541726099</v>
      </c>
      <c r="GD134">
        <v>237.55438758828799</v>
      </c>
      <c r="GE134">
        <v>253.21364191772301</v>
      </c>
      <c r="GF134">
        <v>267.802998064132</v>
      </c>
      <c r="GG134">
        <v>281.03278819299902</v>
      </c>
      <c r="GH134" s="13" t="s">
        <v>201</v>
      </c>
      <c r="GI134" s="5" t="s">
        <v>55</v>
      </c>
      <c r="GS134" s="13">
        <v>1400</v>
      </c>
      <c r="GT134" s="4">
        <v>123.54846155465501</v>
      </c>
      <c r="GU134" s="4">
        <v>136.85420401347699</v>
      </c>
      <c r="GV134" s="4">
        <v>151.398165836738</v>
      </c>
      <c r="GW134" s="4">
        <v>167.11423130671301</v>
      </c>
      <c r="GX134" s="4">
        <v>183.916714883113</v>
      </c>
      <c r="GY134" s="4">
        <v>201.649304167954</v>
      </c>
      <c r="GZ134" s="4">
        <v>220.20740541726099</v>
      </c>
      <c r="HA134" s="4">
        <v>237.55438758828799</v>
      </c>
      <c r="HB134" s="4">
        <v>253.21364191772301</v>
      </c>
      <c r="HC134" s="4">
        <v>267.802998064132</v>
      </c>
      <c r="HD134" s="4">
        <v>281.03278819299902</v>
      </c>
      <c r="HE134" s="13" t="s">
        <v>201</v>
      </c>
      <c r="HF134" s="5" t="s">
        <v>55</v>
      </c>
      <c r="HP134" s="13">
        <v>1400</v>
      </c>
      <c r="HQ134" s="4">
        <v>125.369559429937</v>
      </c>
      <c r="HR134" s="4">
        <v>138.85553821526199</v>
      </c>
      <c r="HS134" s="4">
        <v>153.546720219061</v>
      </c>
      <c r="HT134" s="4">
        <v>169.34867505964601</v>
      </c>
      <c r="HU134" s="4">
        <v>186.140259991096</v>
      </c>
      <c r="HV134" s="4">
        <v>203.783168223784</v>
      </c>
      <c r="HW134" s="4">
        <v>222.143835275795</v>
      </c>
      <c r="HX134" s="4">
        <v>239.55025131989399</v>
      </c>
      <c r="HY134" s="4">
        <v>255.54694413958899</v>
      </c>
      <c r="HZ134" s="4">
        <v>270.53269574447899</v>
      </c>
      <c r="IA134" s="4">
        <v>284.20195493430498</v>
      </c>
      <c r="IB134" s="13" t="s">
        <v>201</v>
      </c>
      <c r="IC134" s="5">
        <v>1</v>
      </c>
      <c r="IM134" s="13">
        <v>1400</v>
      </c>
      <c r="IN134" s="4">
        <v>125.641359795611</v>
      </c>
      <c r="IO134" s="4">
        <v>139.173628837454</v>
      </c>
      <c r="IP134" s="4">
        <v>153.91713543581099</v>
      </c>
      <c r="IQ134" s="4">
        <v>169.77702917632499</v>
      </c>
      <c r="IR134" s="4">
        <v>186.631405203047</v>
      </c>
      <c r="IS134" s="4">
        <v>204.34090091412</v>
      </c>
      <c r="IT134" s="4">
        <v>222.77069296779499</v>
      </c>
      <c r="IU134" s="4">
        <v>240.27073281402701</v>
      </c>
      <c r="IV134" s="4">
        <v>256.38548982806202</v>
      </c>
      <c r="IW134" s="4">
        <v>271.50084216766601</v>
      </c>
      <c r="IX134" s="4">
        <v>285.30874543363399</v>
      </c>
      <c r="IY134" s="13" t="s">
        <v>201</v>
      </c>
      <c r="IZ134" s="5">
        <v>1</v>
      </c>
      <c r="JJ134" s="13">
        <v>1400</v>
      </c>
      <c r="JK134" s="4">
        <v>125.729726320556</v>
      </c>
      <c r="JL134" s="4">
        <v>139.27706642132199</v>
      </c>
      <c r="JM134" s="4">
        <v>154.03762340286099</v>
      </c>
      <c r="JN134" s="4">
        <v>169.91641553350999</v>
      </c>
      <c r="JO134" s="4">
        <v>186.79129545449501</v>
      </c>
      <c r="JP134" s="4">
        <v>204.52256301371301</v>
      </c>
      <c r="JQ134" s="4">
        <v>222.97498970029201</v>
      </c>
      <c r="JR134" s="4">
        <v>240.505728473132</v>
      </c>
      <c r="JS134" s="4">
        <v>256.65926174451801</v>
      </c>
      <c r="JT134" s="4">
        <v>271.817266185873</v>
      </c>
      <c r="JU134" s="4">
        <v>285.67090120668701</v>
      </c>
      <c r="JV134" s="13" t="s">
        <v>201</v>
      </c>
      <c r="JW134" s="5">
        <v>1</v>
      </c>
      <c r="KG134" s="13">
        <v>1400</v>
      </c>
      <c r="KH134">
        <v>125.328712099578</v>
      </c>
      <c r="KI134">
        <v>138.80774276135699</v>
      </c>
      <c r="KJ134">
        <v>153.491076774671</v>
      </c>
      <c r="KK134">
        <v>169.284348972396</v>
      </c>
      <c r="KL134">
        <v>186.06653323629999</v>
      </c>
      <c r="KM134">
        <v>203.69948371020101</v>
      </c>
      <c r="KN134">
        <v>222.04982670847099</v>
      </c>
      <c r="KO134">
        <v>239.44227649255001</v>
      </c>
      <c r="KP134">
        <v>255.42138224877601</v>
      </c>
      <c r="KQ134">
        <v>270.387862542454</v>
      </c>
      <c r="KR134">
        <v>284.03654636408697</v>
      </c>
      <c r="KS134" s="13" t="s">
        <v>201</v>
      </c>
      <c r="KT134" s="5">
        <v>1</v>
      </c>
      <c r="LD134" s="13">
        <v>1400</v>
      </c>
      <c r="LE134" s="4">
        <v>125.630979144902</v>
      </c>
      <c r="LF134" s="4">
        <v>139.161478437966</v>
      </c>
      <c r="LG134" s="4">
        <v>153.90298333413099</v>
      </c>
      <c r="LH134" s="4">
        <v>169.76065901474601</v>
      </c>
      <c r="LI134" s="4">
        <v>186.61262928215601</v>
      </c>
      <c r="LJ134" s="4">
        <v>204.31957137293799</v>
      </c>
      <c r="LK134" s="4">
        <v>222.74670967587599</v>
      </c>
      <c r="LL134" s="4">
        <v>240.243151652351</v>
      </c>
      <c r="LM134" s="4">
        <v>256.35336618951402</v>
      </c>
      <c r="LN134" s="4">
        <v>271.46372481364898</v>
      </c>
      <c r="LO134" s="4">
        <v>285.26627713396698</v>
      </c>
      <c r="LP134" s="13" t="s">
        <v>201</v>
      </c>
      <c r="LQ134" s="5">
        <v>1</v>
      </c>
      <c r="MA134" s="13">
        <v>1400</v>
      </c>
      <c r="MB134" s="4">
        <v>125.750808699488</v>
      </c>
      <c r="MC134" s="4">
        <v>139.30174598547501</v>
      </c>
      <c r="MD134" s="4">
        <v>154.066373645033</v>
      </c>
      <c r="ME134" s="4">
        <v>169.94967899926701</v>
      </c>
      <c r="MF134" s="4">
        <v>186.82945721905901</v>
      </c>
      <c r="MG134" s="4">
        <v>204.56592803919401</v>
      </c>
      <c r="MH134" s="4">
        <v>223.02376658830099</v>
      </c>
      <c r="MI134" s="4">
        <v>240.56184844587901</v>
      </c>
      <c r="MJ134" s="4">
        <v>256.724661495715</v>
      </c>
      <c r="MK134" s="4">
        <v>271.89287960345001</v>
      </c>
      <c r="ML134" s="4">
        <v>285.75747331461702</v>
      </c>
      <c r="MM134" s="13" t="s">
        <v>201</v>
      </c>
      <c r="MN134" s="5">
        <v>1</v>
      </c>
      <c r="MX134" s="13">
        <v>1400</v>
      </c>
      <c r="MY134" s="4">
        <v>126.00768382699199</v>
      </c>
      <c r="MZ134" s="4">
        <v>139.602498461701</v>
      </c>
      <c r="NA134" s="4">
        <v>154.41681195804199</v>
      </c>
      <c r="NB134" s="4">
        <v>170.355246461858</v>
      </c>
      <c r="NC134" s="4">
        <v>187.29490894543099</v>
      </c>
      <c r="ND134" s="4">
        <v>205.095056144827</v>
      </c>
      <c r="NE134" s="4">
        <v>223.61919871133699</v>
      </c>
      <c r="NF134" s="4">
        <v>241.24734119194301</v>
      </c>
      <c r="NG134" s="4">
        <v>257.52411238263801</v>
      </c>
      <c r="NH134" s="4">
        <v>272.81795559598498</v>
      </c>
      <c r="NI134" s="4">
        <v>286.81757538325297</v>
      </c>
      <c r="NJ134" s="13" t="s">
        <v>201</v>
      </c>
      <c r="NK134" s="5">
        <v>1</v>
      </c>
      <c r="NU134" s="13">
        <v>1400</v>
      </c>
      <c r="NV134" s="4">
        <v>126.081246732629</v>
      </c>
      <c r="NW134" s="4">
        <v>139.68864312983999</v>
      </c>
      <c r="NX134" s="4">
        <v>154.51721519138201</v>
      </c>
      <c r="NY134" s="4">
        <v>170.47148455784</v>
      </c>
      <c r="NZ134" s="4">
        <v>187.42836525159299</v>
      </c>
      <c r="OA134" s="4">
        <v>205.24684274918701</v>
      </c>
      <c r="OB134" s="4">
        <v>223.79009756127701</v>
      </c>
      <c r="OC134" s="4">
        <v>241.444233013271</v>
      </c>
      <c r="OD134" s="4">
        <v>257.753943922384</v>
      </c>
      <c r="OE134" s="4">
        <v>273.084167301413</v>
      </c>
      <c r="OF134" s="4">
        <v>287.12297123857297</v>
      </c>
      <c r="OG134" s="13" t="s">
        <v>201</v>
      </c>
      <c r="OH134" s="5">
        <v>1</v>
      </c>
      <c r="OR134">
        <v>1400</v>
      </c>
      <c r="OS134">
        <v>125.6937140592</v>
      </c>
      <c r="OT134">
        <v>139.234910941854</v>
      </c>
      <c r="OU134">
        <v>153.988517029756</v>
      </c>
      <c r="OV134">
        <v>169.85960379526799</v>
      </c>
      <c r="OW134">
        <v>186.72612239277299</v>
      </c>
      <c r="OX134">
        <v>204.44850989107701</v>
      </c>
      <c r="OY134">
        <v>222.89170265123499</v>
      </c>
      <c r="OZ134">
        <v>240.409915113029</v>
      </c>
      <c r="PA134">
        <v>256.54762245128802</v>
      </c>
      <c r="PB134">
        <v>271.68821392850901</v>
      </c>
      <c r="PC134">
        <v>285.523172543214</v>
      </c>
      <c r="PD134" s="13" t="s">
        <v>201</v>
      </c>
      <c r="PE134" s="5">
        <v>1</v>
      </c>
      <c r="PO134" s="13">
        <v>1400</v>
      </c>
      <c r="PP134" s="4">
        <v>126.037800704567</v>
      </c>
      <c r="PQ134" s="4">
        <v>139.63776547161501</v>
      </c>
      <c r="PR134" s="4">
        <v>154.45791486694699</v>
      </c>
      <c r="PS134" s="4">
        <v>170.40282966907699</v>
      </c>
      <c r="PT134" s="4">
        <v>187.34953763196799</v>
      </c>
      <c r="PU134" s="4">
        <v>205.15718419163801</v>
      </c>
      <c r="PV134" s="4">
        <v>223.68914465624201</v>
      </c>
      <c r="PW134" s="4">
        <v>241.327917837081</v>
      </c>
      <c r="PX134" s="4">
        <v>257.61815816050802</v>
      </c>
      <c r="PY134" s="4">
        <v>272.92687363711201</v>
      </c>
      <c r="PZ134" s="4">
        <v>286.942507555828</v>
      </c>
      <c r="QA134" s="13" t="s">
        <v>201</v>
      </c>
      <c r="QB134" s="5">
        <v>1</v>
      </c>
      <c r="QL134" s="13">
        <v>1400</v>
      </c>
      <c r="QM134" s="4">
        <v>126.63137325529</v>
      </c>
      <c r="QN134" s="4">
        <v>140.33309074058701</v>
      </c>
      <c r="QO134" s="4">
        <v>155.26871311572199</v>
      </c>
      <c r="QP134" s="4">
        <v>171.34206867306901</v>
      </c>
      <c r="QQ134" s="4">
        <v>188.428688078378</v>
      </c>
      <c r="QR134" s="4">
        <v>206.38559387434799</v>
      </c>
      <c r="QS134" s="4">
        <v>225.073547131656</v>
      </c>
      <c r="QT134" s="4">
        <v>242.92494729017699</v>
      </c>
      <c r="QU134" s="4">
        <v>259.485359304697</v>
      </c>
      <c r="QV134" s="4">
        <v>275.09345795083698</v>
      </c>
      <c r="QW134" s="4">
        <v>289.43274535838202</v>
      </c>
      <c r="QX134" s="13" t="s">
        <v>201</v>
      </c>
      <c r="QY134" s="5">
        <v>1</v>
      </c>
      <c r="RI134" s="13">
        <v>1400</v>
      </c>
      <c r="RJ134" s="4">
        <v>126.58256655016901</v>
      </c>
      <c r="RK134" s="4">
        <v>140.27589949949001</v>
      </c>
      <c r="RL134" s="4">
        <v>155.20199446905701</v>
      </c>
      <c r="RM134" s="4">
        <v>171.264737073113</v>
      </c>
      <c r="RN134" s="4">
        <v>188.33977640058899</v>
      </c>
      <c r="RO134" s="4">
        <v>206.28430437775901</v>
      </c>
      <c r="RP134" s="4">
        <v>224.959293088408</v>
      </c>
      <c r="RQ134" s="4">
        <v>242.792985087891</v>
      </c>
      <c r="RR134" s="4">
        <v>259.33084062041701</v>
      </c>
      <c r="RS134" s="4">
        <v>274.91386676741598</v>
      </c>
      <c r="RT134" s="4">
        <v>289.22595607281602</v>
      </c>
      <c r="RU134" s="13" t="s">
        <v>201</v>
      </c>
      <c r="RV134" s="5">
        <v>1</v>
      </c>
      <c r="SF134" s="13">
        <v>1400</v>
      </c>
      <c r="SG134" s="4">
        <v>126.875257477251</v>
      </c>
      <c r="SH134" s="4">
        <v>140.61892003077199</v>
      </c>
      <c r="SI134" s="4">
        <v>155.60223794749399</v>
      </c>
      <c r="SJ134" s="4">
        <v>171.72876546157599</v>
      </c>
      <c r="SK134" s="4">
        <v>188.87345428513399</v>
      </c>
      <c r="SL134" s="4">
        <v>206.892494815221</v>
      </c>
      <c r="SM134" s="4">
        <v>225.64560476615</v>
      </c>
      <c r="SN134" s="4">
        <v>243.5861018761</v>
      </c>
      <c r="SO134" s="4">
        <v>260.260157355231</v>
      </c>
      <c r="SP134" s="4">
        <v>275.99478716569303</v>
      </c>
      <c r="SQ134" s="4">
        <v>290.47158896778302</v>
      </c>
      <c r="SR134" s="13" t="s">
        <v>201</v>
      </c>
      <c r="SS134" s="5">
        <v>1</v>
      </c>
      <c r="TC134" s="13">
        <v>1400</v>
      </c>
      <c r="TD134" s="4">
        <v>126.080454057395</v>
      </c>
      <c r="TE134" s="4">
        <v>139.68771484136599</v>
      </c>
      <c r="TF134" s="4">
        <v>154.516133189512</v>
      </c>
      <c r="TG134" s="4">
        <v>170.47023181569801</v>
      </c>
      <c r="TH134" s="4">
        <v>187.42692681154099</v>
      </c>
      <c r="TI134" s="4">
        <v>205.24520656569899</v>
      </c>
      <c r="TJ134" s="4">
        <v>223.78825513817901</v>
      </c>
      <c r="TK134" s="4">
        <v>241.44211002270899</v>
      </c>
      <c r="TL134" s="4">
        <v>257.75146526330701</v>
      </c>
      <c r="TM134" s="4">
        <v>273.08129566299903</v>
      </c>
      <c r="TN134" s="4">
        <v>287.11967613752199</v>
      </c>
      <c r="TO134" s="13" t="s">
        <v>201</v>
      </c>
      <c r="TP134" s="5">
        <v>1</v>
      </c>
      <c r="TZ134" s="13">
        <v>1400</v>
      </c>
      <c r="UA134" s="4">
        <v>123.54846155465501</v>
      </c>
      <c r="UB134" s="4">
        <v>136.85420401347699</v>
      </c>
      <c r="UC134" s="4">
        <v>151.398165836738</v>
      </c>
      <c r="UD134" s="4">
        <v>167.11423130671301</v>
      </c>
      <c r="UE134" s="4">
        <v>183.916714883113</v>
      </c>
      <c r="UF134" s="4">
        <v>201.649304167954</v>
      </c>
      <c r="UG134" s="4">
        <v>220.20740541726099</v>
      </c>
      <c r="UH134" s="4">
        <v>237.55438758828799</v>
      </c>
      <c r="UI134" s="4">
        <v>253.21364191772301</v>
      </c>
      <c r="UJ134" s="4">
        <v>267.802998064132</v>
      </c>
      <c r="UK134" s="4">
        <v>281.03278819299902</v>
      </c>
      <c r="UL134" s="13" t="s">
        <v>201</v>
      </c>
      <c r="UM134" s="5" t="s">
        <v>55</v>
      </c>
      <c r="UW134" s="13">
        <v>1400</v>
      </c>
      <c r="UX134" s="4">
        <v>123.54846155465501</v>
      </c>
      <c r="UY134" s="4">
        <v>136.85420401347699</v>
      </c>
      <c r="UZ134" s="4">
        <v>151.398165836738</v>
      </c>
      <c r="VA134" s="4">
        <v>167.11423130671301</v>
      </c>
      <c r="VB134" s="4">
        <v>183.916714883113</v>
      </c>
      <c r="VC134" s="4">
        <v>201.649304167954</v>
      </c>
      <c r="VD134" s="4">
        <v>220.20740541726099</v>
      </c>
      <c r="VE134" s="4">
        <v>237.55438758828799</v>
      </c>
      <c r="VF134" s="4">
        <v>253.21364191772301</v>
      </c>
      <c r="VG134" s="4">
        <v>267.802998064132</v>
      </c>
      <c r="VH134" s="4">
        <v>281.03278819299902</v>
      </c>
      <c r="VI134" s="13" t="s">
        <v>201</v>
      </c>
      <c r="VJ134" s="5" t="s">
        <v>55</v>
      </c>
      <c r="VT134" s="13">
        <v>1400</v>
      </c>
      <c r="VU134" s="4">
        <v>123.54846155465501</v>
      </c>
      <c r="VV134" s="4">
        <v>136.85420401347699</v>
      </c>
      <c r="VW134" s="4">
        <v>151.398165836738</v>
      </c>
      <c r="VX134" s="4">
        <v>167.11423130671301</v>
      </c>
      <c r="VY134" s="4">
        <v>183.916714883113</v>
      </c>
      <c r="VZ134" s="4">
        <v>201.649304167954</v>
      </c>
      <c r="WA134" s="4">
        <v>220.20740541726099</v>
      </c>
      <c r="WB134" s="4">
        <v>237.55438758828799</v>
      </c>
      <c r="WC134" s="4">
        <v>253.21364191772301</v>
      </c>
      <c r="WD134" s="4">
        <v>267.802998064132</v>
      </c>
      <c r="WE134" s="4">
        <v>281.03278819299902</v>
      </c>
      <c r="WF134" s="13" t="s">
        <v>201</v>
      </c>
      <c r="WG134" s="5" t="s">
        <v>55</v>
      </c>
      <c r="WQ134" s="13">
        <v>1400</v>
      </c>
      <c r="WR134" s="4">
        <v>123.45632799014</v>
      </c>
      <c r="WS134" s="4">
        <v>136.56163181047299</v>
      </c>
      <c r="WT134" s="4">
        <v>150.805993663826</v>
      </c>
      <c r="WU134" s="4">
        <v>166.09214785938801</v>
      </c>
      <c r="WV134" s="4">
        <v>182.298291496426</v>
      </c>
      <c r="WW134" s="4">
        <v>199.28759256554201</v>
      </c>
      <c r="WX134" s="4">
        <v>216.929581955016</v>
      </c>
      <c r="WY134" s="4">
        <v>233.78321323925499</v>
      </c>
      <c r="WZ134" s="4">
        <v>249.45375842557101</v>
      </c>
      <c r="XA134" s="4">
        <v>264.27506988613499</v>
      </c>
      <c r="XB134" s="4">
        <v>277.97722134602799</v>
      </c>
      <c r="XC134" s="13" t="s">
        <v>201</v>
      </c>
      <c r="XD134" s="5">
        <v>1</v>
      </c>
      <c r="XN134" s="13">
        <v>1400</v>
      </c>
      <c r="XO134" s="4">
        <v>122.012327398285</v>
      </c>
      <c r="XP134" s="4">
        <v>134.834119292699</v>
      </c>
      <c r="XQ134" s="4">
        <v>148.74594196052601</v>
      </c>
      <c r="XR134" s="4">
        <v>163.64829966984101</v>
      </c>
      <c r="XS134" s="4">
        <v>179.41865360000901</v>
      </c>
      <c r="XT134" s="4">
        <v>195.92084122579899</v>
      </c>
      <c r="XU134" s="4">
        <v>213.02615869461101</v>
      </c>
      <c r="XV134" s="4">
        <v>229.42760862311999</v>
      </c>
      <c r="XW134" s="4">
        <v>244.76878892745299</v>
      </c>
      <c r="XX134" s="4">
        <v>259.34841856521598</v>
      </c>
      <c r="XY134" s="4">
        <v>272.92121288472703</v>
      </c>
      <c r="XZ134" s="13" t="s">
        <v>201</v>
      </c>
      <c r="YA134" s="5">
        <v>1</v>
      </c>
      <c r="YK134" s="13">
        <v>1400</v>
      </c>
      <c r="YL134" s="4">
        <v>125.60031250059799</v>
      </c>
      <c r="YM134" s="4">
        <v>139.12747518480401</v>
      </c>
      <c r="YN134" s="4">
        <v>153.86679279958301</v>
      </c>
      <c r="YO134" s="4">
        <v>169.724290768391</v>
      </c>
      <c r="YP134" s="4">
        <v>186.57916445300299</v>
      </c>
      <c r="YQ134" s="4">
        <v>204.293380686061</v>
      </c>
      <c r="YR134" s="4">
        <v>222.733576108986</v>
      </c>
      <c r="YS134" s="4">
        <v>240.25647701673299</v>
      </c>
      <c r="YT134" s="4">
        <v>256.40769316828602</v>
      </c>
      <c r="YU134" s="4">
        <v>271.57059652499601</v>
      </c>
      <c r="YV134" s="4">
        <v>285.43648388084199</v>
      </c>
      <c r="YW134" s="13" t="s">
        <v>201</v>
      </c>
      <c r="YX134" s="5">
        <v>1</v>
      </c>
      <c r="ZH134" s="13">
        <v>1400</v>
      </c>
      <c r="ZI134" s="4">
        <v>69.059232660182701</v>
      </c>
      <c r="ZJ134" s="4">
        <v>78.456362249186398</v>
      </c>
      <c r="ZK134" s="4">
        <v>88.576335688223395</v>
      </c>
      <c r="ZL134" s="4">
        <v>99.181686067343406</v>
      </c>
      <c r="ZM134" s="4">
        <v>110.061058466456</v>
      </c>
      <c r="ZN134" s="4">
        <v>121.029826041193</v>
      </c>
      <c r="ZO134" s="4">
        <v>131.990207341396</v>
      </c>
      <c r="ZP134" s="4">
        <v>142.91770849686799</v>
      </c>
      <c r="ZQ134" s="4">
        <v>153.808152906906</v>
      </c>
      <c r="ZR134" s="4">
        <v>164.68166109438201</v>
      </c>
      <c r="ZS134" s="4">
        <v>172.88666997826701</v>
      </c>
      <c r="ZT134" s="13" t="s">
        <v>201</v>
      </c>
      <c r="ZU134" s="5" t="s">
        <v>55</v>
      </c>
      <c r="AAE134" s="13">
        <v>1400</v>
      </c>
      <c r="AAF134" s="4">
        <v>118.094562167691</v>
      </c>
      <c r="AAG134" s="4">
        <v>130.319497214172</v>
      </c>
      <c r="AAH134" s="4">
        <v>143.595515002681</v>
      </c>
      <c r="AAI134" s="4">
        <v>157.846995423094</v>
      </c>
      <c r="AAJ134" s="4">
        <v>172.983607074828</v>
      </c>
      <c r="AAK134" s="4">
        <v>188.856658664441</v>
      </c>
      <c r="AAL134" s="4">
        <v>205.36796864213099</v>
      </c>
      <c r="AAM134" s="4">
        <v>221.156546462481</v>
      </c>
      <c r="AAN134" s="4">
        <v>235.904440192799</v>
      </c>
      <c r="AAO134" s="4">
        <v>250.01497391453501</v>
      </c>
      <c r="AAP134" s="4">
        <v>263.28252422253001</v>
      </c>
      <c r="AAQ134" s="13" t="s">
        <v>201</v>
      </c>
      <c r="AAR134" s="5" t="s">
        <v>55</v>
      </c>
      <c r="ABB134" s="13">
        <v>1400</v>
      </c>
      <c r="ABC134" s="4">
        <v>126.10310627932</v>
      </c>
      <c r="ABD134" s="4">
        <v>139.71607412998401</v>
      </c>
      <c r="ABE134" s="4">
        <v>154.55251107763499</v>
      </c>
      <c r="ABF134" s="4">
        <v>170.51770980546601</v>
      </c>
      <c r="ABG134" s="4">
        <v>187.48950012161399</v>
      </c>
      <c r="ABH134" s="4">
        <v>205.327944678422</v>
      </c>
      <c r="ABI134" s="4">
        <v>223.89738618942999</v>
      </c>
      <c r="ABJ134" s="4">
        <v>241.59565900548</v>
      </c>
      <c r="ABK134" s="4">
        <v>257.96874121300499</v>
      </c>
      <c r="ABL134" s="4">
        <v>273.37631284764097</v>
      </c>
      <c r="ABM134" s="4">
        <v>287.505382835614</v>
      </c>
      <c r="ABN134" s="13" t="s">
        <v>201</v>
      </c>
      <c r="ABO134" s="5">
        <v>1</v>
      </c>
    </row>
    <row r="135" spans="1:743" x14ac:dyDescent="0.25">
      <c r="Q135" s="13">
        <v>2800</v>
      </c>
      <c r="R135" s="4">
        <v>122.803195309598</v>
      </c>
      <c r="S135" s="4">
        <v>135.71588390313099</v>
      </c>
      <c r="T135" s="4">
        <v>149.79770515409899</v>
      </c>
      <c r="U135" s="4">
        <v>164.98464666106699</v>
      </c>
      <c r="V135" s="4">
        <v>181.19464772886599</v>
      </c>
      <c r="W135" s="4">
        <v>198.34048568279101</v>
      </c>
      <c r="X135" s="4">
        <v>216.34089614733199</v>
      </c>
      <c r="Y135" s="4">
        <v>232.63641065891201</v>
      </c>
      <c r="Z135" s="4">
        <v>247.89687246318499</v>
      </c>
      <c r="AA135" s="4">
        <v>262.22192490240201</v>
      </c>
      <c r="AB135" s="4">
        <v>275.34414105970598</v>
      </c>
      <c r="AC135" s="13" t="s">
        <v>202</v>
      </c>
      <c r="AD135" s="5">
        <v>1765.11545872989</v>
      </c>
      <c r="AN135" s="13">
        <v>2800</v>
      </c>
      <c r="AO135" s="4">
        <v>125.063923960842</v>
      </c>
      <c r="AP135" s="4">
        <v>138.240303359677</v>
      </c>
      <c r="AQ135" s="4">
        <v>152.566616905801</v>
      </c>
      <c r="AR135" s="4">
        <v>167.951767221003</v>
      </c>
      <c r="AS135" s="4">
        <v>184.27953299128501</v>
      </c>
      <c r="AT135" s="4">
        <v>201.42231613343401</v>
      </c>
      <c r="AU135" s="4">
        <v>219.25351552552499</v>
      </c>
      <c r="AV135" s="4">
        <v>235.800717929749</v>
      </c>
      <c r="AW135" s="4">
        <v>251.49965837949199</v>
      </c>
      <c r="AX135" s="4">
        <v>266.30901034850899</v>
      </c>
      <c r="AY135" s="4">
        <v>279.94384514130599</v>
      </c>
      <c r="AZ135" s="13" t="s">
        <v>202</v>
      </c>
      <c r="BA135" s="5">
        <v>2054.83087026359</v>
      </c>
      <c r="BK135" s="13">
        <v>2800</v>
      </c>
      <c r="BL135" s="4">
        <v>125.03121293055599</v>
      </c>
      <c r="BM135" s="4">
        <v>138.202079940011</v>
      </c>
      <c r="BN135" s="4">
        <v>152.52216983931001</v>
      </c>
      <c r="BO135" s="4">
        <v>167.90043257884599</v>
      </c>
      <c r="BP135" s="4">
        <v>184.22073344293199</v>
      </c>
      <c r="BQ135" s="4">
        <v>201.35559415333199</v>
      </c>
      <c r="BR135" s="4">
        <v>219.17855771394801</v>
      </c>
      <c r="BS135" s="4">
        <v>235.714151966272</v>
      </c>
      <c r="BT135" s="4">
        <v>251.399669928431</v>
      </c>
      <c r="BU135" s="4">
        <v>266.19441539272299</v>
      </c>
      <c r="BV135" s="4">
        <v>279.813722030588</v>
      </c>
      <c r="BW135" s="13" t="s">
        <v>202</v>
      </c>
      <c r="BX135" s="5">
        <v>1971.0279308392501</v>
      </c>
      <c r="CH135" s="13">
        <v>2800</v>
      </c>
      <c r="CI135" s="4">
        <v>122.803195309598</v>
      </c>
      <c r="CJ135" s="4">
        <v>135.71588390313099</v>
      </c>
      <c r="CK135" s="4">
        <v>149.79770515409899</v>
      </c>
      <c r="CL135" s="4">
        <v>164.98464666106699</v>
      </c>
      <c r="CM135" s="4">
        <v>181.19464772886599</v>
      </c>
      <c r="CN135" s="4">
        <v>198.34048568279101</v>
      </c>
      <c r="CO135" s="4">
        <v>216.34089614733199</v>
      </c>
      <c r="CP135" s="4">
        <v>232.63641065891201</v>
      </c>
      <c r="CQ135" s="4">
        <v>247.89687246318499</v>
      </c>
      <c r="CR135" s="4">
        <v>262.22192490240201</v>
      </c>
      <c r="CS135" s="4">
        <v>275.34414105970598</v>
      </c>
      <c r="CT135" s="13" t="s">
        <v>202</v>
      </c>
      <c r="CU135" s="5">
        <v>1820.4792518039701</v>
      </c>
      <c r="DE135" s="13">
        <v>2800</v>
      </c>
      <c r="DF135" s="4">
        <v>125.225282321252</v>
      </c>
      <c r="DG135" s="4">
        <v>138.42887446692501</v>
      </c>
      <c r="DH135" s="4">
        <v>152.785925866772</v>
      </c>
      <c r="DI135" s="4">
        <v>168.205110559318</v>
      </c>
      <c r="DJ135" s="4">
        <v>184.56978495393699</v>
      </c>
      <c r="DK135" s="4">
        <v>201.75176446977201</v>
      </c>
      <c r="DL135" s="4">
        <v>219.62374067261101</v>
      </c>
      <c r="DM135" s="4">
        <v>236.22846051683501</v>
      </c>
      <c r="DN135" s="4">
        <v>251.99397068342799</v>
      </c>
      <c r="DO135" s="4">
        <v>266.87584126930199</v>
      </c>
      <c r="DP135" s="4">
        <v>280.58786077598899</v>
      </c>
      <c r="DQ135" s="13" t="s">
        <v>202</v>
      </c>
      <c r="DR135" s="5">
        <v>2135.70168778783</v>
      </c>
      <c r="EB135" s="13">
        <v>2800</v>
      </c>
      <c r="EC135" s="4">
        <v>122.803195309598</v>
      </c>
      <c r="ED135" s="4">
        <v>135.71588390313099</v>
      </c>
      <c r="EE135" s="4">
        <v>149.79770515409899</v>
      </c>
      <c r="EF135" s="4">
        <v>164.98464666106699</v>
      </c>
      <c r="EG135" s="4">
        <v>181.19464772886599</v>
      </c>
      <c r="EH135" s="4">
        <v>198.34048568279101</v>
      </c>
      <c r="EI135" s="4">
        <v>216.34089614733199</v>
      </c>
      <c r="EJ135" s="4">
        <v>232.63641065891201</v>
      </c>
      <c r="EK135" s="4">
        <v>247.89687246318499</v>
      </c>
      <c r="EL135" s="4">
        <v>262.22192490240201</v>
      </c>
      <c r="EM135" s="4">
        <v>275.34414105970598</v>
      </c>
      <c r="EN135" s="13" t="s">
        <v>202</v>
      </c>
      <c r="EO135" s="5">
        <v>1860.69423727605</v>
      </c>
      <c r="EY135" s="13">
        <v>2800</v>
      </c>
      <c r="EZ135" s="4">
        <v>122.803195309598</v>
      </c>
      <c r="FA135" s="4">
        <v>135.71588390313099</v>
      </c>
      <c r="FB135" s="4">
        <v>149.79770515409899</v>
      </c>
      <c r="FC135" s="4">
        <v>164.98464666106699</v>
      </c>
      <c r="FD135" s="4">
        <v>181.19464772886599</v>
      </c>
      <c r="FE135" s="4">
        <v>198.34048568279101</v>
      </c>
      <c r="FF135" s="4">
        <v>216.34089614733199</v>
      </c>
      <c r="FG135" s="4">
        <v>232.63641065891201</v>
      </c>
      <c r="FH135" s="4">
        <v>247.89687246318499</v>
      </c>
      <c r="FI135" s="4">
        <v>262.22192490240201</v>
      </c>
      <c r="FJ135" s="4">
        <v>275.34414105970598</v>
      </c>
      <c r="FK135" s="13" t="s">
        <v>202</v>
      </c>
      <c r="FL135" s="5">
        <v>2001.54952437316</v>
      </c>
      <c r="FV135" s="13">
        <v>2800</v>
      </c>
      <c r="FW135">
        <v>122.803195309598</v>
      </c>
      <c r="FX135">
        <v>135.71588390313099</v>
      </c>
      <c r="FY135">
        <v>149.79770515409899</v>
      </c>
      <c r="FZ135">
        <v>164.98464666106699</v>
      </c>
      <c r="GA135">
        <v>181.19464772886599</v>
      </c>
      <c r="GB135">
        <v>198.34048568279101</v>
      </c>
      <c r="GC135">
        <v>216.34089614733199</v>
      </c>
      <c r="GD135">
        <v>232.63641065891201</v>
      </c>
      <c r="GE135">
        <v>247.89687246318499</v>
      </c>
      <c r="GF135">
        <v>262.22192490240201</v>
      </c>
      <c r="GG135">
        <v>275.34414105970598</v>
      </c>
      <c r="GH135" s="13" t="s">
        <v>202</v>
      </c>
      <c r="GI135" s="5">
        <v>1959.4788670031901</v>
      </c>
      <c r="GS135" s="13">
        <v>2800</v>
      </c>
      <c r="GT135" s="4">
        <v>122.803195309598</v>
      </c>
      <c r="GU135" s="4">
        <v>135.71588390313099</v>
      </c>
      <c r="GV135" s="4">
        <v>149.79770515409899</v>
      </c>
      <c r="GW135" s="4">
        <v>164.98464666106699</v>
      </c>
      <c r="GX135" s="4">
        <v>181.19464772886599</v>
      </c>
      <c r="GY135" s="4">
        <v>198.34048568279101</v>
      </c>
      <c r="GZ135" s="4">
        <v>216.34089614733199</v>
      </c>
      <c r="HA135" s="4">
        <v>232.63641065891201</v>
      </c>
      <c r="HB135" s="4">
        <v>247.89687246318499</v>
      </c>
      <c r="HC135" s="4">
        <v>262.22192490240201</v>
      </c>
      <c r="HD135" s="4">
        <v>275.34414105970598</v>
      </c>
      <c r="HE135" s="13" t="s">
        <v>202</v>
      </c>
      <c r="HF135" s="5">
        <v>1880.8703335496</v>
      </c>
      <c r="HP135" s="13">
        <v>2800</v>
      </c>
      <c r="HQ135" s="4">
        <v>125.18957763317501</v>
      </c>
      <c r="HR135" s="4">
        <v>138.387145249914</v>
      </c>
      <c r="HS135" s="4">
        <v>152.73738972271599</v>
      </c>
      <c r="HT135" s="4">
        <v>168.14903496898</v>
      </c>
      <c r="HU135" s="4">
        <v>184.50553013307299</v>
      </c>
      <c r="HV135" s="4">
        <v>201.678819766083</v>
      </c>
      <c r="HW135" s="4">
        <v>219.54175141898801</v>
      </c>
      <c r="HX135" s="4">
        <v>236.133707262109</v>
      </c>
      <c r="HY135" s="4">
        <v>251.88443564133701</v>
      </c>
      <c r="HZ135" s="4">
        <v>266.75019248791699</v>
      </c>
      <c r="IA135" s="4">
        <v>280.44504849030898</v>
      </c>
      <c r="IB135" s="13" t="s">
        <v>202</v>
      </c>
      <c r="IC135" s="5">
        <v>2179.9467930317201</v>
      </c>
      <c r="IM135" s="13">
        <v>2800</v>
      </c>
      <c r="IN135" s="4">
        <v>125.484993389895</v>
      </c>
      <c r="IO135" s="4">
        <v>138.73245860755799</v>
      </c>
      <c r="IP135" s="4">
        <v>153.1391148541</v>
      </c>
      <c r="IQ135" s="4">
        <v>168.613285423006</v>
      </c>
      <c r="IR135" s="4">
        <v>185.03766435255699</v>
      </c>
      <c r="IS135" s="4">
        <v>202.28313898563201</v>
      </c>
      <c r="IT135" s="4">
        <v>220.221275479545</v>
      </c>
      <c r="IU135" s="4">
        <v>236.91947145937399</v>
      </c>
      <c r="IV135" s="4">
        <v>252.79338963810201</v>
      </c>
      <c r="IW135" s="4">
        <v>267.79362741423199</v>
      </c>
      <c r="IX135" s="4">
        <v>281.63195064498399</v>
      </c>
      <c r="IY135" s="13" t="s">
        <v>202</v>
      </c>
      <c r="IZ135" s="5">
        <v>2338.2427895399001</v>
      </c>
      <c r="JJ135" s="13">
        <v>2800</v>
      </c>
      <c r="JK135" s="4">
        <v>125.580847026303</v>
      </c>
      <c r="JL135" s="4">
        <v>138.844527695415</v>
      </c>
      <c r="JM135" s="4">
        <v>153.26953297675499</v>
      </c>
      <c r="JN135" s="4">
        <v>168.76406210446399</v>
      </c>
      <c r="JO135" s="4">
        <v>185.21057010725301</v>
      </c>
      <c r="JP135" s="4">
        <v>202.47960684635399</v>
      </c>
      <c r="JQ135" s="4">
        <v>220.44232729461501</v>
      </c>
      <c r="JR135" s="4">
        <v>237.17530565241799</v>
      </c>
      <c r="JS135" s="4">
        <v>253.089631558554</v>
      </c>
      <c r="JT135" s="4">
        <v>268.13407466679502</v>
      </c>
      <c r="JU135" s="4">
        <v>282.01966823597002</v>
      </c>
      <c r="JV135" s="13" t="s">
        <v>202</v>
      </c>
      <c r="JW135" s="5">
        <v>2540.5242462133101</v>
      </c>
      <c r="KG135" s="13">
        <v>2800</v>
      </c>
      <c r="KH135">
        <v>125.145104622495</v>
      </c>
      <c r="KI135">
        <v>138.33517060369101</v>
      </c>
      <c r="KJ135">
        <v>152.67694079242301</v>
      </c>
      <c r="KK135">
        <v>168.079201792053</v>
      </c>
      <c r="KL135">
        <v>184.425518816786</v>
      </c>
      <c r="KM135">
        <v>201.58799777648699</v>
      </c>
      <c r="KN135">
        <v>219.439680933864</v>
      </c>
      <c r="KO135">
        <v>236.015767473778</v>
      </c>
      <c r="KP135">
        <v>251.74812497490899</v>
      </c>
      <c r="KQ135">
        <v>266.59386432894399</v>
      </c>
      <c r="KR135">
        <v>280.26740904756298</v>
      </c>
      <c r="KS135" s="13" t="s">
        <v>202</v>
      </c>
      <c r="KT135" s="5">
        <v>2121.9693164660998</v>
      </c>
      <c r="LD135" s="13">
        <v>2800</v>
      </c>
      <c r="LE135" s="4">
        <v>125.473727077755</v>
      </c>
      <c r="LF135" s="4">
        <v>138.719287195937</v>
      </c>
      <c r="LG135" s="4">
        <v>153.12378821069899</v>
      </c>
      <c r="LH135" s="4">
        <v>168.59556818873401</v>
      </c>
      <c r="LI135" s="4">
        <v>185.01734945507101</v>
      </c>
      <c r="LJ135" s="4">
        <v>202.260059199474</v>
      </c>
      <c r="LK135" s="4">
        <v>220.19531205848</v>
      </c>
      <c r="LL135" s="4">
        <v>236.889429866737</v>
      </c>
      <c r="LM135" s="4">
        <v>252.758612763412</v>
      </c>
      <c r="LN135" s="4">
        <v>267.753673252753</v>
      </c>
      <c r="LO135" s="4">
        <v>281.58646380579597</v>
      </c>
      <c r="LP135" s="13" t="s">
        <v>202</v>
      </c>
      <c r="LQ135" s="5">
        <v>2394.3635439186701</v>
      </c>
      <c r="MA135" s="13">
        <v>2800</v>
      </c>
      <c r="MB135" s="4">
        <v>125.60370188033799</v>
      </c>
      <c r="MC135" s="4">
        <v>138.87125069997199</v>
      </c>
      <c r="MD135" s="4">
        <v>153.30063429620799</v>
      </c>
      <c r="ME135" s="4">
        <v>168.800022754905</v>
      </c>
      <c r="MF135" s="4">
        <v>185.251814554844</v>
      </c>
      <c r="MG135" s="4">
        <v>202.526479497347</v>
      </c>
      <c r="MH135" s="4">
        <v>220.49507485410501</v>
      </c>
      <c r="MI135" s="4">
        <v>237.23636913437699</v>
      </c>
      <c r="MJ135" s="4">
        <v>253.16036143213901</v>
      </c>
      <c r="MK135" s="4">
        <v>268.21538624265798</v>
      </c>
      <c r="ML135" s="4">
        <v>282.11230330344699</v>
      </c>
      <c r="MM135" s="13" t="s">
        <v>202</v>
      </c>
      <c r="MN135" s="5">
        <v>2281.2484478053002</v>
      </c>
      <c r="MX135" s="13">
        <v>2800</v>
      </c>
      <c r="MY135" s="4">
        <v>125.881747589376</v>
      </c>
      <c r="MZ135" s="4">
        <v>139.19641139501701</v>
      </c>
      <c r="NA135" s="4">
        <v>153.67916107039801</v>
      </c>
      <c r="NB135" s="4">
        <v>169.237825488178</v>
      </c>
      <c r="NC135" s="4">
        <v>185.75412879934501</v>
      </c>
      <c r="ND135" s="4">
        <v>203.09757956223001</v>
      </c>
      <c r="NE135" s="4">
        <v>221.13805714155299</v>
      </c>
      <c r="NF135" s="4">
        <v>237.981220737705</v>
      </c>
      <c r="NG135" s="4">
        <v>254.02379806621599</v>
      </c>
      <c r="NH135" s="4">
        <v>269.20885056289097</v>
      </c>
      <c r="NI135" s="4">
        <v>283.245164191546</v>
      </c>
      <c r="NJ135" s="13" t="s">
        <v>202</v>
      </c>
      <c r="NK135" s="5">
        <v>2758.45204171758</v>
      </c>
      <c r="NU135" s="13">
        <v>2800</v>
      </c>
      <c r="NV135" s="4">
        <v>125.961228535662</v>
      </c>
      <c r="NW135" s="4">
        <v>139.28937950597</v>
      </c>
      <c r="NX135" s="4">
        <v>153.78741841679999</v>
      </c>
      <c r="NY135" s="4">
        <v>169.36308117969901</v>
      </c>
      <c r="NZ135" s="4">
        <v>185.89790386040801</v>
      </c>
      <c r="OA135" s="4">
        <v>203.26112462672</v>
      </c>
      <c r="OB135" s="4">
        <v>221.32228983963</v>
      </c>
      <c r="OC135" s="4">
        <v>238.194812329862</v>
      </c>
      <c r="OD135" s="4">
        <v>254.27162502803</v>
      </c>
      <c r="OE135" s="4">
        <v>269.49428956137803</v>
      </c>
      <c r="OF135" s="4">
        <v>283.571012272845</v>
      </c>
      <c r="OG135" s="13" t="s">
        <v>202</v>
      </c>
      <c r="OH135" s="5">
        <v>2866.9009027990501</v>
      </c>
      <c r="OR135">
        <v>2800</v>
      </c>
      <c r="OS135">
        <v>125.541794793115</v>
      </c>
      <c r="OT135">
        <v>138.79886755149201</v>
      </c>
      <c r="OU135">
        <v>153.21639448765299</v>
      </c>
      <c r="OV135">
        <v>168.70262502670499</v>
      </c>
      <c r="OW135">
        <v>185.14011121566801</v>
      </c>
      <c r="OX135">
        <v>202.399540078499</v>
      </c>
      <c r="OY135">
        <v>220.35223383415499</v>
      </c>
      <c r="OZ135">
        <v>237.07102286651099</v>
      </c>
      <c r="PA135">
        <v>252.96886009268499</v>
      </c>
      <c r="PB135">
        <v>267.99525929955701</v>
      </c>
      <c r="PC135">
        <v>281.86155127929902</v>
      </c>
      <c r="PD135" s="13" t="s">
        <v>202</v>
      </c>
      <c r="PE135" s="5">
        <v>2628.29238926987</v>
      </c>
      <c r="PO135" s="13">
        <v>2800</v>
      </c>
      <c r="PP135" s="4">
        <v>125.914295107943</v>
      </c>
      <c r="PQ135" s="4">
        <v>139.23448089382299</v>
      </c>
      <c r="PR135" s="4">
        <v>153.72348968321899</v>
      </c>
      <c r="PS135" s="4">
        <v>169.28911203394699</v>
      </c>
      <c r="PT135" s="4">
        <v>185.81299482277399</v>
      </c>
      <c r="PU135" s="4">
        <v>203.164535644522</v>
      </c>
      <c r="PV135" s="4">
        <v>221.21347729600299</v>
      </c>
      <c r="PW135" s="4">
        <v>238.06865048800501</v>
      </c>
      <c r="PX135" s="4">
        <v>254.125229012765</v>
      </c>
      <c r="PY135" s="4">
        <v>269.32565971048899</v>
      </c>
      <c r="PZ135" s="4">
        <v>283.37849045760601</v>
      </c>
      <c r="QA135" s="13" t="s">
        <v>202</v>
      </c>
      <c r="QB135" s="5">
        <v>3239.4072451134498</v>
      </c>
      <c r="QL135" s="13">
        <v>2800</v>
      </c>
      <c r="QM135" s="4">
        <v>126.553579320362</v>
      </c>
      <c r="QN135" s="4">
        <v>139.982513940567</v>
      </c>
      <c r="QO135" s="4">
        <v>154.59497986443</v>
      </c>
      <c r="QP135" s="4">
        <v>170.29808521164901</v>
      </c>
      <c r="QQ135" s="4">
        <v>186.97203123127301</v>
      </c>
      <c r="QR135" s="4">
        <v>204.484104419321</v>
      </c>
      <c r="QS135" s="4">
        <v>222.70142390796701</v>
      </c>
      <c r="QT135" s="4">
        <v>239.79613845263799</v>
      </c>
      <c r="QU135" s="4">
        <v>256.13289547632201</v>
      </c>
      <c r="QV135" s="4">
        <v>271.64219908324202</v>
      </c>
      <c r="QW135" s="4">
        <v>286.02813980763602</v>
      </c>
      <c r="QX135" s="13" t="s">
        <v>202</v>
      </c>
      <c r="QY135" s="5">
        <v>4576.4221572635497</v>
      </c>
      <c r="RI135" s="13">
        <v>2800</v>
      </c>
      <c r="RJ135" s="4">
        <v>126.501171018115</v>
      </c>
      <c r="RK135" s="4">
        <v>139.921169778273</v>
      </c>
      <c r="RL135" s="4">
        <v>154.52347756652699</v>
      </c>
      <c r="RM135" s="4">
        <v>170.215253379686</v>
      </c>
      <c r="RN135" s="4">
        <v>186.87681173725801</v>
      </c>
      <c r="RO135" s="4">
        <v>204.37560719978401</v>
      </c>
      <c r="RP135" s="4">
        <v>222.57896964501501</v>
      </c>
      <c r="RQ135" s="4">
        <v>239.65378289528101</v>
      </c>
      <c r="RR135" s="4">
        <v>255.967196684046</v>
      </c>
      <c r="RS135" s="4">
        <v>271.450684179809</v>
      </c>
      <c r="RT135" s="4">
        <v>285.80868462650602</v>
      </c>
      <c r="RU135" s="13" t="s">
        <v>202</v>
      </c>
      <c r="RV135" s="5">
        <v>3807.02266363848</v>
      </c>
      <c r="SF135" s="13">
        <v>2800</v>
      </c>
      <c r="SG135" s="4">
        <v>126.81504077796301</v>
      </c>
      <c r="SH135" s="4">
        <v>140.288610969426</v>
      </c>
      <c r="SI135" s="4">
        <v>154.95185445778901</v>
      </c>
      <c r="SJ135" s="4">
        <v>170.71163924836199</v>
      </c>
      <c r="SK135" s="4">
        <v>187.44761576659599</v>
      </c>
      <c r="SL135" s="4">
        <v>205.026245803607</v>
      </c>
      <c r="SM135" s="4">
        <v>223.313609211384</v>
      </c>
      <c r="SN135" s="4">
        <v>240.508321968578</v>
      </c>
      <c r="SO135" s="4">
        <v>256.962550570627</v>
      </c>
      <c r="SP135" s="4">
        <v>272.601994278549</v>
      </c>
      <c r="SQ135" s="4">
        <v>287.12905259461797</v>
      </c>
      <c r="SR135" s="13" t="s">
        <v>202</v>
      </c>
      <c r="SS135" s="5">
        <v>5399.4747303479298</v>
      </c>
      <c r="TC135" s="13">
        <v>2800</v>
      </c>
      <c r="TD135" s="4">
        <v>125.960372433503</v>
      </c>
      <c r="TE135" s="4">
        <v>139.28837808617399</v>
      </c>
      <c r="TF135" s="4">
        <v>153.78625223301501</v>
      </c>
      <c r="TG135" s="4">
        <v>169.36173177597601</v>
      </c>
      <c r="TH135" s="4">
        <v>185.89635479552501</v>
      </c>
      <c r="TI135" s="4">
        <v>203.259362361358</v>
      </c>
      <c r="TJ135" s="4">
        <v>221.32030441235801</v>
      </c>
      <c r="TK135" s="4">
        <v>238.19251010452601</v>
      </c>
      <c r="TL135" s="4">
        <v>254.26895324459099</v>
      </c>
      <c r="TM135" s="4">
        <v>269.49121159573502</v>
      </c>
      <c r="TN135" s="4">
        <v>283.56749771166898</v>
      </c>
      <c r="TO135" s="13" t="s">
        <v>202</v>
      </c>
      <c r="TP135" s="5">
        <v>3301.18953616935</v>
      </c>
      <c r="TZ135" s="13">
        <v>2800</v>
      </c>
      <c r="UA135" s="4">
        <v>122.803195309598</v>
      </c>
      <c r="UB135" s="4">
        <v>135.71588390313099</v>
      </c>
      <c r="UC135" s="4">
        <v>149.79770515409899</v>
      </c>
      <c r="UD135" s="4">
        <v>164.98464666106699</v>
      </c>
      <c r="UE135" s="4">
        <v>181.19464772886599</v>
      </c>
      <c r="UF135" s="4">
        <v>198.34048568279101</v>
      </c>
      <c r="UG135" s="4">
        <v>216.34089614733199</v>
      </c>
      <c r="UH135" s="4">
        <v>232.63641065891201</v>
      </c>
      <c r="UI135" s="4">
        <v>247.89687246318499</v>
      </c>
      <c r="UJ135" s="4">
        <v>262.22192490240201</v>
      </c>
      <c r="UK135" s="4">
        <v>275.34414105970598</v>
      </c>
      <c r="UL135" s="13" t="s">
        <v>202</v>
      </c>
      <c r="UM135" s="5">
        <v>1867.0614358894099</v>
      </c>
      <c r="UW135" s="13">
        <v>2800</v>
      </c>
      <c r="UX135" s="4">
        <v>122.803195309598</v>
      </c>
      <c r="UY135" s="4">
        <v>135.71588390313099</v>
      </c>
      <c r="UZ135" s="4">
        <v>149.79770515409899</v>
      </c>
      <c r="VA135" s="4">
        <v>164.98464666106699</v>
      </c>
      <c r="VB135" s="4">
        <v>181.19464772886599</v>
      </c>
      <c r="VC135" s="4">
        <v>198.34048568279101</v>
      </c>
      <c r="VD135" s="4">
        <v>216.34089614733199</v>
      </c>
      <c r="VE135" s="4">
        <v>232.63641065891201</v>
      </c>
      <c r="VF135" s="4">
        <v>247.89687246318499</v>
      </c>
      <c r="VG135" s="4">
        <v>262.22192490240201</v>
      </c>
      <c r="VH135" s="4">
        <v>275.34414105970598</v>
      </c>
      <c r="VI135" s="13" t="s">
        <v>202</v>
      </c>
      <c r="VJ135" s="5">
        <v>1842.3724130130699</v>
      </c>
      <c r="VT135" s="13">
        <v>2800</v>
      </c>
      <c r="VU135" s="4">
        <v>122.803195309598</v>
      </c>
      <c r="VV135" s="4">
        <v>135.71588390313099</v>
      </c>
      <c r="VW135" s="4">
        <v>149.79770515409899</v>
      </c>
      <c r="VX135" s="4">
        <v>164.98464666106699</v>
      </c>
      <c r="VY135" s="4">
        <v>181.19464772886599</v>
      </c>
      <c r="VZ135" s="4">
        <v>198.34048568279101</v>
      </c>
      <c r="WA135" s="4">
        <v>216.34089614733199</v>
      </c>
      <c r="WB135" s="4">
        <v>232.63641065891201</v>
      </c>
      <c r="WC135" s="4">
        <v>247.89687246318499</v>
      </c>
      <c r="WD135" s="4">
        <v>262.22192490240201</v>
      </c>
      <c r="WE135" s="4">
        <v>275.34414105970598</v>
      </c>
      <c r="WF135" s="13" t="s">
        <v>202</v>
      </c>
      <c r="WG135" s="5">
        <v>1934.3587317776401</v>
      </c>
      <c r="WQ135" s="13">
        <v>2800</v>
      </c>
      <c r="WR135" s="4">
        <v>123.318115941995</v>
      </c>
      <c r="WS135" s="4">
        <v>136.15142377021601</v>
      </c>
      <c r="WT135" s="4">
        <v>150.07523182289401</v>
      </c>
      <c r="WU135" s="4">
        <v>164.99558857732299</v>
      </c>
      <c r="WV135" s="4">
        <v>180.79523734603001</v>
      </c>
      <c r="WW135" s="4">
        <v>197.347260651331</v>
      </c>
      <c r="WX135" s="4">
        <v>214.52716211296999</v>
      </c>
      <c r="WY135" s="4">
        <v>230.642575551367</v>
      </c>
      <c r="WZ135" s="4">
        <v>246.056141079112</v>
      </c>
      <c r="XA135" s="4">
        <v>260.72426313338502</v>
      </c>
      <c r="XB135" s="4">
        <v>274.39465772043798</v>
      </c>
      <c r="XC135" s="13" t="s">
        <v>202</v>
      </c>
      <c r="XD135" s="5">
        <v>1828.4321741439801</v>
      </c>
      <c r="XN135" s="13">
        <v>2800</v>
      </c>
      <c r="XO135" s="4">
        <v>121.89781821182901</v>
      </c>
      <c r="XP135" s="4">
        <v>134.45811118242699</v>
      </c>
      <c r="XQ135" s="4">
        <v>148.062535287695</v>
      </c>
      <c r="XR135" s="4">
        <v>162.61504404056799</v>
      </c>
      <c r="XS135" s="4">
        <v>177.99765462014</v>
      </c>
      <c r="XT135" s="4">
        <v>194.08398201620199</v>
      </c>
      <c r="XU135" s="4">
        <v>210.75107535350401</v>
      </c>
      <c r="XV135" s="4">
        <v>226.46219621589501</v>
      </c>
      <c r="XW135" s="4">
        <v>241.54383498306501</v>
      </c>
      <c r="XX135" s="4">
        <v>255.95463270869399</v>
      </c>
      <c r="XY135" s="4">
        <v>269.465212822897</v>
      </c>
      <c r="XZ135" s="13" t="s">
        <v>202</v>
      </c>
      <c r="YA135" s="5">
        <v>1783.31908029791</v>
      </c>
      <c r="YK135" s="13">
        <v>2800</v>
      </c>
      <c r="YL135" s="4">
        <v>125.437083590724</v>
      </c>
      <c r="YM135" s="4">
        <v>138.67825330398099</v>
      </c>
      <c r="YN135" s="4">
        <v>153.079271789827</v>
      </c>
      <c r="YO135" s="4">
        <v>168.549274577348</v>
      </c>
      <c r="YP135" s="4">
        <v>184.97198235012399</v>
      </c>
      <c r="YQ135" s="4">
        <v>202.21949784729401</v>
      </c>
      <c r="YR135" s="4">
        <v>220.16475199794399</v>
      </c>
      <c r="YS135" s="4">
        <v>236.88310096383199</v>
      </c>
      <c r="YT135" s="4">
        <v>252.78835243898499</v>
      </c>
      <c r="YU135" s="4">
        <v>267.83055902363998</v>
      </c>
      <c r="YV135" s="4">
        <v>281.72122066851898</v>
      </c>
      <c r="YW135" s="13" t="s">
        <v>202</v>
      </c>
      <c r="YX135" s="5">
        <v>2070.7391204751002</v>
      </c>
      <c r="ZH135" s="13">
        <v>2800</v>
      </c>
      <c r="ZI135" s="4">
        <v>68.734212274110604</v>
      </c>
      <c r="ZJ135" s="4">
        <v>77.880453891590804</v>
      </c>
      <c r="ZK135" s="4">
        <v>87.713156607830598</v>
      </c>
      <c r="ZL135" s="4">
        <v>98.005633451124993</v>
      </c>
      <c r="ZM135" s="4">
        <v>108.55808332905799</v>
      </c>
      <c r="ZN135" s="4">
        <v>119.222524668567</v>
      </c>
      <c r="ZO135" s="4">
        <v>129.90890455175401</v>
      </c>
      <c r="ZP135" s="4">
        <v>140.52696780455599</v>
      </c>
      <c r="ZQ135" s="4">
        <v>151.07209241656599</v>
      </c>
      <c r="ZR135" s="4">
        <v>161.58843549593499</v>
      </c>
      <c r="ZS135" s="4">
        <v>169.475624801696</v>
      </c>
      <c r="ZT135" s="13" t="s">
        <v>202</v>
      </c>
      <c r="ZU135" s="5">
        <v>1811.1516920082399</v>
      </c>
      <c r="AAE135" s="13">
        <v>2800</v>
      </c>
      <c r="AAF135" s="4">
        <v>117.42998779868999</v>
      </c>
      <c r="AAG135" s="4">
        <v>129.304652745537</v>
      </c>
      <c r="AAH135" s="4">
        <v>142.173151057572</v>
      </c>
      <c r="AAI135" s="4">
        <v>155.96291933719999</v>
      </c>
      <c r="AAJ135" s="4">
        <v>170.587763951684</v>
      </c>
      <c r="AAK135" s="4">
        <v>185.960087835455</v>
      </c>
      <c r="AAL135" s="4">
        <v>202.000888079719</v>
      </c>
      <c r="AAM135" s="4">
        <v>216.96992064819199</v>
      </c>
      <c r="AAN135" s="4">
        <v>231.31160277466401</v>
      </c>
      <c r="AAO135" s="4">
        <v>245.09743276831901</v>
      </c>
      <c r="AAP135" s="4">
        <v>258.13881968408998</v>
      </c>
      <c r="AAQ135" s="13" t="s">
        <v>202</v>
      </c>
      <c r="AAR135" s="5">
        <v>1490.65098609914</v>
      </c>
      <c r="ABB135" s="13">
        <v>2800</v>
      </c>
      <c r="ABC135" s="4">
        <v>125.98152774110901</v>
      </c>
      <c r="ABD135" s="4">
        <v>139.31486877832799</v>
      </c>
      <c r="ABE135" s="4">
        <v>153.82024027505699</v>
      </c>
      <c r="ABF135" s="4">
        <v>169.40609120723099</v>
      </c>
      <c r="ABG135" s="4">
        <v>185.95480305233801</v>
      </c>
      <c r="ABH135" s="4">
        <v>203.336578854527</v>
      </c>
      <c r="ABI135" s="4">
        <v>221.42202861650799</v>
      </c>
      <c r="ABJ135" s="4">
        <v>238.33880454266301</v>
      </c>
      <c r="ABK135" s="4">
        <v>254.47497973489899</v>
      </c>
      <c r="ABL135" s="4">
        <v>269.770439697531</v>
      </c>
      <c r="ABM135" s="4">
        <v>283.93275942343797</v>
      </c>
      <c r="ABN135" s="13" t="s">
        <v>202</v>
      </c>
      <c r="ABO135" s="5">
        <v>3078.6585807536098</v>
      </c>
    </row>
    <row r="136" spans="1:743" x14ac:dyDescent="0.25">
      <c r="Q136" s="13">
        <v>4200</v>
      </c>
      <c r="R136" s="4">
        <v>122.074581704007</v>
      </c>
      <c r="S136" s="4">
        <v>134.60139275766599</v>
      </c>
      <c r="T136" s="4">
        <v>148.23128919692101</v>
      </c>
      <c r="U136" s="4">
        <v>162.90249855060401</v>
      </c>
      <c r="V136" s="4">
        <v>178.536614229695</v>
      </c>
      <c r="W136" s="4">
        <v>195.05036888606401</v>
      </c>
      <c r="X136" s="4">
        <v>212.144535607839</v>
      </c>
      <c r="Y136" s="4">
        <v>227.69973947876599</v>
      </c>
      <c r="Z136" s="4">
        <v>242.764002247089</v>
      </c>
      <c r="AA136" s="4">
        <v>256.813578399618</v>
      </c>
      <c r="AB136" s="4">
        <v>269.803660734235</v>
      </c>
      <c r="AC136" s="13" t="s">
        <v>416</v>
      </c>
      <c r="AD136" s="5"/>
      <c r="AN136" s="13">
        <v>4200</v>
      </c>
      <c r="AO136" s="4">
        <v>124.929587463967</v>
      </c>
      <c r="AP136" s="4">
        <v>137.82566060544701</v>
      </c>
      <c r="AQ136" s="4">
        <v>151.821647309377</v>
      </c>
      <c r="AR136" s="4">
        <v>166.82966878643199</v>
      </c>
      <c r="AS136" s="4">
        <v>182.73805163456899</v>
      </c>
      <c r="AT136" s="4">
        <v>199.42404128295601</v>
      </c>
      <c r="AU136" s="4">
        <v>216.596525282377</v>
      </c>
      <c r="AV136" s="4">
        <v>232.56603525712501</v>
      </c>
      <c r="AW136" s="4">
        <v>248.056275173085</v>
      </c>
      <c r="AX136" s="4">
        <v>262.73928175873198</v>
      </c>
      <c r="AY136" s="4">
        <v>276.382097601591</v>
      </c>
      <c r="AZ136" s="13" t="s">
        <v>455</v>
      </c>
      <c r="BA136" s="5"/>
      <c r="BK136" s="13">
        <v>4200</v>
      </c>
      <c r="BL136" s="4">
        <v>124.894064454713</v>
      </c>
      <c r="BM136" s="4">
        <v>137.78420908969699</v>
      </c>
      <c r="BN136" s="4">
        <v>151.773502176671</v>
      </c>
      <c r="BO136" s="4">
        <v>166.774109825631</v>
      </c>
      <c r="BP136" s="4">
        <v>182.67444402853201</v>
      </c>
      <c r="BQ136" s="4">
        <v>199.35187043865301</v>
      </c>
      <c r="BR136" s="4">
        <v>216.51509251510299</v>
      </c>
      <c r="BS136" s="4">
        <v>232.471900697179</v>
      </c>
      <c r="BT136" s="4">
        <v>247.94812618858001</v>
      </c>
      <c r="BU136" s="4">
        <v>262.61593041751303</v>
      </c>
      <c r="BV136" s="4">
        <v>276.24262224682502</v>
      </c>
      <c r="BW136" s="13" t="s">
        <v>442</v>
      </c>
      <c r="BX136" s="5"/>
      <c r="CH136" s="13">
        <v>4200</v>
      </c>
      <c r="CI136" s="4">
        <v>122.074581704007</v>
      </c>
      <c r="CJ136" s="4">
        <v>134.60139275766599</v>
      </c>
      <c r="CK136" s="4">
        <v>148.23128919692101</v>
      </c>
      <c r="CL136" s="4">
        <v>162.90249855060401</v>
      </c>
      <c r="CM136" s="4">
        <v>178.536614229695</v>
      </c>
      <c r="CN136" s="4">
        <v>195.05036888606401</v>
      </c>
      <c r="CO136" s="4">
        <v>212.144535607839</v>
      </c>
      <c r="CP136" s="4">
        <v>227.69973947876599</v>
      </c>
      <c r="CQ136" s="4">
        <v>242.764002247089</v>
      </c>
      <c r="CR136" s="4">
        <v>256.813578399618</v>
      </c>
      <c r="CS136" s="4">
        <v>269.803660734235</v>
      </c>
      <c r="CT136" s="13" t="s">
        <v>432</v>
      </c>
      <c r="CU136" s="5"/>
      <c r="DE136" s="13">
        <v>4200</v>
      </c>
      <c r="DF136" s="4">
        <v>125.104630642511</v>
      </c>
      <c r="DG136" s="4">
        <v>138.02994171787401</v>
      </c>
      <c r="DH136" s="4">
        <v>152.05895539789401</v>
      </c>
      <c r="DI136" s="4">
        <v>167.10357715981701</v>
      </c>
      <c r="DJ136" s="4">
        <v>183.05171838189099</v>
      </c>
      <c r="DK136" s="4">
        <v>199.78003722942199</v>
      </c>
      <c r="DL136" s="4">
        <v>216.9983391884</v>
      </c>
      <c r="DM136" s="4">
        <v>233.030735014763</v>
      </c>
      <c r="DN136" s="4">
        <v>248.59042823914399</v>
      </c>
      <c r="DO136" s="4">
        <v>263.34886192552301</v>
      </c>
      <c r="DP136" s="4">
        <v>277.07177511864001</v>
      </c>
      <c r="DQ136" s="13" t="s">
        <v>469</v>
      </c>
      <c r="DR136" s="5"/>
      <c r="EB136" s="13">
        <v>4200</v>
      </c>
      <c r="EC136" s="4">
        <v>122.074581704007</v>
      </c>
      <c r="ED136" s="4">
        <v>134.60139275766599</v>
      </c>
      <c r="EE136" s="4">
        <v>148.23128919692101</v>
      </c>
      <c r="EF136" s="4">
        <v>162.90249855060401</v>
      </c>
      <c r="EG136" s="4">
        <v>178.536614229695</v>
      </c>
      <c r="EH136" s="4">
        <v>195.05036888606401</v>
      </c>
      <c r="EI136" s="4">
        <v>212.144535607839</v>
      </c>
      <c r="EJ136" s="4">
        <v>227.69973947876599</v>
      </c>
      <c r="EK136" s="4">
        <v>242.764002247089</v>
      </c>
      <c r="EL136" s="4">
        <v>256.813578399618</v>
      </c>
      <c r="EM136" s="4">
        <v>269.803660734235</v>
      </c>
      <c r="EN136" s="13" t="s">
        <v>424</v>
      </c>
      <c r="EO136" s="5"/>
      <c r="EY136" s="13">
        <v>4200</v>
      </c>
      <c r="EZ136" s="4">
        <v>122.074581704007</v>
      </c>
      <c r="FA136" s="4">
        <v>134.60139275766599</v>
      </c>
      <c r="FB136" s="4">
        <v>148.23128919692101</v>
      </c>
      <c r="FC136" s="4">
        <v>162.90249855060401</v>
      </c>
      <c r="FD136" s="4">
        <v>178.536614229695</v>
      </c>
      <c r="FE136" s="4">
        <v>195.05036888606401</v>
      </c>
      <c r="FF136" s="4">
        <v>212.144535607839</v>
      </c>
      <c r="FG136" s="4">
        <v>227.69973947876599</v>
      </c>
      <c r="FH136" s="4">
        <v>242.764002247089</v>
      </c>
      <c r="FI136" s="4">
        <v>256.813578399618</v>
      </c>
      <c r="FJ136" s="4">
        <v>269.803660734235</v>
      </c>
      <c r="FK136" s="13" t="s">
        <v>612</v>
      </c>
      <c r="FL136" s="5"/>
      <c r="FV136" s="13">
        <v>4200</v>
      </c>
      <c r="FW136">
        <v>122.074581704007</v>
      </c>
      <c r="FX136">
        <v>134.60139275766599</v>
      </c>
      <c r="FY136">
        <v>148.23128919692101</v>
      </c>
      <c r="FZ136">
        <v>162.90249855060401</v>
      </c>
      <c r="GA136">
        <v>178.536614229695</v>
      </c>
      <c r="GB136">
        <v>195.05036888606401</v>
      </c>
      <c r="GC136">
        <v>212.144535607839</v>
      </c>
      <c r="GD136">
        <v>227.69973947876599</v>
      </c>
      <c r="GE136">
        <v>242.764002247089</v>
      </c>
      <c r="GF136">
        <v>256.813578399618</v>
      </c>
      <c r="GG136">
        <v>269.803660734235</v>
      </c>
      <c r="GH136" s="13" t="s">
        <v>634</v>
      </c>
      <c r="GI136" s="5"/>
      <c r="GS136" s="13">
        <v>4200</v>
      </c>
      <c r="GT136" s="4">
        <v>122.074581704007</v>
      </c>
      <c r="GU136" s="4">
        <v>134.60139275766599</v>
      </c>
      <c r="GV136" s="4">
        <v>148.23128919692101</v>
      </c>
      <c r="GW136" s="4">
        <v>162.90249855060401</v>
      </c>
      <c r="GX136" s="4">
        <v>178.536614229695</v>
      </c>
      <c r="GY136" s="4">
        <v>195.05036888606401</v>
      </c>
      <c r="GZ136" s="4">
        <v>212.144535607839</v>
      </c>
      <c r="HA136" s="4">
        <v>227.69973947876599</v>
      </c>
      <c r="HB136" s="4">
        <v>242.764002247089</v>
      </c>
      <c r="HC136" s="4">
        <v>256.813578399618</v>
      </c>
      <c r="HD136" s="4">
        <v>269.803660734235</v>
      </c>
      <c r="HE136" s="13" t="s">
        <v>537</v>
      </c>
      <c r="HF136" s="5"/>
      <c r="HP136" s="13">
        <v>4200</v>
      </c>
      <c r="HQ136" s="4">
        <v>125.065924494388</v>
      </c>
      <c r="HR136" s="4">
        <v>137.98476685145499</v>
      </c>
      <c r="HS136" s="4">
        <v>152.00647126191001</v>
      </c>
      <c r="HT136" s="4">
        <v>167.042990115404</v>
      </c>
      <c r="HU136" s="4">
        <v>182.982325804628</v>
      </c>
      <c r="HV136" s="4">
        <v>199.70126561055201</v>
      </c>
      <c r="HW136" s="4">
        <v>216.909410487842</v>
      </c>
      <c r="HX136" s="4">
        <v>232.92785823653099</v>
      </c>
      <c r="HY136" s="4">
        <v>248.472136877651</v>
      </c>
      <c r="HZ136" s="4">
        <v>263.21381773697499</v>
      </c>
      <c r="IA136" s="4">
        <v>276.91892684479899</v>
      </c>
      <c r="IB136" s="13" t="s">
        <v>658</v>
      </c>
      <c r="IC136" s="5"/>
      <c r="IM136" s="13">
        <v>4200</v>
      </c>
      <c r="IN136" s="4">
        <v>125.38571909431001</v>
      </c>
      <c r="IO136" s="4">
        <v>138.358066817002</v>
      </c>
      <c r="IP136" s="4">
        <v>152.44026747712999</v>
      </c>
      <c r="IQ136" s="4">
        <v>167.54389944227299</v>
      </c>
      <c r="IR136" s="4">
        <v>183.55622691275201</v>
      </c>
      <c r="IS136" s="4">
        <v>200.352983245042</v>
      </c>
      <c r="IT136" s="4">
        <v>217.64548606646801</v>
      </c>
      <c r="IU136" s="4">
        <v>233.779903272436</v>
      </c>
      <c r="IV136" s="4">
        <v>249.45251415656901</v>
      </c>
      <c r="IW136" s="4">
        <v>264.33388311930401</v>
      </c>
      <c r="IX136" s="4">
        <v>278.1876880602</v>
      </c>
      <c r="IY136" s="13" t="s">
        <v>623</v>
      </c>
      <c r="IZ136" s="5"/>
      <c r="JJ136" s="13">
        <v>4200</v>
      </c>
      <c r="JK136" s="4">
        <v>125.489261036827</v>
      </c>
      <c r="JL136" s="4">
        <v>138.47896183650499</v>
      </c>
      <c r="JM136" s="4">
        <v>152.58080159237301</v>
      </c>
      <c r="JN136" s="4">
        <v>167.706244230181</v>
      </c>
      <c r="JO136" s="4">
        <v>183.74232172037901</v>
      </c>
      <c r="JP136" s="4">
        <v>200.56443253023701</v>
      </c>
      <c r="JQ136" s="4">
        <v>217.884463317984</v>
      </c>
      <c r="JR136" s="4">
        <v>234.056785833417</v>
      </c>
      <c r="JS136" s="4">
        <v>249.77142617099301</v>
      </c>
      <c r="JT136" s="4">
        <v>264.698649078301</v>
      </c>
      <c r="JU136" s="4">
        <v>278.601384039697</v>
      </c>
      <c r="JV136" s="13" t="s">
        <v>526</v>
      </c>
      <c r="JW136" s="5"/>
      <c r="KG136" s="13">
        <v>4200</v>
      </c>
      <c r="KH136">
        <v>125.017691750064</v>
      </c>
      <c r="KI136">
        <v>137.92847606997501</v>
      </c>
      <c r="KJ136">
        <v>151.94107716065</v>
      </c>
      <c r="KK136">
        <v>166.96750650016099</v>
      </c>
      <c r="KL136">
        <v>182.895880533976</v>
      </c>
      <c r="KM136">
        <v>199.603148029007</v>
      </c>
      <c r="KN136">
        <v>216.79865630620199</v>
      </c>
      <c r="KO136">
        <v>232.799756832996</v>
      </c>
      <c r="KP136">
        <v>248.32487218073501</v>
      </c>
      <c r="KQ136">
        <v>263.04573591174602</v>
      </c>
      <c r="KR136">
        <v>276.72873269008699</v>
      </c>
      <c r="KS136" s="13" t="s">
        <v>644</v>
      </c>
      <c r="KT136" s="5"/>
      <c r="LD136" s="13">
        <v>4200</v>
      </c>
      <c r="LE136" s="4">
        <v>125.37354199520099</v>
      </c>
      <c r="LF136" s="4">
        <v>138.34384984323901</v>
      </c>
      <c r="LG136" s="4">
        <v>152.42374250562</v>
      </c>
      <c r="LH136" s="4">
        <v>167.524812023935</v>
      </c>
      <c r="LI136" s="4">
        <v>183.53435012950101</v>
      </c>
      <c r="LJ136" s="4">
        <v>200.32812976978599</v>
      </c>
      <c r="LK136" s="4">
        <v>217.61740207930299</v>
      </c>
      <c r="LL136" s="4">
        <v>233.74737293903101</v>
      </c>
      <c r="LM136" s="4">
        <v>249.41505638863401</v>
      </c>
      <c r="LN136" s="4">
        <v>264.29105293316002</v>
      </c>
      <c r="LO136" s="4">
        <v>278.13912888788099</v>
      </c>
      <c r="LP136" s="13" t="s">
        <v>600</v>
      </c>
      <c r="LQ136" s="5"/>
      <c r="MA136" s="13">
        <v>4200</v>
      </c>
      <c r="MB136" s="4">
        <v>125.513933035386</v>
      </c>
      <c r="MC136" s="4">
        <v>138.50777084557399</v>
      </c>
      <c r="MD136" s="4">
        <v>152.61429395385201</v>
      </c>
      <c r="ME136" s="4">
        <v>167.74493950048301</v>
      </c>
      <c r="MF136" s="4">
        <v>183.78668461445201</v>
      </c>
      <c r="MG136" s="4">
        <v>200.614848430639</v>
      </c>
      <c r="MH136" s="4">
        <v>217.941454161351</v>
      </c>
      <c r="MI136" s="4">
        <v>234.12283468223399</v>
      </c>
      <c r="MJ136" s="4">
        <v>249.847524590766</v>
      </c>
      <c r="MK136" s="4">
        <v>264.78571918913298</v>
      </c>
      <c r="ML136" s="4">
        <v>278.700170540248</v>
      </c>
      <c r="MM136" s="13" t="s">
        <v>482</v>
      </c>
      <c r="MN136" s="5"/>
      <c r="MX136" s="13">
        <v>4200</v>
      </c>
      <c r="MY136" s="4">
        <v>125.813592784628</v>
      </c>
      <c r="MZ136" s="4">
        <v>138.85774266449201</v>
      </c>
      <c r="NA136" s="4">
        <v>153.02126368764499</v>
      </c>
      <c r="NB136" s="4">
        <v>168.21528262342801</v>
      </c>
      <c r="NC136" s="4">
        <v>184.32612584808001</v>
      </c>
      <c r="ND136" s="4">
        <v>201.228163444232</v>
      </c>
      <c r="NE136" s="4">
        <v>218.63510717978599</v>
      </c>
      <c r="NF136" s="4">
        <v>234.92730456838899</v>
      </c>
      <c r="NG136" s="4">
        <v>250.77513008757299</v>
      </c>
      <c r="NH136" s="4">
        <v>265.84799726732001</v>
      </c>
      <c r="NI136" s="4">
        <v>279.90653293484002</v>
      </c>
      <c r="NJ136" s="13" t="s">
        <v>587</v>
      </c>
      <c r="NK136" s="5"/>
      <c r="NU136" s="13">
        <v>4200</v>
      </c>
      <c r="NV136" s="4">
        <v>125.899085185294</v>
      </c>
      <c r="NW136" s="4">
        <v>138.95761103881301</v>
      </c>
      <c r="NX136" s="4">
        <v>153.13743249890899</v>
      </c>
      <c r="NY136" s="4">
        <v>168.349592885997</v>
      </c>
      <c r="NZ136" s="4">
        <v>184.48023816289299</v>
      </c>
      <c r="OA136" s="4">
        <v>201.40347262969601</v>
      </c>
      <c r="OB136" s="4">
        <v>218.833500075698</v>
      </c>
      <c r="OC136" s="4">
        <v>235.157585994344</v>
      </c>
      <c r="OD136" s="4">
        <v>251.040908901379</v>
      </c>
      <c r="OE136" s="4">
        <v>266.15268071780298</v>
      </c>
      <c r="OF136" s="4">
        <v>280.25293255989698</v>
      </c>
      <c r="OG136" s="13" t="s">
        <v>547</v>
      </c>
      <c r="OH136" s="5"/>
      <c r="OR136">
        <v>4200</v>
      </c>
      <c r="OS136">
        <v>125.44708956981501</v>
      </c>
      <c r="OT136">
        <v>138.42972092615801</v>
      </c>
      <c r="OU136">
        <v>152.52355883667499</v>
      </c>
      <c r="OV136">
        <v>167.64011344260899</v>
      </c>
      <c r="OW136">
        <v>183.666510895204</v>
      </c>
      <c r="OX136">
        <v>200.47828567868501</v>
      </c>
      <c r="OY136">
        <v>217.78709190310201</v>
      </c>
      <c r="OZ136">
        <v>233.94395482460899</v>
      </c>
      <c r="PA136">
        <v>249.64144861199301</v>
      </c>
      <c r="PB136">
        <v>264.54995846436702</v>
      </c>
      <c r="PC136">
        <v>278.43271794864199</v>
      </c>
      <c r="PD136" s="13" t="s">
        <v>498</v>
      </c>
      <c r="PE136" s="5"/>
      <c r="PO136" s="13">
        <v>4200</v>
      </c>
      <c r="PP136" s="4">
        <v>125.848610963461</v>
      </c>
      <c r="PQ136" s="4">
        <v>138.89864814209599</v>
      </c>
      <c r="PR136" s="4">
        <v>153.06884382148101</v>
      </c>
      <c r="PS136" s="4">
        <v>168.27029031469201</v>
      </c>
      <c r="PT136" s="4">
        <v>184.38923981588999</v>
      </c>
      <c r="PU136" s="4">
        <v>201.299953271303</v>
      </c>
      <c r="PV136" s="4">
        <v>218.71634342681699</v>
      </c>
      <c r="PW136" s="4">
        <v>235.02158784195601</v>
      </c>
      <c r="PX136" s="4">
        <v>250.883933487305</v>
      </c>
      <c r="PY136" s="4">
        <v>265.97271013896398</v>
      </c>
      <c r="PZ136" s="4">
        <v>280.04830002279402</v>
      </c>
      <c r="QA136" s="13" t="s">
        <v>512</v>
      </c>
      <c r="QB136" s="5"/>
      <c r="QL136" s="13">
        <v>4200</v>
      </c>
      <c r="QM136" s="4">
        <v>126.533910514198</v>
      </c>
      <c r="QN136" s="4">
        <v>139.699491508683</v>
      </c>
      <c r="QO136" s="4">
        <v>154.00089520169999</v>
      </c>
      <c r="QP136" s="4">
        <v>169.34861716745201</v>
      </c>
      <c r="QQ136" s="4">
        <v>185.627538249575</v>
      </c>
      <c r="QR136" s="4">
        <v>202.70986072998801</v>
      </c>
      <c r="QS136" s="4">
        <v>220.313588660508</v>
      </c>
      <c r="QT136" s="4">
        <v>236.87829933316999</v>
      </c>
      <c r="QU136" s="4">
        <v>253.030390798306</v>
      </c>
      <c r="QV136" s="4">
        <v>268.43789436972298</v>
      </c>
      <c r="QW136" s="4">
        <v>282.856585362837</v>
      </c>
      <c r="QX136" s="13" t="s">
        <v>561</v>
      </c>
      <c r="QY136" s="5"/>
      <c r="RI136" s="13">
        <v>4200</v>
      </c>
      <c r="RJ136" s="4">
        <v>126.477909197222</v>
      </c>
      <c r="RK136" s="4">
        <v>139.63402458220901</v>
      </c>
      <c r="RL136" s="4">
        <v>153.92466431851301</v>
      </c>
      <c r="RM136" s="4">
        <v>169.26036715229199</v>
      </c>
      <c r="RN136" s="4">
        <v>185.526120166693</v>
      </c>
      <c r="RO136" s="4">
        <v>202.59428824686699</v>
      </c>
      <c r="RP136" s="4">
        <v>220.182529613605</v>
      </c>
      <c r="RQ136" s="4">
        <v>236.72573928505</v>
      </c>
      <c r="RR136" s="4">
        <v>252.85374991690401</v>
      </c>
      <c r="RS136" s="4">
        <v>268.23467364167601</v>
      </c>
      <c r="RT136" s="4">
        <v>282.62464834231599</v>
      </c>
      <c r="RU136" s="13" t="s">
        <v>574</v>
      </c>
      <c r="RV136" s="5"/>
      <c r="SF136" s="13">
        <v>4200</v>
      </c>
      <c r="SG136" s="4">
        <v>126.81282119891399</v>
      </c>
      <c r="SH136" s="4">
        <v>140.025607591078</v>
      </c>
      <c r="SI136" s="4">
        <v>154.38073167588999</v>
      </c>
      <c r="SJ136" s="4">
        <v>169.78848904782399</v>
      </c>
      <c r="SK136" s="4">
        <v>186.13324720406399</v>
      </c>
      <c r="SL136" s="4">
        <v>203.28641397849</v>
      </c>
      <c r="SM136" s="4">
        <v>220.96774707924001</v>
      </c>
      <c r="SN136" s="4">
        <v>237.640341403505</v>
      </c>
      <c r="SO136" s="4">
        <v>253.91345188909</v>
      </c>
      <c r="SP136" s="4">
        <v>269.45477823546798</v>
      </c>
      <c r="SQ136" s="4">
        <v>284.01833110321297</v>
      </c>
      <c r="SR136" s="13" t="s">
        <v>714</v>
      </c>
      <c r="SS136" s="5"/>
      <c r="TC136" s="13">
        <v>4200</v>
      </c>
      <c r="TD136" s="4">
        <v>125.898164727691</v>
      </c>
      <c r="TE136" s="4">
        <v>138.956535749583</v>
      </c>
      <c r="TF136" s="4">
        <v>153.13618161798399</v>
      </c>
      <c r="TG136" s="4">
        <v>168.34814653964099</v>
      </c>
      <c r="TH136" s="4">
        <v>184.47857840729</v>
      </c>
      <c r="TI136" s="4">
        <v>201.40158437066299</v>
      </c>
      <c r="TJ136" s="4">
        <v>218.831362897124</v>
      </c>
      <c r="TK136" s="4">
        <v>235.15510483877699</v>
      </c>
      <c r="TL136" s="4">
        <v>251.03804468857601</v>
      </c>
      <c r="TM136" s="4">
        <v>266.14939648631002</v>
      </c>
      <c r="TN136" s="4">
        <v>280.24919773564602</v>
      </c>
      <c r="TO136" s="13" t="s">
        <v>700</v>
      </c>
      <c r="TP136" s="5"/>
      <c r="TZ136" s="13">
        <v>4200</v>
      </c>
      <c r="UA136" s="4">
        <v>122.074581704007</v>
      </c>
      <c r="UB136" s="4">
        <v>134.60139275766599</v>
      </c>
      <c r="UC136" s="4">
        <v>148.23128919692101</v>
      </c>
      <c r="UD136" s="4">
        <v>162.90249855060401</v>
      </c>
      <c r="UE136" s="4">
        <v>178.536614229695</v>
      </c>
      <c r="UF136" s="4">
        <v>195.05036888606401</v>
      </c>
      <c r="UG136" s="4">
        <v>212.144535607839</v>
      </c>
      <c r="UH136" s="4">
        <v>227.69973947876599</v>
      </c>
      <c r="UI136" s="4">
        <v>242.764002247089</v>
      </c>
      <c r="UJ136" s="4">
        <v>256.813578399618</v>
      </c>
      <c r="UK136" s="4">
        <v>269.803660734235</v>
      </c>
      <c r="UL136" s="13" t="s">
        <v>671</v>
      </c>
      <c r="UM136" s="5"/>
      <c r="UW136" s="13">
        <v>4200</v>
      </c>
      <c r="UX136" s="4">
        <v>122.074581704007</v>
      </c>
      <c r="UY136" s="4">
        <v>134.60139275766599</v>
      </c>
      <c r="UZ136" s="4">
        <v>148.23128919692101</v>
      </c>
      <c r="VA136" s="4">
        <v>162.90249855060401</v>
      </c>
      <c r="VB136" s="4">
        <v>178.536614229695</v>
      </c>
      <c r="VC136" s="4">
        <v>195.05036888606401</v>
      </c>
      <c r="VD136" s="4">
        <v>212.144535607839</v>
      </c>
      <c r="VE136" s="4">
        <v>227.69973947876599</v>
      </c>
      <c r="VF136" s="4">
        <v>242.764002247089</v>
      </c>
      <c r="VG136" s="4">
        <v>256.813578399618</v>
      </c>
      <c r="VH136" s="4">
        <v>269.803660734235</v>
      </c>
      <c r="VI136" s="13" t="s">
        <v>680</v>
      </c>
      <c r="VJ136" s="5"/>
      <c r="VT136" s="13">
        <v>4200</v>
      </c>
      <c r="VU136" s="4">
        <v>122.074581704007</v>
      </c>
      <c r="VV136" s="4">
        <v>134.60139275766599</v>
      </c>
      <c r="VW136" s="4">
        <v>148.23128919692101</v>
      </c>
      <c r="VX136" s="4">
        <v>162.90249855060401</v>
      </c>
      <c r="VY136" s="4">
        <v>178.536614229695</v>
      </c>
      <c r="VZ136" s="4">
        <v>195.05036888606401</v>
      </c>
      <c r="WA136" s="4">
        <v>212.144535607839</v>
      </c>
      <c r="WB136" s="4">
        <v>227.69973947876599</v>
      </c>
      <c r="WC136" s="4">
        <v>242.764002247089</v>
      </c>
      <c r="WD136" s="4">
        <v>256.813578399618</v>
      </c>
      <c r="WE136" s="4">
        <v>269.803660734235</v>
      </c>
      <c r="WF136" s="13" t="s">
        <v>689</v>
      </c>
      <c r="WG136" s="5"/>
      <c r="WQ136" s="13">
        <v>4200</v>
      </c>
      <c r="WR136" s="4">
        <v>123.233964057034</v>
      </c>
      <c r="WS136" s="4">
        <v>135.80399288156201</v>
      </c>
      <c r="WT136" s="4">
        <v>149.41839593057901</v>
      </c>
      <c r="WU136" s="4">
        <v>163.98659864250999</v>
      </c>
      <c r="WV136" s="4">
        <v>179.39586107885299</v>
      </c>
      <c r="WW136" s="4">
        <v>195.52390926872499</v>
      </c>
      <c r="WX136" s="4">
        <v>212.10641848200501</v>
      </c>
      <c r="WY136" s="4">
        <v>227.69078423156401</v>
      </c>
      <c r="WZ136" s="4">
        <v>242.88583289020499</v>
      </c>
      <c r="XA136" s="4">
        <v>257.40025331556598</v>
      </c>
      <c r="XB136" s="4">
        <v>271.02900830410999</v>
      </c>
      <c r="XC136" s="13" t="s">
        <v>839</v>
      </c>
      <c r="XD136" s="5"/>
      <c r="XN136" s="13">
        <v>4200</v>
      </c>
      <c r="XO136" s="4">
        <v>121.836565449681</v>
      </c>
      <c r="XP136" s="4">
        <v>134.143614384373</v>
      </c>
      <c r="XQ136" s="4">
        <v>147.45116331323601</v>
      </c>
      <c r="XR136" s="4">
        <v>161.666663346848</v>
      </c>
      <c r="XS136" s="4">
        <v>176.676653916281</v>
      </c>
      <c r="XT136" s="4">
        <v>192.359301034287</v>
      </c>
      <c r="XU136" s="4">
        <v>208.46510765080299</v>
      </c>
      <c r="XV136" s="4">
        <v>223.673662831309</v>
      </c>
      <c r="XW136" s="4">
        <v>238.53352088939599</v>
      </c>
      <c r="XX136" s="4">
        <v>252.77691716717899</v>
      </c>
      <c r="XY136" s="4">
        <v>266.21853316836501</v>
      </c>
      <c r="XZ136" s="13" t="s">
        <v>817</v>
      </c>
      <c r="YA136" s="5"/>
      <c r="YK136" s="13">
        <v>4200</v>
      </c>
      <c r="YL136" s="4">
        <v>125.330492716382</v>
      </c>
      <c r="YM136" s="4">
        <v>138.29531523359901</v>
      </c>
      <c r="YN136" s="4">
        <v>152.370392046093</v>
      </c>
      <c r="YO136" s="4">
        <v>167.468054161384</v>
      </c>
      <c r="YP136" s="4">
        <v>183.476523998212</v>
      </c>
      <c r="YQ136" s="4">
        <v>200.27267531983699</v>
      </c>
      <c r="YR136" s="4">
        <v>217.569697133951</v>
      </c>
      <c r="YS136" s="4">
        <v>233.72085308317699</v>
      </c>
      <c r="YT136" s="4">
        <v>249.41952058341599</v>
      </c>
      <c r="YU136" s="4">
        <v>264.33722456311801</v>
      </c>
      <c r="YV136" s="4">
        <v>278.23754664686999</v>
      </c>
      <c r="YW136" s="13" t="s">
        <v>860</v>
      </c>
      <c r="YX136" s="5"/>
      <c r="ZH136" s="13">
        <v>4200</v>
      </c>
      <c r="ZI136" s="4">
        <v>68.387118328015305</v>
      </c>
      <c r="ZJ136" s="4">
        <v>77.276145058526495</v>
      </c>
      <c r="ZK136" s="4">
        <v>86.818519902917402</v>
      </c>
      <c r="ZL136" s="4">
        <v>96.804566187342402</v>
      </c>
      <c r="ZM136" s="4">
        <v>107.046549078913</v>
      </c>
      <c r="ZN136" s="4">
        <v>117.401061811589</v>
      </c>
      <c r="ZO136" s="4">
        <v>127.751946706273</v>
      </c>
      <c r="ZP136" s="4">
        <v>138.07720942492699</v>
      </c>
      <c r="ZQ136" s="4">
        <v>148.36647361305</v>
      </c>
      <c r="ZR136" s="4">
        <v>158.534307005447</v>
      </c>
      <c r="ZS136" s="4">
        <v>166.125710980126</v>
      </c>
      <c r="ZT136" s="13" t="s">
        <v>749</v>
      </c>
      <c r="ZU136" s="5"/>
      <c r="AAE136" s="13">
        <v>4200</v>
      </c>
      <c r="AAF136" s="4">
        <v>116.774196340136</v>
      </c>
      <c r="AAG136" s="4">
        <v>128.30319220977299</v>
      </c>
      <c r="AAH136" s="4">
        <v>140.771026242071</v>
      </c>
      <c r="AAI136" s="4">
        <v>154.10825522633201</v>
      </c>
      <c r="AAJ136" s="4">
        <v>168.232821698283</v>
      </c>
      <c r="AAK136" s="4">
        <v>183.06123292000299</v>
      </c>
      <c r="AAL136" s="4">
        <v>198.370519773403</v>
      </c>
      <c r="AAM136" s="4">
        <v>212.73133586539601</v>
      </c>
      <c r="AAN136" s="4">
        <v>226.841676980269</v>
      </c>
      <c r="AAO136" s="4">
        <v>240.29934012203299</v>
      </c>
      <c r="AAP136" s="4">
        <v>253.102752646477</v>
      </c>
      <c r="AAQ136" s="13" t="s">
        <v>765</v>
      </c>
      <c r="AAR136" s="5"/>
      <c r="ABB136" s="13">
        <v>4200</v>
      </c>
      <c r="ABC136" s="4">
        <v>125.917529460273</v>
      </c>
      <c r="ABD136" s="4">
        <v>138.98082069210699</v>
      </c>
      <c r="ABE136" s="4">
        <v>153.16740079941599</v>
      </c>
      <c r="ABF136" s="4">
        <v>168.38897358681999</v>
      </c>
      <c r="ABG136" s="4">
        <v>184.532467189035</v>
      </c>
      <c r="ABH136" s="4">
        <v>201.47287820217201</v>
      </c>
      <c r="ABI136" s="4">
        <v>218.92664783821701</v>
      </c>
      <c r="ABJ136" s="4">
        <v>235.29372757003401</v>
      </c>
      <c r="ABK136" s="4">
        <v>251.23224802060199</v>
      </c>
      <c r="ABL136" s="4">
        <v>266.41227558292297</v>
      </c>
      <c r="ABM136" s="4">
        <v>280.59336198874303</v>
      </c>
      <c r="ABN136" s="13" t="s">
        <v>876</v>
      </c>
      <c r="ABO136" s="5"/>
    </row>
    <row r="137" spans="1:743" x14ac:dyDescent="0.25">
      <c r="Q137" s="13">
        <v>5600</v>
      </c>
      <c r="R137" s="4">
        <v>121.360732166345</v>
      </c>
      <c r="S137" s="4">
        <v>133.50805920347301</v>
      </c>
      <c r="T137" s="4">
        <v>146.695261583172</v>
      </c>
      <c r="U137" s="4">
        <v>160.86292657104599</v>
      </c>
      <c r="V137" s="4">
        <v>175.93632545276401</v>
      </c>
      <c r="W137" s="4">
        <v>191.83613868613801</v>
      </c>
      <c r="X137" s="4">
        <v>207.79418824440299</v>
      </c>
      <c r="Y137" s="4">
        <v>222.83440585208299</v>
      </c>
      <c r="Z137" s="4">
        <v>237.47261259360999</v>
      </c>
      <c r="AA137" s="4">
        <v>251.46019234998801</v>
      </c>
      <c r="AB137" s="4">
        <v>264.39708454082302</v>
      </c>
      <c r="AC137" s="13" t="s">
        <v>329</v>
      </c>
      <c r="AD137" s="5"/>
      <c r="AN137" s="13">
        <v>5600</v>
      </c>
      <c r="AO137" s="4">
        <v>124.85319905577801</v>
      </c>
      <c r="AP137" s="4">
        <v>137.47817276870401</v>
      </c>
      <c r="AQ137" s="4">
        <v>151.15561057092</v>
      </c>
      <c r="AR137" s="4">
        <v>165.800926851654</v>
      </c>
      <c r="AS137" s="4">
        <v>181.30697168481501</v>
      </c>
      <c r="AT137" s="4">
        <v>197.55575503941</v>
      </c>
      <c r="AU137" s="4">
        <v>213.90715795883801</v>
      </c>
      <c r="AV137" s="4">
        <v>229.551433218558</v>
      </c>
      <c r="AW137" s="4">
        <v>244.79967409647</v>
      </c>
      <c r="AX137" s="4">
        <v>259.39044518265001</v>
      </c>
      <c r="AY137" s="4">
        <v>273.04568583064503</v>
      </c>
      <c r="AZ137" s="13" t="s">
        <v>329</v>
      </c>
      <c r="BA137" s="5"/>
      <c r="BK137" s="13">
        <v>5600</v>
      </c>
      <c r="BL137" s="4">
        <v>124.814773477665</v>
      </c>
      <c r="BM137" s="4">
        <v>137.43340292531599</v>
      </c>
      <c r="BN137" s="4">
        <v>151.10367784077201</v>
      </c>
      <c r="BO137" s="4">
        <v>165.74105423129799</v>
      </c>
      <c r="BP137" s="4">
        <v>181.23846519667401</v>
      </c>
      <c r="BQ137" s="4">
        <v>197.47803995676401</v>
      </c>
      <c r="BR137" s="4">
        <v>213.81870999403401</v>
      </c>
      <c r="BS137" s="4">
        <v>229.449631012005</v>
      </c>
      <c r="BT137" s="4">
        <v>244.68322095859301</v>
      </c>
      <c r="BU137" s="4">
        <v>259.25817827701297</v>
      </c>
      <c r="BV137" s="4">
        <v>272.89665898636798</v>
      </c>
      <c r="BW137" s="13" t="s">
        <v>329</v>
      </c>
      <c r="BX137" s="5"/>
      <c r="CH137" s="13">
        <v>5600</v>
      </c>
      <c r="CI137" s="4">
        <v>121.360732166345</v>
      </c>
      <c r="CJ137" s="4">
        <v>133.50805920347301</v>
      </c>
      <c r="CK137" s="4">
        <v>146.695261583172</v>
      </c>
      <c r="CL137" s="4">
        <v>160.86292657104599</v>
      </c>
      <c r="CM137" s="4">
        <v>175.93632545276401</v>
      </c>
      <c r="CN137" s="4">
        <v>191.83613868613801</v>
      </c>
      <c r="CO137" s="4">
        <v>207.79418824440299</v>
      </c>
      <c r="CP137" s="4">
        <v>222.83440585208299</v>
      </c>
      <c r="CQ137" s="4">
        <v>237.47261259360999</v>
      </c>
      <c r="CR137" s="4">
        <v>251.46019234998801</v>
      </c>
      <c r="CS137" s="4">
        <v>264.39708454082302</v>
      </c>
      <c r="CT137" s="13" t="s">
        <v>329</v>
      </c>
      <c r="CU137" s="5"/>
      <c r="DE137" s="13">
        <v>5600</v>
      </c>
      <c r="DF137" s="4">
        <v>125.042327788718</v>
      </c>
      <c r="DG137" s="4">
        <v>137.69855623708099</v>
      </c>
      <c r="DH137" s="4">
        <v>151.411299302694</v>
      </c>
      <c r="DI137" s="4">
        <v>166.09577270979599</v>
      </c>
      <c r="DJ137" s="4">
        <v>181.644424165705</v>
      </c>
      <c r="DK137" s="4">
        <v>197.93868257862499</v>
      </c>
      <c r="DL137" s="4">
        <v>214.34313119939</v>
      </c>
      <c r="DM137" s="4">
        <v>230.05346713095901</v>
      </c>
      <c r="DN137" s="4">
        <v>245.37425787340999</v>
      </c>
      <c r="DO137" s="4">
        <v>260.04342583246699</v>
      </c>
      <c r="DP137" s="4">
        <v>273.781861256534</v>
      </c>
      <c r="DQ137" s="13" t="s">
        <v>329</v>
      </c>
      <c r="DR137" s="5"/>
      <c r="EB137" s="13">
        <v>5600</v>
      </c>
      <c r="EC137" s="4">
        <v>121.360732166345</v>
      </c>
      <c r="ED137" s="4">
        <v>133.50805920347301</v>
      </c>
      <c r="EE137" s="4">
        <v>146.695261583172</v>
      </c>
      <c r="EF137" s="4">
        <v>160.86292657104599</v>
      </c>
      <c r="EG137" s="4">
        <v>175.93632545276401</v>
      </c>
      <c r="EH137" s="4">
        <v>191.83613868613801</v>
      </c>
      <c r="EI137" s="4">
        <v>207.79418824440299</v>
      </c>
      <c r="EJ137" s="4">
        <v>222.83440585208299</v>
      </c>
      <c r="EK137" s="4">
        <v>237.47261259360999</v>
      </c>
      <c r="EL137" s="4">
        <v>251.46019234998801</v>
      </c>
      <c r="EM137" s="4">
        <v>264.39708454082302</v>
      </c>
      <c r="EN137" s="13" t="s">
        <v>329</v>
      </c>
      <c r="EO137" s="5"/>
      <c r="EY137" s="13">
        <v>5600</v>
      </c>
      <c r="EZ137" s="4">
        <v>121.360732166345</v>
      </c>
      <c r="FA137" s="4">
        <v>133.50805920347301</v>
      </c>
      <c r="FB137" s="4">
        <v>146.695261583172</v>
      </c>
      <c r="FC137" s="4">
        <v>160.86292657104599</v>
      </c>
      <c r="FD137" s="4">
        <v>175.93632545276401</v>
      </c>
      <c r="FE137" s="4">
        <v>191.83613868613801</v>
      </c>
      <c r="FF137" s="4">
        <v>207.79418824440299</v>
      </c>
      <c r="FG137" s="4">
        <v>222.83440585208299</v>
      </c>
      <c r="FH137" s="4">
        <v>237.47261259360999</v>
      </c>
      <c r="FI137" s="4">
        <v>251.46019234998801</v>
      </c>
      <c r="FJ137" s="4">
        <v>264.39708454082302</v>
      </c>
      <c r="FK137" s="13" t="s">
        <v>329</v>
      </c>
      <c r="FL137" s="5"/>
      <c r="FV137" s="13">
        <v>5600</v>
      </c>
      <c r="FW137">
        <v>121.360732166345</v>
      </c>
      <c r="FX137">
        <v>133.50805920347301</v>
      </c>
      <c r="FY137">
        <v>146.695261583172</v>
      </c>
      <c r="FZ137">
        <v>160.86292657104599</v>
      </c>
      <c r="GA137">
        <v>175.93632545276401</v>
      </c>
      <c r="GB137">
        <v>191.83613868613801</v>
      </c>
      <c r="GC137">
        <v>207.79418824440299</v>
      </c>
      <c r="GD137">
        <v>222.83440585208299</v>
      </c>
      <c r="GE137">
        <v>237.47261259360999</v>
      </c>
      <c r="GF137">
        <v>251.46019234998801</v>
      </c>
      <c r="GG137">
        <v>264.39708454082302</v>
      </c>
      <c r="GH137" s="13" t="s">
        <v>329</v>
      </c>
      <c r="GI137" s="5"/>
      <c r="GS137" s="13">
        <v>5600</v>
      </c>
      <c r="GT137" s="4">
        <v>121.360732166345</v>
      </c>
      <c r="GU137" s="4">
        <v>133.50805920347301</v>
      </c>
      <c r="GV137" s="4">
        <v>146.695261583172</v>
      </c>
      <c r="GW137" s="4">
        <v>160.86292657104599</v>
      </c>
      <c r="GX137" s="4">
        <v>175.93632545276401</v>
      </c>
      <c r="GY137" s="4">
        <v>191.83613868613801</v>
      </c>
      <c r="GZ137" s="4">
        <v>207.79418824440299</v>
      </c>
      <c r="HA137" s="4">
        <v>222.83440585208299</v>
      </c>
      <c r="HB137" s="4">
        <v>237.47261259360999</v>
      </c>
      <c r="HC137" s="4">
        <v>251.46019234998801</v>
      </c>
      <c r="HD137" s="4">
        <v>264.39708454082302</v>
      </c>
      <c r="HE137" s="13" t="s">
        <v>329</v>
      </c>
      <c r="HF137" s="5"/>
      <c r="HP137" s="13">
        <v>5600</v>
      </c>
      <c r="HQ137" s="4">
        <v>125.000538054421</v>
      </c>
      <c r="HR137" s="4">
        <v>137.649856391154</v>
      </c>
      <c r="HS137" s="4">
        <v>151.35479129227099</v>
      </c>
      <c r="HT137" s="4">
        <v>166.03060149266699</v>
      </c>
      <c r="HU137" s="4">
        <v>181.56982270360899</v>
      </c>
      <c r="HV137" s="4">
        <v>197.85401137667401</v>
      </c>
      <c r="HW137" s="4">
        <v>214.24670767345199</v>
      </c>
      <c r="HX137" s="4">
        <v>229.94239931493399</v>
      </c>
      <c r="HY137" s="4">
        <v>245.24709654388701</v>
      </c>
      <c r="HZ137" s="4">
        <v>259.89886125029699</v>
      </c>
      <c r="IA137" s="4">
        <v>273.618812973724</v>
      </c>
      <c r="IB137" s="13" t="s">
        <v>329</v>
      </c>
      <c r="IC137" s="5"/>
      <c r="IM137" s="13">
        <v>5600</v>
      </c>
      <c r="IN137" s="4">
        <v>125.3452818271</v>
      </c>
      <c r="IO137" s="4">
        <v>138.05167442205399</v>
      </c>
      <c r="IP137" s="4">
        <v>151.82114390182801</v>
      </c>
      <c r="IQ137" s="4">
        <v>166.56860932954399</v>
      </c>
      <c r="IR137" s="4">
        <v>182.18589591271399</v>
      </c>
      <c r="IS137" s="4">
        <v>198.553522548015</v>
      </c>
      <c r="IT137" s="4">
        <v>215.04370437978801</v>
      </c>
      <c r="IU137" s="4">
        <v>230.86101584186099</v>
      </c>
      <c r="IV137" s="4">
        <v>246.29955246012</v>
      </c>
      <c r="IW137" s="4">
        <v>261.09626785410501</v>
      </c>
      <c r="IX137" s="4">
        <v>274.970434651299</v>
      </c>
      <c r="IY137" s="13" t="s">
        <v>329</v>
      </c>
      <c r="IZ137" s="5"/>
      <c r="JJ137" s="13">
        <v>5600</v>
      </c>
      <c r="JK137" s="4">
        <v>125.456644907208</v>
      </c>
      <c r="JL137" s="4">
        <v>138.18150804113699</v>
      </c>
      <c r="JM137" s="4">
        <v>151.97188322891199</v>
      </c>
      <c r="JN137" s="4">
        <v>166.74258721998501</v>
      </c>
      <c r="JO137" s="4">
        <v>182.38522330788501</v>
      </c>
      <c r="JP137" s="4">
        <v>198.77998243136901</v>
      </c>
      <c r="JQ137" s="4">
        <v>215.30191633581299</v>
      </c>
      <c r="JR137" s="4">
        <v>231.158911760427</v>
      </c>
      <c r="JS137" s="4">
        <v>246.64120955380699</v>
      </c>
      <c r="JT137" s="4">
        <v>261.48542657130599</v>
      </c>
      <c r="JU137" s="4">
        <v>275.41026133014202</v>
      </c>
      <c r="JV137" s="13" t="s">
        <v>329</v>
      </c>
      <c r="JW137" s="5"/>
      <c r="KG137" s="13">
        <v>5600</v>
      </c>
      <c r="KH137">
        <v>124.94843810349499</v>
      </c>
      <c r="KI137">
        <v>137.58914473971899</v>
      </c>
      <c r="KJ137">
        <v>151.28435074801899</v>
      </c>
      <c r="KK137">
        <v>165.94936919044099</v>
      </c>
      <c r="KL137">
        <v>181.47684621290301</v>
      </c>
      <c r="KM137">
        <v>197.74849795274901</v>
      </c>
      <c r="KN137">
        <v>214.12656739232401</v>
      </c>
      <c r="KO137">
        <v>229.80403959800299</v>
      </c>
      <c r="KP137">
        <v>245.08872286697499</v>
      </c>
      <c r="KQ137">
        <v>259.71885491628097</v>
      </c>
      <c r="KR137">
        <v>273.41584316420801</v>
      </c>
      <c r="KS137" s="13" t="s">
        <v>329</v>
      </c>
      <c r="KT137" s="5"/>
      <c r="LD137" s="13">
        <v>5600</v>
      </c>
      <c r="LE137" s="4">
        <v>125.33217667725</v>
      </c>
      <c r="LF137" s="4">
        <v>138.03639675302799</v>
      </c>
      <c r="LG137" s="4">
        <v>151.80340795601899</v>
      </c>
      <c r="LH137" s="4">
        <v>166.548141628742</v>
      </c>
      <c r="LI137" s="4">
        <v>182.16244933936301</v>
      </c>
      <c r="LJ137" s="4">
        <v>198.52688881239499</v>
      </c>
      <c r="LK137" s="4">
        <v>215.013342490642</v>
      </c>
      <c r="LL137" s="4">
        <v>230.82599676434199</v>
      </c>
      <c r="LM137" s="4">
        <v>246.25940059815301</v>
      </c>
      <c r="LN137" s="4">
        <v>261.05054794010198</v>
      </c>
      <c r="LO137" s="4">
        <v>274.91877972203201</v>
      </c>
      <c r="LP137" s="13" t="s">
        <v>329</v>
      </c>
      <c r="LQ137" s="5"/>
      <c r="MA137" s="13">
        <v>5600</v>
      </c>
      <c r="MB137" s="4">
        <v>125.48316203984</v>
      </c>
      <c r="MC137" s="4">
        <v>138.212425702366</v>
      </c>
      <c r="MD137" s="4">
        <v>152.00778308771399</v>
      </c>
      <c r="ME137" s="4">
        <v>166.78402712031499</v>
      </c>
      <c r="MF137" s="4">
        <v>182.432708805928</v>
      </c>
      <c r="MG137" s="4">
        <v>198.83394151879199</v>
      </c>
      <c r="MH137" s="4">
        <v>215.36345492989699</v>
      </c>
      <c r="MI137" s="4">
        <v>231.22992841449201</v>
      </c>
      <c r="MJ137" s="4">
        <v>246.72268457999999</v>
      </c>
      <c r="MK137" s="4">
        <v>261.57826167521</v>
      </c>
      <c r="ML137" s="4">
        <v>275.51522320134097</v>
      </c>
      <c r="MM137" s="13" t="s">
        <v>329</v>
      </c>
      <c r="MN137" s="5"/>
      <c r="MX137" s="13">
        <v>5600</v>
      </c>
      <c r="MY137" s="4">
        <v>125.804665592023</v>
      </c>
      <c r="MZ137" s="4">
        <v>138.587357300528</v>
      </c>
      <c r="NA137" s="4">
        <v>152.44325090616101</v>
      </c>
      <c r="NB137" s="4">
        <v>167.28686702629199</v>
      </c>
      <c r="NC137" s="4">
        <v>183.00913981186901</v>
      </c>
      <c r="ND137" s="4">
        <v>199.48925858579199</v>
      </c>
      <c r="NE137" s="4">
        <v>216.11124927700399</v>
      </c>
      <c r="NF137" s="4">
        <v>232.093522996692</v>
      </c>
      <c r="NG137" s="4">
        <v>247.71425838498999</v>
      </c>
      <c r="NH137" s="4">
        <v>262.70909061934998</v>
      </c>
      <c r="NI137" s="4">
        <v>276.79499991973501</v>
      </c>
      <c r="NJ137" s="13" t="s">
        <v>329</v>
      </c>
      <c r="NK137" s="5"/>
      <c r="NU137" s="13">
        <v>5600</v>
      </c>
      <c r="NV137" s="4">
        <v>125.89619841362401</v>
      </c>
      <c r="NW137" s="4">
        <v>138.69412636010401</v>
      </c>
      <c r="NX137" s="4">
        <v>152.56729880171599</v>
      </c>
      <c r="NY137" s="4">
        <v>167.43016446018399</v>
      </c>
      <c r="NZ137" s="4">
        <v>183.17348770164901</v>
      </c>
      <c r="OA137" s="4">
        <v>199.67620037997301</v>
      </c>
      <c r="OB137" s="4">
        <v>216.324716551515</v>
      </c>
      <c r="OC137" s="4">
        <v>232.340259455324</v>
      </c>
      <c r="OD137" s="4">
        <v>247.99783167129499</v>
      </c>
      <c r="OE137" s="4">
        <v>263.032828678334</v>
      </c>
      <c r="OF137" s="4">
        <v>277.161798755684</v>
      </c>
      <c r="OG137" s="13" t="s">
        <v>329</v>
      </c>
      <c r="OH137" s="5"/>
      <c r="OR137">
        <v>5600</v>
      </c>
      <c r="OS137">
        <v>125.41130311095699</v>
      </c>
      <c r="OT137">
        <v>138.128643922127</v>
      </c>
      <c r="OU137">
        <v>151.91050381084801</v>
      </c>
      <c r="OV137">
        <v>166.67174074441601</v>
      </c>
      <c r="OW137">
        <v>182.30404791714801</v>
      </c>
      <c r="OX137">
        <v>198.687749366395</v>
      </c>
      <c r="OY137">
        <v>215.196739870713</v>
      </c>
      <c r="OZ137">
        <v>231.03755434313001</v>
      </c>
      <c r="PA137">
        <v>246.50200339666199</v>
      </c>
      <c r="PB137">
        <v>261.32683971259002</v>
      </c>
      <c r="PC137">
        <v>275.23099418530899</v>
      </c>
      <c r="PD137" s="13" t="s">
        <v>329</v>
      </c>
      <c r="PE137" s="5"/>
      <c r="PO137" s="13">
        <v>5600</v>
      </c>
      <c r="PP137" s="4">
        <v>125.842168227005</v>
      </c>
      <c r="PQ137" s="4">
        <v>138.631101146806</v>
      </c>
      <c r="PR137" s="4">
        <v>152.49407183933599</v>
      </c>
      <c r="PS137" s="4">
        <v>167.34557116163799</v>
      </c>
      <c r="PT137" s="4">
        <v>183.07646338554699</v>
      </c>
      <c r="PU137" s="4">
        <v>199.565832040093</v>
      </c>
      <c r="PV137" s="4">
        <v>216.198680101675</v>
      </c>
      <c r="PW137" s="4">
        <v>232.19456861900801</v>
      </c>
      <c r="PX137" s="4">
        <v>247.830375108402</v>
      </c>
      <c r="PY137" s="4">
        <v>262.84163558252101</v>
      </c>
      <c r="PZ137" s="4">
        <v>276.94515224851801</v>
      </c>
      <c r="QA137" s="13" t="s">
        <v>329</v>
      </c>
      <c r="QB137" s="5"/>
      <c r="QL137" s="13">
        <v>5600</v>
      </c>
      <c r="QM137" s="4">
        <v>126.57323115849</v>
      </c>
      <c r="QN137" s="4">
        <v>139.484201964384</v>
      </c>
      <c r="QO137" s="4">
        <v>153.485786450154</v>
      </c>
      <c r="QP137" s="4">
        <v>168.49198030839901</v>
      </c>
      <c r="QQ137" s="4">
        <v>184.39237434106201</v>
      </c>
      <c r="QR137" s="4">
        <v>201.06407597061701</v>
      </c>
      <c r="QS137" s="4">
        <v>217.91153035553299</v>
      </c>
      <c r="QT137" s="4">
        <v>234.17734639440999</v>
      </c>
      <c r="QU137" s="4">
        <v>250.11300005190401</v>
      </c>
      <c r="QV137" s="4">
        <v>265.45237181125202</v>
      </c>
      <c r="QW137" s="4">
        <v>279.90909829738399</v>
      </c>
      <c r="QX137" s="13" t="s">
        <v>329</v>
      </c>
      <c r="QY137" s="5"/>
      <c r="RI137" s="13">
        <v>5600</v>
      </c>
      <c r="RJ137" s="4">
        <v>126.51369338274699</v>
      </c>
      <c r="RK137" s="4">
        <v>139.41469880148199</v>
      </c>
      <c r="RL137" s="4">
        <v>153.40494786800201</v>
      </c>
      <c r="RM137" s="4">
        <v>168.39847049162299</v>
      </c>
      <c r="RN137" s="4">
        <v>184.28495477352701</v>
      </c>
      <c r="RO137" s="4">
        <v>200.941662797666</v>
      </c>
      <c r="RP137" s="4">
        <v>217.77142782288399</v>
      </c>
      <c r="RQ137" s="4">
        <v>234.01493606512599</v>
      </c>
      <c r="RR137" s="4">
        <v>249.9257342965</v>
      </c>
      <c r="RS137" s="4">
        <v>265.23781712938103</v>
      </c>
      <c r="RT137" s="4">
        <v>279.66505606873898</v>
      </c>
      <c r="RU137" s="13" t="s">
        <v>329</v>
      </c>
      <c r="RV137" s="5"/>
      <c r="SF137" s="13">
        <v>5600</v>
      </c>
      <c r="SG137" s="4">
        <v>126.869219046704</v>
      </c>
      <c r="SH137" s="4">
        <v>139.82980218333299</v>
      </c>
      <c r="SI137" s="4">
        <v>153.88786308187599</v>
      </c>
      <c r="SJ137" s="4">
        <v>168.95724365087199</v>
      </c>
      <c r="SK137" s="4">
        <v>184.92706823147401</v>
      </c>
      <c r="SL137" s="4">
        <v>201.673692403064</v>
      </c>
      <c r="SM137" s="4">
        <v>218.60965121677</v>
      </c>
      <c r="SN137" s="4">
        <v>234.98723510891</v>
      </c>
      <c r="SO137" s="4">
        <v>251.047621961776</v>
      </c>
      <c r="SP137" s="4">
        <v>266.52418308615501</v>
      </c>
      <c r="SQ137" s="4">
        <v>281.12945274490198</v>
      </c>
      <c r="SR137" s="13" t="s">
        <v>329</v>
      </c>
      <c r="SS137" s="5"/>
      <c r="TC137" s="13">
        <v>5600</v>
      </c>
      <c r="TD137" s="4">
        <v>125.89521337353899</v>
      </c>
      <c r="TE137" s="4">
        <v>138.69297729430099</v>
      </c>
      <c r="TF137" s="4">
        <v>152.56596368394801</v>
      </c>
      <c r="TG137" s="4">
        <v>167.428622024551</v>
      </c>
      <c r="TH137" s="4">
        <v>183.171718495514</v>
      </c>
      <c r="TI137" s="4">
        <v>199.67418770806799</v>
      </c>
      <c r="TJ137" s="4">
        <v>216.322417956316</v>
      </c>
      <c r="TK137" s="4">
        <v>232.33760211750501</v>
      </c>
      <c r="TL137" s="4">
        <v>247.99477695820099</v>
      </c>
      <c r="TM137" s="4">
        <v>263.02934049461697</v>
      </c>
      <c r="TN137" s="4">
        <v>277.15784560843701</v>
      </c>
      <c r="TO137" s="13" t="s">
        <v>329</v>
      </c>
      <c r="TP137" s="5"/>
      <c r="TZ137" s="13">
        <v>5600</v>
      </c>
      <c r="UA137" s="4">
        <v>121.360732166345</v>
      </c>
      <c r="UB137" s="4">
        <v>133.50805920347301</v>
      </c>
      <c r="UC137" s="4">
        <v>146.695261583172</v>
      </c>
      <c r="UD137" s="4">
        <v>160.86292657104599</v>
      </c>
      <c r="UE137" s="4">
        <v>175.93632545276401</v>
      </c>
      <c r="UF137" s="4">
        <v>191.83613868613801</v>
      </c>
      <c r="UG137" s="4">
        <v>207.79418824440299</v>
      </c>
      <c r="UH137" s="4">
        <v>222.83440585208299</v>
      </c>
      <c r="UI137" s="4">
        <v>237.47261259360999</v>
      </c>
      <c r="UJ137" s="4">
        <v>251.46019234998801</v>
      </c>
      <c r="UK137" s="4">
        <v>264.39708454082302</v>
      </c>
      <c r="UL137" s="13" t="s">
        <v>329</v>
      </c>
      <c r="UM137" s="5"/>
      <c r="UW137" s="13">
        <v>5600</v>
      </c>
      <c r="UX137" s="4">
        <v>121.360732166345</v>
      </c>
      <c r="UY137" s="4">
        <v>133.50805920347301</v>
      </c>
      <c r="UZ137" s="4">
        <v>146.695261583172</v>
      </c>
      <c r="VA137" s="4">
        <v>160.86292657104599</v>
      </c>
      <c r="VB137" s="4">
        <v>175.93632545276401</v>
      </c>
      <c r="VC137" s="4">
        <v>191.83613868613801</v>
      </c>
      <c r="VD137" s="4">
        <v>207.79418824440299</v>
      </c>
      <c r="VE137" s="4">
        <v>222.83440585208299</v>
      </c>
      <c r="VF137" s="4">
        <v>237.47261259360999</v>
      </c>
      <c r="VG137" s="4">
        <v>251.46019234998801</v>
      </c>
      <c r="VH137" s="4">
        <v>264.39708454082302</v>
      </c>
      <c r="VI137" s="13" t="s">
        <v>329</v>
      </c>
      <c r="VJ137" s="5"/>
      <c r="VT137" s="13">
        <v>5600</v>
      </c>
      <c r="VU137" s="4">
        <v>121.360732166345</v>
      </c>
      <c r="VV137" s="4">
        <v>133.50805920347301</v>
      </c>
      <c r="VW137" s="4">
        <v>146.695261583172</v>
      </c>
      <c r="VX137" s="4">
        <v>160.86292657104599</v>
      </c>
      <c r="VY137" s="4">
        <v>175.93632545276401</v>
      </c>
      <c r="VZ137" s="4">
        <v>191.83613868613801</v>
      </c>
      <c r="WA137" s="4">
        <v>207.79418824440299</v>
      </c>
      <c r="WB137" s="4">
        <v>222.83440585208299</v>
      </c>
      <c r="WC137" s="4">
        <v>237.47261259360999</v>
      </c>
      <c r="WD137" s="4">
        <v>251.46019234998801</v>
      </c>
      <c r="WE137" s="4">
        <v>264.39708454082302</v>
      </c>
      <c r="WF137" s="13" t="s">
        <v>329</v>
      </c>
      <c r="WG137" s="5"/>
      <c r="WQ137" s="13">
        <v>5600</v>
      </c>
      <c r="WR137" s="4">
        <v>123.206567422916</v>
      </c>
      <c r="WS137" s="4">
        <v>135.52174269414601</v>
      </c>
      <c r="WT137" s="4">
        <v>148.8374921196</v>
      </c>
      <c r="WU137" s="4">
        <v>163.06668231896501</v>
      </c>
      <c r="WV137" s="4">
        <v>178.10107352698</v>
      </c>
      <c r="WW137" s="4">
        <v>193.822979976569</v>
      </c>
      <c r="WX137" s="4">
        <v>209.66999155356501</v>
      </c>
      <c r="WY137" s="4">
        <v>224.93918595585799</v>
      </c>
      <c r="WZ137" s="4">
        <v>239.887401407184</v>
      </c>
      <c r="XA137" s="4">
        <v>254.282973922227</v>
      </c>
      <c r="XB137" s="4">
        <v>267.87846126075101</v>
      </c>
      <c r="XC137" s="13" t="s">
        <v>329</v>
      </c>
      <c r="XD137" s="5"/>
      <c r="XN137" s="13">
        <v>5600</v>
      </c>
      <c r="XO137" s="4">
        <v>121.831718339953</v>
      </c>
      <c r="XP137" s="4">
        <v>133.89359267187299</v>
      </c>
      <c r="XQ137" s="4">
        <v>146.91451925320999</v>
      </c>
      <c r="XR137" s="4">
        <v>160.80549648025999</v>
      </c>
      <c r="XS137" s="4">
        <v>175.45756335125901</v>
      </c>
      <c r="XT137" s="4">
        <v>190.75338284731399</v>
      </c>
      <c r="XU137" s="4">
        <v>206.173092217461</v>
      </c>
      <c r="XV137" s="4">
        <v>221.074359708538</v>
      </c>
      <c r="XW137" s="4">
        <v>235.68679553780601</v>
      </c>
      <c r="XX137" s="4">
        <v>249.798022049369</v>
      </c>
      <c r="XY137" s="4">
        <v>263.18125673171801</v>
      </c>
      <c r="XZ137" s="13" t="s">
        <v>329</v>
      </c>
      <c r="YA137" s="5"/>
      <c r="YK137" s="13">
        <v>5600</v>
      </c>
      <c r="YL137" s="4">
        <v>125.28230262661801</v>
      </c>
      <c r="YM137" s="4">
        <v>137.979905404552</v>
      </c>
      <c r="YN137" s="4">
        <v>151.74073251210299</v>
      </c>
      <c r="YO137" s="4">
        <v>166.48039896536</v>
      </c>
      <c r="YP137" s="4">
        <v>182.09162354040899</v>
      </c>
      <c r="YQ137" s="4">
        <v>198.45599518843599</v>
      </c>
      <c r="YR137" s="4">
        <v>214.94890577723001</v>
      </c>
      <c r="YS137" s="4">
        <v>230.778612186423</v>
      </c>
      <c r="YT137" s="4">
        <v>246.238120876767</v>
      </c>
      <c r="YU137" s="4">
        <v>261.06528923824698</v>
      </c>
      <c r="YV137" s="4">
        <v>274.97989082225098</v>
      </c>
      <c r="YW137" s="13" t="s">
        <v>329</v>
      </c>
      <c r="YX137" s="5"/>
      <c r="ZH137" s="13">
        <v>5600</v>
      </c>
      <c r="ZI137" s="4">
        <v>68.041152434725205</v>
      </c>
      <c r="ZJ137" s="4">
        <v>76.674859338038104</v>
      </c>
      <c r="ZK137" s="4">
        <v>85.926016146451104</v>
      </c>
      <c r="ZL137" s="4">
        <v>95.596878707353696</v>
      </c>
      <c r="ZM137" s="4">
        <v>105.50947837772399</v>
      </c>
      <c r="ZN137" s="4">
        <v>115.53114742525599</v>
      </c>
      <c r="ZO137" s="4">
        <v>125.579664093991</v>
      </c>
      <c r="ZP137" s="4">
        <v>135.60637457544701</v>
      </c>
      <c r="ZQ137" s="4">
        <v>145.55571805900701</v>
      </c>
      <c r="ZR137" s="4">
        <v>155.47522159573899</v>
      </c>
      <c r="ZS137" s="4">
        <v>162.83242879068899</v>
      </c>
      <c r="ZT137" s="13" t="s">
        <v>329</v>
      </c>
      <c r="ZU137" s="5"/>
      <c r="AAE137" s="13">
        <v>5600</v>
      </c>
      <c r="AAF137" s="4">
        <v>116.126324819757</v>
      </c>
      <c r="AAG137" s="4">
        <v>127.31383225564601</v>
      </c>
      <c r="AAH137" s="4">
        <v>139.387320462681</v>
      </c>
      <c r="AAI137" s="4">
        <v>152.28051515323901</v>
      </c>
      <c r="AAJ137" s="4">
        <v>165.91548385375501</v>
      </c>
      <c r="AAK137" s="4">
        <v>180.21282588022899</v>
      </c>
      <c r="AAL137" s="4">
        <v>194.63574833119799</v>
      </c>
      <c r="AAM137" s="4">
        <v>208.51998939643801</v>
      </c>
      <c r="AAN137" s="4">
        <v>222.206886149209</v>
      </c>
      <c r="AAO137" s="4">
        <v>235.52394552601501</v>
      </c>
      <c r="AAP137" s="4">
        <v>248.16523745946799</v>
      </c>
      <c r="AAQ137" s="13" t="s">
        <v>329</v>
      </c>
      <c r="AAR137" s="5"/>
      <c r="ABB137" s="13">
        <v>5600</v>
      </c>
      <c r="ABC137" s="4">
        <v>125.91247067293</v>
      </c>
      <c r="ABD137" s="4">
        <v>138.714693409322</v>
      </c>
      <c r="ABE137" s="4">
        <v>152.594004679927</v>
      </c>
      <c r="ABF137" s="4">
        <v>167.46546551856301</v>
      </c>
      <c r="ABG137" s="4">
        <v>183.22056515436199</v>
      </c>
      <c r="ABH137" s="4">
        <v>199.739062461929</v>
      </c>
      <c r="ABI137" s="4">
        <v>216.412440755879</v>
      </c>
      <c r="ABJ137" s="4">
        <v>232.46787374955301</v>
      </c>
      <c r="ABK137" s="4">
        <v>248.176745933002</v>
      </c>
      <c r="ABL137" s="4">
        <v>263.27521398285899</v>
      </c>
      <c r="ABM137" s="4">
        <v>277.48004940069097</v>
      </c>
      <c r="ABN137" s="13" t="s">
        <v>329</v>
      </c>
      <c r="ABO137" s="5"/>
    </row>
    <row r="138" spans="1:743" x14ac:dyDescent="0.25">
      <c r="Q138" s="13">
        <v>7000</v>
      </c>
      <c r="R138" s="4">
        <v>120.62670892221701</v>
      </c>
      <c r="S138" s="4">
        <v>132.395900218918</v>
      </c>
      <c r="T138" s="4">
        <v>145.14999566101901</v>
      </c>
      <c r="U138" s="4">
        <v>158.83540185341499</v>
      </c>
      <c r="V138" s="4">
        <v>173.38523370194901</v>
      </c>
      <c r="W138" s="4">
        <v>188.69070372602701</v>
      </c>
      <c r="X138" s="4">
        <v>203.606945404502</v>
      </c>
      <c r="Y138" s="4">
        <v>218.14461249591201</v>
      </c>
      <c r="Z138" s="4">
        <v>232.35577476567701</v>
      </c>
      <c r="AA138" s="4">
        <v>246.0164908726</v>
      </c>
      <c r="AB138" s="4">
        <v>258.915923695456</v>
      </c>
      <c r="AC138" s="13" t="s">
        <v>330</v>
      </c>
      <c r="AD138" s="5"/>
      <c r="AN138" s="13">
        <v>7000</v>
      </c>
      <c r="AO138" s="4">
        <v>124.792814158743</v>
      </c>
      <c r="AP138" s="4">
        <v>137.15035253678701</v>
      </c>
      <c r="AQ138" s="4">
        <v>150.522679708986</v>
      </c>
      <c r="AR138" s="4">
        <v>164.832608953961</v>
      </c>
      <c r="AS138" s="4">
        <v>179.98236225067899</v>
      </c>
      <c r="AT138" s="4">
        <v>195.81636086993601</v>
      </c>
      <c r="AU138" s="4">
        <v>211.43462607154601</v>
      </c>
      <c r="AV138" s="4">
        <v>226.76878221662301</v>
      </c>
      <c r="AW138" s="4">
        <v>241.78208548814899</v>
      </c>
      <c r="AX138" s="4">
        <v>256.23415580026801</v>
      </c>
      <c r="AY138" s="4">
        <v>269.89531951487498</v>
      </c>
      <c r="AZ138" s="13" t="s">
        <v>330</v>
      </c>
      <c r="BA138" s="5"/>
      <c r="BK138" s="13">
        <v>7000</v>
      </c>
      <c r="BL138" s="4">
        <v>124.751443194533</v>
      </c>
      <c r="BM138" s="4">
        <v>137.102228621069</v>
      </c>
      <c r="BN138" s="4">
        <v>150.466928516134</v>
      </c>
      <c r="BO138" s="4">
        <v>164.76839173088501</v>
      </c>
      <c r="BP138" s="4">
        <v>179.908916830116</v>
      </c>
      <c r="BQ138" s="4">
        <v>195.73306183490899</v>
      </c>
      <c r="BR138" s="4">
        <v>211.339157482254</v>
      </c>
      <c r="BS138" s="4">
        <v>226.65930052545099</v>
      </c>
      <c r="BT138" s="4">
        <v>241.657298964224</v>
      </c>
      <c r="BU138" s="4">
        <v>256.09290109422602</v>
      </c>
      <c r="BV138" s="4">
        <v>269.73663752116897</v>
      </c>
      <c r="BW138" s="13" t="s">
        <v>330</v>
      </c>
      <c r="BX138" s="5"/>
      <c r="CH138" s="13">
        <v>7000</v>
      </c>
      <c r="CI138" s="4">
        <v>120.62670892221701</v>
      </c>
      <c r="CJ138" s="4">
        <v>132.395900218918</v>
      </c>
      <c r="CK138" s="4">
        <v>145.14999566101901</v>
      </c>
      <c r="CL138" s="4">
        <v>158.83540185341499</v>
      </c>
      <c r="CM138" s="4">
        <v>173.38523370194901</v>
      </c>
      <c r="CN138" s="4">
        <v>188.69070372602701</v>
      </c>
      <c r="CO138" s="4">
        <v>203.606945404502</v>
      </c>
      <c r="CP138" s="4">
        <v>218.14461249591201</v>
      </c>
      <c r="CQ138" s="4">
        <v>232.35577476567701</v>
      </c>
      <c r="CR138" s="4">
        <v>246.0164908726</v>
      </c>
      <c r="CS138" s="4">
        <v>258.915923695456</v>
      </c>
      <c r="CT138" s="13" t="s">
        <v>330</v>
      </c>
      <c r="CU138" s="5"/>
      <c r="DE138" s="13">
        <v>7000</v>
      </c>
      <c r="DF138" s="4">
        <v>124.99620150502599</v>
      </c>
      <c r="DG138" s="4">
        <v>137.38697054878901</v>
      </c>
      <c r="DH138" s="4">
        <v>150.796848120383</v>
      </c>
      <c r="DI138" s="4">
        <v>165.148478526399</v>
      </c>
      <c r="DJ138" s="4">
        <v>180.34371325120401</v>
      </c>
      <c r="DK138" s="4">
        <v>196.226319463267</v>
      </c>
      <c r="DL138" s="4">
        <v>211.90467055075399</v>
      </c>
      <c r="DM138" s="4">
        <v>227.30808145076901</v>
      </c>
      <c r="DN138" s="4">
        <v>242.397104325496</v>
      </c>
      <c r="DO138" s="4">
        <v>256.93074542005701</v>
      </c>
      <c r="DP138" s="4">
        <v>270.67834145425201</v>
      </c>
      <c r="DQ138" s="13" t="s">
        <v>330</v>
      </c>
      <c r="DR138" s="5"/>
      <c r="EB138" s="13">
        <v>7000</v>
      </c>
      <c r="EC138" s="4">
        <v>120.62670892221701</v>
      </c>
      <c r="ED138" s="4">
        <v>132.395900218918</v>
      </c>
      <c r="EE138" s="4">
        <v>145.14999566101901</v>
      </c>
      <c r="EF138" s="4">
        <v>158.83540185341499</v>
      </c>
      <c r="EG138" s="4">
        <v>173.38523370194901</v>
      </c>
      <c r="EH138" s="4">
        <v>188.69070372602701</v>
      </c>
      <c r="EI138" s="4">
        <v>203.606945404502</v>
      </c>
      <c r="EJ138" s="4">
        <v>218.14461249591201</v>
      </c>
      <c r="EK138" s="4">
        <v>232.35577476567701</v>
      </c>
      <c r="EL138" s="4">
        <v>246.0164908726</v>
      </c>
      <c r="EM138" s="4">
        <v>258.915923695456</v>
      </c>
      <c r="EN138" s="13" t="s">
        <v>330</v>
      </c>
      <c r="EO138" s="5"/>
      <c r="EY138" s="13">
        <v>7000</v>
      </c>
      <c r="EZ138" s="4">
        <v>120.62670892221701</v>
      </c>
      <c r="FA138" s="4">
        <v>132.395900218918</v>
      </c>
      <c r="FB138" s="4">
        <v>145.14999566101901</v>
      </c>
      <c r="FC138" s="4">
        <v>158.83540185341499</v>
      </c>
      <c r="FD138" s="4">
        <v>173.38523370194901</v>
      </c>
      <c r="FE138" s="4">
        <v>188.69070372602701</v>
      </c>
      <c r="FF138" s="4">
        <v>203.606945404502</v>
      </c>
      <c r="FG138" s="4">
        <v>218.14461249591201</v>
      </c>
      <c r="FH138" s="4">
        <v>232.35577476567701</v>
      </c>
      <c r="FI138" s="4">
        <v>246.0164908726</v>
      </c>
      <c r="FJ138" s="4">
        <v>258.915923695456</v>
      </c>
      <c r="FK138" s="13" t="s">
        <v>330</v>
      </c>
      <c r="FL138" s="5"/>
      <c r="FV138" s="13">
        <v>7000</v>
      </c>
      <c r="FW138">
        <v>120.62670892221701</v>
      </c>
      <c r="FX138">
        <v>132.395900218918</v>
      </c>
      <c r="FY138">
        <v>145.14999566101901</v>
      </c>
      <c r="FZ138">
        <v>158.83540185341499</v>
      </c>
      <c r="GA138">
        <v>173.38523370194901</v>
      </c>
      <c r="GB138">
        <v>188.69070372602701</v>
      </c>
      <c r="GC138">
        <v>203.606945404502</v>
      </c>
      <c r="GD138">
        <v>218.14461249591201</v>
      </c>
      <c r="GE138">
        <v>232.35577476567701</v>
      </c>
      <c r="GF138">
        <v>246.0164908726</v>
      </c>
      <c r="GG138">
        <v>258.915923695456</v>
      </c>
      <c r="GH138" s="13" t="s">
        <v>330</v>
      </c>
      <c r="GI138" s="5"/>
      <c r="GS138" s="13">
        <v>7000</v>
      </c>
      <c r="GT138" s="4">
        <v>120.62670892221701</v>
      </c>
      <c r="GU138" s="4">
        <v>132.395900218918</v>
      </c>
      <c r="GV138" s="4">
        <v>145.14999566101901</v>
      </c>
      <c r="GW138" s="4">
        <v>158.83540185341499</v>
      </c>
      <c r="GX138" s="4">
        <v>173.38523370194901</v>
      </c>
      <c r="GY138" s="4">
        <v>188.69070372602701</v>
      </c>
      <c r="GZ138" s="4">
        <v>203.606945404502</v>
      </c>
      <c r="HA138" s="4">
        <v>218.14461249591201</v>
      </c>
      <c r="HB138" s="4">
        <v>232.35577476567701</v>
      </c>
      <c r="HC138" s="4">
        <v>246.0164908726</v>
      </c>
      <c r="HD138" s="4">
        <v>258.915923695456</v>
      </c>
      <c r="HE138" s="13" t="s">
        <v>330</v>
      </c>
      <c r="HF138" s="5"/>
      <c r="HP138" s="13">
        <v>7000</v>
      </c>
      <c r="HQ138" s="4">
        <v>124.951295277654</v>
      </c>
      <c r="HR138" s="4">
        <v>137.33472270674201</v>
      </c>
      <c r="HS138" s="4">
        <v>150.73630184299199</v>
      </c>
      <c r="HT138" s="4">
        <v>165.07871345342301</v>
      </c>
      <c r="HU138" s="4">
        <v>180.263889960943</v>
      </c>
      <c r="HV138" s="4">
        <v>196.13574034622701</v>
      </c>
      <c r="HW138" s="4">
        <v>211.80078800733801</v>
      </c>
      <c r="HX138" s="4">
        <v>227.188855910407</v>
      </c>
      <c r="HY138" s="4">
        <v>242.26109195684401</v>
      </c>
      <c r="HZ138" s="4">
        <v>256.77663535039898</v>
      </c>
      <c r="IA138" s="4">
        <v>270.50503920649902</v>
      </c>
      <c r="IB138" s="13" t="s">
        <v>330</v>
      </c>
      <c r="IC138" s="5"/>
      <c r="IM138" s="13">
        <v>7000</v>
      </c>
      <c r="IN138" s="4">
        <v>125.32117191763</v>
      </c>
      <c r="IO138" s="4">
        <v>137.76514667757701</v>
      </c>
      <c r="IP138" s="4">
        <v>151.23520590412599</v>
      </c>
      <c r="IQ138" s="4">
        <v>165.653744468409</v>
      </c>
      <c r="IR138" s="4">
        <v>180.92204287678101</v>
      </c>
      <c r="IS138" s="4">
        <v>196.882886461872</v>
      </c>
      <c r="IT138" s="4">
        <v>212.65813701451901</v>
      </c>
      <c r="IU138" s="4">
        <v>228.17346566649101</v>
      </c>
      <c r="IV138" s="4">
        <v>243.38513632840201</v>
      </c>
      <c r="IW138" s="4">
        <v>258.05123749412598</v>
      </c>
      <c r="IX138" s="4">
        <v>271.93957744754499</v>
      </c>
      <c r="IY138" s="13" t="s">
        <v>330</v>
      </c>
      <c r="IZ138" s="5"/>
      <c r="JJ138" s="13">
        <v>7000</v>
      </c>
      <c r="JK138" s="4">
        <v>125.440373883251</v>
      </c>
      <c r="JL138" s="4">
        <v>137.90389891413599</v>
      </c>
      <c r="JM138" s="4">
        <v>151.39609008751</v>
      </c>
      <c r="JN138" s="4">
        <v>165.839257173199</v>
      </c>
      <c r="JO138" s="4">
        <v>181.13447779869099</v>
      </c>
      <c r="JP138" s="4">
        <v>197.124196859356</v>
      </c>
      <c r="JQ138" s="4">
        <v>212.935268513902</v>
      </c>
      <c r="JR138" s="4">
        <v>228.492042093983</v>
      </c>
      <c r="JS138" s="4">
        <v>243.749219120314</v>
      </c>
      <c r="JT138" s="4">
        <v>258.464571689168</v>
      </c>
      <c r="JU138" s="4">
        <v>272.40536478131202</v>
      </c>
      <c r="JV138" s="13" t="s">
        <v>330</v>
      </c>
      <c r="JW138" s="5"/>
      <c r="KG138" s="13">
        <v>7000</v>
      </c>
      <c r="KH138">
        <v>124.89528288272101</v>
      </c>
      <c r="KI138">
        <v>137.269556598706</v>
      </c>
      <c r="KJ138">
        <v>150.660790992139</v>
      </c>
      <c r="KK138">
        <v>164.9917129817</v>
      </c>
      <c r="KL138">
        <v>180.164356633859</v>
      </c>
      <c r="KM138">
        <v>196.02280988919</v>
      </c>
      <c r="KN138">
        <v>211.671293319743</v>
      </c>
      <c r="KO138">
        <v>227.04026506224</v>
      </c>
      <c r="KP138">
        <v>242.091617127088</v>
      </c>
      <c r="KQ138">
        <v>256.58465658743</v>
      </c>
      <c r="KR138">
        <v>270.289208165508</v>
      </c>
      <c r="KS138" s="13" t="s">
        <v>330</v>
      </c>
      <c r="KT138" s="5"/>
      <c r="LD138" s="13">
        <v>7000</v>
      </c>
      <c r="LE138" s="4">
        <v>125.30713532095</v>
      </c>
      <c r="LF138" s="4">
        <v>137.74880914331001</v>
      </c>
      <c r="LG138" s="4">
        <v>151.21626423536199</v>
      </c>
      <c r="LH138" s="4">
        <v>165.63190571615499</v>
      </c>
      <c r="LI138" s="4">
        <v>180.89703821521601</v>
      </c>
      <c r="LJ138" s="4">
        <v>196.85448785276</v>
      </c>
      <c r="LK138" s="4">
        <v>212.62553013175801</v>
      </c>
      <c r="LL138" s="4">
        <v>228.135992363539</v>
      </c>
      <c r="LM138" s="4">
        <v>243.342322822288</v>
      </c>
      <c r="LN138" s="4">
        <v>258.00264798948399</v>
      </c>
      <c r="LO138" s="4">
        <v>271.88484075633801</v>
      </c>
      <c r="LP138" s="13" t="s">
        <v>330</v>
      </c>
      <c r="LQ138" s="5"/>
      <c r="MA138" s="13">
        <v>7000</v>
      </c>
      <c r="MB138" s="4">
        <v>125.468737473952</v>
      </c>
      <c r="MC138" s="4">
        <v>137.936917091738</v>
      </c>
      <c r="MD138" s="4">
        <v>151.43437895912601</v>
      </c>
      <c r="ME138" s="4">
        <v>165.88341310525101</v>
      </c>
      <c r="MF138" s="4">
        <v>181.18504940712799</v>
      </c>
      <c r="MG138" s="4">
        <v>197.18165332385101</v>
      </c>
      <c r="MH138" s="4">
        <v>213.00127048773001</v>
      </c>
      <c r="MI138" s="4">
        <v>228.56793691379499</v>
      </c>
      <c r="MJ138" s="4">
        <v>243.83598323301001</v>
      </c>
      <c r="MK138" s="4">
        <v>258.56310790862602</v>
      </c>
      <c r="ML138" s="4">
        <v>272.516448078206</v>
      </c>
      <c r="MM138" s="13" t="s">
        <v>330</v>
      </c>
      <c r="MN138" s="5"/>
      <c r="MX138" s="13">
        <v>7000</v>
      </c>
      <c r="MY138" s="4">
        <v>125.81201474277501</v>
      </c>
      <c r="MZ138" s="4">
        <v>138.33660948688299</v>
      </c>
      <c r="NA138" s="4">
        <v>151.897998284344</v>
      </c>
      <c r="NB138" s="4">
        <v>166.41824786273901</v>
      </c>
      <c r="NC138" s="4">
        <v>181.79782630947901</v>
      </c>
      <c r="ND138" s="4">
        <v>197.87818587967701</v>
      </c>
      <c r="NE138" s="4">
        <v>213.80190172957001</v>
      </c>
      <c r="NF138" s="4">
        <v>229.48925547693301</v>
      </c>
      <c r="NG138" s="4">
        <v>244.89011684054501</v>
      </c>
      <c r="NH138" s="4">
        <v>259.76134518685501</v>
      </c>
      <c r="NI138" s="4">
        <v>273.86857613815698</v>
      </c>
      <c r="NJ138" s="13" t="s">
        <v>330</v>
      </c>
      <c r="NK138" s="5"/>
      <c r="NU138" s="13">
        <v>7000</v>
      </c>
      <c r="NV138" s="4">
        <v>125.90953978975099</v>
      </c>
      <c r="NW138" s="4">
        <v>138.45018965661899</v>
      </c>
      <c r="NX138" s="4">
        <v>152.029786316046</v>
      </c>
      <c r="NY138" s="4">
        <v>166.57033835188699</v>
      </c>
      <c r="NZ138" s="4">
        <v>181.972159731663</v>
      </c>
      <c r="OA138" s="4">
        <v>198.076459625491</v>
      </c>
      <c r="OB138" s="4">
        <v>214.029978182203</v>
      </c>
      <c r="OC138" s="4">
        <v>229.75194339483701</v>
      </c>
      <c r="OD138" s="4">
        <v>245.190967430439</v>
      </c>
      <c r="OE138" s="4">
        <v>260.103689369503</v>
      </c>
      <c r="OF138" s="4">
        <v>274.255334341013</v>
      </c>
      <c r="OG138" s="13" t="s">
        <v>330</v>
      </c>
      <c r="OH138" s="5"/>
      <c r="OR138">
        <v>7000</v>
      </c>
      <c r="OS138">
        <v>125.39185691888601</v>
      </c>
      <c r="OT138">
        <v>137.84742250046301</v>
      </c>
      <c r="OU138">
        <v>151.33060196277901</v>
      </c>
      <c r="OV138">
        <v>165.763739296713</v>
      </c>
      <c r="OW138">
        <v>181.04799427604999</v>
      </c>
      <c r="OX138">
        <v>197.025949074858</v>
      </c>
      <c r="OY138">
        <v>212.822422969884</v>
      </c>
      <c r="OZ138">
        <v>228.36230230602899</v>
      </c>
      <c r="PA138">
        <v>243.60092380869</v>
      </c>
      <c r="PB138">
        <v>258.29618700578101</v>
      </c>
      <c r="PC138">
        <v>272.215576844471</v>
      </c>
      <c r="PD138" s="13" t="s">
        <v>330</v>
      </c>
      <c r="PE138" s="5"/>
      <c r="PO138" s="13">
        <v>7000</v>
      </c>
      <c r="PP138" s="4">
        <v>125.851983563177</v>
      </c>
      <c r="PQ138" s="4">
        <v>138.383156723024</v>
      </c>
      <c r="PR138" s="4">
        <v>151.95200519763799</v>
      </c>
      <c r="PS138" s="4">
        <v>166.48057160055899</v>
      </c>
      <c r="PT138" s="4">
        <v>181.86926056027499</v>
      </c>
      <c r="PU138" s="4">
        <v>197.95942382767799</v>
      </c>
      <c r="PV138" s="4">
        <v>213.895341502755</v>
      </c>
      <c r="PW138" s="4">
        <v>229.59686268463199</v>
      </c>
      <c r="PX138" s="4">
        <v>245.01334116620001</v>
      </c>
      <c r="PY138" s="4">
        <v>259.90154504050901</v>
      </c>
      <c r="PZ138" s="4">
        <v>274.026940806011</v>
      </c>
      <c r="QA138" s="13" t="s">
        <v>330</v>
      </c>
      <c r="QB138" s="5"/>
      <c r="QL138" s="13">
        <v>7000</v>
      </c>
      <c r="QM138" s="4">
        <v>126.628064225814</v>
      </c>
      <c r="QN138" s="4">
        <v>139.287378181126</v>
      </c>
      <c r="QO138" s="4">
        <v>153.001754620003</v>
      </c>
      <c r="QP138" s="4">
        <v>167.692847151981</v>
      </c>
      <c r="QQ138" s="4">
        <v>183.25991082046099</v>
      </c>
      <c r="QR138" s="4">
        <v>199.54259090740001</v>
      </c>
      <c r="QS138" s="4">
        <v>215.718829975684</v>
      </c>
      <c r="QT138" s="4">
        <v>231.700282064894</v>
      </c>
      <c r="QU138" s="4">
        <v>247.42644173707299</v>
      </c>
      <c r="QV138" s="4">
        <v>262.65259147517099</v>
      </c>
      <c r="QW138" s="4">
        <v>277.141175299613</v>
      </c>
      <c r="QX138" s="13" t="s">
        <v>330</v>
      </c>
      <c r="QY138" s="5"/>
      <c r="RI138" s="13">
        <v>7000</v>
      </c>
      <c r="RJ138" s="4">
        <v>126.56507695993101</v>
      </c>
      <c r="RK138" s="4">
        <v>139.213962060543</v>
      </c>
      <c r="RL138" s="4">
        <v>152.91647889493299</v>
      </c>
      <c r="RM138" s="4">
        <v>167.59430696761899</v>
      </c>
      <c r="RN138" s="4">
        <v>183.14678867627401</v>
      </c>
      <c r="RO138" s="4">
        <v>199.41369022330599</v>
      </c>
      <c r="RP138" s="4">
        <v>215.57018208965101</v>
      </c>
      <c r="RQ138" s="4">
        <v>231.528568440047</v>
      </c>
      <c r="RR138" s="4">
        <v>247.22913205941001</v>
      </c>
      <c r="RS138" s="4">
        <v>262.42725467248999</v>
      </c>
      <c r="RT138" s="4">
        <v>276.88560583199398</v>
      </c>
      <c r="RU138" s="13" t="s">
        <v>330</v>
      </c>
      <c r="RV138" s="5"/>
      <c r="SF138" s="13">
        <v>7000</v>
      </c>
      <c r="SG138" s="4">
        <v>126.940633496578</v>
      </c>
      <c r="SH138" s="4">
        <v>139.65177526831499</v>
      </c>
      <c r="SI138" s="4">
        <v>153.425130905077</v>
      </c>
      <c r="SJ138" s="4">
        <v>168.18224057262</v>
      </c>
      <c r="SK138" s="4">
        <v>183.821941704441</v>
      </c>
      <c r="SL138" s="4">
        <v>200.18332622544</v>
      </c>
      <c r="SM138" s="4">
        <v>216.458199369314</v>
      </c>
      <c r="SN138" s="4">
        <v>232.55503039671601</v>
      </c>
      <c r="SO138" s="4">
        <v>248.409436404237</v>
      </c>
      <c r="SP138" s="4">
        <v>263.77626706152199</v>
      </c>
      <c r="SQ138" s="4">
        <v>278.41690375093998</v>
      </c>
      <c r="SR138" s="13" t="s">
        <v>330</v>
      </c>
      <c r="SS138" s="5"/>
      <c r="TC138" s="13">
        <v>7000</v>
      </c>
      <c r="TD138" s="4">
        <v>125.908490750566</v>
      </c>
      <c r="TE138" s="4">
        <v>138.44896785372299</v>
      </c>
      <c r="TF138" s="4">
        <v>152.028368549318</v>
      </c>
      <c r="TG138" s="4">
        <v>166.568702034089</v>
      </c>
      <c r="TH138" s="4">
        <v>181.970283920339</v>
      </c>
      <c r="TI138" s="4">
        <v>198.07432595418999</v>
      </c>
      <c r="TJ138" s="4">
        <v>214.02752339515999</v>
      </c>
      <c r="TK138" s="4">
        <v>229.74911553838001</v>
      </c>
      <c r="TL138" s="4">
        <v>245.18772805394099</v>
      </c>
      <c r="TM138" s="4">
        <v>260.10000234800401</v>
      </c>
      <c r="TN138" s="4">
        <v>274.25116792568298</v>
      </c>
      <c r="TO138" s="13" t="s">
        <v>330</v>
      </c>
      <c r="TP138" s="5"/>
      <c r="TZ138" s="13">
        <v>7000</v>
      </c>
      <c r="UA138" s="4">
        <v>120.62670892221701</v>
      </c>
      <c r="UB138" s="4">
        <v>132.395900218918</v>
      </c>
      <c r="UC138" s="4">
        <v>145.14999566101901</v>
      </c>
      <c r="UD138" s="4">
        <v>158.83540185341499</v>
      </c>
      <c r="UE138" s="4">
        <v>173.38523370194901</v>
      </c>
      <c r="UF138" s="4">
        <v>188.69070372602701</v>
      </c>
      <c r="UG138" s="4">
        <v>203.606945404502</v>
      </c>
      <c r="UH138" s="4">
        <v>218.14461249591201</v>
      </c>
      <c r="UI138" s="4">
        <v>232.35577476567701</v>
      </c>
      <c r="UJ138" s="4">
        <v>246.0164908726</v>
      </c>
      <c r="UK138" s="4">
        <v>258.915923695456</v>
      </c>
      <c r="UL138" s="13" t="s">
        <v>330</v>
      </c>
      <c r="UM138" s="5"/>
      <c r="UW138" s="13">
        <v>7000</v>
      </c>
      <c r="UX138" s="4">
        <v>120.62670892221701</v>
      </c>
      <c r="UY138" s="4">
        <v>132.395900218918</v>
      </c>
      <c r="UZ138" s="4">
        <v>145.14999566101901</v>
      </c>
      <c r="VA138" s="4">
        <v>158.83540185341499</v>
      </c>
      <c r="VB138" s="4">
        <v>173.38523370194901</v>
      </c>
      <c r="VC138" s="4">
        <v>188.69070372602701</v>
      </c>
      <c r="VD138" s="4">
        <v>203.606945404502</v>
      </c>
      <c r="VE138" s="4">
        <v>218.14461249591201</v>
      </c>
      <c r="VF138" s="4">
        <v>232.35577476567701</v>
      </c>
      <c r="VG138" s="4">
        <v>246.0164908726</v>
      </c>
      <c r="VH138" s="4">
        <v>258.915923695456</v>
      </c>
      <c r="VI138" s="13" t="s">
        <v>330</v>
      </c>
      <c r="VJ138" s="5"/>
      <c r="VT138" s="13">
        <v>7000</v>
      </c>
      <c r="VU138" s="4">
        <v>120.62670892221701</v>
      </c>
      <c r="VV138" s="4">
        <v>132.395900218918</v>
      </c>
      <c r="VW138" s="4">
        <v>145.14999566101901</v>
      </c>
      <c r="VX138" s="4">
        <v>158.83540185341499</v>
      </c>
      <c r="VY138" s="4">
        <v>173.38523370194901</v>
      </c>
      <c r="VZ138" s="4">
        <v>188.69070372602701</v>
      </c>
      <c r="WA138" s="4">
        <v>203.606945404502</v>
      </c>
      <c r="WB138" s="4">
        <v>218.14461249591201</v>
      </c>
      <c r="WC138" s="4">
        <v>232.35577476567701</v>
      </c>
      <c r="WD138" s="4">
        <v>246.0164908726</v>
      </c>
      <c r="WE138" s="4">
        <v>258.915923695456</v>
      </c>
      <c r="WF138" s="13" t="s">
        <v>330</v>
      </c>
      <c r="WG138" s="5"/>
      <c r="WQ138" s="13">
        <v>7000</v>
      </c>
      <c r="WR138" s="4">
        <v>123.19302309482499</v>
      </c>
      <c r="WS138" s="4">
        <v>135.25630236038501</v>
      </c>
      <c r="WT138" s="4">
        <v>148.28616919506899</v>
      </c>
      <c r="WU138" s="4">
        <v>162.20309112595501</v>
      </c>
      <c r="WV138" s="4">
        <v>176.90822830050399</v>
      </c>
      <c r="WW138" s="4">
        <v>192.24502435698099</v>
      </c>
      <c r="WX138" s="4">
        <v>207.43216245606399</v>
      </c>
      <c r="WY138" s="4">
        <v>222.401100847008</v>
      </c>
      <c r="WZ138" s="4">
        <v>237.11098475619599</v>
      </c>
      <c r="XA138" s="4">
        <v>251.34801761886399</v>
      </c>
      <c r="XB138" s="4">
        <v>264.90856960132299</v>
      </c>
      <c r="XC138" s="13" t="s">
        <v>330</v>
      </c>
      <c r="XD138" s="5"/>
      <c r="XN138" s="13">
        <v>7000</v>
      </c>
      <c r="XO138" s="4">
        <v>121.839993407081</v>
      </c>
      <c r="XP138" s="4">
        <v>133.65937452788</v>
      </c>
      <c r="XQ138" s="4">
        <v>146.40618914173601</v>
      </c>
      <c r="XR138" s="4">
        <v>159.999145879845</v>
      </c>
      <c r="XS138" s="4">
        <v>174.338668885385</v>
      </c>
      <c r="XT138" s="4">
        <v>189.26791797533301</v>
      </c>
      <c r="XU138" s="4">
        <v>204.07004691246499</v>
      </c>
      <c r="XV138" s="4">
        <v>218.678776380199</v>
      </c>
      <c r="XW138" s="4">
        <v>233.05303325972699</v>
      </c>
      <c r="XX138" s="4">
        <v>246.99618494615601</v>
      </c>
      <c r="XY138" s="4">
        <v>260.322196610498</v>
      </c>
      <c r="XZ138" s="13" t="s">
        <v>330</v>
      </c>
      <c r="YA138" s="5"/>
      <c r="YK138" s="13">
        <v>7000</v>
      </c>
      <c r="YL138" s="4">
        <v>125.24973683912199</v>
      </c>
      <c r="YM138" s="4">
        <v>137.68359717836799</v>
      </c>
      <c r="YN138" s="4">
        <v>151.143488735262</v>
      </c>
      <c r="YO138" s="4">
        <v>165.552475044012</v>
      </c>
      <c r="YP138" s="4">
        <v>180.81270176833101</v>
      </c>
      <c r="YQ138" s="4">
        <v>196.76766109142801</v>
      </c>
      <c r="YR138" s="4">
        <v>212.54358443331401</v>
      </c>
      <c r="YS138" s="4">
        <v>228.06697811374701</v>
      </c>
      <c r="YT138" s="4">
        <v>243.294540946729</v>
      </c>
      <c r="YU138" s="4">
        <v>257.98537732888002</v>
      </c>
      <c r="YV138" s="4">
        <v>271.90787106604</v>
      </c>
      <c r="YW138" s="13" t="s">
        <v>330</v>
      </c>
      <c r="YX138" s="5"/>
      <c r="ZH138" s="13">
        <v>7000</v>
      </c>
      <c r="ZI138" s="4">
        <v>67.696167943061994</v>
      </c>
      <c r="ZJ138" s="4">
        <v>76.076290443580106</v>
      </c>
      <c r="ZK138" s="4">
        <v>85.039252733249498</v>
      </c>
      <c r="ZL138" s="4">
        <v>94.398962788273195</v>
      </c>
      <c r="ZM138" s="4">
        <v>103.98705773385301</v>
      </c>
      <c r="ZN138" s="4">
        <v>113.676636049282</v>
      </c>
      <c r="ZO138" s="4">
        <v>123.387618077436</v>
      </c>
      <c r="ZP138" s="4">
        <v>133.080482484318</v>
      </c>
      <c r="ZQ138" s="4">
        <v>142.74603053078499</v>
      </c>
      <c r="ZR138" s="4">
        <v>152.35283651001501</v>
      </c>
      <c r="ZS138" s="4">
        <v>159.50729197937599</v>
      </c>
      <c r="ZT138" s="13" t="s">
        <v>330</v>
      </c>
      <c r="ZU138" s="5"/>
      <c r="AAE138" s="13">
        <v>7000</v>
      </c>
      <c r="AAF138" s="4">
        <v>115.454754533493</v>
      </c>
      <c r="AAG138" s="4">
        <v>126.300757832122</v>
      </c>
      <c r="AAH138" s="4">
        <v>137.98706450011201</v>
      </c>
      <c r="AAI138" s="4">
        <v>150.45354992549099</v>
      </c>
      <c r="AAJ138" s="4">
        <v>163.629975021896</v>
      </c>
      <c r="AAK138" s="4">
        <v>177.410885927159</v>
      </c>
      <c r="AAL138" s="4">
        <v>191.01048689365399</v>
      </c>
      <c r="AAM138" s="4">
        <v>204.42839148278</v>
      </c>
      <c r="AAN138" s="4">
        <v>217.693214280766</v>
      </c>
      <c r="AAO138" s="4">
        <v>230.64908781281099</v>
      </c>
      <c r="AAP138" s="4">
        <v>243.14948019738</v>
      </c>
      <c r="AAQ138" s="13" t="s">
        <v>330</v>
      </c>
      <c r="AAR138" s="5"/>
      <c r="ABB138" s="13">
        <v>7000</v>
      </c>
      <c r="ABC138" s="4">
        <v>125.92296680206</v>
      </c>
      <c r="ABD138" s="4">
        <v>138.46735747647901</v>
      </c>
      <c r="ABE138" s="4">
        <v>152.05244403225399</v>
      </c>
      <c r="ABF138" s="4">
        <v>166.600832979648</v>
      </c>
      <c r="ABG138" s="4">
        <v>182.01354882344299</v>
      </c>
      <c r="ABH138" s="4">
        <v>198.132241541436</v>
      </c>
      <c r="ABI138" s="4">
        <v>214.11135918280701</v>
      </c>
      <c r="ABJ138" s="4">
        <v>229.87011408107901</v>
      </c>
      <c r="ABK138" s="4">
        <v>245.356556123008</v>
      </c>
      <c r="ABL138" s="4">
        <v>260.328200221484</v>
      </c>
      <c r="ABM138" s="4">
        <v>274.550579481618</v>
      </c>
      <c r="ABN138" s="13" t="s">
        <v>330</v>
      </c>
      <c r="ABO138" s="5"/>
    </row>
    <row r="139" spans="1:743" x14ac:dyDescent="0.25">
      <c r="Q139" s="13">
        <v>8400</v>
      </c>
      <c r="R139" s="4">
        <v>119.895340381358</v>
      </c>
      <c r="S139" s="4">
        <v>131.28744007409401</v>
      </c>
      <c r="T139" s="4">
        <v>143.60455204428101</v>
      </c>
      <c r="U139" s="4">
        <v>156.79523093998401</v>
      </c>
      <c r="V139" s="4">
        <v>170.795834520189</v>
      </c>
      <c r="W139" s="4">
        <v>185.401905427245</v>
      </c>
      <c r="X139" s="4">
        <v>199.545183139464</v>
      </c>
      <c r="Y139" s="4">
        <v>213.61474653827801</v>
      </c>
      <c r="Z139" s="4">
        <v>227.401615952768</v>
      </c>
      <c r="AA139" s="4">
        <v>240.72791176153601</v>
      </c>
      <c r="AB139" s="4">
        <v>253.402613059732</v>
      </c>
      <c r="AC139" s="13"/>
      <c r="AD139" s="5"/>
      <c r="AN139" s="13">
        <v>8400</v>
      </c>
      <c r="AO139" s="4">
        <v>124.777715491564</v>
      </c>
      <c r="AP139" s="4">
        <v>136.87015860783799</v>
      </c>
      <c r="AQ139" s="4">
        <v>149.932827682999</v>
      </c>
      <c r="AR139" s="4">
        <v>163.89175701829299</v>
      </c>
      <c r="AS139" s="4">
        <v>178.65346465962099</v>
      </c>
      <c r="AT139" s="4">
        <v>194.015342266094</v>
      </c>
      <c r="AU139" s="4">
        <v>209.139493425632</v>
      </c>
      <c r="AV139" s="4">
        <v>224.210347586951</v>
      </c>
      <c r="AW139" s="4">
        <v>238.99654281870301</v>
      </c>
      <c r="AX139" s="4">
        <v>253.30965269167001</v>
      </c>
      <c r="AY139" s="4">
        <v>266.93701103810901</v>
      </c>
      <c r="AZ139" s="13"/>
      <c r="BA139" s="5"/>
      <c r="BK139" s="13">
        <v>8400</v>
      </c>
      <c r="BL139" s="4">
        <v>124.733373688806</v>
      </c>
      <c r="BM139" s="4">
        <v>136.818669910186</v>
      </c>
      <c r="BN139" s="4">
        <v>149.873268495058</v>
      </c>
      <c r="BO139" s="4">
        <v>163.823234427996</v>
      </c>
      <c r="BP139" s="4">
        <v>178.57515750858099</v>
      </c>
      <c r="BQ139" s="4">
        <v>193.92628810290401</v>
      </c>
      <c r="BR139" s="4">
        <v>209.03710969456299</v>
      </c>
      <c r="BS139" s="4">
        <v>224.093270472803</v>
      </c>
      <c r="BT139" s="4">
        <v>238.863500387584</v>
      </c>
      <c r="BU139" s="4">
        <v>253.15947014967199</v>
      </c>
      <c r="BV139" s="4">
        <v>266.76870290114402</v>
      </c>
      <c r="BW139" s="13"/>
      <c r="BX139" s="5"/>
      <c r="CH139" s="13">
        <v>8400</v>
      </c>
      <c r="CI139" s="4">
        <v>119.895340381358</v>
      </c>
      <c r="CJ139" s="4">
        <v>131.28744007409401</v>
      </c>
      <c r="CK139" s="4">
        <v>143.60455204428101</v>
      </c>
      <c r="CL139" s="4">
        <v>156.79523093998401</v>
      </c>
      <c r="CM139" s="4">
        <v>170.795834520189</v>
      </c>
      <c r="CN139" s="4">
        <v>185.401905427245</v>
      </c>
      <c r="CO139" s="4">
        <v>199.545183139464</v>
      </c>
      <c r="CP139" s="4">
        <v>213.61474653827801</v>
      </c>
      <c r="CQ139" s="4">
        <v>227.401615952768</v>
      </c>
      <c r="CR139" s="4">
        <v>240.72791176153601</v>
      </c>
      <c r="CS139" s="4">
        <v>253.402613059732</v>
      </c>
      <c r="CT139" s="13"/>
      <c r="CU139" s="5"/>
      <c r="DE139" s="13">
        <v>8400</v>
      </c>
      <c r="DF139" s="4">
        <v>124.995439874022</v>
      </c>
      <c r="DG139" s="4">
        <v>137.12301149001601</v>
      </c>
      <c r="DH139" s="4">
        <v>150.225367675798</v>
      </c>
      <c r="DI139" s="4">
        <v>164.22839855074099</v>
      </c>
      <c r="DJ139" s="4">
        <v>179.038276481342</v>
      </c>
      <c r="DK139" s="4">
        <v>194.45309855627201</v>
      </c>
      <c r="DL139" s="4">
        <v>209.6429733702</v>
      </c>
      <c r="DM139" s="4">
        <v>224.78635742536301</v>
      </c>
      <c r="DN139" s="4">
        <v>239.65145961976799</v>
      </c>
      <c r="DO139" s="4">
        <v>254.04938511381701</v>
      </c>
      <c r="DP139" s="4">
        <v>267.76655395713198</v>
      </c>
      <c r="DQ139" s="13"/>
      <c r="DR139" s="5"/>
      <c r="EB139" s="13">
        <v>8400</v>
      </c>
      <c r="EC139" s="4">
        <v>119.895340381358</v>
      </c>
      <c r="ED139" s="4">
        <v>131.28744007409401</v>
      </c>
      <c r="EE139" s="4">
        <v>143.60455204428101</v>
      </c>
      <c r="EF139" s="4">
        <v>156.79523093998401</v>
      </c>
      <c r="EG139" s="4">
        <v>170.795834520189</v>
      </c>
      <c r="EH139" s="4">
        <v>185.401905427245</v>
      </c>
      <c r="EI139" s="4">
        <v>199.545183139464</v>
      </c>
      <c r="EJ139" s="4">
        <v>213.61474653827801</v>
      </c>
      <c r="EK139" s="4">
        <v>227.401615952768</v>
      </c>
      <c r="EL139" s="4">
        <v>240.72791176153601</v>
      </c>
      <c r="EM139" s="4">
        <v>253.402613059732</v>
      </c>
      <c r="EN139" s="13"/>
      <c r="EO139" s="5"/>
      <c r="EY139" s="13">
        <v>8400</v>
      </c>
      <c r="EZ139" s="4">
        <v>119.895340381358</v>
      </c>
      <c r="FA139" s="4">
        <v>131.28744007409401</v>
      </c>
      <c r="FB139" s="4">
        <v>143.60455204428101</v>
      </c>
      <c r="FC139" s="4">
        <v>156.79523093998401</v>
      </c>
      <c r="FD139" s="4">
        <v>170.795834520189</v>
      </c>
      <c r="FE139" s="4">
        <v>185.401905427245</v>
      </c>
      <c r="FF139" s="4">
        <v>199.545183139464</v>
      </c>
      <c r="FG139" s="4">
        <v>213.61474653827801</v>
      </c>
      <c r="FH139" s="4">
        <v>227.401615952768</v>
      </c>
      <c r="FI139" s="4">
        <v>240.72791176153601</v>
      </c>
      <c r="FJ139" s="4">
        <v>253.402613059732</v>
      </c>
      <c r="FK139" s="13"/>
      <c r="FL139" s="5"/>
      <c r="FV139" s="13">
        <v>8400</v>
      </c>
      <c r="FW139">
        <v>119.895340381358</v>
      </c>
      <c r="FX139">
        <v>131.28744007409401</v>
      </c>
      <c r="FY139">
        <v>143.60455204428101</v>
      </c>
      <c r="FZ139">
        <v>156.79523093998401</v>
      </c>
      <c r="GA139">
        <v>170.795834520189</v>
      </c>
      <c r="GB139">
        <v>185.401905427245</v>
      </c>
      <c r="GC139">
        <v>199.545183139464</v>
      </c>
      <c r="GD139">
        <v>213.61474653827801</v>
      </c>
      <c r="GE139">
        <v>227.401615952768</v>
      </c>
      <c r="GF139">
        <v>240.72791176153601</v>
      </c>
      <c r="GG139">
        <v>253.402613059732</v>
      </c>
      <c r="GH139" s="13"/>
      <c r="GI139" s="5"/>
      <c r="GS139" s="13">
        <v>8400</v>
      </c>
      <c r="GT139" s="4">
        <v>119.895340381358</v>
      </c>
      <c r="GU139" s="4">
        <v>131.28744007409401</v>
      </c>
      <c r="GV139" s="4">
        <v>143.60455204428101</v>
      </c>
      <c r="GW139" s="4">
        <v>156.79523093998401</v>
      </c>
      <c r="GX139" s="4">
        <v>170.795834520189</v>
      </c>
      <c r="GY139" s="4">
        <v>185.401905427245</v>
      </c>
      <c r="GZ139" s="4">
        <v>199.545183139464</v>
      </c>
      <c r="HA139" s="4">
        <v>213.61474653827801</v>
      </c>
      <c r="HB139" s="4">
        <v>227.401615952768</v>
      </c>
      <c r="HC139" s="4">
        <v>240.72791176153601</v>
      </c>
      <c r="HD139" s="4">
        <v>253.402613059732</v>
      </c>
      <c r="HE139" s="13"/>
      <c r="HF139" s="5"/>
      <c r="HP139" s="13">
        <v>8400</v>
      </c>
      <c r="HQ139" s="4">
        <v>124.94740644689</v>
      </c>
      <c r="HR139" s="4">
        <v>137.06722298264501</v>
      </c>
      <c r="HS139" s="4">
        <v>150.160815008816</v>
      </c>
      <c r="HT139" s="4">
        <v>164.15410352548</v>
      </c>
      <c r="HU139" s="4">
        <v>178.95333620864901</v>
      </c>
      <c r="HV139" s="4">
        <v>194.356452845505</v>
      </c>
      <c r="HW139" s="4">
        <v>209.53178882646</v>
      </c>
      <c r="HX139" s="4">
        <v>224.65911675133401</v>
      </c>
      <c r="HY139" s="4">
        <v>239.506737025912</v>
      </c>
      <c r="HZ139" s="4">
        <v>253.88585689125</v>
      </c>
      <c r="IA139" s="4">
        <v>267.58309569521498</v>
      </c>
      <c r="IB139" s="13"/>
      <c r="IC139" s="5"/>
      <c r="IM139" s="13">
        <v>8400</v>
      </c>
      <c r="IN139" s="4">
        <v>125.342395599803</v>
      </c>
      <c r="IO139" s="4">
        <v>137.52607094189</v>
      </c>
      <c r="IP139" s="4">
        <v>150.691876556187</v>
      </c>
      <c r="IQ139" s="4">
        <v>164.76549523176899</v>
      </c>
      <c r="IR139" s="4">
        <v>179.652571561717</v>
      </c>
      <c r="IS139" s="4">
        <v>195.152367282413</v>
      </c>
      <c r="IT139" s="4">
        <v>210.44792077828001</v>
      </c>
      <c r="IU139" s="4">
        <v>225.708210512622</v>
      </c>
      <c r="IV139" s="4">
        <v>240.70083931000599</v>
      </c>
      <c r="IW139" s="4">
        <v>255.23619772439699</v>
      </c>
      <c r="IX139" s="4">
        <v>269.09930693318</v>
      </c>
      <c r="IY139" s="13"/>
      <c r="IZ139" s="5"/>
      <c r="JJ139" s="13">
        <v>8400</v>
      </c>
      <c r="JK139" s="4">
        <v>125.469378498003</v>
      </c>
      <c r="JL139" s="4">
        <v>137.67362560525399</v>
      </c>
      <c r="JM139" s="4">
        <v>150.86271648515401</v>
      </c>
      <c r="JN139" s="4">
        <v>164.96226500251501</v>
      </c>
      <c r="JO139" s="4">
        <v>179.87772978018401</v>
      </c>
      <c r="JP139" s="4">
        <v>195.40881141252601</v>
      </c>
      <c r="JQ139" s="4">
        <v>210.74333424436401</v>
      </c>
      <c r="JR139" s="4">
        <v>226.04682075998599</v>
      </c>
      <c r="JS139" s="4">
        <v>241.08667671328101</v>
      </c>
      <c r="JT139" s="4">
        <v>255.67304176674301</v>
      </c>
      <c r="JU139" s="4">
        <v>269.59044386588403</v>
      </c>
      <c r="JV139" s="13"/>
      <c r="JW139" s="5"/>
      <c r="KG139" s="13">
        <v>8400</v>
      </c>
      <c r="KH139">
        <v>124.88746303241</v>
      </c>
      <c r="KI139">
        <v>136.99760571346101</v>
      </c>
      <c r="KJ139">
        <v>150.080267285709</v>
      </c>
      <c r="KK139">
        <v>164.061408024983</v>
      </c>
      <c r="KL139">
        <v>178.84737034825</v>
      </c>
      <c r="KM139">
        <v>194.23589906895401</v>
      </c>
      <c r="KN139">
        <v>209.393122408773</v>
      </c>
      <c r="KO139">
        <v>224.50045669679599</v>
      </c>
      <c r="KP139">
        <v>239.32631907058601</v>
      </c>
      <c r="KQ139">
        <v>253.68204517636801</v>
      </c>
      <c r="KR139">
        <v>267.35450491920602</v>
      </c>
      <c r="KS139" s="13"/>
      <c r="KT139" s="5"/>
      <c r="LD139" s="13">
        <v>8400</v>
      </c>
      <c r="LE139" s="4">
        <v>125.327432764013</v>
      </c>
      <c r="LF139" s="4">
        <v>137.50868541442901</v>
      </c>
      <c r="LG139" s="4">
        <v>150.671749480389</v>
      </c>
      <c r="LH139" s="4">
        <v>164.74231611920101</v>
      </c>
      <c r="LI139" s="4">
        <v>179.626052092907</v>
      </c>
      <c r="LJ139" s="4">
        <v>195.12216787342501</v>
      </c>
      <c r="LK139" s="4">
        <v>210.41313980496801</v>
      </c>
      <c r="LL139" s="4">
        <v>225.66835404586601</v>
      </c>
      <c r="LM139" s="4">
        <v>240.655437529945</v>
      </c>
      <c r="LN139" s="4">
        <v>255.184810765393</v>
      </c>
      <c r="LO139" s="4">
        <v>269.04155373011099</v>
      </c>
      <c r="LP139" s="13"/>
      <c r="LQ139" s="5"/>
      <c r="MA139" s="13">
        <v>8400</v>
      </c>
      <c r="MB139" s="4">
        <v>125.499571172092</v>
      </c>
      <c r="MC139" s="4">
        <v>137.70871263844799</v>
      </c>
      <c r="MD139" s="4">
        <v>150.90334504286199</v>
      </c>
      <c r="ME139" s="4">
        <v>165.00906641445201</v>
      </c>
      <c r="MF139" s="4">
        <v>179.93129173070901</v>
      </c>
      <c r="MG139" s="4">
        <v>195.469826936636</v>
      </c>
      <c r="MH139" s="4">
        <v>210.81363860202299</v>
      </c>
      <c r="MI139" s="4">
        <v>226.12742853462299</v>
      </c>
      <c r="MJ139" s="4">
        <v>241.17855763126801</v>
      </c>
      <c r="MK139" s="4">
        <v>255.77710679095301</v>
      </c>
      <c r="ML139" s="4">
        <v>269.707488229256</v>
      </c>
      <c r="MM139" s="13"/>
      <c r="MN139" s="5"/>
      <c r="MX139" s="13">
        <v>8400</v>
      </c>
      <c r="MY139" s="4">
        <v>125.864305627143</v>
      </c>
      <c r="MZ139" s="4">
        <v>138.132663727514</v>
      </c>
      <c r="NA139" s="4">
        <v>151.39439080306201</v>
      </c>
      <c r="NB139" s="4">
        <v>165.57491047230101</v>
      </c>
      <c r="NC139" s="4">
        <v>180.57912803129099</v>
      </c>
      <c r="ND139" s="4">
        <v>196.208152846443</v>
      </c>
      <c r="NE139" s="4">
        <v>211.664880341844</v>
      </c>
      <c r="NF139" s="4">
        <v>227.10413128625601</v>
      </c>
      <c r="NG139" s="4">
        <v>242.29278697936499</v>
      </c>
      <c r="NH139" s="4">
        <v>257.040247138398</v>
      </c>
      <c r="NI139" s="4">
        <v>271.12957504374401</v>
      </c>
      <c r="NJ139" s="13"/>
      <c r="NK139" s="5"/>
      <c r="NU139" s="13">
        <v>8400</v>
      </c>
      <c r="NV139" s="4">
        <v>125.967698144227</v>
      </c>
      <c r="NW139" s="4">
        <v>138.25287338923499</v>
      </c>
      <c r="NX139" s="4">
        <v>151.53367106238801</v>
      </c>
      <c r="NY139" s="4">
        <v>165.73547105500899</v>
      </c>
      <c r="NZ139" s="4">
        <v>180.76304014229001</v>
      </c>
      <c r="OA139" s="4">
        <v>196.41786760916</v>
      </c>
      <c r="OB139" s="4">
        <v>211.906841495679</v>
      </c>
      <c r="OC139" s="4">
        <v>227.38199295992601</v>
      </c>
      <c r="OD139" s="4">
        <v>242.61008878814101</v>
      </c>
      <c r="OE139" s="4">
        <v>257.400345783739</v>
      </c>
      <c r="OF139" s="4">
        <v>271.53546206179601</v>
      </c>
      <c r="OG139" s="13"/>
      <c r="OH139" s="5"/>
      <c r="OR139">
        <v>8400</v>
      </c>
      <c r="OS139">
        <v>125.417712903393</v>
      </c>
      <c r="OT139">
        <v>137.61358749130801</v>
      </c>
      <c r="OU139">
        <v>150.79320018755101</v>
      </c>
      <c r="OV139">
        <v>164.882192447726</v>
      </c>
      <c r="OW139">
        <v>179.78609809162899</v>
      </c>
      <c r="OX139">
        <v>195.30443833362401</v>
      </c>
      <c r="OY139">
        <v>210.62308675582801</v>
      </c>
      <c r="OZ139">
        <v>225.90897112161599</v>
      </c>
      <c r="PA139">
        <v>240.92957573342301</v>
      </c>
      <c r="PB139">
        <v>255.49514161048401</v>
      </c>
      <c r="PC139">
        <v>269.39039612155898</v>
      </c>
      <c r="PD139" s="13"/>
      <c r="PE139" s="5"/>
      <c r="PO139" s="13">
        <v>8400</v>
      </c>
      <c r="PP139" s="4">
        <v>125.906691325571</v>
      </c>
      <c r="PQ139" s="4">
        <v>138.18194195791801</v>
      </c>
      <c r="PR139" s="4">
        <v>151.45148428432199</v>
      </c>
      <c r="PS139" s="4">
        <v>165.64072369041199</v>
      </c>
      <c r="PT139" s="4">
        <v>180.65450836472701</v>
      </c>
      <c r="PU139" s="4">
        <v>196.294102859394</v>
      </c>
      <c r="PV139" s="4">
        <v>211.76403699667301</v>
      </c>
      <c r="PW139" s="4">
        <v>227.21798732215899</v>
      </c>
      <c r="PX139" s="4">
        <v>242.42278702291401</v>
      </c>
      <c r="PY139" s="4">
        <v>257.18776026278101</v>
      </c>
      <c r="PZ139" s="4">
        <v>271.29581967080799</v>
      </c>
      <c r="QA139" s="13"/>
      <c r="QB139" s="5"/>
      <c r="QL139" s="13">
        <v>8400</v>
      </c>
      <c r="QM139" s="4">
        <v>126.72635287356501</v>
      </c>
      <c r="QN139" s="4">
        <v>139.135342395766</v>
      </c>
      <c r="QO139" s="4">
        <v>152.55676393895899</v>
      </c>
      <c r="QP139" s="4">
        <v>166.91575504421499</v>
      </c>
      <c r="QQ139" s="4">
        <v>182.116148565933</v>
      </c>
      <c r="QR139" s="4">
        <v>197.96236572328101</v>
      </c>
      <c r="QS139" s="4">
        <v>213.69119765339701</v>
      </c>
      <c r="QT139" s="4">
        <v>229.434371984433</v>
      </c>
      <c r="QU139" s="4">
        <v>244.95812240139901</v>
      </c>
      <c r="QV139" s="4">
        <v>260.07047988422499</v>
      </c>
      <c r="QW139" s="4">
        <v>274.55172092269601</v>
      </c>
      <c r="QX139" s="13"/>
      <c r="QY139" s="5"/>
      <c r="RI139" s="13">
        <v>8400</v>
      </c>
      <c r="RJ139" s="4">
        <v>126.6600651042</v>
      </c>
      <c r="RK139" s="4">
        <v>139.05820706118701</v>
      </c>
      <c r="RL139" s="4">
        <v>152.46729296999101</v>
      </c>
      <c r="RM139" s="4">
        <v>166.81247597850501</v>
      </c>
      <c r="RN139" s="4">
        <v>181.99766466396201</v>
      </c>
      <c r="RO139" s="4">
        <v>197.82701379422701</v>
      </c>
      <c r="RP139" s="4">
        <v>213.53465865870601</v>
      </c>
      <c r="RQ139" s="4">
        <v>229.25408876113701</v>
      </c>
      <c r="RR139" s="4">
        <v>244.751561995759</v>
      </c>
      <c r="RS139" s="4">
        <v>259.83520109945601</v>
      </c>
      <c r="RT139" s="4">
        <v>274.28547486676803</v>
      </c>
      <c r="RU139" s="13"/>
      <c r="RV139" s="5"/>
      <c r="SF139" s="13">
        <v>8400</v>
      </c>
      <c r="SG139" s="4">
        <v>127.054685748747</v>
      </c>
      <c r="SH139" s="4">
        <v>139.51748742606301</v>
      </c>
      <c r="SI139" s="4">
        <v>153.00014650100701</v>
      </c>
      <c r="SJ139" s="4">
        <v>167.42773916332001</v>
      </c>
      <c r="SK139" s="4">
        <v>182.70374014722501</v>
      </c>
      <c r="SL139" s="4">
        <v>198.633920029091</v>
      </c>
      <c r="SM139" s="4">
        <v>214.46834811148699</v>
      </c>
      <c r="SN139" s="4">
        <v>230.33006161517699</v>
      </c>
      <c r="SO139" s="4">
        <v>245.98524069675199</v>
      </c>
      <c r="SP139" s="4">
        <v>261.241498856703</v>
      </c>
      <c r="SQ139" s="4">
        <v>275.87821932171897</v>
      </c>
      <c r="SR139" s="13"/>
      <c r="SS139" s="5"/>
      <c r="TC139" s="13">
        <v>8400</v>
      </c>
      <c r="TD139" s="4">
        <v>125.96658652773201</v>
      </c>
      <c r="TE139" s="4">
        <v>138.251580892156</v>
      </c>
      <c r="TF139" s="4">
        <v>151.53217340928501</v>
      </c>
      <c r="TG139" s="4">
        <v>165.73374442706299</v>
      </c>
      <c r="TH139" s="4">
        <v>180.76106219585</v>
      </c>
      <c r="TI139" s="4">
        <v>196.41561189118599</v>
      </c>
      <c r="TJ139" s="4">
        <v>211.904238522442</v>
      </c>
      <c r="TK139" s="4">
        <v>227.379003212443</v>
      </c>
      <c r="TL139" s="4">
        <v>242.60667392711201</v>
      </c>
      <c r="TM139" s="4">
        <v>257.39646941131701</v>
      </c>
      <c r="TN139" s="4">
        <v>271.53109166410701</v>
      </c>
      <c r="TO139" s="13"/>
      <c r="TP139" s="5"/>
      <c r="TZ139" s="13">
        <v>8400</v>
      </c>
      <c r="UA139" s="4">
        <v>119.895340381358</v>
      </c>
      <c r="UB139" s="4">
        <v>131.28744007409401</v>
      </c>
      <c r="UC139" s="4">
        <v>143.60455204428101</v>
      </c>
      <c r="UD139" s="4">
        <v>156.79523093998401</v>
      </c>
      <c r="UE139" s="4">
        <v>170.795834520189</v>
      </c>
      <c r="UF139" s="4">
        <v>185.401905427245</v>
      </c>
      <c r="UG139" s="4">
        <v>199.545183139464</v>
      </c>
      <c r="UH139" s="4">
        <v>213.61474653827801</v>
      </c>
      <c r="UI139" s="4">
        <v>227.401615952768</v>
      </c>
      <c r="UJ139" s="4">
        <v>240.72791176153601</v>
      </c>
      <c r="UK139" s="4">
        <v>253.402613059732</v>
      </c>
      <c r="UL139" s="13"/>
      <c r="UM139" s="5"/>
      <c r="UW139" s="13">
        <v>8400</v>
      </c>
      <c r="UX139" s="4">
        <v>119.895340381358</v>
      </c>
      <c r="UY139" s="4">
        <v>131.28744007409401</v>
      </c>
      <c r="UZ139" s="4">
        <v>143.60455204428101</v>
      </c>
      <c r="VA139" s="4">
        <v>156.79523093998401</v>
      </c>
      <c r="VB139" s="4">
        <v>170.795834520189</v>
      </c>
      <c r="VC139" s="4">
        <v>185.401905427245</v>
      </c>
      <c r="VD139" s="4">
        <v>199.545183139464</v>
      </c>
      <c r="VE139" s="4">
        <v>213.61474653827801</v>
      </c>
      <c r="VF139" s="4">
        <v>227.401615952768</v>
      </c>
      <c r="VG139" s="4">
        <v>240.72791176153601</v>
      </c>
      <c r="VH139" s="4">
        <v>253.402613059732</v>
      </c>
      <c r="VI139" s="13"/>
      <c r="VJ139" s="5"/>
      <c r="VT139" s="13">
        <v>8400</v>
      </c>
      <c r="VU139" s="4">
        <v>119.895340381358</v>
      </c>
      <c r="VV139" s="4">
        <v>131.28744007409401</v>
      </c>
      <c r="VW139" s="4">
        <v>143.60455204428101</v>
      </c>
      <c r="VX139" s="4">
        <v>156.79523093998401</v>
      </c>
      <c r="VY139" s="4">
        <v>170.795834520189</v>
      </c>
      <c r="VZ139" s="4">
        <v>185.401905427245</v>
      </c>
      <c r="WA139" s="4">
        <v>199.545183139464</v>
      </c>
      <c r="WB139" s="4">
        <v>213.61474653827801</v>
      </c>
      <c r="WC139" s="4">
        <v>227.401615952768</v>
      </c>
      <c r="WD139" s="4">
        <v>240.72791176153601</v>
      </c>
      <c r="WE139" s="4">
        <v>253.402613059732</v>
      </c>
      <c r="WF139" s="13"/>
      <c r="WG139" s="5"/>
      <c r="WQ139" s="13">
        <v>8400</v>
      </c>
      <c r="WR139" s="4">
        <v>123.223515295376</v>
      </c>
      <c r="WS139" s="4">
        <v>135.03646365818301</v>
      </c>
      <c r="WT139" s="4">
        <v>147.77471012895299</v>
      </c>
      <c r="WU139" s="4">
        <v>161.362102897987</v>
      </c>
      <c r="WV139" s="4">
        <v>175.70412323393899</v>
      </c>
      <c r="WW139" s="4">
        <v>190.612394921022</v>
      </c>
      <c r="WX139" s="4">
        <v>205.355101635701</v>
      </c>
      <c r="WY139" s="4">
        <v>220.071694424876</v>
      </c>
      <c r="WZ139" s="4">
        <v>234.55246636671799</v>
      </c>
      <c r="XA139" s="4">
        <v>248.63370168469999</v>
      </c>
      <c r="XB139" s="4">
        <v>262.12640564815501</v>
      </c>
      <c r="XC139" s="13"/>
      <c r="XD139" s="5"/>
      <c r="XN139" s="13">
        <v>8400</v>
      </c>
      <c r="XO139" s="4">
        <v>121.89213275434901</v>
      </c>
      <c r="XP139" s="4">
        <v>133.470272877344</v>
      </c>
      <c r="XQ139" s="4">
        <v>145.936717025505</v>
      </c>
      <c r="XR139" s="4">
        <v>159.213658877467</v>
      </c>
      <c r="XS139" s="4">
        <v>173.20585947063901</v>
      </c>
      <c r="XT139" s="4">
        <v>187.73248299268801</v>
      </c>
      <c r="XU139" s="4">
        <v>202.119561642653</v>
      </c>
      <c r="XV139" s="4">
        <v>216.484144445412</v>
      </c>
      <c r="XW139" s="4">
        <v>230.630222436889</v>
      </c>
      <c r="XX139" s="4">
        <v>244.40975276230299</v>
      </c>
      <c r="XY139" s="4">
        <v>257.64959886057198</v>
      </c>
      <c r="XZ139" s="13"/>
      <c r="YA139" s="5"/>
      <c r="YK139" s="13">
        <v>8400</v>
      </c>
      <c r="YL139" s="4">
        <v>125.262025829037</v>
      </c>
      <c r="YM139" s="4">
        <v>137.434207515824</v>
      </c>
      <c r="YN139" s="4">
        <v>150.58820713286201</v>
      </c>
      <c r="YO139" s="4">
        <v>164.65032069216801</v>
      </c>
      <c r="YP139" s="4">
        <v>179.52699439927599</v>
      </c>
      <c r="YQ139" s="4">
        <v>195.018814546546</v>
      </c>
      <c r="YR139" s="4">
        <v>210.312772761579</v>
      </c>
      <c r="YS139" s="4">
        <v>225.57703072227301</v>
      </c>
      <c r="YT139" s="4">
        <v>240.580477015767</v>
      </c>
      <c r="YU139" s="4">
        <v>255.13481148371599</v>
      </c>
      <c r="YV139" s="4">
        <v>269.02580737609702</v>
      </c>
      <c r="YW139" s="13"/>
      <c r="YX139" s="5"/>
      <c r="ZH139" s="13">
        <v>8400</v>
      </c>
      <c r="ZI139" s="4">
        <v>67.352016718472399</v>
      </c>
      <c r="ZJ139" s="4">
        <v>75.480126372912196</v>
      </c>
      <c r="ZK139" s="4">
        <v>84.157704425663098</v>
      </c>
      <c r="ZL139" s="4">
        <v>93.210024983429804</v>
      </c>
      <c r="ZM139" s="4">
        <v>102.478164910771</v>
      </c>
      <c r="ZN139" s="4">
        <v>111.840994368122</v>
      </c>
      <c r="ZO139" s="4">
        <v>121.22068781422</v>
      </c>
      <c r="ZP139" s="4">
        <v>130.57746290907201</v>
      </c>
      <c r="ZQ139" s="4">
        <v>139.90036106987401</v>
      </c>
      <c r="ZR139" s="4">
        <v>149.031479494877</v>
      </c>
      <c r="ZS139" s="4">
        <v>156.16767817913799</v>
      </c>
      <c r="ZT139" s="13"/>
      <c r="ZU139" s="5"/>
      <c r="AAE139" s="13">
        <v>8400</v>
      </c>
      <c r="AAF139" s="4">
        <v>114.78070228906201</v>
      </c>
      <c r="AAG139" s="4">
        <v>125.284871431292</v>
      </c>
      <c r="AAH139" s="4">
        <v>136.57889920417401</v>
      </c>
      <c r="AAI139" s="4">
        <v>148.60557425008801</v>
      </c>
      <c r="AAJ139" s="4">
        <v>161.29837840479499</v>
      </c>
      <c r="AAK139" s="4">
        <v>174.49739514427301</v>
      </c>
      <c r="AAL139" s="4">
        <v>187.464650438349</v>
      </c>
      <c r="AAM139" s="4">
        <v>200.44705372306399</v>
      </c>
      <c r="AAN139" s="4">
        <v>213.29421473508299</v>
      </c>
      <c r="AAO139" s="4">
        <v>225.88712789345499</v>
      </c>
      <c r="AAP139" s="4">
        <v>238.09319051473301</v>
      </c>
      <c r="AAQ139" s="13"/>
      <c r="AAR139" s="5"/>
      <c r="ABB139" s="13">
        <v>8400</v>
      </c>
      <c r="ABC139" s="4">
        <v>125.977795007415</v>
      </c>
      <c r="ABD139" s="4">
        <v>138.26606468934099</v>
      </c>
      <c r="ABE139" s="4">
        <v>151.55153943518499</v>
      </c>
      <c r="ABF139" s="4">
        <v>165.76015274072</v>
      </c>
      <c r="ABG139" s="4">
        <v>180.79733005323399</v>
      </c>
      <c r="ABH139" s="4">
        <v>196.466155470513</v>
      </c>
      <c r="ABI139" s="4">
        <v>211.98064866702299</v>
      </c>
      <c r="ABJ139" s="4">
        <v>227.48973266223399</v>
      </c>
      <c r="ABK139" s="4">
        <v>242.76135738251199</v>
      </c>
      <c r="ABL139" s="4">
        <v>257.60595450712299</v>
      </c>
      <c r="ABM139" s="4">
        <v>271.80672920668098</v>
      </c>
      <c r="ABN139" s="13"/>
      <c r="ABO139" s="5"/>
    </row>
    <row r="140" spans="1:743" ht="15.75" thickBot="1" x14ac:dyDescent="0.3">
      <c r="Q140" s="13">
        <v>9800</v>
      </c>
      <c r="R140" s="4">
        <v>119.178212609045</v>
      </c>
      <c r="S140" s="4">
        <v>130.19889876967099</v>
      </c>
      <c r="T140" s="4">
        <v>142.087360890696</v>
      </c>
      <c r="U140" s="4">
        <v>154.79441892767699</v>
      </c>
      <c r="V140" s="4">
        <v>168.259719101066</v>
      </c>
      <c r="W140" s="4">
        <v>181.93148562401001</v>
      </c>
      <c r="X140" s="4">
        <v>195.545185884105</v>
      </c>
      <c r="Y140" s="4">
        <v>209.15804152612799</v>
      </c>
      <c r="Z140" s="4">
        <v>222.58046426319299</v>
      </c>
      <c r="AA140" s="4">
        <v>235.579922313585</v>
      </c>
      <c r="AB140" s="4">
        <v>248.01198927395899</v>
      </c>
      <c r="AC140" s="13"/>
      <c r="AD140" s="5"/>
      <c r="AN140" s="13">
        <v>9800</v>
      </c>
      <c r="AO140" s="4">
        <v>124.82665987941201</v>
      </c>
      <c r="AP140" s="4">
        <v>136.662194442849</v>
      </c>
      <c r="AQ140" s="4">
        <v>149.42574545153599</v>
      </c>
      <c r="AR140" s="4">
        <v>163.04667785871101</v>
      </c>
      <c r="AS140" s="4">
        <v>177.435853766468</v>
      </c>
      <c r="AT140" s="4">
        <v>192.14842620603901</v>
      </c>
      <c r="AU140" s="4">
        <v>206.930088116061</v>
      </c>
      <c r="AV140" s="4">
        <v>221.75195657091299</v>
      </c>
      <c r="AW140" s="4">
        <v>236.409175281355</v>
      </c>
      <c r="AX140" s="4">
        <v>250.60982996365499</v>
      </c>
      <c r="AY140" s="4">
        <v>264.19562015354597</v>
      </c>
      <c r="AZ140" s="13"/>
      <c r="BA140" s="5"/>
      <c r="BK140" s="13">
        <v>9800</v>
      </c>
      <c r="BL140" s="4">
        <v>124.77934946580901</v>
      </c>
      <c r="BM140" s="4">
        <v>136.607361695419</v>
      </c>
      <c r="BN140" s="4">
        <v>149.36242046376901</v>
      </c>
      <c r="BO140" s="4">
        <v>162.973915779891</v>
      </c>
      <c r="BP140" s="4">
        <v>177.35277554072101</v>
      </c>
      <c r="BQ140" s="4">
        <v>192.05332301727799</v>
      </c>
      <c r="BR140" s="4">
        <v>206.82107464585599</v>
      </c>
      <c r="BS140" s="4">
        <v>221.62761878530401</v>
      </c>
      <c r="BT140" s="4">
        <v>236.268128375608</v>
      </c>
      <c r="BU140" s="4">
        <v>250.450928431861</v>
      </c>
      <c r="BV140" s="4">
        <v>264.01788025168003</v>
      </c>
      <c r="BW140" s="13"/>
      <c r="BX140" s="5"/>
      <c r="CH140" s="13">
        <v>9800</v>
      </c>
      <c r="CI140" s="4">
        <v>119.178212609045</v>
      </c>
      <c r="CJ140" s="4">
        <v>130.19889876967099</v>
      </c>
      <c r="CK140" s="4">
        <v>142.087360890696</v>
      </c>
      <c r="CL140" s="4">
        <v>154.79441892767699</v>
      </c>
      <c r="CM140" s="4">
        <v>168.259719101066</v>
      </c>
      <c r="CN140" s="4">
        <v>181.93148562401001</v>
      </c>
      <c r="CO140" s="4">
        <v>195.545185884105</v>
      </c>
      <c r="CP140" s="4">
        <v>209.15804152612799</v>
      </c>
      <c r="CQ140" s="4">
        <v>222.58046426319299</v>
      </c>
      <c r="CR140" s="4">
        <v>235.579922313585</v>
      </c>
      <c r="CS140" s="4">
        <v>248.01198927395899</v>
      </c>
      <c r="CT140" s="13"/>
      <c r="CU140" s="5"/>
      <c r="DE140" s="13">
        <v>9800</v>
      </c>
      <c r="DF140" s="4">
        <v>125.058654864255</v>
      </c>
      <c r="DG140" s="4">
        <v>136.93111726799401</v>
      </c>
      <c r="DH140" s="4">
        <v>149.736378063236</v>
      </c>
      <c r="DI140" s="4">
        <v>163.403686369376</v>
      </c>
      <c r="DJ140" s="4">
        <v>177.843588915542</v>
      </c>
      <c r="DK140" s="4">
        <v>192.61533576205201</v>
      </c>
      <c r="DL140" s="4">
        <v>207.46550792511201</v>
      </c>
      <c r="DM140" s="4">
        <v>222.36292028096199</v>
      </c>
      <c r="DN140" s="4">
        <v>237.10259273754301</v>
      </c>
      <c r="DO140" s="4">
        <v>251.391489293353</v>
      </c>
      <c r="DP140" s="4">
        <v>265.070520385007</v>
      </c>
      <c r="DQ140" s="13"/>
      <c r="DR140" s="5"/>
      <c r="EB140" s="13">
        <v>9800</v>
      </c>
      <c r="EC140" s="4">
        <v>119.178212609045</v>
      </c>
      <c r="ED140" s="4">
        <v>130.19889876967099</v>
      </c>
      <c r="EE140" s="4">
        <v>142.087360890696</v>
      </c>
      <c r="EF140" s="4">
        <v>154.79441892767699</v>
      </c>
      <c r="EG140" s="4">
        <v>168.259719101066</v>
      </c>
      <c r="EH140" s="4">
        <v>181.93148562401001</v>
      </c>
      <c r="EI140" s="4">
        <v>195.545185884105</v>
      </c>
      <c r="EJ140" s="4">
        <v>209.15804152612799</v>
      </c>
      <c r="EK140" s="4">
        <v>222.58046426319299</v>
      </c>
      <c r="EL140" s="4">
        <v>235.579922313585</v>
      </c>
      <c r="EM140" s="4">
        <v>248.01198927395899</v>
      </c>
      <c r="EN140" s="13"/>
      <c r="EO140" s="5"/>
      <c r="EY140" s="13">
        <v>9800</v>
      </c>
      <c r="EZ140" s="4">
        <v>119.178212609045</v>
      </c>
      <c r="FA140" s="4">
        <v>130.19889876967099</v>
      </c>
      <c r="FB140" s="4">
        <v>142.087360890696</v>
      </c>
      <c r="FC140" s="4">
        <v>154.79441892767699</v>
      </c>
      <c r="FD140" s="4">
        <v>168.259719101066</v>
      </c>
      <c r="FE140" s="4">
        <v>181.93148562401001</v>
      </c>
      <c r="FF140" s="4">
        <v>195.545185884105</v>
      </c>
      <c r="FG140" s="4">
        <v>209.15804152612799</v>
      </c>
      <c r="FH140" s="4">
        <v>222.58046426319299</v>
      </c>
      <c r="FI140" s="4">
        <v>235.579922313585</v>
      </c>
      <c r="FJ140" s="4">
        <v>248.01198927395899</v>
      </c>
      <c r="FK140" s="13"/>
      <c r="FL140" s="5"/>
      <c r="FV140" s="13">
        <v>9800</v>
      </c>
      <c r="FW140">
        <v>119.178212609045</v>
      </c>
      <c r="FX140">
        <v>130.19889876967099</v>
      </c>
      <c r="FY140">
        <v>142.087360890696</v>
      </c>
      <c r="FZ140">
        <v>154.79441892767699</v>
      </c>
      <c r="GA140">
        <v>168.259719101066</v>
      </c>
      <c r="GB140">
        <v>181.93148562401001</v>
      </c>
      <c r="GC140">
        <v>195.545185884105</v>
      </c>
      <c r="GD140">
        <v>209.15804152612799</v>
      </c>
      <c r="GE140">
        <v>222.58046426319299</v>
      </c>
      <c r="GF140">
        <v>235.579922313585</v>
      </c>
      <c r="GG140">
        <v>248.01198927395899</v>
      </c>
      <c r="GH140" s="13"/>
      <c r="GI140" s="5"/>
      <c r="GS140" s="13">
        <v>9800</v>
      </c>
      <c r="GT140" s="4">
        <v>119.178212609045</v>
      </c>
      <c r="GU140" s="4">
        <v>130.19889876967099</v>
      </c>
      <c r="GV140" s="4">
        <v>142.087360890696</v>
      </c>
      <c r="GW140" s="4">
        <v>154.79441892767699</v>
      </c>
      <c r="GX140" s="4">
        <v>168.259719101066</v>
      </c>
      <c r="GY140" s="4">
        <v>181.93148562401001</v>
      </c>
      <c r="GZ140" s="4">
        <v>195.545185884105</v>
      </c>
      <c r="HA140" s="4">
        <v>209.15804152612799</v>
      </c>
      <c r="HB140" s="4">
        <v>222.58046426319299</v>
      </c>
      <c r="HC140" s="4">
        <v>235.579922313585</v>
      </c>
      <c r="HD140" s="4">
        <v>248.01198927395899</v>
      </c>
      <c r="HE140" s="13"/>
      <c r="HF140" s="5"/>
      <c r="HP140" s="13">
        <v>9800</v>
      </c>
      <c r="HQ140" s="4">
        <v>125.007516738417</v>
      </c>
      <c r="HR140" s="4">
        <v>136.87183340608701</v>
      </c>
      <c r="HS140" s="4">
        <v>149.66789070093799</v>
      </c>
      <c r="HT140" s="4">
        <v>163.324962268554</v>
      </c>
      <c r="HU140" s="4">
        <v>177.75366331357</v>
      </c>
      <c r="HV140" s="4">
        <v>192.512336767796</v>
      </c>
      <c r="HW140" s="4">
        <v>207.34736465215701</v>
      </c>
      <c r="HX140" s="4">
        <v>222.22806803161299</v>
      </c>
      <c r="HY140" s="4">
        <v>236.94949128802301</v>
      </c>
      <c r="HZ140" s="4">
        <v>251.218838233827</v>
      </c>
      <c r="IA140" s="4">
        <v>264.87719260819398</v>
      </c>
      <c r="IB140" s="13"/>
      <c r="IC140" s="5"/>
      <c r="IM140" s="13">
        <v>9800</v>
      </c>
      <c r="IN140" s="4">
        <v>125.42730515141299</v>
      </c>
      <c r="IO140" s="4">
        <v>137.35858681104</v>
      </c>
      <c r="IP140" s="4">
        <v>150.23035407715301</v>
      </c>
      <c r="IQ140" s="4">
        <v>163.971696247887</v>
      </c>
      <c r="IR140" s="4">
        <v>178.49268405114799</v>
      </c>
      <c r="IS140" s="4">
        <v>193.35917488960101</v>
      </c>
      <c r="IT140" s="4">
        <v>208.31923927418001</v>
      </c>
      <c r="IU140" s="4">
        <v>223.33806528787099</v>
      </c>
      <c r="IV140" s="4">
        <v>238.21054479045901</v>
      </c>
      <c r="IW140" s="4">
        <v>252.64204025227599</v>
      </c>
      <c r="IX140" s="4">
        <v>266.47222558321698</v>
      </c>
      <c r="IY140" s="13"/>
      <c r="IZ140" s="5"/>
      <c r="JJ140" s="13">
        <v>9800</v>
      </c>
      <c r="JK140" s="4">
        <v>125.561907752395</v>
      </c>
      <c r="JL140" s="4">
        <v>137.51470828660899</v>
      </c>
      <c r="JM140" s="4">
        <v>150.410828343606</v>
      </c>
      <c r="JN140" s="4">
        <v>164.179306358693</v>
      </c>
      <c r="JO140" s="4">
        <v>178.73004706305201</v>
      </c>
      <c r="JP140" s="4">
        <v>193.631350290245</v>
      </c>
      <c r="JQ140" s="4">
        <v>208.63185476776599</v>
      </c>
      <c r="JR140" s="4">
        <v>223.69543445979099</v>
      </c>
      <c r="JS140" s="4">
        <v>238.61695617147799</v>
      </c>
      <c r="JT140" s="4">
        <v>253.10125444302199</v>
      </c>
      <c r="JU140" s="4">
        <v>266.98755819099199</v>
      </c>
      <c r="JV140" s="13"/>
      <c r="JW140" s="5"/>
      <c r="KG140" s="13">
        <v>9800</v>
      </c>
      <c r="KH140">
        <v>124.94366418896099</v>
      </c>
      <c r="KI140">
        <v>136.797814471815</v>
      </c>
      <c r="KJ140">
        <v>149.58238755786499</v>
      </c>
      <c r="KK140">
        <v>163.226688517382</v>
      </c>
      <c r="KL140">
        <v>177.64141888420201</v>
      </c>
      <c r="KM140">
        <v>192.383792126929</v>
      </c>
      <c r="KN140">
        <v>207.19994437317399</v>
      </c>
      <c r="KO140">
        <v>222.05982975361101</v>
      </c>
      <c r="KP140">
        <v>236.758525455876</v>
      </c>
      <c r="KQ140">
        <v>251.00354066540601</v>
      </c>
      <c r="KR140">
        <v>264.63617603693399</v>
      </c>
      <c r="KS140" s="13"/>
      <c r="KT140" s="5"/>
      <c r="LD140" s="13">
        <v>9800</v>
      </c>
      <c r="LE140" s="4">
        <v>125.411433173665</v>
      </c>
      <c r="LF140" s="4">
        <v>137.34017888852799</v>
      </c>
      <c r="LG140" s="4">
        <v>150.209077000093</v>
      </c>
      <c r="LH140" s="4">
        <v>163.94722306951101</v>
      </c>
      <c r="LI140" s="4">
        <v>178.464707675548</v>
      </c>
      <c r="LJ140" s="4">
        <v>193.32710127620001</v>
      </c>
      <c r="LK140" s="4">
        <v>208.28240824605501</v>
      </c>
      <c r="LL140" s="4">
        <v>223.29597198979599</v>
      </c>
      <c r="LM140" s="4">
        <v>238.16268809841699</v>
      </c>
      <c r="LN140" s="4">
        <v>252.58798332312099</v>
      </c>
      <c r="LO140" s="4">
        <v>266.41158429532999</v>
      </c>
      <c r="LP140" s="13"/>
      <c r="LQ140" s="5"/>
      <c r="MA140" s="13">
        <v>9800</v>
      </c>
      <c r="MB140" s="4">
        <v>125.593886965327</v>
      </c>
      <c r="MC140" s="4">
        <v>137.55180335929799</v>
      </c>
      <c r="MD140" s="4">
        <v>150.453714702978</v>
      </c>
      <c r="ME140" s="4">
        <v>164.22864794101301</v>
      </c>
      <c r="MF140" s="4">
        <v>178.78646898666199</v>
      </c>
      <c r="MG140" s="4">
        <v>193.69606032232701</v>
      </c>
      <c r="MH140" s="4">
        <v>208.706197614101</v>
      </c>
      <c r="MI140" s="4">
        <v>223.78044343659101</v>
      </c>
      <c r="MJ140" s="4">
        <v>238.713660388904</v>
      </c>
      <c r="MK140" s="4">
        <v>253.21056213897501</v>
      </c>
      <c r="ML140" s="4">
        <v>267.11027246025799</v>
      </c>
      <c r="MM140" s="13"/>
      <c r="MN140" s="5"/>
      <c r="MX140" s="13">
        <v>9800</v>
      </c>
      <c r="MY140" s="4">
        <v>125.979440465558</v>
      </c>
      <c r="MZ140" s="4">
        <v>137.99913696427299</v>
      </c>
      <c r="NA140" s="4">
        <v>150.97103635203499</v>
      </c>
      <c r="NB140" s="4">
        <v>164.82404510592599</v>
      </c>
      <c r="NC140" s="4">
        <v>179.46758007164999</v>
      </c>
      <c r="ND140" s="4">
        <v>194.477620482037</v>
      </c>
      <c r="NE140" s="4">
        <v>209.60465237666</v>
      </c>
      <c r="NF140" s="4">
        <v>224.8085098018</v>
      </c>
      <c r="NG140" s="4">
        <v>239.884058697809</v>
      </c>
      <c r="NH140" s="4">
        <v>254.53469582303001</v>
      </c>
      <c r="NI140" s="4">
        <v>268.59829704441501</v>
      </c>
      <c r="NJ140" s="13"/>
      <c r="NK140" s="5"/>
      <c r="NU140" s="13">
        <v>9800</v>
      </c>
      <c r="NV140" s="4">
        <v>126.08847896895701</v>
      </c>
      <c r="NW140" s="4">
        <v>138.12568148464899</v>
      </c>
      <c r="NX140" s="4">
        <v>151.11742990536899</v>
      </c>
      <c r="NY140" s="4">
        <v>164.99260273482099</v>
      </c>
      <c r="NZ140" s="4">
        <v>179.66049622593101</v>
      </c>
      <c r="OA140" s="4">
        <v>194.699120962471</v>
      </c>
      <c r="OB140" s="4">
        <v>209.85946683443501</v>
      </c>
      <c r="OC140" s="4">
        <v>225.10032231132399</v>
      </c>
      <c r="OD140" s="4">
        <v>240.21657279870001</v>
      </c>
      <c r="OE140" s="4">
        <v>254.911290531937</v>
      </c>
      <c r="OF140" s="4">
        <v>269.02200579911801</v>
      </c>
      <c r="OG140" s="13"/>
      <c r="OH140" s="5"/>
      <c r="OR140">
        <v>9800</v>
      </c>
      <c r="OS140">
        <v>125.50716259364199</v>
      </c>
      <c r="OT140">
        <v>137.45120828514001</v>
      </c>
      <c r="OU140">
        <v>150.337419143408</v>
      </c>
      <c r="OV140">
        <v>164.094853804075</v>
      </c>
      <c r="OW140">
        <v>178.63348400406201</v>
      </c>
      <c r="OX140">
        <v>193.520614255862</v>
      </c>
      <c r="OY140">
        <v>208.50465059451099</v>
      </c>
      <c r="OZ140">
        <v>223.55000078766099</v>
      </c>
      <c r="PA140">
        <v>238.45154040270799</v>
      </c>
      <c r="PB140">
        <v>252.914314971669</v>
      </c>
      <c r="PC140">
        <v>266.77773393121203</v>
      </c>
      <c r="PD140" s="13"/>
      <c r="PE140" s="5"/>
      <c r="PO140" s="13">
        <v>9800</v>
      </c>
      <c r="PP140" s="4">
        <v>126.02415436339901</v>
      </c>
      <c r="PQ140" s="4">
        <v>138.05102781940599</v>
      </c>
      <c r="PR140" s="4">
        <v>151.03106381489701</v>
      </c>
      <c r="PS140" s="4">
        <v>164.89315702878201</v>
      </c>
      <c r="PT140" s="4">
        <v>179.546674510174</v>
      </c>
      <c r="PU140" s="4">
        <v>194.56842719312399</v>
      </c>
      <c r="PV140" s="4">
        <v>209.70910664862501</v>
      </c>
      <c r="PW140" s="4">
        <v>224.928117672338</v>
      </c>
      <c r="PX140" s="4">
        <v>240.02033318088701</v>
      </c>
      <c r="PY140" s="4">
        <v>254.68901425967599</v>
      </c>
      <c r="PZ140" s="4">
        <v>268.771894638714</v>
      </c>
      <c r="QA140" s="13"/>
      <c r="QB140" s="5"/>
      <c r="QL140" s="13">
        <v>9800</v>
      </c>
      <c r="QM140" s="4">
        <v>126.885128391496</v>
      </c>
      <c r="QN140" s="4">
        <v>139.050686887062</v>
      </c>
      <c r="QO140" s="4">
        <v>152.18820162033299</v>
      </c>
      <c r="QP140" s="4">
        <v>166.22642970052999</v>
      </c>
      <c r="QQ140" s="4">
        <v>181.07387418315801</v>
      </c>
      <c r="QR140" s="4">
        <v>196.323717528044</v>
      </c>
      <c r="QS140" s="4">
        <v>211.730908369844</v>
      </c>
      <c r="QT140" s="4">
        <v>227.24672436774901</v>
      </c>
      <c r="QU140" s="4">
        <v>242.66645486437201</v>
      </c>
      <c r="QV140" s="4">
        <v>257.69147211815499</v>
      </c>
      <c r="QW140" s="4">
        <v>272.15690493632502</v>
      </c>
      <c r="QX140" s="13"/>
      <c r="QY140" s="5"/>
      <c r="RI140" s="13">
        <v>9800</v>
      </c>
      <c r="RJ140" s="4">
        <v>126.815760810523</v>
      </c>
      <c r="RK140" s="4">
        <v>138.97011100500501</v>
      </c>
      <c r="RL140" s="4">
        <v>152.094880974782</v>
      </c>
      <c r="RM140" s="4">
        <v>166.118832532254</v>
      </c>
      <c r="RN140" s="4">
        <v>180.95053155841501</v>
      </c>
      <c r="RO140" s="4">
        <v>196.18181608170201</v>
      </c>
      <c r="RP140" s="4">
        <v>211.56727025297201</v>
      </c>
      <c r="RQ140" s="4">
        <v>227.05881632313199</v>
      </c>
      <c r="RR140" s="4">
        <v>242.451689513964</v>
      </c>
      <c r="RS140" s="4">
        <v>257.44736179019202</v>
      </c>
      <c r="RT140" s="4">
        <v>271.88116124972601</v>
      </c>
      <c r="RU140" s="13"/>
      <c r="RV140" s="5"/>
      <c r="SF140" s="13">
        <v>9800</v>
      </c>
      <c r="SG140" s="4">
        <v>127.228042163612</v>
      </c>
      <c r="SH140" s="4">
        <v>139.44909731162201</v>
      </c>
      <c r="SI140" s="4">
        <v>152.64976168448001</v>
      </c>
      <c r="SJ140" s="4">
        <v>166.75878583217701</v>
      </c>
      <c r="SK140" s="4">
        <v>181.68438010334</v>
      </c>
      <c r="SL140" s="4">
        <v>197.02643942651599</v>
      </c>
      <c r="SM140" s="4">
        <v>212.54177110972199</v>
      </c>
      <c r="SN140" s="4">
        <v>228.17849437200101</v>
      </c>
      <c r="SO140" s="4">
        <v>243.73222174089901</v>
      </c>
      <c r="SP140" s="4">
        <v>258.90397348083002</v>
      </c>
      <c r="SQ140" s="4">
        <v>273.52792548539998</v>
      </c>
      <c r="SR140" s="13"/>
      <c r="SS140" s="5"/>
      <c r="TC140" s="13">
        <v>9800</v>
      </c>
      <c r="TD140" s="4">
        <v>126.087307249246</v>
      </c>
      <c r="TE140" s="4">
        <v>138.12432156694601</v>
      </c>
      <c r="TF140" s="4">
        <v>151.11585656079299</v>
      </c>
      <c r="TG140" s="4">
        <v>164.99079102071099</v>
      </c>
      <c r="TH140" s="4">
        <v>179.658422480345</v>
      </c>
      <c r="TI140" s="4">
        <v>194.69673963738401</v>
      </c>
      <c r="TJ140" s="4">
        <v>209.856726919746</v>
      </c>
      <c r="TK140" s="4">
        <v>225.09718401117101</v>
      </c>
      <c r="TL140" s="4">
        <v>240.21299606372699</v>
      </c>
      <c r="TM140" s="4">
        <v>254.90723868583001</v>
      </c>
      <c r="TN140" s="4">
        <v>269.01744586028599</v>
      </c>
      <c r="TO140" s="13"/>
      <c r="TP140" s="5"/>
      <c r="TZ140" s="13">
        <v>9800</v>
      </c>
      <c r="UA140" s="4">
        <v>119.178212609045</v>
      </c>
      <c r="UB140" s="4">
        <v>130.19889876967099</v>
      </c>
      <c r="UC140" s="4">
        <v>142.087360890696</v>
      </c>
      <c r="UD140" s="4">
        <v>154.79441892767699</v>
      </c>
      <c r="UE140" s="4">
        <v>168.259719101066</v>
      </c>
      <c r="UF140" s="4">
        <v>181.93148562401001</v>
      </c>
      <c r="UG140" s="4">
        <v>195.545185884105</v>
      </c>
      <c r="UH140" s="4">
        <v>209.15804152612799</v>
      </c>
      <c r="UI140" s="4">
        <v>222.58046426319299</v>
      </c>
      <c r="UJ140" s="4">
        <v>235.579922313585</v>
      </c>
      <c r="UK140" s="4">
        <v>248.01198927395899</v>
      </c>
      <c r="UL140" s="13"/>
      <c r="UM140" s="5"/>
      <c r="UW140" s="13">
        <v>9800</v>
      </c>
      <c r="UX140" s="4">
        <v>119.178212609045</v>
      </c>
      <c r="UY140" s="4">
        <v>130.19889876967099</v>
      </c>
      <c r="UZ140" s="4">
        <v>142.087360890696</v>
      </c>
      <c r="VA140" s="4">
        <v>154.79441892767699</v>
      </c>
      <c r="VB140" s="4">
        <v>168.259719101066</v>
      </c>
      <c r="VC140" s="4">
        <v>181.93148562401001</v>
      </c>
      <c r="VD140" s="4">
        <v>195.545185884105</v>
      </c>
      <c r="VE140" s="4">
        <v>209.15804152612799</v>
      </c>
      <c r="VF140" s="4">
        <v>222.58046426319299</v>
      </c>
      <c r="VG140" s="4">
        <v>235.579922313585</v>
      </c>
      <c r="VH140" s="4">
        <v>248.01198927395899</v>
      </c>
      <c r="VI140" s="13"/>
      <c r="VJ140" s="5"/>
      <c r="VT140" s="13">
        <v>9800</v>
      </c>
      <c r="VU140" s="4">
        <v>119.178212609045</v>
      </c>
      <c r="VV140" s="4">
        <v>130.19889876967099</v>
      </c>
      <c r="VW140" s="4">
        <v>142.087360890696</v>
      </c>
      <c r="VX140" s="4">
        <v>154.79441892767699</v>
      </c>
      <c r="VY140" s="4">
        <v>168.259719101066</v>
      </c>
      <c r="VZ140" s="4">
        <v>181.93148562401001</v>
      </c>
      <c r="WA140" s="4">
        <v>195.545185884105</v>
      </c>
      <c r="WB140" s="4">
        <v>209.15804152612799</v>
      </c>
      <c r="WC140" s="4">
        <v>222.58046426319299</v>
      </c>
      <c r="WD140" s="4">
        <v>235.579922313585</v>
      </c>
      <c r="WE140" s="4">
        <v>248.01198927395899</v>
      </c>
      <c r="WF140" s="13"/>
      <c r="WG140" s="5"/>
      <c r="WQ140" s="13">
        <v>9800</v>
      </c>
      <c r="WR140" s="4">
        <v>123.317862684175</v>
      </c>
      <c r="WS140" s="4">
        <v>134.88816052955201</v>
      </c>
      <c r="WT140" s="4">
        <v>147.34463089028699</v>
      </c>
      <c r="WU140" s="4">
        <v>160.61459653450501</v>
      </c>
      <c r="WV140" s="4">
        <v>174.607903460881</v>
      </c>
      <c r="WW140" s="4">
        <v>188.928318600437</v>
      </c>
      <c r="WX140" s="4">
        <v>203.345410551816</v>
      </c>
      <c r="WY140" s="4">
        <v>217.82404859690101</v>
      </c>
      <c r="WZ140" s="4">
        <v>232.17928341986101</v>
      </c>
      <c r="XA140" s="4">
        <v>246.135532982287</v>
      </c>
      <c r="XB140" s="4">
        <v>259.55702866196702</v>
      </c>
      <c r="XC140" s="13"/>
      <c r="XD140" s="5"/>
      <c r="XN140" s="13">
        <v>9800</v>
      </c>
      <c r="XO140" s="4">
        <v>122.008699555443</v>
      </c>
      <c r="XP140" s="4">
        <v>133.35312422392701</v>
      </c>
      <c r="XQ140" s="4">
        <v>145.54878400153601</v>
      </c>
      <c r="XR140" s="4">
        <v>158.52143655199799</v>
      </c>
      <c r="XS140" s="4">
        <v>172.180213259715</v>
      </c>
      <c r="XT140" s="4">
        <v>186.154551097802</v>
      </c>
      <c r="XU140" s="4">
        <v>200.227910122195</v>
      </c>
      <c r="XV140" s="4">
        <v>214.36305638347699</v>
      </c>
      <c r="XW140" s="4">
        <v>228.38731622857</v>
      </c>
      <c r="XX140" s="4">
        <v>242.03639527572199</v>
      </c>
      <c r="XY140" s="4">
        <v>255.18935680679101</v>
      </c>
      <c r="XZ140" s="13"/>
      <c r="YA140" s="5"/>
      <c r="YK140" s="13">
        <v>9800</v>
      </c>
      <c r="YL140" s="4">
        <v>125.33770644114099</v>
      </c>
      <c r="YM140" s="4">
        <v>137.25611899606901</v>
      </c>
      <c r="YN140" s="4">
        <v>150.11445262663099</v>
      </c>
      <c r="YO140" s="4">
        <v>163.842355979259</v>
      </c>
      <c r="YP140" s="4">
        <v>178.35063970794499</v>
      </c>
      <c r="YQ140" s="4">
        <v>193.20738694615099</v>
      </c>
      <c r="YR140" s="4">
        <v>208.16225885655501</v>
      </c>
      <c r="YS140" s="4">
        <v>223.18104550044799</v>
      </c>
      <c r="YT140" s="4">
        <v>238.059887582708</v>
      </c>
      <c r="YU140" s="4">
        <v>252.504732418223</v>
      </c>
      <c r="YV140" s="4">
        <v>266.35642881924701</v>
      </c>
      <c r="YW140" s="13"/>
      <c r="YX140" s="5"/>
      <c r="ZH140" s="13">
        <v>9800</v>
      </c>
      <c r="ZI140" s="4">
        <v>67.008548161516302</v>
      </c>
      <c r="ZJ140" s="4">
        <v>74.886047032956</v>
      </c>
      <c r="ZK140" s="4">
        <v>83.280834643764507</v>
      </c>
      <c r="ZL140" s="4">
        <v>92.029259901784201</v>
      </c>
      <c r="ZM140" s="4">
        <v>100.98166775266201</v>
      </c>
      <c r="ZN140" s="4">
        <v>110.022701039531</v>
      </c>
      <c r="ZO140" s="4">
        <v>119.076899072728</v>
      </c>
      <c r="ZP140" s="4">
        <v>128.10436548803401</v>
      </c>
      <c r="ZQ140" s="4">
        <v>137.09252764403999</v>
      </c>
      <c r="ZR140" s="4">
        <v>145.738198926661</v>
      </c>
      <c r="ZS140" s="4">
        <v>152.79008117421199</v>
      </c>
      <c r="ZT140" s="13"/>
      <c r="ZU140" s="5"/>
      <c r="AAE140" s="13">
        <v>9800</v>
      </c>
      <c r="AAF140" s="4">
        <v>114.11543679621199</v>
      </c>
      <c r="AAG140" s="4">
        <v>124.28179551580401</v>
      </c>
      <c r="AAH140" s="4">
        <v>135.189648707017</v>
      </c>
      <c r="AAI140" s="4">
        <v>146.784739884461</v>
      </c>
      <c r="AAJ140" s="4">
        <v>159.00426474057701</v>
      </c>
      <c r="AAK140" s="4">
        <v>171.454056895897</v>
      </c>
      <c r="AAL140" s="4">
        <v>183.94171593643401</v>
      </c>
      <c r="AAM140" s="4">
        <v>196.497125894059</v>
      </c>
      <c r="AAN140" s="4">
        <v>208.985417475155</v>
      </c>
      <c r="AAO140" s="4">
        <v>221.22843713645301</v>
      </c>
      <c r="AAP140" s="4">
        <v>233.13157598696799</v>
      </c>
      <c r="AAQ140" s="13"/>
      <c r="AAR140" s="5"/>
      <c r="ABB140" s="13">
        <v>9800</v>
      </c>
      <c r="ABC140" s="4">
        <v>126.09488973025501</v>
      </c>
      <c r="ABD140" s="4">
        <v>138.134498516403</v>
      </c>
      <c r="ABE140" s="4">
        <v>151.13006858711401</v>
      </c>
      <c r="ABF140" s="4">
        <v>165.01099036784899</v>
      </c>
      <c r="ABG140" s="4">
        <v>179.687170582627</v>
      </c>
      <c r="ABH140" s="4">
        <v>194.740439462057</v>
      </c>
      <c r="ABI140" s="4">
        <v>209.92375163067399</v>
      </c>
      <c r="ABJ140" s="4">
        <v>225.19564372756699</v>
      </c>
      <c r="ABK140" s="4">
        <v>240.35226561839201</v>
      </c>
      <c r="ABL140" s="4">
        <v>255.09692309485899</v>
      </c>
      <c r="ABM140" s="4">
        <v>269.26811032680502</v>
      </c>
      <c r="ABN140" s="13"/>
      <c r="ABO140" s="5"/>
    </row>
    <row r="141" spans="1:743" x14ac:dyDescent="0.25">
      <c r="A141" s="94"/>
      <c r="B141" s="98"/>
      <c r="C141" s="98"/>
      <c r="D141" s="98"/>
      <c r="E141" s="98"/>
      <c r="F141" s="98"/>
      <c r="G141" s="98"/>
      <c r="H141" s="98"/>
      <c r="I141" s="99"/>
      <c r="Q141" s="13">
        <v>11200</v>
      </c>
      <c r="R141" s="4">
        <v>118.56762971868</v>
      </c>
      <c r="S141" s="4">
        <v>129.27078973872099</v>
      </c>
      <c r="T141" s="4">
        <v>140.79418156624999</v>
      </c>
      <c r="U141" s="4">
        <v>153.09066438519201</v>
      </c>
      <c r="V141" s="4">
        <v>166.058121367447</v>
      </c>
      <c r="W141" s="4">
        <v>179.02976252781701</v>
      </c>
      <c r="X141" s="4">
        <v>192.19732299639401</v>
      </c>
      <c r="Y141" s="4">
        <v>205.39383402367699</v>
      </c>
      <c r="Z141" s="4">
        <v>218.44864851230901</v>
      </c>
      <c r="AA141" s="4">
        <v>231.190652221878</v>
      </c>
      <c r="AB141" s="4">
        <v>243.43392193943501</v>
      </c>
      <c r="AC141" s="13"/>
      <c r="AD141" s="5"/>
      <c r="AN141" s="13">
        <v>11200</v>
      </c>
      <c r="AO141" s="4">
        <v>125.09842688036601</v>
      </c>
      <c r="AP141" s="4">
        <v>136.745297678703</v>
      </c>
      <c r="AQ141" s="4">
        <v>149.28899051510399</v>
      </c>
      <c r="AR141" s="4">
        <v>162.661774780738</v>
      </c>
      <c r="AS141" s="4">
        <v>176.747655875411</v>
      </c>
      <c r="AT141" s="4">
        <v>191.033459150716</v>
      </c>
      <c r="AU141" s="4">
        <v>205.58292660851501</v>
      </c>
      <c r="AV141" s="4">
        <v>220.21270046012199</v>
      </c>
      <c r="AW141" s="4">
        <v>234.73447787210699</v>
      </c>
      <c r="AX141" s="4">
        <v>248.958451575033</v>
      </c>
      <c r="AY141" s="4">
        <v>262.649450239293</v>
      </c>
      <c r="AZ141" s="13"/>
      <c r="BA141" s="5"/>
      <c r="BK141" s="13">
        <v>11200</v>
      </c>
      <c r="BL141" s="4">
        <v>125.04807646783</v>
      </c>
      <c r="BM141" s="4">
        <v>136.687030105112</v>
      </c>
      <c r="BN141" s="4">
        <v>149.22178181109001</v>
      </c>
      <c r="BO141" s="4">
        <v>162.58461893340001</v>
      </c>
      <c r="BP141" s="4">
        <v>176.65951314188399</v>
      </c>
      <c r="BQ141" s="4">
        <v>190.93216458861801</v>
      </c>
      <c r="BR141" s="4">
        <v>205.46702580612501</v>
      </c>
      <c r="BS141" s="4">
        <v>220.080736702736</v>
      </c>
      <c r="BT141" s="4">
        <v>234.58502073208899</v>
      </c>
      <c r="BU141" s="4">
        <v>248.79013253198301</v>
      </c>
      <c r="BV141" s="4">
        <v>262.46111751412798</v>
      </c>
      <c r="BW141" s="13"/>
      <c r="BX141" s="5"/>
      <c r="CH141" s="13">
        <v>11200</v>
      </c>
      <c r="CI141" s="4">
        <v>118.56762971868</v>
      </c>
      <c r="CJ141" s="4">
        <v>129.27078973872099</v>
      </c>
      <c r="CK141" s="4">
        <v>140.79418156624999</v>
      </c>
      <c r="CL141" s="4">
        <v>153.09066438519201</v>
      </c>
      <c r="CM141" s="4">
        <v>166.058121367447</v>
      </c>
      <c r="CN141" s="4">
        <v>179.02976252781701</v>
      </c>
      <c r="CO141" s="4">
        <v>192.19732299639401</v>
      </c>
      <c r="CP141" s="4">
        <v>205.39383402367699</v>
      </c>
      <c r="CQ141" s="4">
        <v>218.44864851230901</v>
      </c>
      <c r="CR141" s="4">
        <v>231.190652221878</v>
      </c>
      <c r="CS141" s="4">
        <v>243.43392193943501</v>
      </c>
      <c r="CT141" s="13"/>
      <c r="CU141" s="5"/>
      <c r="DE141" s="13">
        <v>11200</v>
      </c>
      <c r="DF141" s="4">
        <v>125.344909592048</v>
      </c>
      <c r="DG141" s="4">
        <v>137.03058316753999</v>
      </c>
      <c r="DH141" s="4">
        <v>149.61811972201201</v>
      </c>
      <c r="DI141" s="4">
        <v>163.03970843019999</v>
      </c>
      <c r="DJ141" s="4">
        <v>177.17952977878801</v>
      </c>
      <c r="DK141" s="4">
        <v>191.529955284849</v>
      </c>
      <c r="DL141" s="4">
        <v>206.151252372203</v>
      </c>
      <c r="DM141" s="4">
        <v>220.86009379696</v>
      </c>
      <c r="DN141" s="4">
        <v>235.468068710278</v>
      </c>
      <c r="DO141" s="4">
        <v>249.78508811962701</v>
      </c>
      <c r="DP141" s="4">
        <v>263.57496049071699</v>
      </c>
      <c r="DQ141" s="13"/>
      <c r="DR141" s="5"/>
      <c r="EB141" s="13">
        <v>11200</v>
      </c>
      <c r="EC141" s="4">
        <v>118.56762971868</v>
      </c>
      <c r="ED141" s="4">
        <v>129.27078973872099</v>
      </c>
      <c r="EE141" s="4">
        <v>140.79418156624999</v>
      </c>
      <c r="EF141" s="4">
        <v>153.09066438519201</v>
      </c>
      <c r="EG141" s="4">
        <v>166.058121367447</v>
      </c>
      <c r="EH141" s="4">
        <v>179.02976252781701</v>
      </c>
      <c r="EI141" s="4">
        <v>192.19732299639401</v>
      </c>
      <c r="EJ141" s="4">
        <v>205.39383402367699</v>
      </c>
      <c r="EK141" s="4">
        <v>218.44864851230901</v>
      </c>
      <c r="EL141" s="4">
        <v>231.190652221878</v>
      </c>
      <c r="EM141" s="4">
        <v>243.43392193943501</v>
      </c>
      <c r="EN141" s="13"/>
      <c r="EO141" s="5"/>
      <c r="EY141" s="13">
        <v>11200</v>
      </c>
      <c r="EZ141" s="4">
        <v>118.56762971868</v>
      </c>
      <c r="FA141" s="4">
        <v>129.27078973872099</v>
      </c>
      <c r="FB141" s="4">
        <v>140.79418156624999</v>
      </c>
      <c r="FC141" s="4">
        <v>153.09066438519201</v>
      </c>
      <c r="FD141" s="4">
        <v>166.058121367447</v>
      </c>
      <c r="FE141" s="4">
        <v>179.02976252781701</v>
      </c>
      <c r="FF141" s="4">
        <v>192.19732299639401</v>
      </c>
      <c r="FG141" s="4">
        <v>205.39383402367699</v>
      </c>
      <c r="FH141" s="4">
        <v>218.44864851230901</v>
      </c>
      <c r="FI141" s="4">
        <v>231.190652221878</v>
      </c>
      <c r="FJ141" s="4">
        <v>243.43392193943501</v>
      </c>
      <c r="FK141" s="13"/>
      <c r="FL141" s="5"/>
      <c r="FV141" s="13">
        <v>11200</v>
      </c>
      <c r="FW141">
        <v>118.56762971868</v>
      </c>
      <c r="FX141">
        <v>129.27078973872099</v>
      </c>
      <c r="FY141">
        <v>140.79418156624999</v>
      </c>
      <c r="FZ141">
        <v>153.09066438519201</v>
      </c>
      <c r="GA141">
        <v>166.058121367447</v>
      </c>
      <c r="GB141">
        <v>179.02976252781701</v>
      </c>
      <c r="GC141">
        <v>192.19732299639401</v>
      </c>
      <c r="GD141">
        <v>205.39383402367699</v>
      </c>
      <c r="GE141">
        <v>218.44864851230901</v>
      </c>
      <c r="GF141">
        <v>231.190652221878</v>
      </c>
      <c r="GG141">
        <v>243.43392193943501</v>
      </c>
      <c r="GH141" s="13"/>
      <c r="GI141" s="5"/>
      <c r="GS141" s="13">
        <v>11200</v>
      </c>
      <c r="GT141" s="4">
        <v>118.56762971868</v>
      </c>
      <c r="GU141" s="4">
        <v>129.27078973872099</v>
      </c>
      <c r="GV141" s="4">
        <v>140.79418156624999</v>
      </c>
      <c r="GW141" s="4">
        <v>153.09066438519201</v>
      </c>
      <c r="GX141" s="4">
        <v>166.058121367447</v>
      </c>
      <c r="GY141" s="4">
        <v>179.02976252781701</v>
      </c>
      <c r="GZ141" s="4">
        <v>192.19732299639401</v>
      </c>
      <c r="HA141" s="4">
        <v>205.39383402367699</v>
      </c>
      <c r="HB141" s="4">
        <v>218.44864851230901</v>
      </c>
      <c r="HC141" s="4">
        <v>231.190652221878</v>
      </c>
      <c r="HD141" s="4">
        <v>243.43392193943501</v>
      </c>
      <c r="HE141" s="13"/>
      <c r="HF141" s="5"/>
      <c r="HP141" s="13">
        <v>11200</v>
      </c>
      <c r="HQ141" s="4">
        <v>125.29063775490501</v>
      </c>
      <c r="HR141" s="4">
        <v>136.96776104180901</v>
      </c>
      <c r="HS141" s="4">
        <v>149.54563333521199</v>
      </c>
      <c r="HT141" s="4">
        <v>162.95646037276401</v>
      </c>
      <c r="HU141" s="4">
        <v>177.08438266284901</v>
      </c>
      <c r="HV141" s="4">
        <v>191.420545116856</v>
      </c>
      <c r="HW141" s="4">
        <v>206.02597966450799</v>
      </c>
      <c r="HX141" s="4">
        <v>220.717349565566</v>
      </c>
      <c r="HY141" s="4">
        <v>235.30626477649199</v>
      </c>
      <c r="HZ141" s="4">
        <v>249.602695254064</v>
      </c>
      <c r="IA141" s="4">
        <v>263.37066820959097</v>
      </c>
      <c r="IB141" s="13"/>
      <c r="IC141" s="5"/>
      <c r="IM141" s="13">
        <v>11200</v>
      </c>
      <c r="IN141" s="4">
        <v>125.735153809282</v>
      </c>
      <c r="IO141" s="4">
        <v>137.48241664392</v>
      </c>
      <c r="IP141" s="4">
        <v>150.13961972569601</v>
      </c>
      <c r="IQ141" s="4">
        <v>163.63885157523501</v>
      </c>
      <c r="IR141" s="4">
        <v>177.864604120351</v>
      </c>
      <c r="IS141" s="4">
        <v>192.31815967857</v>
      </c>
      <c r="IT141" s="4">
        <v>207.054298170089</v>
      </c>
      <c r="IU141" s="4">
        <v>221.889807737648</v>
      </c>
      <c r="IV141" s="4">
        <v>236.636178833896</v>
      </c>
      <c r="IW141" s="4">
        <v>251.10295162283001</v>
      </c>
      <c r="IX141" s="4">
        <v>265.05246263408401</v>
      </c>
      <c r="IY141" s="13"/>
      <c r="IZ141" s="5"/>
      <c r="JJ141" s="13">
        <v>11200</v>
      </c>
      <c r="JK141" s="4">
        <v>125.877206028576</v>
      </c>
      <c r="JL141" s="4">
        <v>137.646934970892</v>
      </c>
      <c r="JM141" s="4">
        <v>150.32957370379799</v>
      </c>
      <c r="JN141" s="4">
        <v>163.85718221126399</v>
      </c>
      <c r="JO141" s="4">
        <v>178.11437633958499</v>
      </c>
      <c r="JP141" s="4">
        <v>192.60572187618999</v>
      </c>
      <c r="JQ141" s="4">
        <v>207.38400574278501</v>
      </c>
      <c r="JR141" s="4">
        <v>222.26607903284699</v>
      </c>
      <c r="JS141" s="4">
        <v>237.06341902347901</v>
      </c>
      <c r="JT141" s="4">
        <v>251.58545473694801</v>
      </c>
      <c r="JU141" s="4">
        <v>265.59403216598599</v>
      </c>
      <c r="JV141" s="13"/>
      <c r="JW141" s="5"/>
      <c r="KG141" s="13">
        <v>11200</v>
      </c>
      <c r="KH141">
        <v>125.222824933244</v>
      </c>
      <c r="KI141">
        <v>136.889269762265</v>
      </c>
      <c r="KJ141">
        <v>149.45507488720901</v>
      </c>
      <c r="KK141">
        <v>162.852467615243</v>
      </c>
      <c r="KL141">
        <v>176.96553963639599</v>
      </c>
      <c r="KM141">
        <v>191.28390752412099</v>
      </c>
      <c r="KN141">
        <v>205.869558898854</v>
      </c>
      <c r="KO141">
        <v>220.53914736314999</v>
      </c>
      <c r="KP141">
        <v>235.104311246002</v>
      </c>
      <c r="KQ141">
        <v>249.37509662386401</v>
      </c>
      <c r="KR141">
        <v>263.115808732495</v>
      </c>
      <c r="KS141" s="13"/>
      <c r="KT141" s="5"/>
      <c r="LD141" s="13">
        <v>11200</v>
      </c>
      <c r="LE141" s="4">
        <v>125.71838809469899</v>
      </c>
      <c r="LF141" s="4">
        <v>137.463001025431</v>
      </c>
      <c r="LG141" s="4">
        <v>150.11720475773299</v>
      </c>
      <c r="LH141" s="4">
        <v>163.61309146701299</v>
      </c>
      <c r="LI141" s="4">
        <v>177.83513882942401</v>
      </c>
      <c r="LJ141" s="4">
        <v>192.284243040712</v>
      </c>
      <c r="LK141" s="4">
        <v>207.01541940919199</v>
      </c>
      <c r="LL141" s="4">
        <v>221.84544939497499</v>
      </c>
      <c r="LM141" s="4">
        <v>236.585825819685</v>
      </c>
      <c r="LN141" s="4">
        <v>251.046102821212</v>
      </c>
      <c r="LO141" s="4">
        <v>264.98867644702102</v>
      </c>
      <c r="LP141" s="13"/>
      <c r="LQ141" s="5"/>
      <c r="MA141" s="13">
        <v>11200</v>
      </c>
      <c r="MB141" s="4">
        <v>125.91092105595899</v>
      </c>
      <c r="MC141" s="4">
        <v>137.685985852068</v>
      </c>
      <c r="MD141" s="4">
        <v>150.37466754219301</v>
      </c>
      <c r="ME141" s="4">
        <v>163.909019977149</v>
      </c>
      <c r="MF141" s="4">
        <v>178.17368924891599</v>
      </c>
      <c r="MG141" s="4">
        <v>192.67402359638399</v>
      </c>
      <c r="MH141" s="4">
        <v>207.462337290976</v>
      </c>
      <c r="MI141" s="4">
        <v>222.35549804076399</v>
      </c>
      <c r="MJ141" s="4">
        <v>237.16498182199001</v>
      </c>
      <c r="MK141" s="4">
        <v>251.70019320352799</v>
      </c>
      <c r="ML141" s="4">
        <v>265.72286539629101</v>
      </c>
      <c r="MM141" s="13"/>
      <c r="MN141" s="5"/>
      <c r="MX141" s="13">
        <v>11200</v>
      </c>
      <c r="MY141" s="4">
        <v>126.316375649577</v>
      </c>
      <c r="MZ141" s="4">
        <v>138.15572002253299</v>
      </c>
      <c r="NA141" s="4">
        <v>150.917254252021</v>
      </c>
      <c r="NB141" s="4">
        <v>164.53297780587999</v>
      </c>
      <c r="NC141" s="4">
        <v>178.88792582290199</v>
      </c>
      <c r="ND141" s="4">
        <v>193.49695137133401</v>
      </c>
      <c r="NE141" s="4">
        <v>208.40669650383401</v>
      </c>
      <c r="NF141" s="4">
        <v>223.434280026435</v>
      </c>
      <c r="NG141" s="4">
        <v>238.391218506309</v>
      </c>
      <c r="NH141" s="4">
        <v>253.086682066831</v>
      </c>
      <c r="NI141" s="4">
        <v>267.28116014491599</v>
      </c>
      <c r="NJ141" s="13"/>
      <c r="NK141" s="5"/>
      <c r="NU141" s="13">
        <v>11200</v>
      </c>
      <c r="NV141" s="4">
        <v>126.430699584436</v>
      </c>
      <c r="NW141" s="4">
        <v>138.288205580137</v>
      </c>
      <c r="NX141" s="4">
        <v>151.07034190530399</v>
      </c>
      <c r="NY141" s="4">
        <v>164.70909920669399</v>
      </c>
      <c r="NZ141" s="4">
        <v>179.08963084428001</v>
      </c>
      <c r="OA141" s="4">
        <v>193.72950186098299</v>
      </c>
      <c r="OB141" s="4">
        <v>208.673759098613</v>
      </c>
      <c r="OC141" s="4">
        <v>223.739609602836</v>
      </c>
      <c r="OD141" s="4">
        <v>238.738600591401</v>
      </c>
      <c r="OE141" s="4">
        <v>253.47985655766001</v>
      </c>
      <c r="OF141" s="4">
        <v>267.72355478269702</v>
      </c>
      <c r="OG141" s="13"/>
      <c r="OH141" s="5"/>
      <c r="OR141">
        <v>11200</v>
      </c>
      <c r="OS141">
        <v>125.819458970038</v>
      </c>
      <c r="OT141">
        <v>137.58005195896399</v>
      </c>
      <c r="OU141">
        <v>150.25234566718399</v>
      </c>
      <c r="OV141">
        <v>163.768411154408</v>
      </c>
      <c r="OW141">
        <v>178.012813206999</v>
      </c>
      <c r="OX141">
        <v>192.488780235815</v>
      </c>
      <c r="OY141">
        <v>207.249909052509</v>
      </c>
      <c r="OZ141">
        <v>222.113023789094</v>
      </c>
      <c r="PA141">
        <v>236.88960558426601</v>
      </c>
      <c r="PB141">
        <v>251.38912706751901</v>
      </c>
      <c r="PC141">
        <v>265.37363066438797</v>
      </c>
      <c r="PD141" s="13"/>
      <c r="PE141" s="5"/>
      <c r="PO141" s="13">
        <v>11200</v>
      </c>
      <c r="PP141" s="4">
        <v>126.363275202501</v>
      </c>
      <c r="PQ141" s="4">
        <v>138.21006811696901</v>
      </c>
      <c r="PR141" s="4">
        <v>150.980050816252</v>
      </c>
      <c r="PS141" s="4">
        <v>164.605218800823</v>
      </c>
      <c r="PT141" s="4">
        <v>178.970655250921</v>
      </c>
      <c r="PU141" s="4">
        <v>193.59232406980601</v>
      </c>
      <c r="PV141" s="4">
        <v>208.51621267053</v>
      </c>
      <c r="PW141" s="4">
        <v>223.55947511590799</v>
      </c>
      <c r="PX141" s="4">
        <v>238.533639505737</v>
      </c>
      <c r="PY141" s="4">
        <v>253.24785612945601</v>
      </c>
      <c r="PZ141" s="4">
        <v>267.46248427225999</v>
      </c>
      <c r="QA141" s="13"/>
      <c r="QB141" s="5"/>
      <c r="QL141" s="13">
        <v>11200</v>
      </c>
      <c r="QM141" s="4">
        <v>127.26141436901899</v>
      </c>
      <c r="QN141" s="4">
        <v>139.251378346325</v>
      </c>
      <c r="QO141" s="4">
        <v>152.18401382468301</v>
      </c>
      <c r="QP141" s="4">
        <v>165.991334941433</v>
      </c>
      <c r="QQ141" s="4">
        <v>180.55946916571699</v>
      </c>
      <c r="QR141" s="4">
        <v>195.42611630931</v>
      </c>
      <c r="QS141" s="4">
        <v>210.62479349086999</v>
      </c>
      <c r="QT141" s="4">
        <v>225.97358994059499</v>
      </c>
      <c r="QU141" s="4">
        <v>241.28454388575</v>
      </c>
      <c r="QV141" s="4">
        <v>256.36673801721798</v>
      </c>
      <c r="QW141" s="4">
        <v>270.978623844715</v>
      </c>
      <c r="QX141" s="13"/>
      <c r="QY141" s="5"/>
      <c r="RI141" s="13">
        <v>11200</v>
      </c>
      <c r="RJ141" s="4">
        <v>127.189397166411</v>
      </c>
      <c r="RK141" s="4">
        <v>139.16784385507199</v>
      </c>
      <c r="RL141" s="4">
        <v>152.08737650693499</v>
      </c>
      <c r="RM141" s="4">
        <v>165.88000105708801</v>
      </c>
      <c r="RN141" s="4">
        <v>180.431752405053</v>
      </c>
      <c r="RO141" s="4">
        <v>195.278554681332</v>
      </c>
      <c r="RP141" s="4">
        <v>210.454919957638</v>
      </c>
      <c r="RQ141" s="4">
        <v>225.77884372300599</v>
      </c>
      <c r="RR141" s="4">
        <v>241.06230229142099</v>
      </c>
      <c r="RS141" s="4">
        <v>256.11436091508699</v>
      </c>
      <c r="RT141" s="4">
        <v>270.69358141121302</v>
      </c>
      <c r="RU141" s="13"/>
      <c r="RV141" s="5"/>
      <c r="SF141" s="13">
        <v>11200</v>
      </c>
      <c r="SG141" s="4">
        <v>127.616545235952</v>
      </c>
      <c r="SH141" s="4">
        <v>139.66339794462999</v>
      </c>
      <c r="SI141" s="4">
        <v>152.66080066349701</v>
      </c>
      <c r="SJ141" s="4">
        <v>166.54082535934299</v>
      </c>
      <c r="SK141" s="4">
        <v>181.190078952493</v>
      </c>
      <c r="SL141" s="4">
        <v>196.155102299032</v>
      </c>
      <c r="SM141" s="4">
        <v>211.46452014230599</v>
      </c>
      <c r="SN141" s="4">
        <v>226.93693377322299</v>
      </c>
      <c r="SO141" s="4">
        <v>242.384743045455</v>
      </c>
      <c r="SP141" s="4">
        <v>257.61717861295801</v>
      </c>
      <c r="SQ141" s="4">
        <v>272.39226322774903</v>
      </c>
      <c r="SR141" s="13"/>
      <c r="SS141" s="5"/>
      <c r="TC141" s="13">
        <v>11200</v>
      </c>
      <c r="TD141" s="4">
        <v>126.42947186886801</v>
      </c>
      <c r="TE141" s="4">
        <v>138.28678274177801</v>
      </c>
      <c r="TF141" s="4">
        <v>151.068697681809</v>
      </c>
      <c r="TG141" s="4">
        <v>164.70720741512099</v>
      </c>
      <c r="TH141" s="4">
        <v>179.08746401203899</v>
      </c>
      <c r="TI141" s="4">
        <v>193.72700331670799</v>
      </c>
      <c r="TJ141" s="4">
        <v>208.67088929162099</v>
      </c>
      <c r="TK141" s="4">
        <v>223.736327993386</v>
      </c>
      <c r="TL141" s="4">
        <v>238.73486626475199</v>
      </c>
      <c r="TM141" s="4">
        <v>253.47562903996399</v>
      </c>
      <c r="TN141" s="4">
        <v>267.71879686005599</v>
      </c>
      <c r="TO141" s="13"/>
      <c r="TP141" s="5"/>
      <c r="TZ141" s="13">
        <v>11200</v>
      </c>
      <c r="UA141" s="4">
        <v>118.56762971868</v>
      </c>
      <c r="UB141" s="4">
        <v>129.27078973872099</v>
      </c>
      <c r="UC141" s="4">
        <v>140.79418156624999</v>
      </c>
      <c r="UD141" s="4">
        <v>153.09066438519201</v>
      </c>
      <c r="UE141" s="4">
        <v>166.058121367447</v>
      </c>
      <c r="UF141" s="4">
        <v>179.02976252781701</v>
      </c>
      <c r="UG141" s="4">
        <v>192.19732299639401</v>
      </c>
      <c r="UH141" s="4">
        <v>205.39383402367699</v>
      </c>
      <c r="UI141" s="4">
        <v>218.44864851230901</v>
      </c>
      <c r="UJ141" s="4">
        <v>231.190652221878</v>
      </c>
      <c r="UK141" s="4">
        <v>243.43392193943501</v>
      </c>
      <c r="UL141" s="13"/>
      <c r="UM141" s="5"/>
      <c r="UW141" s="13">
        <v>11200</v>
      </c>
      <c r="UX141" s="4">
        <v>118.56762971868</v>
      </c>
      <c r="UY141" s="4">
        <v>129.27078973872099</v>
      </c>
      <c r="UZ141" s="4">
        <v>140.79418156624999</v>
      </c>
      <c r="VA141" s="4">
        <v>153.09066438519201</v>
      </c>
      <c r="VB141" s="4">
        <v>166.058121367447</v>
      </c>
      <c r="VC141" s="4">
        <v>179.02976252781701</v>
      </c>
      <c r="VD141" s="4">
        <v>192.19732299639401</v>
      </c>
      <c r="VE141" s="4">
        <v>205.39383402367699</v>
      </c>
      <c r="VF141" s="4">
        <v>218.44864851230901</v>
      </c>
      <c r="VG141" s="4">
        <v>231.190652221878</v>
      </c>
      <c r="VH141" s="4">
        <v>243.43392193943501</v>
      </c>
      <c r="VI141" s="13"/>
      <c r="VJ141" s="5"/>
      <c r="VT141" s="13">
        <v>11200</v>
      </c>
      <c r="VU141" s="4">
        <v>118.56762971868</v>
      </c>
      <c r="VV141" s="4">
        <v>129.27078973872099</v>
      </c>
      <c r="VW141" s="4">
        <v>140.79418156624999</v>
      </c>
      <c r="VX141" s="4">
        <v>153.09066438519201</v>
      </c>
      <c r="VY141" s="4">
        <v>166.058121367447</v>
      </c>
      <c r="VZ141" s="4">
        <v>179.02976252781701</v>
      </c>
      <c r="WA141" s="4">
        <v>192.19732299639401</v>
      </c>
      <c r="WB141" s="4">
        <v>205.39383402367699</v>
      </c>
      <c r="WC141" s="4">
        <v>218.44864851230901</v>
      </c>
      <c r="WD141" s="4">
        <v>231.190652221878</v>
      </c>
      <c r="WE141" s="4">
        <v>243.43392193943501</v>
      </c>
      <c r="WF141" s="13"/>
      <c r="WG141" s="5"/>
      <c r="WQ141" s="13">
        <v>11200</v>
      </c>
      <c r="WR141" s="4">
        <v>123.643363387599</v>
      </c>
      <c r="WS141" s="4">
        <v>135.03918466084801</v>
      </c>
      <c r="WT141" s="4">
        <v>147.29275635937799</v>
      </c>
      <c r="WU141" s="4">
        <v>160.33440052753801</v>
      </c>
      <c r="WV141" s="4">
        <v>174.05134859343201</v>
      </c>
      <c r="WW141" s="4">
        <v>187.988264828952</v>
      </c>
      <c r="WX141" s="4">
        <v>202.18882868578501</v>
      </c>
      <c r="WY141" s="4">
        <v>216.48455516709899</v>
      </c>
      <c r="WZ141" s="4">
        <v>230.70439133482799</v>
      </c>
      <c r="XA141" s="4">
        <v>244.677627392961</v>
      </c>
      <c r="XB141" s="4">
        <v>258.18575626679899</v>
      </c>
      <c r="XC141" s="13"/>
      <c r="XD141" s="5"/>
      <c r="XN141" s="13">
        <v>11200</v>
      </c>
      <c r="XO141" s="4">
        <v>122.36277261524801</v>
      </c>
      <c r="XP141" s="4">
        <v>133.54160207507499</v>
      </c>
      <c r="XQ141" s="4">
        <v>145.54505006077599</v>
      </c>
      <c r="XR141" s="4">
        <v>158.301918645841</v>
      </c>
      <c r="XS141" s="4">
        <v>171.70078579344499</v>
      </c>
      <c r="XT141" s="4">
        <v>185.31691969910099</v>
      </c>
      <c r="XU141" s="4">
        <v>199.18433900100499</v>
      </c>
      <c r="XV141" s="4">
        <v>213.14347676847399</v>
      </c>
      <c r="XW141" s="4">
        <v>227.033881888655</v>
      </c>
      <c r="XX141" s="4">
        <v>240.696888280498</v>
      </c>
      <c r="XY141" s="4">
        <v>253.92543640634801</v>
      </c>
      <c r="XZ141" s="13"/>
      <c r="YA141" s="5"/>
      <c r="YK141" s="13">
        <v>11200</v>
      </c>
      <c r="YL141" s="4">
        <v>125.635989998412</v>
      </c>
      <c r="YM141" s="4">
        <v>137.36894977774699</v>
      </c>
      <c r="YN141" s="4">
        <v>150.01102233198799</v>
      </c>
      <c r="YO141" s="4">
        <v>163.49480409546899</v>
      </c>
      <c r="YP141" s="4">
        <v>177.70555462485899</v>
      </c>
      <c r="YQ141" s="4">
        <v>192.14698395454801</v>
      </c>
      <c r="YR141" s="4">
        <v>206.874148857546</v>
      </c>
      <c r="YS141" s="4">
        <v>221.705084105727</v>
      </c>
      <c r="YT141" s="4">
        <v>236.45250523231201</v>
      </c>
      <c r="YU141" s="4">
        <v>250.92705819157499</v>
      </c>
      <c r="YV141" s="4">
        <v>264.89171254966499</v>
      </c>
      <c r="YW141" s="13"/>
      <c r="YX141" s="5"/>
      <c r="ZH141" s="13">
        <v>11200</v>
      </c>
      <c r="ZI141" s="4">
        <v>66.7115900083745</v>
      </c>
      <c r="ZJ141" s="4">
        <v>74.373095027534504</v>
      </c>
      <c r="ZK141" s="4">
        <v>82.524954207110397</v>
      </c>
      <c r="ZL141" s="4">
        <v>91.012866254651996</v>
      </c>
      <c r="ZM141" s="4">
        <v>99.695057790962906</v>
      </c>
      <c r="ZN141" s="4">
        <v>108.46116711904401</v>
      </c>
      <c r="ZO141" s="4">
        <v>117.23786961443599</v>
      </c>
      <c r="ZP141" s="4">
        <v>125.985289706278</v>
      </c>
      <c r="ZQ141" s="4">
        <v>134.68957525898799</v>
      </c>
      <c r="ZR141" s="4">
        <v>142.94654154492599</v>
      </c>
      <c r="ZS141" s="4">
        <v>149.90785915266201</v>
      </c>
      <c r="ZT141" s="13"/>
      <c r="ZU141" s="5"/>
      <c r="AAE141" s="13">
        <v>11200</v>
      </c>
      <c r="AAF141" s="4">
        <v>113.545868394096</v>
      </c>
      <c r="AAG141" s="4">
        <v>123.422643820765</v>
      </c>
      <c r="AAH141" s="4">
        <v>134.00063362808299</v>
      </c>
      <c r="AAI141" s="4">
        <v>145.22816144798799</v>
      </c>
      <c r="AAJ141" s="4">
        <v>157.01558125148</v>
      </c>
      <c r="AAK141" s="4">
        <v>168.89068539704101</v>
      </c>
      <c r="AAL141" s="4">
        <v>180.97262587304999</v>
      </c>
      <c r="AAM141" s="4">
        <v>193.13799398930001</v>
      </c>
      <c r="AAN141" s="4">
        <v>205.264584944993</v>
      </c>
      <c r="AAO141" s="4">
        <v>217.23276748148899</v>
      </c>
      <c r="AAP141" s="4">
        <v>228.905202734695</v>
      </c>
      <c r="AAQ141" s="13"/>
      <c r="AAR141" s="5"/>
      <c r="ABB141" s="13">
        <v>11200</v>
      </c>
      <c r="ABC141" s="4">
        <v>126.43311250983299</v>
      </c>
      <c r="ABD141" s="4">
        <v>138.29229922148201</v>
      </c>
      <c r="ABE141" s="4">
        <v>151.077365654369</v>
      </c>
      <c r="ABF141" s="4">
        <v>164.720777395516</v>
      </c>
      <c r="ABG141" s="4">
        <v>179.10851762227901</v>
      </c>
      <c r="ABH141" s="4">
        <v>193.762719152214</v>
      </c>
      <c r="ABI141" s="4">
        <v>208.72739071171901</v>
      </c>
      <c r="ABJ141" s="4">
        <v>223.821031312461</v>
      </c>
      <c r="ABK141" s="4">
        <v>238.85642697832299</v>
      </c>
      <c r="ABL141" s="4">
        <v>253.64378043013599</v>
      </c>
      <c r="ABM141" s="4">
        <v>267.94361219742802</v>
      </c>
      <c r="ABN141" s="13"/>
      <c r="ABO141" s="5"/>
    </row>
    <row r="142" spans="1:743" ht="15.75" thickBot="1" x14ac:dyDescent="0.3">
      <c r="A142" s="100"/>
      <c r="B142" s="101"/>
      <c r="C142" s="101"/>
      <c r="D142" s="101"/>
      <c r="E142" s="101"/>
      <c r="F142" s="101"/>
      <c r="G142" s="101"/>
      <c r="H142" s="101"/>
      <c r="I142" s="102"/>
      <c r="Q142" s="13">
        <v>12600</v>
      </c>
      <c r="R142" s="4">
        <v>118.56762971868</v>
      </c>
      <c r="S142" s="4">
        <v>129.27078973872099</v>
      </c>
      <c r="T142" s="4">
        <v>140.79418156624999</v>
      </c>
      <c r="U142" s="4">
        <v>153.09066438519201</v>
      </c>
      <c r="V142" s="4">
        <v>166.058121367447</v>
      </c>
      <c r="W142" s="4">
        <v>179.02976252781701</v>
      </c>
      <c r="X142" s="4">
        <v>192.19732299639401</v>
      </c>
      <c r="Y142" s="4">
        <v>205.39383402367699</v>
      </c>
      <c r="Z142" s="4">
        <v>218.44864851230901</v>
      </c>
      <c r="AA142" s="4">
        <v>231.190652221878</v>
      </c>
      <c r="AB142" s="4">
        <v>243.43392193943501</v>
      </c>
      <c r="AC142" s="13" t="s">
        <v>205</v>
      </c>
      <c r="AD142" s="5"/>
      <c r="AN142" s="13">
        <v>12600</v>
      </c>
      <c r="AO142" s="4">
        <v>126.22619806554999</v>
      </c>
      <c r="AP142" s="4">
        <v>138.051228228811</v>
      </c>
      <c r="AQ142" s="4">
        <v>150.79653043515799</v>
      </c>
      <c r="AR142" s="4">
        <v>164.394113140088</v>
      </c>
      <c r="AS142" s="4">
        <v>178.72892088937701</v>
      </c>
      <c r="AT142" s="4">
        <v>193.313677523092</v>
      </c>
      <c r="AU142" s="4">
        <v>208.19628470613699</v>
      </c>
      <c r="AV142" s="4">
        <v>223.19379711120101</v>
      </c>
      <c r="AW142" s="4">
        <v>238.11771316692401</v>
      </c>
      <c r="AX142" s="4">
        <v>252.777245446286</v>
      </c>
      <c r="AY142" s="4">
        <v>266.93314175047902</v>
      </c>
      <c r="AZ142" s="13" t="s">
        <v>205</v>
      </c>
      <c r="BA142" s="5"/>
      <c r="BK142" s="13">
        <v>12600</v>
      </c>
      <c r="BL142" s="4">
        <v>126.173297406581</v>
      </c>
      <c r="BM142" s="4">
        <v>137.98993517790899</v>
      </c>
      <c r="BN142" s="4">
        <v>150.725722905564</v>
      </c>
      <c r="BO142" s="4">
        <v>164.312675147666</v>
      </c>
      <c r="BP142" s="4">
        <v>178.635684392321</v>
      </c>
      <c r="BQ142" s="4">
        <v>193.2062294875</v>
      </c>
      <c r="BR142" s="4">
        <v>208.07295155336601</v>
      </c>
      <c r="BS142" s="4">
        <v>223.05286986569101</v>
      </c>
      <c r="BT142" s="4">
        <v>237.95747466454799</v>
      </c>
      <c r="BU142" s="4">
        <v>252.59600604054901</v>
      </c>
      <c r="BV142" s="4">
        <v>266.72936828095101</v>
      </c>
      <c r="BW142" s="13" t="s">
        <v>205</v>
      </c>
      <c r="BX142" s="5"/>
      <c r="CH142" s="13">
        <v>12600</v>
      </c>
      <c r="CI142" s="4">
        <v>118.56762971868</v>
      </c>
      <c r="CJ142" s="4">
        <v>129.27078973872099</v>
      </c>
      <c r="CK142" s="4">
        <v>140.79418156624999</v>
      </c>
      <c r="CL142" s="4">
        <v>153.09066438519201</v>
      </c>
      <c r="CM142" s="4">
        <v>166.058121367447</v>
      </c>
      <c r="CN142" s="4">
        <v>179.02976252781701</v>
      </c>
      <c r="CO142" s="4">
        <v>192.19732299639401</v>
      </c>
      <c r="CP142" s="4">
        <v>205.39383402367699</v>
      </c>
      <c r="CQ142" s="4">
        <v>218.44864851230901</v>
      </c>
      <c r="CR142" s="4">
        <v>231.190652221878</v>
      </c>
      <c r="CS142" s="4">
        <v>243.43392193943501</v>
      </c>
      <c r="CT142" s="13" t="s">
        <v>205</v>
      </c>
      <c r="CU142" s="5"/>
      <c r="DE142" s="13">
        <v>12600</v>
      </c>
      <c r="DF142" s="4">
        <v>126.484357007371</v>
      </c>
      <c r="DG142" s="4">
        <v>138.350392699243</v>
      </c>
      <c r="DH142" s="4">
        <v>151.142207671314</v>
      </c>
      <c r="DI142" s="4">
        <v>164.79178942560301</v>
      </c>
      <c r="DJ142" s="4">
        <v>179.18434811351599</v>
      </c>
      <c r="DK142" s="4">
        <v>193.83872650892701</v>
      </c>
      <c r="DL142" s="4">
        <v>208.79922341122801</v>
      </c>
      <c r="DM142" s="4">
        <v>223.88308997720199</v>
      </c>
      <c r="DN142" s="4">
        <v>238.90189079325901</v>
      </c>
      <c r="DO142" s="4">
        <v>253.66473213421199</v>
      </c>
      <c r="DP142" s="4">
        <v>267.931650777154</v>
      </c>
      <c r="DQ142" s="13" t="s">
        <v>205</v>
      </c>
      <c r="DR142" s="5"/>
      <c r="EB142" s="13">
        <v>12600</v>
      </c>
      <c r="EC142" s="4">
        <v>118.56762971868</v>
      </c>
      <c r="ED142" s="4">
        <v>129.27078973872099</v>
      </c>
      <c r="EE142" s="4">
        <v>140.79418156624999</v>
      </c>
      <c r="EF142" s="4">
        <v>153.09066438519201</v>
      </c>
      <c r="EG142" s="4">
        <v>166.058121367447</v>
      </c>
      <c r="EH142" s="4">
        <v>179.02976252781701</v>
      </c>
      <c r="EI142" s="4">
        <v>192.19732299639401</v>
      </c>
      <c r="EJ142" s="4">
        <v>205.39383402367699</v>
      </c>
      <c r="EK142" s="4">
        <v>218.44864851230901</v>
      </c>
      <c r="EL142" s="4">
        <v>231.190652221878</v>
      </c>
      <c r="EM142" s="4">
        <v>243.43392193943501</v>
      </c>
      <c r="EN142" s="13" t="s">
        <v>205</v>
      </c>
      <c r="EO142" s="5"/>
      <c r="EY142" s="13">
        <v>12600</v>
      </c>
      <c r="EZ142" s="4">
        <v>118.56762971868</v>
      </c>
      <c r="FA142" s="4">
        <v>129.27078973872099</v>
      </c>
      <c r="FB142" s="4">
        <v>140.79418156624999</v>
      </c>
      <c r="FC142" s="4">
        <v>153.09066438519201</v>
      </c>
      <c r="FD142" s="4">
        <v>166.058121367447</v>
      </c>
      <c r="FE142" s="4">
        <v>179.02976252781701</v>
      </c>
      <c r="FF142" s="4">
        <v>192.19732299639401</v>
      </c>
      <c r="FG142" s="4">
        <v>205.39383402367699</v>
      </c>
      <c r="FH142" s="4">
        <v>218.44864851230901</v>
      </c>
      <c r="FI142" s="4">
        <v>231.190652221878</v>
      </c>
      <c r="FJ142" s="4">
        <v>243.43392193943501</v>
      </c>
      <c r="FK142" s="13" t="s">
        <v>205</v>
      </c>
      <c r="FL142" s="5"/>
      <c r="FV142" s="13">
        <v>12600</v>
      </c>
      <c r="FW142">
        <v>118.56762971868</v>
      </c>
      <c r="FX142">
        <v>129.27078973872099</v>
      </c>
      <c r="FY142">
        <v>140.79418156624999</v>
      </c>
      <c r="FZ142">
        <v>153.09066438519201</v>
      </c>
      <c r="GA142">
        <v>166.058121367447</v>
      </c>
      <c r="GB142">
        <v>179.02976252781701</v>
      </c>
      <c r="GC142">
        <v>192.19732299639401</v>
      </c>
      <c r="GD142">
        <v>205.39383402367699</v>
      </c>
      <c r="GE142">
        <v>218.44864851230901</v>
      </c>
      <c r="GF142">
        <v>231.190652221878</v>
      </c>
      <c r="GG142">
        <v>243.43392193943501</v>
      </c>
      <c r="GH142" s="13" t="s">
        <v>205</v>
      </c>
      <c r="GI142" s="5"/>
      <c r="GS142" s="13">
        <v>12600</v>
      </c>
      <c r="GT142" s="4">
        <v>118.56762971868</v>
      </c>
      <c r="GU142" s="4">
        <v>129.27078973872099</v>
      </c>
      <c r="GV142" s="4">
        <v>140.79418156624999</v>
      </c>
      <c r="GW142" s="4">
        <v>153.09066438519201</v>
      </c>
      <c r="GX142" s="4">
        <v>166.058121367447</v>
      </c>
      <c r="GY142" s="4">
        <v>179.02976252781701</v>
      </c>
      <c r="GZ142" s="4">
        <v>192.19732299639401</v>
      </c>
      <c r="HA142" s="4">
        <v>205.39383402367699</v>
      </c>
      <c r="HB142" s="4">
        <v>218.44864851230901</v>
      </c>
      <c r="HC142" s="4">
        <v>231.190652221878</v>
      </c>
      <c r="HD142" s="4">
        <v>243.43392193943501</v>
      </c>
      <c r="HE142" s="13" t="s">
        <v>205</v>
      </c>
      <c r="HF142" s="5"/>
      <c r="HP142" s="13">
        <v>12600</v>
      </c>
      <c r="HQ142" s="4">
        <v>126.427629162519</v>
      </c>
      <c r="HR142" s="4">
        <v>138.284647174703</v>
      </c>
      <c r="HS142" s="4">
        <v>151.066229838466</v>
      </c>
      <c r="HT142" s="4">
        <v>164.704367999775</v>
      </c>
      <c r="HU142" s="4">
        <v>179.084211794108</v>
      </c>
      <c r="HV142" s="4">
        <v>193.723253243567</v>
      </c>
      <c r="HW142" s="4">
        <v>208.666582007888</v>
      </c>
      <c r="HX142" s="4">
        <v>223.73140266087401</v>
      </c>
      <c r="HY142" s="4">
        <v>238.72926148430301</v>
      </c>
      <c r="HZ142" s="4">
        <v>253.46928407618199</v>
      </c>
      <c r="IA142" s="4">
        <v>267.71165587425497</v>
      </c>
      <c r="IB142" s="13" t="s">
        <v>205</v>
      </c>
      <c r="IC142" s="5"/>
      <c r="IM142" s="13">
        <v>12600</v>
      </c>
      <c r="IN142" s="4">
        <v>126.89036289373099</v>
      </c>
      <c r="IO142" s="4">
        <v>138.821056053619</v>
      </c>
      <c r="IP142" s="4">
        <v>151.686295324263</v>
      </c>
      <c r="IQ142" s="4">
        <v>165.418065178625</v>
      </c>
      <c r="IR142" s="4">
        <v>179.90203275484501</v>
      </c>
      <c r="IS142" s="4">
        <v>194.66681061229301</v>
      </c>
      <c r="IT142" s="4">
        <v>209.75105178773001</v>
      </c>
      <c r="IU142" s="4">
        <v>224.972398113297</v>
      </c>
      <c r="IV142" s="4">
        <v>240.142608838114</v>
      </c>
      <c r="IW142" s="4">
        <v>255.070720548796</v>
      </c>
      <c r="IX142" s="4">
        <v>269.515834590606</v>
      </c>
      <c r="IY142" s="13" t="s">
        <v>205</v>
      </c>
      <c r="IZ142" s="5"/>
      <c r="JJ142" s="13">
        <v>12600</v>
      </c>
      <c r="JK142" s="4">
        <v>127.03733008680599</v>
      </c>
      <c r="JL142" s="4">
        <v>138.99147885410301</v>
      </c>
      <c r="JM142" s="4">
        <v>151.883379092892</v>
      </c>
      <c r="JN142" s="4">
        <v>165.64502329451901</v>
      </c>
      <c r="JO142" s="4">
        <v>180.162256007716</v>
      </c>
      <c r="JP142" s="4">
        <v>194.96727086987701</v>
      </c>
      <c r="JQ142" s="4">
        <v>210.09668383345499</v>
      </c>
      <c r="JR142" s="4">
        <v>225.36830342889601</v>
      </c>
      <c r="JS142" s="4">
        <v>240.59398759940899</v>
      </c>
      <c r="JT142" s="4">
        <v>255.58277830596799</v>
      </c>
      <c r="JU142" s="4">
        <v>270.09349548270399</v>
      </c>
      <c r="JV142" s="13" t="s">
        <v>205</v>
      </c>
      <c r="JW142" s="5"/>
      <c r="KG142" s="13">
        <v>12600</v>
      </c>
      <c r="KH142">
        <v>126.356656462958</v>
      </c>
      <c r="KI142">
        <v>138.2023980294</v>
      </c>
      <c r="KJ142">
        <v>150.97118816070201</v>
      </c>
      <c r="KK142">
        <v>164.59502288787101</v>
      </c>
      <c r="KL142">
        <v>178.958978572776</v>
      </c>
      <c r="KM142">
        <v>193.57886220717799</v>
      </c>
      <c r="KN142">
        <v>208.50075357143399</v>
      </c>
      <c r="KO142">
        <v>223.54180167347701</v>
      </c>
      <c r="KP142">
        <v>238.513532898032</v>
      </c>
      <c r="KQ142">
        <v>253.22510023996901</v>
      </c>
      <c r="KR142">
        <v>267.43688117624703</v>
      </c>
      <c r="KS142" s="13" t="s">
        <v>205</v>
      </c>
      <c r="KT142" s="5"/>
      <c r="LD142" s="13">
        <v>12600</v>
      </c>
      <c r="LE142" s="4">
        <v>126.872988241993</v>
      </c>
      <c r="LF142" s="4">
        <v>138.80091023164999</v>
      </c>
      <c r="LG142" s="4">
        <v>151.66300051308701</v>
      </c>
      <c r="LH142" s="4">
        <v>165.391242933196</v>
      </c>
      <c r="LI142" s="4">
        <v>179.87128408025399</v>
      </c>
      <c r="LJ142" s="4">
        <v>194.63131472736501</v>
      </c>
      <c r="LK142" s="4">
        <v>209.71022897655601</v>
      </c>
      <c r="LL142" s="4">
        <v>224.92564985227699</v>
      </c>
      <c r="LM142" s="4">
        <v>240.08932594343901</v>
      </c>
      <c r="LN142" s="4">
        <v>255.01029429731301</v>
      </c>
      <c r="LO142" s="4">
        <v>269.44769157380199</v>
      </c>
      <c r="LP142" s="13" t="s">
        <v>205</v>
      </c>
      <c r="LQ142" s="5"/>
      <c r="MA142" s="13">
        <v>12600</v>
      </c>
      <c r="MB142" s="4">
        <v>127.07214757394399</v>
      </c>
      <c r="MC142" s="4">
        <v>139.031857078201</v>
      </c>
      <c r="MD142" s="4">
        <v>151.93007991559</v>
      </c>
      <c r="ME142" s="4">
        <v>165.698811192384</v>
      </c>
      <c r="MF142" s="4">
        <v>180.22393842952101</v>
      </c>
      <c r="MG142" s="4">
        <v>195.038507140793</v>
      </c>
      <c r="MH142" s="4">
        <v>210.17865121697801</v>
      </c>
      <c r="MI142" s="4">
        <v>225.46222068755199</v>
      </c>
      <c r="MJ142" s="4">
        <v>240.701099128354</v>
      </c>
      <c r="MK142" s="4">
        <v>255.704332227121</v>
      </c>
      <c r="ML142" s="4">
        <v>270.23067782648099</v>
      </c>
      <c r="MM142" s="13" t="s">
        <v>205</v>
      </c>
      <c r="MN142" s="5"/>
      <c r="MX142" s="13">
        <v>12600</v>
      </c>
      <c r="MY142" s="4">
        <v>127.48894668211901</v>
      </c>
      <c r="MZ142" s="4">
        <v>139.51534112979101</v>
      </c>
      <c r="NA142" s="4">
        <v>152.48944336011701</v>
      </c>
      <c r="NB142" s="4">
        <v>166.34330122204199</v>
      </c>
      <c r="NC142" s="4">
        <v>180.963344951587</v>
      </c>
      <c r="ND142" s="4">
        <v>195.89292252829799</v>
      </c>
      <c r="NE142" s="4">
        <v>211.16241380211699</v>
      </c>
      <c r="NF142" s="4">
        <v>226.59022645573501</v>
      </c>
      <c r="NG142" s="4">
        <v>241.98861950227101</v>
      </c>
      <c r="NH142" s="4">
        <v>257.166758398507</v>
      </c>
      <c r="NI142" s="4">
        <v>271.88279760042002</v>
      </c>
      <c r="NJ142" s="13" t="s">
        <v>205</v>
      </c>
      <c r="NK142" s="5"/>
      <c r="NU142" s="13">
        <v>12600</v>
      </c>
      <c r="NV142" s="4">
        <v>127.605834443422</v>
      </c>
      <c r="NW142" s="4">
        <v>139.650969076282</v>
      </c>
      <c r="NX142" s="4">
        <v>152.64641464341</v>
      </c>
      <c r="NY142" s="4">
        <v>166.52424094245799</v>
      </c>
      <c r="NZ142" s="4">
        <v>181.17103987111199</v>
      </c>
      <c r="OA142" s="4">
        <v>196.133083565974</v>
      </c>
      <c r="OB142" s="4">
        <v>211.43914397601</v>
      </c>
      <c r="OC142" s="4">
        <v>226.90780572073601</v>
      </c>
      <c r="OD142" s="4">
        <v>242.35145635464201</v>
      </c>
      <c r="OE142" s="4">
        <v>257.579320531311</v>
      </c>
      <c r="OF142" s="4">
        <v>272.349431079265</v>
      </c>
      <c r="OG142" s="13" t="s">
        <v>205</v>
      </c>
      <c r="OH142" s="5"/>
      <c r="OR142">
        <v>12600</v>
      </c>
      <c r="OS142">
        <v>126.97763768108</v>
      </c>
      <c r="OT142">
        <v>138.92225643377199</v>
      </c>
      <c r="OU142">
        <v>151.80332271455501</v>
      </c>
      <c r="OV142">
        <v>165.552825169958</v>
      </c>
      <c r="OW142">
        <v>180.056535516781</v>
      </c>
      <c r="OX142">
        <v>194.84519002249101</v>
      </c>
      <c r="OY142">
        <v>209.95623158590899</v>
      </c>
      <c r="OZ142">
        <v>225.207399384106</v>
      </c>
      <c r="PA142">
        <v>240.41050942852399</v>
      </c>
      <c r="PB142">
        <v>255.374599487203</v>
      </c>
      <c r="PC142">
        <v>269.85860004195598</v>
      </c>
      <c r="PD142" s="13" t="s">
        <v>205</v>
      </c>
      <c r="PE142" s="5"/>
      <c r="PO142" s="13">
        <v>12600</v>
      </c>
      <c r="PP142" s="4">
        <v>127.53693163194799</v>
      </c>
      <c r="PQ142" s="4">
        <v>139.57101726479601</v>
      </c>
      <c r="PR142" s="4">
        <v>152.553878021885</v>
      </c>
      <c r="PS142" s="4">
        <v>166.41757038094499</v>
      </c>
      <c r="PT142" s="4">
        <v>181.048590438448</v>
      </c>
      <c r="PU142" s="4">
        <v>195.991484742946</v>
      </c>
      <c r="PV142" s="4">
        <v>211.275972750221</v>
      </c>
      <c r="PW142" s="4">
        <v>226.72053367389501</v>
      </c>
      <c r="PX142" s="4">
        <v>242.13747804078099</v>
      </c>
      <c r="PY142" s="4">
        <v>257.33599422114497</v>
      </c>
      <c r="PZ142" s="4">
        <v>272.07418416442903</v>
      </c>
      <c r="QA142" s="13" t="s">
        <v>205</v>
      </c>
      <c r="QB142" s="5"/>
      <c r="QL142" s="13">
        <v>12600</v>
      </c>
      <c r="QM142" s="4">
        <v>128.44690733141999</v>
      </c>
      <c r="QN142" s="4">
        <v>140.62739167384501</v>
      </c>
      <c r="QO142" s="4">
        <v>153.77723790505601</v>
      </c>
      <c r="QP142" s="4">
        <v>167.828767846218</v>
      </c>
      <c r="QQ142" s="4">
        <v>182.66986151024901</v>
      </c>
      <c r="QR142" s="4">
        <v>197.86829016092301</v>
      </c>
      <c r="QS142" s="4">
        <v>213.441338007627</v>
      </c>
      <c r="QT142" s="4">
        <v>229.20914022369999</v>
      </c>
      <c r="QU142" s="4">
        <v>244.98532643129801</v>
      </c>
      <c r="QV142" s="4">
        <v>260.579900727797</v>
      </c>
      <c r="QW142" s="4">
        <v>275.75067509964998</v>
      </c>
      <c r="QX142" s="13" t="s">
        <v>205</v>
      </c>
      <c r="QY142" s="5"/>
      <c r="RI142" s="13">
        <v>12600</v>
      </c>
      <c r="RJ142" s="4">
        <v>128.37456265817301</v>
      </c>
      <c r="RK142" s="4">
        <v>140.54337015348401</v>
      </c>
      <c r="RL142" s="4">
        <v>153.67987873297099</v>
      </c>
      <c r="RM142" s="4">
        <v>167.716381972043</v>
      </c>
      <c r="RN142" s="4">
        <v>182.540640348446</v>
      </c>
      <c r="RO142" s="4">
        <v>197.71854393615999</v>
      </c>
      <c r="RP142" s="4">
        <v>213.26835906074899</v>
      </c>
      <c r="RQ142" s="4">
        <v>229.01006783291899</v>
      </c>
      <c r="RR142" s="4">
        <v>244.75717038056601</v>
      </c>
      <c r="RS142" s="4">
        <v>260.31957831291999</v>
      </c>
      <c r="RT142" s="4">
        <v>275.45507561536601</v>
      </c>
      <c r="RU142" s="13" t="s">
        <v>205</v>
      </c>
      <c r="RV142" s="5"/>
      <c r="SF142" s="13">
        <v>12600</v>
      </c>
      <c r="SG142" s="4">
        <v>128.802088427944</v>
      </c>
      <c r="SH142" s="4">
        <v>141.03999606046401</v>
      </c>
      <c r="SI142" s="4">
        <v>154.255480116272</v>
      </c>
      <c r="SJ142" s="4">
        <v>168.381019297416</v>
      </c>
      <c r="SK142" s="4">
        <v>183.30510478629699</v>
      </c>
      <c r="SL142" s="4">
        <v>198.60483210943599</v>
      </c>
      <c r="SM142" s="4">
        <v>214.29268136037399</v>
      </c>
      <c r="SN142" s="4">
        <v>230.18959500797999</v>
      </c>
      <c r="SO142" s="4">
        <v>246.10990321334799</v>
      </c>
      <c r="SP142" s="4">
        <v>261.86413761375798</v>
      </c>
      <c r="SQ142" s="4">
        <v>277.21038300571098</v>
      </c>
      <c r="SR142" s="13" t="s">
        <v>205</v>
      </c>
      <c r="SS142" s="5"/>
      <c r="TC142" s="13">
        <v>12600</v>
      </c>
      <c r="TD142" s="4">
        <v>127.604580670723</v>
      </c>
      <c r="TE142" s="4">
        <v>139.64951420024099</v>
      </c>
      <c r="TF142" s="4">
        <v>152.64473068446901</v>
      </c>
      <c r="TG142" s="4">
        <v>166.522299668882</v>
      </c>
      <c r="TH142" s="4">
        <v>181.16881129496201</v>
      </c>
      <c r="TI142" s="4">
        <v>196.13050625228601</v>
      </c>
      <c r="TJ142" s="4">
        <v>211.436173722717</v>
      </c>
      <c r="TK142" s="4">
        <v>226.90439637931499</v>
      </c>
      <c r="TL142" s="4">
        <v>242.347560342603</v>
      </c>
      <c r="TM142" s="4">
        <v>257.57488957013902</v>
      </c>
      <c r="TN142" s="4">
        <v>272.34441808176098</v>
      </c>
      <c r="TO142" s="13" t="s">
        <v>205</v>
      </c>
      <c r="TP142" s="5"/>
      <c r="TZ142" s="13">
        <v>12600</v>
      </c>
      <c r="UA142" s="4">
        <v>118.56762971868</v>
      </c>
      <c r="UB142" s="4">
        <v>129.27078973872099</v>
      </c>
      <c r="UC142" s="4">
        <v>140.79418156624999</v>
      </c>
      <c r="UD142" s="4">
        <v>153.09066438519201</v>
      </c>
      <c r="UE142" s="4">
        <v>166.058121367447</v>
      </c>
      <c r="UF142" s="4">
        <v>179.02976252781701</v>
      </c>
      <c r="UG142" s="4">
        <v>192.19732299639401</v>
      </c>
      <c r="UH142" s="4">
        <v>205.39383402367699</v>
      </c>
      <c r="UI142" s="4">
        <v>218.44864851230901</v>
      </c>
      <c r="UJ142" s="4">
        <v>231.190652221878</v>
      </c>
      <c r="UK142" s="4">
        <v>243.43392193943501</v>
      </c>
      <c r="UL142" s="13" t="s">
        <v>205</v>
      </c>
      <c r="UM142" s="5"/>
      <c r="UW142" s="13">
        <v>12600</v>
      </c>
      <c r="UX142" s="4">
        <v>118.56762971868</v>
      </c>
      <c r="UY142" s="4">
        <v>129.27078973872099</v>
      </c>
      <c r="UZ142" s="4">
        <v>140.79418156624999</v>
      </c>
      <c r="VA142" s="4">
        <v>153.09066438519201</v>
      </c>
      <c r="VB142" s="4">
        <v>166.058121367447</v>
      </c>
      <c r="VC142" s="4">
        <v>179.02976252781701</v>
      </c>
      <c r="VD142" s="4">
        <v>192.19732299639401</v>
      </c>
      <c r="VE142" s="4">
        <v>205.39383402367699</v>
      </c>
      <c r="VF142" s="4">
        <v>218.44864851230901</v>
      </c>
      <c r="VG142" s="4">
        <v>231.190652221878</v>
      </c>
      <c r="VH142" s="4">
        <v>243.43392193943501</v>
      </c>
      <c r="VI142" s="13" t="s">
        <v>205</v>
      </c>
      <c r="VJ142" s="5"/>
      <c r="VT142" s="13">
        <v>12600</v>
      </c>
      <c r="VU142" s="4">
        <v>118.56762971868</v>
      </c>
      <c r="VV142" s="4">
        <v>129.27078973872099</v>
      </c>
      <c r="VW142" s="4">
        <v>140.79418156624999</v>
      </c>
      <c r="VX142" s="4">
        <v>153.09066438519201</v>
      </c>
      <c r="VY142" s="4">
        <v>166.058121367447</v>
      </c>
      <c r="VZ142" s="4">
        <v>179.02976252781701</v>
      </c>
      <c r="WA142" s="4">
        <v>192.19732299639401</v>
      </c>
      <c r="WB142" s="4">
        <v>205.39383402367699</v>
      </c>
      <c r="WC142" s="4">
        <v>218.44864851230901</v>
      </c>
      <c r="WD142" s="4">
        <v>231.190652221878</v>
      </c>
      <c r="WE142" s="4">
        <v>243.43392193943501</v>
      </c>
      <c r="WF142" s="13" t="s">
        <v>205</v>
      </c>
      <c r="WG142" s="5"/>
      <c r="WQ142" s="13">
        <v>12600</v>
      </c>
      <c r="WR142" s="4">
        <v>124.864479943986</v>
      </c>
      <c r="WS142" s="4">
        <v>136.45287892000101</v>
      </c>
      <c r="WT142" s="4">
        <v>148.924109964124</v>
      </c>
      <c r="WU142" s="4">
        <v>162.20812847202299</v>
      </c>
      <c r="WV142" s="4">
        <v>176.19255789737699</v>
      </c>
      <c r="WW142" s="4">
        <v>190.44275888837299</v>
      </c>
      <c r="WX142" s="4">
        <v>204.98838678834801</v>
      </c>
      <c r="WY142" s="4">
        <v>219.66026936854001</v>
      </c>
      <c r="WZ142" s="4">
        <v>234.28608797062299</v>
      </c>
      <c r="XA142" s="4">
        <v>248.69321707658699</v>
      </c>
      <c r="XB142" s="4">
        <v>262.65812149144898</v>
      </c>
      <c r="XC142" s="13" t="s">
        <v>205</v>
      </c>
      <c r="XD142" s="5"/>
      <c r="XN142" s="13">
        <v>12600</v>
      </c>
      <c r="XO142" s="4">
        <v>123.642698903309</v>
      </c>
      <c r="XP142" s="4">
        <v>135.02258862049601</v>
      </c>
      <c r="XQ142" s="4">
        <v>147.25291249010999</v>
      </c>
      <c r="XR142" s="4">
        <v>160.26197186631401</v>
      </c>
      <c r="XS142" s="4">
        <v>173.93833557182501</v>
      </c>
      <c r="XT142" s="4">
        <v>187.87461917863001</v>
      </c>
      <c r="XU142" s="4">
        <v>202.091864968392</v>
      </c>
      <c r="XV142" s="4">
        <v>216.429031387181</v>
      </c>
      <c r="XW142" s="4">
        <v>230.723619139958</v>
      </c>
      <c r="XX142" s="4">
        <v>244.81432549033201</v>
      </c>
      <c r="XY142" s="4">
        <v>258.48818160676501</v>
      </c>
      <c r="XZ142" s="13" t="s">
        <v>205</v>
      </c>
      <c r="YA142" s="5"/>
      <c r="YK142" s="13">
        <v>12600</v>
      </c>
      <c r="YL142" s="4">
        <v>126.78399789919</v>
      </c>
      <c r="YM142" s="4">
        <v>138.69899880274201</v>
      </c>
      <c r="YN142" s="4">
        <v>151.547415973553</v>
      </c>
      <c r="YO142" s="4">
        <v>165.261701013578</v>
      </c>
      <c r="YP142" s="4">
        <v>179.72821269225901</v>
      </c>
      <c r="YQ142" s="4">
        <v>194.47740746321699</v>
      </c>
      <c r="YR142" s="4">
        <v>209.54845861460799</v>
      </c>
      <c r="YS142" s="4">
        <v>224.760186618517</v>
      </c>
      <c r="YT142" s="4">
        <v>239.925537914871</v>
      </c>
      <c r="YU142" s="4">
        <v>254.854658745661</v>
      </c>
      <c r="YV142" s="4">
        <v>269.30725613243499</v>
      </c>
      <c r="YW142" s="13" t="s">
        <v>205</v>
      </c>
      <c r="YX142" s="5"/>
      <c r="ZH142" s="13">
        <v>12600</v>
      </c>
      <c r="ZI142" s="4">
        <v>66.7115900083745</v>
      </c>
      <c r="ZJ142" s="4">
        <v>74.373095027534504</v>
      </c>
      <c r="ZK142" s="4">
        <v>82.524954207110397</v>
      </c>
      <c r="ZL142" s="4">
        <v>91.012866254651996</v>
      </c>
      <c r="ZM142" s="4">
        <v>99.695057790962906</v>
      </c>
      <c r="ZN142" s="4">
        <v>108.46116711904401</v>
      </c>
      <c r="ZO142" s="4">
        <v>117.23786961443599</v>
      </c>
      <c r="ZP142" s="4">
        <v>125.985289706278</v>
      </c>
      <c r="ZQ142" s="4">
        <v>134.68957525898799</v>
      </c>
      <c r="ZR142" s="4">
        <v>142.94654154492599</v>
      </c>
      <c r="ZS142" s="4">
        <v>149.90785915266201</v>
      </c>
      <c r="ZT142" s="13" t="s">
        <v>205</v>
      </c>
      <c r="ZU142" s="5"/>
      <c r="AAE142" s="13">
        <v>12600</v>
      </c>
      <c r="AAF142" s="4">
        <v>113.545868394096</v>
      </c>
      <c r="AAG142" s="4">
        <v>123.422643820765</v>
      </c>
      <c r="AAH142" s="4">
        <v>134.00063362808299</v>
      </c>
      <c r="AAI142" s="4">
        <v>145.22816144798799</v>
      </c>
      <c r="AAJ142" s="4">
        <v>157.01558125148</v>
      </c>
      <c r="AAK142" s="4">
        <v>168.89068539704101</v>
      </c>
      <c r="AAL142" s="4">
        <v>180.97262587304999</v>
      </c>
      <c r="AAM142" s="4">
        <v>193.13799398929899</v>
      </c>
      <c r="AAN142" s="4">
        <v>205.264584944993</v>
      </c>
      <c r="AAO142" s="4">
        <v>217.23276748148899</v>
      </c>
      <c r="AAP142" s="4">
        <v>228.905202734695</v>
      </c>
      <c r="AAQ142" s="13" t="s">
        <v>205</v>
      </c>
      <c r="AAR142" s="5"/>
      <c r="ABB142" s="13">
        <v>12600</v>
      </c>
      <c r="ABC142" s="4">
        <v>127.60525652512899</v>
      </c>
      <c r="ABD142" s="4">
        <v>139.65149126644801</v>
      </c>
      <c r="ABE142" s="4">
        <v>152.64915687774601</v>
      </c>
      <c r="ABF142" s="4">
        <v>166.530779167112</v>
      </c>
      <c r="ABG142" s="4">
        <v>181.18373668982301</v>
      </c>
      <c r="ABH142" s="4">
        <v>196.15849094680101</v>
      </c>
      <c r="ABI142" s="4">
        <v>211.48297594278799</v>
      </c>
      <c r="ABJ142" s="4">
        <v>226.977063086155</v>
      </c>
      <c r="ABK142" s="4">
        <v>242.45440917780499</v>
      </c>
      <c r="ABL142" s="4">
        <v>257.72539364446101</v>
      </c>
      <c r="ABM142" s="4">
        <v>272.54851105204801</v>
      </c>
      <c r="ABN142" s="13" t="s">
        <v>205</v>
      </c>
      <c r="ABO142" s="5"/>
    </row>
    <row r="143" spans="1:743" x14ac:dyDescent="0.25">
      <c r="Q143" s="13">
        <v>14000</v>
      </c>
      <c r="R143" s="4">
        <v>118.56762971868</v>
      </c>
      <c r="S143" s="4">
        <v>129.27078973872099</v>
      </c>
      <c r="T143" s="4">
        <v>140.79418156624999</v>
      </c>
      <c r="U143" s="4">
        <v>153.09066438519301</v>
      </c>
      <c r="V143" s="4">
        <v>166.058121367447</v>
      </c>
      <c r="W143" s="4">
        <v>179.02976252781701</v>
      </c>
      <c r="X143" s="4">
        <v>192.19732299639401</v>
      </c>
      <c r="Y143" s="4">
        <v>205.39383402367699</v>
      </c>
      <c r="Z143" s="4">
        <v>218.44864851230901</v>
      </c>
      <c r="AA143" s="4">
        <v>231.19065222187899</v>
      </c>
      <c r="AB143" s="4">
        <v>243.43392193943501</v>
      </c>
      <c r="AC143" s="13" t="s">
        <v>181</v>
      </c>
      <c r="AD143" s="5" t="s">
        <v>55</v>
      </c>
      <c r="AN143" s="13">
        <v>14000</v>
      </c>
      <c r="AO143" s="4">
        <v>127.396550380053</v>
      </c>
      <c r="AP143" s="4">
        <v>139.40814334733099</v>
      </c>
      <c r="AQ143" s="4">
        <v>152.36539403163499</v>
      </c>
      <c r="AR143" s="4">
        <v>166.200335160061</v>
      </c>
      <c r="AS143" s="4">
        <v>180.79927212784199</v>
      </c>
      <c r="AT143" s="4">
        <v>195.703252319569</v>
      </c>
      <c r="AU143" s="4">
        <v>210.94392841366999</v>
      </c>
      <c r="AV143" s="4">
        <v>226.33957466571201</v>
      </c>
      <c r="AW143" s="4">
        <v>241.702355781797</v>
      </c>
      <c r="AX143" s="4">
        <v>256.84139848882</v>
      </c>
      <c r="AY143" s="4">
        <v>271.51496835491503</v>
      </c>
      <c r="AZ143" s="13" t="s">
        <v>181</v>
      </c>
      <c r="BA143" s="5">
        <v>1</v>
      </c>
      <c r="BK143" s="13">
        <v>14000</v>
      </c>
      <c r="BL143" s="4">
        <v>127.34226733623299</v>
      </c>
      <c r="BM143" s="4">
        <v>139.34516937210299</v>
      </c>
      <c r="BN143" s="4">
        <v>152.29252785310601</v>
      </c>
      <c r="BO143" s="4">
        <v>166.11636753649199</v>
      </c>
      <c r="BP143" s="4">
        <v>180.70292168206501</v>
      </c>
      <c r="BQ143" s="4">
        <v>195.59189052944899</v>
      </c>
      <c r="BR143" s="4">
        <v>210.81567528652201</v>
      </c>
      <c r="BS143" s="4">
        <v>226.192474447818</v>
      </c>
      <c r="BT143" s="4">
        <v>241.534400288829</v>
      </c>
      <c r="BU143" s="4">
        <v>256.65056006053402</v>
      </c>
      <c r="BV143" s="4">
        <v>271.29929069990499</v>
      </c>
      <c r="BW143" s="13" t="s">
        <v>181</v>
      </c>
      <c r="BX143" s="5">
        <v>1</v>
      </c>
      <c r="CH143" s="13">
        <v>14000</v>
      </c>
      <c r="CI143" s="4">
        <v>118.56762971868</v>
      </c>
      <c r="CJ143" s="4">
        <v>129.27078973872099</v>
      </c>
      <c r="CK143" s="4">
        <v>140.79418156624999</v>
      </c>
      <c r="CL143" s="4">
        <v>153.09066438519301</v>
      </c>
      <c r="CM143" s="4">
        <v>166.058121367447</v>
      </c>
      <c r="CN143" s="4">
        <v>179.02976252781701</v>
      </c>
      <c r="CO143" s="4">
        <v>192.19732299639401</v>
      </c>
      <c r="CP143" s="4">
        <v>205.39383402367699</v>
      </c>
      <c r="CQ143" s="4">
        <v>218.44864851230901</v>
      </c>
      <c r="CR143" s="4">
        <v>231.19065222187899</v>
      </c>
      <c r="CS143" s="4">
        <v>243.43392193943501</v>
      </c>
      <c r="CT143" s="13" t="s">
        <v>181</v>
      </c>
      <c r="CU143" s="5" t="s">
        <v>55</v>
      </c>
      <c r="DE143" s="13">
        <v>14000</v>
      </c>
      <c r="DF143" s="4">
        <v>127.660599453035</v>
      </c>
      <c r="DG143" s="4">
        <v>139.71452023162999</v>
      </c>
      <c r="DH143" s="4">
        <v>152.719975311447</v>
      </c>
      <c r="DI143" s="4">
        <v>166.60904586046601</v>
      </c>
      <c r="DJ143" s="4">
        <v>181.26840095820901</v>
      </c>
      <c r="DK143" s="4">
        <v>196.24568808387201</v>
      </c>
      <c r="DL143" s="4">
        <v>211.56892674880001</v>
      </c>
      <c r="DM143" s="4">
        <v>227.05678762768</v>
      </c>
      <c r="DN143" s="4">
        <v>242.52172208670001</v>
      </c>
      <c r="DO143" s="4">
        <v>257.772986485003</v>
      </c>
      <c r="DP143" s="4">
        <v>272.56856403039899</v>
      </c>
      <c r="DQ143" s="13" t="s">
        <v>181</v>
      </c>
      <c r="DR143" s="5">
        <v>1</v>
      </c>
      <c r="EB143" s="13">
        <v>14000</v>
      </c>
      <c r="EC143" s="4">
        <v>118.56762971868</v>
      </c>
      <c r="ED143" s="4">
        <v>129.27078973872099</v>
      </c>
      <c r="EE143" s="4">
        <v>140.79418156624999</v>
      </c>
      <c r="EF143" s="4">
        <v>153.09066438519301</v>
      </c>
      <c r="EG143" s="4">
        <v>166.058121367447</v>
      </c>
      <c r="EH143" s="4">
        <v>179.02976252781701</v>
      </c>
      <c r="EI143" s="4">
        <v>192.19732299639401</v>
      </c>
      <c r="EJ143" s="4">
        <v>205.39383402367699</v>
      </c>
      <c r="EK143" s="4">
        <v>218.44864851230901</v>
      </c>
      <c r="EL143" s="4">
        <v>231.19065222187899</v>
      </c>
      <c r="EM143" s="4">
        <v>243.43392193943501</v>
      </c>
      <c r="EN143" s="13" t="s">
        <v>181</v>
      </c>
      <c r="EO143" s="5" t="s">
        <v>55</v>
      </c>
      <c r="EY143" s="13">
        <v>14000</v>
      </c>
      <c r="EZ143" s="4">
        <v>118.56762971868</v>
      </c>
      <c r="FA143" s="4">
        <v>129.27078973872099</v>
      </c>
      <c r="FB143" s="4">
        <v>140.79418156624999</v>
      </c>
      <c r="FC143" s="4">
        <v>153.09066438519301</v>
      </c>
      <c r="FD143" s="4">
        <v>166.058121367447</v>
      </c>
      <c r="FE143" s="4">
        <v>179.02976252781701</v>
      </c>
      <c r="FF143" s="4">
        <v>192.19732299639401</v>
      </c>
      <c r="FG143" s="4">
        <v>205.39383402367699</v>
      </c>
      <c r="FH143" s="4">
        <v>218.44864851230901</v>
      </c>
      <c r="FI143" s="4">
        <v>231.19065222187899</v>
      </c>
      <c r="FJ143" s="4">
        <v>243.43392193943501</v>
      </c>
      <c r="FK143" s="13" t="s">
        <v>181</v>
      </c>
      <c r="FL143" s="5" t="s">
        <v>55</v>
      </c>
      <c r="FV143" s="13">
        <v>14000</v>
      </c>
      <c r="FW143">
        <v>118.56762971868</v>
      </c>
      <c r="FX143">
        <v>129.27078973872099</v>
      </c>
      <c r="FY143">
        <v>140.79418156624999</v>
      </c>
      <c r="FZ143">
        <v>153.09066438519301</v>
      </c>
      <c r="GA143">
        <v>166.058121367447</v>
      </c>
      <c r="GB143">
        <v>179.02976252781701</v>
      </c>
      <c r="GC143">
        <v>192.19732299639401</v>
      </c>
      <c r="GD143">
        <v>205.39383402367699</v>
      </c>
      <c r="GE143">
        <v>218.44864851230901</v>
      </c>
      <c r="GF143">
        <v>231.19065222187899</v>
      </c>
      <c r="GG143">
        <v>243.43392193943501</v>
      </c>
      <c r="GH143" s="13" t="s">
        <v>181</v>
      </c>
      <c r="GI143" s="5" t="s">
        <v>55</v>
      </c>
      <c r="GS143" s="13">
        <v>14000</v>
      </c>
      <c r="GT143" s="4">
        <v>118.56762971868</v>
      </c>
      <c r="GU143" s="4">
        <v>129.27078973872099</v>
      </c>
      <c r="GV143" s="4">
        <v>140.79418156624999</v>
      </c>
      <c r="GW143" s="4">
        <v>153.09066438519301</v>
      </c>
      <c r="GX143" s="4">
        <v>166.058121367447</v>
      </c>
      <c r="GY143" s="4">
        <v>179.02976252781701</v>
      </c>
      <c r="GZ143" s="4">
        <v>192.19732299639401</v>
      </c>
      <c r="HA143" s="4">
        <v>205.39383402367699</v>
      </c>
      <c r="HB143" s="4">
        <v>218.44864851230901</v>
      </c>
      <c r="HC143" s="4">
        <v>231.19065222187899</v>
      </c>
      <c r="HD143" s="4">
        <v>243.43392193943501</v>
      </c>
      <c r="HE143" s="13" t="s">
        <v>181</v>
      </c>
      <c r="HF143" s="5" t="s">
        <v>55</v>
      </c>
      <c r="HP143" s="13">
        <v>14000</v>
      </c>
      <c r="HQ143" s="4">
        <v>127.602698794573</v>
      </c>
      <c r="HR143" s="4">
        <v>139.64733047754299</v>
      </c>
      <c r="HS143" s="4">
        <v>152.64220312106301</v>
      </c>
      <c r="HT143" s="4">
        <v>166.51938589277799</v>
      </c>
      <c r="HU143" s="4">
        <v>181.16546629906099</v>
      </c>
      <c r="HV143" s="4">
        <v>196.12663783175901</v>
      </c>
      <c r="HW143" s="4">
        <v>211.43171553937501</v>
      </c>
      <c r="HX143" s="4">
        <v>226.89927917538</v>
      </c>
      <c r="HY143" s="4">
        <v>242.341712710217</v>
      </c>
      <c r="HZ143" s="4">
        <v>257.56823905922198</v>
      </c>
      <c r="IA143" s="4">
        <v>272.336894035</v>
      </c>
      <c r="IB143" s="13" t="s">
        <v>181</v>
      </c>
      <c r="IC143" s="5">
        <v>1</v>
      </c>
      <c r="IM143" s="13">
        <v>14000</v>
      </c>
      <c r="IN143" s="4">
        <v>128.07301561432601</v>
      </c>
      <c r="IO143" s="4">
        <v>140.19322219860001</v>
      </c>
      <c r="IP143" s="4">
        <v>153.27425226069599</v>
      </c>
      <c r="IQ143" s="4">
        <v>167.248295036396</v>
      </c>
      <c r="IR143" s="4">
        <v>182.002630600336</v>
      </c>
      <c r="IS143" s="4">
        <v>197.09537296655401</v>
      </c>
      <c r="IT143" s="4">
        <v>212.548894643311</v>
      </c>
      <c r="IU143" s="4">
        <v>228.18258025682101</v>
      </c>
      <c r="IV143" s="4">
        <v>243.809436943576</v>
      </c>
      <c r="IW143" s="4">
        <v>259.23904352261201</v>
      </c>
      <c r="IX143" s="4">
        <v>274.22916453460903</v>
      </c>
      <c r="IY143" s="13" t="s">
        <v>181</v>
      </c>
      <c r="IZ143" s="5">
        <v>1</v>
      </c>
      <c r="JJ143" s="13">
        <v>14000</v>
      </c>
      <c r="JK143" s="4">
        <v>128.221450545105</v>
      </c>
      <c r="JL143" s="4">
        <v>140.36556645623301</v>
      </c>
      <c r="JM143" s="4">
        <v>153.47388225453699</v>
      </c>
      <c r="JN143" s="4">
        <v>167.47863584411101</v>
      </c>
      <c r="JO143" s="4">
        <v>182.26734019114301</v>
      </c>
      <c r="JP143" s="4">
        <v>197.40192394200301</v>
      </c>
      <c r="JQ143" s="4">
        <v>212.90273586906699</v>
      </c>
      <c r="JR143" s="4">
        <v>228.58944659881701</v>
      </c>
      <c r="JS143" s="4">
        <v>244.275296594927</v>
      </c>
      <c r="JT143" s="4">
        <v>259.77001797579101</v>
      </c>
      <c r="JU143" s="4">
        <v>274.83136544341102</v>
      </c>
      <c r="JV143" s="13" t="s">
        <v>181</v>
      </c>
      <c r="JW143" s="5">
        <v>1</v>
      </c>
      <c r="KG143" s="13">
        <v>14000</v>
      </c>
      <c r="KH143">
        <v>127.530162552289</v>
      </c>
      <c r="KI143">
        <v>139.56316304056</v>
      </c>
      <c r="KJ143">
        <v>152.544787976317</v>
      </c>
      <c r="KK143">
        <v>166.40709258788499</v>
      </c>
      <c r="KL143">
        <v>181.03656363843999</v>
      </c>
      <c r="KM143">
        <v>195.97757844146801</v>
      </c>
      <c r="KN143">
        <v>211.25994958585801</v>
      </c>
      <c r="KO143">
        <v>226.702146101545</v>
      </c>
      <c r="KP143">
        <v>242.11647114286501</v>
      </c>
      <c r="KQ143">
        <v>257.31210973105198</v>
      </c>
      <c r="KR143">
        <v>272.04717100586402</v>
      </c>
      <c r="KS143" s="13" t="s">
        <v>181</v>
      </c>
      <c r="KT143" s="5">
        <v>1</v>
      </c>
      <c r="LD143" s="13">
        <v>14000</v>
      </c>
      <c r="LE143" s="4">
        <v>128.05543760656599</v>
      </c>
      <c r="LF143" s="4">
        <v>140.17281461776301</v>
      </c>
      <c r="LG143" s="4">
        <v>153.250616426097</v>
      </c>
      <c r="LH143" s="4">
        <v>167.22102684823199</v>
      </c>
      <c r="LI143" s="4">
        <v>181.97129883721001</v>
      </c>
      <c r="LJ143" s="4">
        <v>197.05909634434801</v>
      </c>
      <c r="LK143" s="4">
        <v>212.50703184654401</v>
      </c>
      <c r="LL143" s="4">
        <v>228.13445713185399</v>
      </c>
      <c r="LM143" s="4">
        <v>243.75435289078899</v>
      </c>
      <c r="LN143" s="4">
        <v>259.17628111824803</v>
      </c>
      <c r="LO143" s="4">
        <v>274.15800997687103</v>
      </c>
      <c r="LP143" s="13" t="s">
        <v>181</v>
      </c>
      <c r="LQ143" s="5">
        <v>1</v>
      </c>
      <c r="MA143" s="13">
        <v>14000</v>
      </c>
      <c r="MB143" s="4">
        <v>128.256549745124</v>
      </c>
      <c r="MC143" s="4">
        <v>140.40632332866301</v>
      </c>
      <c r="MD143" s="4">
        <v>153.52109775722499</v>
      </c>
      <c r="ME143" s="4">
        <v>167.53312320508499</v>
      </c>
      <c r="MF143" s="4">
        <v>182.329968722507</v>
      </c>
      <c r="MG143" s="4">
        <v>197.47446867672599</v>
      </c>
      <c r="MH143" s="4">
        <v>212.98649400403599</v>
      </c>
      <c r="MI143" s="4">
        <v>228.68578524876801</v>
      </c>
      <c r="MJ143" s="4">
        <v>244.38564068432501</v>
      </c>
      <c r="MK143" s="4">
        <v>259.895831642372</v>
      </c>
      <c r="ML143" s="4">
        <v>274.97411597106702</v>
      </c>
      <c r="MM143" s="13" t="s">
        <v>181</v>
      </c>
      <c r="MN143" s="5">
        <v>1</v>
      </c>
      <c r="MX143" s="13">
        <v>14000</v>
      </c>
      <c r="MY143" s="4">
        <v>128.67477035355</v>
      </c>
      <c r="MZ143" s="4">
        <v>140.89207590070899</v>
      </c>
      <c r="NA143" s="4">
        <v>154.08400168352199</v>
      </c>
      <c r="NB143" s="4">
        <v>168.18296667705701</v>
      </c>
      <c r="NC143" s="4">
        <v>183.077238319483</v>
      </c>
      <c r="ND143" s="4">
        <v>198.34055281229399</v>
      </c>
      <c r="NE143" s="4">
        <v>213.98710889651699</v>
      </c>
      <c r="NF143" s="4">
        <v>229.837548892532</v>
      </c>
      <c r="NG143" s="4">
        <v>245.705939327804</v>
      </c>
      <c r="NH143" s="4">
        <v>261.40260850606097</v>
      </c>
      <c r="NI143" s="4">
        <v>276.68551722934302</v>
      </c>
      <c r="NJ143" s="13" t="s">
        <v>181</v>
      </c>
      <c r="NK143" s="5">
        <v>1</v>
      </c>
      <c r="NU143" s="13">
        <v>14000</v>
      </c>
      <c r="NV143" s="4">
        <v>128.791414006868</v>
      </c>
      <c r="NW143" s="4">
        <v>141.02759356926899</v>
      </c>
      <c r="NX143" s="4">
        <v>154.241101207664</v>
      </c>
      <c r="NY143" s="4">
        <v>168.364410466057</v>
      </c>
      <c r="NZ143" s="4">
        <v>183.28599356674599</v>
      </c>
      <c r="OA143" s="4">
        <v>198.58266365800799</v>
      </c>
      <c r="OB143" s="4">
        <v>214.267044775344</v>
      </c>
      <c r="OC143" s="4">
        <v>230.16005375597999</v>
      </c>
      <c r="OD143" s="4">
        <v>246.07599811344099</v>
      </c>
      <c r="OE143" s="4">
        <v>261.82539181681699</v>
      </c>
      <c r="OF143" s="4">
        <v>277.16630812497499</v>
      </c>
      <c r="OG143" s="13" t="s">
        <v>181</v>
      </c>
      <c r="OH143" s="5">
        <v>1</v>
      </c>
      <c r="OR143">
        <v>14000</v>
      </c>
      <c r="OS143">
        <v>128.16121638176401</v>
      </c>
      <c r="OT143">
        <v>140.295626683737</v>
      </c>
      <c r="OU143">
        <v>153.39286462724701</v>
      </c>
      <c r="OV143">
        <v>167.385147739372</v>
      </c>
      <c r="OW143">
        <v>182.15989364494999</v>
      </c>
      <c r="OX143">
        <v>197.277479978473</v>
      </c>
      <c r="OY143">
        <v>212.75907616036301</v>
      </c>
      <c r="OZ143">
        <v>228.42423487695001</v>
      </c>
      <c r="PA143">
        <v>244.086099742366</v>
      </c>
      <c r="PB143">
        <v>259.554338233561</v>
      </c>
      <c r="PC143">
        <v>274.586704550962</v>
      </c>
      <c r="PD143" s="13" t="s">
        <v>181</v>
      </c>
      <c r="PE143" s="5">
        <v>1</v>
      </c>
      <c r="PO143" s="13">
        <v>14000</v>
      </c>
      <c r="PP143" s="4">
        <v>128.72268899595099</v>
      </c>
      <c r="PQ143" s="4">
        <v>140.947746158652</v>
      </c>
      <c r="PR143" s="4">
        <v>154.14853465203899</v>
      </c>
      <c r="PS143" s="4">
        <v>168.25749547110601</v>
      </c>
      <c r="PT143" s="4">
        <v>183.162979650186</v>
      </c>
      <c r="PU143" s="4">
        <v>198.439985507893</v>
      </c>
      <c r="PV143" s="4">
        <v>214.102064480889</v>
      </c>
      <c r="PW143" s="4">
        <v>229.969970432255</v>
      </c>
      <c r="PX143" s="4">
        <v>245.857867454006</v>
      </c>
      <c r="PY143" s="4">
        <v>261.57615848807001</v>
      </c>
      <c r="PZ143" s="4">
        <v>276.882847525589</v>
      </c>
      <c r="QA143" s="13" t="s">
        <v>181</v>
      </c>
      <c r="QB143" s="5">
        <v>1</v>
      </c>
      <c r="QL143" s="13">
        <v>14000</v>
      </c>
      <c r="QM143" s="4">
        <v>129.62254480513599</v>
      </c>
      <c r="QN143" s="4">
        <v>141.99370225200499</v>
      </c>
      <c r="QO143" s="4">
        <v>155.36179862942399</v>
      </c>
      <c r="QP143" s="4">
        <v>169.659792502154</v>
      </c>
      <c r="QQ143" s="4">
        <v>184.777744194154</v>
      </c>
      <c r="QR143" s="4">
        <v>200.314857796605</v>
      </c>
      <c r="QS143" s="4">
        <v>216.27263683302499</v>
      </c>
      <c r="QT143" s="4">
        <v>232.474257287369</v>
      </c>
      <c r="QU143" s="4">
        <v>248.73609914468099</v>
      </c>
      <c r="QV143" s="4">
        <v>264.87040712732897</v>
      </c>
      <c r="QW143" s="4">
        <v>280.636805128925</v>
      </c>
      <c r="QX143" s="13" t="s">
        <v>181</v>
      </c>
      <c r="QY143" s="5">
        <v>1</v>
      </c>
      <c r="RI143" s="13">
        <v>14000</v>
      </c>
      <c r="RJ143" s="4">
        <v>129.55161520026999</v>
      </c>
      <c r="RK143" s="4">
        <v>141.91121970615501</v>
      </c>
      <c r="RL143" s="4">
        <v>155.26606780522599</v>
      </c>
      <c r="RM143" s="4">
        <v>169.54907001320601</v>
      </c>
      <c r="RN143" s="4">
        <v>184.650142179613</v>
      </c>
      <c r="RO143" s="4">
        <v>200.16654527314299</v>
      </c>
      <c r="RP143" s="4">
        <v>216.10072467100599</v>
      </c>
      <c r="RQ143" s="4">
        <v>232.27564224457899</v>
      </c>
      <c r="RR143" s="4">
        <v>248.50747597368101</v>
      </c>
      <c r="RS143" s="4">
        <v>264.60829382739303</v>
      </c>
      <c r="RT143" s="4">
        <v>280.33753406103398</v>
      </c>
      <c r="RU143" s="13" t="s">
        <v>181</v>
      </c>
      <c r="RV143" s="5">
        <v>1</v>
      </c>
      <c r="SF143" s="13">
        <v>14000</v>
      </c>
      <c r="SG143" s="4">
        <v>129.96926829924701</v>
      </c>
      <c r="SH143" s="4">
        <v>142.39699049391501</v>
      </c>
      <c r="SI143" s="4">
        <v>155.829997474979</v>
      </c>
      <c r="SJ143" s="4">
        <v>170.20150082337801</v>
      </c>
      <c r="SK143" s="4">
        <v>185.40229154485399</v>
      </c>
      <c r="SL143" s="4">
        <v>201.04116004617401</v>
      </c>
      <c r="SM143" s="4">
        <v>217.11502637347499</v>
      </c>
      <c r="SN143" s="4">
        <v>233.44817248214099</v>
      </c>
      <c r="SO143" s="4">
        <v>249.85803634242399</v>
      </c>
      <c r="SP143" s="4">
        <v>266.15780893636401</v>
      </c>
      <c r="SQ143" s="4">
        <v>282.10817229886601</v>
      </c>
      <c r="SR143" s="13" t="s">
        <v>181</v>
      </c>
      <c r="SS143" s="5">
        <v>1</v>
      </c>
      <c r="TC143" s="13">
        <v>14000</v>
      </c>
      <c r="TD143" s="4">
        <v>128.79016433818401</v>
      </c>
      <c r="TE143" s="4">
        <v>141.026141602444</v>
      </c>
      <c r="TF143" s="4">
        <v>154.23941787432099</v>
      </c>
      <c r="TG143" s="4">
        <v>168.362466095765</v>
      </c>
      <c r="TH143" s="4">
        <v>183.2837562718</v>
      </c>
      <c r="TI143" s="4">
        <v>198.58006850106401</v>
      </c>
      <c r="TJ143" s="4">
        <v>214.264043672344</v>
      </c>
      <c r="TK143" s="4">
        <v>230.15659562774701</v>
      </c>
      <c r="TL143" s="4">
        <v>246.07202923595901</v>
      </c>
      <c r="TM143" s="4">
        <v>261.82085640510002</v>
      </c>
      <c r="TN143" s="4">
        <v>277.16114905704399</v>
      </c>
      <c r="TO143" s="13" t="s">
        <v>181</v>
      </c>
      <c r="TP143" s="5">
        <v>1</v>
      </c>
      <c r="TZ143" s="13">
        <v>14000</v>
      </c>
      <c r="UA143" s="4">
        <v>118.56762971868</v>
      </c>
      <c r="UB143" s="4">
        <v>129.27078973872099</v>
      </c>
      <c r="UC143" s="4">
        <v>140.79418156624999</v>
      </c>
      <c r="UD143" s="4">
        <v>153.09066438519301</v>
      </c>
      <c r="UE143" s="4">
        <v>166.058121367447</v>
      </c>
      <c r="UF143" s="4">
        <v>179.02976252781701</v>
      </c>
      <c r="UG143" s="4">
        <v>192.19732299639401</v>
      </c>
      <c r="UH143" s="4">
        <v>205.39383402367699</v>
      </c>
      <c r="UI143" s="4">
        <v>218.44864851230901</v>
      </c>
      <c r="UJ143" s="4">
        <v>231.19065222187899</v>
      </c>
      <c r="UK143" s="4">
        <v>243.43392193943501</v>
      </c>
      <c r="UL143" s="13" t="s">
        <v>181</v>
      </c>
      <c r="UM143" s="5" t="s">
        <v>55</v>
      </c>
      <c r="UW143" s="13">
        <v>14000</v>
      </c>
      <c r="UX143" s="4">
        <v>118.56762971868</v>
      </c>
      <c r="UY143" s="4">
        <v>129.27078973872099</v>
      </c>
      <c r="UZ143" s="4">
        <v>140.79418156624999</v>
      </c>
      <c r="VA143" s="4">
        <v>153.09066438519301</v>
      </c>
      <c r="VB143" s="4">
        <v>166.058121367447</v>
      </c>
      <c r="VC143" s="4">
        <v>179.02976252781701</v>
      </c>
      <c r="VD143" s="4">
        <v>192.19732299639401</v>
      </c>
      <c r="VE143" s="4">
        <v>205.39383402367699</v>
      </c>
      <c r="VF143" s="4">
        <v>218.44864851230901</v>
      </c>
      <c r="VG143" s="4">
        <v>231.19065222187899</v>
      </c>
      <c r="VH143" s="4">
        <v>243.43392193943501</v>
      </c>
      <c r="VI143" s="13" t="s">
        <v>181</v>
      </c>
      <c r="VJ143" s="5" t="s">
        <v>55</v>
      </c>
      <c r="VT143" s="13">
        <v>14000</v>
      </c>
      <c r="VU143" s="4">
        <v>118.56762971868</v>
      </c>
      <c r="VV143" s="4">
        <v>129.27078973872099</v>
      </c>
      <c r="VW143" s="4">
        <v>140.79418156624999</v>
      </c>
      <c r="VX143" s="4">
        <v>153.09066438519301</v>
      </c>
      <c r="VY143" s="4">
        <v>166.058121367447</v>
      </c>
      <c r="VZ143" s="4">
        <v>179.02976252781701</v>
      </c>
      <c r="WA143" s="4">
        <v>192.19732299639401</v>
      </c>
      <c r="WB143" s="4">
        <v>205.39383402367699</v>
      </c>
      <c r="WC143" s="4">
        <v>218.44864851230901</v>
      </c>
      <c r="WD143" s="4">
        <v>231.19065222187899</v>
      </c>
      <c r="WE143" s="4">
        <v>243.43392193943501</v>
      </c>
      <c r="WF143" s="13" t="s">
        <v>181</v>
      </c>
      <c r="WG143" s="5" t="s">
        <v>55</v>
      </c>
      <c r="WQ143" s="13">
        <v>14000</v>
      </c>
      <c r="WR143" s="4">
        <v>126.136613238048</v>
      </c>
      <c r="WS143" s="4">
        <v>137.92762735451001</v>
      </c>
      <c r="WT143" s="4">
        <v>150.62879061484199</v>
      </c>
      <c r="WU143" s="4">
        <v>164.16999806041801</v>
      </c>
      <c r="WV143" s="4">
        <v>178.43968537186501</v>
      </c>
      <c r="WW143" s="4">
        <v>193.02613864915401</v>
      </c>
      <c r="WX143" s="4">
        <v>207.944585408742</v>
      </c>
      <c r="WY143" s="4">
        <v>223.025851656257</v>
      </c>
      <c r="WZ143" s="4">
        <v>238.09705838339099</v>
      </c>
      <c r="XA143" s="4">
        <v>252.984364243827</v>
      </c>
      <c r="XB143" s="4">
        <v>267.46060276125399</v>
      </c>
      <c r="XC143" s="13" t="s">
        <v>181</v>
      </c>
      <c r="XD143" s="5">
        <v>1</v>
      </c>
      <c r="XN143" s="13">
        <v>14000</v>
      </c>
      <c r="XO143" s="4">
        <v>124.984150360523</v>
      </c>
      <c r="XP143" s="4">
        <v>136.57698568099099</v>
      </c>
      <c r="XQ143" s="4">
        <v>149.048595417027</v>
      </c>
      <c r="XR143" s="4">
        <v>162.32709350165101</v>
      </c>
      <c r="XS143" s="4">
        <v>176.30145122750801</v>
      </c>
      <c r="XT143" s="4">
        <v>190.58376449855601</v>
      </c>
      <c r="XU143" s="4">
        <v>205.18164620612899</v>
      </c>
      <c r="XV143" s="4">
        <v>219.93316058593001</v>
      </c>
      <c r="XW143" s="4">
        <v>234.674329487036</v>
      </c>
      <c r="XX143" s="4">
        <v>249.24174775451999</v>
      </c>
      <c r="XY143" s="4">
        <v>263.41771270742998</v>
      </c>
      <c r="XZ143" s="13" t="s">
        <v>181</v>
      </c>
      <c r="YA143" s="5">
        <v>1</v>
      </c>
      <c r="YK143" s="13">
        <v>14000</v>
      </c>
      <c r="YL143" s="4">
        <v>127.96245826191</v>
      </c>
      <c r="YM143" s="4">
        <v>140.06603452192101</v>
      </c>
      <c r="YN143" s="4">
        <v>153.129041868445</v>
      </c>
      <c r="YO143" s="4">
        <v>167.084086079852</v>
      </c>
      <c r="YP143" s="4">
        <v>181.819052284626</v>
      </c>
      <c r="YQ143" s="4">
        <v>196.893335926567</v>
      </c>
      <c r="YR143" s="4">
        <v>212.33002088262501</v>
      </c>
      <c r="YS143" s="4">
        <v>227.94957281014399</v>
      </c>
      <c r="YT143" s="4">
        <v>243.56611309014301</v>
      </c>
      <c r="YU143" s="4">
        <v>258.99029463818101</v>
      </c>
      <c r="YV143" s="4">
        <v>273.98040863816198</v>
      </c>
      <c r="YW143" s="13" t="s">
        <v>181</v>
      </c>
      <c r="YX143" s="5">
        <v>1</v>
      </c>
      <c r="ZH143" s="13">
        <v>14000</v>
      </c>
      <c r="ZI143" s="4">
        <v>66.7115900083745</v>
      </c>
      <c r="ZJ143" s="4">
        <v>74.373095027534504</v>
      </c>
      <c r="ZK143" s="4">
        <v>82.524954207110397</v>
      </c>
      <c r="ZL143" s="4">
        <v>91.012866254652096</v>
      </c>
      <c r="ZM143" s="4">
        <v>99.695057790962906</v>
      </c>
      <c r="ZN143" s="4">
        <v>108.46116711904401</v>
      </c>
      <c r="ZO143" s="4">
        <v>117.23786961443599</v>
      </c>
      <c r="ZP143" s="4">
        <v>125.985289706278</v>
      </c>
      <c r="ZQ143" s="4">
        <v>134.68957525898799</v>
      </c>
      <c r="ZR143" s="4">
        <v>142.94654154492599</v>
      </c>
      <c r="ZS143" s="4">
        <v>149.90785915266201</v>
      </c>
      <c r="ZT143" s="13" t="s">
        <v>181</v>
      </c>
      <c r="ZU143" s="5" t="s">
        <v>55</v>
      </c>
      <c r="AAE143" s="13">
        <v>14000</v>
      </c>
      <c r="AAF143" s="4">
        <v>113.545868394096</v>
      </c>
      <c r="AAG143" s="4">
        <v>123.422643820765</v>
      </c>
      <c r="AAH143" s="4">
        <v>134.00063362808299</v>
      </c>
      <c r="AAI143" s="4">
        <v>145.22816144798799</v>
      </c>
      <c r="AAJ143" s="4">
        <v>157.01558125148</v>
      </c>
      <c r="AAK143" s="4">
        <v>168.89068539704201</v>
      </c>
      <c r="AAL143" s="4">
        <v>180.97262587304999</v>
      </c>
      <c r="AAM143" s="4">
        <v>193.13799398929899</v>
      </c>
      <c r="AAN143" s="4">
        <v>205.264584944993</v>
      </c>
      <c r="AAO143" s="4">
        <v>217.23276748148899</v>
      </c>
      <c r="AAP143" s="4">
        <v>228.905202734695</v>
      </c>
      <c r="AAQ143" s="13" t="s">
        <v>181</v>
      </c>
      <c r="AAR143" s="5" t="s">
        <v>55</v>
      </c>
      <c r="ABB143" s="13">
        <v>14000</v>
      </c>
      <c r="ABC143" s="4">
        <v>128.788413871313</v>
      </c>
      <c r="ABD143" s="4">
        <v>141.02518976115101</v>
      </c>
      <c r="ABE143" s="4">
        <v>154.24028094400501</v>
      </c>
      <c r="ABF143" s="4">
        <v>168.36659170141101</v>
      </c>
      <c r="ABG143" s="4">
        <v>183.293329443798</v>
      </c>
      <c r="ABH143" s="4">
        <v>198.60110059444401</v>
      </c>
      <c r="ABI143" s="4">
        <v>214.301876085956</v>
      </c>
      <c r="ABJ143" s="4">
        <v>230.21783493054201</v>
      </c>
      <c r="ABK143" s="4">
        <v>246.16456330437299</v>
      </c>
      <c r="ABL143" s="4">
        <v>261.95378570491903</v>
      </c>
      <c r="ABM143" s="4">
        <v>277.34414520811202</v>
      </c>
      <c r="ABN143" s="13" t="s">
        <v>181</v>
      </c>
      <c r="ABO143" s="5">
        <v>1</v>
      </c>
    </row>
    <row r="144" spans="1:743" x14ac:dyDescent="0.25">
      <c r="B144" t="s">
        <v>1226</v>
      </c>
      <c r="C144" t="s">
        <v>1227</v>
      </c>
      <c r="D144" t="s">
        <v>1228</v>
      </c>
      <c r="E144" t="s">
        <v>1229</v>
      </c>
      <c r="F144" t="s">
        <v>1230</v>
      </c>
      <c r="Q144" s="1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13"/>
      <c r="AD144" s="5"/>
      <c r="AN144" s="13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13"/>
      <c r="BA144" s="5"/>
      <c r="BK144" s="13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13"/>
      <c r="BX144" s="5"/>
      <c r="CH144" s="13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13"/>
      <c r="CU144" s="5"/>
      <c r="DE144" s="13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13"/>
      <c r="DR144" s="5"/>
      <c r="EB144" s="13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13"/>
      <c r="EO144" s="5"/>
      <c r="EY144" s="13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13"/>
      <c r="FL144" s="5"/>
      <c r="FV144" s="13"/>
      <c r="GH144" s="13"/>
      <c r="GI144" s="5"/>
      <c r="GS144" s="13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13"/>
      <c r="HF144" s="5"/>
      <c r="HP144" s="13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13"/>
      <c r="IC144" s="5"/>
      <c r="IM144" s="13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13"/>
      <c r="IZ144" s="5"/>
      <c r="JJ144" s="13"/>
      <c r="JK144" s="4"/>
      <c r="JL144" s="4"/>
      <c r="JM144" s="4"/>
      <c r="JN144" s="4"/>
      <c r="JO144" s="4"/>
      <c r="JP144" s="4"/>
      <c r="JQ144" s="4"/>
      <c r="JR144" s="4"/>
      <c r="JS144" s="4"/>
      <c r="JT144" s="4"/>
      <c r="JU144" s="4"/>
      <c r="JV144" s="13"/>
      <c r="JW144" s="5"/>
      <c r="KG144" s="13"/>
      <c r="KS144" s="13"/>
      <c r="KT144" s="5"/>
      <c r="LD144" s="13"/>
      <c r="LE144" s="4"/>
      <c r="LF144" s="4"/>
      <c r="LG144" s="4"/>
      <c r="LH144" s="4"/>
      <c r="LI144" s="4"/>
      <c r="LJ144" s="4"/>
      <c r="LK144" s="4"/>
      <c r="LL144" s="4"/>
      <c r="LM144" s="4"/>
      <c r="LN144" s="4"/>
      <c r="LO144" s="4"/>
      <c r="LP144" s="13"/>
      <c r="LQ144" s="5"/>
      <c r="MA144" s="13"/>
      <c r="MB144" s="4"/>
      <c r="MC144" s="4"/>
      <c r="MD144" s="4"/>
      <c r="ME144" s="4"/>
      <c r="MF144" s="4"/>
      <c r="MG144" s="4"/>
      <c r="MH144" s="4"/>
      <c r="MI144" s="4"/>
      <c r="MJ144" s="4"/>
      <c r="MK144" s="4"/>
      <c r="ML144" s="4"/>
      <c r="MM144" s="13"/>
      <c r="MN144" s="5"/>
      <c r="MX144" s="13"/>
      <c r="MY144" s="4"/>
      <c r="MZ144" s="4"/>
      <c r="NA144" s="4"/>
      <c r="NB144" s="4"/>
      <c r="NC144" s="4"/>
      <c r="ND144" s="4"/>
      <c r="NE144" s="4"/>
      <c r="NF144" s="4"/>
      <c r="NG144" s="4"/>
      <c r="NH144" s="4"/>
      <c r="NI144" s="4"/>
      <c r="NJ144" s="13"/>
      <c r="NK144" s="5"/>
      <c r="NU144" s="13"/>
      <c r="NV144" s="4"/>
      <c r="NW144" s="4"/>
      <c r="NX144" s="4"/>
      <c r="NY144" s="4"/>
      <c r="NZ144" s="4"/>
      <c r="OA144" s="4"/>
      <c r="OB144" s="4"/>
      <c r="OC144" s="4"/>
      <c r="OD144" s="4"/>
      <c r="OE144" s="4"/>
      <c r="OF144" s="4"/>
      <c r="OG144" s="13"/>
      <c r="OH144" s="5"/>
      <c r="PD144" s="13"/>
      <c r="PE144" s="5"/>
      <c r="PO144" s="13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13"/>
      <c r="QB144" s="5"/>
      <c r="QL144" s="13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13"/>
      <c r="QY144" s="5"/>
      <c r="RI144" s="13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13"/>
      <c r="RV144" s="5"/>
      <c r="SF144" s="13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13"/>
      <c r="SS144" s="5"/>
      <c r="TC144" s="13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13"/>
      <c r="TP144" s="5"/>
      <c r="TZ144" s="13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13"/>
      <c r="UM144" s="5"/>
      <c r="UW144" s="13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13"/>
      <c r="VJ144" s="5"/>
      <c r="VT144" s="13"/>
      <c r="VU144" s="4"/>
      <c r="VV144" s="4"/>
      <c r="VW144" s="4"/>
      <c r="VX144" s="4"/>
      <c r="VY144" s="4"/>
      <c r="VZ144" s="4"/>
      <c r="WA144" s="4"/>
      <c r="WB144" s="4"/>
      <c r="WC144" s="4"/>
      <c r="WD144" s="4"/>
      <c r="WE144" s="4"/>
      <c r="WF144" s="13"/>
      <c r="WG144" s="5"/>
      <c r="WQ144" s="13"/>
      <c r="WR144" s="4"/>
      <c r="WS144" s="4"/>
      <c r="WT144" s="4"/>
      <c r="WU144" s="4"/>
      <c r="WV144" s="4"/>
      <c r="WW144" s="4"/>
      <c r="WX144" s="4"/>
      <c r="WY144" s="4"/>
      <c r="WZ144" s="4"/>
      <c r="XA144" s="4"/>
      <c r="XB144" s="4"/>
      <c r="XC144" s="13"/>
      <c r="XD144" s="5"/>
      <c r="XN144" s="13"/>
      <c r="XO144" s="4"/>
      <c r="XP144" s="4"/>
      <c r="XQ144" s="4"/>
      <c r="XR144" s="4"/>
      <c r="XS144" s="4"/>
      <c r="XT144" s="4"/>
      <c r="XU144" s="4"/>
      <c r="XV144" s="4"/>
      <c r="XW144" s="4"/>
      <c r="XX144" s="4"/>
      <c r="XY144" s="4"/>
      <c r="XZ144" s="13"/>
      <c r="YA144" s="5"/>
      <c r="YK144" s="13"/>
      <c r="YL144" s="4"/>
      <c r="YM144" s="4"/>
      <c r="YN144" s="4"/>
      <c r="YO144" s="4"/>
      <c r="YP144" s="4"/>
      <c r="YQ144" s="4"/>
      <c r="YR144" s="4"/>
      <c r="YS144" s="4"/>
      <c r="YT144" s="4"/>
      <c r="YU144" s="4"/>
      <c r="YV144" s="4"/>
      <c r="YW144" s="13"/>
      <c r="YX144" s="5"/>
      <c r="ZH144" s="13"/>
      <c r="ZI144" s="4"/>
      <c r="ZJ144" s="4"/>
      <c r="ZK144" s="4"/>
      <c r="ZL144" s="4"/>
      <c r="ZM144" s="4"/>
      <c r="ZN144" s="4"/>
      <c r="ZO144" s="4"/>
      <c r="ZP144" s="4"/>
      <c r="ZQ144" s="4"/>
      <c r="ZR144" s="4"/>
      <c r="ZS144" s="4"/>
      <c r="ZT144" s="13"/>
      <c r="ZU144" s="5"/>
      <c r="AAE144" s="13"/>
      <c r="AAF144" s="4"/>
      <c r="AAG144" s="4"/>
      <c r="AAH144" s="4"/>
      <c r="AAI144" s="4"/>
      <c r="AAJ144" s="4"/>
      <c r="AAK144" s="4"/>
      <c r="AAL144" s="4"/>
      <c r="AAM144" s="4"/>
      <c r="AAN144" s="4"/>
      <c r="AAO144" s="4"/>
      <c r="AAP144" s="4"/>
      <c r="AAQ144" s="13"/>
      <c r="AAR144" s="5"/>
      <c r="ABB144" s="13"/>
      <c r="ABC144" s="4"/>
      <c r="ABD144" s="4"/>
      <c r="ABE144" s="4"/>
      <c r="ABF144" s="4"/>
      <c r="ABG144" s="4"/>
      <c r="ABH144" s="4"/>
      <c r="ABI144" s="4"/>
      <c r="ABJ144" s="4"/>
      <c r="ABK144" s="4"/>
      <c r="ABL144" s="4"/>
      <c r="ABM144" s="4"/>
      <c r="ABN144" s="13"/>
      <c r="ABO144" s="5"/>
    </row>
    <row r="145" spans="1:743" x14ac:dyDescent="0.25">
      <c r="A145" s="13">
        <v>800</v>
      </c>
      <c r="B145" s="4">
        <f t="shared" ref="B145:B150" si="12">G69</f>
        <v>-10.418049208283389</v>
      </c>
      <c r="C145">
        <f>'0.85'!G62</f>
        <v>-14.041123089649558</v>
      </c>
      <c r="D145">
        <f t="shared" ref="D145:D150" si="13">C145+B145</f>
        <v>-24.459172297932945</v>
      </c>
      <c r="E145">
        <f t="shared" ref="E145:E150" si="14">B145</f>
        <v>-10.418049208283389</v>
      </c>
      <c r="Q145" s="1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13" t="s">
        <v>182</v>
      </c>
      <c r="AD145" s="5">
        <v>50</v>
      </c>
      <c r="AN145" s="13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13" t="s">
        <v>182</v>
      </c>
      <c r="BA145" s="5">
        <v>52</v>
      </c>
      <c r="BK145" s="13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13" t="s">
        <v>182</v>
      </c>
      <c r="BX145" s="5">
        <v>52</v>
      </c>
      <c r="CH145" s="13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13" t="s">
        <v>182</v>
      </c>
      <c r="CU145" s="5">
        <v>50</v>
      </c>
      <c r="DE145" s="13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13" t="s">
        <v>182</v>
      </c>
      <c r="DR145" s="5">
        <v>53</v>
      </c>
      <c r="EB145" s="13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13" t="s">
        <v>182</v>
      </c>
      <c r="EO145" s="5">
        <v>50</v>
      </c>
      <c r="EY145" s="13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13" t="s">
        <v>182</v>
      </c>
      <c r="FL145" s="5">
        <v>52</v>
      </c>
      <c r="FV145" s="13"/>
      <c r="GH145" s="13" t="s">
        <v>182</v>
      </c>
      <c r="GI145" s="5">
        <v>51</v>
      </c>
      <c r="GS145" s="13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13" t="s">
        <v>182</v>
      </c>
      <c r="HF145" s="5">
        <v>51</v>
      </c>
      <c r="HP145" s="13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13" t="s">
        <v>182</v>
      </c>
      <c r="IC145" s="5">
        <v>54</v>
      </c>
      <c r="IM145" s="13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13" t="s">
        <v>182</v>
      </c>
      <c r="IZ145" s="5">
        <v>55</v>
      </c>
      <c r="JJ145" s="13"/>
      <c r="JK145" s="4"/>
      <c r="JL145" s="4"/>
      <c r="JM145" s="4"/>
      <c r="JN145" s="4"/>
      <c r="JO145" s="4"/>
      <c r="JP145" s="4"/>
      <c r="JQ145" s="4"/>
      <c r="JR145" s="4"/>
      <c r="JS145" s="4"/>
      <c r="JT145" s="4"/>
      <c r="JU145" s="4"/>
      <c r="JV145" s="13" t="s">
        <v>182</v>
      </c>
      <c r="JW145" s="5">
        <v>55</v>
      </c>
      <c r="KG145" s="13"/>
      <c r="KS145" s="13" t="s">
        <v>182</v>
      </c>
      <c r="KT145" s="5">
        <v>52</v>
      </c>
      <c r="LD145" s="13"/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13" t="s">
        <v>182</v>
      </c>
      <c r="LQ145" s="5">
        <v>55</v>
      </c>
      <c r="MA145" s="13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13" t="s">
        <v>182</v>
      </c>
      <c r="MN145" s="5">
        <v>54</v>
      </c>
      <c r="MX145" s="13"/>
      <c r="MY145" s="4"/>
      <c r="MZ145" s="4"/>
      <c r="NA145" s="4"/>
      <c r="NB145" s="4"/>
      <c r="NC145" s="4"/>
      <c r="ND145" s="4"/>
      <c r="NE145" s="4"/>
      <c r="NF145" s="4"/>
      <c r="NG145" s="4"/>
      <c r="NH145" s="4"/>
      <c r="NI145" s="4"/>
      <c r="NJ145" s="13" t="s">
        <v>182</v>
      </c>
      <c r="NK145" s="5">
        <v>57</v>
      </c>
      <c r="NU145" s="13"/>
      <c r="NV145" s="4"/>
      <c r="NW145" s="4"/>
      <c r="NX145" s="4"/>
      <c r="NY145" s="4"/>
      <c r="NZ145" s="4"/>
      <c r="OA145" s="4"/>
      <c r="OB145" s="4"/>
      <c r="OC145" s="4"/>
      <c r="OD145" s="4"/>
      <c r="OE145" s="4"/>
      <c r="OF145" s="4"/>
      <c r="OG145" s="13" t="s">
        <v>182</v>
      </c>
      <c r="OH145" s="5">
        <v>58</v>
      </c>
      <c r="PD145" s="13" t="s">
        <v>182</v>
      </c>
      <c r="PE145" s="5">
        <v>56</v>
      </c>
      <c r="PO145" s="13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13" t="s">
        <v>182</v>
      </c>
      <c r="QB145" s="5">
        <v>59</v>
      </c>
      <c r="QL145" s="13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13" t="s">
        <v>182</v>
      </c>
      <c r="QY145" s="5">
        <v>63</v>
      </c>
      <c r="RI145" s="13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13" t="s">
        <v>182</v>
      </c>
      <c r="RV145" s="5">
        <v>62</v>
      </c>
      <c r="SF145" s="13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13" t="s">
        <v>182</v>
      </c>
      <c r="SS145" s="5">
        <v>65</v>
      </c>
      <c r="TC145" s="13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13" t="s">
        <v>182</v>
      </c>
      <c r="TP145" s="5">
        <v>60</v>
      </c>
      <c r="TZ145" s="13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13" t="s">
        <v>182</v>
      </c>
      <c r="UM145" s="5">
        <v>50</v>
      </c>
      <c r="UW145" s="13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13" t="s">
        <v>182</v>
      </c>
      <c r="VJ145" s="5">
        <v>51</v>
      </c>
      <c r="VT145" s="13"/>
      <c r="VU145" s="4"/>
      <c r="VV145" s="4"/>
      <c r="VW145" s="4"/>
      <c r="VX145" s="4"/>
      <c r="VY145" s="4"/>
      <c r="VZ145" s="4"/>
      <c r="WA145" s="4"/>
      <c r="WB145" s="4"/>
      <c r="WC145" s="4"/>
      <c r="WD145" s="4"/>
      <c r="WE145" s="4"/>
      <c r="WF145" s="13" t="s">
        <v>182</v>
      </c>
      <c r="WG145" s="5">
        <v>51</v>
      </c>
      <c r="WQ145" s="13"/>
      <c r="WR145" s="4"/>
      <c r="WS145" s="4"/>
      <c r="WT145" s="4"/>
      <c r="WU145" s="4"/>
      <c r="WV145" s="4"/>
      <c r="WW145" s="4"/>
      <c r="WX145" s="4"/>
      <c r="WY145" s="4"/>
      <c r="WZ145" s="4"/>
      <c r="XA145" s="4"/>
      <c r="XB145" s="4"/>
      <c r="XC145" s="13" t="s">
        <v>182</v>
      </c>
      <c r="XD145" s="5">
        <v>50</v>
      </c>
      <c r="XN145" s="13"/>
      <c r="XO145" s="4"/>
      <c r="XP145" s="4"/>
      <c r="XQ145" s="4"/>
      <c r="XR145" s="4"/>
      <c r="XS145" s="4"/>
      <c r="XT145" s="4"/>
      <c r="XU145" s="4"/>
      <c r="XV145" s="4"/>
      <c r="XW145" s="4"/>
      <c r="XX145" s="4"/>
      <c r="XY145" s="4"/>
      <c r="XZ145" s="13" t="s">
        <v>182</v>
      </c>
      <c r="YA145" s="5">
        <v>50</v>
      </c>
      <c r="YK145" s="13"/>
      <c r="YL145" s="4"/>
      <c r="YM145" s="4"/>
      <c r="YN145" s="4"/>
      <c r="YO145" s="4"/>
      <c r="YP145" s="4"/>
      <c r="YQ145" s="4"/>
      <c r="YR145" s="4"/>
      <c r="YS145" s="4"/>
      <c r="YT145" s="4"/>
      <c r="YU145" s="4"/>
      <c r="YV145" s="4"/>
      <c r="YW145" s="13" t="s">
        <v>182</v>
      </c>
      <c r="YX145" s="5">
        <v>53</v>
      </c>
      <c r="ZH145" s="13"/>
      <c r="ZI145" s="4"/>
      <c r="ZJ145" s="4"/>
      <c r="ZK145" s="4"/>
      <c r="ZL145" s="4"/>
      <c r="ZM145" s="4"/>
      <c r="ZN145" s="4"/>
      <c r="ZO145" s="4"/>
      <c r="ZP145" s="4"/>
      <c r="ZQ145" s="4"/>
      <c r="ZR145" s="4"/>
      <c r="ZS145" s="4"/>
      <c r="ZT145" s="13" t="s">
        <v>182</v>
      </c>
      <c r="ZU145" s="5">
        <v>51</v>
      </c>
      <c r="AAE145" s="13"/>
      <c r="AAF145" s="4"/>
      <c r="AAG145" s="4"/>
      <c r="AAH145" s="4"/>
      <c r="AAI145" s="4"/>
      <c r="AAJ145" s="4"/>
      <c r="AAK145" s="4"/>
      <c r="AAL145" s="4"/>
      <c r="AAM145" s="4"/>
      <c r="AAN145" s="4"/>
      <c r="AAO145" s="4"/>
      <c r="AAP145" s="4"/>
      <c r="AAQ145" s="13" t="s">
        <v>182</v>
      </c>
      <c r="AAR145" s="5">
        <v>45</v>
      </c>
      <c r="ABB145" s="13"/>
      <c r="ABC145" s="4"/>
      <c r="ABD145" s="4"/>
      <c r="ABE145" s="4"/>
      <c r="ABF145" s="4"/>
      <c r="ABG145" s="4"/>
      <c r="ABH145" s="4"/>
      <c r="ABI145" s="4"/>
      <c r="ABJ145" s="4"/>
      <c r="ABK145" s="4"/>
      <c r="ABL145" s="4"/>
      <c r="ABM145" s="4"/>
      <c r="ABN145" s="13" t="s">
        <v>182</v>
      </c>
      <c r="ABO145" s="5">
        <v>59</v>
      </c>
    </row>
    <row r="146" spans="1:743" x14ac:dyDescent="0.25">
      <c r="A146" s="13">
        <v>900</v>
      </c>
      <c r="B146" s="4">
        <f t="shared" si="12"/>
        <v>-10.868895296872063</v>
      </c>
      <c r="C146">
        <f>'0.85'!G63</f>
        <v>-19.851797595448481</v>
      </c>
      <c r="D146">
        <f t="shared" si="13"/>
        <v>-30.720692892320542</v>
      </c>
      <c r="E146">
        <f t="shared" si="14"/>
        <v>-10.868895296872063</v>
      </c>
      <c r="Q146" s="13" t="s">
        <v>256</v>
      </c>
      <c r="R146" s="4">
        <v>0</v>
      </c>
      <c r="S146" s="4">
        <v>0.09</v>
      </c>
      <c r="T146" s="4">
        <v>0.18</v>
      </c>
      <c r="U146" s="4">
        <v>0.27</v>
      </c>
      <c r="V146" s="4">
        <v>0.36</v>
      </c>
      <c r="W146" s="4">
        <v>0.45</v>
      </c>
      <c r="X146" s="4">
        <v>0.54</v>
      </c>
      <c r="Y146" s="4">
        <v>0.63</v>
      </c>
      <c r="Z146" s="4">
        <v>0.72</v>
      </c>
      <c r="AA146" s="4">
        <v>0.80999999999999905</v>
      </c>
      <c r="AB146" s="4">
        <v>0.9</v>
      </c>
      <c r="AC146" s="13" t="s">
        <v>183</v>
      </c>
      <c r="AD146" s="5">
        <v>16.455424118885499</v>
      </c>
      <c r="AN146" s="13" t="s">
        <v>256</v>
      </c>
      <c r="AO146" s="4">
        <v>0</v>
      </c>
      <c r="AP146" s="4">
        <v>0.09</v>
      </c>
      <c r="AQ146" s="4">
        <v>0.18</v>
      </c>
      <c r="AR146" s="4">
        <v>0.27</v>
      </c>
      <c r="AS146" s="4">
        <v>0.36</v>
      </c>
      <c r="AT146" s="4">
        <v>0.45</v>
      </c>
      <c r="AU146" s="4">
        <v>0.54</v>
      </c>
      <c r="AV146" s="4">
        <v>0.63</v>
      </c>
      <c r="AW146" s="4">
        <v>0.72</v>
      </c>
      <c r="AX146" s="4">
        <v>0.80999999999999905</v>
      </c>
      <c r="AY146" s="4">
        <v>0.9</v>
      </c>
      <c r="AZ146" s="13" t="s">
        <v>183</v>
      </c>
      <c r="BA146" s="5">
        <v>18.2723079784619</v>
      </c>
      <c r="BK146" s="13" t="s">
        <v>256</v>
      </c>
      <c r="BL146" s="4">
        <v>0</v>
      </c>
      <c r="BM146" s="4">
        <v>0.09</v>
      </c>
      <c r="BN146" s="4">
        <v>0.18</v>
      </c>
      <c r="BO146" s="4">
        <v>0.27</v>
      </c>
      <c r="BP146" s="4">
        <v>0.36</v>
      </c>
      <c r="BQ146" s="4">
        <v>0.45</v>
      </c>
      <c r="BR146" s="4">
        <v>0.54</v>
      </c>
      <c r="BS146" s="4">
        <v>0.63</v>
      </c>
      <c r="BT146" s="4">
        <v>0.72</v>
      </c>
      <c r="BU146" s="4">
        <v>0.80999999999999905</v>
      </c>
      <c r="BV146" s="4">
        <v>0.9</v>
      </c>
      <c r="BW146" s="13" t="s">
        <v>183</v>
      </c>
      <c r="BX146" s="5">
        <v>18.0012581119387</v>
      </c>
      <c r="CH146" s="13" t="s">
        <v>256</v>
      </c>
      <c r="CI146" s="4">
        <v>0</v>
      </c>
      <c r="CJ146" s="4">
        <v>0.09</v>
      </c>
      <c r="CK146" s="4">
        <v>0.18</v>
      </c>
      <c r="CL146" s="4">
        <v>0.27</v>
      </c>
      <c r="CM146" s="4">
        <v>0.36</v>
      </c>
      <c r="CN146" s="4">
        <v>0.45</v>
      </c>
      <c r="CO146" s="4">
        <v>0.54</v>
      </c>
      <c r="CP146" s="4">
        <v>0.63</v>
      </c>
      <c r="CQ146" s="4">
        <v>0.72</v>
      </c>
      <c r="CR146" s="4">
        <v>0.80999999999999905</v>
      </c>
      <c r="CS146" s="4">
        <v>0.9</v>
      </c>
      <c r="CT146" s="13" t="s">
        <v>183</v>
      </c>
      <c r="CU146" s="5">
        <v>15.294676041094601</v>
      </c>
      <c r="DE146" s="13" t="s">
        <v>256</v>
      </c>
      <c r="DF146" s="4">
        <v>0</v>
      </c>
      <c r="DG146" s="4">
        <v>0.09</v>
      </c>
      <c r="DH146" s="4">
        <v>0.18</v>
      </c>
      <c r="DI146" s="4">
        <v>0.27</v>
      </c>
      <c r="DJ146" s="4">
        <v>0.36</v>
      </c>
      <c r="DK146" s="4">
        <v>0.45</v>
      </c>
      <c r="DL146" s="4">
        <v>0.54</v>
      </c>
      <c r="DM146" s="4">
        <v>0.63</v>
      </c>
      <c r="DN146" s="4">
        <v>0.72</v>
      </c>
      <c r="DO146" s="4">
        <v>0.80999999999999905</v>
      </c>
      <c r="DP146" s="4">
        <v>0.9</v>
      </c>
      <c r="DQ146" s="13" t="s">
        <v>183</v>
      </c>
      <c r="DR146" s="5">
        <v>19.330373430828299</v>
      </c>
      <c r="EB146" s="13" t="s">
        <v>256</v>
      </c>
      <c r="EC146" s="4">
        <v>0</v>
      </c>
      <c r="ED146" s="4">
        <v>0.09</v>
      </c>
      <c r="EE146" s="4">
        <v>0.18</v>
      </c>
      <c r="EF146" s="4">
        <v>0.27</v>
      </c>
      <c r="EG146" s="4">
        <v>0.36</v>
      </c>
      <c r="EH146" s="4">
        <v>0.45</v>
      </c>
      <c r="EI146" s="4">
        <v>0.54</v>
      </c>
      <c r="EJ146" s="4">
        <v>0.63</v>
      </c>
      <c r="EK146" s="4">
        <v>0.72</v>
      </c>
      <c r="EL146" s="4">
        <v>0.80999999999999905</v>
      </c>
      <c r="EM146" s="4">
        <v>0.9</v>
      </c>
      <c r="EN146" s="13" t="s">
        <v>183</v>
      </c>
      <c r="EO146" s="5">
        <v>16.582387626947799</v>
      </c>
      <c r="EY146" s="13" t="s">
        <v>256</v>
      </c>
      <c r="EZ146" s="4">
        <v>0</v>
      </c>
      <c r="FA146" s="4">
        <v>0.09</v>
      </c>
      <c r="FB146" s="4">
        <v>0.18</v>
      </c>
      <c r="FC146" s="4">
        <v>0.27</v>
      </c>
      <c r="FD146" s="4">
        <v>0.36</v>
      </c>
      <c r="FE146" s="4">
        <v>0.45</v>
      </c>
      <c r="FF146" s="4">
        <v>0.54</v>
      </c>
      <c r="FG146" s="4">
        <v>0.63</v>
      </c>
      <c r="FH146" s="4">
        <v>0.72</v>
      </c>
      <c r="FI146" s="4">
        <v>0.80999999999999905</v>
      </c>
      <c r="FJ146" s="4">
        <v>0.9</v>
      </c>
      <c r="FK146" s="13" t="s">
        <v>183</v>
      </c>
      <c r="FL146" s="5">
        <v>18.325529629116499</v>
      </c>
      <c r="FV146" s="13" t="s">
        <v>256</v>
      </c>
      <c r="FW146">
        <v>0</v>
      </c>
      <c r="FX146">
        <v>0.09</v>
      </c>
      <c r="FY146">
        <v>0.18</v>
      </c>
      <c r="FZ146">
        <v>0.27</v>
      </c>
      <c r="GA146">
        <v>0.36</v>
      </c>
      <c r="GB146">
        <v>0.45</v>
      </c>
      <c r="GC146">
        <v>0.54</v>
      </c>
      <c r="GD146">
        <v>0.63</v>
      </c>
      <c r="GE146">
        <v>0.72</v>
      </c>
      <c r="GF146">
        <v>0.80999999999999905</v>
      </c>
      <c r="GG146">
        <v>0.9</v>
      </c>
      <c r="GH146" s="13" t="s">
        <v>183</v>
      </c>
      <c r="GI146" s="5">
        <v>17.395474295804799</v>
      </c>
      <c r="GS146" s="13" t="s">
        <v>256</v>
      </c>
      <c r="GT146" s="4">
        <v>0</v>
      </c>
      <c r="GU146" s="4">
        <v>0.09</v>
      </c>
      <c r="GV146" s="4">
        <v>0.18</v>
      </c>
      <c r="GW146" s="4">
        <v>0.27</v>
      </c>
      <c r="GX146" s="4">
        <v>0.36</v>
      </c>
      <c r="GY146" s="4">
        <v>0.45</v>
      </c>
      <c r="GZ146" s="4">
        <v>0.54</v>
      </c>
      <c r="HA146" s="4">
        <v>0.63</v>
      </c>
      <c r="HB146" s="4">
        <v>0.72</v>
      </c>
      <c r="HC146" s="4">
        <v>0.80999999999999905</v>
      </c>
      <c r="HD146" s="4">
        <v>0.9</v>
      </c>
      <c r="HE146" s="13" t="s">
        <v>183</v>
      </c>
      <c r="HF146" s="5">
        <v>15.3499959231417</v>
      </c>
      <c r="HP146" s="13" t="s">
        <v>256</v>
      </c>
      <c r="HQ146" s="4">
        <v>0</v>
      </c>
      <c r="HR146" s="4">
        <v>0.09</v>
      </c>
      <c r="HS146" s="4">
        <v>0.18</v>
      </c>
      <c r="HT146" s="4">
        <v>0.27</v>
      </c>
      <c r="HU146" s="4">
        <v>0.36</v>
      </c>
      <c r="HV146" s="4">
        <v>0.45</v>
      </c>
      <c r="HW146" s="4">
        <v>0.54</v>
      </c>
      <c r="HX146" s="4">
        <v>0.63</v>
      </c>
      <c r="HY146" s="4">
        <v>0.72</v>
      </c>
      <c r="HZ146" s="4">
        <v>0.80999999999999905</v>
      </c>
      <c r="IA146" s="4">
        <v>0.9</v>
      </c>
      <c r="IB146" s="13" t="s">
        <v>183</v>
      </c>
      <c r="IC146" s="5">
        <v>18.483417188770101</v>
      </c>
      <c r="IM146" s="13" t="s">
        <v>256</v>
      </c>
      <c r="IN146" s="4">
        <v>0</v>
      </c>
      <c r="IO146" s="4">
        <v>0.09</v>
      </c>
      <c r="IP146" s="4">
        <v>0.18</v>
      </c>
      <c r="IQ146" s="4">
        <v>0.27</v>
      </c>
      <c r="IR146" s="4">
        <v>0.36</v>
      </c>
      <c r="IS146" s="4">
        <v>0.45</v>
      </c>
      <c r="IT146" s="4">
        <v>0.54</v>
      </c>
      <c r="IU146" s="4">
        <v>0.63</v>
      </c>
      <c r="IV146" s="4">
        <v>0.72</v>
      </c>
      <c r="IW146" s="4">
        <v>0.80999999999999905</v>
      </c>
      <c r="IX146" s="4">
        <v>0.9</v>
      </c>
      <c r="IY146" s="13" t="s">
        <v>183</v>
      </c>
      <c r="IZ146" s="5">
        <v>20.658260464730699</v>
      </c>
      <c r="JJ146" s="13" t="s">
        <v>256</v>
      </c>
      <c r="JK146" s="4">
        <v>0</v>
      </c>
      <c r="JL146" s="4">
        <v>0.09</v>
      </c>
      <c r="JM146" s="4">
        <v>0.18</v>
      </c>
      <c r="JN146" s="4">
        <v>0.27</v>
      </c>
      <c r="JO146" s="4">
        <v>0.36</v>
      </c>
      <c r="JP146" s="4">
        <v>0.45</v>
      </c>
      <c r="JQ146" s="4">
        <v>0.54</v>
      </c>
      <c r="JR146" s="4">
        <v>0.63</v>
      </c>
      <c r="JS146" s="4">
        <v>0.72</v>
      </c>
      <c r="JT146" s="4">
        <v>0.80999999999999905</v>
      </c>
      <c r="JU146" s="4">
        <v>0.9</v>
      </c>
      <c r="JV146" s="13" t="s">
        <v>183</v>
      </c>
      <c r="JW146" s="5">
        <v>21.241081559084201</v>
      </c>
      <c r="KG146" s="13" t="s">
        <v>256</v>
      </c>
      <c r="KH146">
        <v>0</v>
      </c>
      <c r="KI146">
        <v>0.09</v>
      </c>
      <c r="KJ146">
        <v>0.18</v>
      </c>
      <c r="KK146">
        <v>0.27</v>
      </c>
      <c r="KL146">
        <v>0.36</v>
      </c>
      <c r="KM146">
        <v>0.45</v>
      </c>
      <c r="KN146">
        <v>0.54</v>
      </c>
      <c r="KO146">
        <v>0.63</v>
      </c>
      <c r="KP146">
        <v>0.72</v>
      </c>
      <c r="KQ146">
        <v>0.80999999999999905</v>
      </c>
      <c r="KR146">
        <v>0.9</v>
      </c>
      <c r="KS146" s="13" t="s">
        <v>183</v>
      </c>
      <c r="KT146" s="5">
        <v>18.899529001593798</v>
      </c>
      <c r="LD146" s="13" t="s">
        <v>256</v>
      </c>
      <c r="LE146" s="4">
        <v>0</v>
      </c>
      <c r="LF146" s="4">
        <v>0.09</v>
      </c>
      <c r="LG146" s="4">
        <v>0.18</v>
      </c>
      <c r="LH146" s="4">
        <v>0.27</v>
      </c>
      <c r="LI146" s="4">
        <v>0.36</v>
      </c>
      <c r="LJ146" s="4">
        <v>0.45</v>
      </c>
      <c r="LK146" s="4">
        <v>0.54</v>
      </c>
      <c r="LL146" s="4">
        <v>0.63</v>
      </c>
      <c r="LM146" s="4">
        <v>0.72</v>
      </c>
      <c r="LN146" s="4">
        <v>0.80999999999999905</v>
      </c>
      <c r="LO146" s="4">
        <v>0.9</v>
      </c>
      <c r="LP146" s="13" t="s">
        <v>183</v>
      </c>
      <c r="LQ146" s="5">
        <v>20.542530590242599</v>
      </c>
      <c r="MA146" s="13" t="s">
        <v>256</v>
      </c>
      <c r="MB146" s="4">
        <v>0</v>
      </c>
      <c r="MC146" s="4">
        <v>0.09</v>
      </c>
      <c r="MD146" s="4">
        <v>0.18</v>
      </c>
      <c r="ME146" s="4">
        <v>0.27</v>
      </c>
      <c r="MF146" s="4">
        <v>0.36</v>
      </c>
      <c r="MG146" s="4">
        <v>0.45</v>
      </c>
      <c r="MH146" s="4">
        <v>0.54</v>
      </c>
      <c r="MI146" s="4">
        <v>0.63</v>
      </c>
      <c r="MJ146" s="4">
        <v>0.72</v>
      </c>
      <c r="MK146" s="4">
        <v>0.80999999999999905</v>
      </c>
      <c r="ML146" s="4">
        <v>0.9</v>
      </c>
      <c r="MM146" s="13" t="s">
        <v>183</v>
      </c>
      <c r="MN146" s="5">
        <v>20.082958388286301</v>
      </c>
      <c r="MX146" s="13" t="s">
        <v>256</v>
      </c>
      <c r="MY146" s="4">
        <v>0</v>
      </c>
      <c r="MZ146" s="4">
        <v>0.09</v>
      </c>
      <c r="NA146" s="4">
        <v>0.18</v>
      </c>
      <c r="NB146" s="4">
        <v>0.27</v>
      </c>
      <c r="NC146" s="4">
        <v>0.36</v>
      </c>
      <c r="ND146" s="4">
        <v>0.45</v>
      </c>
      <c r="NE146" s="4">
        <v>0.54</v>
      </c>
      <c r="NF146" s="4">
        <v>0.63</v>
      </c>
      <c r="NG146" s="4">
        <v>0.72</v>
      </c>
      <c r="NH146" s="4">
        <v>0.80999999999999905</v>
      </c>
      <c r="NI146" s="4">
        <v>0.9</v>
      </c>
      <c r="NJ146" s="13" t="s">
        <v>183</v>
      </c>
      <c r="NK146" s="5">
        <v>22.808898740177899</v>
      </c>
      <c r="NU146" s="13" t="s">
        <v>256</v>
      </c>
      <c r="NV146" s="4">
        <v>0</v>
      </c>
      <c r="NW146" s="4">
        <v>0.09</v>
      </c>
      <c r="NX146" s="4">
        <v>0.18</v>
      </c>
      <c r="NY146" s="4">
        <v>0.27</v>
      </c>
      <c r="NZ146" s="4">
        <v>0.36</v>
      </c>
      <c r="OA146" s="4">
        <v>0.45</v>
      </c>
      <c r="OB146" s="4">
        <v>0.54</v>
      </c>
      <c r="OC146" s="4">
        <v>0.63</v>
      </c>
      <c r="OD146" s="4">
        <v>0.72</v>
      </c>
      <c r="OE146" s="4">
        <v>0.80999999999999905</v>
      </c>
      <c r="OF146" s="4">
        <v>0.9</v>
      </c>
      <c r="OG146" s="13" t="s">
        <v>183</v>
      </c>
      <c r="OH146" s="5">
        <v>22.197586958821301</v>
      </c>
      <c r="OR146" t="s">
        <v>256</v>
      </c>
      <c r="OS146">
        <v>0</v>
      </c>
      <c r="OT146">
        <v>0.09</v>
      </c>
      <c r="OU146">
        <v>0.18</v>
      </c>
      <c r="OV146">
        <v>0.27</v>
      </c>
      <c r="OW146">
        <v>0.36</v>
      </c>
      <c r="OX146">
        <v>0.45</v>
      </c>
      <c r="OY146">
        <v>0.54</v>
      </c>
      <c r="OZ146">
        <v>0.63</v>
      </c>
      <c r="PA146">
        <v>0.72</v>
      </c>
      <c r="PB146">
        <v>0.80999999999999905</v>
      </c>
      <c r="PC146">
        <v>0.9</v>
      </c>
      <c r="PD146" s="13" t="s">
        <v>183</v>
      </c>
      <c r="PE146" s="5">
        <v>22.0026049890444</v>
      </c>
      <c r="PO146" s="13" t="s">
        <v>256</v>
      </c>
      <c r="PP146" s="4">
        <v>0</v>
      </c>
      <c r="PQ146" s="4">
        <v>0.09</v>
      </c>
      <c r="PR146" s="4">
        <v>0.18</v>
      </c>
      <c r="PS146" s="4">
        <v>0.27</v>
      </c>
      <c r="PT146" s="4">
        <v>0.36</v>
      </c>
      <c r="PU146" s="4">
        <v>0.45</v>
      </c>
      <c r="PV146" s="4">
        <v>0.54</v>
      </c>
      <c r="PW146" s="4">
        <v>0.63</v>
      </c>
      <c r="PX146" s="4">
        <v>0.72</v>
      </c>
      <c r="PY146" s="4">
        <v>0.80999999999999905</v>
      </c>
      <c r="PZ146" s="4">
        <v>0.9</v>
      </c>
      <c r="QA146" s="13" t="s">
        <v>183</v>
      </c>
      <c r="QB146" s="5">
        <v>24.451396206872101</v>
      </c>
      <c r="QL146" s="13" t="s">
        <v>256</v>
      </c>
      <c r="QM146" s="4">
        <v>0</v>
      </c>
      <c r="QN146" s="4">
        <v>0.09</v>
      </c>
      <c r="QO146" s="4">
        <v>0.18</v>
      </c>
      <c r="QP146" s="4">
        <v>0.27</v>
      </c>
      <c r="QQ146" s="4">
        <v>0.36</v>
      </c>
      <c r="QR146" s="4">
        <v>0.45</v>
      </c>
      <c r="QS146" s="4">
        <v>0.54</v>
      </c>
      <c r="QT146" s="4">
        <v>0.63</v>
      </c>
      <c r="QU146" s="4">
        <v>0.72</v>
      </c>
      <c r="QV146" s="4">
        <v>0.80999999999999905</v>
      </c>
      <c r="QW146" s="4">
        <v>0.9</v>
      </c>
      <c r="QX146" s="13" t="s">
        <v>183</v>
      </c>
      <c r="QY146" s="5">
        <v>27.969146677688101</v>
      </c>
      <c r="RI146" s="13" t="s">
        <v>256</v>
      </c>
      <c r="RJ146" s="4">
        <v>0</v>
      </c>
      <c r="RK146" s="4">
        <v>0.09</v>
      </c>
      <c r="RL146" s="4">
        <v>0.18</v>
      </c>
      <c r="RM146" s="4">
        <v>0.27</v>
      </c>
      <c r="RN146" s="4">
        <v>0.36</v>
      </c>
      <c r="RO146" s="4">
        <v>0.45</v>
      </c>
      <c r="RP146" s="4">
        <v>0.54</v>
      </c>
      <c r="RQ146" s="4">
        <v>0.63</v>
      </c>
      <c r="RR146" s="4">
        <v>0.72</v>
      </c>
      <c r="RS146" s="4">
        <v>0.80999999999999905</v>
      </c>
      <c r="RT146" s="4">
        <v>0.9</v>
      </c>
      <c r="RU146" s="13" t="s">
        <v>183</v>
      </c>
      <c r="RV146" s="5">
        <v>25.327838601004</v>
      </c>
      <c r="SF146" s="13" t="s">
        <v>256</v>
      </c>
      <c r="SG146" s="4">
        <v>0</v>
      </c>
      <c r="SH146" s="4">
        <v>0.09</v>
      </c>
      <c r="SI146" s="4">
        <v>0.18</v>
      </c>
      <c r="SJ146" s="4">
        <v>0.27</v>
      </c>
      <c r="SK146" s="4">
        <v>0.36</v>
      </c>
      <c r="SL146" s="4">
        <v>0.45</v>
      </c>
      <c r="SM146" s="4">
        <v>0.54</v>
      </c>
      <c r="SN146" s="4">
        <v>0.63</v>
      </c>
      <c r="SO146" s="4">
        <v>0.72</v>
      </c>
      <c r="SP146" s="4">
        <v>0.80999999999999905</v>
      </c>
      <c r="SQ146" s="4">
        <v>0.9</v>
      </c>
      <c r="SR146" s="13" t="s">
        <v>183</v>
      </c>
      <c r="SS146" s="5">
        <v>29.724923205417898</v>
      </c>
      <c r="TC146" s="13" t="s">
        <v>256</v>
      </c>
      <c r="TD146" s="4">
        <v>0</v>
      </c>
      <c r="TE146" s="4">
        <v>0.09</v>
      </c>
      <c r="TF146" s="4">
        <v>0.18</v>
      </c>
      <c r="TG146" s="4">
        <v>0.27</v>
      </c>
      <c r="TH146" s="4">
        <v>0.36</v>
      </c>
      <c r="TI146" s="4">
        <v>0.45</v>
      </c>
      <c r="TJ146" s="4">
        <v>0.54</v>
      </c>
      <c r="TK146" s="4">
        <v>0.63</v>
      </c>
      <c r="TL146" s="4">
        <v>0.72</v>
      </c>
      <c r="TM146" s="4">
        <v>0.80999999999999905</v>
      </c>
      <c r="TN146" s="4">
        <v>0.9</v>
      </c>
      <c r="TO146" s="13" t="s">
        <v>183</v>
      </c>
      <c r="TP146" s="5">
        <v>24.8012073621993</v>
      </c>
      <c r="TZ146" s="13" t="s">
        <v>256</v>
      </c>
      <c r="UA146" s="4">
        <v>0</v>
      </c>
      <c r="UB146" s="4">
        <v>0.09</v>
      </c>
      <c r="UC146" s="4">
        <v>0.18</v>
      </c>
      <c r="UD146" s="4">
        <v>0.27</v>
      </c>
      <c r="UE146" s="4">
        <v>0.36</v>
      </c>
      <c r="UF146" s="4">
        <v>0.45</v>
      </c>
      <c r="UG146" s="4">
        <v>0.54</v>
      </c>
      <c r="UH146" s="4">
        <v>0.63</v>
      </c>
      <c r="UI146" s="4">
        <v>0.72</v>
      </c>
      <c r="UJ146" s="4">
        <v>0.80999999999999905</v>
      </c>
      <c r="UK146" s="4">
        <v>0.9</v>
      </c>
      <c r="UL146" s="13" t="s">
        <v>183</v>
      </c>
      <c r="UM146" s="5">
        <v>14.8913046801484</v>
      </c>
      <c r="UW146" s="13" t="s">
        <v>256</v>
      </c>
      <c r="UX146" s="4">
        <v>0</v>
      </c>
      <c r="UY146" s="4">
        <v>0.09</v>
      </c>
      <c r="UZ146" s="4">
        <v>0.18</v>
      </c>
      <c r="VA146" s="4">
        <v>0.27</v>
      </c>
      <c r="VB146" s="4">
        <v>0.36</v>
      </c>
      <c r="VC146" s="4">
        <v>0.45</v>
      </c>
      <c r="VD146" s="4">
        <v>0.54</v>
      </c>
      <c r="VE146" s="4">
        <v>0.63</v>
      </c>
      <c r="VF146" s="4">
        <v>0.72</v>
      </c>
      <c r="VG146" s="4">
        <v>0.80999999999999905</v>
      </c>
      <c r="VH146" s="4">
        <v>0.9</v>
      </c>
      <c r="VI146" s="13" t="s">
        <v>183</v>
      </c>
      <c r="VJ146" s="5">
        <v>15.212219788091</v>
      </c>
      <c r="VT146" s="13" t="s">
        <v>256</v>
      </c>
      <c r="VU146" s="4">
        <v>0</v>
      </c>
      <c r="VV146" s="4">
        <v>0.09</v>
      </c>
      <c r="VW146" s="4">
        <v>0.18</v>
      </c>
      <c r="VX146" s="4">
        <v>0.27</v>
      </c>
      <c r="VY146" s="4">
        <v>0.36</v>
      </c>
      <c r="VZ146" s="4">
        <v>0.45</v>
      </c>
      <c r="WA146" s="4">
        <v>0.54</v>
      </c>
      <c r="WB146" s="4">
        <v>0.63</v>
      </c>
      <c r="WC146" s="4">
        <v>0.72</v>
      </c>
      <c r="WD146" s="4">
        <v>0.80999999999999905</v>
      </c>
      <c r="WE146" s="4">
        <v>0.9</v>
      </c>
      <c r="WF146" s="13" t="s">
        <v>183</v>
      </c>
      <c r="WG146" s="5">
        <v>15.2811348677256</v>
      </c>
      <c r="WQ146" s="13" t="s">
        <v>256</v>
      </c>
      <c r="WR146" s="4">
        <v>0</v>
      </c>
      <c r="WS146" s="4">
        <v>0.09</v>
      </c>
      <c r="WT146" s="4">
        <v>0.18</v>
      </c>
      <c r="WU146" s="4">
        <v>0.27</v>
      </c>
      <c r="WV146" s="4">
        <v>0.36</v>
      </c>
      <c r="WW146" s="4">
        <v>0.45</v>
      </c>
      <c r="WX146" s="4">
        <v>0.54</v>
      </c>
      <c r="WY146" s="4">
        <v>0.63</v>
      </c>
      <c r="WZ146" s="4">
        <v>0.72</v>
      </c>
      <c r="XA146" s="4">
        <v>0.80999999999999905</v>
      </c>
      <c r="XB146" s="4">
        <v>0.9</v>
      </c>
      <c r="XC146" s="13" t="s">
        <v>183</v>
      </c>
      <c r="XD146" s="5">
        <v>17.8158797220546</v>
      </c>
      <c r="XN146" s="13" t="s">
        <v>256</v>
      </c>
      <c r="XO146" s="4">
        <v>0</v>
      </c>
      <c r="XP146" s="4">
        <v>0.09</v>
      </c>
      <c r="XQ146" s="4">
        <v>0.18</v>
      </c>
      <c r="XR146" s="4">
        <v>0.27</v>
      </c>
      <c r="XS146" s="4">
        <v>0.36</v>
      </c>
      <c r="XT146" s="4">
        <v>0.45</v>
      </c>
      <c r="XU146" s="4">
        <v>0.54</v>
      </c>
      <c r="XV146" s="4">
        <v>0.63</v>
      </c>
      <c r="XW146" s="4">
        <v>0.72</v>
      </c>
      <c r="XX146" s="4">
        <v>0.80999999999999905</v>
      </c>
      <c r="XY146" s="4">
        <v>0.9</v>
      </c>
      <c r="XZ146" s="13" t="s">
        <v>183</v>
      </c>
      <c r="YA146" s="5">
        <v>17.0019867148172</v>
      </c>
      <c r="YK146" s="13" t="s">
        <v>256</v>
      </c>
      <c r="YL146" s="4">
        <v>0</v>
      </c>
      <c r="YM146" s="4">
        <v>0.09</v>
      </c>
      <c r="YN146" s="4">
        <v>0.18</v>
      </c>
      <c r="YO146" s="4">
        <v>0.27</v>
      </c>
      <c r="YP146" s="4">
        <v>0.36</v>
      </c>
      <c r="YQ146" s="4">
        <v>0.45</v>
      </c>
      <c r="YR146" s="4">
        <v>0.54</v>
      </c>
      <c r="YS146" s="4">
        <v>0.63</v>
      </c>
      <c r="YT146" s="4">
        <v>0.72</v>
      </c>
      <c r="YU146" s="4">
        <v>0.80999999999999905</v>
      </c>
      <c r="YV146" s="4">
        <v>0.9</v>
      </c>
      <c r="YW146" s="13" t="s">
        <v>183</v>
      </c>
      <c r="YX146" s="5">
        <v>18.8348158101828</v>
      </c>
      <c r="ZH146" s="13" t="s">
        <v>256</v>
      </c>
      <c r="ZI146" s="4">
        <v>0</v>
      </c>
      <c r="ZJ146" s="4">
        <v>0.09</v>
      </c>
      <c r="ZK146" s="4">
        <v>0.18</v>
      </c>
      <c r="ZL146" s="4">
        <v>0.27</v>
      </c>
      <c r="ZM146" s="4">
        <v>0.36</v>
      </c>
      <c r="ZN146" s="4">
        <v>0.45</v>
      </c>
      <c r="ZO146" s="4">
        <v>0.54</v>
      </c>
      <c r="ZP146" s="4">
        <v>0.63</v>
      </c>
      <c r="ZQ146" s="4">
        <v>0.72</v>
      </c>
      <c r="ZR146" s="4">
        <v>0.80999999999999905</v>
      </c>
      <c r="ZS146" s="4">
        <v>0.9</v>
      </c>
      <c r="ZT146" s="13" t="s">
        <v>183</v>
      </c>
      <c r="ZU146" s="5">
        <v>16.9039577454929</v>
      </c>
      <c r="AAE146" s="13" t="s">
        <v>256</v>
      </c>
      <c r="AAF146" s="4">
        <v>0</v>
      </c>
      <c r="AAG146" s="4">
        <v>0.09</v>
      </c>
      <c r="AAH146" s="4">
        <v>0.18</v>
      </c>
      <c r="AAI146" s="4">
        <v>0.27</v>
      </c>
      <c r="AAJ146" s="4">
        <v>0.36</v>
      </c>
      <c r="AAK146" s="4">
        <v>0.45</v>
      </c>
      <c r="AAL146" s="4">
        <v>0.54</v>
      </c>
      <c r="AAM146" s="4">
        <v>0.63</v>
      </c>
      <c r="AAN146" s="4">
        <v>0.72</v>
      </c>
      <c r="AAO146" s="4">
        <v>0.80999999999999905</v>
      </c>
      <c r="AAP146" s="4">
        <v>0.9</v>
      </c>
      <c r="AAQ146" s="13" t="s">
        <v>183</v>
      </c>
      <c r="AAR146" s="5">
        <v>17.693726111668902</v>
      </c>
      <c r="ABB146" s="13" t="s">
        <v>256</v>
      </c>
      <c r="ABC146" s="4">
        <v>0</v>
      </c>
      <c r="ABD146" s="4">
        <v>0.09</v>
      </c>
      <c r="ABE146" s="4">
        <v>0.18</v>
      </c>
      <c r="ABF146" s="4">
        <v>0.27</v>
      </c>
      <c r="ABG146" s="4">
        <v>0.36</v>
      </c>
      <c r="ABH146" s="4">
        <v>0.45</v>
      </c>
      <c r="ABI146" s="4">
        <v>0.54</v>
      </c>
      <c r="ABJ146" s="4">
        <v>0.63</v>
      </c>
      <c r="ABK146" s="4">
        <v>0.72</v>
      </c>
      <c r="ABL146" s="4">
        <v>0.80999999999999905</v>
      </c>
      <c r="ABM146" s="4">
        <v>0.9</v>
      </c>
      <c r="ABN146" s="13" t="s">
        <v>183</v>
      </c>
      <c r="ABO146" s="5">
        <v>24.152795155368398</v>
      </c>
    </row>
    <row r="147" spans="1:743" x14ac:dyDescent="0.25">
      <c r="A147" s="13">
        <v>1100</v>
      </c>
      <c r="B147" s="4">
        <f t="shared" si="12"/>
        <v>-10.552635677024307</v>
      </c>
      <c r="C147">
        <f>'0.85'!G64</f>
        <v>-16.232603995626167</v>
      </c>
      <c r="D147">
        <f t="shared" si="13"/>
        <v>-26.785239672650476</v>
      </c>
      <c r="E147">
        <f t="shared" si="14"/>
        <v>-10.552635677024307</v>
      </c>
      <c r="Q147" s="13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  <c r="AA147" s="4">
        <v>0</v>
      </c>
      <c r="AB147" s="4">
        <v>0</v>
      </c>
      <c r="AC147" s="13" t="s">
        <v>184</v>
      </c>
      <c r="AD147" s="5">
        <v>98012.497668243697</v>
      </c>
      <c r="AN147" s="13">
        <v>0</v>
      </c>
      <c r="AO147" s="4">
        <v>0.225791090760291</v>
      </c>
      <c r="AP147" s="4">
        <v>0.225429016545375</v>
      </c>
      <c r="AQ147" s="4">
        <v>0.22434688708430101</v>
      </c>
      <c r="AR147" s="4">
        <v>0.22255689794775799</v>
      </c>
      <c r="AS147" s="4">
        <v>0.220079097732196</v>
      </c>
      <c r="AT147" s="4">
        <v>0.21694098091855099</v>
      </c>
      <c r="AU147" s="4">
        <v>0.21317693517858</v>
      </c>
      <c r="AV147" s="4">
        <v>0.20882755938789199</v>
      </c>
      <c r="AW147" s="4">
        <v>0.20393887191444501</v>
      </c>
      <c r="AX147" s="4">
        <v>0.19856143128637399</v>
      </c>
      <c r="AY147" s="4">
        <v>0.19274939310624301</v>
      </c>
      <c r="AZ147" s="13" t="s">
        <v>184</v>
      </c>
      <c r="BA147" s="5">
        <v>98928.993197571806</v>
      </c>
      <c r="BK147" s="13">
        <v>0</v>
      </c>
      <c r="BL147" s="4">
        <v>0.22402434230902801</v>
      </c>
      <c r="BM147" s="4">
        <v>0.22366428274536801</v>
      </c>
      <c r="BN147" s="4">
        <v>0.222588190169596</v>
      </c>
      <c r="BO147" s="4">
        <v>0.220808238529111</v>
      </c>
      <c r="BP147" s="4">
        <v>0.21834443903120601</v>
      </c>
      <c r="BQ147" s="4">
        <v>0.21522423112185399</v>
      </c>
      <c r="BR147" s="4">
        <v>0.21148192743816499</v>
      </c>
      <c r="BS147" s="4">
        <v>0.207158029242347</v>
      </c>
      <c r="BT147" s="4">
        <v>0.20229843218691501</v>
      </c>
      <c r="BU147" s="4">
        <v>0.19695354480399499</v>
      </c>
      <c r="BV147" s="4">
        <v>0.19117734385812399</v>
      </c>
      <c r="BW147" s="13" t="s">
        <v>184</v>
      </c>
      <c r="BX147" s="5">
        <v>98794.831221442204</v>
      </c>
      <c r="CH147" s="13">
        <v>0</v>
      </c>
      <c r="CI147" s="4">
        <v>0</v>
      </c>
      <c r="CJ147" s="4">
        <v>0</v>
      </c>
      <c r="CK147" s="4">
        <v>0</v>
      </c>
      <c r="CL147" s="4">
        <v>0</v>
      </c>
      <c r="CM147" s="4">
        <v>0</v>
      </c>
      <c r="CN147" s="4">
        <v>0</v>
      </c>
      <c r="CO147" s="4">
        <v>0</v>
      </c>
      <c r="CP147" s="4">
        <v>0</v>
      </c>
      <c r="CQ147" s="4">
        <v>0</v>
      </c>
      <c r="CR147" s="4">
        <v>0</v>
      </c>
      <c r="CS147" s="4">
        <v>0</v>
      </c>
      <c r="CT147" s="13" t="s">
        <v>184</v>
      </c>
      <c r="CU147" s="5">
        <v>97979.614027797303</v>
      </c>
      <c r="DE147" s="13">
        <v>0</v>
      </c>
      <c r="DF147" s="4">
        <v>0.23451138049422199</v>
      </c>
      <c r="DG147" s="4">
        <v>0.234139551598045</v>
      </c>
      <c r="DH147" s="4">
        <v>0.23302818830167199</v>
      </c>
      <c r="DI147" s="4">
        <v>0.23118957899987899</v>
      </c>
      <c r="DJ147" s="4">
        <v>0.228643934111535</v>
      </c>
      <c r="DK147" s="4">
        <v>0.22541898888377501</v>
      </c>
      <c r="DL147" s="4">
        <v>0.22154946322944599</v>
      </c>
      <c r="DM147" s="4">
        <v>0.217076393606741</v>
      </c>
      <c r="DN147" s="4">
        <v>0.21204635509158901</v>
      </c>
      <c r="DO147" s="4">
        <v>0.20651059427919699</v>
      </c>
      <c r="DP147" s="4">
        <v>0.20052409548713801</v>
      </c>
      <c r="DQ147" s="13" t="s">
        <v>184</v>
      </c>
      <c r="DR147" s="5">
        <v>99457.454021166704</v>
      </c>
      <c r="EB147" s="13">
        <v>0</v>
      </c>
      <c r="EC147" s="4">
        <v>0</v>
      </c>
      <c r="ED147" s="4">
        <v>0</v>
      </c>
      <c r="EE147" s="4">
        <v>0</v>
      </c>
      <c r="EF147" s="4">
        <v>0</v>
      </c>
      <c r="EG147" s="4">
        <v>0</v>
      </c>
      <c r="EH147" s="4">
        <v>0</v>
      </c>
      <c r="EI147" s="4">
        <v>0</v>
      </c>
      <c r="EJ147" s="4">
        <v>0</v>
      </c>
      <c r="EK147" s="4">
        <v>0</v>
      </c>
      <c r="EL147" s="4">
        <v>0</v>
      </c>
      <c r="EM147" s="4">
        <v>0</v>
      </c>
      <c r="EN147" s="13" t="s">
        <v>184</v>
      </c>
      <c r="EO147" s="5">
        <v>98056.863178932297</v>
      </c>
      <c r="EY147" s="13">
        <v>0</v>
      </c>
      <c r="EZ147" s="4">
        <v>0</v>
      </c>
      <c r="FA147" s="4">
        <v>0</v>
      </c>
      <c r="FB147" s="4">
        <v>0</v>
      </c>
      <c r="FC147" s="4">
        <v>0</v>
      </c>
      <c r="FD147" s="4">
        <v>0</v>
      </c>
      <c r="FE147" s="4">
        <v>0</v>
      </c>
      <c r="FF147" s="4">
        <v>0</v>
      </c>
      <c r="FG147" s="4">
        <v>0</v>
      </c>
      <c r="FH147" s="4">
        <v>0</v>
      </c>
      <c r="FI147" s="4">
        <v>0</v>
      </c>
      <c r="FJ147" s="4">
        <v>0</v>
      </c>
      <c r="FK147" s="13" t="s">
        <v>184</v>
      </c>
      <c r="FL147" s="5">
        <v>98969.284835688799</v>
      </c>
      <c r="FV147" s="13">
        <v>0</v>
      </c>
      <c r="FW147">
        <v>0</v>
      </c>
      <c r="FX147">
        <v>0</v>
      </c>
      <c r="FY147">
        <v>0</v>
      </c>
      <c r="FZ147">
        <v>0</v>
      </c>
      <c r="GA147">
        <v>0</v>
      </c>
      <c r="GB147">
        <v>0</v>
      </c>
      <c r="GC147">
        <v>0</v>
      </c>
      <c r="GD147">
        <v>0</v>
      </c>
      <c r="GE147">
        <v>0</v>
      </c>
      <c r="GF147">
        <v>0</v>
      </c>
      <c r="GG147">
        <v>0</v>
      </c>
      <c r="GH147" s="13" t="s">
        <v>184</v>
      </c>
      <c r="GI147" s="5">
        <v>98493.175366746305</v>
      </c>
      <c r="GS147" s="13">
        <v>0</v>
      </c>
      <c r="GT147" s="4">
        <v>0</v>
      </c>
      <c r="GU147" s="4">
        <v>0</v>
      </c>
      <c r="GV147" s="4">
        <v>0</v>
      </c>
      <c r="GW147" s="4">
        <v>0</v>
      </c>
      <c r="GX147" s="4">
        <v>0</v>
      </c>
      <c r="GY147" s="4">
        <v>0</v>
      </c>
      <c r="GZ147" s="4">
        <v>0</v>
      </c>
      <c r="HA147" s="4">
        <v>0</v>
      </c>
      <c r="HB147" s="4">
        <v>0</v>
      </c>
      <c r="HC147" s="4">
        <v>0</v>
      </c>
      <c r="HD147" s="4">
        <v>0</v>
      </c>
      <c r="HE147" s="13" t="s">
        <v>184</v>
      </c>
      <c r="HF147" s="5">
        <v>98638.280185557596</v>
      </c>
      <c r="HP147" s="13">
        <v>0</v>
      </c>
      <c r="HQ147" s="4">
        <v>0.23258104700905</v>
      </c>
      <c r="HR147" s="4">
        <v>0.232211350302825</v>
      </c>
      <c r="HS147" s="4">
        <v>0.231106377554366</v>
      </c>
      <c r="HT147" s="4">
        <v>0.22927839858695201</v>
      </c>
      <c r="HU147" s="4">
        <v>0.22674759122890201</v>
      </c>
      <c r="HV147" s="4">
        <v>0.22354164182303299</v>
      </c>
      <c r="HW147" s="4">
        <v>0.219695202162356</v>
      </c>
      <c r="HX147" s="4">
        <v>0.21524921814062101</v>
      </c>
      <c r="HY147" s="4">
        <v>0.210250148586453</v>
      </c>
      <c r="HZ147" s="4">
        <v>0.20474909524787599</v>
      </c>
      <c r="IA147" s="4">
        <v>0.19880086671535799</v>
      </c>
      <c r="IB147" s="13" t="s">
        <v>184</v>
      </c>
      <c r="IC147" s="5">
        <v>99649.231901638399</v>
      </c>
      <c r="IM147" s="13">
        <v>0</v>
      </c>
      <c r="IN147" s="4">
        <v>0.24856512280641099</v>
      </c>
      <c r="IO147" s="4">
        <v>0.24817823534280301</v>
      </c>
      <c r="IP147" s="4">
        <v>0.24702172904870001</v>
      </c>
      <c r="IQ147" s="4">
        <v>0.245107994416531</v>
      </c>
      <c r="IR147" s="4">
        <v>0.242457424958021</v>
      </c>
      <c r="IS147" s="4">
        <v>0.239098038207053</v>
      </c>
      <c r="IT147" s="4">
        <v>0.23506495873980399</v>
      </c>
      <c r="IU147" s="4">
        <v>0.23039977614502199</v>
      </c>
      <c r="IV147" s="4">
        <v>0.225149793719256</v>
      </c>
      <c r="IW147" s="4">
        <v>0.219367186035031</v>
      </c>
      <c r="IX147" s="4">
        <v>0.21310808544880899</v>
      </c>
      <c r="IY147" s="13" t="s">
        <v>184</v>
      </c>
      <c r="IZ147" s="5">
        <v>100066.15854773601</v>
      </c>
      <c r="JJ147" s="13">
        <v>0</v>
      </c>
      <c r="JK147" s="4">
        <v>0.25375772377799299</v>
      </c>
      <c r="JL147" s="4">
        <v>0.25336547923691299</v>
      </c>
      <c r="JM147" s="4">
        <v>0.25219290894651197</v>
      </c>
      <c r="JN147" s="4">
        <v>0.25025242670486098</v>
      </c>
      <c r="JO147" s="4">
        <v>0.247564470060502</v>
      </c>
      <c r="JP147" s="4">
        <v>0.24415712866047201</v>
      </c>
      <c r="JQ147" s="4">
        <v>0.24006563669603101</v>
      </c>
      <c r="JR147" s="4">
        <v>0.235331741598682</v>
      </c>
      <c r="JS147" s="4">
        <v>0.23000296386208399</v>
      </c>
      <c r="JT147" s="4">
        <v>0.22413176518702799</v>
      </c>
      <c r="JU147" s="4">
        <v>0.217774644084894</v>
      </c>
      <c r="JV147" s="13" t="s">
        <v>184</v>
      </c>
      <c r="JW147" s="5">
        <v>100347.534257149</v>
      </c>
      <c r="KG147" s="13">
        <v>0</v>
      </c>
      <c r="KH147">
        <v>0.23017725641084599</v>
      </c>
      <c r="KI147">
        <v>0.22981023641678899</v>
      </c>
      <c r="KJ147">
        <v>0.22871328577957001</v>
      </c>
      <c r="KK147">
        <v>0.22689864963186701</v>
      </c>
      <c r="KL147">
        <v>0.224386462660527</v>
      </c>
      <c r="KM147">
        <v>0.22120434683159901</v>
      </c>
      <c r="KN147">
        <v>0.21738686481296501</v>
      </c>
      <c r="KO147">
        <v>0.21297484472925499</v>
      </c>
      <c r="KP147">
        <v>0.20801459511071099</v>
      </c>
      <c r="KQ147">
        <v>0.202557031409975</v>
      </c>
      <c r="KR147">
        <v>0.19665673726261801</v>
      </c>
      <c r="KS147" s="13" t="s">
        <v>184</v>
      </c>
      <c r="KT147" s="5">
        <v>99200.707006752695</v>
      </c>
      <c r="LD147" s="13">
        <v>0</v>
      </c>
      <c r="LE147" s="4">
        <v>0.247955003130341</v>
      </c>
      <c r="LF147" s="4">
        <v>0.24756875243778301</v>
      </c>
      <c r="LG147" s="4">
        <v>0.246414155437292</v>
      </c>
      <c r="LH147" s="4">
        <v>0.24450359937923999</v>
      </c>
      <c r="LI147" s="4">
        <v>0.24185747177572001</v>
      </c>
      <c r="LJ147" s="4">
        <v>0.238503780561412</v>
      </c>
      <c r="LK147" s="4">
        <v>0.234477636035478</v>
      </c>
      <c r="LL147" s="4">
        <v>0.22982060760864501</v>
      </c>
      <c r="LM147" s="4">
        <v>0.22457997123530199</v>
      </c>
      <c r="LN147" s="4">
        <v>0.218807865789341</v>
      </c>
      <c r="LO147" s="4">
        <v>0.21256037855860099</v>
      </c>
      <c r="LP147" s="13" t="s">
        <v>184</v>
      </c>
      <c r="LQ147" s="5">
        <v>100001.02779560399</v>
      </c>
      <c r="MA147" s="13">
        <v>0</v>
      </c>
      <c r="MB147" s="4">
        <v>0.25499627337980701</v>
      </c>
      <c r="MC147" s="4">
        <v>0.25460276753996502</v>
      </c>
      <c r="MD147" s="4">
        <v>0.25342641470118799</v>
      </c>
      <c r="ME147" s="4">
        <v>0.25147963309553301</v>
      </c>
      <c r="MF147" s="4">
        <v>0.248782868931339</v>
      </c>
      <c r="MG147" s="4">
        <v>0.245364226539485</v>
      </c>
      <c r="MH147" s="4">
        <v>0.24125896313168799</v>
      </c>
      <c r="MI147" s="4">
        <v>0.23650886013658401</v>
      </c>
      <c r="MJ147" s="4">
        <v>0.23116148577339901</v>
      </c>
      <c r="MK147" s="4">
        <v>0.225269365831474</v>
      </c>
      <c r="ML147" s="4">
        <v>0.21888908156589501</v>
      </c>
      <c r="MM147" s="13" t="s">
        <v>184</v>
      </c>
      <c r="MN147" s="5">
        <v>99804.146794486398</v>
      </c>
      <c r="MX147" s="13">
        <v>0</v>
      </c>
      <c r="MY147" s="4">
        <v>0.27007808060463401</v>
      </c>
      <c r="MZ147" s="4">
        <v>0.26966972528739402</v>
      </c>
      <c r="NA147" s="4">
        <v>0.26844882901632899</v>
      </c>
      <c r="NB147" s="4">
        <v>0.26642783004006498</v>
      </c>
      <c r="NC147" s="4">
        <v>0.26362722427326202</v>
      </c>
      <c r="ND147" s="4">
        <v>0.26007521866609501</v>
      </c>
      <c r="NE147" s="4">
        <v>0.25580725597800802</v>
      </c>
      <c r="NF147" s="4">
        <v>0.25086542063415701</v>
      </c>
      <c r="NG147" s="4">
        <v>0.245297737667482</v>
      </c>
      <c r="NH147" s="4">
        <v>0.23915737887480501</v>
      </c>
      <c r="NI147" s="4">
        <v>0.232501792275188</v>
      </c>
      <c r="NJ147" s="13" t="s">
        <v>184</v>
      </c>
      <c r="NK147" s="5">
        <v>101051.651399404</v>
      </c>
      <c r="NU147" s="13">
        <v>0</v>
      </c>
      <c r="NV147" s="4">
        <v>0.27439404869377398</v>
      </c>
      <c r="NW147" s="4">
        <v>0.273981617146555</v>
      </c>
      <c r="NX147" s="4">
        <v>0.27274848982218503</v>
      </c>
      <c r="NY147" s="4">
        <v>0.27070709939770299</v>
      </c>
      <c r="NZ147" s="4">
        <v>0.267877937456375</v>
      </c>
      <c r="OA147" s="4">
        <v>0.26428921492093399</v>
      </c>
      <c r="OB147" s="4">
        <v>0.259976396004997</v>
      </c>
      <c r="OC147" s="4">
        <v>0.25498161470555503</v>
      </c>
      <c r="OD147" s="4">
        <v>0.24935298507298101</v>
      </c>
      <c r="OE147" s="4">
        <v>0.24314381856044601</v>
      </c>
      <c r="OF147" s="4">
        <v>0.236411763710034</v>
      </c>
      <c r="OG147" s="13" t="s">
        <v>184</v>
      </c>
      <c r="OH147" s="5">
        <v>101407.875907775</v>
      </c>
      <c r="OR147">
        <v>0</v>
      </c>
      <c r="OS147">
        <v>0.25164180929843299</v>
      </c>
      <c r="OT147">
        <v>0.25125173422311298</v>
      </c>
      <c r="OU147">
        <v>0.250085669691478</v>
      </c>
      <c r="OV147">
        <v>0.248156020927496</v>
      </c>
      <c r="OW147">
        <v>0.24548320904745299</v>
      </c>
      <c r="OX147">
        <v>0.24209529637669</v>
      </c>
      <c r="OY147">
        <v>0.238027475001373</v>
      </c>
      <c r="OZ147">
        <v>0.23332143102647701</v>
      </c>
      <c r="PA147">
        <v>0.22802459978313</v>
      </c>
      <c r="PB147">
        <v>0.22218932957170201</v>
      </c>
      <c r="PC147">
        <v>0.21587197345811401</v>
      </c>
      <c r="PD147" s="13" t="s">
        <v>184</v>
      </c>
      <c r="PE147" s="5">
        <v>100696.12136212</v>
      </c>
      <c r="PO147" s="13">
        <v>0</v>
      </c>
      <c r="PP147" s="4">
        <v>0.27184521792958</v>
      </c>
      <c r="PQ147" s="4">
        <v>0.271435184312527</v>
      </c>
      <c r="PR147" s="4">
        <v>0.27020925237462701</v>
      </c>
      <c r="PS147" s="4">
        <v>0.26817985867991301</v>
      </c>
      <c r="PT147" s="4">
        <v>0.26536749835010598</v>
      </c>
      <c r="PU147" s="4">
        <v>0.26180038130524902</v>
      </c>
      <c r="PV147" s="4">
        <v>0.25751396076540201</v>
      </c>
      <c r="PW147" s="4">
        <v>0.25255034342333899</v>
      </c>
      <c r="PX147" s="4">
        <v>0.246957592977539</v>
      </c>
      <c r="PY147" s="4">
        <v>0.240788940816002</v>
      </c>
      <c r="PZ147" s="4">
        <v>0.234101919600014</v>
      </c>
      <c r="QA147" s="13" t="s">
        <v>184</v>
      </c>
      <c r="QB147" s="5">
        <v>101756.03967388099</v>
      </c>
      <c r="QL147" s="13">
        <v>0</v>
      </c>
      <c r="QM147" s="4">
        <v>0.306626519508444</v>
      </c>
      <c r="QN147" s="4">
        <v>0.30618608403337</v>
      </c>
      <c r="QO147" s="4">
        <v>0.304868876982757</v>
      </c>
      <c r="QP147" s="4">
        <v>0.302687139471008</v>
      </c>
      <c r="QQ147" s="4">
        <v>0.299661083922589</v>
      </c>
      <c r="QR147" s="4">
        <v>0.295818612014142</v>
      </c>
      <c r="QS147" s="4">
        <v>0.29119492397492702</v>
      </c>
      <c r="QT147" s="4">
        <v>0.28583202346130498</v>
      </c>
      <c r="QU147" s="4">
        <v>0.279778123552269</v>
      </c>
      <c r="QV147" s="4">
        <v>0.27308696093416002</v>
      </c>
      <c r="QW147" s="4">
        <v>0.26581702713307298</v>
      </c>
      <c r="QX147" s="13" t="s">
        <v>184</v>
      </c>
      <c r="QY147" s="5">
        <v>103172.59810811401</v>
      </c>
      <c r="RI147" s="13">
        <v>0</v>
      </c>
      <c r="RJ147" s="4">
        <v>0.30376999723549503</v>
      </c>
      <c r="RK147" s="4">
        <v>0.30333186985662902</v>
      </c>
      <c r="RL147" s="4">
        <v>0.30202159655425898</v>
      </c>
      <c r="RM147" s="4">
        <v>0.299851445679574</v>
      </c>
      <c r="RN147" s="4">
        <v>0.296841671310552</v>
      </c>
      <c r="RO147" s="4">
        <v>0.29302022580937098</v>
      </c>
      <c r="RP147" s="4">
        <v>0.28842236202654697</v>
      </c>
      <c r="RQ147" s="4">
        <v>0.28309012978289599</v>
      </c>
      <c r="RR147" s="4">
        <v>0.27707177267282601</v>
      </c>
      <c r="RS147" s="4">
        <v>0.270421032808009</v>
      </c>
      <c r="RT147" s="4">
        <v>0.26319637293474701</v>
      </c>
      <c r="RU147" s="13" t="s">
        <v>184</v>
      </c>
      <c r="RV147" s="5">
        <v>102730.32747468101</v>
      </c>
      <c r="SF147" s="13">
        <v>0</v>
      </c>
      <c r="SG147" s="4">
        <v>0.32089132896684802</v>
      </c>
      <c r="SH147" s="4">
        <v>0.32043987295244197</v>
      </c>
      <c r="SI147" s="4">
        <v>0.31908954761590103</v>
      </c>
      <c r="SJ147" s="4">
        <v>0.31685242988985302</v>
      </c>
      <c r="SK147" s="4">
        <v>0.31374847765082098</v>
      </c>
      <c r="SL147" s="4">
        <v>0.30980527519393303</v>
      </c>
      <c r="SM147" s="4">
        <v>0.30505767893114999</v>
      </c>
      <c r="SN147" s="4">
        <v>0.299547365501173</v>
      </c>
      <c r="SO147" s="4">
        <v>0.29332228540064997</v>
      </c>
      <c r="SP147" s="4">
        <v>0.28643602647982902</v>
      </c>
      <c r="SQ147" s="4">
        <v>0.27894709329206602</v>
      </c>
      <c r="SR147" s="13" t="s">
        <v>184</v>
      </c>
      <c r="SS147" s="5">
        <v>103823.999119278</v>
      </c>
      <c r="TC147" s="13">
        <v>0</v>
      </c>
      <c r="TD147" s="4">
        <v>0.27434754944322398</v>
      </c>
      <c r="TE147" s="4">
        <v>0.27393516140152002</v>
      </c>
      <c r="TF147" s="4">
        <v>0.27270216462795799</v>
      </c>
      <c r="TG147" s="4">
        <v>0.27066099188582898</v>
      </c>
      <c r="TH147" s="4">
        <v>0.26783213484816598</v>
      </c>
      <c r="TI147" s="4">
        <v>0.26424380445396201</v>
      </c>
      <c r="TJ147" s="4">
        <v>0.25993146475940998</v>
      </c>
      <c r="TK147" s="4">
        <v>0.25493724931411399</v>
      </c>
      <c r="TL147" s="4">
        <v>0.24930927130698899</v>
      </c>
      <c r="TM147" s="4">
        <v>0.24310084079265801</v>
      </c>
      <c r="TN147" s="4">
        <v>0.23636960426464601</v>
      </c>
      <c r="TO147" s="13" t="s">
        <v>184</v>
      </c>
      <c r="TP147" s="5">
        <v>101893.744233377</v>
      </c>
      <c r="TZ147" s="13">
        <v>0</v>
      </c>
      <c r="UA147" s="4">
        <v>0</v>
      </c>
      <c r="UB147" s="4">
        <v>0</v>
      </c>
      <c r="UC147" s="4">
        <v>0</v>
      </c>
      <c r="UD147" s="4">
        <v>0</v>
      </c>
      <c r="UE147" s="4">
        <v>0</v>
      </c>
      <c r="UF147" s="4">
        <v>0</v>
      </c>
      <c r="UG147" s="4">
        <v>0</v>
      </c>
      <c r="UH147" s="4">
        <v>0</v>
      </c>
      <c r="UI147" s="4">
        <v>0</v>
      </c>
      <c r="UJ147" s="4">
        <v>0</v>
      </c>
      <c r="UK147" s="4">
        <v>0</v>
      </c>
      <c r="UL147" s="13" t="s">
        <v>184</v>
      </c>
      <c r="UM147" s="5">
        <v>98380.736844283805</v>
      </c>
      <c r="UW147" s="13">
        <v>0</v>
      </c>
      <c r="UX147" s="4">
        <v>0</v>
      </c>
      <c r="UY147" s="4">
        <v>0</v>
      </c>
      <c r="UZ147" s="4">
        <v>0</v>
      </c>
      <c r="VA147" s="4">
        <v>0</v>
      </c>
      <c r="VB147" s="4">
        <v>0</v>
      </c>
      <c r="VC147" s="4">
        <v>0</v>
      </c>
      <c r="VD147" s="4">
        <v>0</v>
      </c>
      <c r="VE147" s="4">
        <v>0</v>
      </c>
      <c r="VF147" s="4">
        <v>0</v>
      </c>
      <c r="VG147" s="4">
        <v>0</v>
      </c>
      <c r="VH147" s="4">
        <v>0</v>
      </c>
      <c r="VI147" s="13" t="s">
        <v>184</v>
      </c>
      <c r="VJ147" s="5">
        <v>98546.985950098198</v>
      </c>
      <c r="VT147" s="13">
        <v>0</v>
      </c>
      <c r="VU147" s="4">
        <v>0</v>
      </c>
      <c r="VV147" s="4">
        <v>0</v>
      </c>
      <c r="VW147" s="4">
        <v>0</v>
      </c>
      <c r="VX147" s="4">
        <v>0</v>
      </c>
      <c r="VY147" s="4">
        <v>0</v>
      </c>
      <c r="VZ147" s="4">
        <v>0</v>
      </c>
      <c r="WA147" s="4">
        <v>0</v>
      </c>
      <c r="WB147" s="4">
        <v>0</v>
      </c>
      <c r="WC147" s="4">
        <v>0</v>
      </c>
      <c r="WD147" s="4">
        <v>0</v>
      </c>
      <c r="WE147" s="4">
        <v>0</v>
      </c>
      <c r="WF147" s="13" t="s">
        <v>184</v>
      </c>
      <c r="WG147" s="5">
        <v>98578.996750304606</v>
      </c>
      <c r="WQ147" s="13">
        <v>0</v>
      </c>
      <c r="WR147" s="4">
        <v>0.22311925696059301</v>
      </c>
      <c r="WS147" s="4">
        <v>0.22276405896245899</v>
      </c>
      <c r="WT147" s="4">
        <v>0.221702473244797</v>
      </c>
      <c r="WU147" s="4">
        <v>0.21994644156530299</v>
      </c>
      <c r="WV147" s="4">
        <v>0.217515592595423</v>
      </c>
      <c r="WW147" s="4">
        <v>0.21443683965759</v>
      </c>
      <c r="WX147" s="4">
        <v>0.21074383528115301</v>
      </c>
      <c r="WY147" s="4">
        <v>0.20647629915228899</v>
      </c>
      <c r="WZ147" s="4">
        <v>0.20167923930262799</v>
      </c>
      <c r="XA147" s="4">
        <v>0.196402088805439</v>
      </c>
      <c r="XB147" s="4">
        <v>0.19069778183928399</v>
      </c>
      <c r="XC147" s="13" t="s">
        <v>184</v>
      </c>
      <c r="XD147" s="5">
        <v>112986.470930018</v>
      </c>
      <c r="XN147" s="13">
        <v>0</v>
      </c>
      <c r="XO147" s="4">
        <v>0.21557843913364699</v>
      </c>
      <c r="XP147" s="4">
        <v>0.21523192026556201</v>
      </c>
      <c r="XQ147" s="4">
        <v>0.214196337823607</v>
      </c>
      <c r="XR147" s="4">
        <v>0.212483529639406</v>
      </c>
      <c r="XS147" s="4">
        <v>0.21011294606961001</v>
      </c>
      <c r="XT147" s="4">
        <v>0.207111240659587</v>
      </c>
      <c r="XU147" s="4">
        <v>0.20351171590923001</v>
      </c>
      <c r="XV147" s="4">
        <v>0.19935364170803199</v>
      </c>
      <c r="XW147" s="4">
        <v>0.19468146739960701</v>
      </c>
      <c r="XX147" s="4">
        <v>0.189543950884944</v>
      </c>
      <c r="XY147" s="4">
        <v>0.183993229689836</v>
      </c>
      <c r="XZ147" s="13" t="s">
        <v>184</v>
      </c>
      <c r="YA147" s="5">
        <v>123587.80541908499</v>
      </c>
      <c r="YK147" s="13">
        <v>0</v>
      </c>
      <c r="YL147" s="4">
        <v>0.24460817285345601</v>
      </c>
      <c r="YM147" s="4">
        <v>0.24422952015885499</v>
      </c>
      <c r="YN147" s="4">
        <v>0.24309763622094899</v>
      </c>
      <c r="YO147" s="4">
        <v>0.241224665824048</v>
      </c>
      <c r="YP147" s="4">
        <v>0.23863059357512101</v>
      </c>
      <c r="YQ147" s="4">
        <v>0.23534286624886999</v>
      </c>
      <c r="YR147" s="4">
        <v>0.23139587848422399</v>
      </c>
      <c r="YS147" s="4">
        <v>0.22683033542809899</v>
      </c>
      <c r="YT147" s="4">
        <v>0.221692508780689</v>
      </c>
      <c r="YU147" s="4">
        <v>0.21603340498679599</v>
      </c>
      <c r="YV147" s="4">
        <v>0.209907866060701</v>
      </c>
      <c r="YW147" s="13" t="s">
        <v>184</v>
      </c>
      <c r="YX147" s="5">
        <v>100008.477707506</v>
      </c>
      <c r="ZH147" s="13">
        <v>0</v>
      </c>
      <c r="ZI147" s="4">
        <v>0</v>
      </c>
      <c r="ZJ147" s="4">
        <v>0</v>
      </c>
      <c r="ZK147" s="4">
        <v>0</v>
      </c>
      <c r="ZL147" s="4">
        <v>0</v>
      </c>
      <c r="ZM147" s="4">
        <v>0</v>
      </c>
      <c r="ZN147" s="4">
        <v>0</v>
      </c>
      <c r="ZO147" s="4">
        <v>0</v>
      </c>
      <c r="ZP147" s="4">
        <v>0</v>
      </c>
      <c r="ZQ147" s="4">
        <v>0</v>
      </c>
      <c r="ZR147" s="4">
        <v>0</v>
      </c>
      <c r="ZS147" s="4">
        <v>0</v>
      </c>
      <c r="ZT147" s="13" t="s">
        <v>184</v>
      </c>
      <c r="ZU147" s="5">
        <v>95577.714481580202</v>
      </c>
      <c r="AAE147" s="13">
        <v>0</v>
      </c>
      <c r="AAF147" s="4">
        <v>0</v>
      </c>
      <c r="AAG147" s="4">
        <v>0</v>
      </c>
      <c r="AAH147" s="4">
        <v>0</v>
      </c>
      <c r="AAI147" s="4">
        <v>0</v>
      </c>
      <c r="AAJ147" s="4">
        <v>0</v>
      </c>
      <c r="AAK147" s="4">
        <v>0</v>
      </c>
      <c r="AAL147" s="4">
        <v>0</v>
      </c>
      <c r="AAM147" s="4">
        <v>0</v>
      </c>
      <c r="AAN147" s="4">
        <v>0</v>
      </c>
      <c r="AAO147" s="4">
        <v>0</v>
      </c>
      <c r="AAP147" s="4">
        <v>0</v>
      </c>
      <c r="AAQ147" s="13" t="s">
        <v>184</v>
      </c>
      <c r="AAR147" s="5">
        <v>130972.646948758</v>
      </c>
      <c r="ABB147" s="13">
        <v>0</v>
      </c>
      <c r="ABC147" s="4">
        <v>0.27419644364340001</v>
      </c>
      <c r="ABD147" s="4">
        <v>0.27378858933929401</v>
      </c>
      <c r="ABE147" s="4">
        <v>0.27256911979959803</v>
      </c>
      <c r="ABF147" s="4">
        <v>0.27055024677119499</v>
      </c>
      <c r="ABG147" s="4">
        <v>0.267752096696172</v>
      </c>
      <c r="ABH147" s="4">
        <v>0.26420237596670998</v>
      </c>
      <c r="ABI147" s="4">
        <v>0.25993591200098298</v>
      </c>
      <c r="ABJ147" s="4">
        <v>0.25499407944489899</v>
      </c>
      <c r="ABK147" s="4">
        <v>0.249424122981036</v>
      </c>
      <c r="ABL147" s="4">
        <v>0.24327839018882999</v>
      </c>
      <c r="ABM147" s="4">
        <v>0.236613489694111</v>
      </c>
      <c r="ABN147" s="13" t="s">
        <v>184</v>
      </c>
      <c r="ABO147" s="5">
        <v>102471.158864848</v>
      </c>
    </row>
    <row r="148" spans="1:743" x14ac:dyDescent="0.25">
      <c r="A148" s="13">
        <v>1400</v>
      </c>
      <c r="B148" s="4">
        <f t="shared" si="12"/>
        <v>-10.713962636721739</v>
      </c>
      <c r="C148">
        <f>'0.85'!G65</f>
        <v>-16.302368967339834</v>
      </c>
      <c r="D148">
        <f t="shared" si="13"/>
        <v>-27.016331604061573</v>
      </c>
      <c r="E148">
        <f t="shared" si="14"/>
        <v>-10.713962636721739</v>
      </c>
      <c r="Q148" s="13">
        <v>1400</v>
      </c>
      <c r="R148" s="4">
        <v>0</v>
      </c>
      <c r="S148" s="4">
        <v>0</v>
      </c>
      <c r="T148" s="4">
        <v>0</v>
      </c>
      <c r="U148" s="4">
        <v>0</v>
      </c>
      <c r="V148" s="4">
        <v>0</v>
      </c>
      <c r="W148" s="4">
        <v>0</v>
      </c>
      <c r="X148" s="4">
        <v>0</v>
      </c>
      <c r="Y148" s="4">
        <v>0</v>
      </c>
      <c r="Z148" s="4">
        <v>0</v>
      </c>
      <c r="AA148" s="4">
        <v>0</v>
      </c>
      <c r="AB148" s="4">
        <v>0</v>
      </c>
      <c r="AC148" s="13" t="s">
        <v>185</v>
      </c>
      <c r="AD148" s="14">
        <v>9.5791085796874801E-6</v>
      </c>
      <c r="AN148" s="13">
        <v>1400</v>
      </c>
      <c r="AO148" s="4">
        <v>0.24303275601979599</v>
      </c>
      <c r="AP148" s="4">
        <v>0.24266603871079401</v>
      </c>
      <c r="AQ148" s="4">
        <v>0.241569660418712</v>
      </c>
      <c r="AR148" s="4">
        <v>0.23975487697993</v>
      </c>
      <c r="AS148" s="4">
        <v>0.23724023252047</v>
      </c>
      <c r="AT148" s="4">
        <v>0.23401104808005799</v>
      </c>
      <c r="AU148" s="4">
        <v>0.23010468556466299</v>
      </c>
      <c r="AV148" s="4">
        <v>0.225585900125333</v>
      </c>
      <c r="AW148" s="4">
        <v>0.220500367264959</v>
      </c>
      <c r="AX148" s="4">
        <v>0.21489843054279401</v>
      </c>
      <c r="AY148" s="4">
        <v>0.208834213980998</v>
      </c>
      <c r="AZ148" s="13" t="s">
        <v>185</v>
      </c>
      <c r="BA148" s="14">
        <v>9.4705470750957206E-6</v>
      </c>
      <c r="BK148" s="13">
        <v>1400</v>
      </c>
      <c r="BL148" s="4">
        <v>0.241173122623251</v>
      </c>
      <c r="BM148" s="4">
        <v>0.240808318690102</v>
      </c>
      <c r="BN148" s="4">
        <v>0.23971767696656601</v>
      </c>
      <c r="BO148" s="4">
        <v>0.237912442123139</v>
      </c>
      <c r="BP148" s="4">
        <v>0.235411138086284</v>
      </c>
      <c r="BQ148" s="4">
        <v>0.23219927124855499</v>
      </c>
      <c r="BR148" s="4">
        <v>0.22831413815034399</v>
      </c>
      <c r="BS148" s="4">
        <v>0.22382029307108101</v>
      </c>
      <c r="BT148" s="4">
        <v>0.21876331949014999</v>
      </c>
      <c r="BU148" s="4">
        <v>0.213193443692232</v>
      </c>
      <c r="BV148" s="4">
        <v>0.207164644564137</v>
      </c>
      <c r="BW148" s="13" t="s">
        <v>185</v>
      </c>
      <c r="BX148" s="14">
        <v>9.4871814273099896E-6</v>
      </c>
      <c r="CH148" s="13">
        <v>1400</v>
      </c>
      <c r="CI148" s="4">
        <v>0</v>
      </c>
      <c r="CJ148" s="4">
        <v>0</v>
      </c>
      <c r="CK148" s="4">
        <v>0</v>
      </c>
      <c r="CL148" s="4">
        <v>0</v>
      </c>
      <c r="CM148" s="4">
        <v>0</v>
      </c>
      <c r="CN148" s="4">
        <v>0</v>
      </c>
      <c r="CO148" s="4">
        <v>0</v>
      </c>
      <c r="CP148" s="4">
        <v>0</v>
      </c>
      <c r="CQ148" s="4">
        <v>0</v>
      </c>
      <c r="CR148" s="4">
        <v>0</v>
      </c>
      <c r="CS148" s="4">
        <v>0</v>
      </c>
      <c r="CT148" s="13" t="s">
        <v>185</v>
      </c>
      <c r="CU148" s="14">
        <v>9.5806923497437404E-6</v>
      </c>
      <c r="DE148" s="13">
        <v>1400</v>
      </c>
      <c r="DF148" s="4">
        <v>0.25220201996104302</v>
      </c>
      <c r="DG148" s="4">
        <v>0.25182606978133099</v>
      </c>
      <c r="DH148" s="4">
        <v>0.25070200591597203</v>
      </c>
      <c r="DI148" s="4">
        <v>0.24884112583608201</v>
      </c>
      <c r="DJ148" s="4">
        <v>0.24626205125672801</v>
      </c>
      <c r="DK148" s="4">
        <v>0.24294918021119</v>
      </c>
      <c r="DL148" s="4">
        <v>0.23894015532884399</v>
      </c>
      <c r="DM148" s="4">
        <v>0.23430066344490699</v>
      </c>
      <c r="DN148" s="4">
        <v>0.229076782842358</v>
      </c>
      <c r="DO148" s="4">
        <v>0.22331938050545899</v>
      </c>
      <c r="DP148" s="4">
        <v>0.21708323893664799</v>
      </c>
      <c r="DQ148" s="13" t="s">
        <v>185</v>
      </c>
      <c r="DR148" s="14">
        <v>9.4120450663656197E-6</v>
      </c>
      <c r="EB148" s="13">
        <v>1400</v>
      </c>
      <c r="EC148" s="4">
        <v>0</v>
      </c>
      <c r="ED148" s="4">
        <v>0</v>
      </c>
      <c r="EE148" s="4">
        <v>0</v>
      </c>
      <c r="EF148" s="4">
        <v>0</v>
      </c>
      <c r="EG148" s="4">
        <v>0</v>
      </c>
      <c r="EH148" s="4">
        <v>0</v>
      </c>
      <c r="EI148" s="4">
        <v>0</v>
      </c>
      <c r="EJ148" s="4">
        <v>0</v>
      </c>
      <c r="EK148" s="4">
        <v>0</v>
      </c>
      <c r="EL148" s="4">
        <v>0</v>
      </c>
      <c r="EM148" s="4">
        <v>0</v>
      </c>
      <c r="EN148" s="13" t="s">
        <v>185</v>
      </c>
      <c r="EO148" s="14">
        <v>9.5710721248138697E-6</v>
      </c>
      <c r="EY148" s="13">
        <v>1400</v>
      </c>
      <c r="EZ148" s="4">
        <v>0</v>
      </c>
      <c r="FA148" s="4">
        <v>0</v>
      </c>
      <c r="FB148" s="4">
        <v>0</v>
      </c>
      <c r="FC148" s="4">
        <v>0</v>
      </c>
      <c r="FD148" s="4">
        <v>0</v>
      </c>
      <c r="FE148" s="4">
        <v>0</v>
      </c>
      <c r="FF148" s="4">
        <v>0</v>
      </c>
      <c r="FG148" s="4">
        <v>0</v>
      </c>
      <c r="FH148" s="4">
        <v>0</v>
      </c>
      <c r="FI148" s="4">
        <v>0</v>
      </c>
      <c r="FJ148" s="4">
        <v>0</v>
      </c>
      <c r="FK148" s="13" t="s">
        <v>185</v>
      </c>
      <c r="FL148" s="14">
        <v>9.4675274000045594E-6</v>
      </c>
      <c r="FV148" s="13">
        <v>1400</v>
      </c>
      <c r="FW148">
        <v>0</v>
      </c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 s="13" t="s">
        <v>185</v>
      </c>
      <c r="GI148" s="14">
        <v>9.5203818088526196E-6</v>
      </c>
      <c r="GS148" s="13">
        <v>1400</v>
      </c>
      <c r="GT148" s="4">
        <v>0</v>
      </c>
      <c r="GU148" s="4">
        <v>0</v>
      </c>
      <c r="GV148" s="4">
        <v>0</v>
      </c>
      <c r="GW148" s="4">
        <v>0</v>
      </c>
      <c r="GX148" s="4">
        <v>0</v>
      </c>
      <c r="GY148" s="4">
        <v>0</v>
      </c>
      <c r="GZ148" s="4">
        <v>0</v>
      </c>
      <c r="HA148" s="4">
        <v>0</v>
      </c>
      <c r="HB148" s="4">
        <v>0</v>
      </c>
      <c r="HC148" s="4">
        <v>0</v>
      </c>
      <c r="HD148" s="4">
        <v>0</v>
      </c>
      <c r="HE148" s="13" t="s">
        <v>185</v>
      </c>
      <c r="HF148" s="14">
        <v>9.5026080673834103E-6</v>
      </c>
      <c r="HP148" s="13">
        <v>1400</v>
      </c>
      <c r="HQ148" s="4">
        <v>0.25017365941870501</v>
      </c>
      <c r="HR148" s="4">
        <v>0.24979972282611501</v>
      </c>
      <c r="HS148" s="4">
        <v>0.24868169747750901</v>
      </c>
      <c r="HT148" s="4">
        <v>0.24683087353816299</v>
      </c>
      <c r="HU148" s="4">
        <v>0.24426585868345399</v>
      </c>
      <c r="HV148" s="4">
        <v>0.240971256390734</v>
      </c>
      <c r="HW148" s="4">
        <v>0.23698465310019501</v>
      </c>
      <c r="HX148" s="4">
        <v>0.23237153791807499</v>
      </c>
      <c r="HY148" s="4">
        <v>0.22717790728428999</v>
      </c>
      <c r="HZ148" s="4">
        <v>0.22145452021089501</v>
      </c>
      <c r="IA148" s="4">
        <v>0.21525602169357599</v>
      </c>
      <c r="IB148" s="13" t="s">
        <v>185</v>
      </c>
      <c r="IC148" s="14">
        <v>9.3887567112354701E-6</v>
      </c>
      <c r="IM148" s="13">
        <v>1400</v>
      </c>
      <c r="IN148" s="4">
        <v>0.26694621660515699</v>
      </c>
      <c r="IO148" s="4">
        <v>0.26655612210920798</v>
      </c>
      <c r="IP148" s="4">
        <v>0.26538963096722101</v>
      </c>
      <c r="IQ148" s="4">
        <v>0.26345806205746503</v>
      </c>
      <c r="IR148" s="4">
        <v>0.26078008709634398</v>
      </c>
      <c r="IS148" s="4">
        <v>0.25733859094877598</v>
      </c>
      <c r="IT148" s="4">
        <v>0.25317152578245899</v>
      </c>
      <c r="IU148" s="4">
        <v>0.248345874767019</v>
      </c>
      <c r="IV148" s="4">
        <v>0.24290818911597101</v>
      </c>
      <c r="IW148" s="4">
        <v>0.23690998885816</v>
      </c>
      <c r="IX148" s="4">
        <v>0.23040691797328899</v>
      </c>
      <c r="IY148" s="13" t="s">
        <v>185</v>
      </c>
      <c r="IZ148" s="14">
        <v>9.3437969072217406E-6</v>
      </c>
      <c r="JJ148" s="13">
        <v>1400</v>
      </c>
      <c r="JK148" s="4">
        <v>0.27238361494854102</v>
      </c>
      <c r="JL148" s="4">
        <v>0.27198852282644898</v>
      </c>
      <c r="JM148" s="4">
        <v>0.27080703628953601</v>
      </c>
      <c r="JN148" s="4">
        <v>0.26885046838031101</v>
      </c>
      <c r="JO148" s="4">
        <v>0.26613748668709802</v>
      </c>
      <c r="JP148" s="4">
        <v>0.26265040999683698</v>
      </c>
      <c r="JQ148" s="4">
        <v>0.25842726157698198</v>
      </c>
      <c r="JR148" s="4">
        <v>0.25353544093379199</v>
      </c>
      <c r="JS148" s="4">
        <v>0.248021620360654</v>
      </c>
      <c r="JT148" s="4">
        <v>0.24193750292306701</v>
      </c>
      <c r="JU148" s="4">
        <v>0.23533898955638399</v>
      </c>
      <c r="JV148" s="13" t="s">
        <v>185</v>
      </c>
      <c r="JW148" s="14">
        <v>9.3115061125997898E-6</v>
      </c>
      <c r="KG148" s="13">
        <v>1400</v>
      </c>
      <c r="KH148">
        <v>0.247646719165173</v>
      </c>
      <c r="KI148">
        <v>0.24727531403119099</v>
      </c>
      <c r="KJ148">
        <v>0.24616487975613899</v>
      </c>
      <c r="KK148">
        <v>0.244326695897567</v>
      </c>
      <c r="KL148">
        <v>0.241779350168946</v>
      </c>
      <c r="KM148">
        <v>0.238507701002864</v>
      </c>
      <c r="KN148">
        <v>0.23454926015958799</v>
      </c>
      <c r="KO148">
        <v>0.22996926377819399</v>
      </c>
      <c r="KP148">
        <v>0.22481360058779701</v>
      </c>
      <c r="KQ148">
        <v>0.219132888891031</v>
      </c>
      <c r="KR148">
        <v>0.21298159590468799</v>
      </c>
      <c r="KS148" s="13" t="s">
        <v>185</v>
      </c>
      <c r="KT148" s="14">
        <v>9.4397460032334208E-6</v>
      </c>
      <c r="LD148" s="13">
        <v>1400</v>
      </c>
      <c r="LE148" s="4">
        <v>0.26630696889983602</v>
      </c>
      <c r="LF148" s="4">
        <v>0.26591746968625601</v>
      </c>
      <c r="LG148" s="4">
        <v>0.264752764526688</v>
      </c>
      <c r="LH148" s="4">
        <v>0.26282417250699502</v>
      </c>
      <c r="LI148" s="4">
        <v>0.26015036504197298</v>
      </c>
      <c r="LJ148" s="4">
        <v>0.25671429327912498</v>
      </c>
      <c r="LK148" s="4">
        <v>0.25255389952212298</v>
      </c>
      <c r="LL148" s="4">
        <v>0.247736115827454</v>
      </c>
      <c r="LM148" s="4">
        <v>0.24230747730431501</v>
      </c>
      <c r="LN148" s="4">
        <v>0.23631948043279699</v>
      </c>
      <c r="LO148" s="4">
        <v>0.229827736845401</v>
      </c>
      <c r="LP148" s="13" t="s">
        <v>185</v>
      </c>
      <c r="LQ148" s="14">
        <v>9.3496287973067695E-6</v>
      </c>
      <c r="MA148" s="13">
        <v>1400</v>
      </c>
      <c r="MB148" s="4">
        <v>0.27367973380947103</v>
      </c>
      <c r="MC148" s="4">
        <v>0.273283467779672</v>
      </c>
      <c r="MD148" s="4">
        <v>0.27209845856210801</v>
      </c>
      <c r="ME148" s="4">
        <v>0.270136016742062</v>
      </c>
      <c r="MF148" s="4">
        <v>0.267414807169854</v>
      </c>
      <c r="MG148" s="4">
        <v>0.263917013112274</v>
      </c>
      <c r="MH148" s="4">
        <v>0.25968067142536</v>
      </c>
      <c r="MI148" s="4">
        <v>0.25477327601236399</v>
      </c>
      <c r="MJ148" s="4">
        <v>0.24924152384981299</v>
      </c>
      <c r="MK148" s="4">
        <v>0.24313715709171599</v>
      </c>
      <c r="ML148" s="4">
        <v>0.236516133134689</v>
      </c>
      <c r="MM148" s="13" t="s">
        <v>185</v>
      </c>
      <c r="MN148" s="14">
        <v>9.3723912065375702E-6</v>
      </c>
      <c r="MX148" s="13">
        <v>1400</v>
      </c>
      <c r="MY148" s="4">
        <v>0.28943726631320599</v>
      </c>
      <c r="MZ148" s="4">
        <v>0.28902726376152998</v>
      </c>
      <c r="NA148" s="4">
        <v>0.28780102260967499</v>
      </c>
      <c r="NB148" s="4">
        <v>0.28576979157577698</v>
      </c>
      <c r="NC148" s="4">
        <v>0.28295214953765402</v>
      </c>
      <c r="ND148" s="4">
        <v>0.27932861604693399</v>
      </c>
      <c r="NE148" s="4">
        <v>0.27493729181654603</v>
      </c>
      <c r="NF148" s="4">
        <v>0.26984667126119</v>
      </c>
      <c r="NG148" s="4">
        <v>0.26410362482955402</v>
      </c>
      <c r="NH148" s="4">
        <v>0.25776023184397201</v>
      </c>
      <c r="NI148" s="4">
        <v>0.25087299005153801</v>
      </c>
      <c r="NJ148" s="13" t="s">
        <v>185</v>
      </c>
      <c r="NK148" s="14">
        <v>9.2364696380453796E-6</v>
      </c>
      <c r="NU148" s="13">
        <v>1400</v>
      </c>
      <c r="NV148" s="4">
        <v>0.293938020807756</v>
      </c>
      <c r="NW148" s="4">
        <v>0.29352427636523498</v>
      </c>
      <c r="NX148" s="4">
        <v>0.29228679960466197</v>
      </c>
      <c r="NY148" s="4">
        <v>0.29023681098946402</v>
      </c>
      <c r="NZ148" s="4">
        <v>0.28739284739580201</v>
      </c>
      <c r="OA148" s="4">
        <v>0.283734948300428</v>
      </c>
      <c r="OB148" s="4">
        <v>0.27930119895476402</v>
      </c>
      <c r="OC148" s="4">
        <v>0.274160330312269</v>
      </c>
      <c r="OD148" s="4">
        <v>0.26835922008841301</v>
      </c>
      <c r="OE148" s="4">
        <v>0.26194999766951799</v>
      </c>
      <c r="OF148" s="4">
        <v>0.25498926604715799</v>
      </c>
      <c r="OG148" s="13" t="s">
        <v>185</v>
      </c>
      <c r="OH148" s="14">
        <v>9.1980842933785896E-6</v>
      </c>
      <c r="OR148">
        <v>1400</v>
      </c>
      <c r="OS148">
        <v>0.27016861950958898</v>
      </c>
      <c r="OT148">
        <v>0.26977554902033302</v>
      </c>
      <c r="OU148">
        <v>0.26860012870074701</v>
      </c>
      <c r="OV148">
        <v>0.26665367484600899</v>
      </c>
      <c r="OW148">
        <v>0.263954858166011</v>
      </c>
      <c r="OX148">
        <v>0.26048622853176201</v>
      </c>
      <c r="OY148">
        <v>0.25628578300351101</v>
      </c>
      <c r="OZ148">
        <v>0.25142075545885401</v>
      </c>
      <c r="PA148">
        <v>0.24593777229371999</v>
      </c>
      <c r="PB148">
        <v>0.23988846573332701</v>
      </c>
      <c r="PC148">
        <v>0.233328635961501</v>
      </c>
      <c r="PD148" s="13" t="s">
        <v>185</v>
      </c>
      <c r="PE148" s="14">
        <v>9.2743492684020195E-6</v>
      </c>
      <c r="PO148" s="13">
        <v>1400</v>
      </c>
      <c r="PP148" s="4">
        <v>0.29128052407223298</v>
      </c>
      <c r="PQ148" s="4">
        <v>0.29086897929369798</v>
      </c>
      <c r="PR148" s="4">
        <v>0.28963810757845798</v>
      </c>
      <c r="PS148" s="4">
        <v>0.28759914662979402</v>
      </c>
      <c r="PT148" s="4">
        <v>0.284770659042343</v>
      </c>
      <c r="PU148" s="4">
        <v>0.28113296799146698</v>
      </c>
      <c r="PV148" s="4">
        <v>0.27672416963825502</v>
      </c>
      <c r="PW148" s="4">
        <v>0.27161285788526901</v>
      </c>
      <c r="PX148" s="4">
        <v>0.265845908398747</v>
      </c>
      <c r="PY148" s="4">
        <v>0.25947542346192698</v>
      </c>
      <c r="PZ148" s="4">
        <v>0.252557946540579</v>
      </c>
      <c r="QA148" s="13" t="s">
        <v>185</v>
      </c>
      <c r="QB148" s="14">
        <v>9.1612326092069603E-6</v>
      </c>
      <c r="QL148" s="13">
        <v>1400</v>
      </c>
      <c r="QM148" s="4">
        <v>0.32743030322606698</v>
      </c>
      <c r="QN148" s="4">
        <v>0.32699124840858002</v>
      </c>
      <c r="QO148" s="4">
        <v>0.32567772030876602</v>
      </c>
      <c r="QP148" s="4">
        <v>0.323500590887914</v>
      </c>
      <c r="QQ148" s="4">
        <v>0.32047785603177997</v>
      </c>
      <c r="QR148" s="4">
        <v>0.31658593568626597</v>
      </c>
      <c r="QS148" s="4">
        <v>0.31186235388563799</v>
      </c>
      <c r="QT148" s="4">
        <v>0.306376938968834</v>
      </c>
      <c r="QU148" s="4">
        <v>0.30017605694942101</v>
      </c>
      <c r="QV148" s="4">
        <v>0.29331158624828302</v>
      </c>
      <c r="QW148" s="4">
        <v>0.28584024536624603</v>
      </c>
      <c r="QX148" s="13" t="s">
        <v>185</v>
      </c>
      <c r="QY148" s="14">
        <v>9.0159648618390895E-6</v>
      </c>
      <c r="RI148" s="13">
        <v>1400</v>
      </c>
      <c r="RJ148" s="4">
        <v>0.324470667585471</v>
      </c>
      <c r="RK148" s="4">
        <v>0.32403366936170702</v>
      </c>
      <c r="RL148" s="4">
        <v>0.32272632480279201</v>
      </c>
      <c r="RM148" s="4">
        <v>0.32055954604523001</v>
      </c>
      <c r="RN148" s="4">
        <v>0.31755139230488399</v>
      </c>
      <c r="RO148" s="4">
        <v>0.31367860574204198</v>
      </c>
      <c r="RP148" s="4">
        <v>0.30897879053760202</v>
      </c>
      <c r="RQ148" s="4">
        <v>0.30352172398272398</v>
      </c>
      <c r="RR148" s="4">
        <v>0.29735385633295103</v>
      </c>
      <c r="RS148" s="4">
        <v>0.29052713141615399</v>
      </c>
      <c r="RT148" s="4">
        <v>0.28309830408210201</v>
      </c>
      <c r="RU148" s="13" t="s">
        <v>185</v>
      </c>
      <c r="RV148" s="14">
        <v>9.0614315104824093E-6</v>
      </c>
      <c r="SF148" s="13">
        <v>1400</v>
      </c>
      <c r="SG148" s="4">
        <v>0.34218531035448602</v>
      </c>
      <c r="SH148" s="4">
        <v>0.34173652333633098</v>
      </c>
      <c r="SI148" s="4">
        <v>0.34039372155987502</v>
      </c>
      <c r="SJ148" s="4">
        <v>0.33816755131840198</v>
      </c>
      <c r="SK148" s="4">
        <v>0.33507565066086997</v>
      </c>
      <c r="SL148" s="4">
        <v>0.33109283024117497</v>
      </c>
      <c r="SM148" s="4">
        <v>0.32625613071425902</v>
      </c>
      <c r="SN148" s="4">
        <v>0.32063550672001101</v>
      </c>
      <c r="SO148" s="4">
        <v>0.31427679614295501</v>
      </c>
      <c r="SP148" s="4">
        <v>0.30723143063353398</v>
      </c>
      <c r="SQ148" s="4">
        <v>0.29955581644534301</v>
      </c>
      <c r="SR148" s="13" t="s">
        <v>185</v>
      </c>
      <c r="SS148" s="14">
        <v>8.9524943766172094E-6</v>
      </c>
      <c r="TC148" s="13">
        <v>1400</v>
      </c>
      <c r="TD148" s="4">
        <v>0.29388955103283299</v>
      </c>
      <c r="TE148" s="4">
        <v>0.29347584645783098</v>
      </c>
      <c r="TF148" s="4">
        <v>0.29223848941501002</v>
      </c>
      <c r="TG148" s="4">
        <v>0.29018870069652802</v>
      </c>
      <c r="TH148" s="4">
        <v>0.28734501767120502</v>
      </c>
      <c r="TI148" s="4">
        <v>0.28368748499605001</v>
      </c>
      <c r="TJ148" s="4">
        <v>0.27925418816722702</v>
      </c>
      <c r="TK148" s="4">
        <v>0.27411385570584601</v>
      </c>
      <c r="TL148" s="4">
        <v>0.26831336534766898</v>
      </c>
      <c r="TM148" s="4">
        <v>0.261904846047953</v>
      </c>
      <c r="TN148" s="4">
        <v>0.25494489977999402</v>
      </c>
      <c r="TO148" s="13" t="s">
        <v>185</v>
      </c>
      <c r="TP148" s="14">
        <v>9.1468882373769492E-6</v>
      </c>
      <c r="TZ148" s="13">
        <v>1400</v>
      </c>
      <c r="UA148" s="4">
        <v>0</v>
      </c>
      <c r="UB148" s="4">
        <v>0</v>
      </c>
      <c r="UC148" s="4">
        <v>0</v>
      </c>
      <c r="UD148" s="4">
        <v>0</v>
      </c>
      <c r="UE148" s="4">
        <v>0</v>
      </c>
      <c r="UF148" s="4">
        <v>0</v>
      </c>
      <c r="UG148" s="4">
        <v>0</v>
      </c>
      <c r="UH148" s="4">
        <v>0</v>
      </c>
      <c r="UI148" s="4">
        <v>0</v>
      </c>
      <c r="UJ148" s="4">
        <v>0</v>
      </c>
      <c r="UK148" s="4">
        <v>0</v>
      </c>
      <c r="UL148" s="13" t="s">
        <v>185</v>
      </c>
      <c r="UM148" s="14">
        <v>9.5305487261519903E-6</v>
      </c>
      <c r="UW148" s="13">
        <v>1400</v>
      </c>
      <c r="UX148" s="4">
        <v>0</v>
      </c>
      <c r="UY148" s="4">
        <v>0</v>
      </c>
      <c r="UZ148" s="4">
        <v>0</v>
      </c>
      <c r="VA148" s="4">
        <v>0</v>
      </c>
      <c r="VB148" s="4">
        <v>0</v>
      </c>
      <c r="VC148" s="4">
        <v>0</v>
      </c>
      <c r="VD148" s="4">
        <v>0</v>
      </c>
      <c r="VE148" s="4">
        <v>0</v>
      </c>
      <c r="VF148" s="4">
        <v>0</v>
      </c>
      <c r="VG148" s="4">
        <v>0</v>
      </c>
      <c r="VH148" s="4">
        <v>0</v>
      </c>
      <c r="VI148" s="13" t="s">
        <v>185</v>
      </c>
      <c r="VJ148" s="14">
        <v>9.5133342371992497E-6</v>
      </c>
      <c r="VT148" s="13">
        <v>1400</v>
      </c>
      <c r="VU148" s="4">
        <v>0</v>
      </c>
      <c r="VV148" s="4">
        <v>0</v>
      </c>
      <c r="VW148" s="4">
        <v>0</v>
      </c>
      <c r="VX148" s="4">
        <v>0</v>
      </c>
      <c r="VY148" s="4">
        <v>0</v>
      </c>
      <c r="VZ148" s="4">
        <v>0</v>
      </c>
      <c r="WA148" s="4">
        <v>0</v>
      </c>
      <c r="WB148" s="4">
        <v>0</v>
      </c>
      <c r="WC148" s="4">
        <v>0</v>
      </c>
      <c r="WD148" s="4">
        <v>0</v>
      </c>
      <c r="WE148" s="4">
        <v>0</v>
      </c>
      <c r="WF148" s="13" t="s">
        <v>185</v>
      </c>
      <c r="WG148" s="14">
        <v>9.5079258466231198E-6</v>
      </c>
      <c r="WQ148" s="13">
        <v>1400</v>
      </c>
      <c r="WR148" s="4">
        <v>0.240140975582739</v>
      </c>
      <c r="WS148" s="4">
        <v>0.23978121221270901</v>
      </c>
      <c r="WT148" s="4">
        <v>0.23870561885507699</v>
      </c>
      <c r="WU148" s="4">
        <v>0.23692522118704801</v>
      </c>
      <c r="WV148" s="4">
        <v>0.23445818144785899</v>
      </c>
      <c r="WW148" s="4">
        <v>0.231289616838214</v>
      </c>
      <c r="WX148" s="4">
        <v>0.22745616979493599</v>
      </c>
      <c r="WY148" s="4">
        <v>0.22302156323981701</v>
      </c>
      <c r="WZ148" s="4">
        <v>0.218030509511937</v>
      </c>
      <c r="XA148" s="4">
        <v>0.21253227080126699</v>
      </c>
      <c r="XB148" s="4">
        <v>0.20657978741642999</v>
      </c>
      <c r="XC148" s="13" t="s">
        <v>185</v>
      </c>
      <c r="XD148" s="14">
        <v>9.8098244787406394E-6</v>
      </c>
      <c r="XN148" s="13">
        <v>1400</v>
      </c>
      <c r="XO148" s="4">
        <v>0.232196805931495</v>
      </c>
      <c r="XP148" s="4">
        <v>0.231845313100633</v>
      </c>
      <c r="XQ148" s="4">
        <v>0.230794512035678</v>
      </c>
      <c r="XR148" s="4">
        <v>0.22905536853404901</v>
      </c>
      <c r="XS148" s="4">
        <v>0.226645938846124</v>
      </c>
      <c r="XT148" s="4">
        <v>0.22355212435829999</v>
      </c>
      <c r="XU148" s="4">
        <v>0.219810252577543</v>
      </c>
      <c r="XV148" s="4">
        <v>0.215483139002624</v>
      </c>
      <c r="XW148" s="4">
        <v>0.210615062764722</v>
      </c>
      <c r="XX148" s="4">
        <v>0.20525474430749399</v>
      </c>
      <c r="XY148" s="4">
        <v>0.19945446430139699</v>
      </c>
      <c r="XZ148" s="13" t="s">
        <v>185</v>
      </c>
      <c r="YA148" s="14">
        <v>1.00713267824661E-5</v>
      </c>
      <c r="YK148" s="13">
        <v>1400</v>
      </c>
      <c r="YL148" s="4">
        <v>0.26271488050192499</v>
      </c>
      <c r="YM148" s="4">
        <v>0.26233297450271098</v>
      </c>
      <c r="YN148" s="4">
        <v>0.26119097799479801</v>
      </c>
      <c r="YO148" s="4">
        <v>0.25929999700277001</v>
      </c>
      <c r="YP148" s="4">
        <v>0.25667834766792702</v>
      </c>
      <c r="YQ148" s="4">
        <v>0.25330885766044797</v>
      </c>
      <c r="YR148" s="4">
        <v>0.24922878609201399</v>
      </c>
      <c r="YS148" s="4">
        <v>0.24450404140253901</v>
      </c>
      <c r="YT148" s="4">
        <v>0.23918022576860901</v>
      </c>
      <c r="YU148" s="4">
        <v>0.23330777367026401</v>
      </c>
      <c r="YV148" s="4">
        <v>0.226941116988856</v>
      </c>
      <c r="YW148" s="13" t="s">
        <v>185</v>
      </c>
      <c r="YX148" s="14">
        <v>9.3710804668257708E-6</v>
      </c>
      <c r="ZH148" s="13">
        <v>1400</v>
      </c>
      <c r="ZI148" s="4">
        <v>0</v>
      </c>
      <c r="ZJ148" s="4">
        <v>0</v>
      </c>
      <c r="ZK148" s="4">
        <v>0</v>
      </c>
      <c r="ZL148" s="4">
        <v>0</v>
      </c>
      <c r="ZM148" s="4">
        <v>0</v>
      </c>
      <c r="ZN148" s="4">
        <v>0</v>
      </c>
      <c r="ZO148" s="4">
        <v>0</v>
      </c>
      <c r="ZP148" s="4">
        <v>0</v>
      </c>
      <c r="ZQ148" s="4">
        <v>0</v>
      </c>
      <c r="ZR148" s="4">
        <v>0</v>
      </c>
      <c r="ZS148" s="4">
        <v>0</v>
      </c>
      <c r="ZT148" s="13" t="s">
        <v>185</v>
      </c>
      <c r="ZU148" s="14">
        <v>9.1714771559107396E-6</v>
      </c>
      <c r="AAE148" s="13">
        <v>1400</v>
      </c>
      <c r="AAF148" s="4">
        <v>0</v>
      </c>
      <c r="AAG148" s="4">
        <v>0</v>
      </c>
      <c r="AAH148" s="4">
        <v>0</v>
      </c>
      <c r="AAI148" s="4">
        <v>0</v>
      </c>
      <c r="AAJ148" s="4">
        <v>0</v>
      </c>
      <c r="AAK148" s="4">
        <v>0</v>
      </c>
      <c r="AAL148" s="4">
        <v>0</v>
      </c>
      <c r="AAM148" s="4">
        <v>0</v>
      </c>
      <c r="AAN148" s="4">
        <v>0</v>
      </c>
      <c r="AAO148" s="4">
        <v>0</v>
      </c>
      <c r="AAP148" s="4">
        <v>0</v>
      </c>
      <c r="AAQ148" s="13" t="s">
        <v>185</v>
      </c>
      <c r="AAR148" s="14">
        <v>1.06502476562919E-5</v>
      </c>
      <c r="ABB148" s="13">
        <v>1400</v>
      </c>
      <c r="ABC148" s="4">
        <v>0.29364197253969698</v>
      </c>
      <c r="ABD148" s="4">
        <v>0.293232988989369</v>
      </c>
      <c r="ABE148" s="4">
        <v>0.2920097260426</v>
      </c>
      <c r="ABF148" s="4">
        <v>0.28998319813772799</v>
      </c>
      <c r="ABG148" s="4">
        <v>0.28717160072644399</v>
      </c>
      <c r="ABH148" s="4">
        <v>0.283554516878403</v>
      </c>
      <c r="ABI148" s="4">
        <v>0.27916941622110097</v>
      </c>
      <c r="ABJ148" s="4">
        <v>0.27408428652938599</v>
      </c>
      <c r="ABK148" s="4">
        <v>0.26834516317518498</v>
      </c>
      <c r="ABL148" s="4">
        <v>0.26200323408396597</v>
      </c>
      <c r="ABM148" s="4">
        <v>0.25511407734142599</v>
      </c>
      <c r="ABN148" s="13" t="s">
        <v>185</v>
      </c>
      <c r="ABO148" s="14">
        <v>9.1060535633199601E-6</v>
      </c>
    </row>
    <row r="149" spans="1:743" x14ac:dyDescent="0.25">
      <c r="A149" s="13">
        <v>1800</v>
      </c>
      <c r="B149" s="4">
        <f t="shared" si="12"/>
        <v>-6.8401467353080987</v>
      </c>
      <c r="C149">
        <f>'0.85'!G66</f>
        <v>-11.943213052873825</v>
      </c>
      <c r="D149">
        <f t="shared" si="13"/>
        <v>-18.783359788181922</v>
      </c>
      <c r="E149">
        <f t="shared" si="14"/>
        <v>-6.8401467353080987</v>
      </c>
      <c r="Q149" s="13">
        <v>2800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4">
        <v>0</v>
      </c>
      <c r="AC149" s="13" t="s">
        <v>186</v>
      </c>
      <c r="AD149" s="5">
        <v>351.36985513577002</v>
      </c>
      <c r="AN149" s="13">
        <v>2800</v>
      </c>
      <c r="AO149" s="4">
        <v>0.26160863143104301</v>
      </c>
      <c r="AP149" s="4">
        <v>0.26123080352915301</v>
      </c>
      <c r="AQ149" s="4">
        <v>0.26010098420220001</v>
      </c>
      <c r="AR149" s="4">
        <v>0.25823010899528298</v>
      </c>
      <c r="AS149" s="4">
        <v>0.25563621277811999</v>
      </c>
      <c r="AT149" s="4">
        <v>0.25234414644456199</v>
      </c>
      <c r="AU149" s="4">
        <v>0.24838518680161401</v>
      </c>
      <c r="AV149" s="4">
        <v>0.24373850048884399</v>
      </c>
      <c r="AW149" s="4">
        <v>0.238462734526908</v>
      </c>
      <c r="AX149" s="4">
        <v>0.23264264345733601</v>
      </c>
      <c r="AY149" s="4">
        <v>0.22633194441375301</v>
      </c>
      <c r="AZ149" s="13" t="s">
        <v>186</v>
      </c>
      <c r="BA149" s="5">
        <v>347.387726754575</v>
      </c>
      <c r="BK149" s="13">
        <v>2800</v>
      </c>
      <c r="BL149" s="4">
        <v>0.259655615997823</v>
      </c>
      <c r="BM149" s="4">
        <v>0.25927961829295199</v>
      </c>
      <c r="BN149" s="4">
        <v>0.25815528894482598</v>
      </c>
      <c r="BO149" s="4">
        <v>0.256293561110845</v>
      </c>
      <c r="BP149" s="4">
        <v>0.25371246388317398</v>
      </c>
      <c r="BQ149" s="4">
        <v>0.25043683642384901</v>
      </c>
      <c r="BR149" s="4">
        <v>0.246497934520537</v>
      </c>
      <c r="BS149" s="4">
        <v>0.24187519242715699</v>
      </c>
      <c r="BT149" s="4">
        <v>0.23662713872357299</v>
      </c>
      <c r="BU149" s="4">
        <v>0.230838268410585</v>
      </c>
      <c r="BV149" s="4">
        <v>0.224562191455909</v>
      </c>
      <c r="BW149" s="13" t="s">
        <v>186</v>
      </c>
      <c r="BX149" s="5">
        <v>347.997888950689</v>
      </c>
      <c r="CH149" s="13">
        <v>2800</v>
      </c>
      <c r="CI149" s="4">
        <v>0</v>
      </c>
      <c r="CJ149" s="4">
        <v>0</v>
      </c>
      <c r="CK149" s="4">
        <v>0</v>
      </c>
      <c r="CL149" s="4">
        <v>0</v>
      </c>
      <c r="CM149" s="4">
        <v>0</v>
      </c>
      <c r="CN149" s="4">
        <v>0</v>
      </c>
      <c r="CO149" s="4">
        <v>0</v>
      </c>
      <c r="CP149" s="4">
        <v>0</v>
      </c>
      <c r="CQ149" s="4">
        <v>0</v>
      </c>
      <c r="CR149" s="4">
        <v>0</v>
      </c>
      <c r="CS149" s="4">
        <v>0</v>
      </c>
      <c r="CT149" s="13" t="s">
        <v>186</v>
      </c>
      <c r="CU149" s="5">
        <v>351.42794916932303</v>
      </c>
      <c r="DE149" s="13">
        <v>2800</v>
      </c>
      <c r="DF149" s="4">
        <v>0.27122761868248102</v>
      </c>
      <c r="DG149" s="4">
        <v>0.27084099421582603</v>
      </c>
      <c r="DH149" s="4">
        <v>0.26968478370688698</v>
      </c>
      <c r="DI149" s="4">
        <v>0.26776992104263497</v>
      </c>
      <c r="DJ149" s="4">
        <v>0.26511444749011298</v>
      </c>
      <c r="DK149" s="4">
        <v>0.26174324148725597</v>
      </c>
      <c r="DL149" s="4">
        <v>0.25768764559972501</v>
      </c>
      <c r="DM149" s="4">
        <v>0.25292549434165101</v>
      </c>
      <c r="DN149" s="4">
        <v>0.24751595692864301</v>
      </c>
      <c r="DO149" s="4">
        <v>0.24154499054699699</v>
      </c>
      <c r="DP149" s="4">
        <v>0.23506678032862099</v>
      </c>
      <c r="DQ149" s="13" t="s">
        <v>186</v>
      </c>
      <c r="DR149" s="5">
        <v>345.24182328541099</v>
      </c>
      <c r="EB149" s="13">
        <v>2800</v>
      </c>
      <c r="EC149" s="4">
        <v>0</v>
      </c>
      <c r="ED149" s="4">
        <v>0</v>
      </c>
      <c r="EE149" s="4">
        <v>0</v>
      </c>
      <c r="EF149" s="4">
        <v>0</v>
      </c>
      <c r="EG149" s="4">
        <v>0</v>
      </c>
      <c r="EH149" s="4">
        <v>0</v>
      </c>
      <c r="EI149" s="4">
        <v>0</v>
      </c>
      <c r="EJ149" s="4">
        <v>0</v>
      </c>
      <c r="EK149" s="4">
        <v>0</v>
      </c>
      <c r="EL149" s="4">
        <v>0</v>
      </c>
      <c r="EM149" s="4">
        <v>0</v>
      </c>
      <c r="EN149" s="13" t="s">
        <v>186</v>
      </c>
      <c r="EO149" s="5">
        <v>351.07507113147</v>
      </c>
      <c r="EY149" s="13">
        <v>2800</v>
      </c>
      <c r="EZ149" s="4">
        <v>0</v>
      </c>
      <c r="FA149" s="4">
        <v>0</v>
      </c>
      <c r="FB149" s="4">
        <v>0</v>
      </c>
      <c r="FC149" s="4">
        <v>0</v>
      </c>
      <c r="FD149" s="4">
        <v>0</v>
      </c>
      <c r="FE149" s="4">
        <v>0</v>
      </c>
      <c r="FF149" s="4">
        <v>0</v>
      </c>
      <c r="FG149" s="4">
        <v>0</v>
      </c>
      <c r="FH149" s="4">
        <v>0</v>
      </c>
      <c r="FI149" s="4">
        <v>0</v>
      </c>
      <c r="FJ149" s="4">
        <v>0</v>
      </c>
      <c r="FK149" s="13" t="s">
        <v>186</v>
      </c>
      <c r="FL149" s="5">
        <v>347.276962502294</v>
      </c>
      <c r="FV149" s="13">
        <v>2800</v>
      </c>
      <c r="FW149">
        <v>0</v>
      </c>
      <c r="FX149">
        <v>0</v>
      </c>
      <c r="FY149">
        <v>0</v>
      </c>
      <c r="FZ149">
        <v>0</v>
      </c>
      <c r="GA149">
        <v>0</v>
      </c>
      <c r="GB149">
        <v>0</v>
      </c>
      <c r="GC149">
        <v>0</v>
      </c>
      <c r="GD149">
        <v>0</v>
      </c>
      <c r="GE149">
        <v>0</v>
      </c>
      <c r="GF149">
        <v>0</v>
      </c>
      <c r="GG149">
        <v>0</v>
      </c>
      <c r="GH149" s="13" t="s">
        <v>186</v>
      </c>
      <c r="GI149" s="5">
        <v>349.215707201317</v>
      </c>
      <c r="GS149" s="13">
        <v>2800</v>
      </c>
      <c r="GT149" s="4">
        <v>0</v>
      </c>
      <c r="GU149" s="4">
        <v>0</v>
      </c>
      <c r="GV149" s="4">
        <v>0</v>
      </c>
      <c r="GW149" s="4">
        <v>0</v>
      </c>
      <c r="GX149" s="4">
        <v>0</v>
      </c>
      <c r="GY149" s="4">
        <v>0</v>
      </c>
      <c r="GZ149" s="4">
        <v>0</v>
      </c>
      <c r="HA149" s="4">
        <v>0</v>
      </c>
      <c r="HB149" s="4">
        <v>0</v>
      </c>
      <c r="HC149" s="4">
        <v>0</v>
      </c>
      <c r="HD149" s="4">
        <v>0</v>
      </c>
      <c r="HE149" s="13" t="s">
        <v>186</v>
      </c>
      <c r="HF149" s="5">
        <v>348.56375123763797</v>
      </c>
      <c r="HP149" s="13">
        <v>2800</v>
      </c>
      <c r="HQ149" s="4">
        <v>0.26910130665000298</v>
      </c>
      <c r="HR149" s="4">
        <v>0.26871659556238198</v>
      </c>
      <c r="HS149" s="4">
        <v>0.26756612615708902</v>
      </c>
      <c r="HT149" s="4">
        <v>0.26566083458814299</v>
      </c>
      <c r="HU149" s="4">
        <v>0.26301876383398098</v>
      </c>
      <c r="HV149" s="4">
        <v>0.25966479053080499</v>
      </c>
      <c r="HW149" s="4">
        <v>0.25563024806650703</v>
      </c>
      <c r="HX149" s="4">
        <v>0.25089326738332901</v>
      </c>
      <c r="HY149" s="4">
        <v>0.24551291096476099</v>
      </c>
      <c r="HZ149" s="4">
        <v>0.23957488093552501</v>
      </c>
      <c r="IA149" s="4">
        <v>0.23313326750287</v>
      </c>
      <c r="IB149" s="13" t="s">
        <v>186</v>
      </c>
      <c r="IC149" s="5">
        <v>344.38758659936002</v>
      </c>
      <c r="IM149" s="13">
        <v>2800</v>
      </c>
      <c r="IN149" s="4">
        <v>0.28665771349786601</v>
      </c>
      <c r="IO149" s="4">
        <v>0.28625773354316197</v>
      </c>
      <c r="IP149" s="4">
        <v>0.28506143902145098</v>
      </c>
      <c r="IQ149" s="4">
        <v>0.28307971595457598</v>
      </c>
      <c r="IR149" s="4">
        <v>0.28033054147352299</v>
      </c>
      <c r="IS149" s="4">
        <v>0.27683873604547599</v>
      </c>
      <c r="IT149" s="4">
        <v>0.27263561985332802</v>
      </c>
      <c r="IU149" s="4">
        <v>0.26769684563235302</v>
      </c>
      <c r="IV149" s="4">
        <v>0.262082211520551</v>
      </c>
      <c r="IW149" s="4">
        <v>0.25587934401695001</v>
      </c>
      <c r="IX149" s="4">
        <v>0.24914297363562099</v>
      </c>
      <c r="IY149" s="13" t="s">
        <v>186</v>
      </c>
      <c r="IZ149" s="5">
        <v>342.73842272447399</v>
      </c>
      <c r="JJ149" s="13">
        <v>2800</v>
      </c>
      <c r="JK149" s="4">
        <v>0.29233649737086498</v>
      </c>
      <c r="JL149" s="4">
        <v>0.29193183643097897</v>
      </c>
      <c r="JM149" s="4">
        <v>0.29072148796015801</v>
      </c>
      <c r="JN149" s="4">
        <v>0.28871630683411698</v>
      </c>
      <c r="JO149" s="4">
        <v>0.28593422428238902</v>
      </c>
      <c r="JP149" s="4">
        <v>0.28240000876103399</v>
      </c>
      <c r="JQ149" s="4">
        <v>0.27814493371966698</v>
      </c>
      <c r="JR149" s="4">
        <v>0.27314383642914403</v>
      </c>
      <c r="JS149" s="4">
        <v>0.26745668303771902</v>
      </c>
      <c r="JT149" s="4">
        <v>0.26117163481380701</v>
      </c>
      <c r="JU149" s="4">
        <v>0.25434356016631299</v>
      </c>
      <c r="JV149" s="13" t="s">
        <v>186</v>
      </c>
      <c r="JW149" s="5">
        <v>341.55396889621301</v>
      </c>
      <c r="KG149" s="13">
        <v>2800</v>
      </c>
      <c r="KH149">
        <v>0.26645112014588301</v>
      </c>
      <c r="KI149">
        <v>0.26606881858739501</v>
      </c>
      <c r="KJ149">
        <v>0.26492557847028902</v>
      </c>
      <c r="KK149">
        <v>0.26303233727226599</v>
      </c>
      <c r="KL149">
        <v>0.26040713763428602</v>
      </c>
      <c r="KM149">
        <v>0.25707485055733298</v>
      </c>
      <c r="KN149">
        <v>0.25306679375194202</v>
      </c>
      <c r="KO149">
        <v>0.24836146608997201</v>
      </c>
      <c r="KP149">
        <v>0.243017790134025</v>
      </c>
      <c r="KQ149">
        <v>0.23712114155095301</v>
      </c>
      <c r="KR149">
        <v>0.23072548547372701</v>
      </c>
      <c r="KS149" s="13" t="s">
        <v>186</v>
      </c>
      <c r="KT149" s="5">
        <v>346.25791722498701</v>
      </c>
      <c r="LD149" s="13">
        <v>2800</v>
      </c>
      <c r="LE149" s="4">
        <v>0.28598967862235503</v>
      </c>
      <c r="LF149" s="4">
        <v>0.285590257611059</v>
      </c>
      <c r="LG149" s="4">
        <v>0.28439564105526099</v>
      </c>
      <c r="LH149" s="4">
        <v>0.28241671817050801</v>
      </c>
      <c r="LI149" s="4">
        <v>0.279671470712058</v>
      </c>
      <c r="LJ149" s="4">
        <v>0.27618472419767598</v>
      </c>
      <c r="LK149" s="4">
        <v>0.27198780296607</v>
      </c>
      <c r="LL149" s="4">
        <v>0.26705645526354699</v>
      </c>
      <c r="LM149" s="4">
        <v>0.26145045724166199</v>
      </c>
      <c r="LN149" s="4">
        <v>0.25525736969308299</v>
      </c>
      <c r="LO149" s="4">
        <v>0.248531904703367</v>
      </c>
      <c r="LP149" s="13" t="s">
        <v>186</v>
      </c>
      <c r="LQ149" s="5">
        <v>342.95234141610302</v>
      </c>
      <c r="MA149" s="13">
        <v>2800</v>
      </c>
      <c r="MB149" s="4">
        <v>0.29368923805444602</v>
      </c>
      <c r="MC149" s="4">
        <v>0.29328348064946802</v>
      </c>
      <c r="MD149" s="4">
        <v>0.29206983981444901</v>
      </c>
      <c r="ME149" s="4">
        <v>0.29005916196062598</v>
      </c>
      <c r="MF149" s="4">
        <v>0.28726936565924799</v>
      </c>
      <c r="MG149" s="4">
        <v>0.28372520460133399</v>
      </c>
      <c r="MH149" s="4">
        <v>0.27945793811743103</v>
      </c>
      <c r="MI149" s="4">
        <v>0.27444220831850502</v>
      </c>
      <c r="MJ149" s="4">
        <v>0.268738016415286</v>
      </c>
      <c r="MK149" s="4">
        <v>0.26243364480777898</v>
      </c>
      <c r="ML149" s="4">
        <v>0.25558398981971497</v>
      </c>
      <c r="MM149" s="13" t="s">
        <v>186</v>
      </c>
      <c r="MN149" s="5">
        <v>343.787285958952</v>
      </c>
      <c r="MX149" s="13">
        <v>2800</v>
      </c>
      <c r="MY149" s="4">
        <v>0.31010696170763702</v>
      </c>
      <c r="MZ149" s="4">
        <v>0.30968846714095399</v>
      </c>
      <c r="NA149" s="4">
        <v>0.30843656835921901</v>
      </c>
      <c r="NB149" s="4">
        <v>0.306361977897186</v>
      </c>
      <c r="NC149" s="4">
        <v>0.303482409263859</v>
      </c>
      <c r="ND149" s="4">
        <v>0.29982236597744899</v>
      </c>
      <c r="NE149" s="4">
        <v>0.29541284659074002</v>
      </c>
      <c r="NF149" s="4">
        <v>0.29022609946335898</v>
      </c>
      <c r="NG149" s="4">
        <v>0.28432240171334699</v>
      </c>
      <c r="NH149" s="4">
        <v>0.27779131598118101</v>
      </c>
      <c r="NI149" s="4">
        <v>0.270687927815145</v>
      </c>
      <c r="NJ149" s="13" t="s">
        <v>186</v>
      </c>
      <c r="NK149" s="5">
        <v>338.801567148728</v>
      </c>
      <c r="NU149" s="13">
        <v>2800</v>
      </c>
      <c r="NV149" s="4">
        <v>0.31478674049773597</v>
      </c>
      <c r="NW149" s="4">
        <v>0.31436480825886498</v>
      </c>
      <c r="NX149" s="4">
        <v>0.31310257978849498</v>
      </c>
      <c r="NY149" s="4">
        <v>0.31101071921606799</v>
      </c>
      <c r="NZ149" s="4">
        <v>0.30810686466381698</v>
      </c>
      <c r="OA149" s="4">
        <v>0.30441542493458001</v>
      </c>
      <c r="OB149" s="4">
        <v>0.29996729470165501</v>
      </c>
      <c r="OC149" s="4">
        <v>0.29473403236468398</v>
      </c>
      <c r="OD149" s="4">
        <v>0.28877594386368199</v>
      </c>
      <c r="OE149" s="4">
        <v>0.28218289316112799</v>
      </c>
      <c r="OF149" s="4">
        <v>0.27500996970960401</v>
      </c>
      <c r="OG149" s="13" t="s">
        <v>186</v>
      </c>
      <c r="OH149" s="5">
        <v>337.39356003797201</v>
      </c>
      <c r="OR149">
        <v>2800</v>
      </c>
      <c r="OS149">
        <v>0.290023921021829</v>
      </c>
      <c r="OT149">
        <v>0.28962115110929698</v>
      </c>
      <c r="OU149">
        <v>0.28841648048531898</v>
      </c>
      <c r="OV149">
        <v>0.28642077756845902</v>
      </c>
      <c r="OW149">
        <v>0.28365199369782401</v>
      </c>
      <c r="OX149">
        <v>0.28013492046199501</v>
      </c>
      <c r="OY149">
        <v>0.275900852795324</v>
      </c>
      <c r="OZ149">
        <v>0.27092496080566197</v>
      </c>
      <c r="PA149">
        <v>0.26526714629117998</v>
      </c>
      <c r="PB149">
        <v>0.25901535787347102</v>
      </c>
      <c r="PC149">
        <v>0.25222441185077099</v>
      </c>
      <c r="PD149" s="13" t="s">
        <v>186</v>
      </c>
      <c r="PE149" s="5">
        <v>340.19102422819299</v>
      </c>
      <c r="PO149" s="13">
        <v>2800</v>
      </c>
      <c r="PP149" s="4">
        <v>0.31202404961744601</v>
      </c>
      <c r="PQ149" s="4">
        <v>0.31160413644351698</v>
      </c>
      <c r="PR149" s="4">
        <v>0.31034797518976698</v>
      </c>
      <c r="PS149" s="4">
        <v>0.30826625909814198</v>
      </c>
      <c r="PT149" s="4">
        <v>0.30537667168299198</v>
      </c>
      <c r="PU149" s="4">
        <v>0.301703678890619</v>
      </c>
      <c r="PV149" s="4">
        <v>0.29727823827274502</v>
      </c>
      <c r="PW149" s="4">
        <v>0.29207231591513899</v>
      </c>
      <c r="PX149" s="4">
        <v>0.28614620337959601</v>
      </c>
      <c r="PY149" s="4">
        <v>0.27958959012686602</v>
      </c>
      <c r="PZ149" s="4">
        <v>0.27245756596252202</v>
      </c>
      <c r="QA149" s="13" t="s">
        <v>186</v>
      </c>
      <c r="QB149" s="5">
        <v>336.04180889942103</v>
      </c>
      <c r="QL149" s="13">
        <v>2800</v>
      </c>
      <c r="QM149" s="4">
        <v>0.34947876099647301</v>
      </c>
      <c r="QN149" s="4">
        <v>0.34903401477990997</v>
      </c>
      <c r="QO149" s="4">
        <v>0.34770317681999302</v>
      </c>
      <c r="QP149" s="4">
        <v>0.34549642086283</v>
      </c>
      <c r="QQ149" s="4">
        <v>0.342430608135326</v>
      </c>
      <c r="QR149" s="4">
        <v>0.33852914276141</v>
      </c>
      <c r="QS149" s="4">
        <v>0.333821765452051</v>
      </c>
      <c r="QT149" s="4">
        <v>0.32827484505103699</v>
      </c>
      <c r="QU149" s="4">
        <v>0.32194824065754502</v>
      </c>
      <c r="QV149" s="4">
        <v>0.314933193729036</v>
      </c>
      <c r="QW149" s="4">
        <v>0.30728415181165702</v>
      </c>
      <c r="QX149" s="13" t="s">
        <v>186</v>
      </c>
      <c r="QY149" s="5">
        <v>330.71326429384197</v>
      </c>
      <c r="RI149" s="13">
        <v>2800</v>
      </c>
      <c r="RJ149" s="4">
        <v>0.34642248156115701</v>
      </c>
      <c r="RK149" s="4">
        <v>0.34597955617625797</v>
      </c>
      <c r="RL149" s="4">
        <v>0.344654198424858</v>
      </c>
      <c r="RM149" s="4">
        <v>0.342456634096586</v>
      </c>
      <c r="RN149" s="4">
        <v>0.33940380754412802</v>
      </c>
      <c r="RO149" s="4">
        <v>0.33551923183069499</v>
      </c>
      <c r="RP149" s="4">
        <v>0.33083277534361</v>
      </c>
      <c r="RQ149" s="4">
        <v>0.32531126796026799</v>
      </c>
      <c r="RR149" s="4">
        <v>0.31901465354018099</v>
      </c>
      <c r="RS149" s="4">
        <v>0.31203411166418499</v>
      </c>
      <c r="RT149" s="4">
        <v>0.30442419287693401</v>
      </c>
      <c r="RU149" s="13" t="s">
        <v>186</v>
      </c>
      <c r="RV149" s="5">
        <v>332.381019661099</v>
      </c>
      <c r="SF149" s="13">
        <v>2800</v>
      </c>
      <c r="SG149" s="4">
        <v>0.36468859331428599</v>
      </c>
      <c r="SH149" s="4">
        <v>0.36423532876900999</v>
      </c>
      <c r="SI149" s="4">
        <v>0.36287883981852798</v>
      </c>
      <c r="SJ149" s="4">
        <v>0.36062901766132399</v>
      </c>
      <c r="SK149" s="4">
        <v>0.35750227062803402</v>
      </c>
      <c r="SL149" s="4">
        <v>0.35352140591618397</v>
      </c>
      <c r="SM149" s="4">
        <v>0.34871545872301701</v>
      </c>
      <c r="SN149" s="4">
        <v>0.34304849826955303</v>
      </c>
      <c r="SO149" s="4">
        <v>0.33657983691536197</v>
      </c>
      <c r="SP149" s="4">
        <v>0.32940085782029399</v>
      </c>
      <c r="SQ149" s="4">
        <v>0.321565366829136</v>
      </c>
      <c r="SR149" s="13" t="s">
        <v>186</v>
      </c>
      <c r="SS149" s="5">
        <v>328.38511287846899</v>
      </c>
      <c r="TC149" s="13">
        <v>2800</v>
      </c>
      <c r="TD149" s="4">
        <v>0.31473636530562998</v>
      </c>
      <c r="TE149" s="4">
        <v>0.31431446961552001</v>
      </c>
      <c r="TF149" s="4">
        <v>0.31305235097877199</v>
      </c>
      <c r="TG149" s="4">
        <v>0.31096067406942701</v>
      </c>
      <c r="TH149" s="4">
        <v>0.308057077860171</v>
      </c>
      <c r="TI149" s="4">
        <v>0.30436597222732198</v>
      </c>
      <c r="TJ149" s="4">
        <v>0.29991825303058101</v>
      </c>
      <c r="TK149" s="4">
        <v>0.29468548611268802</v>
      </c>
      <c r="TL149" s="4">
        <v>0.28872797721927002</v>
      </c>
      <c r="TM149" s="4">
        <v>0.28213558721799498</v>
      </c>
      <c r="TN149" s="4">
        <v>0.27496340563627503</v>
      </c>
      <c r="TO149" s="13" t="s">
        <v>186</v>
      </c>
      <c r="TP149" s="5">
        <v>335.51564513272001</v>
      </c>
      <c r="TZ149" s="13">
        <v>2800</v>
      </c>
      <c r="UA149" s="4">
        <v>0</v>
      </c>
      <c r="UB149" s="4">
        <v>0</v>
      </c>
      <c r="UC149" s="4">
        <v>0</v>
      </c>
      <c r="UD149" s="4">
        <v>0</v>
      </c>
      <c r="UE149" s="4">
        <v>0</v>
      </c>
      <c r="UF149" s="4">
        <v>0</v>
      </c>
      <c r="UG149" s="4">
        <v>0</v>
      </c>
      <c r="UH149" s="4">
        <v>0</v>
      </c>
      <c r="UI149" s="4">
        <v>0</v>
      </c>
      <c r="UJ149" s="4">
        <v>0</v>
      </c>
      <c r="UK149" s="4">
        <v>0</v>
      </c>
      <c r="UL149" s="13" t="s">
        <v>186</v>
      </c>
      <c r="UM149" s="5">
        <v>349.58863838055402</v>
      </c>
      <c r="UW149" s="13">
        <v>2800</v>
      </c>
      <c r="UX149" s="4">
        <v>0</v>
      </c>
      <c r="UY149" s="4">
        <v>0</v>
      </c>
      <c r="UZ149" s="4">
        <v>0</v>
      </c>
      <c r="VA149" s="4">
        <v>0</v>
      </c>
      <c r="VB149" s="4">
        <v>0</v>
      </c>
      <c r="VC149" s="4">
        <v>0</v>
      </c>
      <c r="VD149" s="4">
        <v>0</v>
      </c>
      <c r="VE149" s="4">
        <v>0</v>
      </c>
      <c r="VF149" s="4">
        <v>0</v>
      </c>
      <c r="VG149" s="4">
        <v>0</v>
      </c>
      <c r="VH149" s="4">
        <v>0</v>
      </c>
      <c r="VI149" s="13" t="s">
        <v>186</v>
      </c>
      <c r="VJ149" s="5">
        <v>348.95719627513802</v>
      </c>
      <c r="VT149" s="13">
        <v>2800</v>
      </c>
      <c r="VU149" s="4">
        <v>0</v>
      </c>
      <c r="VV149" s="4">
        <v>0</v>
      </c>
      <c r="VW149" s="4">
        <v>0</v>
      </c>
      <c r="VX149" s="4">
        <v>0</v>
      </c>
      <c r="VY149" s="4">
        <v>0</v>
      </c>
      <c r="VZ149" s="4">
        <v>0</v>
      </c>
      <c r="WA149" s="4">
        <v>0</v>
      </c>
      <c r="WB149" s="4">
        <v>0</v>
      </c>
      <c r="WC149" s="4">
        <v>0</v>
      </c>
      <c r="WD149" s="4">
        <v>0</v>
      </c>
      <c r="WE149" s="4">
        <v>0</v>
      </c>
      <c r="WF149" s="13" t="s">
        <v>186</v>
      </c>
      <c r="WG149" s="5">
        <v>348.75881190592003</v>
      </c>
      <c r="WQ149" s="13">
        <v>2800</v>
      </c>
      <c r="WR149" s="4">
        <v>0.258486534068675</v>
      </c>
      <c r="WS149" s="4">
        <v>0.25811575298744799</v>
      </c>
      <c r="WT149" s="4">
        <v>0.25700700423901701</v>
      </c>
      <c r="WU149" s="4">
        <v>0.25517101384371699</v>
      </c>
      <c r="WV149" s="4">
        <v>0.25262546797998198</v>
      </c>
      <c r="WW149" s="4">
        <v>0.24939473078895</v>
      </c>
      <c r="WX149" s="4">
        <v>0.245509456427907</v>
      </c>
      <c r="WY149" s="4">
        <v>0.24094851038704901</v>
      </c>
      <c r="WZ149" s="4">
        <v>0.23576953233833001</v>
      </c>
      <c r="XA149" s="4">
        <v>0.23005598208794101</v>
      </c>
      <c r="XB149" s="4">
        <v>0.22386044778158001</v>
      </c>
      <c r="XC149" s="13" t="s">
        <v>186</v>
      </c>
      <c r="XD149" s="5">
        <v>359.832710666997</v>
      </c>
      <c r="XN149" s="13">
        <v>2800</v>
      </c>
      <c r="XO149" s="4">
        <v>0.25013524213611799</v>
      </c>
      <c r="XP149" s="4">
        <v>0.24977240571571399</v>
      </c>
      <c r="XQ149" s="4">
        <v>0.24868748386485601</v>
      </c>
      <c r="XR149" s="4">
        <v>0.24689117916995401</v>
      </c>
      <c r="XS149" s="4">
        <v>0.24440113164758001</v>
      </c>
      <c r="XT149" s="4">
        <v>0.24124162643667901</v>
      </c>
      <c r="XU149" s="4">
        <v>0.23744319274912501</v>
      </c>
      <c r="XV149" s="4">
        <v>0.23298582793950201</v>
      </c>
      <c r="XW149" s="4">
        <v>0.22792661190185201</v>
      </c>
      <c r="XX149" s="4">
        <v>0.22234783101060601</v>
      </c>
      <c r="XY149" s="4">
        <v>0.21630156906760301</v>
      </c>
      <c r="XZ149" s="13" t="s">
        <v>186</v>
      </c>
      <c r="YA149" s="5">
        <v>369.42483772280002</v>
      </c>
      <c r="YK149" s="13">
        <v>2800</v>
      </c>
      <c r="YL149" s="4">
        <v>0.28214462015512398</v>
      </c>
      <c r="YM149" s="4">
        <v>0.28175279838582501</v>
      </c>
      <c r="YN149" s="4">
        <v>0.28058091753552</v>
      </c>
      <c r="YO149" s="4">
        <v>0.27863968029684599</v>
      </c>
      <c r="YP149" s="4">
        <v>0.27594675614304598</v>
      </c>
      <c r="YQ149" s="4">
        <v>0.27252653086835299</v>
      </c>
      <c r="YR149" s="4">
        <v>0.268409760111749</v>
      </c>
      <c r="YS149" s="4">
        <v>0.263572008375977</v>
      </c>
      <c r="YT149" s="4">
        <v>0.25807209232042899</v>
      </c>
      <c r="YU149" s="4">
        <v>0.25199629038562399</v>
      </c>
      <c r="YV149" s="4">
        <v>0.24539821932575101</v>
      </c>
      <c r="YW149" s="13" t="s">
        <v>186</v>
      </c>
      <c r="YX149" s="5">
        <v>343.73920691080002</v>
      </c>
      <c r="ZH149" s="13">
        <v>2800</v>
      </c>
      <c r="ZI149" s="4">
        <v>0</v>
      </c>
      <c r="ZJ149" s="4">
        <v>0</v>
      </c>
      <c r="ZK149" s="4">
        <v>0</v>
      </c>
      <c r="ZL149" s="4">
        <v>0</v>
      </c>
      <c r="ZM149" s="4">
        <v>0</v>
      </c>
      <c r="ZN149" s="4">
        <v>0</v>
      </c>
      <c r="ZO149" s="4">
        <v>0</v>
      </c>
      <c r="ZP149" s="4">
        <v>0</v>
      </c>
      <c r="ZQ149" s="4">
        <v>0</v>
      </c>
      <c r="ZR149" s="4">
        <v>0</v>
      </c>
      <c r="ZS149" s="4">
        <v>0</v>
      </c>
      <c r="ZT149" s="13" t="s">
        <v>186</v>
      </c>
      <c r="ZU149" s="5">
        <v>465.04784167029698</v>
      </c>
      <c r="AAE149" s="13">
        <v>2800</v>
      </c>
      <c r="AAF149" s="4">
        <v>0</v>
      </c>
      <c r="AAG149" s="4">
        <v>0</v>
      </c>
      <c r="AAH149" s="4">
        <v>0</v>
      </c>
      <c r="AAI149" s="4">
        <v>0</v>
      </c>
      <c r="AAJ149" s="4">
        <v>0</v>
      </c>
      <c r="AAK149" s="4">
        <v>0</v>
      </c>
      <c r="AAL149" s="4">
        <v>0</v>
      </c>
      <c r="AAM149" s="4">
        <v>0</v>
      </c>
      <c r="AAN149" s="4">
        <v>0</v>
      </c>
      <c r="AAO149" s="4">
        <v>0</v>
      </c>
      <c r="AAP149" s="4">
        <v>0</v>
      </c>
      <c r="AAQ149" s="13" t="s">
        <v>186</v>
      </c>
      <c r="AAR149" s="5">
        <v>390.66014807334602</v>
      </c>
      <c r="ABB149" s="13">
        <v>2800</v>
      </c>
      <c r="ABC149" s="4">
        <v>0.31438368575782299</v>
      </c>
      <c r="ABD149" s="4">
        <v>0.31396667423123997</v>
      </c>
      <c r="ABE149" s="4">
        <v>0.31271914403721701</v>
      </c>
      <c r="ABF149" s="4">
        <v>0.31065156798008198</v>
      </c>
      <c r="ABG149" s="4">
        <v>0.30778126624491597</v>
      </c>
      <c r="ABH149" s="4">
        <v>0.30413220477376801</v>
      </c>
      <c r="ABI149" s="4">
        <v>0.29973471334607299</v>
      </c>
      <c r="ABJ149" s="4">
        <v>0.294559690145831</v>
      </c>
      <c r="ABK149" s="4">
        <v>0.28866662054300601</v>
      </c>
      <c r="ABL149" s="4">
        <v>0.28214444555988999</v>
      </c>
      <c r="ABM149" s="4">
        <v>0.275047259083747</v>
      </c>
      <c r="ABN149" s="13" t="s">
        <v>186</v>
      </c>
      <c r="ABO149" s="5">
        <v>334.01779453539598</v>
      </c>
    </row>
    <row r="150" spans="1:743" ht="15.75" thickBot="1" x14ac:dyDescent="0.3">
      <c r="A150" s="15">
        <v>2400</v>
      </c>
      <c r="B150" s="4">
        <f t="shared" si="12"/>
        <v>-1.200412239182012</v>
      </c>
      <c r="C150">
        <f>'0.85'!G67</f>
        <v>-8.2563321086025496</v>
      </c>
      <c r="D150">
        <f t="shared" si="13"/>
        <v>-9.4567443477845607</v>
      </c>
      <c r="E150">
        <f t="shared" si="14"/>
        <v>-1.200412239182012</v>
      </c>
      <c r="Q150" s="13">
        <v>4200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13" t="s">
        <v>187</v>
      </c>
      <c r="AD150" s="5">
        <v>0</v>
      </c>
      <c r="AN150" s="13">
        <v>4200</v>
      </c>
      <c r="AO150" s="4">
        <v>0.281596627068675</v>
      </c>
      <c r="AP150" s="4">
        <v>0.281208682871253</v>
      </c>
      <c r="AQ150" s="4">
        <v>0.28004837601384702</v>
      </c>
      <c r="AR150" s="4">
        <v>0.27812623391393099</v>
      </c>
      <c r="AS150" s="4">
        <v>0.27545963691144798</v>
      </c>
      <c r="AT150" s="4">
        <v>0.27207257234599702</v>
      </c>
      <c r="AU150" s="4">
        <v>0.26799529451513598</v>
      </c>
      <c r="AV150" s="4">
        <v>0.26326389483960999</v>
      </c>
      <c r="AW150" s="4">
        <v>0.25791767882994898</v>
      </c>
      <c r="AX150" s="4">
        <v>0.25188988251615502</v>
      </c>
      <c r="AY150" s="4">
        <v>0.24534284374475801</v>
      </c>
      <c r="AZ150" s="13" t="s">
        <v>187</v>
      </c>
      <c r="BA150" s="5">
        <v>0</v>
      </c>
      <c r="BK150" s="13">
        <v>4200</v>
      </c>
      <c r="BL150" s="4">
        <v>0.27955088639495101</v>
      </c>
      <c r="BM150" s="4">
        <v>0.27916466535367901</v>
      </c>
      <c r="BN150" s="4">
        <v>0.27800953038967202</v>
      </c>
      <c r="BO150" s="4">
        <v>0.27609601559515701</v>
      </c>
      <c r="BP150" s="4">
        <v>0.27344151047071202</v>
      </c>
      <c r="BQ150" s="4">
        <v>0.2700700111821</v>
      </c>
      <c r="BR150" s="4">
        <v>0.26601177681424498</v>
      </c>
      <c r="BS150" s="4">
        <v>0.26130289517649102</v>
      </c>
      <c r="BT150" s="4">
        <v>0.25598266539009801</v>
      </c>
      <c r="BU150" s="4">
        <v>0.249984857972682</v>
      </c>
      <c r="BV150" s="4">
        <v>0.24347121946988201</v>
      </c>
      <c r="BW150" s="13" t="s">
        <v>187</v>
      </c>
      <c r="BX150" s="5">
        <v>0</v>
      </c>
      <c r="CH150" s="13">
        <v>4200</v>
      </c>
      <c r="CI150" s="4">
        <v>0</v>
      </c>
      <c r="CJ150" s="4">
        <v>0</v>
      </c>
      <c r="CK150" s="4">
        <v>0</v>
      </c>
      <c r="CL150" s="4">
        <v>0</v>
      </c>
      <c r="CM150" s="4">
        <v>0</v>
      </c>
      <c r="CN150" s="4">
        <v>0</v>
      </c>
      <c r="CO150" s="4">
        <v>0</v>
      </c>
      <c r="CP150" s="4">
        <v>0</v>
      </c>
      <c r="CQ150" s="4">
        <v>0</v>
      </c>
      <c r="CR150" s="4">
        <v>0</v>
      </c>
      <c r="CS150" s="4">
        <v>0</v>
      </c>
      <c r="CT150" s="13" t="s">
        <v>187</v>
      </c>
      <c r="CU150" s="5">
        <v>0</v>
      </c>
      <c r="DE150" s="13">
        <v>4200</v>
      </c>
      <c r="DF150" s="4">
        <v>0.29166025185215</v>
      </c>
      <c r="DG150" s="4">
        <v>0.29126406442458003</v>
      </c>
      <c r="DH150" s="4">
        <v>0.29007901152124899</v>
      </c>
      <c r="DI150" s="4">
        <v>0.28811557451738401</v>
      </c>
      <c r="DJ150" s="4">
        <v>0.28539106691978799</v>
      </c>
      <c r="DK150" s="4">
        <v>0.28192940269044697</v>
      </c>
      <c r="DL150" s="4">
        <v>0.27776077496270202</v>
      </c>
      <c r="DM150" s="4">
        <v>0.27292124836214399</v>
      </c>
      <c r="DN150" s="4">
        <v>0.26745011034077498</v>
      </c>
      <c r="DO150" s="4">
        <v>0.26127797045310203</v>
      </c>
      <c r="DP150" s="4">
        <v>0.25456995302052299</v>
      </c>
      <c r="DQ150" s="13" t="s">
        <v>187</v>
      </c>
      <c r="DR150" s="5">
        <v>0</v>
      </c>
      <c r="EB150" s="13">
        <v>4200</v>
      </c>
      <c r="EC150" s="4">
        <v>0</v>
      </c>
      <c r="ED150" s="4">
        <v>0</v>
      </c>
      <c r="EE150" s="4">
        <v>0</v>
      </c>
      <c r="EF150" s="4">
        <v>0</v>
      </c>
      <c r="EG150" s="4">
        <v>0</v>
      </c>
      <c r="EH150" s="4">
        <v>0</v>
      </c>
      <c r="EI150" s="4">
        <v>0</v>
      </c>
      <c r="EJ150" s="4">
        <v>0</v>
      </c>
      <c r="EK150" s="4">
        <v>0</v>
      </c>
      <c r="EL150" s="4">
        <v>0</v>
      </c>
      <c r="EM150" s="4">
        <v>0</v>
      </c>
      <c r="EN150" s="13" t="s">
        <v>187</v>
      </c>
      <c r="EO150" s="5">
        <v>0</v>
      </c>
      <c r="EY150" s="13">
        <v>4200</v>
      </c>
      <c r="EZ150" s="4">
        <v>0</v>
      </c>
      <c r="FA150" s="4">
        <v>0</v>
      </c>
      <c r="FB150" s="4">
        <v>0</v>
      </c>
      <c r="FC150" s="4">
        <v>0</v>
      </c>
      <c r="FD150" s="4">
        <v>0</v>
      </c>
      <c r="FE150" s="4">
        <v>0</v>
      </c>
      <c r="FF150" s="4">
        <v>0</v>
      </c>
      <c r="FG150" s="4">
        <v>0</v>
      </c>
      <c r="FH150" s="4">
        <v>0</v>
      </c>
      <c r="FI150" s="4">
        <v>0</v>
      </c>
      <c r="FJ150" s="4">
        <v>0</v>
      </c>
      <c r="FK150" s="13" t="s">
        <v>187</v>
      </c>
      <c r="FL150" s="5">
        <v>0</v>
      </c>
      <c r="FV150" s="13">
        <v>4200</v>
      </c>
      <c r="FW150">
        <v>0</v>
      </c>
      <c r="FX150">
        <v>0</v>
      </c>
      <c r="FY150">
        <v>0</v>
      </c>
      <c r="FZ150">
        <v>0</v>
      </c>
      <c r="GA150">
        <v>0</v>
      </c>
      <c r="GB150">
        <v>0</v>
      </c>
      <c r="GC150">
        <v>0</v>
      </c>
      <c r="GD150">
        <v>0</v>
      </c>
      <c r="GE150">
        <v>0</v>
      </c>
      <c r="GF150">
        <v>0</v>
      </c>
      <c r="GG150">
        <v>0</v>
      </c>
      <c r="GH150" s="13" t="s">
        <v>187</v>
      </c>
      <c r="GI150" s="5">
        <v>0</v>
      </c>
      <c r="GS150" s="13">
        <v>4200</v>
      </c>
      <c r="GT150" s="4">
        <v>0</v>
      </c>
      <c r="GU150" s="4">
        <v>0</v>
      </c>
      <c r="GV150" s="4">
        <v>0</v>
      </c>
      <c r="GW150" s="4">
        <v>0</v>
      </c>
      <c r="GX150" s="4">
        <v>0</v>
      </c>
      <c r="GY150" s="4">
        <v>0</v>
      </c>
      <c r="GZ150" s="4">
        <v>0</v>
      </c>
      <c r="HA150" s="4">
        <v>0</v>
      </c>
      <c r="HB150" s="4">
        <v>0</v>
      </c>
      <c r="HC150" s="4">
        <v>0</v>
      </c>
      <c r="HD150" s="4">
        <v>0</v>
      </c>
      <c r="HE150" s="13" t="s">
        <v>187</v>
      </c>
      <c r="HF150" s="5">
        <v>0</v>
      </c>
      <c r="HP150" s="13">
        <v>4200</v>
      </c>
      <c r="HQ150" s="4">
        <v>0.28943737446760598</v>
      </c>
      <c r="HR150" s="4">
        <v>0.28904297442812199</v>
      </c>
      <c r="HS150" s="4">
        <v>0.28786328792721999</v>
      </c>
      <c r="HT150" s="4">
        <v>0.28590880837687399</v>
      </c>
      <c r="HU150" s="4">
        <v>0.28319686712452902</v>
      </c>
      <c r="HV150" s="4">
        <v>0.27975139857916398</v>
      </c>
      <c r="HW150" s="4">
        <v>0.27560261471089798</v>
      </c>
      <c r="HX150" s="4">
        <v>0.27078659238071601</v>
      </c>
      <c r="HY150" s="4">
        <v>0.26534263005150599</v>
      </c>
      <c r="HZ150" s="4">
        <v>0.25920191693872602</v>
      </c>
      <c r="IA150" s="4">
        <v>0.25252897934817697</v>
      </c>
      <c r="IB150" s="13" t="s">
        <v>187</v>
      </c>
      <c r="IC150" s="5">
        <v>0</v>
      </c>
      <c r="IM150" s="13">
        <v>4200</v>
      </c>
      <c r="IN150" s="4">
        <v>0.307761868376206</v>
      </c>
      <c r="IO150" s="4">
        <v>0.30735329922785698</v>
      </c>
      <c r="IP150" s="4">
        <v>0.306131060210315</v>
      </c>
      <c r="IQ150" s="4">
        <v>0.30410551489536702</v>
      </c>
      <c r="IR150" s="4">
        <v>0.301293797019281</v>
      </c>
      <c r="IS150" s="4">
        <v>0.29771960271896297</v>
      </c>
      <c r="IT150" s="4">
        <v>0.29341290088876598</v>
      </c>
      <c r="IU150" s="4">
        <v>0.28840956313399602</v>
      </c>
      <c r="IV150" s="4">
        <v>0.28274868081141902</v>
      </c>
      <c r="IW150" s="4">
        <v>0.276356676256241</v>
      </c>
      <c r="IX150" s="4">
        <v>0.26940271108293601</v>
      </c>
      <c r="IY150" s="13" t="s">
        <v>187</v>
      </c>
      <c r="IZ150" s="5">
        <v>0</v>
      </c>
      <c r="JJ150" s="13">
        <v>4200</v>
      </c>
      <c r="JK150" s="4">
        <v>0.31367489190605802</v>
      </c>
      <c r="JL150" s="4">
        <v>0.31326202524987001</v>
      </c>
      <c r="JM150" s="4">
        <v>0.31202687428474801</v>
      </c>
      <c r="JN150" s="4">
        <v>0.30997974621945301</v>
      </c>
      <c r="JO150" s="4">
        <v>0.30713768711967099</v>
      </c>
      <c r="JP150" s="4">
        <v>0.30352428321363301</v>
      </c>
      <c r="JQ150" s="4">
        <v>0.29916938329521597</v>
      </c>
      <c r="JR150" s="4">
        <v>0.29410874308148899</v>
      </c>
      <c r="JS150" s="4">
        <v>0.28838133164489399</v>
      </c>
      <c r="JT150" s="4">
        <v>0.28191204020240601</v>
      </c>
      <c r="JU150" s="4">
        <v>0.27487138359222602</v>
      </c>
      <c r="JV150" s="13" t="s">
        <v>187</v>
      </c>
      <c r="JW150" s="5">
        <v>0</v>
      </c>
      <c r="KG150" s="13">
        <v>4200</v>
      </c>
      <c r="KH150">
        <v>0.28666546249060998</v>
      </c>
      <c r="KI150">
        <v>0.28627331784035298</v>
      </c>
      <c r="KJ150">
        <v>0.285100402298261</v>
      </c>
      <c r="KK150">
        <v>0.283157222812078</v>
      </c>
      <c r="KL150">
        <v>0.28046113054530097</v>
      </c>
      <c r="KM150">
        <v>0.27703608205526598</v>
      </c>
      <c r="KN150">
        <v>0.27291230859160298</v>
      </c>
      <c r="KO150">
        <v>0.26812589727781699</v>
      </c>
      <c r="KP150">
        <v>0.262716154751998</v>
      </c>
      <c r="KQ150">
        <v>0.256614993475963</v>
      </c>
      <c r="KR150">
        <v>0.249986180169331</v>
      </c>
      <c r="KS150" s="13" t="s">
        <v>187</v>
      </c>
      <c r="KT150" s="5">
        <v>0</v>
      </c>
      <c r="LD150" s="13">
        <v>4200</v>
      </c>
      <c r="LE150" s="4">
        <v>0.30706582259423598</v>
      </c>
      <c r="LF150" s="4">
        <v>0.30665776813852502</v>
      </c>
      <c r="LG150" s="4">
        <v>0.305437075333505</v>
      </c>
      <c r="LH150" s="4">
        <v>0.30341411393176698</v>
      </c>
      <c r="LI150" s="4">
        <v>0.30060602723891899</v>
      </c>
      <c r="LJ150" s="4">
        <v>0.29703652329137098</v>
      </c>
      <c r="LK150" s="4">
        <v>0.292735583808928</v>
      </c>
      <c r="LL150" s="4">
        <v>0.28773909247186902</v>
      </c>
      <c r="LM150" s="4">
        <v>0.28208615327884501</v>
      </c>
      <c r="LN150" s="4">
        <v>0.27570336906367998</v>
      </c>
      <c r="LO150" s="4">
        <v>0.26875973758674199</v>
      </c>
      <c r="LP150" s="13" t="s">
        <v>187</v>
      </c>
      <c r="LQ150" s="5">
        <v>0</v>
      </c>
      <c r="MA150" s="13">
        <v>4200</v>
      </c>
      <c r="MB150" s="4">
        <v>0.31508240928596698</v>
      </c>
      <c r="MC150" s="4">
        <v>0.31466853941078698</v>
      </c>
      <c r="MD150" s="4">
        <v>0.31343037382849098</v>
      </c>
      <c r="ME150" s="4">
        <v>0.31137820532525801</v>
      </c>
      <c r="MF150" s="4">
        <v>0.30852905743338299</v>
      </c>
      <c r="MG150" s="4">
        <v>0.30490648791529801</v>
      </c>
      <c r="MH150" s="4">
        <v>0.30054031406361897</v>
      </c>
      <c r="MI150" s="4">
        <v>0.29546626052846803</v>
      </c>
      <c r="MJ150" s="4">
        <v>0.28972326337649601</v>
      </c>
      <c r="MK150" s="4">
        <v>0.283235849993214</v>
      </c>
      <c r="ML150" s="4">
        <v>0.27617484713329898</v>
      </c>
      <c r="MM150" s="13" t="s">
        <v>187</v>
      </c>
      <c r="MN150" s="5">
        <v>0</v>
      </c>
      <c r="MX150" s="13">
        <v>4200</v>
      </c>
      <c r="MY150" s="4">
        <v>0.33213368372199997</v>
      </c>
      <c r="MZ150" s="4">
        <v>0.331708263624445</v>
      </c>
      <c r="NA150" s="4">
        <v>0.33043537733975398</v>
      </c>
      <c r="NB150" s="4">
        <v>0.32832511318533802</v>
      </c>
      <c r="NC150" s="4">
        <v>0.325394172441064</v>
      </c>
      <c r="ND150" s="4">
        <v>0.321665699720669</v>
      </c>
      <c r="NE150" s="4">
        <v>0.317169044133644</v>
      </c>
      <c r="NF150" s="4">
        <v>0.31193945024208403</v>
      </c>
      <c r="NG150" s="4">
        <v>0.306015337852867</v>
      </c>
      <c r="NH150" s="4">
        <v>0.29931684964675798</v>
      </c>
      <c r="NI150" s="4">
        <v>0.29201828089039999</v>
      </c>
      <c r="NJ150" s="13" t="s">
        <v>187</v>
      </c>
      <c r="NK150" s="5">
        <v>0</v>
      </c>
      <c r="NU150" s="13">
        <v>4200</v>
      </c>
      <c r="NV150" s="4">
        <v>0.33698350024788198</v>
      </c>
      <c r="NW150" s="4">
        <v>0.33655499854425702</v>
      </c>
      <c r="NX150" s="4">
        <v>0.33527284427366399</v>
      </c>
      <c r="NY150" s="4">
        <v>0.333147057876993</v>
      </c>
      <c r="NZ150" s="4">
        <v>0.33019423285820299</v>
      </c>
      <c r="OA150" s="4">
        <v>0.32643737393946698</v>
      </c>
      <c r="OB150" s="4">
        <v>0.321905668639766</v>
      </c>
      <c r="OC150" s="4">
        <v>0.31663419081764399</v>
      </c>
      <c r="OD150" s="4">
        <v>0.31066117502287599</v>
      </c>
      <c r="OE150" s="4">
        <v>0.30390552573524499</v>
      </c>
      <c r="OF150" s="4">
        <v>0.29654242055629498</v>
      </c>
      <c r="OG150" s="13" t="s">
        <v>187</v>
      </c>
      <c r="OH150" s="5">
        <v>0</v>
      </c>
      <c r="OR150">
        <v>4200</v>
      </c>
      <c r="OS150">
        <v>0.31126776219781699</v>
      </c>
      <c r="OT150">
        <v>0.31085662883925502</v>
      </c>
      <c r="OU150">
        <v>0.30962668595140502</v>
      </c>
      <c r="OV150">
        <v>0.30758826451598498</v>
      </c>
      <c r="OW150">
        <v>0.304758447658385</v>
      </c>
      <c r="OX150">
        <v>0.30116086824476102</v>
      </c>
      <c r="OY150">
        <v>0.29682542635651099</v>
      </c>
      <c r="OZ150">
        <v>0.29178792774975199</v>
      </c>
      <c r="PA150">
        <v>0.28608739448085702</v>
      </c>
      <c r="PB150">
        <v>0.27964934056713397</v>
      </c>
      <c r="PC150">
        <v>0.272643738324018</v>
      </c>
      <c r="PD150" s="13" t="s">
        <v>187</v>
      </c>
      <c r="PE150" s="5">
        <v>0</v>
      </c>
      <c r="PO150" s="13">
        <v>4200</v>
      </c>
      <c r="PP150" s="4">
        <v>0.334120993186585</v>
      </c>
      <c r="PQ150" s="4">
        <v>0.33369429943603701</v>
      </c>
      <c r="PR150" s="4">
        <v>0.33241758286814799</v>
      </c>
      <c r="PS150" s="4">
        <v>0.33030090449323302</v>
      </c>
      <c r="PT150" s="4">
        <v>0.32736092226882701</v>
      </c>
      <c r="PU150" s="4">
        <v>0.32362072465469899</v>
      </c>
      <c r="PV150" s="4">
        <v>0.319109596033406</v>
      </c>
      <c r="PW150" s="4">
        <v>0.313862712809587</v>
      </c>
      <c r="PX150" s="4">
        <v>0.307918420896724</v>
      </c>
      <c r="PY150" s="4">
        <v>0.30119635506751102</v>
      </c>
      <c r="PZ150" s="4">
        <v>0.29387117770210103</v>
      </c>
      <c r="QA150" s="13" t="s">
        <v>187</v>
      </c>
      <c r="QB150" s="5">
        <v>0</v>
      </c>
      <c r="QL150" s="13">
        <v>4200</v>
      </c>
      <c r="QM150" s="4">
        <v>0.37279089112652097</v>
      </c>
      <c r="QN150" s="4">
        <v>0.37234242767568898</v>
      </c>
      <c r="QO150" s="4">
        <v>0.37100017627213899</v>
      </c>
      <c r="QP150" s="4">
        <v>0.368773533799094</v>
      </c>
      <c r="QQ150" s="4">
        <v>0.36567809443168597</v>
      </c>
      <c r="QR150" s="4">
        <v>0.36173554611137498</v>
      </c>
      <c r="QS150" s="4">
        <v>0.35697352063476401</v>
      </c>
      <c r="QT150" s="4">
        <v>0.35142539282723401</v>
      </c>
      <c r="QU150" s="4">
        <v>0.34512753307414701</v>
      </c>
      <c r="QV150" s="4">
        <v>0.337989867886204</v>
      </c>
      <c r="QW150" s="4">
        <v>0.330192678807464</v>
      </c>
      <c r="QX150" s="13" t="s">
        <v>187</v>
      </c>
      <c r="QY150" s="5">
        <v>0</v>
      </c>
      <c r="RI150" s="13">
        <v>4200</v>
      </c>
      <c r="RJ150" s="4">
        <v>0.36964658684039597</v>
      </c>
      <c r="RK150" s="4">
        <v>0.369199679389417</v>
      </c>
      <c r="RL150" s="4">
        <v>0.36786211730419599</v>
      </c>
      <c r="RM150" s="4">
        <v>0.36564336036192502</v>
      </c>
      <c r="RN150" s="4">
        <v>0.362559104054898</v>
      </c>
      <c r="RO150" s="4">
        <v>0.358631170928288</v>
      </c>
      <c r="RP150" s="4">
        <v>0.353887353722041</v>
      </c>
      <c r="RQ150" s="4">
        <v>0.34836120602974002</v>
      </c>
      <c r="RR150" s="4">
        <v>0.34208929552650102</v>
      </c>
      <c r="RS150" s="4">
        <v>0.33498232355618601</v>
      </c>
      <c r="RT150" s="4">
        <v>0.32722022211643997</v>
      </c>
      <c r="RU150" s="13" t="s">
        <v>187</v>
      </c>
      <c r="RV150" s="5">
        <v>0</v>
      </c>
      <c r="SF150" s="13">
        <v>4200</v>
      </c>
      <c r="SG150" s="4">
        <v>0.38840952312746901</v>
      </c>
      <c r="SH150" s="4">
        <v>0.38795389240584499</v>
      </c>
      <c r="SI150" s="4">
        <v>0.38659002621493799</v>
      </c>
      <c r="SJ150" s="4">
        <v>0.38432698775163698</v>
      </c>
      <c r="SK150" s="4">
        <v>0.38117983234966701</v>
      </c>
      <c r="SL150" s="4">
        <v>0.37716952934879699</v>
      </c>
      <c r="SM150" s="4">
        <v>0.37232284661717502</v>
      </c>
      <c r="SN150" s="4">
        <v>0.36667219207794899</v>
      </c>
      <c r="SO150" s="4">
        <v>0.36025286597550998</v>
      </c>
      <c r="SP150" s="4">
        <v>0.35297099256981002</v>
      </c>
      <c r="SQ150" s="4">
        <v>0.34500831190338099</v>
      </c>
      <c r="SR150" s="13" t="s">
        <v>187</v>
      </c>
      <c r="SS150" s="5">
        <v>0</v>
      </c>
      <c r="TC150" s="13">
        <v>4200</v>
      </c>
      <c r="TD150" s="4">
        <v>0.33693131956588002</v>
      </c>
      <c r="TE150" s="4">
        <v>0.33650285053838802</v>
      </c>
      <c r="TF150" s="4">
        <v>0.33522079455288201</v>
      </c>
      <c r="TG150" s="4">
        <v>0.33309517280276102</v>
      </c>
      <c r="TH150" s="4">
        <v>0.33014257998844598</v>
      </c>
      <c r="TI150" s="4">
        <v>0.326386022388515</v>
      </c>
      <c r="TJ150" s="4">
        <v>0.32185468932581102</v>
      </c>
      <c r="TK150" s="4">
        <v>0.31658365657413601</v>
      </c>
      <c r="TL150" s="4">
        <v>0.31061116076512102</v>
      </c>
      <c r="TM150" s="4">
        <v>0.30385611967705101</v>
      </c>
      <c r="TN150" s="4">
        <v>0.29649370166264999</v>
      </c>
      <c r="TO150" s="13" t="s">
        <v>187</v>
      </c>
      <c r="TP150" s="5">
        <v>0</v>
      </c>
      <c r="TZ150" s="13">
        <v>4200</v>
      </c>
      <c r="UA150" s="4">
        <v>0</v>
      </c>
      <c r="UB150" s="4">
        <v>0</v>
      </c>
      <c r="UC150" s="4">
        <v>0</v>
      </c>
      <c r="UD150" s="4">
        <v>0</v>
      </c>
      <c r="UE150" s="4">
        <v>0</v>
      </c>
      <c r="UF150" s="4">
        <v>0</v>
      </c>
      <c r="UG150" s="4">
        <v>0</v>
      </c>
      <c r="UH150" s="4">
        <v>0</v>
      </c>
      <c r="UI150" s="4">
        <v>0</v>
      </c>
      <c r="UJ150" s="4">
        <v>0</v>
      </c>
      <c r="UK150" s="4">
        <v>0</v>
      </c>
      <c r="UL150" s="13" t="s">
        <v>187</v>
      </c>
      <c r="UM150" s="5">
        <v>0</v>
      </c>
      <c r="UW150" s="13">
        <v>4200</v>
      </c>
      <c r="UX150" s="4">
        <v>0</v>
      </c>
      <c r="UY150" s="4">
        <v>0</v>
      </c>
      <c r="UZ150" s="4">
        <v>0</v>
      </c>
      <c r="VA150" s="4">
        <v>0</v>
      </c>
      <c r="VB150" s="4">
        <v>0</v>
      </c>
      <c r="VC150" s="4">
        <v>0</v>
      </c>
      <c r="VD150" s="4">
        <v>0</v>
      </c>
      <c r="VE150" s="4">
        <v>0</v>
      </c>
      <c r="VF150" s="4">
        <v>0</v>
      </c>
      <c r="VG150" s="4">
        <v>0</v>
      </c>
      <c r="VH150" s="4">
        <v>0</v>
      </c>
      <c r="VI150" s="13" t="s">
        <v>187</v>
      </c>
      <c r="VJ150" s="5">
        <v>0</v>
      </c>
      <c r="VT150" s="13">
        <v>4200</v>
      </c>
      <c r="VU150" s="4">
        <v>0</v>
      </c>
      <c r="VV150" s="4">
        <v>0</v>
      </c>
      <c r="VW150" s="4">
        <v>0</v>
      </c>
      <c r="VX150" s="4">
        <v>0</v>
      </c>
      <c r="VY150" s="4">
        <v>0</v>
      </c>
      <c r="VZ150" s="4">
        <v>0</v>
      </c>
      <c r="WA150" s="4">
        <v>0</v>
      </c>
      <c r="WB150" s="4">
        <v>0</v>
      </c>
      <c r="WC150" s="4">
        <v>0</v>
      </c>
      <c r="WD150" s="4">
        <v>0</v>
      </c>
      <c r="WE150" s="4">
        <v>0</v>
      </c>
      <c r="WF150" s="13" t="s">
        <v>187</v>
      </c>
      <c r="WG150" s="5">
        <v>0</v>
      </c>
      <c r="WQ150" s="13">
        <v>4200</v>
      </c>
      <c r="WR150" s="4">
        <v>0.27823537684674099</v>
      </c>
      <c r="WS150" s="4">
        <v>0.277854517698923</v>
      </c>
      <c r="WT150" s="4">
        <v>0.276715404174526</v>
      </c>
      <c r="WU150" s="4">
        <v>0.27482837801357002</v>
      </c>
      <c r="WV150" s="4">
        <v>0.27221050943440001</v>
      </c>
      <c r="WW150" s="4">
        <v>0.26888535058745999</v>
      </c>
      <c r="WX150" s="4">
        <v>0.264882595330731</v>
      </c>
      <c r="WY150" s="4">
        <v>0.26023765025144002</v>
      </c>
      <c r="WZ150" s="4">
        <v>0.25498902993280698</v>
      </c>
      <c r="XA150" s="4">
        <v>0.24906989171958099</v>
      </c>
      <c r="XB150" s="4">
        <v>0.24264070214129899</v>
      </c>
      <c r="XC150" s="13" t="s">
        <v>187</v>
      </c>
      <c r="XD150" s="5">
        <v>0</v>
      </c>
      <c r="XN150" s="13">
        <v>4200</v>
      </c>
      <c r="XO150" s="4">
        <v>0.26947790002136701</v>
      </c>
      <c r="XP150" s="4">
        <v>0.26910455943839201</v>
      </c>
      <c r="XQ150" s="4">
        <v>0.267988007231104</v>
      </c>
      <c r="XR150" s="4">
        <v>0.26613859960421898</v>
      </c>
      <c r="XS150" s="4">
        <v>0.26357342302540399</v>
      </c>
      <c r="XT150" s="4">
        <v>0.26031603641331702</v>
      </c>
      <c r="XU150" s="4">
        <v>0.256396116154538</v>
      </c>
      <c r="XV150" s="4">
        <v>0.25184900981772002</v>
      </c>
      <c r="XW150" s="4">
        <v>0.246713158084614</v>
      </c>
      <c r="XX150" s="4">
        <v>0.24092400952649201</v>
      </c>
      <c r="XY150" s="4">
        <v>0.23463939146667401</v>
      </c>
      <c r="XZ150" s="13" t="s">
        <v>187</v>
      </c>
      <c r="YA150" s="5">
        <v>0</v>
      </c>
      <c r="YK150" s="13">
        <v>4200</v>
      </c>
      <c r="YL150" s="4">
        <v>0.30296246645448099</v>
      </c>
      <c r="YM150" s="4">
        <v>0.30256194927622898</v>
      </c>
      <c r="YN150" s="4">
        <v>0.30136381620803798</v>
      </c>
      <c r="YO150" s="4">
        <v>0.29937827990382598</v>
      </c>
      <c r="YP150" s="4">
        <v>0.29662221926358101</v>
      </c>
      <c r="YQ150" s="4">
        <v>0.29311896720040098</v>
      </c>
      <c r="YR150" s="4">
        <v>0.28889801567833601</v>
      </c>
      <c r="YS150" s="4">
        <v>0.283994640337079</v>
      </c>
      <c r="YT150" s="4">
        <v>0.27844723392903498</v>
      </c>
      <c r="YU150" s="4">
        <v>0.27218250249338999</v>
      </c>
      <c r="YV150" s="4">
        <v>0.26536754826257403</v>
      </c>
      <c r="YW150" s="13" t="s">
        <v>187</v>
      </c>
      <c r="YX150" s="5">
        <v>0</v>
      </c>
      <c r="ZH150" s="13">
        <v>4200</v>
      </c>
      <c r="ZI150" s="4">
        <v>0</v>
      </c>
      <c r="ZJ150" s="4">
        <v>0</v>
      </c>
      <c r="ZK150" s="4">
        <v>0</v>
      </c>
      <c r="ZL150" s="4">
        <v>0</v>
      </c>
      <c r="ZM150" s="4">
        <v>0</v>
      </c>
      <c r="ZN150" s="4">
        <v>0</v>
      </c>
      <c r="ZO150" s="4">
        <v>0</v>
      </c>
      <c r="ZP150" s="4">
        <v>0</v>
      </c>
      <c r="ZQ150" s="4">
        <v>0</v>
      </c>
      <c r="ZR150" s="4">
        <v>0</v>
      </c>
      <c r="ZS150" s="4">
        <v>0</v>
      </c>
      <c r="ZT150" s="13" t="s">
        <v>187</v>
      </c>
      <c r="ZU150" s="5">
        <v>0</v>
      </c>
      <c r="AAE150" s="13">
        <v>4200</v>
      </c>
      <c r="AAF150" s="4">
        <v>0</v>
      </c>
      <c r="AAG150" s="4">
        <v>0</v>
      </c>
      <c r="AAH150" s="4">
        <v>0</v>
      </c>
      <c r="AAI150" s="4">
        <v>0</v>
      </c>
      <c r="AAJ150" s="4">
        <v>0</v>
      </c>
      <c r="AAK150" s="4">
        <v>0</v>
      </c>
      <c r="AAL150" s="4">
        <v>0</v>
      </c>
      <c r="AAM150" s="4">
        <v>0</v>
      </c>
      <c r="AAN150" s="4">
        <v>0</v>
      </c>
      <c r="AAO150" s="4">
        <v>0</v>
      </c>
      <c r="AAP150" s="4">
        <v>0</v>
      </c>
      <c r="AAQ150" s="13" t="s">
        <v>187</v>
      </c>
      <c r="AAR150" s="5">
        <v>0</v>
      </c>
      <c r="ABB150" s="13">
        <v>4200</v>
      </c>
      <c r="ABC150" s="4">
        <v>0.33646533355286301</v>
      </c>
      <c r="ABD150" s="4">
        <v>0.33604187813392</v>
      </c>
      <c r="ABE150" s="4">
        <v>0.33477480476425903</v>
      </c>
      <c r="ABF150" s="4">
        <v>0.33267395998351901</v>
      </c>
      <c r="ABG150" s="4">
        <v>0.32975564741061503</v>
      </c>
      <c r="ABH150" s="4">
        <v>0.32604246613020998</v>
      </c>
      <c r="ABI150" s="4">
        <v>0.32156308317388599</v>
      </c>
      <c r="ABJ150" s="4">
        <v>0.316351939141503</v>
      </c>
      <c r="ABK150" s="4">
        <v>0.310446527240481</v>
      </c>
      <c r="ABL150" s="4">
        <v>0.30376493830075502</v>
      </c>
      <c r="ABM150" s="4">
        <v>0.296481341501871</v>
      </c>
      <c r="ABN150" s="13" t="s">
        <v>187</v>
      </c>
      <c r="ABO150" s="5">
        <v>0</v>
      </c>
    </row>
    <row r="151" spans="1:743" x14ac:dyDescent="0.25">
      <c r="Q151" s="13">
        <v>5600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0</v>
      </c>
      <c r="Z151" s="4">
        <v>0</v>
      </c>
      <c r="AA151" s="4">
        <v>0</v>
      </c>
      <c r="AB151" s="4">
        <v>0</v>
      </c>
      <c r="AC151" s="13" t="s">
        <v>188</v>
      </c>
      <c r="AD151" s="5">
        <v>168.86066135047699</v>
      </c>
      <c r="AN151" s="13">
        <v>5600</v>
      </c>
      <c r="AO151" s="4">
        <v>0.30306313022839598</v>
      </c>
      <c r="AP151" s="4">
        <v>0.30266635462471198</v>
      </c>
      <c r="AQ151" s="4">
        <v>0.30147938469498797</v>
      </c>
      <c r="AR151" s="4">
        <v>0.29951224927532899</v>
      </c>
      <c r="AS151" s="4">
        <v>0.29678152404455899</v>
      </c>
      <c r="AT151" s="4">
        <v>0.29331012405442503</v>
      </c>
      <c r="AU151" s="4">
        <v>0.289127015522399</v>
      </c>
      <c r="AV151" s="4">
        <v>0.28426684925765999</v>
      </c>
      <c r="AW151" s="4">
        <v>0.27876951896494701</v>
      </c>
      <c r="AX151" s="4">
        <v>0.27267964871962302</v>
      </c>
      <c r="AY151" s="4">
        <v>0.26596448744260998</v>
      </c>
      <c r="AZ151" s="13" t="s">
        <v>188</v>
      </c>
      <c r="BA151" s="5">
        <v>166.90545190352799</v>
      </c>
      <c r="BK151" s="13">
        <v>5600</v>
      </c>
      <c r="BL151" s="4">
        <v>0.300926764512852</v>
      </c>
      <c r="BM151" s="4">
        <v>0.30053157977464501</v>
      </c>
      <c r="BN151" s="4">
        <v>0.29934938791947802</v>
      </c>
      <c r="BO151" s="4">
        <v>0.29739023358439198</v>
      </c>
      <c r="BP151" s="4">
        <v>0.29467071670487199</v>
      </c>
      <c r="BQ151" s="4">
        <v>0.291213782042686</v>
      </c>
      <c r="BR151" s="4">
        <v>0.28704842700006</v>
      </c>
      <c r="BS151" s="4">
        <v>0.282209330303268</v>
      </c>
      <c r="BT151" s="4">
        <v>0.27673640505640201</v>
      </c>
      <c r="BU151" s="4">
        <v>0.270674280745969</v>
      </c>
      <c r="BV151" s="4">
        <v>0.26399057972578199</v>
      </c>
      <c r="BW151" s="13" t="s">
        <v>188</v>
      </c>
      <c r="BX151" s="5">
        <v>167.205290760694</v>
      </c>
      <c r="CH151" s="13">
        <v>5600</v>
      </c>
      <c r="CI151" s="4">
        <v>0</v>
      </c>
      <c r="CJ151" s="4">
        <v>0</v>
      </c>
      <c r="CK151" s="4">
        <v>0</v>
      </c>
      <c r="CL151" s="4">
        <v>0</v>
      </c>
      <c r="CM151" s="4">
        <v>0</v>
      </c>
      <c r="CN151" s="4">
        <v>0</v>
      </c>
      <c r="CO151" s="4">
        <v>0</v>
      </c>
      <c r="CP151" s="4">
        <v>0</v>
      </c>
      <c r="CQ151" s="4">
        <v>0</v>
      </c>
      <c r="CR151" s="4">
        <v>0</v>
      </c>
      <c r="CS151" s="4">
        <v>0</v>
      </c>
      <c r="CT151" s="13" t="s">
        <v>188</v>
      </c>
      <c r="CU151" s="5">
        <v>168.887779219474</v>
      </c>
      <c r="DE151" s="13">
        <v>5600</v>
      </c>
      <c r="DF151" s="4">
        <v>0.313559077625989</v>
      </c>
      <c r="DG151" s="4">
        <v>0.31315473500345398</v>
      </c>
      <c r="DH151" s="4">
        <v>0.31194503283238001</v>
      </c>
      <c r="DI151" s="4">
        <v>0.30993990955767198</v>
      </c>
      <c r="DJ151" s="4">
        <v>0.30715580059035702</v>
      </c>
      <c r="DK151" s="4">
        <v>0.30361544586137001</v>
      </c>
      <c r="DL151" s="4">
        <v>0.29934762156567102</v>
      </c>
      <c r="DM151" s="4">
        <v>0.29438679744061302</v>
      </c>
      <c r="DN151" s="4">
        <v>0.288772721581258</v>
      </c>
      <c r="DO151" s="4">
        <v>0.28254993568541298</v>
      </c>
      <c r="DP151" s="4">
        <v>0.27568383702807098</v>
      </c>
      <c r="DQ151" s="13" t="s">
        <v>188</v>
      </c>
      <c r="DR151" s="5">
        <v>165.85448502611999</v>
      </c>
      <c r="EB151" s="13">
        <v>5600</v>
      </c>
      <c r="EC151" s="4">
        <v>0</v>
      </c>
      <c r="ED151" s="4">
        <v>0</v>
      </c>
      <c r="EE151" s="4">
        <v>0</v>
      </c>
      <c r="EF151" s="4">
        <v>0</v>
      </c>
      <c r="EG151" s="4">
        <v>0</v>
      </c>
      <c r="EH151" s="4">
        <v>0</v>
      </c>
      <c r="EI151" s="4">
        <v>0</v>
      </c>
      <c r="EJ151" s="4">
        <v>0</v>
      </c>
      <c r="EK151" s="4">
        <v>0</v>
      </c>
      <c r="EL151" s="4">
        <v>0</v>
      </c>
      <c r="EM151" s="4">
        <v>0</v>
      </c>
      <c r="EN151" s="13" t="s">
        <v>188</v>
      </c>
      <c r="EO151" s="5">
        <v>168.71429503595499</v>
      </c>
      <c r="EY151" s="13">
        <v>5600</v>
      </c>
      <c r="EZ151" s="4">
        <v>0</v>
      </c>
      <c r="FA151" s="4">
        <v>0</v>
      </c>
      <c r="FB151" s="4">
        <v>0</v>
      </c>
      <c r="FC151" s="4">
        <v>0</v>
      </c>
      <c r="FD151" s="4">
        <v>0</v>
      </c>
      <c r="FE151" s="4">
        <v>0</v>
      </c>
      <c r="FF151" s="4">
        <v>0</v>
      </c>
      <c r="FG151" s="4">
        <v>0</v>
      </c>
      <c r="FH151" s="4">
        <v>0</v>
      </c>
      <c r="FI151" s="4">
        <v>0</v>
      </c>
      <c r="FJ151" s="4">
        <v>0</v>
      </c>
      <c r="FK151" s="13" t="s">
        <v>188</v>
      </c>
      <c r="FL151" s="5">
        <v>166.85209437935799</v>
      </c>
      <c r="FV151" s="13">
        <v>5600</v>
      </c>
      <c r="FW151">
        <v>0</v>
      </c>
      <c r="FX151">
        <v>0</v>
      </c>
      <c r="FY151">
        <v>0</v>
      </c>
      <c r="FZ151">
        <v>0</v>
      </c>
      <c r="GA151">
        <v>0</v>
      </c>
      <c r="GB151">
        <v>0</v>
      </c>
      <c r="GC151">
        <v>0</v>
      </c>
      <c r="GD151">
        <v>0</v>
      </c>
      <c r="GE151">
        <v>0</v>
      </c>
      <c r="GF151">
        <v>0</v>
      </c>
      <c r="GG151">
        <v>0</v>
      </c>
      <c r="GH151" s="13" t="s">
        <v>188</v>
      </c>
      <c r="GI151" s="5">
        <v>167.80187228697099</v>
      </c>
      <c r="GS151" s="13">
        <v>5600</v>
      </c>
      <c r="GT151" s="4">
        <v>0</v>
      </c>
      <c r="GU151" s="4">
        <v>0</v>
      </c>
      <c r="GV151" s="4">
        <v>0</v>
      </c>
      <c r="GW151" s="4">
        <v>0</v>
      </c>
      <c r="GX151" s="4">
        <v>0</v>
      </c>
      <c r="GY151" s="4">
        <v>0</v>
      </c>
      <c r="GZ151" s="4">
        <v>0</v>
      </c>
      <c r="HA151" s="4">
        <v>0</v>
      </c>
      <c r="HB151" s="4">
        <v>0</v>
      </c>
      <c r="HC151" s="4">
        <v>0</v>
      </c>
      <c r="HD151" s="4">
        <v>0</v>
      </c>
      <c r="HE151" s="13" t="s">
        <v>188</v>
      </c>
      <c r="HF151" s="5">
        <v>167.48141717521699</v>
      </c>
      <c r="HP151" s="13">
        <v>5600</v>
      </c>
      <c r="HQ151" s="4">
        <v>0.31124263507246103</v>
      </c>
      <c r="HR151" s="4">
        <v>0.31083992691350898</v>
      </c>
      <c r="HS151" s="4">
        <v>0.30963513561773798</v>
      </c>
      <c r="HT151" s="4">
        <v>0.307638221378843</v>
      </c>
      <c r="HU151" s="4">
        <v>0.30486565354091499</v>
      </c>
      <c r="HV151" s="4">
        <v>0.301340214800012</v>
      </c>
      <c r="HW151" s="4">
        <v>0.29709072849055601</v>
      </c>
      <c r="HX151" s="4">
        <v>0.29215171052441902</v>
      </c>
      <c r="HY151" s="4">
        <v>0.28656294825696799</v>
      </c>
      <c r="HZ151" s="4">
        <v>0.28036900948014298</v>
      </c>
      <c r="IA151" s="4">
        <v>0.27353570247616599</v>
      </c>
      <c r="IB151" s="13" t="s">
        <v>188</v>
      </c>
      <c r="IC151" s="5">
        <v>165.43470153882501</v>
      </c>
      <c r="IM151" s="13">
        <v>5600</v>
      </c>
      <c r="IN151" s="4">
        <v>0.33030590569400903</v>
      </c>
      <c r="IO151" s="4">
        <v>0.329890345969098</v>
      </c>
      <c r="IP151" s="4">
        <v>0.328646928600768</v>
      </c>
      <c r="IQ151" s="4">
        <v>0.32658540555117999</v>
      </c>
      <c r="IR151" s="4">
        <v>0.323721918478103</v>
      </c>
      <c r="IS151" s="4">
        <v>0.32007883103139501</v>
      </c>
      <c r="IT151" s="4">
        <v>0.315684493598685</v>
      </c>
      <c r="IU151" s="4">
        <v>0.31057294027729798</v>
      </c>
      <c r="IV151" s="4">
        <v>0.30478351816292498</v>
      </c>
      <c r="IW151" s="4">
        <v>0.29836044966792602</v>
      </c>
      <c r="IX151" s="4">
        <v>0.29126612443376498</v>
      </c>
      <c r="IY151" s="13" t="s">
        <v>188</v>
      </c>
      <c r="IZ151" s="5">
        <v>164.627854678457</v>
      </c>
      <c r="JJ151" s="13">
        <v>5600</v>
      </c>
      <c r="JK151" s="4">
        <v>0.33644155361273598</v>
      </c>
      <c r="JL151" s="4">
        <v>0.33602214778609102</v>
      </c>
      <c r="JM151" s="4">
        <v>0.33476716455213901</v>
      </c>
      <c r="JN151" s="4">
        <v>0.33268627512375998</v>
      </c>
      <c r="JO151" s="4">
        <v>0.32979549293320098</v>
      </c>
      <c r="JP151" s="4">
        <v>0.32611701517424202</v>
      </c>
      <c r="JQ151" s="4">
        <v>0.32167899992231802</v>
      </c>
      <c r="JR151" s="4">
        <v>0.31651527806104202</v>
      </c>
      <c r="JS151" s="4">
        <v>0.31066499943117298</v>
      </c>
      <c r="JT151" s="4">
        <v>0.304172213138589</v>
      </c>
      <c r="JU151" s="4">
        <v>0.29699819237128</v>
      </c>
      <c r="JV151" s="13" t="s">
        <v>188</v>
      </c>
      <c r="JW151" s="5">
        <v>164.047533640713</v>
      </c>
      <c r="KG151" s="13">
        <v>5600</v>
      </c>
      <c r="KH151">
        <v>0.30835251785622397</v>
      </c>
      <c r="KI151">
        <v>0.30795187718882699</v>
      </c>
      <c r="KJ151">
        <v>0.30675329723101702</v>
      </c>
      <c r="KK151">
        <v>0.30476676389207003</v>
      </c>
      <c r="KL151">
        <v>0.30200878650485102</v>
      </c>
      <c r="KM151">
        <v>0.29850219787298299</v>
      </c>
      <c r="KN151">
        <v>0.29427587603750099</v>
      </c>
      <c r="KO151">
        <v>0.28936438961239802</v>
      </c>
      <c r="KP151">
        <v>0.28380756930427697</v>
      </c>
      <c r="KQ151">
        <v>0.27765000920111599</v>
      </c>
      <c r="KR151">
        <v>0.27085802854275298</v>
      </c>
      <c r="KS151" s="13" t="s">
        <v>188</v>
      </c>
      <c r="KT151" s="5">
        <v>166.35186122211101</v>
      </c>
      <c r="LD151" s="13">
        <v>5600</v>
      </c>
      <c r="LE151" s="4">
        <v>0.32958314874757699</v>
      </c>
      <c r="LF151" s="4">
        <v>0.32916805138585298</v>
      </c>
      <c r="LG151" s="4">
        <v>0.32792602421032402</v>
      </c>
      <c r="LH151" s="4">
        <v>0.325866828266202</v>
      </c>
      <c r="LI151" s="4">
        <v>0.32300661960410598</v>
      </c>
      <c r="LJ151" s="4">
        <v>0.31936778049285702</v>
      </c>
      <c r="LK151" s="4">
        <v>0.31497868271624802</v>
      </c>
      <c r="LL151" s="4">
        <v>0.309873382796374</v>
      </c>
      <c r="LM151" s="4">
        <v>0.30409124931449899</v>
      </c>
      <c r="LN151" s="4">
        <v>0.29767652313466902</v>
      </c>
      <c r="LO151" s="4">
        <v>0.29059172493170998</v>
      </c>
      <c r="LP151" s="13" t="s">
        <v>188</v>
      </c>
      <c r="LQ151" s="5">
        <v>164.731769244292</v>
      </c>
      <c r="MA151" s="13">
        <v>5600</v>
      </c>
      <c r="MB151" s="4">
        <v>0.337900933290674</v>
      </c>
      <c r="MC151" s="4">
        <v>0.33748063346881801</v>
      </c>
      <c r="MD151" s="4">
        <v>0.33622296137741697</v>
      </c>
      <c r="ME151" s="4">
        <v>0.33413756807523298</v>
      </c>
      <c r="MF151" s="4">
        <v>0.331240434922703</v>
      </c>
      <c r="MG151" s="4">
        <v>0.32755371733428701</v>
      </c>
      <c r="MH151" s="4">
        <v>0.32310552485997701</v>
      </c>
      <c r="MI151" s="4">
        <v>0.31792963669616298</v>
      </c>
      <c r="MJ151" s="4">
        <v>0.312065151883758</v>
      </c>
      <c r="MK151" s="4">
        <v>0.305556073947574</v>
      </c>
      <c r="ML151" s="4">
        <v>0.29836340948714701</v>
      </c>
      <c r="MM151" s="13" t="s">
        <v>188</v>
      </c>
      <c r="MN151" s="5">
        <v>165.14135831546301</v>
      </c>
      <c r="MX151" s="13">
        <v>5600</v>
      </c>
      <c r="MY151" s="4">
        <v>0.35554604573690202</v>
      </c>
      <c r="MZ151" s="4">
        <v>0.35511556969947899</v>
      </c>
      <c r="NA151" s="4">
        <v>0.35382727660699897</v>
      </c>
      <c r="NB151" s="4">
        <v>0.35169054606804301</v>
      </c>
      <c r="NC151" s="4">
        <v>0.34872092551445799</v>
      </c>
      <c r="ND151" s="4">
        <v>0.344940000916304</v>
      </c>
      <c r="NE151" s="4">
        <v>0.34037521308906199</v>
      </c>
      <c r="NF151" s="4">
        <v>0.33505961721507199</v>
      </c>
      <c r="NG151" s="4">
        <v>0.32903158300242802</v>
      </c>
      <c r="NH151" s="4">
        <v>0.32233443309947102</v>
      </c>
      <c r="NI151" s="4">
        <v>0.31492592285775001</v>
      </c>
      <c r="NJ151" s="13" t="s">
        <v>188</v>
      </c>
      <c r="NK151" s="5">
        <v>162.70162764626201</v>
      </c>
      <c r="NU151" s="13">
        <v>5600</v>
      </c>
      <c r="NV151" s="4">
        <v>0.360553169685768</v>
      </c>
      <c r="NW151" s="4">
        <v>0.36012001892866102</v>
      </c>
      <c r="NX151" s="4">
        <v>0.35882367246632102</v>
      </c>
      <c r="NY151" s="4">
        <v>0.35667342387317402</v>
      </c>
      <c r="NZ151" s="4">
        <v>0.35368468246021501</v>
      </c>
      <c r="OA151" s="4">
        <v>0.349878851691378</v>
      </c>
      <c r="OB151" s="4">
        <v>0.34528315587080399</v>
      </c>
      <c r="OC151" s="4">
        <v>0.33993041232946403</v>
      </c>
      <c r="OD151" s="4">
        <v>0.33385874604186</v>
      </c>
      <c r="OE151" s="4">
        <v>0.327111243711595</v>
      </c>
      <c r="OF151" s="4">
        <v>0.31964472985077103</v>
      </c>
      <c r="OG151" s="13" t="s">
        <v>188</v>
      </c>
      <c r="OH151" s="5">
        <v>162.01299410432799</v>
      </c>
      <c r="OR151">
        <v>5600</v>
      </c>
      <c r="OS151">
        <v>0.333944722151575</v>
      </c>
      <c r="OT151">
        <v>0.33352686439415602</v>
      </c>
      <c r="OU151">
        <v>0.33227653684422198</v>
      </c>
      <c r="OV151">
        <v>0.33020344435590598</v>
      </c>
      <c r="OW151">
        <v>0.32732365383788598</v>
      </c>
      <c r="OX151">
        <v>0.32365943202363801</v>
      </c>
      <c r="OY151">
        <v>0.31923901754051898</v>
      </c>
      <c r="OZ151">
        <v>0.31409632672759602</v>
      </c>
      <c r="PA151">
        <v>0.30827059289085801</v>
      </c>
      <c r="PB151">
        <v>0.30180593924664201</v>
      </c>
      <c r="PC151">
        <v>0.29466409417581402</v>
      </c>
      <c r="PD151" s="13" t="s">
        <v>188</v>
      </c>
      <c r="PE151" s="5">
        <v>163.38101805095201</v>
      </c>
      <c r="PO151" s="13">
        <v>5600</v>
      </c>
      <c r="PP151" s="4">
        <v>0.357598434833589</v>
      </c>
      <c r="PQ151" s="4">
        <v>0.357166851058139</v>
      </c>
      <c r="PR151" s="4">
        <v>0.35587522293381701</v>
      </c>
      <c r="PS151" s="4">
        <v>0.35373289527101698</v>
      </c>
      <c r="PT151" s="4">
        <v>0.350755359664158</v>
      </c>
      <c r="PU151" s="4">
        <v>0.34696412836201301</v>
      </c>
      <c r="PV151" s="4">
        <v>0.34238655482602798</v>
      </c>
      <c r="PW151" s="4">
        <v>0.33705559843586902</v>
      </c>
      <c r="PX151" s="4">
        <v>0.33100953056194699</v>
      </c>
      <c r="PY151" s="4">
        <v>0.32429157938404801</v>
      </c>
      <c r="PZ151" s="4">
        <v>0.31685911909681302</v>
      </c>
      <c r="QA151" s="13" t="s">
        <v>188</v>
      </c>
      <c r="QB151" s="5">
        <v>161.35236990573301</v>
      </c>
      <c r="QL151" s="13">
        <v>5600</v>
      </c>
      <c r="QM151" s="4">
        <v>0.397364036685384</v>
      </c>
      <c r="QN151" s="4">
        <v>0.39691411289146</v>
      </c>
      <c r="QO151" s="4">
        <v>0.39556719565432602</v>
      </c>
      <c r="QP151" s="4">
        <v>0.393331835182892</v>
      </c>
      <c r="QQ151" s="4">
        <v>0.39022224024482099</v>
      </c>
      <c r="QR151" s="4">
        <v>0.38625821292499501</v>
      </c>
      <c r="QS151" s="4">
        <v>0.38146505168165001</v>
      </c>
      <c r="QT151" s="4">
        <v>0.375873417431413</v>
      </c>
      <c r="QU151" s="4">
        <v>0.36951915641402699</v>
      </c>
      <c r="QV151" s="4">
        <v>0.36244307305703599</v>
      </c>
      <c r="QW151" s="4">
        <v>0.35459507788276401</v>
      </c>
      <c r="QX151" s="13" t="s">
        <v>188</v>
      </c>
      <c r="QY151" s="5">
        <v>158.750901143373</v>
      </c>
      <c r="RI151" s="13">
        <v>5600</v>
      </c>
      <c r="RJ151" s="4">
        <v>0.39414271526977801</v>
      </c>
      <c r="RK151" s="4">
        <v>0.39369405608107799</v>
      </c>
      <c r="RL151" s="4">
        <v>0.39235095710189899</v>
      </c>
      <c r="RM151" s="4">
        <v>0.39012204086753199</v>
      </c>
      <c r="RN151" s="4">
        <v>0.38702163338117301</v>
      </c>
      <c r="RO151" s="4">
        <v>0.38306969400270702</v>
      </c>
      <c r="RP151" s="4">
        <v>0.37829171187434402</v>
      </c>
      <c r="RQ151" s="4">
        <v>0.37271856380353402</v>
      </c>
      <c r="RR151" s="4">
        <v>0.366386327598965</v>
      </c>
      <c r="RS151" s="4">
        <v>0.35933604438005701</v>
      </c>
      <c r="RT151" s="4">
        <v>0.35151823273394101</v>
      </c>
      <c r="RU151" s="13" t="s">
        <v>188</v>
      </c>
      <c r="RV151" s="5">
        <v>159.56526417785099</v>
      </c>
      <c r="SF151" s="13">
        <v>5600</v>
      </c>
      <c r="SG151" s="4">
        <v>0.41333373315933603</v>
      </c>
      <c r="SH151" s="4">
        <v>0.41287811570233302</v>
      </c>
      <c r="SI151" s="4">
        <v>0.41151399013228601</v>
      </c>
      <c r="SJ151" s="4">
        <v>0.40924952950806198</v>
      </c>
      <c r="SK151" s="4">
        <v>0.40609833016709201</v>
      </c>
      <c r="SL151" s="4">
        <v>0.40207937030232499</v>
      </c>
      <c r="SM151" s="4">
        <v>0.39721694553261899</v>
      </c>
      <c r="SN151" s="4">
        <v>0.39154057534746101</v>
      </c>
      <c r="SO151" s="4">
        <v>0.38508487306313599</v>
      </c>
      <c r="SP151" s="4">
        <v>0.377889371129082</v>
      </c>
      <c r="SQ151" s="4">
        <v>0.36990096490459101</v>
      </c>
      <c r="SR151" s="13" t="s">
        <v>188</v>
      </c>
      <c r="SS151" s="5">
        <v>157.61649757157201</v>
      </c>
      <c r="TC151" s="13">
        <v>5600</v>
      </c>
      <c r="TD151" s="4">
        <v>0.36049932375045102</v>
      </c>
      <c r="TE151" s="4">
        <v>0.360066201256101</v>
      </c>
      <c r="TF151" s="4">
        <v>0.35876993990297301</v>
      </c>
      <c r="TG151" s="4">
        <v>0.35661983421112198</v>
      </c>
      <c r="TH151" s="4">
        <v>0.353631295010913</v>
      </c>
      <c r="TI151" s="4">
        <v>0.34982572777652499</v>
      </c>
      <c r="TJ151" s="4">
        <v>0.34523035920143802</v>
      </c>
      <c r="TK151" s="4">
        <v>0.33987800924855399</v>
      </c>
      <c r="TL151" s="4">
        <v>0.33380680561088599</v>
      </c>
      <c r="TM151" s="4">
        <v>0.32705983762776403</v>
      </c>
      <c r="TN151" s="4">
        <v>0.31959393983815598</v>
      </c>
      <c r="TO151" s="13" t="s">
        <v>188</v>
      </c>
      <c r="TP151" s="5">
        <v>161.09515419863601</v>
      </c>
      <c r="TZ151" s="13">
        <v>5600</v>
      </c>
      <c r="UA151" s="4">
        <v>0</v>
      </c>
      <c r="UB151" s="4">
        <v>0</v>
      </c>
      <c r="UC151" s="4">
        <v>0</v>
      </c>
      <c r="UD151" s="4">
        <v>0</v>
      </c>
      <c r="UE151" s="4">
        <v>0</v>
      </c>
      <c r="UF151" s="4">
        <v>0</v>
      </c>
      <c r="UG151" s="4">
        <v>0</v>
      </c>
      <c r="UH151" s="4">
        <v>0</v>
      </c>
      <c r="UI151" s="4">
        <v>0</v>
      </c>
      <c r="UJ151" s="4">
        <v>0</v>
      </c>
      <c r="UK151" s="4">
        <v>0</v>
      </c>
      <c r="UL151" s="13" t="s">
        <v>188</v>
      </c>
      <c r="UM151" s="5">
        <v>167.98326381490199</v>
      </c>
      <c r="UW151" s="13">
        <v>5600</v>
      </c>
      <c r="UX151" s="4">
        <v>0</v>
      </c>
      <c r="UY151" s="4">
        <v>0</v>
      </c>
      <c r="UZ151" s="4">
        <v>0</v>
      </c>
      <c r="VA151" s="4">
        <v>0</v>
      </c>
      <c r="VB151" s="4">
        <v>0</v>
      </c>
      <c r="VC151" s="4">
        <v>0</v>
      </c>
      <c r="VD151" s="4">
        <v>0</v>
      </c>
      <c r="VE151" s="4">
        <v>0</v>
      </c>
      <c r="VF151" s="4">
        <v>0</v>
      </c>
      <c r="VG151" s="4">
        <v>0</v>
      </c>
      <c r="VH151" s="4">
        <v>0</v>
      </c>
      <c r="VI151" s="13" t="s">
        <v>188</v>
      </c>
      <c r="VJ151" s="5">
        <v>167.67443331776801</v>
      </c>
      <c r="VT151" s="13">
        <v>5600</v>
      </c>
      <c r="VU151" s="4">
        <v>0</v>
      </c>
      <c r="VV151" s="4">
        <v>0</v>
      </c>
      <c r="VW151" s="4">
        <v>0</v>
      </c>
      <c r="VX151" s="4">
        <v>0</v>
      </c>
      <c r="VY151" s="4">
        <v>0</v>
      </c>
      <c r="VZ151" s="4">
        <v>0</v>
      </c>
      <c r="WA151" s="4">
        <v>0</v>
      </c>
      <c r="WB151" s="4">
        <v>0</v>
      </c>
      <c r="WC151" s="4">
        <v>0</v>
      </c>
      <c r="WD151" s="4">
        <v>0</v>
      </c>
      <c r="WE151" s="4">
        <v>0</v>
      </c>
      <c r="WF151" s="13" t="s">
        <v>188</v>
      </c>
      <c r="WG151" s="5">
        <v>167.57618013379499</v>
      </c>
      <c r="WQ151" s="13">
        <v>5600</v>
      </c>
      <c r="WR151" s="4">
        <v>0.29945610617734802</v>
      </c>
      <c r="WS151" s="4">
        <v>0.29906639000963298</v>
      </c>
      <c r="WT151" s="4">
        <v>0.29790054562351398</v>
      </c>
      <c r="WU151" s="4">
        <v>0.295968442994957</v>
      </c>
      <c r="WV151" s="4">
        <v>0.29328639125869099</v>
      </c>
      <c r="WW151" s="4">
        <v>0.28987692895962802</v>
      </c>
      <c r="WX151" s="4">
        <v>0.28576853339192598</v>
      </c>
      <c r="WY151" s="4">
        <v>0.28099525204893999</v>
      </c>
      <c r="WZ151" s="4">
        <v>0.275596260155895</v>
      </c>
      <c r="XA151" s="4">
        <v>0.269615349309763</v>
      </c>
      <c r="XB151" s="4">
        <v>0.26301940626515102</v>
      </c>
      <c r="XC151" s="13" t="s">
        <v>188</v>
      </c>
      <c r="XD151" s="5">
        <v>164.640459224837</v>
      </c>
      <c r="XN151" s="13">
        <v>5600</v>
      </c>
      <c r="XO151" s="4">
        <v>0.29029933881970199</v>
      </c>
      <c r="XP151" s="4">
        <v>0.289916608203107</v>
      </c>
      <c r="XQ151" s="4">
        <v>0.28877173897478697</v>
      </c>
      <c r="XR151" s="4">
        <v>0.28687465405906598</v>
      </c>
      <c r="XS151" s="4">
        <v>0.28424174242834799</v>
      </c>
      <c r="XT151" s="4">
        <v>0.28089563722425298</v>
      </c>
      <c r="XU151" s="4">
        <v>0.27686490905852501</v>
      </c>
      <c r="XV151" s="4">
        <v>0.27218367840588298</v>
      </c>
      <c r="XW151" s="4">
        <v>0.26689115212655601</v>
      </c>
      <c r="XX151" s="4">
        <v>0.26103109033160399</v>
      </c>
      <c r="XY151" s="4">
        <v>0.25457196388230402</v>
      </c>
      <c r="XZ151" s="13" t="s">
        <v>188</v>
      </c>
      <c r="YA151" s="5">
        <v>162.060812887174</v>
      </c>
      <c r="YK151" s="13">
        <v>5600</v>
      </c>
      <c r="YL151" s="4">
        <v>0.325219321208088</v>
      </c>
      <c r="YM151" s="4">
        <v>0.32481162282831799</v>
      </c>
      <c r="YN151" s="4">
        <v>0.32359175121671602</v>
      </c>
      <c r="YO151" s="4">
        <v>0.32156934214663901</v>
      </c>
      <c r="YP151" s="4">
        <v>0.31876033926121</v>
      </c>
      <c r="YQ151" s="4">
        <v>0.31518682030746498</v>
      </c>
      <c r="YR151" s="4">
        <v>0.310876754332508</v>
      </c>
      <c r="YS151" s="4">
        <v>0.30586369047123801</v>
      </c>
      <c r="YT151" s="4">
        <v>0.30018637939689602</v>
      </c>
      <c r="YU151" s="4">
        <v>0.29388832918045699</v>
      </c>
      <c r="YV151" s="4">
        <v>0.286931855943453</v>
      </c>
      <c r="YW151" s="13" t="s">
        <v>188</v>
      </c>
      <c r="YX151" s="5">
        <v>166.514431426171</v>
      </c>
      <c r="ZH151" s="13">
        <v>5600</v>
      </c>
      <c r="ZI151" s="4">
        <v>0</v>
      </c>
      <c r="ZJ151" s="4">
        <v>0</v>
      </c>
      <c r="ZK151" s="4">
        <v>0</v>
      </c>
      <c r="ZL151" s="4">
        <v>0</v>
      </c>
      <c r="ZM151" s="4">
        <v>0</v>
      </c>
      <c r="ZN151" s="4">
        <v>0</v>
      </c>
      <c r="ZO151" s="4">
        <v>0</v>
      </c>
      <c r="ZP151" s="4">
        <v>0</v>
      </c>
      <c r="ZQ151" s="4">
        <v>0</v>
      </c>
      <c r="ZR151" s="4">
        <v>0</v>
      </c>
      <c r="ZS151" s="4">
        <v>0</v>
      </c>
      <c r="ZT151" s="13" t="s">
        <v>188</v>
      </c>
      <c r="ZU151" s="5">
        <v>99.498148228549496</v>
      </c>
      <c r="AAE151" s="13">
        <v>5600</v>
      </c>
      <c r="AAF151" s="4">
        <v>0</v>
      </c>
      <c r="AAG151" s="4">
        <v>0</v>
      </c>
      <c r="AAH151" s="4">
        <v>0</v>
      </c>
      <c r="AAI151" s="4">
        <v>0</v>
      </c>
      <c r="AAJ151" s="4">
        <v>0</v>
      </c>
      <c r="AAK151" s="4">
        <v>0</v>
      </c>
      <c r="AAL151" s="4">
        <v>0</v>
      </c>
      <c r="AAM151" s="4">
        <v>0</v>
      </c>
      <c r="AAN151" s="4">
        <v>0</v>
      </c>
      <c r="AAO151" s="4">
        <v>0</v>
      </c>
      <c r="AAP151" s="4">
        <v>0</v>
      </c>
      <c r="AAQ151" s="13" t="s">
        <v>188</v>
      </c>
      <c r="AAR151" s="5">
        <v>164.618600813911</v>
      </c>
      <c r="ABB151" s="13">
        <v>5600</v>
      </c>
      <c r="ABC151" s="4">
        <v>0.35991258487821298</v>
      </c>
      <c r="ABD151" s="4">
        <v>0.35948456462310802</v>
      </c>
      <c r="ABE151" s="4">
        <v>0.35820355845593099</v>
      </c>
      <c r="ABF151" s="4">
        <v>0.356078705996898</v>
      </c>
      <c r="ABG151" s="4">
        <v>0.35312515898761798</v>
      </c>
      <c r="ABH151" s="4">
        <v>0.34936395855674801</v>
      </c>
      <c r="ABI151" s="4">
        <v>0.344821860902979</v>
      </c>
      <c r="ABJ151" s="4">
        <v>0.33953110916486501</v>
      </c>
      <c r="ABK151" s="4">
        <v>0.33352914901511299</v>
      </c>
      <c r="ABL151" s="4">
        <v>0.32685828563286601</v>
      </c>
      <c r="ABM151" s="4">
        <v>0.31947449027243202</v>
      </c>
      <c r="ABN151" s="13" t="s">
        <v>188</v>
      </c>
      <c r="ABO151" s="5">
        <v>161.71581870588801</v>
      </c>
    </row>
    <row r="152" spans="1:743" x14ac:dyDescent="0.25">
      <c r="Q152" s="13">
        <v>7000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4">
        <v>0</v>
      </c>
      <c r="Z152" s="4">
        <v>0</v>
      </c>
      <c r="AA152" s="4">
        <v>0</v>
      </c>
      <c r="AB152" s="4">
        <v>0</v>
      </c>
      <c r="AC152" s="13" t="s">
        <v>189</v>
      </c>
      <c r="AD152" s="5">
        <v>168.86066135047699</v>
      </c>
      <c r="AN152" s="13">
        <v>7000</v>
      </c>
      <c r="AO152" s="4">
        <v>0.32497890085939701</v>
      </c>
      <c r="AP152" s="4">
        <v>0.32464131796460799</v>
      </c>
      <c r="AQ152" s="4">
        <v>0.32363053173686102</v>
      </c>
      <c r="AR152" s="4">
        <v>0.32195242150307801</v>
      </c>
      <c r="AS152" s="4">
        <v>0.31961675884540303</v>
      </c>
      <c r="AT152" s="4">
        <v>0.316121432363416</v>
      </c>
      <c r="AU152" s="4">
        <v>0.31184848410168198</v>
      </c>
      <c r="AV152" s="4">
        <v>0.30687766934466898</v>
      </c>
      <c r="AW152" s="4">
        <v>0.30124697631387598</v>
      </c>
      <c r="AX152" s="4">
        <v>0.29499906940668102</v>
      </c>
      <c r="AY152" s="4">
        <v>0.28818079788665302</v>
      </c>
      <c r="AZ152" s="13" t="s">
        <v>189</v>
      </c>
      <c r="BA152" s="5">
        <v>166.90545190352799</v>
      </c>
      <c r="BK152" s="13">
        <v>7000</v>
      </c>
      <c r="BL152" s="4">
        <v>0.322759591480483</v>
      </c>
      <c r="BM152" s="4">
        <v>0.322423212804687</v>
      </c>
      <c r="BN152" s="4">
        <v>0.32141604597249701</v>
      </c>
      <c r="BO152" s="4">
        <v>0.31974399015479399</v>
      </c>
      <c r="BP152" s="4">
        <v>0.3174168487781</v>
      </c>
      <c r="BQ152" s="4">
        <v>0.313934479842781</v>
      </c>
      <c r="BR152" s="4">
        <v>0.30967770637797898</v>
      </c>
      <c r="BS152" s="4">
        <v>0.304726171133271</v>
      </c>
      <c r="BT152" s="4">
        <v>0.2991179184071</v>
      </c>
      <c r="BU152" s="4">
        <v>0.29289565923727001</v>
      </c>
      <c r="BV152" s="4">
        <v>0.28610627407232098</v>
      </c>
      <c r="BW152" s="13" t="s">
        <v>189</v>
      </c>
      <c r="BX152" s="5">
        <v>167.205290760694</v>
      </c>
      <c r="CH152" s="13">
        <v>7000</v>
      </c>
      <c r="CI152" s="4">
        <v>0</v>
      </c>
      <c r="CJ152" s="4">
        <v>0</v>
      </c>
      <c r="CK152" s="4">
        <v>0</v>
      </c>
      <c r="CL152" s="4">
        <v>0</v>
      </c>
      <c r="CM152" s="4">
        <v>0</v>
      </c>
      <c r="CN152" s="4">
        <v>0</v>
      </c>
      <c r="CO152" s="4">
        <v>0</v>
      </c>
      <c r="CP152" s="4">
        <v>0</v>
      </c>
      <c r="CQ152" s="4">
        <v>0</v>
      </c>
      <c r="CR152" s="4">
        <v>0</v>
      </c>
      <c r="CS152" s="4">
        <v>0</v>
      </c>
      <c r="CT152" s="13" t="s">
        <v>189</v>
      </c>
      <c r="CU152" s="5">
        <v>168.887779219474</v>
      </c>
      <c r="DE152" s="13">
        <v>7000</v>
      </c>
      <c r="DF152" s="4">
        <v>0.33586807387587297</v>
      </c>
      <c r="DG152" s="4">
        <v>0.33552480195585299</v>
      </c>
      <c r="DH152" s="4">
        <v>0.33449691292593298</v>
      </c>
      <c r="DI152" s="4">
        <v>0.33279018076218903</v>
      </c>
      <c r="DJ152" s="4">
        <v>0.33041420750922801</v>
      </c>
      <c r="DK152" s="4">
        <v>0.32685752648033101</v>
      </c>
      <c r="DL152" s="4">
        <v>0.32250789613365999</v>
      </c>
      <c r="DM152" s="4">
        <v>0.31744555153854298</v>
      </c>
      <c r="DN152" s="4">
        <v>0.31170815677681002</v>
      </c>
      <c r="DO152" s="4">
        <v>0.30533809249624599</v>
      </c>
      <c r="DP152" s="4">
        <v>0.29838199500546297</v>
      </c>
      <c r="DQ152" s="13" t="s">
        <v>189</v>
      </c>
      <c r="DR152" s="5">
        <v>165.85448502611999</v>
      </c>
      <c r="EB152" s="13">
        <v>7000</v>
      </c>
      <c r="EC152" s="4">
        <v>0</v>
      </c>
      <c r="ED152" s="4">
        <v>0</v>
      </c>
      <c r="EE152" s="4">
        <v>0</v>
      </c>
      <c r="EF152" s="4">
        <v>0</v>
      </c>
      <c r="EG152" s="4">
        <v>0</v>
      </c>
      <c r="EH152" s="4">
        <v>0</v>
      </c>
      <c r="EI152" s="4">
        <v>0</v>
      </c>
      <c r="EJ152" s="4">
        <v>0</v>
      </c>
      <c r="EK152" s="4">
        <v>0</v>
      </c>
      <c r="EL152" s="4">
        <v>0</v>
      </c>
      <c r="EM152" s="4">
        <v>0</v>
      </c>
      <c r="EN152" s="13" t="s">
        <v>189</v>
      </c>
      <c r="EO152" s="5">
        <v>168.71429503595499</v>
      </c>
      <c r="EY152" s="13">
        <v>7000</v>
      </c>
      <c r="EZ152" s="4">
        <v>0</v>
      </c>
      <c r="FA152" s="4">
        <v>0</v>
      </c>
      <c r="FB152" s="4">
        <v>0</v>
      </c>
      <c r="FC152" s="4">
        <v>0</v>
      </c>
      <c r="FD152" s="4">
        <v>0</v>
      </c>
      <c r="FE152" s="4">
        <v>0</v>
      </c>
      <c r="FF152" s="4">
        <v>0</v>
      </c>
      <c r="FG152" s="4">
        <v>0</v>
      </c>
      <c r="FH152" s="4">
        <v>0</v>
      </c>
      <c r="FI152" s="4">
        <v>0</v>
      </c>
      <c r="FJ152" s="4">
        <v>0</v>
      </c>
      <c r="FK152" s="13" t="s">
        <v>189</v>
      </c>
      <c r="FL152" s="5">
        <v>166.85209437935799</v>
      </c>
      <c r="FV152" s="13">
        <v>7000</v>
      </c>
      <c r="FW152">
        <v>0</v>
      </c>
      <c r="FX152">
        <v>0</v>
      </c>
      <c r="FY152">
        <v>0</v>
      </c>
      <c r="FZ152">
        <v>0</v>
      </c>
      <c r="GA152">
        <v>0</v>
      </c>
      <c r="GB152">
        <v>0</v>
      </c>
      <c r="GC152">
        <v>0</v>
      </c>
      <c r="GD152">
        <v>0</v>
      </c>
      <c r="GE152">
        <v>0</v>
      </c>
      <c r="GF152">
        <v>0</v>
      </c>
      <c r="GG152">
        <v>0</v>
      </c>
      <c r="GH152" s="13" t="s">
        <v>189</v>
      </c>
      <c r="GI152" s="5">
        <v>167.80187228697099</v>
      </c>
      <c r="GS152" s="13">
        <v>7000</v>
      </c>
      <c r="GT152" s="4">
        <v>0</v>
      </c>
      <c r="GU152" s="4">
        <v>0</v>
      </c>
      <c r="GV152" s="4">
        <v>0</v>
      </c>
      <c r="GW152" s="4">
        <v>0</v>
      </c>
      <c r="GX152" s="4">
        <v>0</v>
      </c>
      <c r="GY152" s="4">
        <v>0</v>
      </c>
      <c r="GZ152" s="4">
        <v>0</v>
      </c>
      <c r="HA152" s="4">
        <v>0</v>
      </c>
      <c r="HB152" s="4">
        <v>0</v>
      </c>
      <c r="HC152" s="4">
        <v>0</v>
      </c>
      <c r="HD152" s="4">
        <v>0</v>
      </c>
      <c r="HE152" s="13" t="s">
        <v>189</v>
      </c>
      <c r="HF152" s="5">
        <v>167.48141717521699</v>
      </c>
      <c r="HP152" s="13">
        <v>7000</v>
      </c>
      <c r="HQ152" s="4">
        <v>0.33346688481997899</v>
      </c>
      <c r="HR152" s="4">
        <v>0.33312483604750698</v>
      </c>
      <c r="HS152" s="4">
        <v>0.332100624712445</v>
      </c>
      <c r="HT152" s="4">
        <v>0.33040004914392601</v>
      </c>
      <c r="HU152" s="4">
        <v>0.32803275063989601</v>
      </c>
      <c r="HV152" s="4">
        <v>0.32448928144973399</v>
      </c>
      <c r="HW152" s="4">
        <v>0.32015617723996098</v>
      </c>
      <c r="HX152" s="4">
        <v>0.31511357754659702</v>
      </c>
      <c r="HY152" s="4">
        <v>0.30939922485072102</v>
      </c>
      <c r="HZ152" s="4">
        <v>0.303055570139937</v>
      </c>
      <c r="IA152" s="4">
        <v>0.29612930517890301</v>
      </c>
      <c r="IB152" s="13" t="s">
        <v>189</v>
      </c>
      <c r="IC152" s="5">
        <v>165.43470153882501</v>
      </c>
      <c r="IM152" s="13">
        <v>7000</v>
      </c>
      <c r="IN152" s="4">
        <v>0.35319334026208699</v>
      </c>
      <c r="IO152" s="4">
        <v>0.35284176867813599</v>
      </c>
      <c r="IP152" s="4">
        <v>0.351788915113318</v>
      </c>
      <c r="IQ152" s="4">
        <v>0.35004035982072201</v>
      </c>
      <c r="IR152" s="4">
        <v>0.347605391594414</v>
      </c>
      <c r="IS152" s="4">
        <v>0.34395871807453499</v>
      </c>
      <c r="IT152" s="4">
        <v>0.339496290247218</v>
      </c>
      <c r="IU152" s="4">
        <v>0.33429886343898202</v>
      </c>
      <c r="IV152" s="4">
        <v>0.32840342324552402</v>
      </c>
      <c r="IW152" s="4">
        <v>0.321851715655607</v>
      </c>
      <c r="IX152" s="4">
        <v>0.31468983718426602</v>
      </c>
      <c r="IY152" s="13" t="s">
        <v>189</v>
      </c>
      <c r="IZ152" s="5">
        <v>164.627854678457</v>
      </c>
      <c r="JJ152" s="13">
        <v>7000</v>
      </c>
      <c r="JK152" s="4">
        <v>0.35952589556661801</v>
      </c>
      <c r="JL152" s="4">
        <v>0.35917152082382098</v>
      </c>
      <c r="JM152" s="4">
        <v>0.35811023130553499</v>
      </c>
      <c r="JN152" s="4">
        <v>0.35634752888928101</v>
      </c>
      <c r="JO152" s="4">
        <v>0.35389257523934298</v>
      </c>
      <c r="JP152" s="4">
        <v>0.35021535104435397</v>
      </c>
      <c r="JQ152" s="4">
        <v>0.34571452654232998</v>
      </c>
      <c r="JR152" s="4">
        <v>0.34047097438003299</v>
      </c>
      <c r="JS152" s="4">
        <v>0.33452138405197301</v>
      </c>
      <c r="JT152" s="4">
        <v>0.327907215145121</v>
      </c>
      <c r="JU152" s="4">
        <v>0.320674306830595</v>
      </c>
      <c r="JV152" s="13" t="s">
        <v>189</v>
      </c>
      <c r="JW152" s="5">
        <v>164.047533640713</v>
      </c>
      <c r="KG152" s="13">
        <v>7000</v>
      </c>
      <c r="KH152">
        <v>0.330469415779789</v>
      </c>
      <c r="KI152">
        <v>0.33012891878571998</v>
      </c>
      <c r="KJ152">
        <v>0.329109372792802</v>
      </c>
      <c r="KK152">
        <v>0.32741660564733699</v>
      </c>
      <c r="KL152">
        <v>0.32506030617683701</v>
      </c>
      <c r="KM152">
        <v>0.32153358190067699</v>
      </c>
      <c r="KN152">
        <v>0.31722141209799698</v>
      </c>
      <c r="KO152">
        <v>0.31220380892617</v>
      </c>
      <c r="KP152">
        <v>0.30651860726753599</v>
      </c>
      <c r="KQ152">
        <v>0.30020833977639999</v>
      </c>
      <c r="KR152">
        <v>0.29331976072371102</v>
      </c>
      <c r="KS152" s="13" t="s">
        <v>189</v>
      </c>
      <c r="KT152" s="5">
        <v>166.35186122211101</v>
      </c>
      <c r="LD152" s="13">
        <v>7000</v>
      </c>
      <c r="LE152" s="4">
        <v>0.35244685895986899</v>
      </c>
      <c r="LF152" s="4">
        <v>0.352095625940955</v>
      </c>
      <c r="LG152" s="4">
        <v>0.35104379110592299</v>
      </c>
      <c r="LH152" s="4">
        <v>0.34929694368715603</v>
      </c>
      <c r="LI152" s="4">
        <v>0.34686438703102401</v>
      </c>
      <c r="LJ152" s="4">
        <v>0.34322139753772501</v>
      </c>
      <c r="LK152" s="4">
        <v>0.338763595965486</v>
      </c>
      <c r="LL152" s="4">
        <v>0.33357172127037199</v>
      </c>
      <c r="LM152" s="4">
        <v>0.32768279228598801</v>
      </c>
      <c r="LN152" s="4">
        <v>0.321138586871903</v>
      </c>
      <c r="LO152" s="4">
        <v>0.31398522978778498</v>
      </c>
      <c r="LP152" s="13" t="s">
        <v>189</v>
      </c>
      <c r="LQ152" s="5">
        <v>164.731769244292</v>
      </c>
      <c r="MA152" s="13">
        <v>7000</v>
      </c>
      <c r="MB152" s="4">
        <v>0.36103092746099202</v>
      </c>
      <c r="MC152" s="4">
        <v>0.36067590464862698</v>
      </c>
      <c r="MD152" s="4">
        <v>0.35961266443892398</v>
      </c>
      <c r="ME152" s="4">
        <v>0.35784668951116599</v>
      </c>
      <c r="MF152" s="4">
        <v>0.35538711036075799</v>
      </c>
      <c r="MG152" s="4">
        <v>0.35170281005431703</v>
      </c>
      <c r="MH152" s="4">
        <v>0.34719308351768702</v>
      </c>
      <c r="MI152" s="4">
        <v>0.34193882564230899</v>
      </c>
      <c r="MJ152" s="4">
        <v>0.33597665186515802</v>
      </c>
      <c r="MK152" s="4">
        <v>0.329347949520643</v>
      </c>
      <c r="ML152" s="4">
        <v>0.32209849198208801</v>
      </c>
      <c r="MM152" s="13" t="s">
        <v>189</v>
      </c>
      <c r="MN152" s="5">
        <v>165.14135831546301</v>
      </c>
      <c r="MX152" s="13">
        <v>7000</v>
      </c>
      <c r="MY152" s="4">
        <v>0.37919213671464902</v>
      </c>
      <c r="MZ152" s="4">
        <v>0.37882984309511197</v>
      </c>
      <c r="NA152" s="4">
        <v>0.37774470674502503</v>
      </c>
      <c r="NB152" s="4">
        <v>0.37594196216541098</v>
      </c>
      <c r="NC152" s="4">
        <v>0.37343033609880499</v>
      </c>
      <c r="ND152" s="4">
        <v>0.36966625158020699</v>
      </c>
      <c r="NE152" s="4">
        <v>0.36505589066879701</v>
      </c>
      <c r="NF152" s="4">
        <v>0.35968024902621498</v>
      </c>
      <c r="NG152" s="4">
        <v>0.35357494017430702</v>
      </c>
      <c r="NH152" s="4">
        <v>0.34678035610764502</v>
      </c>
      <c r="NI152" s="4">
        <v>0.33934133882496298</v>
      </c>
      <c r="NJ152" s="13" t="s">
        <v>189</v>
      </c>
      <c r="NK152" s="5">
        <v>162.70162764626201</v>
      </c>
      <c r="NU152" s="13">
        <v>7000</v>
      </c>
      <c r="NV152" s="4">
        <v>0.38433367146483399</v>
      </c>
      <c r="NW152" s="4">
        <v>0.38396950376164002</v>
      </c>
      <c r="NX152" s="4">
        <v>0.38287871970103199</v>
      </c>
      <c r="NY152" s="4">
        <v>0.381066478232997</v>
      </c>
      <c r="NZ152" s="4">
        <v>0.37854138292878797</v>
      </c>
      <c r="OA152" s="4">
        <v>0.37475659372959902</v>
      </c>
      <c r="OB152" s="4">
        <v>0.370120024947796</v>
      </c>
      <c r="OC152" s="4">
        <v>0.364712645522908</v>
      </c>
      <c r="OD152" s="4">
        <v>0.35856975008089598</v>
      </c>
      <c r="OE152" s="4">
        <v>0.35173140846805701</v>
      </c>
      <c r="OF152" s="4">
        <v>0.34424215389546398</v>
      </c>
      <c r="OG152" s="13" t="s">
        <v>189</v>
      </c>
      <c r="OH152" s="5">
        <v>162.01299410432799</v>
      </c>
      <c r="OR152">
        <v>7000</v>
      </c>
      <c r="OS152">
        <v>0.35694990476538102</v>
      </c>
      <c r="OT152">
        <v>0.35659665542077101</v>
      </c>
      <c r="OU152">
        <v>0.355538753024498</v>
      </c>
      <c r="OV152">
        <v>0.35378173180788802</v>
      </c>
      <c r="OW152">
        <v>0.35133480593813998</v>
      </c>
      <c r="OX152">
        <v>0.34766985779707299</v>
      </c>
      <c r="OY152">
        <v>0.34318446918977003</v>
      </c>
      <c r="OZ152">
        <v>0.33795946967727503</v>
      </c>
      <c r="PA152">
        <v>0.33203167224016999</v>
      </c>
      <c r="PB152">
        <v>0.32544265641600201</v>
      </c>
      <c r="PC152">
        <v>0.31823836987521398</v>
      </c>
      <c r="PD152" s="13" t="s">
        <v>189</v>
      </c>
      <c r="PE152" s="5">
        <v>163.38101805095201</v>
      </c>
      <c r="PO152" s="13">
        <v>7000</v>
      </c>
      <c r="PP152" s="4">
        <v>0.38130026245031701</v>
      </c>
      <c r="PQ152" s="4">
        <v>0.38093719058313202</v>
      </c>
      <c r="PR152" s="4">
        <v>0.37984970914138899</v>
      </c>
      <c r="PS152" s="4">
        <v>0.378043021920276</v>
      </c>
      <c r="PT152" s="4">
        <v>0.37552580561537202</v>
      </c>
      <c r="PU152" s="4">
        <v>0.37175313117208603</v>
      </c>
      <c r="PV152" s="4">
        <v>0.36713190247954602</v>
      </c>
      <c r="PW152" s="4">
        <v>0.361743107148295</v>
      </c>
      <c r="PX152" s="4">
        <v>0.35562222978116498</v>
      </c>
      <c r="PY152" s="4">
        <v>0.34880953239352902</v>
      </c>
      <c r="PZ152" s="4">
        <v>0.34134973273964297</v>
      </c>
      <c r="QA152" s="13" t="s">
        <v>189</v>
      </c>
      <c r="QB152" s="5">
        <v>161.35236990573301</v>
      </c>
      <c r="QL152" s="13">
        <v>7000</v>
      </c>
      <c r="QM152" s="4">
        <v>0.42197026410578498</v>
      </c>
      <c r="QN152" s="4">
        <v>0.42159485502354399</v>
      </c>
      <c r="QO152" s="4">
        <v>0.42047013960644097</v>
      </c>
      <c r="QP152" s="4">
        <v>0.418600660901011</v>
      </c>
      <c r="QQ152" s="4">
        <v>0.41599401510460898</v>
      </c>
      <c r="QR152" s="4">
        <v>0.41208306510616599</v>
      </c>
      <c r="QS152" s="4">
        <v>0.40728551042197603</v>
      </c>
      <c r="QT152" s="4">
        <v>0.40168141523068901</v>
      </c>
      <c r="QU152" s="4">
        <v>0.395303302374788</v>
      </c>
      <c r="QV152" s="4">
        <v>0.38818837733636602</v>
      </c>
      <c r="QW152" s="4">
        <v>0.38037834081046301</v>
      </c>
      <c r="QX152" s="13" t="s">
        <v>189</v>
      </c>
      <c r="QY152" s="5">
        <v>158.750901143373</v>
      </c>
      <c r="RI152" s="13">
        <v>7000</v>
      </c>
      <c r="RJ152" s="4">
        <v>0.41868805488164101</v>
      </c>
      <c r="RK152" s="4">
        <v>0.41831345264085501</v>
      </c>
      <c r="RL152" s="4">
        <v>0.41719117715368398</v>
      </c>
      <c r="RM152" s="4">
        <v>0.41532582920674199</v>
      </c>
      <c r="RN152" s="4">
        <v>0.412725099644071</v>
      </c>
      <c r="RO152" s="4">
        <v>0.40882336840716199</v>
      </c>
      <c r="RP152" s="4">
        <v>0.404037683132564</v>
      </c>
      <c r="RQ152" s="4">
        <v>0.398448235029356</v>
      </c>
      <c r="RR152" s="4">
        <v>0.39208781761223699</v>
      </c>
      <c r="RS152" s="4">
        <v>0.38499391991169002</v>
      </c>
      <c r="RT152" s="4">
        <v>0.37720852809252098</v>
      </c>
      <c r="RU152" s="13" t="s">
        <v>189</v>
      </c>
      <c r="RV152" s="5">
        <v>159.56526417785099</v>
      </c>
      <c r="SF152" s="13">
        <v>7000</v>
      </c>
      <c r="SG152" s="4">
        <v>0.438209777433616</v>
      </c>
      <c r="SH152" s="4">
        <v>0.43783086414015698</v>
      </c>
      <c r="SI152" s="4">
        <v>0.436695536807575</v>
      </c>
      <c r="SJ152" s="4">
        <v>0.43480804291032299</v>
      </c>
      <c r="SK152" s="4">
        <v>0.43217549360048202</v>
      </c>
      <c r="SL152" s="4">
        <v>0.42822396347347702</v>
      </c>
      <c r="SM152" s="4">
        <v>0.42337381594914297</v>
      </c>
      <c r="SN152" s="4">
        <v>0.41770435737850298</v>
      </c>
      <c r="SO152" s="4">
        <v>0.41124669661468299</v>
      </c>
      <c r="SP152" s="4">
        <v>0.40403654806175998</v>
      </c>
      <c r="SQ152" s="4">
        <v>0.39611409838648198</v>
      </c>
      <c r="SR152" s="13" t="s">
        <v>189</v>
      </c>
      <c r="SS152" s="5">
        <v>157.61649757157201</v>
      </c>
      <c r="TC152" s="13">
        <v>7000</v>
      </c>
      <c r="TD152" s="4">
        <v>0.38427840834267801</v>
      </c>
      <c r="TE152" s="4">
        <v>0.383914260350392</v>
      </c>
      <c r="TF152" s="4">
        <v>0.38282353570009597</v>
      </c>
      <c r="TG152" s="4">
        <v>0.38101139416569202</v>
      </c>
      <c r="TH152" s="4">
        <v>0.37848644066223502</v>
      </c>
      <c r="TI152" s="4">
        <v>0.37470186958115598</v>
      </c>
      <c r="TJ152" s="4">
        <v>0.37006557712440102</v>
      </c>
      <c r="TK152" s="4">
        <v>0.36465853264614501</v>
      </c>
      <c r="TL152" s="4">
        <v>0.35851603428028</v>
      </c>
      <c r="TM152" s="4">
        <v>0.35167815542800701</v>
      </c>
      <c r="TN152" s="4">
        <v>0.34418943272299801</v>
      </c>
      <c r="TO152" s="13" t="s">
        <v>189</v>
      </c>
      <c r="TP152" s="5">
        <v>161.09515419863601</v>
      </c>
      <c r="TZ152" s="13">
        <v>7000</v>
      </c>
      <c r="UA152" s="4">
        <v>0</v>
      </c>
      <c r="UB152" s="4">
        <v>0</v>
      </c>
      <c r="UC152" s="4">
        <v>0</v>
      </c>
      <c r="UD152" s="4">
        <v>0</v>
      </c>
      <c r="UE152" s="4">
        <v>0</v>
      </c>
      <c r="UF152" s="4">
        <v>0</v>
      </c>
      <c r="UG152" s="4">
        <v>0</v>
      </c>
      <c r="UH152" s="4">
        <v>0</v>
      </c>
      <c r="UI152" s="4">
        <v>0</v>
      </c>
      <c r="UJ152" s="4">
        <v>0</v>
      </c>
      <c r="UK152" s="4">
        <v>0</v>
      </c>
      <c r="UL152" s="13" t="s">
        <v>189</v>
      </c>
      <c r="UM152" s="5">
        <v>167.98326381490199</v>
      </c>
      <c r="UW152" s="13">
        <v>7000</v>
      </c>
      <c r="UX152" s="4">
        <v>0</v>
      </c>
      <c r="UY152" s="4">
        <v>0</v>
      </c>
      <c r="UZ152" s="4">
        <v>0</v>
      </c>
      <c r="VA152" s="4">
        <v>0</v>
      </c>
      <c r="VB152" s="4">
        <v>0</v>
      </c>
      <c r="VC152" s="4">
        <v>0</v>
      </c>
      <c r="VD152" s="4">
        <v>0</v>
      </c>
      <c r="VE152" s="4">
        <v>0</v>
      </c>
      <c r="VF152" s="4">
        <v>0</v>
      </c>
      <c r="VG152" s="4">
        <v>0</v>
      </c>
      <c r="VH152" s="4">
        <v>0</v>
      </c>
      <c r="VI152" s="13" t="s">
        <v>189</v>
      </c>
      <c r="VJ152" s="5">
        <v>167.67443331776801</v>
      </c>
      <c r="VT152" s="13">
        <v>7000</v>
      </c>
      <c r="VU152" s="4">
        <v>0</v>
      </c>
      <c r="VV152" s="4">
        <v>0</v>
      </c>
      <c r="VW152" s="4">
        <v>0</v>
      </c>
      <c r="VX152" s="4">
        <v>0</v>
      </c>
      <c r="VY152" s="4">
        <v>0</v>
      </c>
      <c r="VZ152" s="4">
        <v>0</v>
      </c>
      <c r="WA152" s="4">
        <v>0</v>
      </c>
      <c r="WB152" s="4">
        <v>0</v>
      </c>
      <c r="WC152" s="4">
        <v>0</v>
      </c>
      <c r="WD152" s="4">
        <v>0</v>
      </c>
      <c r="WE152" s="4">
        <v>0</v>
      </c>
      <c r="WF152" s="13" t="s">
        <v>189</v>
      </c>
      <c r="WG152" s="5">
        <v>167.57618013379499</v>
      </c>
      <c r="WQ152" s="13">
        <v>7000</v>
      </c>
      <c r="WR152" s="4">
        <v>0.321115049305151</v>
      </c>
      <c r="WS152" s="4">
        <v>0.320784872508386</v>
      </c>
      <c r="WT152" s="4">
        <v>0.31979625356397501</v>
      </c>
      <c r="WU152" s="4">
        <v>0.31815491847415101</v>
      </c>
      <c r="WV152" s="4">
        <v>0.31587038236310999</v>
      </c>
      <c r="WW152" s="4">
        <v>0.31243682294840402</v>
      </c>
      <c r="WX152" s="4">
        <v>0.30823802637101999</v>
      </c>
      <c r="WY152" s="4">
        <v>0.303353662732121</v>
      </c>
      <c r="WZ152" s="4">
        <v>0.29782110297577602</v>
      </c>
      <c r="XA152" s="4">
        <v>0.291682285657757</v>
      </c>
      <c r="XB152" s="4">
        <v>0.28498322542932703</v>
      </c>
      <c r="XC152" s="13" t="s">
        <v>189</v>
      </c>
      <c r="XD152" s="5">
        <v>164.640459224837</v>
      </c>
      <c r="XN152" s="13">
        <v>7000</v>
      </c>
      <c r="XO152" s="4">
        <v>0.31159068518493199</v>
      </c>
      <c r="XP152" s="4">
        <v>0.31126581168405898</v>
      </c>
      <c r="XQ152" s="4">
        <v>0.31029312796837</v>
      </c>
      <c r="XR152" s="4">
        <v>0.30867843455210497</v>
      </c>
      <c r="XS152" s="4">
        <v>0.30643136575313901</v>
      </c>
      <c r="XT152" s="4">
        <v>0.30305484141943301</v>
      </c>
      <c r="XU152" s="4">
        <v>0.29892731696403901</v>
      </c>
      <c r="XV152" s="4">
        <v>0.29412776638460603</v>
      </c>
      <c r="XW152" s="4">
        <v>0.28869374666359499</v>
      </c>
      <c r="XX152" s="4">
        <v>0.28266733782722703</v>
      </c>
      <c r="XY152" s="4">
        <v>0.27609462731875301</v>
      </c>
      <c r="XZ152" s="13" t="s">
        <v>189</v>
      </c>
      <c r="YA152" s="5">
        <v>162.060812887174</v>
      </c>
      <c r="YK152" s="13">
        <v>7000</v>
      </c>
      <c r="YL152" s="4">
        <v>0.34781663883956199</v>
      </c>
      <c r="YM152" s="4">
        <v>0.34747305960485603</v>
      </c>
      <c r="YN152" s="4">
        <v>0.34644414473173801</v>
      </c>
      <c r="YO152" s="4">
        <v>0.34473535864706001</v>
      </c>
      <c r="YP152" s="4">
        <v>0.34235579464071503</v>
      </c>
      <c r="YQ152" s="4">
        <v>0.338776751613937</v>
      </c>
      <c r="YR152" s="4">
        <v>0.33439614049113497</v>
      </c>
      <c r="YS152" s="4">
        <v>0.32929459432019198</v>
      </c>
      <c r="YT152" s="4">
        <v>0.32350863591699502</v>
      </c>
      <c r="YU152" s="4">
        <v>0.31707944139911598</v>
      </c>
      <c r="YV152" s="4">
        <v>0.310052422066802</v>
      </c>
      <c r="YW152" s="13" t="s">
        <v>189</v>
      </c>
      <c r="YX152" s="5">
        <v>166.514431426171</v>
      </c>
      <c r="ZH152" s="13">
        <v>7000</v>
      </c>
      <c r="ZI152" s="4">
        <v>0</v>
      </c>
      <c r="ZJ152" s="4">
        <v>0</v>
      </c>
      <c r="ZK152" s="4">
        <v>0</v>
      </c>
      <c r="ZL152" s="4">
        <v>0</v>
      </c>
      <c r="ZM152" s="4">
        <v>0</v>
      </c>
      <c r="ZN152" s="4">
        <v>0</v>
      </c>
      <c r="ZO152" s="4">
        <v>0</v>
      </c>
      <c r="ZP152" s="4">
        <v>0</v>
      </c>
      <c r="ZQ152" s="4">
        <v>0</v>
      </c>
      <c r="ZR152" s="4">
        <v>0</v>
      </c>
      <c r="ZS152" s="4">
        <v>0</v>
      </c>
      <c r="ZT152" s="13" t="s">
        <v>189</v>
      </c>
      <c r="ZU152" s="5">
        <v>99.498148228549496</v>
      </c>
      <c r="AAE152" s="13">
        <v>7000</v>
      </c>
      <c r="AAF152" s="4">
        <v>0</v>
      </c>
      <c r="AAG152" s="4">
        <v>0</v>
      </c>
      <c r="AAH152" s="4">
        <v>0</v>
      </c>
      <c r="AAI152" s="4">
        <v>0</v>
      </c>
      <c r="AAJ152" s="4">
        <v>0</v>
      </c>
      <c r="AAK152" s="4">
        <v>0</v>
      </c>
      <c r="AAL152" s="4">
        <v>0</v>
      </c>
      <c r="AAM152" s="4">
        <v>0</v>
      </c>
      <c r="AAN152" s="4">
        <v>0</v>
      </c>
      <c r="AAO152" s="4">
        <v>0</v>
      </c>
      <c r="AAP152" s="4">
        <v>0</v>
      </c>
      <c r="AAQ152" s="13" t="s">
        <v>189</v>
      </c>
      <c r="AAR152" s="5">
        <v>164.618600813911</v>
      </c>
      <c r="ABB152" s="13">
        <v>7000</v>
      </c>
      <c r="ABC152" s="4">
        <v>0.38355030107011701</v>
      </c>
      <c r="ABD152" s="4">
        <v>0.38319216314078902</v>
      </c>
      <c r="ABE152" s="4">
        <v>0.382119417489589</v>
      </c>
      <c r="ABF152" s="4">
        <v>0.380337070066672</v>
      </c>
      <c r="ABG152" s="4">
        <v>0.37785346862178798</v>
      </c>
      <c r="ABH152" s="4">
        <v>0.37411443413467099</v>
      </c>
      <c r="ABI152" s="4">
        <v>0.369532249213254</v>
      </c>
      <c r="ABJ152" s="4">
        <v>0.36418796125153502</v>
      </c>
      <c r="ABK152" s="4">
        <v>0.358116259802155</v>
      </c>
      <c r="ABL152" s="4">
        <v>0.35135651027713999</v>
      </c>
      <c r="ABM152" s="4">
        <v>0.34395244402097702</v>
      </c>
      <c r="ABN152" s="13" t="s">
        <v>189</v>
      </c>
      <c r="ABO152" s="5">
        <v>161.71581870588801</v>
      </c>
    </row>
    <row r="153" spans="1:743" x14ac:dyDescent="0.25">
      <c r="Q153" s="13">
        <v>8400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0</v>
      </c>
      <c r="AA153" s="4">
        <v>0</v>
      </c>
      <c r="AB153" s="4">
        <v>0</v>
      </c>
      <c r="AC153" s="13" t="s">
        <v>190</v>
      </c>
      <c r="AD153" s="5">
        <v>0</v>
      </c>
      <c r="AN153" s="13">
        <v>8400</v>
      </c>
      <c r="AO153" s="4">
        <v>0.34790997425672299</v>
      </c>
      <c r="AP153" s="4">
        <v>0.34757052006604999</v>
      </c>
      <c r="AQ153" s="4">
        <v>0.34655394034667297</v>
      </c>
      <c r="AR153" s="4">
        <v>0.34486557955179398</v>
      </c>
      <c r="AS153" s="4">
        <v>0.34251433092338601</v>
      </c>
      <c r="AT153" s="4">
        <v>0.33951261349791101</v>
      </c>
      <c r="AU153" s="4">
        <v>0.33587633653103799</v>
      </c>
      <c r="AV153" s="4">
        <v>0.33115624223156098</v>
      </c>
      <c r="AW153" s="4">
        <v>0.32541727370720702</v>
      </c>
      <c r="AX153" s="4">
        <v>0.31903841543842298</v>
      </c>
      <c r="AY153" s="4">
        <v>0.31206408736573399</v>
      </c>
      <c r="AZ153" s="13" t="s">
        <v>190</v>
      </c>
      <c r="BA153" s="5">
        <v>0</v>
      </c>
      <c r="BK153" s="13">
        <v>8400</v>
      </c>
      <c r="BL153" s="4">
        <v>0.34561424570186</v>
      </c>
      <c r="BM153" s="4">
        <v>0.34527584541918799</v>
      </c>
      <c r="BN153" s="4">
        <v>0.34426243579454902</v>
      </c>
      <c r="BO153" s="4">
        <v>0.34257938603957699</v>
      </c>
      <c r="BP153" s="4">
        <v>0.34023562948879299</v>
      </c>
      <c r="BQ153" s="4">
        <v>0.33724363887536701</v>
      </c>
      <c r="BR153" s="4">
        <v>0.333619388389089</v>
      </c>
      <c r="BS153" s="4">
        <v>0.32891530288799398</v>
      </c>
      <c r="BT153" s="4">
        <v>0.32319640400244898</v>
      </c>
      <c r="BU153" s="4">
        <v>0.31684063234856602</v>
      </c>
      <c r="BV153" s="4">
        <v>0.30989248468318198</v>
      </c>
      <c r="BW153" s="13" t="s">
        <v>190</v>
      </c>
      <c r="BX153" s="5">
        <v>0</v>
      </c>
      <c r="CH153" s="13">
        <v>8400</v>
      </c>
      <c r="CI153" s="4">
        <v>0</v>
      </c>
      <c r="CJ153" s="4">
        <v>0</v>
      </c>
      <c r="CK153" s="4">
        <v>0</v>
      </c>
      <c r="CL153" s="4">
        <v>0</v>
      </c>
      <c r="CM153" s="4">
        <v>0</v>
      </c>
      <c r="CN153" s="4">
        <v>0</v>
      </c>
      <c r="CO153" s="4">
        <v>0</v>
      </c>
      <c r="CP153" s="4">
        <v>0</v>
      </c>
      <c r="CQ153" s="4">
        <v>0</v>
      </c>
      <c r="CR153" s="4">
        <v>0</v>
      </c>
      <c r="CS153" s="4">
        <v>0</v>
      </c>
      <c r="CT153" s="13" t="s">
        <v>190</v>
      </c>
      <c r="CU153" s="5">
        <v>0</v>
      </c>
      <c r="DE153" s="13">
        <v>8400</v>
      </c>
      <c r="DF153" s="4">
        <v>0.35915868520803201</v>
      </c>
      <c r="DG153" s="4">
        <v>0.35881429489836703</v>
      </c>
      <c r="DH153" s="4">
        <v>0.35778286339823301</v>
      </c>
      <c r="DI153" s="4">
        <v>0.35606960661586101</v>
      </c>
      <c r="DJ153" s="4">
        <v>0.35368320927105601</v>
      </c>
      <c r="DK153" s="4">
        <v>0.350635810356071</v>
      </c>
      <c r="DL153" s="4">
        <v>0.34694297914597799</v>
      </c>
      <c r="DM153" s="4">
        <v>0.34214748647996401</v>
      </c>
      <c r="DN153" s="4">
        <v>0.33631381711532399</v>
      </c>
      <c r="DO153" s="4">
        <v>0.32982579749837199</v>
      </c>
      <c r="DP153" s="4">
        <v>0.322727412832154</v>
      </c>
      <c r="DQ153" s="13" t="s">
        <v>190</v>
      </c>
      <c r="DR153" s="5">
        <v>0</v>
      </c>
      <c r="EB153" s="13">
        <v>8400</v>
      </c>
      <c r="EC153" s="4">
        <v>0</v>
      </c>
      <c r="ED153" s="4">
        <v>0</v>
      </c>
      <c r="EE153" s="4">
        <v>0</v>
      </c>
      <c r="EF153" s="4">
        <v>0</v>
      </c>
      <c r="EG153" s="4">
        <v>0</v>
      </c>
      <c r="EH153" s="4">
        <v>0</v>
      </c>
      <c r="EI153" s="4">
        <v>0</v>
      </c>
      <c r="EJ153" s="4">
        <v>0</v>
      </c>
      <c r="EK153" s="4">
        <v>0</v>
      </c>
      <c r="EL153" s="4">
        <v>0</v>
      </c>
      <c r="EM153" s="4">
        <v>0</v>
      </c>
      <c r="EN153" s="13" t="s">
        <v>190</v>
      </c>
      <c r="EO153" s="5">
        <v>0</v>
      </c>
      <c r="EY153" s="13">
        <v>8400</v>
      </c>
      <c r="EZ153" s="4">
        <v>0</v>
      </c>
      <c r="FA153" s="4">
        <v>0</v>
      </c>
      <c r="FB153" s="4">
        <v>0</v>
      </c>
      <c r="FC153" s="4">
        <v>0</v>
      </c>
      <c r="FD153" s="4">
        <v>0</v>
      </c>
      <c r="FE153" s="4">
        <v>0</v>
      </c>
      <c r="FF153" s="4">
        <v>0</v>
      </c>
      <c r="FG153" s="4">
        <v>0</v>
      </c>
      <c r="FH153" s="4">
        <v>0</v>
      </c>
      <c r="FI153" s="4">
        <v>0</v>
      </c>
      <c r="FJ153" s="4">
        <v>0</v>
      </c>
      <c r="FK153" s="13" t="s">
        <v>190</v>
      </c>
      <c r="FL153" s="5">
        <v>0</v>
      </c>
      <c r="FV153" s="13">
        <v>8400</v>
      </c>
      <c r="FW153">
        <v>0</v>
      </c>
      <c r="FX153">
        <v>0</v>
      </c>
      <c r="FY153">
        <v>0</v>
      </c>
      <c r="FZ153">
        <v>0</v>
      </c>
      <c r="GA153">
        <v>0</v>
      </c>
      <c r="GB153">
        <v>0</v>
      </c>
      <c r="GC153">
        <v>0</v>
      </c>
      <c r="GD153">
        <v>0</v>
      </c>
      <c r="GE153">
        <v>0</v>
      </c>
      <c r="GF153">
        <v>0</v>
      </c>
      <c r="GG153">
        <v>0</v>
      </c>
      <c r="GH153" s="13" t="s">
        <v>190</v>
      </c>
      <c r="GI153" s="5">
        <v>0</v>
      </c>
      <c r="GS153" s="13">
        <v>8400</v>
      </c>
      <c r="GT153" s="4">
        <v>0</v>
      </c>
      <c r="GU153" s="4">
        <v>0</v>
      </c>
      <c r="GV153" s="4">
        <v>0</v>
      </c>
      <c r="GW153" s="4">
        <v>0</v>
      </c>
      <c r="GX153" s="4">
        <v>0</v>
      </c>
      <c r="GY153" s="4">
        <v>0</v>
      </c>
      <c r="GZ153" s="4">
        <v>0</v>
      </c>
      <c r="HA153" s="4">
        <v>0</v>
      </c>
      <c r="HB153" s="4">
        <v>0</v>
      </c>
      <c r="HC153" s="4">
        <v>0</v>
      </c>
      <c r="HD153" s="4">
        <v>0</v>
      </c>
      <c r="HE153" s="13" t="s">
        <v>190</v>
      </c>
      <c r="HF153" s="5">
        <v>0</v>
      </c>
      <c r="HP153" s="13">
        <v>8400</v>
      </c>
      <c r="HQ153" s="4">
        <v>0.35668041276380003</v>
      </c>
      <c r="HR153" s="4">
        <v>0.356337077452616</v>
      </c>
      <c r="HS153" s="4">
        <v>0.35530882085205601</v>
      </c>
      <c r="HT153" s="4">
        <v>0.35360088820366098</v>
      </c>
      <c r="HU153" s="4">
        <v>0.35122201185979102</v>
      </c>
      <c r="HV153" s="4">
        <v>0.34818439488598701</v>
      </c>
      <c r="HW153" s="4">
        <v>0.34450368452212099</v>
      </c>
      <c r="HX153" s="4">
        <v>0.339724368705353</v>
      </c>
      <c r="HY153" s="4">
        <v>0.33391104355823098</v>
      </c>
      <c r="HZ153" s="4">
        <v>0.32744650763833</v>
      </c>
      <c r="IA153" s="4">
        <v>0.32037485017790901</v>
      </c>
      <c r="IB153" s="13" t="s">
        <v>190</v>
      </c>
      <c r="IC153" s="5">
        <v>0</v>
      </c>
      <c r="IM153" s="13">
        <v>8400</v>
      </c>
      <c r="IN153" s="4">
        <v>0.37700336615486502</v>
      </c>
      <c r="IO153" s="4">
        <v>0.376651921800432</v>
      </c>
      <c r="IP153" s="4">
        <v>0.37559925150798001</v>
      </c>
      <c r="IQ153" s="4">
        <v>0.37385034390958499</v>
      </c>
      <c r="IR153" s="4">
        <v>0.37141351387854299</v>
      </c>
      <c r="IS153" s="4">
        <v>0.36830040124806801</v>
      </c>
      <c r="IT153" s="4">
        <v>0.36452596504945001</v>
      </c>
      <c r="IU153" s="4">
        <v>0.35962127061358301</v>
      </c>
      <c r="IV153" s="4">
        <v>0.35364983275149697</v>
      </c>
      <c r="IW153" s="4">
        <v>0.34700223256470702</v>
      </c>
      <c r="IX153" s="4">
        <v>0.339721571915792</v>
      </c>
      <c r="IY153" s="13" t="s">
        <v>190</v>
      </c>
      <c r="IZ153" s="5">
        <v>0</v>
      </c>
      <c r="JJ153" s="13">
        <v>8400</v>
      </c>
      <c r="JK153" s="4">
        <v>0.38350970062732598</v>
      </c>
      <c r="JL153" s="4">
        <v>0.38315592128338</v>
      </c>
      <c r="JM153" s="4">
        <v>0.38209621585121001</v>
      </c>
      <c r="JN153" s="4">
        <v>0.38033548341506201</v>
      </c>
      <c r="JO153" s="4">
        <v>0.377881892807168</v>
      </c>
      <c r="JP153" s="4">
        <v>0.37474688608561002</v>
      </c>
      <c r="JQ153" s="4">
        <v>0.370945179334356</v>
      </c>
      <c r="JR153" s="4">
        <v>0.366003859846045</v>
      </c>
      <c r="JS153" s="4">
        <v>0.35998601746612402</v>
      </c>
      <c r="JT153" s="4">
        <v>0.35328441445564701</v>
      </c>
      <c r="JU153" s="4">
        <v>0.34594177333033899</v>
      </c>
      <c r="JV153" s="13" t="s">
        <v>190</v>
      </c>
      <c r="JW153" s="5">
        <v>0</v>
      </c>
      <c r="KG153" s="13">
        <v>8400</v>
      </c>
      <c r="KH153">
        <v>0.353584973570223</v>
      </c>
      <c r="KI153">
        <v>0.353242981789194</v>
      </c>
      <c r="KJ153">
        <v>0.35221876788464401</v>
      </c>
      <c r="KK153">
        <v>0.35051761294015599</v>
      </c>
      <c r="KL153">
        <v>0.348148307472331</v>
      </c>
      <c r="KM153">
        <v>0.34512313270789202</v>
      </c>
      <c r="KN153">
        <v>0.34145783085748399</v>
      </c>
      <c r="KO153">
        <v>0.33669906567373697</v>
      </c>
      <c r="KP153">
        <v>0.33091156418359902</v>
      </c>
      <c r="KQ153">
        <v>0.32447681024047398</v>
      </c>
      <c r="KR153">
        <v>0.31743901649467798</v>
      </c>
      <c r="KS153" s="13" t="s">
        <v>190</v>
      </c>
      <c r="KT153" s="5">
        <v>0</v>
      </c>
      <c r="LD153" s="13">
        <v>8400</v>
      </c>
      <c r="LE153" s="4">
        <v>0.37623583385027998</v>
      </c>
      <c r="LF153" s="4">
        <v>0.37588467329825298</v>
      </c>
      <c r="LG153" s="4">
        <v>0.374832857896507</v>
      </c>
      <c r="LH153" s="4">
        <v>0.373085386612938</v>
      </c>
      <c r="LI153" s="4">
        <v>0.37065059116678201</v>
      </c>
      <c r="LJ153" s="4">
        <v>0.36754013418280601</v>
      </c>
      <c r="LK153" s="4">
        <v>0.36376900265179302</v>
      </c>
      <c r="LL153" s="4">
        <v>0.35886874144803999</v>
      </c>
      <c r="LM153" s="4">
        <v>0.35290291304911903</v>
      </c>
      <c r="LN153" s="4">
        <v>0.34626183134626298</v>
      </c>
      <c r="LO153" s="4">
        <v>0.33898864096597697</v>
      </c>
      <c r="LP153" s="13" t="s">
        <v>190</v>
      </c>
      <c r="LQ153" s="5">
        <v>0</v>
      </c>
      <c r="MA153" s="13">
        <v>8400</v>
      </c>
      <c r="MB153" s="4">
        <v>0.38505477175965003</v>
      </c>
      <c r="MC153" s="4">
        <v>0.38470045652928597</v>
      </c>
      <c r="MD153" s="4">
        <v>0.38363913610728201</v>
      </c>
      <c r="ME153" s="4">
        <v>0.38187568781376702</v>
      </c>
      <c r="MF153" s="4">
        <v>0.37941824496315002</v>
      </c>
      <c r="MG153" s="4">
        <v>0.37627820146477697</v>
      </c>
      <c r="MH153" s="4">
        <v>0.372470214172545</v>
      </c>
      <c r="MI153" s="4">
        <v>0.36752044864202998</v>
      </c>
      <c r="MJ153" s="4">
        <v>0.36149188836323098</v>
      </c>
      <c r="MK153" s="4">
        <v>0.35477779151184802</v>
      </c>
      <c r="ML153" s="4">
        <v>0.34742078613036598</v>
      </c>
      <c r="MM153" s="13" t="s">
        <v>190</v>
      </c>
      <c r="MN153" s="5">
        <v>0</v>
      </c>
      <c r="MX153" s="13">
        <v>8400</v>
      </c>
      <c r="MY153" s="4">
        <v>0.40366102179339702</v>
      </c>
      <c r="MZ153" s="4">
        <v>0.40330081410444502</v>
      </c>
      <c r="NA153" s="4">
        <v>0.40222172330039102</v>
      </c>
      <c r="NB153" s="4">
        <v>0.40042835036305002</v>
      </c>
      <c r="NC153" s="4">
        <v>0.39792837694916999</v>
      </c>
      <c r="ND153" s="4">
        <v>0.394732583245885</v>
      </c>
      <c r="NE153" s="4">
        <v>0.39085486865716002</v>
      </c>
      <c r="NF153" s="4">
        <v>0.38581099554391401</v>
      </c>
      <c r="NG153" s="4">
        <v>0.37966250780099198</v>
      </c>
      <c r="NH153" s="4">
        <v>0.37280797311005098</v>
      </c>
      <c r="NI153" s="4">
        <v>0.36528875301409702</v>
      </c>
      <c r="NJ153" s="13" t="s">
        <v>190</v>
      </c>
      <c r="NK153" s="5">
        <v>0</v>
      </c>
      <c r="NU153" s="13">
        <v>8400</v>
      </c>
      <c r="NV153" s="4">
        <v>0.40891579791463201</v>
      </c>
      <c r="NW153" s="4">
        <v>0.40855411364299998</v>
      </c>
      <c r="NX153" s="4">
        <v>0.407470565327822</v>
      </c>
      <c r="NY153" s="4">
        <v>0.40566967139579302</v>
      </c>
      <c r="NZ153" s="4">
        <v>0.40315897835312597</v>
      </c>
      <c r="OA153" s="4">
        <v>0.39994908228186399</v>
      </c>
      <c r="OB153" s="4">
        <v>0.39605365457785402</v>
      </c>
      <c r="OC153" s="4">
        <v>0.39098575423668203</v>
      </c>
      <c r="OD153" s="4">
        <v>0.38480646710278898</v>
      </c>
      <c r="OE153" s="4">
        <v>0.37791563952401702</v>
      </c>
      <c r="OF153" s="4">
        <v>0.37035423341020302</v>
      </c>
      <c r="OG153" s="13" t="s">
        <v>190</v>
      </c>
      <c r="OH153" s="5">
        <v>0</v>
      </c>
      <c r="OR153">
        <v>8400</v>
      </c>
      <c r="OS153">
        <v>0.380864054850928</v>
      </c>
      <c r="OT153">
        <v>0.38051120969671298</v>
      </c>
      <c r="OU153">
        <v>0.379454319239382</v>
      </c>
      <c r="OV153">
        <v>0.377698319388799</v>
      </c>
      <c r="OW153">
        <v>0.37525143905422298</v>
      </c>
      <c r="OX153">
        <v>0.37212520169282498</v>
      </c>
      <c r="OY153">
        <v>0.36833442344835898</v>
      </c>
      <c r="OZ153">
        <v>0.36340779037989401</v>
      </c>
      <c r="PA153">
        <v>0.357408569621601</v>
      </c>
      <c r="PB153">
        <v>0.35072865463069403</v>
      </c>
      <c r="PC153">
        <v>0.34341092579351101</v>
      </c>
      <c r="PD153" s="13" t="s">
        <v>190</v>
      </c>
      <c r="PE153" s="5">
        <v>0</v>
      </c>
      <c r="PO153" s="13">
        <v>8400</v>
      </c>
      <c r="PP153" s="4">
        <v>0.40581625780654201</v>
      </c>
      <c r="PQ153" s="4">
        <v>0.40545543450670402</v>
      </c>
      <c r="PR153" s="4">
        <v>0.404374485559024</v>
      </c>
      <c r="PS153" s="4">
        <v>0.40257797831485498</v>
      </c>
      <c r="PT153" s="4">
        <v>0.40007353938579798</v>
      </c>
      <c r="PU153" s="4">
        <v>0.39687187399849</v>
      </c>
      <c r="PV153" s="4">
        <v>0.39298678876049098</v>
      </c>
      <c r="PW153" s="4">
        <v>0.38793292467247997</v>
      </c>
      <c r="PX153" s="4">
        <v>0.38177164043195999</v>
      </c>
      <c r="PY153" s="4">
        <v>0.374902039898526</v>
      </c>
      <c r="PZ153" s="4">
        <v>0.36736532289128898</v>
      </c>
      <c r="QA153" s="13" t="s">
        <v>190</v>
      </c>
      <c r="QB153" s="5">
        <v>0</v>
      </c>
      <c r="QL153" s="13">
        <v>8400</v>
      </c>
      <c r="QM153" s="4">
        <v>0.44721104941173201</v>
      </c>
      <c r="QN153" s="4">
        <v>0.44684109931210497</v>
      </c>
      <c r="QO153" s="4">
        <v>0.44573253405597701</v>
      </c>
      <c r="QP153" s="4">
        <v>0.443889218664691</v>
      </c>
      <c r="QQ153" s="4">
        <v>0.44131762717651701</v>
      </c>
      <c r="QR153" s="4">
        <v>0.43802688890861702</v>
      </c>
      <c r="QS153" s="4">
        <v>0.43402884874788999</v>
      </c>
      <c r="QT153" s="4">
        <v>0.428820043192634</v>
      </c>
      <c r="QU153" s="4">
        <v>0.42245758944513101</v>
      </c>
      <c r="QV153" s="4">
        <v>0.41534773862633201</v>
      </c>
      <c r="QW153" s="4">
        <v>0.40752802088878498</v>
      </c>
      <c r="QX153" s="13" t="s">
        <v>190</v>
      </c>
      <c r="QY153" s="5">
        <v>0</v>
      </c>
      <c r="RI153" s="13">
        <v>8400</v>
      </c>
      <c r="RJ153" s="4">
        <v>0.44388327676811301</v>
      </c>
      <c r="RK153" s="4">
        <v>0.443513870852838</v>
      </c>
      <c r="RL153" s="4">
        <v>0.44240695828983501</v>
      </c>
      <c r="RM153" s="4">
        <v>0.44056646411927403</v>
      </c>
      <c r="RN153" s="4">
        <v>0.43799896107169001</v>
      </c>
      <c r="RO153" s="4">
        <v>0.43471371381791901</v>
      </c>
      <c r="RP153" s="4">
        <v>0.43072273643891201</v>
      </c>
      <c r="RQ153" s="4">
        <v>0.42552377680770198</v>
      </c>
      <c r="RR153" s="4">
        <v>0.41917433849091201</v>
      </c>
      <c r="RS153" s="4">
        <v>0.41208031822494601</v>
      </c>
      <c r="RT153" s="4">
        <v>0.40427957879028797</v>
      </c>
      <c r="RU153" s="13" t="s">
        <v>190</v>
      </c>
      <c r="RV153" s="5">
        <v>0</v>
      </c>
      <c r="SF153" s="13">
        <v>8400</v>
      </c>
      <c r="SG153" s="4">
        <v>0.46364279235632999</v>
      </c>
      <c r="SH153" s="4">
        <v>0.46327064101985299</v>
      </c>
      <c r="SI153" s="4">
        <v>0.46215537009742402</v>
      </c>
      <c r="SJ153" s="4">
        <v>0.46030054062988701</v>
      </c>
      <c r="SK153" s="4">
        <v>0.45771212632179997</v>
      </c>
      <c r="SL153" s="4">
        <v>0.45439856929002398</v>
      </c>
      <c r="SM153" s="4">
        <v>0.45037085369512497</v>
      </c>
      <c r="SN153" s="4">
        <v>0.44512017063766401</v>
      </c>
      <c r="SO153" s="4">
        <v>0.43870162340053198</v>
      </c>
      <c r="SP153" s="4">
        <v>0.43152265333425899</v>
      </c>
      <c r="SQ153" s="4">
        <v>0.42361905934376098</v>
      </c>
      <c r="SR153" s="13" t="s">
        <v>190</v>
      </c>
      <c r="SS153" s="5">
        <v>0</v>
      </c>
      <c r="TC153" s="13">
        <v>8400</v>
      </c>
      <c r="TD153" s="4">
        <v>0.40885934747674002</v>
      </c>
      <c r="TE153" s="4">
        <v>0.40849767862858899</v>
      </c>
      <c r="TF153" s="4">
        <v>0.40741417688542197</v>
      </c>
      <c r="TG153" s="4">
        <v>0.40561336157079902</v>
      </c>
      <c r="TH153" s="4">
        <v>0.40310278065968003</v>
      </c>
      <c r="TI153" s="4">
        <v>0.39989303223588901</v>
      </c>
      <c r="TJ153" s="4">
        <v>0.39599779017615699</v>
      </c>
      <c r="TK153" s="4">
        <v>0.39093014196437598</v>
      </c>
      <c r="TL153" s="4">
        <v>0.38475117848255402</v>
      </c>
      <c r="TM153" s="4">
        <v>0.37786073285752902</v>
      </c>
      <c r="TN153" s="4">
        <v>0.37029977138792097</v>
      </c>
      <c r="TO153" s="13" t="s">
        <v>190</v>
      </c>
      <c r="TP153" s="5">
        <v>0</v>
      </c>
      <c r="TZ153" s="13">
        <v>8400</v>
      </c>
      <c r="UA153" s="4">
        <v>0</v>
      </c>
      <c r="UB153" s="4">
        <v>0</v>
      </c>
      <c r="UC153" s="4">
        <v>0</v>
      </c>
      <c r="UD153" s="4">
        <v>0</v>
      </c>
      <c r="UE153" s="4">
        <v>0</v>
      </c>
      <c r="UF153" s="4">
        <v>0</v>
      </c>
      <c r="UG153" s="4">
        <v>0</v>
      </c>
      <c r="UH153" s="4">
        <v>0</v>
      </c>
      <c r="UI153" s="4">
        <v>0</v>
      </c>
      <c r="UJ153" s="4">
        <v>0</v>
      </c>
      <c r="UK153" s="4">
        <v>0</v>
      </c>
      <c r="UL153" s="13" t="s">
        <v>190</v>
      </c>
      <c r="UM153" s="5">
        <v>0</v>
      </c>
      <c r="UW153" s="13">
        <v>8400</v>
      </c>
      <c r="UX153" s="4">
        <v>0</v>
      </c>
      <c r="UY153" s="4">
        <v>0</v>
      </c>
      <c r="UZ153" s="4">
        <v>0</v>
      </c>
      <c r="VA153" s="4">
        <v>0</v>
      </c>
      <c r="VB153" s="4">
        <v>0</v>
      </c>
      <c r="VC153" s="4">
        <v>0</v>
      </c>
      <c r="VD153" s="4">
        <v>0</v>
      </c>
      <c r="VE153" s="4">
        <v>0</v>
      </c>
      <c r="VF153" s="4">
        <v>0</v>
      </c>
      <c r="VG153" s="4">
        <v>0</v>
      </c>
      <c r="VH153" s="4">
        <v>0</v>
      </c>
      <c r="VI153" s="13" t="s">
        <v>190</v>
      </c>
      <c r="VJ153" s="5">
        <v>0</v>
      </c>
      <c r="VT153" s="13">
        <v>8400</v>
      </c>
      <c r="VU153" s="4">
        <v>0</v>
      </c>
      <c r="VV153" s="4">
        <v>0</v>
      </c>
      <c r="VW153" s="4">
        <v>0</v>
      </c>
      <c r="VX153" s="4">
        <v>0</v>
      </c>
      <c r="VY153" s="4">
        <v>0</v>
      </c>
      <c r="VZ153" s="4">
        <v>0</v>
      </c>
      <c r="WA153" s="4">
        <v>0</v>
      </c>
      <c r="WB153" s="4">
        <v>0</v>
      </c>
      <c r="WC153" s="4">
        <v>0</v>
      </c>
      <c r="WD153" s="4">
        <v>0</v>
      </c>
      <c r="WE153" s="4">
        <v>0</v>
      </c>
      <c r="WF153" s="13" t="s">
        <v>190</v>
      </c>
      <c r="WG153" s="5">
        <v>0</v>
      </c>
      <c r="WQ153" s="13">
        <v>8400</v>
      </c>
      <c r="WR153" s="4">
        <v>0.34378423223486299</v>
      </c>
      <c r="WS153" s="4">
        <v>0.343452071468068</v>
      </c>
      <c r="WT153" s="4">
        <v>0.34245732940845203</v>
      </c>
      <c r="WU153" s="4">
        <v>0.34080522219852299</v>
      </c>
      <c r="WV153" s="4">
        <v>0.33850442770141198</v>
      </c>
      <c r="WW153" s="4">
        <v>0.33556706040776602</v>
      </c>
      <c r="WX153" s="4">
        <v>0.33200863329708602</v>
      </c>
      <c r="WY153" s="4">
        <v>0.32737613111347702</v>
      </c>
      <c r="WZ153" s="4">
        <v>0.32173398254441898</v>
      </c>
      <c r="XA153" s="4">
        <v>0.31546312651464498</v>
      </c>
      <c r="XB153" s="4">
        <v>0.30860727318787601</v>
      </c>
      <c r="XC153" s="13" t="s">
        <v>190</v>
      </c>
      <c r="XD153" s="5">
        <v>0</v>
      </c>
      <c r="XN153" s="13">
        <v>8400</v>
      </c>
      <c r="XO153" s="4">
        <v>0.33391820310402598</v>
      </c>
      <c r="XP153" s="4">
        <v>0.33359072919133198</v>
      </c>
      <c r="XQ153" s="4">
        <v>0.33261008004438503</v>
      </c>
      <c r="XR153" s="4">
        <v>0.33098156740659901</v>
      </c>
      <c r="XS153" s="4">
        <v>0.32871402367573499</v>
      </c>
      <c r="XT153" s="4">
        <v>0.32581976972929699</v>
      </c>
      <c r="XU153" s="4">
        <v>0.32231456711115902</v>
      </c>
      <c r="XV153" s="4">
        <v>0.31775286470710001</v>
      </c>
      <c r="XW153" s="4">
        <v>0.312199594592942</v>
      </c>
      <c r="XX153" s="4">
        <v>0.30603073225584798</v>
      </c>
      <c r="XY153" s="4">
        <v>0.29929025303081902</v>
      </c>
      <c r="XZ153" s="13" t="s">
        <v>190</v>
      </c>
      <c r="YA153" s="5">
        <v>0</v>
      </c>
      <c r="YK153" s="13">
        <v>8400</v>
      </c>
      <c r="YL153" s="4">
        <v>0.37133974908796802</v>
      </c>
      <c r="YM153" s="4">
        <v>0.37099601678671601</v>
      </c>
      <c r="YN153" s="4">
        <v>0.369966453881581</v>
      </c>
      <c r="YO153" s="4">
        <v>0.36825596179766301</v>
      </c>
      <c r="YP153" s="4">
        <v>0.36587270715591902</v>
      </c>
      <c r="YQ153" s="4">
        <v>0.36282811633978401</v>
      </c>
      <c r="YR153" s="4">
        <v>0.359136864330379</v>
      </c>
      <c r="YS153" s="4">
        <v>0.35432647121710797</v>
      </c>
      <c r="YT153" s="4">
        <v>0.34846048356988302</v>
      </c>
      <c r="YU153" s="4">
        <v>0.34193132603051002</v>
      </c>
      <c r="YV153" s="4">
        <v>0.33478157987950202</v>
      </c>
      <c r="YW153" s="13" t="s">
        <v>190</v>
      </c>
      <c r="YX153" s="5">
        <v>0</v>
      </c>
      <c r="ZH153" s="13">
        <v>8400</v>
      </c>
      <c r="ZI153" s="4">
        <v>0</v>
      </c>
      <c r="ZJ153" s="4">
        <v>0</v>
      </c>
      <c r="ZK153" s="4">
        <v>0</v>
      </c>
      <c r="ZL153" s="4">
        <v>0</v>
      </c>
      <c r="ZM153" s="4">
        <v>0</v>
      </c>
      <c r="ZN153" s="4">
        <v>0</v>
      </c>
      <c r="ZO153" s="4">
        <v>0</v>
      </c>
      <c r="ZP153" s="4">
        <v>0</v>
      </c>
      <c r="ZQ153" s="4">
        <v>0</v>
      </c>
      <c r="ZR153" s="4">
        <v>0</v>
      </c>
      <c r="ZS153" s="4">
        <v>0</v>
      </c>
      <c r="ZT153" s="13" t="s">
        <v>190</v>
      </c>
      <c r="ZU153" s="5">
        <v>0</v>
      </c>
      <c r="AAE153" s="13">
        <v>8400</v>
      </c>
      <c r="AAF153" s="4">
        <v>0</v>
      </c>
      <c r="AAG153" s="4">
        <v>0</v>
      </c>
      <c r="AAH153" s="4">
        <v>0</v>
      </c>
      <c r="AAI153" s="4">
        <v>0</v>
      </c>
      <c r="AAJ153" s="4">
        <v>0</v>
      </c>
      <c r="AAK153" s="4">
        <v>0</v>
      </c>
      <c r="AAL153" s="4">
        <v>0</v>
      </c>
      <c r="AAM153" s="4">
        <v>0</v>
      </c>
      <c r="AAN153" s="4">
        <v>0</v>
      </c>
      <c r="AAO153" s="4">
        <v>0</v>
      </c>
      <c r="AAP153" s="4">
        <v>0</v>
      </c>
      <c r="AAQ153" s="13" t="s">
        <v>190</v>
      </c>
      <c r="AAR153" s="5">
        <v>0</v>
      </c>
      <c r="ABB153" s="13">
        <v>8400</v>
      </c>
      <c r="ABC153" s="4">
        <v>0.40797832430458603</v>
      </c>
      <c r="ABD153" s="4">
        <v>0.40762266757398302</v>
      </c>
      <c r="ABE153" s="4">
        <v>0.40655715841284501</v>
      </c>
      <c r="ABF153" s="4">
        <v>0.40478618441411501</v>
      </c>
      <c r="ABG153" s="4">
        <v>0.40231707265781902</v>
      </c>
      <c r="ABH153" s="4">
        <v>0.39916010933253898</v>
      </c>
      <c r="ABI153" s="4">
        <v>0.39532856320048698</v>
      </c>
      <c r="ABJ153" s="4">
        <v>0.39032866025004298</v>
      </c>
      <c r="ABK153" s="4">
        <v>0.38422132344888299</v>
      </c>
      <c r="ABL153" s="4">
        <v>0.37741024585412403</v>
      </c>
      <c r="ABM153" s="4">
        <v>0.36993567885404</v>
      </c>
      <c r="ABN153" s="13" t="s">
        <v>190</v>
      </c>
      <c r="ABO153" s="5">
        <v>0</v>
      </c>
    </row>
    <row r="154" spans="1:743" x14ac:dyDescent="0.25">
      <c r="Q154" s="13">
        <v>9800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4">
        <v>0</v>
      </c>
      <c r="AC154" s="13"/>
      <c r="AD154" s="5"/>
      <c r="AN154" s="13">
        <v>9800</v>
      </c>
      <c r="AO154" s="4">
        <v>0.37227383881584403</v>
      </c>
      <c r="AP154" s="4">
        <v>0.37193433477763899</v>
      </c>
      <c r="AQ154" s="4">
        <v>0.37091741402768502</v>
      </c>
      <c r="AR154" s="4">
        <v>0.36922785003980402</v>
      </c>
      <c r="AS154" s="4">
        <v>0.36687359605512498</v>
      </c>
      <c r="AT154" s="4">
        <v>0.36386577958409899</v>
      </c>
      <c r="AU154" s="4">
        <v>0.36021869139725199</v>
      </c>
      <c r="AV154" s="4">
        <v>0.35594976579220799</v>
      </c>
      <c r="AW154" s="4">
        <v>0.35107954817278297</v>
      </c>
      <c r="AX154" s="4">
        <v>0.34485223793066999</v>
      </c>
      <c r="AY154" s="4">
        <v>0.33775764714414802</v>
      </c>
      <c r="AZ154" s="13"/>
      <c r="BA154" s="5"/>
      <c r="BK154" s="13">
        <v>9800</v>
      </c>
      <c r="BL154" s="4">
        <v>0.36990854045524402</v>
      </c>
      <c r="BM154" s="4">
        <v>0.36956992353373402</v>
      </c>
      <c r="BN154" s="4">
        <v>0.368555673900613</v>
      </c>
      <c r="BO154" s="4">
        <v>0.36687059400371402</v>
      </c>
      <c r="BP154" s="4">
        <v>0.36452268429190698</v>
      </c>
      <c r="BQ154" s="4">
        <v>0.36152313611221798</v>
      </c>
      <c r="BR154" s="4">
        <v>0.35788631849163399</v>
      </c>
      <c r="BS154" s="4">
        <v>0.353629755630959</v>
      </c>
      <c r="BT154" s="4">
        <v>0.34877409120021302</v>
      </c>
      <c r="BU154" s="4">
        <v>0.34256608661591198</v>
      </c>
      <c r="BV154" s="4">
        <v>0.335494443532866</v>
      </c>
      <c r="BW154" s="13"/>
      <c r="BX154" s="5"/>
      <c r="CH154" s="13">
        <v>9800</v>
      </c>
      <c r="CI154" s="4">
        <v>0</v>
      </c>
      <c r="CJ154" s="4">
        <v>0</v>
      </c>
      <c r="CK154" s="4">
        <v>0</v>
      </c>
      <c r="CL154" s="4">
        <v>0</v>
      </c>
      <c r="CM154" s="4">
        <v>0</v>
      </c>
      <c r="CN154" s="4">
        <v>0</v>
      </c>
      <c r="CO154" s="4">
        <v>0</v>
      </c>
      <c r="CP154" s="4">
        <v>0</v>
      </c>
      <c r="CQ154" s="4">
        <v>0</v>
      </c>
      <c r="CR154" s="4">
        <v>0</v>
      </c>
      <c r="CS154" s="4">
        <v>0</v>
      </c>
      <c r="CT154" s="13"/>
      <c r="CU154" s="5"/>
      <c r="DE154" s="13">
        <v>9800</v>
      </c>
      <c r="DF154" s="4">
        <v>0.38384659347586098</v>
      </c>
      <c r="DG154" s="4">
        <v>0.38350298327808902</v>
      </c>
      <c r="DH154" s="4">
        <v>0.38247369415509302</v>
      </c>
      <c r="DI154" s="4">
        <v>0.38076335147648499</v>
      </c>
      <c r="DJ154" s="4">
        <v>0.37837966688296099</v>
      </c>
      <c r="DK154" s="4">
        <v>0.375333440567098</v>
      </c>
      <c r="DL154" s="4">
        <v>0.37163856098747999</v>
      </c>
      <c r="DM154" s="4">
        <v>0.36731199862623798</v>
      </c>
      <c r="DN154" s="4">
        <v>0.362373789584163</v>
      </c>
      <c r="DO154" s="4">
        <v>0.35605606712131399</v>
      </c>
      <c r="DP154" s="4">
        <v>0.34885371571655299</v>
      </c>
      <c r="DQ154" s="13"/>
      <c r="DR154" s="5"/>
      <c r="EB154" s="13">
        <v>9800</v>
      </c>
      <c r="EC154" s="4">
        <v>0</v>
      </c>
      <c r="ED154" s="4">
        <v>0</v>
      </c>
      <c r="EE154" s="4">
        <v>0</v>
      </c>
      <c r="EF154" s="4">
        <v>0</v>
      </c>
      <c r="EG154" s="4">
        <v>0</v>
      </c>
      <c r="EH154" s="4">
        <v>0</v>
      </c>
      <c r="EI154" s="4">
        <v>0</v>
      </c>
      <c r="EJ154" s="4">
        <v>0</v>
      </c>
      <c r="EK154" s="4">
        <v>0</v>
      </c>
      <c r="EL154" s="4">
        <v>0</v>
      </c>
      <c r="EM154" s="4">
        <v>0</v>
      </c>
      <c r="EN154" s="13"/>
      <c r="EO154" s="5"/>
      <c r="EY154" s="13">
        <v>9800</v>
      </c>
      <c r="EZ154" s="4">
        <v>0</v>
      </c>
      <c r="FA154" s="4">
        <v>0</v>
      </c>
      <c r="FB154" s="4">
        <v>0</v>
      </c>
      <c r="FC154" s="4">
        <v>0</v>
      </c>
      <c r="FD154" s="4">
        <v>0</v>
      </c>
      <c r="FE154" s="4">
        <v>0</v>
      </c>
      <c r="FF154" s="4">
        <v>0</v>
      </c>
      <c r="FG154" s="4">
        <v>0</v>
      </c>
      <c r="FH154" s="4">
        <v>0</v>
      </c>
      <c r="FI154" s="4">
        <v>0</v>
      </c>
      <c r="FJ154" s="4">
        <v>0</v>
      </c>
      <c r="FK154" s="13"/>
      <c r="FL154" s="5"/>
      <c r="FV154" s="13">
        <v>9800</v>
      </c>
      <c r="FW154">
        <v>0</v>
      </c>
      <c r="FX154">
        <v>0</v>
      </c>
      <c r="FY154">
        <v>0</v>
      </c>
      <c r="FZ154">
        <v>0</v>
      </c>
      <c r="GA154">
        <v>0</v>
      </c>
      <c r="GB154">
        <v>0</v>
      </c>
      <c r="GC154">
        <v>0</v>
      </c>
      <c r="GD154">
        <v>0</v>
      </c>
      <c r="GE154">
        <v>0</v>
      </c>
      <c r="GF154">
        <v>0</v>
      </c>
      <c r="GG154">
        <v>0</v>
      </c>
      <c r="GH154" s="13"/>
      <c r="GI154" s="5"/>
      <c r="GS154" s="13">
        <v>9800</v>
      </c>
      <c r="GT154" s="4">
        <v>0</v>
      </c>
      <c r="GU154" s="4">
        <v>0</v>
      </c>
      <c r="GV154" s="4">
        <v>0</v>
      </c>
      <c r="GW154" s="4">
        <v>0</v>
      </c>
      <c r="GX154" s="4">
        <v>0</v>
      </c>
      <c r="GY154" s="4">
        <v>0</v>
      </c>
      <c r="GZ154" s="4">
        <v>0</v>
      </c>
      <c r="HA154" s="4">
        <v>0</v>
      </c>
      <c r="HB154" s="4">
        <v>0</v>
      </c>
      <c r="HC154" s="4">
        <v>0</v>
      </c>
      <c r="HD154" s="4">
        <v>0</v>
      </c>
      <c r="HE154" s="13"/>
      <c r="HF154" s="5"/>
      <c r="HP154" s="13">
        <v>9800</v>
      </c>
      <c r="HQ154" s="4">
        <v>0.38129932818062601</v>
      </c>
      <c r="HR154" s="4">
        <v>0.38095658839535601</v>
      </c>
      <c r="HS154" s="4">
        <v>0.37992992178594698</v>
      </c>
      <c r="HT154" s="4">
        <v>0.37822398720544897</v>
      </c>
      <c r="HU154" s="4">
        <v>0.37584655095557001</v>
      </c>
      <c r="HV154" s="4">
        <v>0.37280848736689598</v>
      </c>
      <c r="HW154" s="4">
        <v>0.369123776166281</v>
      </c>
      <c r="HX154" s="4">
        <v>0.364809493278071</v>
      </c>
      <c r="HY154" s="4">
        <v>0.35988579090346701</v>
      </c>
      <c r="HZ154" s="4">
        <v>0.35358739103553499</v>
      </c>
      <c r="IA154" s="4">
        <v>0.346408113011272</v>
      </c>
      <c r="IB154" s="13"/>
      <c r="IC154" s="5"/>
      <c r="IM154" s="13">
        <v>9800</v>
      </c>
      <c r="IN154" s="4">
        <v>0.40214814815863198</v>
      </c>
      <c r="IO154" s="4">
        <v>0.40179883841533598</v>
      </c>
      <c r="IP154" s="4">
        <v>0.40075236504921002</v>
      </c>
      <c r="IQ154" s="4">
        <v>0.39901309903320598</v>
      </c>
      <c r="IR154" s="4">
        <v>0.39658833606362398</v>
      </c>
      <c r="IS154" s="4">
        <v>0.393488310820094</v>
      </c>
      <c r="IT154" s="4">
        <v>0.38972621324989598</v>
      </c>
      <c r="IU154" s="4">
        <v>0.38531820326625299</v>
      </c>
      <c r="IV154" s="4">
        <v>0.380283419345122</v>
      </c>
      <c r="IW154" s="4">
        <v>0.37383652082359697</v>
      </c>
      <c r="IX154" s="4">
        <v>0.36647919554241098</v>
      </c>
      <c r="IY154" s="13"/>
      <c r="IZ154" s="5"/>
      <c r="JJ154" s="13">
        <v>9800</v>
      </c>
      <c r="JK154" s="4">
        <v>0.408803679089498</v>
      </c>
      <c r="JL154" s="4">
        <v>0.40845253790847902</v>
      </c>
      <c r="JM154" s="4">
        <v>0.40740053721450897</v>
      </c>
      <c r="JN154" s="4">
        <v>0.40565194979045699</v>
      </c>
      <c r="JO154" s="4">
        <v>0.40321391052209399</v>
      </c>
      <c r="JP154" s="4">
        <v>0.40009643489242502</v>
      </c>
      <c r="JQ154" s="4">
        <v>0.39631244114041098</v>
      </c>
      <c r="JR154" s="4">
        <v>0.391877772411933</v>
      </c>
      <c r="JS154" s="4">
        <v>0.38681121429739002</v>
      </c>
      <c r="JT154" s="4">
        <v>0.38032156618783602</v>
      </c>
      <c r="JU154" s="4">
        <v>0.37291262132970598</v>
      </c>
      <c r="JV154" s="13"/>
      <c r="JW154" s="5"/>
      <c r="KG154" s="13">
        <v>9800</v>
      </c>
      <c r="KH154">
        <v>0.37811581151097201</v>
      </c>
      <c r="KI154">
        <v>0.37777418604478302</v>
      </c>
      <c r="KJ154">
        <v>0.37675087625467701</v>
      </c>
      <c r="KK154">
        <v>0.37505058214672998</v>
      </c>
      <c r="KL154">
        <v>0.37268113717323198</v>
      </c>
      <c r="KM154">
        <v>0.36965350667790298</v>
      </c>
      <c r="KN154">
        <v>0.36598178231899398</v>
      </c>
      <c r="KO154">
        <v>0.36168316916459797</v>
      </c>
      <c r="KP154">
        <v>0.35677796136961298</v>
      </c>
      <c r="KQ154">
        <v>0.35050416964592801</v>
      </c>
      <c r="KR154">
        <v>0.34335424142347998</v>
      </c>
      <c r="KS154" s="13"/>
      <c r="KT154" s="5"/>
      <c r="LD154" s="13">
        <v>9800</v>
      </c>
      <c r="LE154" s="4">
        <v>0.40136240415583602</v>
      </c>
      <c r="LF154" s="4">
        <v>0.40101331912245802</v>
      </c>
      <c r="LG154" s="4">
        <v>0.39996752372005701</v>
      </c>
      <c r="LH154" s="4">
        <v>0.398229400321649</v>
      </c>
      <c r="LI154" s="4">
        <v>0.39580626328504498</v>
      </c>
      <c r="LJ154" s="4">
        <v>0.39270837270824499</v>
      </c>
      <c r="LK154" s="4">
        <v>0.38894895001435797</v>
      </c>
      <c r="LL154" s="4">
        <v>0.38454419176360999</v>
      </c>
      <c r="LM154" s="4">
        <v>0.379513277188404</v>
      </c>
      <c r="LN154" s="4">
        <v>0.37307157495891302</v>
      </c>
      <c r="LO154" s="4">
        <v>0.36572051140047002</v>
      </c>
      <c r="LP154" s="13"/>
      <c r="LQ154" s="5"/>
      <c r="MA154" s="13">
        <v>9800</v>
      </c>
      <c r="MB154" s="4">
        <v>0.41038281901705898</v>
      </c>
      <c r="MC154" s="4">
        <v>0.41003126218363301</v>
      </c>
      <c r="MD154" s="4">
        <v>0.40897800656041999</v>
      </c>
      <c r="ME154" s="4">
        <v>0.40722730121446099</v>
      </c>
      <c r="MF154" s="4">
        <v>0.404786242171147</v>
      </c>
      <c r="MG154" s="4">
        <v>0.40166479190237497</v>
      </c>
      <c r="MH154" s="4">
        <v>0.39787580286538898</v>
      </c>
      <c r="MI154" s="4">
        <v>0.39343504140693197</v>
      </c>
      <c r="MJ154" s="4">
        <v>0.38836120740749902</v>
      </c>
      <c r="MK154" s="4">
        <v>0.38186174895813502</v>
      </c>
      <c r="ML154" s="4">
        <v>0.37444093006909301</v>
      </c>
      <c r="MM154" s="13"/>
      <c r="MN154" s="5"/>
      <c r="MX154" s="13">
        <v>9800</v>
      </c>
      <c r="MY154" s="4">
        <v>0.42935842806198499</v>
      </c>
      <c r="MZ154" s="4">
        <v>0.42900244312916302</v>
      </c>
      <c r="NA154" s="4">
        <v>0.42793580351974497</v>
      </c>
      <c r="NB154" s="4">
        <v>0.42616246156362397</v>
      </c>
      <c r="NC154" s="4">
        <v>0.42368902647019702</v>
      </c>
      <c r="ND154" s="4">
        <v>0.42052479539569998</v>
      </c>
      <c r="NE154" s="4">
        <v>0.41668179310243503</v>
      </c>
      <c r="NF154" s="4">
        <v>0.41217481640890802</v>
      </c>
      <c r="NG154" s="4">
        <v>0.407021478622968</v>
      </c>
      <c r="NH154" s="4">
        <v>0.400414172993247</v>
      </c>
      <c r="NI154" s="4">
        <v>0.39286195990102701</v>
      </c>
      <c r="NJ154" s="13"/>
      <c r="NK154" s="5"/>
      <c r="NU154" s="13">
        <v>9800</v>
      </c>
      <c r="NV154" s="4">
        <v>0.43470387534496202</v>
      </c>
      <c r="NW154" s="4">
        <v>0.43434683186217099</v>
      </c>
      <c r="NX154" s="4">
        <v>0.43327698730804398</v>
      </c>
      <c r="NY154" s="4">
        <v>0.43149820675496903</v>
      </c>
      <c r="NZ154" s="4">
        <v>0.42901695607201301</v>
      </c>
      <c r="OA154" s="4">
        <v>0.42584233612176398</v>
      </c>
      <c r="OB154" s="4">
        <v>0.421986126790035</v>
      </c>
      <c r="OC154" s="4">
        <v>0.41746283702913001</v>
      </c>
      <c r="OD154" s="4">
        <v>0.41228975607296098</v>
      </c>
      <c r="OE154" s="4">
        <v>0.40565543400755799</v>
      </c>
      <c r="OF154" s="4">
        <v>0.398069996420021</v>
      </c>
      <c r="OG154" s="13"/>
      <c r="OH154" s="5"/>
      <c r="OR154">
        <v>9800</v>
      </c>
      <c r="OS154">
        <v>0.40609848422979</v>
      </c>
      <c r="OT154">
        <v>0.40574807192961698</v>
      </c>
      <c r="OU154">
        <v>0.40469827141241999</v>
      </c>
      <c r="OV154">
        <v>0.402953395718611</v>
      </c>
      <c r="OW154">
        <v>0.40052064568193602</v>
      </c>
      <c r="OX154">
        <v>0.39741012671146703</v>
      </c>
      <c r="OY154">
        <v>0.39363486857364299</v>
      </c>
      <c r="OZ154">
        <v>0.38921084452612198</v>
      </c>
      <c r="PA154">
        <v>0.38415698523303299</v>
      </c>
      <c r="PB154">
        <v>0.37768443984461803</v>
      </c>
      <c r="PC154">
        <v>0.37029616951092997</v>
      </c>
      <c r="PD154" s="13"/>
      <c r="PE154" s="5"/>
      <c r="PO154" s="13">
        <v>9800</v>
      </c>
      <c r="PP154" s="4">
        <v>0.43155157794508803</v>
      </c>
      <c r="PQ154" s="4">
        <v>0.431195148663571</v>
      </c>
      <c r="PR154" s="4">
        <v>0.43012716404967499</v>
      </c>
      <c r="PS154" s="4">
        <v>0.42835154081694299</v>
      </c>
      <c r="PT154" s="4">
        <v>0.425874829676472</v>
      </c>
      <c r="PU154" s="4">
        <v>0.42270624769575699</v>
      </c>
      <c r="PV154" s="4">
        <v>0.418857719760799</v>
      </c>
      <c r="PW154" s="4">
        <v>0.41434392533226</v>
      </c>
      <c r="PX154" s="4">
        <v>0.409182345672922</v>
      </c>
      <c r="PY154" s="4">
        <v>0.40256377593718501</v>
      </c>
      <c r="PZ154" s="4">
        <v>0.39499772870869099</v>
      </c>
      <c r="QA154" s="13"/>
      <c r="QB154" s="5"/>
      <c r="QL154" s="13">
        <v>9800</v>
      </c>
      <c r="QM154" s="4">
        <v>0.47347963948737798</v>
      </c>
      <c r="QN154" s="4">
        <v>0.47311740271383701</v>
      </c>
      <c r="QO154" s="4">
        <v>0.47203175255204899</v>
      </c>
      <c r="QP154" s="4">
        <v>0.47022588097524298</v>
      </c>
      <c r="QQ154" s="4">
        <v>0.46770514573130101</v>
      </c>
      <c r="QR154" s="4">
        <v>0.464477125170347</v>
      </c>
      <c r="QS154" s="4">
        <v>0.46055169126190199</v>
      </c>
      <c r="QT154" s="4">
        <v>0.45594109702950603</v>
      </c>
      <c r="QU154" s="4">
        <v>0.45066007354240301</v>
      </c>
      <c r="QV154" s="4">
        <v>0.44387464171058</v>
      </c>
      <c r="QW154" s="4">
        <v>0.436098921780458</v>
      </c>
      <c r="QX154" s="13"/>
      <c r="QY154" s="5"/>
      <c r="RI154" s="13">
        <v>9800</v>
      </c>
      <c r="RJ154" s="4">
        <v>0.47012263561240503</v>
      </c>
      <c r="RK154" s="4">
        <v>0.46976067570374902</v>
      </c>
      <c r="RL154" s="4">
        <v>0.46867587647675202</v>
      </c>
      <c r="RM154" s="4">
        <v>0.46687149060266098</v>
      </c>
      <c r="RN154" s="4">
        <v>0.46435297591455599</v>
      </c>
      <c r="RO154" s="4">
        <v>0.46112804860601597</v>
      </c>
      <c r="RP154" s="4">
        <v>0.45720675394661298</v>
      </c>
      <c r="RQ154" s="4">
        <v>0.45260155072598302</v>
      </c>
      <c r="RR154" s="4">
        <v>0.44732740455238601</v>
      </c>
      <c r="RS154" s="4">
        <v>0.44055190983938602</v>
      </c>
      <c r="RT154" s="4">
        <v>0.43278909894033402</v>
      </c>
      <c r="RU154" s="13"/>
      <c r="RV154" s="5"/>
      <c r="SF154" s="13">
        <v>9800</v>
      </c>
      <c r="SG154" s="4">
        <v>0.49002097639431502</v>
      </c>
      <c r="SH154" s="4">
        <v>0.48965785362524</v>
      </c>
      <c r="SI154" s="4">
        <v>0.48856944350609699</v>
      </c>
      <c r="SJ154" s="4">
        <v>0.48675863358617399</v>
      </c>
      <c r="SK154" s="4">
        <v>0.48423027922287298</v>
      </c>
      <c r="SL154" s="4">
        <v>0.48099126595637798</v>
      </c>
      <c r="SM154" s="4">
        <v>0.47705059322804999</v>
      </c>
      <c r="SN154" s="4">
        <v>0.47241947578110399</v>
      </c>
      <c r="SO154" s="4">
        <v>0.46711145799075998</v>
      </c>
      <c r="SP154" s="4">
        <v>0.46028587081060501</v>
      </c>
      <c r="SQ154" s="4">
        <v>0.45245655927695999</v>
      </c>
      <c r="SR154" s="13"/>
      <c r="SS154" s="5"/>
      <c r="TC154" s="13">
        <v>9800</v>
      </c>
      <c r="TD154" s="4">
        <v>0.43464648270399903</v>
      </c>
      <c r="TE154" s="4">
        <v>0.43428945014569997</v>
      </c>
      <c r="TF154" s="4">
        <v>0.43321963868222202</v>
      </c>
      <c r="TG154" s="4">
        <v>0.43144091433082099</v>
      </c>
      <c r="TH154" s="4">
        <v>0.428959744513146</v>
      </c>
      <c r="TI154" s="4">
        <v>0.42578523221881998</v>
      </c>
      <c r="TJ154" s="4">
        <v>0.421929159988642</v>
      </c>
      <c r="TK154" s="4">
        <v>0.41740603989831299</v>
      </c>
      <c r="TL154" s="4">
        <v>0.41223316470124799</v>
      </c>
      <c r="TM154" s="4">
        <v>0.405599124810127</v>
      </c>
      <c r="TN154" s="4">
        <v>0.39801403504072602</v>
      </c>
      <c r="TO154" s="13"/>
      <c r="TP154" s="5"/>
      <c r="TZ154" s="13">
        <v>9800</v>
      </c>
      <c r="UA154" s="4">
        <v>0</v>
      </c>
      <c r="UB154" s="4">
        <v>0</v>
      </c>
      <c r="UC154" s="4">
        <v>0</v>
      </c>
      <c r="UD154" s="4">
        <v>0</v>
      </c>
      <c r="UE154" s="4">
        <v>0</v>
      </c>
      <c r="UF154" s="4">
        <v>0</v>
      </c>
      <c r="UG154" s="4">
        <v>0</v>
      </c>
      <c r="UH154" s="4">
        <v>0</v>
      </c>
      <c r="UI154" s="4">
        <v>0</v>
      </c>
      <c r="UJ154" s="4">
        <v>0</v>
      </c>
      <c r="UK154" s="4">
        <v>0</v>
      </c>
      <c r="UL154" s="13"/>
      <c r="UM154" s="5"/>
      <c r="UW154" s="13">
        <v>9800</v>
      </c>
      <c r="UX154" s="4">
        <v>0</v>
      </c>
      <c r="UY154" s="4">
        <v>0</v>
      </c>
      <c r="UZ154" s="4">
        <v>0</v>
      </c>
      <c r="VA154" s="4">
        <v>0</v>
      </c>
      <c r="VB154" s="4">
        <v>0</v>
      </c>
      <c r="VC154" s="4">
        <v>0</v>
      </c>
      <c r="VD154" s="4">
        <v>0</v>
      </c>
      <c r="VE154" s="4">
        <v>0</v>
      </c>
      <c r="VF154" s="4">
        <v>0</v>
      </c>
      <c r="VG154" s="4">
        <v>0</v>
      </c>
      <c r="VH154" s="4">
        <v>0</v>
      </c>
      <c r="VI154" s="13"/>
      <c r="VJ154" s="5"/>
      <c r="VT154" s="13">
        <v>9800</v>
      </c>
      <c r="VU154" s="4">
        <v>0</v>
      </c>
      <c r="VV154" s="4">
        <v>0</v>
      </c>
      <c r="VW154" s="4">
        <v>0</v>
      </c>
      <c r="VX154" s="4">
        <v>0</v>
      </c>
      <c r="VY154" s="4">
        <v>0</v>
      </c>
      <c r="VZ154" s="4">
        <v>0</v>
      </c>
      <c r="WA154" s="4">
        <v>0</v>
      </c>
      <c r="WB154" s="4">
        <v>0</v>
      </c>
      <c r="WC154" s="4">
        <v>0</v>
      </c>
      <c r="WD154" s="4">
        <v>0</v>
      </c>
      <c r="WE154" s="4">
        <v>0</v>
      </c>
      <c r="WF154" s="13"/>
      <c r="WG154" s="5"/>
      <c r="WQ154" s="13">
        <v>9800</v>
      </c>
      <c r="WR154" s="4">
        <v>0.367887405823489</v>
      </c>
      <c r="WS154" s="4">
        <v>0.36755500910665201</v>
      </c>
      <c r="WT154" s="4">
        <v>0.36655937637927799</v>
      </c>
      <c r="WU154" s="4">
        <v>0.36490517866948402</v>
      </c>
      <c r="WV154" s="4">
        <v>0.36260019645673802</v>
      </c>
      <c r="WW154" s="4">
        <v>0.35965531132415601</v>
      </c>
      <c r="WX154" s="4">
        <v>0.35608449130888697</v>
      </c>
      <c r="WY154" s="4">
        <v>0.35190476706910001</v>
      </c>
      <c r="WZ154" s="4">
        <v>0.347136195303127</v>
      </c>
      <c r="XA154" s="4">
        <v>0.34101647673218599</v>
      </c>
      <c r="XB154" s="4">
        <v>0.33403812889004802</v>
      </c>
      <c r="XC154" s="13"/>
      <c r="XD154" s="5"/>
      <c r="XN154" s="13">
        <v>9800</v>
      </c>
      <c r="XO154" s="4">
        <v>0.357706709903235</v>
      </c>
      <c r="XP154" s="4">
        <v>0.35737831141374699</v>
      </c>
      <c r="XQ154" s="4">
        <v>0.35639471182065202</v>
      </c>
      <c r="XR154" s="4">
        <v>0.35476069615898698</v>
      </c>
      <c r="XS154" s="4">
        <v>0.35248423044416399</v>
      </c>
      <c r="XT154" s="4">
        <v>0.34957644669460602</v>
      </c>
      <c r="XU154" s="4">
        <v>0.34605161917102001</v>
      </c>
      <c r="XV154" s="4">
        <v>0.34192712912773698</v>
      </c>
      <c r="XW154" s="4">
        <v>0.33722341474719097</v>
      </c>
      <c r="XX154" s="4">
        <v>0.33118967934904497</v>
      </c>
      <c r="XY154" s="4">
        <v>0.32431346512964498</v>
      </c>
      <c r="XZ154" s="13"/>
      <c r="YA154" s="5"/>
      <c r="YK154" s="13">
        <v>9800</v>
      </c>
      <c r="YL154" s="4">
        <v>0.39620839761440002</v>
      </c>
      <c r="YM154" s="4">
        <v>0.39586643765980201</v>
      </c>
      <c r="YN154" s="4">
        <v>0.39484199433674499</v>
      </c>
      <c r="YO154" s="4">
        <v>0.39313937967310397</v>
      </c>
      <c r="YP154" s="4">
        <v>0.390765787922571</v>
      </c>
      <c r="YQ154" s="4">
        <v>0.387731305205812</v>
      </c>
      <c r="YR154" s="4">
        <v>0.38404891968792998</v>
      </c>
      <c r="YS154" s="4">
        <v>0.37973452902879301</v>
      </c>
      <c r="YT154" s="4">
        <v>0.37480694101854201</v>
      </c>
      <c r="YU154" s="4">
        <v>0.368474578291838</v>
      </c>
      <c r="YV154" s="4">
        <v>0.36124237112168001</v>
      </c>
      <c r="YW154" s="13"/>
      <c r="YX154" s="5"/>
      <c r="ZH154" s="13">
        <v>9800</v>
      </c>
      <c r="ZI154" s="4">
        <v>0</v>
      </c>
      <c r="ZJ154" s="4">
        <v>0</v>
      </c>
      <c r="ZK154" s="4">
        <v>0</v>
      </c>
      <c r="ZL154" s="4">
        <v>0</v>
      </c>
      <c r="ZM154" s="4">
        <v>0</v>
      </c>
      <c r="ZN154" s="4">
        <v>0</v>
      </c>
      <c r="ZO154" s="4">
        <v>0</v>
      </c>
      <c r="ZP154" s="4">
        <v>0</v>
      </c>
      <c r="ZQ154" s="4">
        <v>0</v>
      </c>
      <c r="ZR154" s="4">
        <v>0</v>
      </c>
      <c r="ZS154" s="4">
        <v>0</v>
      </c>
      <c r="ZT154" s="13"/>
      <c r="ZU154" s="5"/>
      <c r="AAE154" s="13">
        <v>9800</v>
      </c>
      <c r="AAF154" s="4">
        <v>0</v>
      </c>
      <c r="AAG154" s="4">
        <v>0</v>
      </c>
      <c r="AAH154" s="4">
        <v>0</v>
      </c>
      <c r="AAI154" s="4">
        <v>0</v>
      </c>
      <c r="AAJ154" s="4">
        <v>0</v>
      </c>
      <c r="AAK154" s="4">
        <v>0</v>
      </c>
      <c r="AAL154" s="4">
        <v>0</v>
      </c>
      <c r="AAM154" s="4">
        <v>0</v>
      </c>
      <c r="AAN154" s="4">
        <v>0</v>
      </c>
      <c r="AAO154" s="4">
        <v>0</v>
      </c>
      <c r="AAP154" s="4">
        <v>0</v>
      </c>
      <c r="AAQ154" s="13"/>
      <c r="AAR154" s="5"/>
      <c r="ABB154" s="13">
        <v>9800</v>
      </c>
      <c r="ABC154" s="4">
        <v>0.43360826907528299</v>
      </c>
      <c r="ABD154" s="4">
        <v>0.43325719223227499</v>
      </c>
      <c r="ABE154" s="4">
        <v>0.43220521182099098</v>
      </c>
      <c r="ABF154" s="4">
        <v>0.43045608503069899</v>
      </c>
      <c r="ABG154" s="4">
        <v>0.42801609612681202</v>
      </c>
      <c r="ABH154" s="4">
        <v>0.42489408811233498</v>
      </c>
      <c r="ABI154" s="4">
        <v>0.42110150352687897</v>
      </c>
      <c r="ABJ154" s="4">
        <v>0.41665243086919201</v>
      </c>
      <c r="ABK154" s="4">
        <v>0.41156365217429902</v>
      </c>
      <c r="ABL154" s="4">
        <v>0.40501258407045199</v>
      </c>
      <c r="ABM154" s="4">
        <v>0.39751463918351099</v>
      </c>
      <c r="ABN154" s="13"/>
      <c r="ABO154" s="5"/>
    </row>
    <row r="155" spans="1:743" x14ac:dyDescent="0.25">
      <c r="Q155" s="13">
        <v>11200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13" t="s">
        <v>191</v>
      </c>
      <c r="AD155" s="5">
        <v>0</v>
      </c>
      <c r="AN155" s="13">
        <v>11200</v>
      </c>
      <c r="AO155" s="4">
        <v>0.40306364419113699</v>
      </c>
      <c r="AP155" s="4">
        <v>0.40272329640855697</v>
      </c>
      <c r="AQ155" s="4">
        <v>0.40170363250824798</v>
      </c>
      <c r="AR155" s="4">
        <v>0.40000879382417198</v>
      </c>
      <c r="AS155" s="4">
        <v>0.397645692094314</v>
      </c>
      <c r="AT155" s="4">
        <v>0.39462402213371101</v>
      </c>
      <c r="AU155" s="4">
        <v>0.390956276390511</v>
      </c>
      <c r="AV155" s="4">
        <v>0.38665775823867599</v>
      </c>
      <c r="AW155" s="4">
        <v>0.38174659004648198</v>
      </c>
      <c r="AX155" s="4">
        <v>0.37624371134977003</v>
      </c>
      <c r="AY155" s="4">
        <v>0.36974721524876503</v>
      </c>
      <c r="AZ155" s="13" t="s">
        <v>191</v>
      </c>
      <c r="BA155" s="5">
        <v>0</v>
      </c>
      <c r="BK155" s="13">
        <v>11200</v>
      </c>
      <c r="BL155" s="4">
        <v>0.40062757169639002</v>
      </c>
      <c r="BM155" s="4">
        <v>0.40028790155846</v>
      </c>
      <c r="BN155" s="4">
        <v>0.39927028185810398</v>
      </c>
      <c r="BO155" s="4">
        <v>0.39757888743566999</v>
      </c>
      <c r="BP155" s="4">
        <v>0.39522068490359602</v>
      </c>
      <c r="BQ155" s="4">
        <v>0.39220544387454798</v>
      </c>
      <c r="BR155" s="4">
        <v>0.38854574951443899</v>
      </c>
      <c r="BS155" s="4">
        <v>0.38425701329626</v>
      </c>
      <c r="BT155" s="4">
        <v>0.37935747802574099</v>
      </c>
      <c r="BU155" s="4">
        <v>0.373868212511412</v>
      </c>
      <c r="BV155" s="4">
        <v>0.36738857468596797</v>
      </c>
      <c r="BW155" s="13" t="s">
        <v>191</v>
      </c>
      <c r="BX155" s="5">
        <v>0</v>
      </c>
      <c r="CH155" s="13">
        <v>11200</v>
      </c>
      <c r="CI155" s="4">
        <v>0</v>
      </c>
      <c r="CJ155" s="4">
        <v>0</v>
      </c>
      <c r="CK155" s="4">
        <v>0</v>
      </c>
      <c r="CL155" s="4">
        <v>0</v>
      </c>
      <c r="CM155" s="4">
        <v>0</v>
      </c>
      <c r="CN155" s="4">
        <v>0</v>
      </c>
      <c r="CO155" s="4">
        <v>0</v>
      </c>
      <c r="CP155" s="4">
        <v>0</v>
      </c>
      <c r="CQ155" s="4">
        <v>0</v>
      </c>
      <c r="CR155" s="4">
        <v>0</v>
      </c>
      <c r="CS155" s="4">
        <v>0</v>
      </c>
      <c r="CT155" s="13" t="s">
        <v>191</v>
      </c>
      <c r="CU155" s="5">
        <v>0</v>
      </c>
      <c r="DE155" s="13">
        <v>11200</v>
      </c>
      <c r="DF155" s="4">
        <v>0.41496082199135798</v>
      </c>
      <c r="DG155" s="4">
        <v>0.41461740591435198</v>
      </c>
      <c r="DH155" s="4">
        <v>0.413588480372651</v>
      </c>
      <c r="DI155" s="4">
        <v>0.41187801782173999</v>
      </c>
      <c r="DJ155" s="4">
        <v>0.40949265317826899</v>
      </c>
      <c r="DK155" s="4">
        <v>0.406441703420445</v>
      </c>
      <c r="DL155" s="4">
        <v>0.40273719176317502</v>
      </c>
      <c r="DM155" s="4">
        <v>0.398393873169754</v>
      </c>
      <c r="DN155" s="4">
        <v>0.39342925710423299</v>
      </c>
      <c r="DO155" s="4">
        <v>0.38786362266441998</v>
      </c>
      <c r="DP155" s="4">
        <v>0.38128913444371298</v>
      </c>
      <c r="DQ155" s="13" t="s">
        <v>191</v>
      </c>
      <c r="DR155" s="5">
        <v>0</v>
      </c>
      <c r="EB155" s="13">
        <v>11200</v>
      </c>
      <c r="EC155" s="4">
        <v>0</v>
      </c>
      <c r="ED155" s="4">
        <v>0</v>
      </c>
      <c r="EE155" s="4">
        <v>0</v>
      </c>
      <c r="EF155" s="4">
        <v>0</v>
      </c>
      <c r="EG155" s="4">
        <v>0</v>
      </c>
      <c r="EH155" s="4">
        <v>0</v>
      </c>
      <c r="EI155" s="4">
        <v>0</v>
      </c>
      <c r="EJ155" s="4">
        <v>0</v>
      </c>
      <c r="EK155" s="4">
        <v>0</v>
      </c>
      <c r="EL155" s="4">
        <v>0</v>
      </c>
      <c r="EM155" s="4">
        <v>0</v>
      </c>
      <c r="EN155" s="13" t="s">
        <v>191</v>
      </c>
      <c r="EO155" s="5">
        <v>0</v>
      </c>
      <c r="EY155" s="13">
        <v>11200</v>
      </c>
      <c r="EZ155" s="4">
        <v>0</v>
      </c>
      <c r="FA155" s="4">
        <v>0</v>
      </c>
      <c r="FB155" s="4">
        <v>0</v>
      </c>
      <c r="FC155" s="4">
        <v>0</v>
      </c>
      <c r="FD155" s="4">
        <v>0</v>
      </c>
      <c r="FE155" s="4">
        <v>0</v>
      </c>
      <c r="FF155" s="4">
        <v>0</v>
      </c>
      <c r="FG155" s="4">
        <v>0</v>
      </c>
      <c r="FH155" s="4">
        <v>0</v>
      </c>
      <c r="FI155" s="4">
        <v>0</v>
      </c>
      <c r="FJ155" s="4">
        <v>0</v>
      </c>
      <c r="FK155" s="13" t="s">
        <v>191</v>
      </c>
      <c r="FL155" s="5">
        <v>0</v>
      </c>
      <c r="FV155" s="13">
        <v>11200</v>
      </c>
      <c r="FW155">
        <v>0</v>
      </c>
      <c r="FX155">
        <v>0</v>
      </c>
      <c r="FY155">
        <v>0</v>
      </c>
      <c r="FZ155">
        <v>0</v>
      </c>
      <c r="GA155">
        <v>0</v>
      </c>
      <c r="GB155">
        <v>0</v>
      </c>
      <c r="GC155">
        <v>0</v>
      </c>
      <c r="GD155">
        <v>0</v>
      </c>
      <c r="GE155">
        <v>0</v>
      </c>
      <c r="GF155">
        <v>0</v>
      </c>
      <c r="GG155">
        <v>0</v>
      </c>
      <c r="GH155" s="13" t="s">
        <v>191</v>
      </c>
      <c r="GI155" s="5">
        <v>0</v>
      </c>
      <c r="GS155" s="13">
        <v>11200</v>
      </c>
      <c r="GT155" s="4">
        <v>0</v>
      </c>
      <c r="GU155" s="4">
        <v>0</v>
      </c>
      <c r="GV155" s="4">
        <v>0</v>
      </c>
      <c r="GW155" s="4">
        <v>0</v>
      </c>
      <c r="GX155" s="4">
        <v>0</v>
      </c>
      <c r="GY155" s="4">
        <v>0</v>
      </c>
      <c r="GZ155" s="4">
        <v>0</v>
      </c>
      <c r="HA155" s="4">
        <v>0</v>
      </c>
      <c r="HB155" s="4">
        <v>0</v>
      </c>
      <c r="HC155" s="4">
        <v>0</v>
      </c>
      <c r="HD155" s="4">
        <v>0</v>
      </c>
      <c r="HE155" s="13" t="s">
        <v>191</v>
      </c>
      <c r="HF155" s="5">
        <v>0</v>
      </c>
      <c r="HP155" s="13">
        <v>11200</v>
      </c>
      <c r="HQ155" s="4">
        <v>0.412345258660405</v>
      </c>
      <c r="HR155" s="4">
        <v>0.412002482807516</v>
      </c>
      <c r="HS155" s="4">
        <v>0.410975490656871</v>
      </c>
      <c r="HT155" s="4">
        <v>0.40926829251743402</v>
      </c>
      <c r="HU155" s="4">
        <v>0.406887585388024</v>
      </c>
      <c r="HV155" s="4">
        <v>0.403842771054089</v>
      </c>
      <c r="HW155" s="4">
        <v>0.40014597817270903</v>
      </c>
      <c r="HX155" s="4">
        <v>0.39581208512537303</v>
      </c>
      <c r="HY155" s="4">
        <v>0.39085873956940598</v>
      </c>
      <c r="HZ155" s="4">
        <v>0.38530636986612399</v>
      </c>
      <c r="IA155" s="4">
        <v>0.37874840837192503</v>
      </c>
      <c r="IB155" s="13" t="s">
        <v>191</v>
      </c>
      <c r="IC155" s="5">
        <v>0</v>
      </c>
      <c r="IM155" s="13">
        <v>11200</v>
      </c>
      <c r="IN155" s="4">
        <v>0.43370166381666903</v>
      </c>
      <c r="IO155" s="4">
        <v>0.43335422649803701</v>
      </c>
      <c r="IP155" s="4">
        <v>0.43231314242725799</v>
      </c>
      <c r="IQ155" s="4">
        <v>0.43058210173814199</v>
      </c>
      <c r="IR155" s="4">
        <v>0.42816727577362301</v>
      </c>
      <c r="IS155" s="4">
        <v>0.42507734710144401</v>
      </c>
      <c r="IT155" s="4">
        <v>0.421323548204523</v>
      </c>
      <c r="IU155" s="4">
        <v>0.41691970551995999</v>
      </c>
      <c r="IV155" s="4">
        <v>0.41188228458828002</v>
      </c>
      <c r="IW155" s="4">
        <v>0.40623043123616498</v>
      </c>
      <c r="IX155" s="4">
        <v>0.39954782245396497</v>
      </c>
      <c r="IY155" s="13" t="s">
        <v>191</v>
      </c>
      <c r="IZ155" s="5">
        <v>0</v>
      </c>
      <c r="JJ155" s="13">
        <v>11200</v>
      </c>
      <c r="JK155" s="4">
        <v>0.44049464244033099</v>
      </c>
      <c r="JL155" s="4">
        <v>0.440145992862019</v>
      </c>
      <c r="JM155" s="4">
        <v>0.439101236173635</v>
      </c>
      <c r="JN155" s="4">
        <v>0.43736395571467201</v>
      </c>
      <c r="JO155" s="4">
        <v>0.434940147241972</v>
      </c>
      <c r="JP155" s="4">
        <v>0.43183825255053798</v>
      </c>
      <c r="JQ155" s="4">
        <v>0.42806920320444303</v>
      </c>
      <c r="JR155" s="4">
        <v>0.42364647103683101</v>
      </c>
      <c r="JS155" s="4">
        <v>0.41858612115004601</v>
      </c>
      <c r="JT155" s="4">
        <v>0.41290686228516599</v>
      </c>
      <c r="JU155" s="4">
        <v>0.406189556930516</v>
      </c>
      <c r="JV155" s="13" t="s">
        <v>191</v>
      </c>
      <c r="JW155" s="5">
        <v>0</v>
      </c>
      <c r="KG155" s="13">
        <v>11200</v>
      </c>
      <c r="KH155">
        <v>0.40907391825841799</v>
      </c>
      <c r="KI155">
        <v>0.40873197038262499</v>
      </c>
      <c r="KJ155">
        <v>0.40770747788274198</v>
      </c>
      <c r="KK155">
        <v>0.40600449784420101</v>
      </c>
      <c r="KL155">
        <v>0.403629803956012</v>
      </c>
      <c r="KM155">
        <v>0.40059290271120501</v>
      </c>
      <c r="KN155">
        <v>0.396906052857595</v>
      </c>
      <c r="KO155">
        <v>0.39258428490257102</v>
      </c>
      <c r="KP155">
        <v>0.38764541663854302</v>
      </c>
      <c r="KQ155">
        <v>0.38211005991754998</v>
      </c>
      <c r="KR155">
        <v>0.37557326104267003</v>
      </c>
      <c r="KS155" s="13" t="s">
        <v>191</v>
      </c>
      <c r="KT155" s="5">
        <v>0</v>
      </c>
      <c r="LD155" s="13">
        <v>11200</v>
      </c>
      <c r="LE155" s="4">
        <v>0.432898909620755</v>
      </c>
      <c r="LF155" s="4">
        <v>0.432551624183942</v>
      </c>
      <c r="LG155" s="4">
        <v>0.43151099994457698</v>
      </c>
      <c r="LH155" s="4">
        <v>0.42978073950774598</v>
      </c>
      <c r="LI155" s="4">
        <v>0.42736703471330101</v>
      </c>
      <c r="LJ155" s="4">
        <v>0.42427859621920799</v>
      </c>
      <c r="LK155" s="4">
        <v>0.42052669158803702</v>
      </c>
      <c r="LL155" s="4">
        <v>0.41612518855288999</v>
      </c>
      <c r="LM155" s="4">
        <v>0.41109059922874103</v>
      </c>
      <c r="LN155" s="4">
        <v>0.40544212019964898</v>
      </c>
      <c r="LO155" s="4">
        <v>0.39876377035016802</v>
      </c>
      <c r="LP155" s="13" t="s">
        <v>191</v>
      </c>
      <c r="LQ155" s="5">
        <v>0</v>
      </c>
      <c r="MA155" s="13">
        <v>11200</v>
      </c>
      <c r="MB155" s="4">
        <v>0.44210465423577999</v>
      </c>
      <c r="MC155" s="4">
        <v>0.44175573647348299</v>
      </c>
      <c r="MD155" s="4">
        <v>0.44071016663274798</v>
      </c>
      <c r="ME155" s="4">
        <v>0.43897150241979899</v>
      </c>
      <c r="MF155" s="4">
        <v>0.43654569742924398</v>
      </c>
      <c r="MG155" s="4">
        <v>0.43344113560501502</v>
      </c>
      <c r="MH155" s="4">
        <v>0.429668676147201</v>
      </c>
      <c r="MI155" s="4">
        <v>0.425241705521539</v>
      </c>
      <c r="MJ155" s="4">
        <v>0.42017619229696002</v>
      </c>
      <c r="MK155" s="4">
        <v>0.41449073966961297</v>
      </c>
      <c r="ML155" s="4">
        <v>0.40776556377339501</v>
      </c>
      <c r="MM155" s="13" t="s">
        <v>191</v>
      </c>
      <c r="MN155" s="5">
        <v>0</v>
      </c>
      <c r="MX155" s="13">
        <v>11200</v>
      </c>
      <c r="MY155" s="4">
        <v>0.46139922867328997</v>
      </c>
      <c r="MZ155" s="4">
        <v>0.461047667469689</v>
      </c>
      <c r="NA155" s="4">
        <v>0.45999406133649301</v>
      </c>
      <c r="NB155" s="4">
        <v>0.45824165198967198</v>
      </c>
      <c r="NC155" s="4">
        <v>0.45579587276551398</v>
      </c>
      <c r="ND155" s="4">
        <v>0.45266439269268299</v>
      </c>
      <c r="NE155" s="4">
        <v>0.44885717489002203</v>
      </c>
      <c r="NF155" s="4">
        <v>0.44438654595792898</v>
      </c>
      <c r="NG155" s="4">
        <v>0.43926727206913502</v>
      </c>
      <c r="NH155" s="4">
        <v>0.43351663654362199</v>
      </c>
      <c r="NI155" s="4">
        <v>0.42670773570577503</v>
      </c>
      <c r="NJ155" s="13" t="s">
        <v>191</v>
      </c>
      <c r="NK155" s="5">
        <v>0</v>
      </c>
      <c r="NU155" s="13">
        <v>11200</v>
      </c>
      <c r="NV155" s="4">
        <v>0.46681725363916199</v>
      </c>
      <c r="NW155" s="4">
        <v>0.46646513953383101</v>
      </c>
      <c r="NX155" s="4">
        <v>0.46540984406047398</v>
      </c>
      <c r="NY155" s="4">
        <v>0.46365451753412201</v>
      </c>
      <c r="NZ155" s="4">
        <v>0.46120444263989901</v>
      </c>
      <c r="OA155" s="4">
        <v>0.45806708104335098</v>
      </c>
      <c r="OB155" s="4">
        <v>0.45425213536412301</v>
      </c>
      <c r="OC155" s="4">
        <v>0.44977162319621899</v>
      </c>
      <c r="OD155" s="4">
        <v>0.44463995889075197</v>
      </c>
      <c r="OE155" s="4">
        <v>0.43887403788379897</v>
      </c>
      <c r="OF155" s="4">
        <v>0.43204516783348901</v>
      </c>
      <c r="OG155" s="13" t="s">
        <v>191</v>
      </c>
      <c r="OH155" s="5">
        <v>0</v>
      </c>
      <c r="OR155">
        <v>11200</v>
      </c>
      <c r="OS155">
        <v>0.43773501155927902</v>
      </c>
      <c r="OT155">
        <v>0.437386838715694</v>
      </c>
      <c r="OU155">
        <v>0.43634352687940198</v>
      </c>
      <c r="OV155">
        <v>0.43460870304306398</v>
      </c>
      <c r="OW155">
        <v>0.43218843475013802</v>
      </c>
      <c r="OX155">
        <v>0.429091262262775</v>
      </c>
      <c r="OY155">
        <v>0.42532824026024002</v>
      </c>
      <c r="OZ155">
        <v>0.42091298573186298</v>
      </c>
      <c r="PA155">
        <v>0.41586172780664099</v>
      </c>
      <c r="PB155">
        <v>0.41019335440909699</v>
      </c>
      <c r="PC155">
        <v>0.40348985440744201</v>
      </c>
      <c r="PD155" s="13" t="s">
        <v>191</v>
      </c>
      <c r="PE155" s="5">
        <v>0</v>
      </c>
      <c r="PO155" s="13">
        <v>11200</v>
      </c>
      <c r="PP155" s="4">
        <v>0.46362307210709602</v>
      </c>
      <c r="PQ155" s="4">
        <v>0.46327127391547901</v>
      </c>
      <c r="PR155" s="4">
        <v>0.46221694428696602</v>
      </c>
      <c r="PS155" s="4">
        <v>0.46046328755244798</v>
      </c>
      <c r="PT155" s="4">
        <v>0.45801567543697502</v>
      </c>
      <c r="PU155" s="4">
        <v>0.45488169218255098</v>
      </c>
      <c r="PV155" s="4">
        <v>0.45107119442545901</v>
      </c>
      <c r="PW155" s="4">
        <v>0.446596382501665</v>
      </c>
      <c r="PX155" s="4">
        <v>0.44147187888943401</v>
      </c>
      <c r="PY155" s="4">
        <v>0.43571480857205203</v>
      </c>
      <c r="PZ155" s="4">
        <v>0.42889752241690499</v>
      </c>
      <c r="QA155" s="13" t="s">
        <v>191</v>
      </c>
      <c r="QB155" s="5">
        <v>0</v>
      </c>
      <c r="QL155" s="13">
        <v>11200</v>
      </c>
      <c r="QM155" s="4">
        <v>0.50589402619013302</v>
      </c>
      <c r="QN155" s="4">
        <v>0.50554038397599199</v>
      </c>
      <c r="QO155" s="4">
        <v>0.50448027447613997</v>
      </c>
      <c r="QP155" s="4">
        <v>0.50271616205346203</v>
      </c>
      <c r="QQ155" s="4">
        <v>0.50025219668155296</v>
      </c>
      <c r="QR155" s="4">
        <v>0.49709427653212401</v>
      </c>
      <c r="QS155" s="4">
        <v>0.49325013262362899</v>
      </c>
      <c r="QT155" s="4">
        <v>0.48872943247232398</v>
      </c>
      <c r="QU155" s="4">
        <v>0.483543898723716</v>
      </c>
      <c r="QV155" s="4">
        <v>0.477707437762184</v>
      </c>
      <c r="QW155" s="4">
        <v>0.47078128031066602</v>
      </c>
      <c r="QX155" s="13" t="s">
        <v>191</v>
      </c>
      <c r="QY155" s="5">
        <v>0</v>
      </c>
      <c r="RI155" s="13">
        <v>11200</v>
      </c>
      <c r="RJ155" s="4">
        <v>0.50252654928363205</v>
      </c>
      <c r="RK155" s="4">
        <v>0.50217286863727095</v>
      </c>
      <c r="RL155" s="4">
        <v>0.50111266412195599</v>
      </c>
      <c r="RM155" s="4">
        <v>0.49934846070831002</v>
      </c>
      <c r="RN155" s="4">
        <v>0.496884508591171</v>
      </c>
      <c r="RO155" s="4">
        <v>0.493726844570745</v>
      </c>
      <c r="RP155" s="4">
        <v>0.48988337497665801</v>
      </c>
      <c r="RQ155" s="4">
        <v>0.485363977044386</v>
      </c>
      <c r="RR155" s="4">
        <v>0.48018061468703599</v>
      </c>
      <c r="RS155" s="4">
        <v>0.474347463626485</v>
      </c>
      <c r="RT155" s="4">
        <v>0.46742642366311998</v>
      </c>
      <c r="RU155" s="13" t="s">
        <v>191</v>
      </c>
      <c r="RV155" s="5">
        <v>0</v>
      </c>
      <c r="SF155" s="13">
        <v>11200</v>
      </c>
      <c r="SG155" s="4">
        <v>0.522444130090152</v>
      </c>
      <c r="SH155" s="4">
        <v>0.52209114313518401</v>
      </c>
      <c r="SI155" s="4">
        <v>0.52103289884292103</v>
      </c>
      <c r="SJ155" s="4">
        <v>0.519271560922968</v>
      </c>
      <c r="SK155" s="4">
        <v>0.51681078181195805</v>
      </c>
      <c r="SL155" s="4">
        <v>0.51365577069209001</v>
      </c>
      <c r="SM155" s="4">
        <v>0.50981338594189196</v>
      </c>
      <c r="SN155" s="4">
        <v>0.50529224913976201</v>
      </c>
      <c r="SO155" s="4">
        <v>0.50010287680094101</v>
      </c>
      <c r="SP155" s="4">
        <v>0.49425782505051202</v>
      </c>
      <c r="SQ155" s="4">
        <v>0.48731559793520801</v>
      </c>
      <c r="SR155" s="13" t="s">
        <v>191</v>
      </c>
      <c r="SS155" s="5">
        <v>0</v>
      </c>
      <c r="TC155" s="13">
        <v>11200</v>
      </c>
      <c r="TD155" s="4">
        <v>0.46675912195124297</v>
      </c>
      <c r="TE155" s="4">
        <v>0.46640701333742601</v>
      </c>
      <c r="TF155" s="4">
        <v>0.46535173466916102</v>
      </c>
      <c r="TG155" s="4">
        <v>0.46359643724781102</v>
      </c>
      <c r="TH155" s="4">
        <v>0.461146405384594</v>
      </c>
      <c r="TI155" s="4">
        <v>0.458009102984065</v>
      </c>
      <c r="TJ155" s="4">
        <v>0.45419423547995202</v>
      </c>
      <c r="TK155" s="4">
        <v>0.44971382380637398</v>
      </c>
      <c r="TL155" s="4">
        <v>0.44458228612020101</v>
      </c>
      <c r="TM155" s="4">
        <v>0.43881652205717397</v>
      </c>
      <c r="TN155" s="4">
        <v>0.431987857970413</v>
      </c>
      <c r="TO155" s="13" t="s">
        <v>191</v>
      </c>
      <c r="TP155" s="5">
        <v>0</v>
      </c>
      <c r="TZ155" s="13">
        <v>11200</v>
      </c>
      <c r="UA155" s="4">
        <v>0</v>
      </c>
      <c r="UB155" s="4">
        <v>0</v>
      </c>
      <c r="UC155" s="4">
        <v>0</v>
      </c>
      <c r="UD155" s="4">
        <v>0</v>
      </c>
      <c r="UE155" s="4">
        <v>0</v>
      </c>
      <c r="UF155" s="4">
        <v>0</v>
      </c>
      <c r="UG155" s="4">
        <v>0</v>
      </c>
      <c r="UH155" s="4">
        <v>0</v>
      </c>
      <c r="UI155" s="4">
        <v>0</v>
      </c>
      <c r="UJ155" s="4">
        <v>0</v>
      </c>
      <c r="UK155" s="4">
        <v>0</v>
      </c>
      <c r="UL155" s="13" t="s">
        <v>191</v>
      </c>
      <c r="UM155" s="5">
        <v>0</v>
      </c>
      <c r="UW155" s="13">
        <v>11200</v>
      </c>
      <c r="UX155" s="4">
        <v>0</v>
      </c>
      <c r="UY155" s="4">
        <v>0</v>
      </c>
      <c r="UZ155" s="4">
        <v>0</v>
      </c>
      <c r="VA155" s="4">
        <v>0</v>
      </c>
      <c r="VB155" s="4">
        <v>0</v>
      </c>
      <c r="VC155" s="4">
        <v>0</v>
      </c>
      <c r="VD155" s="4">
        <v>0</v>
      </c>
      <c r="VE155" s="4">
        <v>0</v>
      </c>
      <c r="VF155" s="4">
        <v>0</v>
      </c>
      <c r="VG155" s="4">
        <v>0</v>
      </c>
      <c r="VH155" s="4">
        <v>0</v>
      </c>
      <c r="VI155" s="13" t="s">
        <v>191</v>
      </c>
      <c r="VJ155" s="5">
        <v>0</v>
      </c>
      <c r="VT155" s="13">
        <v>11200</v>
      </c>
      <c r="VU155" s="4">
        <v>0</v>
      </c>
      <c r="VV155" s="4">
        <v>0</v>
      </c>
      <c r="VW155" s="4">
        <v>0</v>
      </c>
      <c r="VX155" s="4">
        <v>0</v>
      </c>
      <c r="VY155" s="4">
        <v>0</v>
      </c>
      <c r="VZ155" s="4">
        <v>0</v>
      </c>
      <c r="WA155" s="4">
        <v>0</v>
      </c>
      <c r="WB155" s="4">
        <v>0</v>
      </c>
      <c r="WC155" s="4">
        <v>0</v>
      </c>
      <c r="WD155" s="4">
        <v>0</v>
      </c>
      <c r="WE155" s="4">
        <v>0</v>
      </c>
      <c r="WF155" s="13" t="s">
        <v>191</v>
      </c>
      <c r="WG155" s="5">
        <v>0</v>
      </c>
      <c r="WQ155" s="13">
        <v>11200</v>
      </c>
      <c r="WR155" s="4">
        <v>0.39842210280354301</v>
      </c>
      <c r="WS155" s="4">
        <v>0.39808857894211003</v>
      </c>
      <c r="WT155" s="4">
        <v>0.39708936264308903</v>
      </c>
      <c r="WU155" s="4">
        <v>0.395428521996181</v>
      </c>
      <c r="WV155" s="4">
        <v>0.39311284418575698</v>
      </c>
      <c r="WW155" s="4">
        <v>0.39015184460434899</v>
      </c>
      <c r="WX155" s="4">
        <v>0.38655777674055097</v>
      </c>
      <c r="WY155" s="4">
        <v>0.382345639997756</v>
      </c>
      <c r="WZ155" s="4">
        <v>0.37753318185437401</v>
      </c>
      <c r="XA155" s="4">
        <v>0.37214089012096802</v>
      </c>
      <c r="XB155" s="4">
        <v>0.36576281324960103</v>
      </c>
      <c r="XC155" s="13" t="s">
        <v>191</v>
      </c>
      <c r="XD155" s="5">
        <v>0</v>
      </c>
      <c r="XN155" s="13">
        <v>11200</v>
      </c>
      <c r="XO155" s="4">
        <v>0.38791496087142802</v>
      </c>
      <c r="XP155" s="4">
        <v>0.38758456607715103</v>
      </c>
      <c r="XQ155" s="4">
        <v>0.38659478209139603</v>
      </c>
      <c r="XR155" s="4">
        <v>0.38494981111723697</v>
      </c>
      <c r="XS155" s="4">
        <v>0.38265665980099101</v>
      </c>
      <c r="XT155" s="4">
        <v>0.379725142302069</v>
      </c>
      <c r="XU155" s="4">
        <v>0.37616788181747401</v>
      </c>
      <c r="XV155" s="4">
        <v>0.37200030782390298</v>
      </c>
      <c r="XW155" s="4">
        <v>0.36724064559684699</v>
      </c>
      <c r="XX155" s="4">
        <v>0.36190989396024098</v>
      </c>
      <c r="XY155" s="4">
        <v>0.35560772568409599</v>
      </c>
      <c r="XZ155" s="13" t="s">
        <v>191</v>
      </c>
      <c r="YA155" s="5">
        <v>0</v>
      </c>
      <c r="YK155" s="13">
        <v>11200</v>
      </c>
      <c r="YL155" s="4">
        <v>0.42750396774819699</v>
      </c>
      <c r="YM155" s="4">
        <v>0.427163385989344</v>
      </c>
      <c r="YN155" s="4">
        <v>0.42614285964974602</v>
      </c>
      <c r="YO155" s="4">
        <v>0.42444605097811899</v>
      </c>
      <c r="YP155" s="4">
        <v>0.42207908141716999</v>
      </c>
      <c r="YQ155" s="4">
        <v>0.419050556633694</v>
      </c>
      <c r="YR155" s="4">
        <v>0.41537159853042099</v>
      </c>
      <c r="YS155" s="4">
        <v>0.41105588120806802</v>
      </c>
      <c r="YT155" s="4">
        <v>0.40611966700775598</v>
      </c>
      <c r="YU155" s="4">
        <v>0.40058183799105501</v>
      </c>
      <c r="YV155" s="4">
        <v>0.394022061725882</v>
      </c>
      <c r="YW155" s="13" t="s">
        <v>191</v>
      </c>
      <c r="YX155" s="5">
        <v>0</v>
      </c>
      <c r="ZH155" s="13">
        <v>11200</v>
      </c>
      <c r="ZI155" s="4">
        <v>0</v>
      </c>
      <c r="ZJ155" s="4">
        <v>0</v>
      </c>
      <c r="ZK155" s="4">
        <v>0</v>
      </c>
      <c r="ZL155" s="4">
        <v>0</v>
      </c>
      <c r="ZM155" s="4">
        <v>0</v>
      </c>
      <c r="ZN155" s="4">
        <v>0</v>
      </c>
      <c r="ZO155" s="4">
        <v>0</v>
      </c>
      <c r="ZP155" s="4">
        <v>0</v>
      </c>
      <c r="ZQ155" s="4">
        <v>0</v>
      </c>
      <c r="ZR155" s="4">
        <v>0</v>
      </c>
      <c r="ZS155" s="4">
        <v>0</v>
      </c>
      <c r="ZT155" s="13" t="s">
        <v>191</v>
      </c>
      <c r="ZU155" s="5">
        <v>0</v>
      </c>
      <c r="AAE155" s="13">
        <v>11200</v>
      </c>
      <c r="AAF155" s="4">
        <v>0</v>
      </c>
      <c r="AAG155" s="4">
        <v>0</v>
      </c>
      <c r="AAH155" s="4">
        <v>0</v>
      </c>
      <c r="AAI155" s="4">
        <v>0</v>
      </c>
      <c r="AAJ155" s="4">
        <v>0</v>
      </c>
      <c r="AAK155" s="4">
        <v>0</v>
      </c>
      <c r="AAL155" s="4">
        <v>0</v>
      </c>
      <c r="AAM155" s="4">
        <v>0</v>
      </c>
      <c r="AAN155" s="4">
        <v>0</v>
      </c>
      <c r="AAO155" s="4">
        <v>0</v>
      </c>
      <c r="AAP155" s="4">
        <v>0</v>
      </c>
      <c r="AAQ155" s="13" t="s">
        <v>191</v>
      </c>
      <c r="AAR155" s="5">
        <v>0</v>
      </c>
      <c r="ABB155" s="13">
        <v>11200</v>
      </c>
      <c r="ABC155" s="4">
        <v>0.46558005694281701</v>
      </c>
      <c r="ABD155" s="4">
        <v>0.46523379178750202</v>
      </c>
      <c r="ABE155" s="4">
        <v>0.46419601584574399</v>
      </c>
      <c r="ABF155" s="4">
        <v>0.46246979681011302</v>
      </c>
      <c r="ABG155" s="4">
        <v>0.46006027747849798</v>
      </c>
      <c r="ABH155" s="4">
        <v>0.45697471923084598</v>
      </c>
      <c r="ABI155" s="4">
        <v>0.45322255989468802</v>
      </c>
      <c r="ABJ155" s="4">
        <v>0.448815482953346</v>
      </c>
      <c r="ABK155" s="4">
        <v>0.44376749414863897</v>
      </c>
      <c r="ABL155" s="4">
        <v>0.43809500065186202</v>
      </c>
      <c r="ABM155" s="4">
        <v>0.43136299652063198</v>
      </c>
      <c r="ABN155" s="13" t="s">
        <v>191</v>
      </c>
      <c r="ABO155" s="5">
        <v>0</v>
      </c>
    </row>
    <row r="156" spans="1:743" x14ac:dyDescent="0.25">
      <c r="Q156" s="13">
        <v>12600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13" t="s">
        <v>192</v>
      </c>
      <c r="AD156" s="5">
        <v>0</v>
      </c>
      <c r="AN156" s="13">
        <v>12600</v>
      </c>
      <c r="AO156" s="4">
        <v>0.45711862052542102</v>
      </c>
      <c r="AP156" s="4">
        <v>0.45676755487720799</v>
      </c>
      <c r="AQ156" s="4">
        <v>0.45571545935645003</v>
      </c>
      <c r="AR156" s="4">
        <v>0.45396564710896498</v>
      </c>
      <c r="AS156" s="4">
        <v>0.45152366915505698</v>
      </c>
      <c r="AT156" s="4">
        <v>0.44839735640485501</v>
      </c>
      <c r="AU156" s="4">
        <v>0.44459687516285501</v>
      </c>
      <c r="AV156" s="4">
        <v>0.44013479278107398</v>
      </c>
      <c r="AW156" s="4">
        <v>0.43502614916346499</v>
      </c>
      <c r="AX156" s="4">
        <v>0.42928852891369101</v>
      </c>
      <c r="AY156" s="4">
        <v>0.42249650731879401</v>
      </c>
      <c r="AZ156" s="13" t="s">
        <v>192</v>
      </c>
      <c r="BA156" s="5">
        <v>0</v>
      </c>
      <c r="BK156" s="13">
        <v>12600</v>
      </c>
      <c r="BL156" s="4">
        <v>0.45460465010614998</v>
      </c>
      <c r="BM156" s="4">
        <v>0.454253899655639</v>
      </c>
      <c r="BN156" s="4">
        <v>0.45320276368054002</v>
      </c>
      <c r="BO156" s="4">
        <v>0.45145459693981599</v>
      </c>
      <c r="BP156" s="4">
        <v>0.44901501899264401</v>
      </c>
      <c r="BQ156" s="4">
        <v>0.44589195498526102</v>
      </c>
      <c r="BR156" s="4">
        <v>0.44209568942901101</v>
      </c>
      <c r="BS156" s="4">
        <v>0.43763892962567502</v>
      </c>
      <c r="BT156" s="4">
        <v>0.43253687444281802</v>
      </c>
      <c r="BU156" s="4">
        <v>0.42680728323796602</v>
      </c>
      <c r="BV156" s="4">
        <v>0.420025626788394</v>
      </c>
      <c r="BW156" s="13" t="s">
        <v>192</v>
      </c>
      <c r="BX156" s="5">
        <v>0</v>
      </c>
      <c r="CH156" s="13">
        <v>12600</v>
      </c>
      <c r="CI156" s="4">
        <v>0</v>
      </c>
      <c r="CJ156" s="4">
        <v>0</v>
      </c>
      <c r="CK156" s="4">
        <v>0</v>
      </c>
      <c r="CL156" s="4">
        <v>0</v>
      </c>
      <c r="CM156" s="4">
        <v>0</v>
      </c>
      <c r="CN156" s="4">
        <v>0</v>
      </c>
      <c r="CO156" s="4">
        <v>0</v>
      </c>
      <c r="CP156" s="4">
        <v>0</v>
      </c>
      <c r="CQ156" s="4">
        <v>0</v>
      </c>
      <c r="CR156" s="4">
        <v>0</v>
      </c>
      <c r="CS156" s="4">
        <v>0</v>
      </c>
      <c r="CT156" s="13" t="s">
        <v>192</v>
      </c>
      <c r="CU156" s="5">
        <v>0</v>
      </c>
      <c r="DE156" s="13">
        <v>12600</v>
      </c>
      <c r="DF156" s="4">
        <v>0.469356801997525</v>
      </c>
      <c r="DG156" s="4">
        <v>0.46900445732099499</v>
      </c>
      <c r="DH156" s="4">
        <v>0.46794845565536503</v>
      </c>
      <c r="DI156" s="4">
        <v>0.46619190411049199</v>
      </c>
      <c r="DJ156" s="4">
        <v>0.46374001413445098</v>
      </c>
      <c r="DK156" s="4">
        <v>0.46060014928805099</v>
      </c>
      <c r="DL156" s="4">
        <v>0.45678188886064702</v>
      </c>
      <c r="DM156" s="4">
        <v>0.45229710401947198</v>
      </c>
      <c r="DN156" s="4">
        <v>0.44716004221542899</v>
      </c>
      <c r="DO156" s="4">
        <v>0.44138741462973802</v>
      </c>
      <c r="DP156" s="4">
        <v>0.43454972275569398</v>
      </c>
      <c r="DQ156" s="13" t="s">
        <v>192</v>
      </c>
      <c r="DR156" s="5">
        <v>0</v>
      </c>
      <c r="EB156" s="13">
        <v>12600</v>
      </c>
      <c r="EC156" s="4">
        <v>0</v>
      </c>
      <c r="ED156" s="4">
        <v>0</v>
      </c>
      <c r="EE156" s="4">
        <v>0</v>
      </c>
      <c r="EF156" s="4">
        <v>0</v>
      </c>
      <c r="EG156" s="4">
        <v>0</v>
      </c>
      <c r="EH156" s="4">
        <v>0</v>
      </c>
      <c r="EI156" s="4">
        <v>0</v>
      </c>
      <c r="EJ156" s="4">
        <v>0</v>
      </c>
      <c r="EK156" s="4">
        <v>0</v>
      </c>
      <c r="EL156" s="4">
        <v>0</v>
      </c>
      <c r="EM156" s="4">
        <v>0</v>
      </c>
      <c r="EN156" s="13" t="s">
        <v>192</v>
      </c>
      <c r="EO156" s="5">
        <v>0</v>
      </c>
      <c r="EY156" s="13">
        <v>12600</v>
      </c>
      <c r="EZ156" s="4">
        <v>0</v>
      </c>
      <c r="FA156" s="4">
        <v>0</v>
      </c>
      <c r="FB156" s="4">
        <v>0</v>
      </c>
      <c r="FC156" s="4">
        <v>0</v>
      </c>
      <c r="FD156" s="4">
        <v>0</v>
      </c>
      <c r="FE156" s="4">
        <v>0</v>
      </c>
      <c r="FF156" s="4">
        <v>0</v>
      </c>
      <c r="FG156" s="4">
        <v>0</v>
      </c>
      <c r="FH156" s="4">
        <v>0</v>
      </c>
      <c r="FI156" s="4">
        <v>0</v>
      </c>
      <c r="FJ156" s="4">
        <v>0</v>
      </c>
      <c r="FK156" s="13" t="s">
        <v>192</v>
      </c>
      <c r="FL156" s="5">
        <v>0</v>
      </c>
      <c r="FV156" s="13">
        <v>12600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 s="13" t="s">
        <v>192</v>
      </c>
      <c r="GI156" s="5">
        <v>0</v>
      </c>
      <c r="GS156" s="13">
        <v>12600</v>
      </c>
      <c r="GT156" s="4">
        <v>0</v>
      </c>
      <c r="GU156" s="4">
        <v>0</v>
      </c>
      <c r="GV156" s="4">
        <v>0</v>
      </c>
      <c r="GW156" s="4">
        <v>0</v>
      </c>
      <c r="GX156" s="4">
        <v>0</v>
      </c>
      <c r="GY156" s="4">
        <v>0</v>
      </c>
      <c r="GZ156" s="4">
        <v>0</v>
      </c>
      <c r="HA156" s="4">
        <v>0</v>
      </c>
      <c r="HB156" s="4">
        <v>0</v>
      </c>
      <c r="HC156" s="4">
        <v>0</v>
      </c>
      <c r="HD156" s="4">
        <v>0</v>
      </c>
      <c r="HE156" s="13" t="s">
        <v>192</v>
      </c>
      <c r="HF156" s="5">
        <v>0</v>
      </c>
      <c r="HP156" s="13">
        <v>12600</v>
      </c>
      <c r="HQ156" s="4">
        <v>0.466671868653598</v>
      </c>
      <c r="HR156" s="4">
        <v>0.46631976830026201</v>
      </c>
      <c r="HS156" s="4">
        <v>0.46526451490951398</v>
      </c>
      <c r="HT156" s="4">
        <v>0.46350926126293601</v>
      </c>
      <c r="HU156" s="4">
        <v>0.46105929411205399</v>
      </c>
      <c r="HV156" s="4">
        <v>0.45792208072152302</v>
      </c>
      <c r="HW156" s="4">
        <v>0.45410733074813098</v>
      </c>
      <c r="HX156" s="4">
        <v>0.44962707013838099</v>
      </c>
      <c r="HY156" s="4">
        <v>0.44449572276019</v>
      </c>
      <c r="HZ156" s="4">
        <v>0.43873019455130102</v>
      </c>
      <c r="IA156" s="4">
        <v>0.43190183994550402</v>
      </c>
      <c r="IB156" s="13" t="s">
        <v>192</v>
      </c>
      <c r="IC156" s="5">
        <v>0</v>
      </c>
      <c r="IM156" s="13">
        <v>12600</v>
      </c>
      <c r="IN156" s="4">
        <v>0.48850301595006701</v>
      </c>
      <c r="IO156" s="4">
        <v>0.48814952028970299</v>
      </c>
      <c r="IP156" s="4">
        <v>0.48708995433140001</v>
      </c>
      <c r="IQ156" s="4">
        <v>0.48532709278706698</v>
      </c>
      <c r="IR156" s="4">
        <v>0.48286559854734301</v>
      </c>
      <c r="IS156" s="4">
        <v>0.47971207868403398</v>
      </c>
      <c r="IT156" s="4">
        <v>0.47587515971294397</v>
      </c>
      <c r="IU156" s="4">
        <v>0.47136557891292402</v>
      </c>
      <c r="IV156" s="4">
        <v>0.46619628752279602</v>
      </c>
      <c r="IW156" s="4">
        <v>0.46038256066954197</v>
      </c>
      <c r="IX156" s="4">
        <v>0.45348949304450498</v>
      </c>
      <c r="IY156" s="13" t="s">
        <v>192</v>
      </c>
      <c r="IZ156" s="5">
        <v>0</v>
      </c>
      <c r="JJ156" s="13">
        <v>12600</v>
      </c>
      <c r="JK156" s="4">
        <v>0.49540345042158401</v>
      </c>
      <c r="JL156" s="4">
        <v>0.49504979419953998</v>
      </c>
      <c r="JM156" s="4">
        <v>0.49398970560607702</v>
      </c>
      <c r="JN156" s="4">
        <v>0.49222583703693301</v>
      </c>
      <c r="JO156" s="4">
        <v>0.48976264931261698</v>
      </c>
      <c r="JP156" s="4">
        <v>0.48660647039828497</v>
      </c>
      <c r="JQ156" s="4">
        <v>0.48276557453170599</v>
      </c>
      <c r="JR156" s="4">
        <v>0.47825027860725999</v>
      </c>
      <c r="JS156" s="4">
        <v>0.47307305169233899</v>
      </c>
      <c r="JT156" s="4">
        <v>0.46724863257780103</v>
      </c>
      <c r="JU156" s="4">
        <v>0.46034046195601103</v>
      </c>
      <c r="JV156" s="13" t="s">
        <v>192</v>
      </c>
      <c r="JW156" s="5">
        <v>0</v>
      </c>
      <c r="KG156" s="13">
        <v>12600</v>
      </c>
      <c r="KH156">
        <v>0.46330933034794802</v>
      </c>
      <c r="KI156">
        <v>0.46295756474310801</v>
      </c>
      <c r="KJ156">
        <v>0.461903334646523</v>
      </c>
      <c r="KK156">
        <v>0.46014984967457701</v>
      </c>
      <c r="KL156">
        <v>0.45770249026363102</v>
      </c>
      <c r="KM156">
        <v>0.45456885264531199</v>
      </c>
      <c r="KN156">
        <v>0.450758808516109</v>
      </c>
      <c r="KO156">
        <v>0.44628457607390998</v>
      </c>
      <c r="KP156">
        <v>0.44116079813012599</v>
      </c>
      <c r="KQ156">
        <v>0.435404622080444</v>
      </c>
      <c r="KR156">
        <v>0.42858850301081403</v>
      </c>
      <c r="KS156" s="13" t="s">
        <v>192</v>
      </c>
      <c r="KT156" s="5">
        <v>0</v>
      </c>
      <c r="LD156" s="13">
        <v>12600</v>
      </c>
      <c r="LE156" s="4">
        <v>0.48768618095877098</v>
      </c>
      <c r="LF156" s="4">
        <v>0.48733271322267402</v>
      </c>
      <c r="LG156" s="4">
        <v>0.48627323585856203</v>
      </c>
      <c r="LH156" s="4">
        <v>0.484510537977421</v>
      </c>
      <c r="LI156" s="4">
        <v>0.48204930625033598</v>
      </c>
      <c r="LJ156" s="4">
        <v>0.478896180580339</v>
      </c>
      <c r="LK156" s="4">
        <v>0.47505982889571802</v>
      </c>
      <c r="LL156" s="4">
        <v>0.470551037854952</v>
      </c>
      <c r="LM156" s="4">
        <v>0.46538281527910202</v>
      </c>
      <c r="LN156" s="4">
        <v>0.45957049916013598</v>
      </c>
      <c r="LO156" s="4">
        <v>0.452679390409152</v>
      </c>
      <c r="LP156" s="13" t="s">
        <v>192</v>
      </c>
      <c r="LQ156" s="5">
        <v>0</v>
      </c>
      <c r="MA156" s="13">
        <v>12600</v>
      </c>
      <c r="MB156" s="4">
        <v>0.49703586975487402</v>
      </c>
      <c r="MC156" s="4">
        <v>0.49668219525497598</v>
      </c>
      <c r="MD156" s="4">
        <v>0.49562204208601701</v>
      </c>
      <c r="ME156" s="4">
        <v>0.49385803354017599</v>
      </c>
      <c r="MF156" s="4">
        <v>0.49139458234188299</v>
      </c>
      <c r="MG156" s="4">
        <v>0.48823794999062098</v>
      </c>
      <c r="MH156" s="4">
        <v>0.48439632677643402</v>
      </c>
      <c r="MI156" s="4">
        <v>0.47987992932949403</v>
      </c>
      <c r="MJ156" s="4">
        <v>0.47470111159446599</v>
      </c>
      <c r="MK156" s="4">
        <v>0.468874484144509</v>
      </c>
      <c r="ML156" s="4">
        <v>0.46196311954045499</v>
      </c>
      <c r="MM156" s="13" t="s">
        <v>192</v>
      </c>
      <c r="MN156" s="5">
        <v>0</v>
      </c>
      <c r="MX156" s="13">
        <v>12600</v>
      </c>
      <c r="MY156" s="4">
        <v>0.51650828897587397</v>
      </c>
      <c r="MZ156" s="4">
        <v>0.51615497786484199</v>
      </c>
      <c r="NA156" s="4">
        <v>0.51509579732445199</v>
      </c>
      <c r="NB156" s="4">
        <v>0.51333301936540698</v>
      </c>
      <c r="NC156" s="4">
        <v>0.51087047571779298</v>
      </c>
      <c r="ND156" s="4">
        <v>0.50771362399794995</v>
      </c>
      <c r="NE156" s="4">
        <v>0.50386963749152103</v>
      </c>
      <c r="NF156" s="4">
        <v>0.49934751560462398</v>
      </c>
      <c r="NG156" s="4">
        <v>0.494158211085368</v>
      </c>
      <c r="NH156" s="4">
        <v>0.48831476913761601</v>
      </c>
      <c r="NI156" s="4">
        <v>0.48137656366256898</v>
      </c>
      <c r="NJ156" s="13" t="s">
        <v>192</v>
      </c>
      <c r="NK156" s="5">
        <v>0</v>
      </c>
      <c r="NU156" s="13">
        <v>12600</v>
      </c>
      <c r="NV156" s="4">
        <v>0.52194632409409802</v>
      </c>
      <c r="NW156" s="4">
        <v>0.52159330612377397</v>
      </c>
      <c r="NX156" s="4">
        <v>0.52053497182841202</v>
      </c>
      <c r="NY156" s="4">
        <v>0.51877349401726802</v>
      </c>
      <c r="NZ156" s="4">
        <v>0.51631254019456796</v>
      </c>
      <c r="OA156" s="4">
        <v>0.51315734042695205</v>
      </c>
      <c r="OB156" s="4">
        <v>0.50931477957620297</v>
      </c>
      <c r="OC156" s="4">
        <v>0.50479351101189895</v>
      </c>
      <c r="OD156" s="4">
        <v>0.49960408797781602</v>
      </c>
      <c r="OE156" s="4">
        <v>0.49375910780761201</v>
      </c>
      <c r="OF156" s="4">
        <v>0.48681714281649902</v>
      </c>
      <c r="OG156" s="13" t="s">
        <v>192</v>
      </c>
      <c r="OH156" s="5">
        <v>0</v>
      </c>
      <c r="OR156">
        <v>12600</v>
      </c>
      <c r="OS156">
        <v>0.492602686426517</v>
      </c>
      <c r="OT156">
        <v>0.49224907912966198</v>
      </c>
      <c r="OU156">
        <v>0.49118915397880702</v>
      </c>
      <c r="OV156">
        <v>0.48942561315738498</v>
      </c>
      <c r="OW156">
        <v>0.48696299974999602</v>
      </c>
      <c r="OX156">
        <v>0.48380775537565901</v>
      </c>
      <c r="OY156">
        <v>0.47996829776897099</v>
      </c>
      <c r="OZ156">
        <v>0.47545511513505501</v>
      </c>
      <c r="PA156">
        <v>0.47028087313126099</v>
      </c>
      <c r="PB156">
        <v>0.46446052935625098</v>
      </c>
      <c r="PC156">
        <v>0.457558176789225</v>
      </c>
      <c r="PD156" s="13" t="s">
        <v>192</v>
      </c>
      <c r="PE156" s="5">
        <v>0</v>
      </c>
      <c r="PO156" s="13">
        <v>12600</v>
      </c>
      <c r="PP156" s="4">
        <v>0.51874192589719903</v>
      </c>
      <c r="PQ156" s="4">
        <v>0.51838872506491196</v>
      </c>
      <c r="PR156" s="4">
        <v>0.51732986174837803</v>
      </c>
      <c r="PS156" s="4">
        <v>0.51556756725891595</v>
      </c>
      <c r="PT156" s="4">
        <v>0.51310560595769905</v>
      </c>
      <c r="PU156" s="4">
        <v>0.50994934213217102</v>
      </c>
      <c r="PV156" s="4">
        <v>0.50610583080030003</v>
      </c>
      <c r="PW156" s="4">
        <v>0.50158392951988395</v>
      </c>
      <c r="PX156" s="4">
        <v>0.49639442733390998</v>
      </c>
      <c r="PY156" s="4">
        <v>0.49055018600331401</v>
      </c>
      <c r="PZ156" s="4">
        <v>0.48361023782840701</v>
      </c>
      <c r="QA156" s="13" t="s">
        <v>192</v>
      </c>
      <c r="QB156" s="5">
        <v>0</v>
      </c>
      <c r="QL156" s="13">
        <v>12600</v>
      </c>
      <c r="QM156" s="4">
        <v>0.56078420094108405</v>
      </c>
      <c r="QN156" s="4">
        <v>0.56043570967685297</v>
      </c>
      <c r="QO156" s="4">
        <v>0.55939071670929297</v>
      </c>
      <c r="QP156" s="4">
        <v>0.55765068027304399</v>
      </c>
      <c r="QQ156" s="4">
        <v>0.55521808299144504</v>
      </c>
      <c r="QR156" s="4">
        <v>0.55209650916076802</v>
      </c>
      <c r="QS156" s="4">
        <v>0.54829075075349898</v>
      </c>
      <c r="QT156" s="4">
        <v>0.54380693980386396</v>
      </c>
      <c r="QU156" s="4">
        <v>0.53865270399760801</v>
      </c>
      <c r="QV156" s="4">
        <v>0.53283734136390404</v>
      </c>
      <c r="QW156" s="4">
        <v>0.52591673032379305</v>
      </c>
      <c r="QX156" s="13" t="s">
        <v>192</v>
      </c>
      <c r="QY156" s="5">
        <v>0</v>
      </c>
      <c r="RI156" s="13">
        <v>12600</v>
      </c>
      <c r="RJ156" s="4">
        <v>0.55746357497465604</v>
      </c>
      <c r="RK156" s="4">
        <v>0.55711452979014997</v>
      </c>
      <c r="RL156" s="4">
        <v>0.55606789548873303</v>
      </c>
      <c r="RM156" s="4">
        <v>0.55432519147130899</v>
      </c>
      <c r="RN156" s="4">
        <v>0.55188900191464896</v>
      </c>
      <c r="RO156" s="4">
        <v>0.54876305244165002</v>
      </c>
      <c r="RP156" s="4">
        <v>0.54495231520932397</v>
      </c>
      <c r="RQ156" s="4">
        <v>0.540463140024799</v>
      </c>
      <c r="RR156" s="4">
        <v>0.53530340824765399</v>
      </c>
      <c r="RS156" s="4">
        <v>0.52948270530546104</v>
      </c>
      <c r="RT156" s="4">
        <v>0.52255692781910501</v>
      </c>
      <c r="RU156" s="13" t="s">
        <v>192</v>
      </c>
      <c r="RV156" s="5">
        <v>0</v>
      </c>
      <c r="SF156" s="13">
        <v>12600</v>
      </c>
      <c r="SG156" s="4">
        <v>0.57703292694877295</v>
      </c>
      <c r="SH156" s="4">
        <v>0.57668759615036302</v>
      </c>
      <c r="SI156" s="4">
        <v>0.57565198501804005</v>
      </c>
      <c r="SJ156" s="4">
        <v>0.57392725355427698</v>
      </c>
      <c r="SK156" s="4">
        <v>0.57151538888553</v>
      </c>
      <c r="SL156" s="4">
        <v>0.56841928502611905</v>
      </c>
      <c r="SM156" s="4">
        <v>0.56464285263699798</v>
      </c>
      <c r="SN156" s="4">
        <v>0.56019115671406505</v>
      </c>
      <c r="SO156" s="4">
        <v>0.55507057935794002</v>
      </c>
      <c r="SP156" s="4">
        <v>0.54928900389507496</v>
      </c>
      <c r="SQ156" s="4">
        <v>0.54240280732647705</v>
      </c>
      <c r="SR156" s="13" t="s">
        <v>192</v>
      </c>
      <c r="SS156" s="5">
        <v>0</v>
      </c>
      <c r="TC156" s="13">
        <v>12600</v>
      </c>
      <c r="TD156" s="4">
        <v>0.52188804697909696</v>
      </c>
      <c r="TE156" s="4">
        <v>0.52153502542372099</v>
      </c>
      <c r="TF156" s="4">
        <v>0.52047668072938003</v>
      </c>
      <c r="TG156" s="4">
        <v>0.51871518677041195</v>
      </c>
      <c r="TH156" s="4">
        <v>0.51625421281462403</v>
      </c>
      <c r="TI156" s="4">
        <v>0.51309899137298798</v>
      </c>
      <c r="TJ156" s="4">
        <v>0.50925641040678005</v>
      </c>
      <c r="TK156" s="4">
        <v>0.50473512700609502</v>
      </c>
      <c r="TL156" s="4">
        <v>0.499545698712766</v>
      </c>
      <c r="TM156" s="4">
        <v>0.49370072768240703</v>
      </c>
      <c r="TN156" s="4">
        <v>0.48675879427847102</v>
      </c>
      <c r="TO156" s="13" t="s">
        <v>192</v>
      </c>
      <c r="TP156" s="5">
        <v>0</v>
      </c>
      <c r="TZ156" s="13">
        <v>12600</v>
      </c>
      <c r="UA156" s="4">
        <v>0</v>
      </c>
      <c r="UB156" s="4">
        <v>0</v>
      </c>
      <c r="UC156" s="4">
        <v>0</v>
      </c>
      <c r="UD156" s="4">
        <v>0</v>
      </c>
      <c r="UE156" s="4">
        <v>0</v>
      </c>
      <c r="UF156" s="4">
        <v>0</v>
      </c>
      <c r="UG156" s="4">
        <v>0</v>
      </c>
      <c r="UH156" s="4">
        <v>0</v>
      </c>
      <c r="UI156" s="4">
        <v>0</v>
      </c>
      <c r="UJ156" s="4">
        <v>0</v>
      </c>
      <c r="UK156" s="4">
        <v>0</v>
      </c>
      <c r="UL156" s="13" t="s">
        <v>192</v>
      </c>
      <c r="UM156" s="5">
        <v>0</v>
      </c>
      <c r="UW156" s="13">
        <v>12600</v>
      </c>
      <c r="UX156" s="4">
        <v>0</v>
      </c>
      <c r="UY156" s="4">
        <v>0</v>
      </c>
      <c r="UZ156" s="4">
        <v>0</v>
      </c>
      <c r="VA156" s="4">
        <v>0</v>
      </c>
      <c r="VB156" s="4">
        <v>0</v>
      </c>
      <c r="VC156" s="4">
        <v>0</v>
      </c>
      <c r="VD156" s="4">
        <v>0</v>
      </c>
      <c r="VE156" s="4">
        <v>0</v>
      </c>
      <c r="VF156" s="4">
        <v>0</v>
      </c>
      <c r="VG156" s="4">
        <v>0</v>
      </c>
      <c r="VH156" s="4">
        <v>0</v>
      </c>
      <c r="VI156" s="13" t="s">
        <v>192</v>
      </c>
      <c r="VJ156" s="5">
        <v>0</v>
      </c>
      <c r="VT156" s="13">
        <v>12600</v>
      </c>
      <c r="VU156" s="4">
        <v>0</v>
      </c>
      <c r="VV156" s="4">
        <v>0</v>
      </c>
      <c r="VW156" s="4">
        <v>0</v>
      </c>
      <c r="VX156" s="4">
        <v>0</v>
      </c>
      <c r="VY156" s="4">
        <v>0</v>
      </c>
      <c r="VZ156" s="4">
        <v>0</v>
      </c>
      <c r="WA156" s="4">
        <v>0</v>
      </c>
      <c r="WB156" s="4">
        <v>0</v>
      </c>
      <c r="WC156" s="4">
        <v>0</v>
      </c>
      <c r="WD156" s="4">
        <v>0</v>
      </c>
      <c r="WE156" s="4">
        <v>0</v>
      </c>
      <c r="WF156" s="13" t="s">
        <v>192</v>
      </c>
      <c r="WG156" s="5">
        <v>0</v>
      </c>
      <c r="WQ156" s="13">
        <v>12600</v>
      </c>
      <c r="WR156" s="4">
        <v>0.45232628140876802</v>
      </c>
      <c r="WS156" s="4">
        <v>0.45198153645653</v>
      </c>
      <c r="WT156" s="4">
        <v>0.450948392816511</v>
      </c>
      <c r="WU156" s="4">
        <v>0.449230132052444</v>
      </c>
      <c r="WV156" s="4">
        <v>0.44683224938595001</v>
      </c>
      <c r="WW156" s="4">
        <v>0.44376249110813598</v>
      </c>
      <c r="WX156" s="4">
        <v>0.440030903914853</v>
      </c>
      <c r="WY156" s="4">
        <v>0.435649893095782</v>
      </c>
      <c r="WZ156" s="4">
        <v>0.43063428562003198</v>
      </c>
      <c r="XA156" s="4">
        <v>0.42500139331269898</v>
      </c>
      <c r="XB156" s="4">
        <v>0.41832096325596801</v>
      </c>
      <c r="XC156" s="13" t="s">
        <v>192</v>
      </c>
      <c r="XD156" s="5">
        <v>0</v>
      </c>
      <c r="XN156" s="13">
        <v>12600</v>
      </c>
      <c r="XO156" s="4">
        <v>0.44144072836289799</v>
      </c>
      <c r="XP156" s="4">
        <v>0.44109759818540201</v>
      </c>
      <c r="XQ156" s="4">
        <v>0.44006935601459701</v>
      </c>
      <c r="XR156" s="4">
        <v>0.43835945379638003</v>
      </c>
      <c r="XS156" s="4">
        <v>0.43597366721077302</v>
      </c>
      <c r="XT156" s="4">
        <v>0.43292012780848799</v>
      </c>
      <c r="XU156" s="4">
        <v>0.42920936495205803</v>
      </c>
      <c r="XV156" s="4">
        <v>0.42485435449493802</v>
      </c>
      <c r="XW156" s="4">
        <v>0.41987057026263802</v>
      </c>
      <c r="XX156" s="4">
        <v>0.41427603358166198</v>
      </c>
      <c r="XY156" s="4">
        <v>0.40764453898185599</v>
      </c>
      <c r="XZ156" s="13" t="s">
        <v>192</v>
      </c>
      <c r="YA156" s="5">
        <v>0</v>
      </c>
      <c r="YK156" s="13">
        <v>12600</v>
      </c>
      <c r="YL156" s="4">
        <v>0.48218900658991798</v>
      </c>
      <c r="YM156" s="4">
        <v>0.48184152614036302</v>
      </c>
      <c r="YN156" s="4">
        <v>0.480800011671011</v>
      </c>
      <c r="YO156" s="4">
        <v>0.47906725432594899</v>
      </c>
      <c r="YP156" s="4">
        <v>0.47664794062407501</v>
      </c>
      <c r="YQ156" s="4">
        <v>0.47354870293768597</v>
      </c>
      <c r="YR156" s="4">
        <v>0.46977818725054998</v>
      </c>
      <c r="YS156" s="4">
        <v>0.46534713522014198</v>
      </c>
      <c r="YT156" s="4">
        <v>0.46026847665967802</v>
      </c>
      <c r="YU156" s="4">
        <v>0.45455742765100898</v>
      </c>
      <c r="YV156" s="4">
        <v>0.44777404157897599</v>
      </c>
      <c r="YW156" s="13" t="s">
        <v>192</v>
      </c>
      <c r="YX156" s="5">
        <v>0</v>
      </c>
      <c r="ZH156" s="13">
        <v>12600</v>
      </c>
      <c r="ZI156" s="4">
        <v>0</v>
      </c>
      <c r="ZJ156" s="4">
        <v>0</v>
      </c>
      <c r="ZK156" s="4">
        <v>0</v>
      </c>
      <c r="ZL156" s="4">
        <v>0</v>
      </c>
      <c r="ZM156" s="4">
        <v>0</v>
      </c>
      <c r="ZN156" s="4">
        <v>0</v>
      </c>
      <c r="ZO156" s="4">
        <v>0</v>
      </c>
      <c r="ZP156" s="4">
        <v>0</v>
      </c>
      <c r="ZQ156" s="4">
        <v>0</v>
      </c>
      <c r="ZR156" s="4">
        <v>0</v>
      </c>
      <c r="ZS156" s="4">
        <v>0</v>
      </c>
      <c r="ZT156" s="13" t="s">
        <v>192</v>
      </c>
      <c r="ZU156" s="5">
        <v>0</v>
      </c>
      <c r="AAE156" s="13">
        <v>12600</v>
      </c>
      <c r="AAF156" s="4">
        <v>0</v>
      </c>
      <c r="AAG156" s="4">
        <v>0</v>
      </c>
      <c r="AAH156" s="4">
        <v>0</v>
      </c>
      <c r="AAI156" s="4">
        <v>0</v>
      </c>
      <c r="AAJ156" s="4">
        <v>0</v>
      </c>
      <c r="AAK156" s="4">
        <v>0</v>
      </c>
      <c r="AAL156" s="4">
        <v>0</v>
      </c>
      <c r="AAM156" s="4">
        <v>0</v>
      </c>
      <c r="AAN156" s="4">
        <v>0</v>
      </c>
      <c r="AAO156" s="4">
        <v>0</v>
      </c>
      <c r="AAP156" s="4">
        <v>0</v>
      </c>
      <c r="AAQ156" s="13" t="s">
        <v>192</v>
      </c>
      <c r="AAR156" s="5">
        <v>0</v>
      </c>
      <c r="ABB156" s="13">
        <v>12600</v>
      </c>
      <c r="ABC156" s="4">
        <v>0.52070570832821494</v>
      </c>
      <c r="ABD156" s="4">
        <v>0.52035836442595296</v>
      </c>
      <c r="ABE156" s="4">
        <v>0.51931703610893398</v>
      </c>
      <c r="ABF156" s="4">
        <v>0.51758384667731205</v>
      </c>
      <c r="ABG156" s="4">
        <v>0.51516237838188805</v>
      </c>
      <c r="ABH156" s="4">
        <v>0.51205773630160201</v>
      </c>
      <c r="ABI156" s="4">
        <v>0.50827663522462796</v>
      </c>
      <c r="ABJ156" s="4">
        <v>0.503827506880141</v>
      </c>
      <c r="ABK156" s="4">
        <v>0.49872062399024403</v>
      </c>
      <c r="ABL156" s="4">
        <v>0.49296823669267598</v>
      </c>
      <c r="ABM156" s="4">
        <v>0.486122511052344</v>
      </c>
      <c r="ABN156" s="13" t="s">
        <v>192</v>
      </c>
      <c r="ABO156" s="5">
        <v>0</v>
      </c>
    </row>
    <row r="157" spans="1:743" x14ac:dyDescent="0.25">
      <c r="Q157" s="13">
        <v>14000</v>
      </c>
      <c r="R157" s="4">
        <v>0</v>
      </c>
      <c r="S157" s="4">
        <v>0</v>
      </c>
      <c r="T157" s="4">
        <v>0</v>
      </c>
      <c r="U157" s="4">
        <v>0</v>
      </c>
      <c r="V157" s="4">
        <v>0</v>
      </c>
      <c r="W157" s="4">
        <v>0</v>
      </c>
      <c r="X157" s="4">
        <v>0</v>
      </c>
      <c r="Y157" s="4">
        <v>0</v>
      </c>
      <c r="Z157" s="4">
        <v>0</v>
      </c>
      <c r="AA157" s="4">
        <v>0</v>
      </c>
      <c r="AB157" s="4">
        <v>0</v>
      </c>
      <c r="AC157" s="13" t="s">
        <v>193</v>
      </c>
      <c r="AD157" s="5">
        <v>46.812497981504897</v>
      </c>
      <c r="AN157" s="13">
        <v>14000</v>
      </c>
      <c r="AO157" s="4">
        <v>0.51220262215188295</v>
      </c>
      <c r="AP157" s="4">
        <v>0.51184913829874401</v>
      </c>
      <c r="AQ157" s="4">
        <v>0.510789465706741</v>
      </c>
      <c r="AR157" s="4">
        <v>0.50902595463629197</v>
      </c>
      <c r="AS157" s="4">
        <v>0.506562566311069</v>
      </c>
      <c r="AT157" s="4">
        <v>0.50340493767399197</v>
      </c>
      <c r="AU157" s="4">
        <v>0.49956046914323599</v>
      </c>
      <c r="AV157" s="4">
        <v>0.49503843237339301</v>
      </c>
      <c r="AW157" s="4">
        <v>0.48985009407105201</v>
      </c>
      <c r="AX157" s="4">
        <v>0.484008850933206</v>
      </c>
      <c r="AY157" s="4">
        <v>0.47707478371461898</v>
      </c>
      <c r="AZ157" s="13" t="s">
        <v>193</v>
      </c>
      <c r="BA157" s="5">
        <v>48.615108075237501</v>
      </c>
      <c r="BK157" s="13">
        <v>14000</v>
      </c>
      <c r="BL157" s="4">
        <v>0.50967011909878801</v>
      </c>
      <c r="BM157" s="4">
        <v>0.50931655814393595</v>
      </c>
      <c r="BN157" s="4">
        <v>0.50825666959836102</v>
      </c>
      <c r="BO157" s="4">
        <v>0.50649284961033902</v>
      </c>
      <c r="BP157" s="4">
        <v>0.50402913532273397</v>
      </c>
      <c r="BQ157" s="4">
        <v>0.50087126877282495</v>
      </c>
      <c r="BR157" s="4">
        <v>0.49702678342038198</v>
      </c>
      <c r="BS157" s="4">
        <v>0.49250511028277599</v>
      </c>
      <c r="BT157" s="4">
        <v>0.487317699696874</v>
      </c>
      <c r="BU157" s="4">
        <v>0.481478153746634</v>
      </c>
      <c r="BV157" s="4">
        <v>0.474546998558525</v>
      </c>
      <c r="BW157" s="13" t="s">
        <v>193</v>
      </c>
      <c r="BX157" s="5">
        <v>48.625793123660202</v>
      </c>
      <c r="CH157" s="13">
        <v>14000</v>
      </c>
      <c r="CI157" s="4">
        <v>0</v>
      </c>
      <c r="CJ157" s="4">
        <v>0</v>
      </c>
      <c r="CK157" s="4">
        <v>0</v>
      </c>
      <c r="CL157" s="4">
        <v>0</v>
      </c>
      <c r="CM157" s="4">
        <v>0</v>
      </c>
      <c r="CN157" s="4">
        <v>0</v>
      </c>
      <c r="CO157" s="4">
        <v>0</v>
      </c>
      <c r="CP157" s="4">
        <v>0</v>
      </c>
      <c r="CQ157" s="4">
        <v>0</v>
      </c>
      <c r="CR157" s="4">
        <v>0</v>
      </c>
      <c r="CS157" s="4">
        <v>0</v>
      </c>
      <c r="CT157" s="13" t="s">
        <v>193</v>
      </c>
      <c r="CU157" s="5">
        <v>46.8126509824639</v>
      </c>
      <c r="DE157" s="13">
        <v>14000</v>
      </c>
      <c r="DF157" s="4">
        <v>0.524490761599815</v>
      </c>
      <c r="DG157" s="4">
        <v>0.524137909526465</v>
      </c>
      <c r="DH157" s="4">
        <v>0.523080057359119</v>
      </c>
      <c r="DI157" s="4">
        <v>0.52131933136616004</v>
      </c>
      <c r="DJ157" s="4">
        <v>0.51885932198159901</v>
      </c>
      <c r="DK157" s="4">
        <v>0.515705152436711</v>
      </c>
      <c r="DL157" s="4">
        <v>0.51186357209614097</v>
      </c>
      <c r="DM157" s="4">
        <v>0.50734307164377002</v>
      </c>
      <c r="DN157" s="4">
        <v>0.50215401632743695</v>
      </c>
      <c r="DO157" s="4">
        <v>0.496308792494774</v>
      </c>
      <c r="DP157" s="4">
        <v>0.48936563256113902</v>
      </c>
      <c r="DQ157" s="13" t="s">
        <v>193</v>
      </c>
      <c r="DR157" s="5">
        <v>49.516325408084803</v>
      </c>
      <c r="EB157" s="13">
        <v>14000</v>
      </c>
      <c r="EC157" s="4">
        <v>0</v>
      </c>
      <c r="ED157" s="4">
        <v>0</v>
      </c>
      <c r="EE157" s="4">
        <v>0</v>
      </c>
      <c r="EF157" s="4">
        <v>0</v>
      </c>
      <c r="EG157" s="4">
        <v>0</v>
      </c>
      <c r="EH157" s="4">
        <v>0</v>
      </c>
      <c r="EI157" s="4">
        <v>0</v>
      </c>
      <c r="EJ157" s="4">
        <v>0</v>
      </c>
      <c r="EK157" s="4">
        <v>0</v>
      </c>
      <c r="EL157" s="4">
        <v>0</v>
      </c>
      <c r="EM157" s="4">
        <v>0</v>
      </c>
      <c r="EN157" s="13" t="s">
        <v>193</v>
      </c>
      <c r="EO157" s="5">
        <v>46.8051992685944</v>
      </c>
      <c r="EY157" s="13">
        <v>14000</v>
      </c>
      <c r="EZ157" s="4">
        <v>0</v>
      </c>
      <c r="FA157" s="4">
        <v>0</v>
      </c>
      <c r="FB157" s="4">
        <v>0</v>
      </c>
      <c r="FC157" s="4">
        <v>0</v>
      </c>
      <c r="FD157" s="4">
        <v>0</v>
      </c>
      <c r="FE157" s="4">
        <v>0</v>
      </c>
      <c r="FF157" s="4">
        <v>0</v>
      </c>
      <c r="FG157" s="4">
        <v>0</v>
      </c>
      <c r="FH157" s="4">
        <v>0</v>
      </c>
      <c r="FI157" s="4">
        <v>0</v>
      </c>
      <c r="FJ157" s="4">
        <v>0</v>
      </c>
      <c r="FK157" s="13" t="s">
        <v>193</v>
      </c>
      <c r="FL157" s="5">
        <v>48.614968503525802</v>
      </c>
      <c r="FV157" s="13">
        <v>14000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 s="13" t="s">
        <v>193</v>
      </c>
      <c r="GI157" s="5">
        <v>47.709658915644702</v>
      </c>
      <c r="GS157" s="13">
        <v>14000</v>
      </c>
      <c r="GT157" s="4">
        <v>0</v>
      </c>
      <c r="GU157" s="4">
        <v>0</v>
      </c>
      <c r="GV157" s="4">
        <v>0</v>
      </c>
      <c r="GW157" s="4">
        <v>0</v>
      </c>
      <c r="GX157" s="4">
        <v>0</v>
      </c>
      <c r="GY157" s="4">
        <v>0</v>
      </c>
      <c r="GZ157" s="4">
        <v>0</v>
      </c>
      <c r="HA157" s="4">
        <v>0</v>
      </c>
      <c r="HB157" s="4">
        <v>0</v>
      </c>
      <c r="HC157" s="4">
        <v>0</v>
      </c>
      <c r="HD157" s="4">
        <v>0</v>
      </c>
      <c r="HE157" s="13" t="s">
        <v>193</v>
      </c>
      <c r="HF157" s="5">
        <v>47.711543009559698</v>
      </c>
      <c r="HP157" s="13">
        <v>14000</v>
      </c>
      <c r="HQ157" s="4">
        <v>0.52180057258450396</v>
      </c>
      <c r="HR157" s="4">
        <v>0.52144754566597895</v>
      </c>
      <c r="HS157" s="4">
        <v>0.52038918541678203</v>
      </c>
      <c r="HT157" s="4">
        <v>0.51862766730987997</v>
      </c>
      <c r="HU157" s="4">
        <v>0.51616666326008398</v>
      </c>
      <c r="HV157" s="4">
        <v>0.513011409447103</v>
      </c>
      <c r="HW157" s="4">
        <v>0.50916879848424201</v>
      </c>
      <c r="HX157" s="4">
        <v>0.50464749304563905</v>
      </c>
      <c r="HY157" s="4">
        <v>0.49945805712388602</v>
      </c>
      <c r="HZ157" s="4">
        <v>0.493613100111504</v>
      </c>
      <c r="IA157" s="4">
        <v>0.486671214474514</v>
      </c>
      <c r="IB157" s="13" t="s">
        <v>193</v>
      </c>
      <c r="IC157" s="5">
        <v>50.436647392376202</v>
      </c>
      <c r="IM157" s="13">
        <v>14000</v>
      </c>
      <c r="IN157" s="4">
        <v>0.54358213586114301</v>
      </c>
      <c r="IO157" s="4">
        <v>0.54323111299133897</v>
      </c>
      <c r="IP157" s="4">
        <v>0.54217863112914499</v>
      </c>
      <c r="IQ157" s="4">
        <v>0.54042646560208896</v>
      </c>
      <c r="IR157" s="4">
        <v>0.53797762523586501</v>
      </c>
      <c r="IS157" s="4">
        <v>0.53483642606731796</v>
      </c>
      <c r="IT157" s="4">
        <v>0.53100859206941098</v>
      </c>
      <c r="IU157" s="4">
        <v>0.52650138028844196</v>
      </c>
      <c r="IV157" s="4">
        <v>0.52132372690109197</v>
      </c>
      <c r="IW157" s="4">
        <v>0.515486409742274</v>
      </c>
      <c r="IX157" s="4">
        <v>0.50854583558785704</v>
      </c>
      <c r="IY157" s="13" t="s">
        <v>193</v>
      </c>
      <c r="IZ157" s="5">
        <v>51.341415524848699</v>
      </c>
      <c r="JJ157" s="13">
        <v>14000</v>
      </c>
      <c r="JK157" s="4">
        <v>0.550423360058091</v>
      </c>
      <c r="JL157" s="4">
        <v>0.55007324370153199</v>
      </c>
      <c r="JM157" s="4">
        <v>0.54902343923553598</v>
      </c>
      <c r="JN157" s="4">
        <v>0.54727559584837404</v>
      </c>
      <c r="JO157" s="4">
        <v>0.54483251312082304</v>
      </c>
      <c r="JP157" s="4">
        <v>0.54169821627509895</v>
      </c>
      <c r="JQ157" s="4">
        <v>0.53787805915783504</v>
      </c>
      <c r="JR157" s="4">
        <v>0.53337885245851702</v>
      </c>
      <c r="JS157" s="4">
        <v>0.52820901379125695</v>
      </c>
      <c r="JT157" s="4">
        <v>0.52237873532254697</v>
      </c>
      <c r="JU157" s="4">
        <v>0.51544408530209496</v>
      </c>
      <c r="JV157" s="13" t="s">
        <v>193</v>
      </c>
      <c r="JW157" s="5">
        <v>51.321822281562397</v>
      </c>
      <c r="KG157" s="13">
        <v>14000</v>
      </c>
      <c r="KH157">
        <v>0.51842693588787603</v>
      </c>
      <c r="KI157">
        <v>0.51807371864887797</v>
      </c>
      <c r="KJ157">
        <v>0.51701480803315303</v>
      </c>
      <c r="KK157">
        <v>0.51525244109560897</v>
      </c>
      <c r="KL157">
        <v>0.51279039170535701</v>
      </c>
      <c r="KM157">
        <v>0.50963403732298995</v>
      </c>
      <c r="KN157">
        <v>0.50579044966209097</v>
      </c>
      <c r="KO157">
        <v>0.501268506308572</v>
      </c>
      <c r="KP157">
        <v>0.49607901942472898</v>
      </c>
      <c r="KQ157">
        <v>0.49023487668514099</v>
      </c>
      <c r="KR157">
        <v>0.483295157521687</v>
      </c>
      <c r="KS157" s="13" t="s">
        <v>193</v>
      </c>
      <c r="KT157" s="5">
        <v>48.5985688695961</v>
      </c>
      <c r="LD157" s="13">
        <v>14000</v>
      </c>
      <c r="LE157" s="4">
        <v>0.54277093197591497</v>
      </c>
      <c r="LF157" s="4">
        <v>0.54241981039957698</v>
      </c>
      <c r="LG157" s="4">
        <v>0.541367037413925</v>
      </c>
      <c r="LH157" s="4">
        <v>0.53961440329832</v>
      </c>
      <c r="LI157" s="4">
        <v>0.53716494167432305</v>
      </c>
      <c r="LJ157" s="4">
        <v>0.53402300302649097</v>
      </c>
      <c r="LK157" s="4">
        <v>0.53019435514580304</v>
      </c>
      <c r="LL157" s="4">
        <v>0.52568630788433801</v>
      </c>
      <c r="LM157" s="4">
        <v>0.52050785871491301</v>
      </c>
      <c r="LN157" s="4">
        <v>0.51466985463166803</v>
      </c>
      <c r="LO157" s="4">
        <v>0.50772875369702797</v>
      </c>
      <c r="LP157" s="13" t="s">
        <v>193</v>
      </c>
      <c r="LQ157" s="5">
        <v>51.343211274132798</v>
      </c>
      <c r="MA157" s="13">
        <v>14000</v>
      </c>
      <c r="MB157" s="4">
        <v>0.55203873376464296</v>
      </c>
      <c r="MC157" s="4">
        <v>0.55168885078747099</v>
      </c>
      <c r="MD157" s="4">
        <v>0.55063973650926401</v>
      </c>
      <c r="ME157" s="4">
        <v>0.548893010331442</v>
      </c>
      <c r="MF157" s="4">
        <v>0.54645142240810496</v>
      </c>
      <c r="MG157" s="4">
        <v>0.54331892923542202</v>
      </c>
      <c r="MH157" s="4">
        <v>0.53950079713728505</v>
      </c>
      <c r="MI157" s="4">
        <v>0.53500373117322098</v>
      </c>
      <c r="MJ157" s="4">
        <v>0.52983602612578695</v>
      </c>
      <c r="MK157" s="4">
        <v>0.52400773528242295</v>
      </c>
      <c r="ML157" s="4">
        <v>0.51707487159813703</v>
      </c>
      <c r="MM157" s="13" t="s">
        <v>193</v>
      </c>
      <c r="MN157" s="5">
        <v>50.425318386159503</v>
      </c>
      <c r="MX157" s="13">
        <v>14000</v>
      </c>
      <c r="MY157" s="4">
        <v>0.57121872940551699</v>
      </c>
      <c r="MZ157" s="4">
        <v>0.57087218185777799</v>
      </c>
      <c r="NA157" s="4">
        <v>0.56983295600837103</v>
      </c>
      <c r="NB157" s="4">
        <v>0.56810231831017499</v>
      </c>
      <c r="NC157" s="4">
        <v>0.565682432817462</v>
      </c>
      <c r="ND157" s="4">
        <v>0.56257644016284203</v>
      </c>
      <c r="NE157" s="4">
        <v>0.55878856611074201</v>
      </c>
      <c r="NF157" s="4">
        <v>0.55432425752270298</v>
      </c>
      <c r="NG157" s="4">
        <v>0.54919034276511602</v>
      </c>
      <c r="NH157" s="4">
        <v>0.54339521269168001</v>
      </c>
      <c r="NI157" s="4">
        <v>0.53649495301942496</v>
      </c>
      <c r="NJ157" s="13" t="s">
        <v>193</v>
      </c>
      <c r="NK157" s="5">
        <v>53.142914963229302</v>
      </c>
      <c r="NU157" s="13">
        <v>14000</v>
      </c>
      <c r="NV157" s="4">
        <v>0.57654590274777995</v>
      </c>
      <c r="NW157" s="4">
        <v>0.57620046635710198</v>
      </c>
      <c r="NX157" s="4">
        <v>0.57516454141916695</v>
      </c>
      <c r="NY157" s="4">
        <v>0.57343929683896799</v>
      </c>
      <c r="NZ157" s="4">
        <v>0.57102673454238795</v>
      </c>
      <c r="OA157" s="4">
        <v>0.56792976917844895</v>
      </c>
      <c r="OB157" s="4">
        <v>0.56415233778306995</v>
      </c>
      <c r="OC157" s="4">
        <v>0.559699537330555</v>
      </c>
      <c r="OD157" s="4">
        <v>0.55457778731443697</v>
      </c>
      <c r="OE157" s="4">
        <v>0.54879501361586402</v>
      </c>
      <c r="OF157" s="4">
        <v>0.54190756397172202</v>
      </c>
      <c r="OG157" s="13" t="s">
        <v>193</v>
      </c>
      <c r="OH157" s="5">
        <v>54.052977839070898</v>
      </c>
      <c r="OR157">
        <v>14000</v>
      </c>
      <c r="OS157">
        <v>0.54764913553796601</v>
      </c>
      <c r="OT157">
        <v>0.54729863561042902</v>
      </c>
      <c r="OU157">
        <v>0.54624769752197599</v>
      </c>
      <c r="OV157">
        <v>0.54449802161789296</v>
      </c>
      <c r="OW157">
        <v>0.54205249235272002</v>
      </c>
      <c r="OX157">
        <v>0.53891525293465503</v>
      </c>
      <c r="OY157">
        <v>0.535091807418</v>
      </c>
      <c r="OZ157">
        <v>0.53058914770346999</v>
      </c>
      <c r="PA157">
        <v>0.52541590202467203</v>
      </c>
      <c r="PB157">
        <v>0.51958250054896504</v>
      </c>
      <c r="PC157">
        <v>0.51264512849735699</v>
      </c>
      <c r="PD157" s="13" t="s">
        <v>193</v>
      </c>
      <c r="PE157" s="5">
        <v>52.232997311605502</v>
      </c>
      <c r="PO157" s="13">
        <v>14000</v>
      </c>
      <c r="PP157" s="4">
        <v>0.57340836592892197</v>
      </c>
      <c r="PQ157" s="4">
        <v>0.57306226537934801</v>
      </c>
      <c r="PR157" s="4">
        <v>0.57202436712861404</v>
      </c>
      <c r="PS157" s="4">
        <v>0.57029589749837795</v>
      </c>
      <c r="PT157" s="4">
        <v>0.56787895385074405</v>
      </c>
      <c r="PU157" s="4">
        <v>0.56477658387470497</v>
      </c>
      <c r="PV157" s="4">
        <v>0.56099289461171797</v>
      </c>
      <c r="PW157" s="4">
        <v>0.55653318909280602</v>
      </c>
      <c r="PX157" s="4">
        <v>0.55140412766311997</v>
      </c>
      <c r="PY157" s="4">
        <v>0.54561391017749505</v>
      </c>
      <c r="PZ157" s="4">
        <v>0.53871871719245801</v>
      </c>
      <c r="QA157" s="13" t="s">
        <v>193</v>
      </c>
      <c r="QB157" s="5">
        <v>54.959902614684403</v>
      </c>
      <c r="QL157" s="13">
        <v>14000</v>
      </c>
      <c r="QM157" s="4">
        <v>0.61422651475713996</v>
      </c>
      <c r="QN157" s="4">
        <v>0.61389123143792601</v>
      </c>
      <c r="QO157" s="4">
        <v>0.61288554000863704</v>
      </c>
      <c r="QP157" s="4">
        <v>0.61120993264522605</v>
      </c>
      <c r="QQ157" s="4">
        <v>0.60886528478810398</v>
      </c>
      <c r="QR157" s="4">
        <v>0.605852937294729</v>
      </c>
      <c r="QS157" s="4">
        <v>0.60217481023807296</v>
      </c>
      <c r="QT157" s="4">
        <v>0.59783354696204904</v>
      </c>
      <c r="QU157" s="4">
        <v>0.59283268638471298</v>
      </c>
      <c r="QV157" s="4">
        <v>0.58717686079165199</v>
      </c>
      <c r="QW157" s="4">
        <v>0.58042736632257896</v>
      </c>
      <c r="QX157" s="13" t="s">
        <v>193</v>
      </c>
      <c r="QY157" s="5">
        <v>58.5887143599195</v>
      </c>
      <c r="RI157" s="13">
        <v>14000</v>
      </c>
      <c r="RJ157" s="4">
        <v>0.611029679980445</v>
      </c>
      <c r="RK157" s="4">
        <v>0.610693379244035</v>
      </c>
      <c r="RL157" s="4">
        <v>0.60968465429378005</v>
      </c>
      <c r="RM157" s="4">
        <v>0.60800405350095099</v>
      </c>
      <c r="RN157" s="4">
        <v>0.60565254596749996</v>
      </c>
      <c r="RO157" s="4">
        <v>0.60263160365194401</v>
      </c>
      <c r="RP157" s="4">
        <v>0.59894331506938603</v>
      </c>
      <c r="RQ157" s="4">
        <v>0.59459052911680799</v>
      </c>
      <c r="RR157" s="4">
        <v>0.58957702693921099</v>
      </c>
      <c r="RS157" s="4">
        <v>0.58390771899054295</v>
      </c>
      <c r="RT157" s="4">
        <v>0.57714326689086803</v>
      </c>
      <c r="RU157" s="13" t="s">
        <v>193</v>
      </c>
      <c r="RV157" s="5">
        <v>57.692814730861002</v>
      </c>
      <c r="SF157" s="13">
        <v>14000</v>
      </c>
      <c r="SG157" s="4">
        <v>0.62980330883263502</v>
      </c>
      <c r="SH157" s="4">
        <v>0.62947339687592196</v>
      </c>
      <c r="SI157" s="4">
        <v>0.62848372975219502</v>
      </c>
      <c r="SJ157" s="4">
        <v>0.62683453018052604</v>
      </c>
      <c r="SK157" s="4">
        <v>0.624526224179066</v>
      </c>
      <c r="SL157" s="4">
        <v>0.62155952287584004</v>
      </c>
      <c r="SM157" s="4">
        <v>0.61793553612616303</v>
      </c>
      <c r="SN157" s="4">
        <v>0.613655916841506</v>
      </c>
      <c r="SO157" s="4">
        <v>0.60872303439117104</v>
      </c>
      <c r="SP157" s="4">
        <v>0.60314017475849901</v>
      </c>
      <c r="SQ157" s="4">
        <v>0.59647231038578497</v>
      </c>
      <c r="SR157" s="13" t="s">
        <v>193</v>
      </c>
      <c r="SS157" s="5">
        <v>60.409922344370301</v>
      </c>
      <c r="TC157" s="13">
        <v>14000</v>
      </c>
      <c r="TD157" s="4">
        <v>0.57648888089737504</v>
      </c>
      <c r="TE157" s="4">
        <v>0.57614343218762898</v>
      </c>
      <c r="TF157" s="4">
        <v>0.575107470640425</v>
      </c>
      <c r="TG157" s="4">
        <v>0.57338216620326898</v>
      </c>
      <c r="TH157" s="4">
        <v>0.57096952253505895</v>
      </c>
      <c r="TI157" s="4">
        <v>0.567872456701078</v>
      </c>
      <c r="TJ157" s="4">
        <v>0.56409490882555302</v>
      </c>
      <c r="TK157" s="4">
        <v>0.55964197962703299</v>
      </c>
      <c r="TL157" s="4">
        <v>0.554520092977006</v>
      </c>
      <c r="TM157" s="4">
        <v>0.54873717973857095</v>
      </c>
      <c r="TN157" s="4">
        <v>0.54184958428063001</v>
      </c>
      <c r="TO157" s="13" t="s">
        <v>193</v>
      </c>
      <c r="TP157" s="5">
        <v>55.881311352458503</v>
      </c>
      <c r="TZ157" s="13">
        <v>14000</v>
      </c>
      <c r="UA157" s="4">
        <v>0</v>
      </c>
      <c r="UB157" s="4">
        <v>0</v>
      </c>
      <c r="UC157" s="4">
        <v>0</v>
      </c>
      <c r="UD157" s="4">
        <v>0</v>
      </c>
      <c r="UE157" s="4">
        <v>0</v>
      </c>
      <c r="UF157" s="4">
        <v>0</v>
      </c>
      <c r="UG157" s="4">
        <v>0</v>
      </c>
      <c r="UH157" s="4">
        <v>0</v>
      </c>
      <c r="UI157" s="4">
        <v>0</v>
      </c>
      <c r="UJ157" s="4">
        <v>0</v>
      </c>
      <c r="UK157" s="4">
        <v>0</v>
      </c>
      <c r="UL157" s="13" t="s">
        <v>193</v>
      </c>
      <c r="UM157" s="5">
        <v>46.794291813976699</v>
      </c>
      <c r="UW157" s="13">
        <v>14000</v>
      </c>
      <c r="UX157" s="4">
        <v>0</v>
      </c>
      <c r="UY157" s="4">
        <v>0</v>
      </c>
      <c r="UZ157" s="4">
        <v>0</v>
      </c>
      <c r="VA157" s="4">
        <v>0</v>
      </c>
      <c r="VB157" s="4">
        <v>0</v>
      </c>
      <c r="VC157" s="4">
        <v>0</v>
      </c>
      <c r="VD157" s="4">
        <v>0</v>
      </c>
      <c r="VE157" s="4">
        <v>0</v>
      </c>
      <c r="VF157" s="4">
        <v>0</v>
      </c>
      <c r="VG157" s="4">
        <v>0</v>
      </c>
      <c r="VH157" s="4">
        <v>0</v>
      </c>
      <c r="VI157" s="13" t="s">
        <v>193</v>
      </c>
      <c r="VJ157" s="5">
        <v>47.7193140389086</v>
      </c>
      <c r="VT157" s="13">
        <v>14000</v>
      </c>
      <c r="VU157" s="4">
        <v>0</v>
      </c>
      <c r="VV157" s="4">
        <v>0</v>
      </c>
      <c r="VW157" s="4">
        <v>0</v>
      </c>
      <c r="VX157" s="4">
        <v>0</v>
      </c>
      <c r="VY157" s="4">
        <v>0</v>
      </c>
      <c r="VZ157" s="4">
        <v>0</v>
      </c>
      <c r="WA157" s="4">
        <v>0</v>
      </c>
      <c r="WB157" s="4">
        <v>0</v>
      </c>
      <c r="WC157" s="4">
        <v>0</v>
      </c>
      <c r="WD157" s="4">
        <v>0</v>
      </c>
      <c r="WE157" s="4">
        <v>0</v>
      </c>
      <c r="WF157" s="13" t="s">
        <v>193</v>
      </c>
      <c r="WG157" s="5">
        <v>47.7113923067892</v>
      </c>
      <c r="WQ157" s="13">
        <v>14000</v>
      </c>
      <c r="WR157" s="4">
        <v>0.50737251051125498</v>
      </c>
      <c r="WS157" s="4">
        <v>0.50702465167560995</v>
      </c>
      <c r="WT157" s="4">
        <v>0.50598185696533604</v>
      </c>
      <c r="WU157" s="4">
        <v>0.50424648409028405</v>
      </c>
      <c r="WV157" s="4">
        <v>0.50182250325822897</v>
      </c>
      <c r="WW157" s="4">
        <v>0.498715556886274</v>
      </c>
      <c r="WX157" s="4">
        <v>0.49493304050067899</v>
      </c>
      <c r="WY157" s="4">
        <v>0.49048420203745302</v>
      </c>
      <c r="WZ157" s="4">
        <v>0.48538025586025402</v>
      </c>
      <c r="XA157" s="4">
        <v>0.47963450689069398</v>
      </c>
      <c r="XB157" s="4">
        <v>0.47280144607741298</v>
      </c>
      <c r="XC157" s="13" t="s">
        <v>193</v>
      </c>
      <c r="XD157" s="5">
        <v>55.266577161310003</v>
      </c>
      <c r="XN157" s="13">
        <v>14000</v>
      </c>
      <c r="XO157" s="4">
        <v>0.49636284547123499</v>
      </c>
      <c r="XP157" s="4">
        <v>0.49601493502282401</v>
      </c>
      <c r="XQ157" s="4">
        <v>0.49497204947281997</v>
      </c>
      <c r="XR157" s="4">
        <v>0.49323673777813498</v>
      </c>
      <c r="XS157" s="4">
        <v>0.49081328637991001</v>
      </c>
      <c r="XT157" s="4">
        <v>0.487707775092031</v>
      </c>
      <c r="XU157" s="4">
        <v>0.48392815254351301</v>
      </c>
      <c r="XV157" s="4">
        <v>0.47948432829374099</v>
      </c>
      <c r="XW157" s="4">
        <v>0.47438827783454401</v>
      </c>
      <c r="XX157" s="4">
        <v>0.46865415577548297</v>
      </c>
      <c r="XY157" s="4">
        <v>0.46183855303301202</v>
      </c>
      <c r="XZ157" s="13" t="s">
        <v>193</v>
      </c>
      <c r="YA157" s="5">
        <v>62.063197367047501</v>
      </c>
      <c r="YK157" s="13">
        <v>14000</v>
      </c>
      <c r="YL157" s="4">
        <v>0.53730404518674002</v>
      </c>
      <c r="YM157" s="4">
        <v>0.53695803337113401</v>
      </c>
      <c r="YN157" s="4">
        <v>0.53592060280257803</v>
      </c>
      <c r="YO157" s="4">
        <v>0.53419358210563805</v>
      </c>
      <c r="YP157" s="4">
        <v>0.53178006530018995</v>
      </c>
      <c r="YQ157" s="4">
        <v>0.52868448013180902</v>
      </c>
      <c r="YR157" s="4">
        <v>0.52491268140067304</v>
      </c>
      <c r="YS157" s="4">
        <v>0.52047206683380698</v>
      </c>
      <c r="YT157" s="4">
        <v>0.51537171220059896</v>
      </c>
      <c r="YU157" s="4">
        <v>0.50962252146692799</v>
      </c>
      <c r="YV157" s="4">
        <v>0.50277485411037603</v>
      </c>
      <c r="YW157" s="13" t="s">
        <v>193</v>
      </c>
      <c r="YX157" s="5">
        <v>49.565325986941502</v>
      </c>
      <c r="ZH157" s="13">
        <v>14000</v>
      </c>
      <c r="ZI157" s="4">
        <v>0</v>
      </c>
      <c r="ZJ157" s="4">
        <v>0</v>
      </c>
      <c r="ZK157" s="4">
        <v>0</v>
      </c>
      <c r="ZL157" s="4">
        <v>0</v>
      </c>
      <c r="ZM157" s="4">
        <v>0</v>
      </c>
      <c r="ZN157" s="4">
        <v>0</v>
      </c>
      <c r="ZO157" s="4">
        <v>0</v>
      </c>
      <c r="ZP157" s="4">
        <v>0</v>
      </c>
      <c r="ZQ157" s="4">
        <v>0</v>
      </c>
      <c r="ZR157" s="4">
        <v>0</v>
      </c>
      <c r="ZS157" s="4">
        <v>0</v>
      </c>
      <c r="ZT157" s="13" t="s">
        <v>193</v>
      </c>
      <c r="ZU157" s="5">
        <v>44.556736998626299</v>
      </c>
      <c r="AAE157" s="13">
        <v>14000</v>
      </c>
      <c r="AAF157" s="4">
        <v>0</v>
      </c>
      <c r="AAG157" s="4">
        <v>0</v>
      </c>
      <c r="AAH157" s="4">
        <v>0</v>
      </c>
      <c r="AAI157" s="4">
        <v>0</v>
      </c>
      <c r="AAJ157" s="4">
        <v>0</v>
      </c>
      <c r="AAK157" s="4">
        <v>0</v>
      </c>
      <c r="AAL157" s="4">
        <v>0</v>
      </c>
      <c r="AAM157" s="4">
        <v>0</v>
      </c>
      <c r="AAN157" s="4">
        <v>0</v>
      </c>
      <c r="AAO157" s="4">
        <v>0</v>
      </c>
      <c r="AAP157" s="4">
        <v>0</v>
      </c>
      <c r="AAQ157" s="13" t="s">
        <v>193</v>
      </c>
      <c r="AAR157" s="5">
        <v>62.459841404538103</v>
      </c>
      <c r="ABB157" s="13">
        <v>14000</v>
      </c>
      <c r="ABC157" s="4">
        <v>0.57533169518193295</v>
      </c>
      <c r="ABD157" s="4">
        <v>0.57499162680277005</v>
      </c>
      <c r="ABE157" s="4">
        <v>0.57397180034383</v>
      </c>
      <c r="ABF157" s="4">
        <v>0.572273367147481</v>
      </c>
      <c r="ABG157" s="4">
        <v>0.56989829690576599</v>
      </c>
      <c r="ABH157" s="4">
        <v>0.56684945300225298</v>
      </c>
      <c r="ABI157" s="4">
        <v>0.56313069624025203</v>
      </c>
      <c r="ABJ157" s="4">
        <v>0.558747015055713</v>
      </c>
      <c r="ABK157" s="4">
        <v>0.55370467958149405</v>
      </c>
      <c r="ABL157" s="4">
        <v>0.54801141610090598</v>
      </c>
      <c r="ABM157" s="4">
        <v>0.54121722641991998</v>
      </c>
      <c r="ABN157" s="13" t="s">
        <v>193</v>
      </c>
      <c r="ABO157" s="5">
        <v>55.006440609421901</v>
      </c>
    </row>
    <row r="158" spans="1:743" x14ac:dyDescent="0.25">
      <c r="Q158" s="13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13" t="s">
        <v>194</v>
      </c>
      <c r="AD158" s="5">
        <v>0</v>
      </c>
      <c r="AN158" s="13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13" t="s">
        <v>194</v>
      </c>
      <c r="BA158" s="5">
        <v>0</v>
      </c>
      <c r="BK158" s="13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13" t="s">
        <v>194</v>
      </c>
      <c r="BX158" s="5">
        <v>0</v>
      </c>
      <c r="CH158" s="13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13" t="s">
        <v>194</v>
      </c>
      <c r="CU158" s="5">
        <v>0</v>
      </c>
      <c r="DE158" s="13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13" t="s">
        <v>194</v>
      </c>
      <c r="DR158" s="5">
        <v>0</v>
      </c>
      <c r="EB158" s="13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13" t="s">
        <v>194</v>
      </c>
      <c r="EO158" s="5">
        <v>0</v>
      </c>
      <c r="EY158" s="13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13" t="s">
        <v>194</v>
      </c>
      <c r="FL158" s="5">
        <v>0</v>
      </c>
      <c r="FV158" s="13"/>
      <c r="GH158" s="13" t="s">
        <v>194</v>
      </c>
      <c r="GI158" s="5">
        <v>0</v>
      </c>
      <c r="GS158" s="13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13" t="s">
        <v>194</v>
      </c>
      <c r="HF158" s="5">
        <v>0</v>
      </c>
      <c r="HP158" s="13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13" t="s">
        <v>194</v>
      </c>
      <c r="IC158" s="5">
        <v>0</v>
      </c>
      <c r="IM158" s="13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13" t="s">
        <v>194</v>
      </c>
      <c r="IZ158" s="5">
        <v>0</v>
      </c>
      <c r="JJ158" s="13"/>
      <c r="JK158" s="4"/>
      <c r="JL158" s="4"/>
      <c r="JM158" s="4"/>
      <c r="JN158" s="4"/>
      <c r="JO158" s="4"/>
      <c r="JP158" s="4"/>
      <c r="JQ158" s="4"/>
      <c r="JR158" s="4"/>
      <c r="JS158" s="4"/>
      <c r="JT158" s="4"/>
      <c r="JU158" s="4"/>
      <c r="JV158" s="13" t="s">
        <v>194</v>
      </c>
      <c r="JW158" s="5">
        <v>0</v>
      </c>
      <c r="KG158" s="13"/>
      <c r="KS158" s="13" t="s">
        <v>194</v>
      </c>
      <c r="KT158" s="5">
        <v>0</v>
      </c>
      <c r="LD158" s="13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13" t="s">
        <v>194</v>
      </c>
      <c r="LQ158" s="5">
        <v>0</v>
      </c>
      <c r="MA158" s="13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/>
      <c r="MM158" s="13" t="s">
        <v>194</v>
      </c>
      <c r="MN158" s="5">
        <v>0</v>
      </c>
      <c r="MX158" s="13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13" t="s">
        <v>194</v>
      </c>
      <c r="NK158" s="5">
        <v>0</v>
      </c>
      <c r="NU158" s="13"/>
      <c r="NV158" s="4"/>
      <c r="NW158" s="4"/>
      <c r="NX158" s="4"/>
      <c r="NY158" s="4"/>
      <c r="NZ158" s="4"/>
      <c r="OA158" s="4"/>
      <c r="OB158" s="4"/>
      <c r="OC158" s="4"/>
      <c r="OD158" s="4"/>
      <c r="OE158" s="4"/>
      <c r="OF158" s="4"/>
      <c r="OG158" s="13" t="s">
        <v>194</v>
      </c>
      <c r="OH158" s="5">
        <v>0</v>
      </c>
      <c r="PD158" s="13" t="s">
        <v>194</v>
      </c>
      <c r="PE158" s="5">
        <v>0</v>
      </c>
      <c r="PO158" s="13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13" t="s">
        <v>194</v>
      </c>
      <c r="QB158" s="5">
        <v>0</v>
      </c>
      <c r="QL158" s="13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13" t="s">
        <v>194</v>
      </c>
      <c r="QY158" s="5">
        <v>0</v>
      </c>
      <c r="RI158" s="13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13" t="s">
        <v>194</v>
      </c>
      <c r="RV158" s="5">
        <v>0</v>
      </c>
      <c r="SF158" s="13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13" t="s">
        <v>194</v>
      </c>
      <c r="SS158" s="5">
        <v>0</v>
      </c>
      <c r="TC158" s="13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13" t="s">
        <v>194</v>
      </c>
      <c r="TP158" s="5">
        <v>0</v>
      </c>
      <c r="TZ158" s="13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13" t="s">
        <v>194</v>
      </c>
      <c r="UM158" s="5">
        <v>0</v>
      </c>
      <c r="UW158" s="13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13" t="s">
        <v>194</v>
      </c>
      <c r="VJ158" s="5">
        <v>0</v>
      </c>
      <c r="VT158" s="13"/>
      <c r="VU158" s="4"/>
      <c r="VV158" s="4"/>
      <c r="VW158" s="4"/>
      <c r="VX158" s="4"/>
      <c r="VY158" s="4"/>
      <c r="VZ158" s="4"/>
      <c r="WA158" s="4"/>
      <c r="WB158" s="4"/>
      <c r="WC158" s="4"/>
      <c r="WD158" s="4"/>
      <c r="WE158" s="4"/>
      <c r="WF158" s="13" t="s">
        <v>194</v>
      </c>
      <c r="WG158" s="5">
        <v>0</v>
      </c>
      <c r="WQ158" s="13"/>
      <c r="WR158" s="4"/>
      <c r="WS158" s="4"/>
      <c r="WT158" s="4"/>
      <c r="WU158" s="4"/>
      <c r="WV158" s="4"/>
      <c r="WW158" s="4"/>
      <c r="WX158" s="4"/>
      <c r="WY158" s="4"/>
      <c r="WZ158" s="4"/>
      <c r="XA158" s="4"/>
      <c r="XB158" s="4"/>
      <c r="XC158" s="13" t="s">
        <v>194</v>
      </c>
      <c r="XD158" s="5">
        <v>0</v>
      </c>
      <c r="XN158" s="13"/>
      <c r="XO158" s="4"/>
      <c r="XP158" s="4"/>
      <c r="XQ158" s="4"/>
      <c r="XR158" s="4"/>
      <c r="XS158" s="4"/>
      <c r="XT158" s="4"/>
      <c r="XU158" s="4"/>
      <c r="XV158" s="4"/>
      <c r="XW158" s="4"/>
      <c r="XX158" s="4"/>
      <c r="XY158" s="4"/>
      <c r="XZ158" s="13" t="s">
        <v>194</v>
      </c>
      <c r="YA158" s="5">
        <v>0</v>
      </c>
      <c r="YK158" s="13"/>
      <c r="YL158" s="4"/>
      <c r="YM158" s="4"/>
      <c r="YN158" s="4"/>
      <c r="YO158" s="4"/>
      <c r="YP158" s="4"/>
      <c r="YQ158" s="4"/>
      <c r="YR158" s="4"/>
      <c r="YS158" s="4"/>
      <c r="YT158" s="4"/>
      <c r="YU158" s="4"/>
      <c r="YV158" s="4"/>
      <c r="YW158" s="13" t="s">
        <v>194</v>
      </c>
      <c r="YX158" s="5">
        <v>0</v>
      </c>
      <c r="ZH158" s="13"/>
      <c r="ZI158" s="4"/>
      <c r="ZJ158" s="4"/>
      <c r="ZK158" s="4"/>
      <c r="ZL158" s="4"/>
      <c r="ZM158" s="4"/>
      <c r="ZN158" s="4"/>
      <c r="ZO158" s="4"/>
      <c r="ZP158" s="4"/>
      <c r="ZQ158" s="4"/>
      <c r="ZR158" s="4"/>
      <c r="ZS158" s="4"/>
      <c r="ZT158" s="13" t="s">
        <v>194</v>
      </c>
      <c r="ZU158" s="5">
        <v>0</v>
      </c>
      <c r="AAE158" s="13"/>
      <c r="AAF158" s="4"/>
      <c r="AAG158" s="4"/>
      <c r="AAH158" s="4"/>
      <c r="AAI158" s="4"/>
      <c r="AAJ158" s="4"/>
      <c r="AAK158" s="4"/>
      <c r="AAL158" s="4"/>
      <c r="AAM158" s="4"/>
      <c r="AAN158" s="4"/>
      <c r="AAO158" s="4"/>
      <c r="AAP158" s="4"/>
      <c r="AAQ158" s="13" t="s">
        <v>194</v>
      </c>
      <c r="AAR158" s="5">
        <v>0</v>
      </c>
      <c r="ABB158" s="13"/>
      <c r="ABC158" s="4"/>
      <c r="ABD158" s="4"/>
      <c r="ABE158" s="4"/>
      <c r="ABF158" s="4"/>
      <c r="ABG158" s="4"/>
      <c r="ABH158" s="4"/>
      <c r="ABI158" s="4"/>
      <c r="ABJ158" s="4"/>
      <c r="ABK158" s="4"/>
      <c r="ABL158" s="4"/>
      <c r="ABM158" s="4"/>
      <c r="ABN158" s="13" t="s">
        <v>194</v>
      </c>
      <c r="ABO158" s="5">
        <v>0</v>
      </c>
    </row>
    <row r="159" spans="1:743" x14ac:dyDescent="0.25">
      <c r="Q159" s="13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13" t="s">
        <v>195</v>
      </c>
      <c r="AD159" s="14">
        <v>1717122266.3854101</v>
      </c>
      <c r="AN159" s="13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13" t="s">
        <v>195</v>
      </c>
      <c r="BA159" s="14">
        <v>1783243538.7597699</v>
      </c>
      <c r="BK159" s="13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13" t="s">
        <v>195</v>
      </c>
      <c r="BX159" s="14">
        <v>1783635475.42958</v>
      </c>
      <c r="CH159" s="13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13" t="s">
        <v>195</v>
      </c>
      <c r="CU159" s="14">
        <v>1717127878.5908</v>
      </c>
      <c r="DE159" s="13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13" t="s">
        <v>195</v>
      </c>
      <c r="DR159" s="14">
        <v>1816300957.52209</v>
      </c>
      <c r="EB159" s="13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13" t="s">
        <v>195</v>
      </c>
      <c r="EO159" s="14">
        <v>1716854543.3841801</v>
      </c>
      <c r="EY159" s="13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13" t="s">
        <v>195</v>
      </c>
      <c r="FL159" s="14">
        <v>1783238419.1506</v>
      </c>
      <c r="FV159" s="13"/>
      <c r="GH159" s="13" t="s">
        <v>195</v>
      </c>
      <c r="GI159" s="14">
        <v>1750030892.99088</v>
      </c>
      <c r="GS159" s="13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13" t="s">
        <v>195</v>
      </c>
      <c r="HF159" s="14">
        <v>1750100003.1591699</v>
      </c>
      <c r="HP159" s="13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13" t="s">
        <v>195</v>
      </c>
      <c r="IC159" s="14">
        <v>1850059151.1586499</v>
      </c>
      <c r="IM159" s="13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13" t="s">
        <v>195</v>
      </c>
      <c r="IZ159" s="14">
        <v>1883246816.27317</v>
      </c>
      <c r="JJ159" s="13"/>
      <c r="JK159" s="4"/>
      <c r="JL159" s="4"/>
      <c r="JM159" s="4"/>
      <c r="JN159" s="4"/>
      <c r="JO159" s="4"/>
      <c r="JP159" s="4"/>
      <c r="JQ159" s="4"/>
      <c r="JR159" s="4"/>
      <c r="JS159" s="4"/>
      <c r="JT159" s="4"/>
      <c r="JU159" s="4"/>
      <c r="JV159" s="13" t="s">
        <v>195</v>
      </c>
      <c r="JW159" s="14">
        <v>1882528119.43433</v>
      </c>
      <c r="KG159" s="13"/>
      <c r="KS159" s="13" t="s">
        <v>195</v>
      </c>
      <c r="KT159" s="14">
        <v>1782636866.6209199</v>
      </c>
      <c r="LD159" s="13"/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13" t="s">
        <v>195</v>
      </c>
      <c r="LQ159" s="14">
        <v>1883312685.88521</v>
      </c>
      <c r="MA159" s="13"/>
      <c r="MB159" s="4"/>
      <c r="MC159" s="4"/>
      <c r="MD159" s="4"/>
      <c r="ME159" s="4"/>
      <c r="MF159" s="4"/>
      <c r="MG159" s="4"/>
      <c r="MH159" s="4"/>
      <c r="MI159" s="4"/>
      <c r="MJ159" s="4"/>
      <c r="MK159" s="4"/>
      <c r="ML159" s="4"/>
      <c r="MM159" s="13" t="s">
        <v>195</v>
      </c>
      <c r="MN159" s="14">
        <v>1849643593.5689099</v>
      </c>
      <c r="MX159" s="13"/>
      <c r="MY159" s="4"/>
      <c r="MZ159" s="4"/>
      <c r="NA159" s="4"/>
      <c r="NB159" s="4"/>
      <c r="NC159" s="4"/>
      <c r="ND159" s="4"/>
      <c r="NE159" s="4"/>
      <c r="NF159" s="4"/>
      <c r="NG159" s="4"/>
      <c r="NH159" s="4"/>
      <c r="NI159" s="4"/>
      <c r="NJ159" s="13" t="s">
        <v>195</v>
      </c>
      <c r="NK159" s="14">
        <v>1949327348.8639801</v>
      </c>
      <c r="NU159" s="13"/>
      <c r="NV159" s="4"/>
      <c r="NW159" s="4"/>
      <c r="NX159" s="4"/>
      <c r="NY159" s="4"/>
      <c r="NZ159" s="4"/>
      <c r="OA159" s="4"/>
      <c r="OB159" s="4"/>
      <c r="OC159" s="4"/>
      <c r="OD159" s="4"/>
      <c r="OE159" s="4"/>
      <c r="OF159" s="4"/>
      <c r="OG159" s="13" t="s">
        <v>195</v>
      </c>
      <c r="OH159" s="14">
        <v>1982709229.6714499</v>
      </c>
      <c r="PD159" s="13" t="s">
        <v>195</v>
      </c>
      <c r="PE159" s="14">
        <v>1915950795.00442</v>
      </c>
      <c r="PO159" s="13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13" t="s">
        <v>195</v>
      </c>
      <c r="QB159" s="14">
        <v>2015976002.2918301</v>
      </c>
      <c r="QL159" s="13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13" t="s">
        <v>195</v>
      </c>
      <c r="QY159" s="14">
        <v>2149083905.4574699</v>
      </c>
      <c r="RI159" s="13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13" t="s">
        <v>195</v>
      </c>
      <c r="RV159" s="14">
        <v>2116221544.59584</v>
      </c>
      <c r="SF159" s="13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13" t="s">
        <v>195</v>
      </c>
      <c r="SS159" s="14">
        <v>2215887364.2913699</v>
      </c>
      <c r="TC159" s="13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13" t="s">
        <v>195</v>
      </c>
      <c r="TP159" s="14">
        <v>2049774058.97103</v>
      </c>
      <c r="TZ159" s="13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13" t="s">
        <v>195</v>
      </c>
      <c r="UM159" s="14">
        <v>1716454448.66587</v>
      </c>
      <c r="UW159" s="13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13" t="s">
        <v>195</v>
      </c>
      <c r="VJ159" s="14">
        <v>1750385051.1293299</v>
      </c>
      <c r="VT159" s="13"/>
      <c r="VU159" s="4"/>
      <c r="VV159" s="4"/>
      <c r="VW159" s="4"/>
      <c r="VX159" s="4"/>
      <c r="VY159" s="4"/>
      <c r="VZ159" s="4"/>
      <c r="WA159" s="4"/>
      <c r="WB159" s="4"/>
      <c r="WC159" s="4"/>
      <c r="WD159" s="4"/>
      <c r="WE159" s="4"/>
      <c r="WF159" s="13" t="s">
        <v>195</v>
      </c>
      <c r="WG159" s="14">
        <v>1750094475.2532899</v>
      </c>
      <c r="WQ159" s="13"/>
      <c r="WR159" s="4"/>
      <c r="WS159" s="4"/>
      <c r="WT159" s="4"/>
      <c r="WU159" s="4"/>
      <c r="WV159" s="4"/>
      <c r="WW159" s="4"/>
      <c r="WX159" s="4"/>
      <c r="WY159" s="4"/>
      <c r="WZ159" s="4"/>
      <c r="XA159" s="4"/>
      <c r="XB159" s="4"/>
      <c r="XC159" s="13" t="s">
        <v>195</v>
      </c>
      <c r="XD159" s="14">
        <v>2027225085.66166</v>
      </c>
      <c r="XN159" s="13"/>
      <c r="XO159" s="4"/>
      <c r="XP159" s="4"/>
      <c r="XQ159" s="4"/>
      <c r="XR159" s="4"/>
      <c r="XS159" s="4"/>
      <c r="XT159" s="4"/>
      <c r="XU159" s="4"/>
      <c r="XV159" s="4"/>
      <c r="XW159" s="4"/>
      <c r="XX159" s="4"/>
      <c r="XY159" s="4"/>
      <c r="XZ159" s="13" t="s">
        <v>195</v>
      </c>
      <c r="YA159" s="14">
        <v>2276530899.16574</v>
      </c>
      <c r="YK159" s="13"/>
      <c r="YL159" s="4"/>
      <c r="YM159" s="4"/>
      <c r="YN159" s="4"/>
      <c r="YO159" s="4"/>
      <c r="YP159" s="4"/>
      <c r="YQ159" s="4"/>
      <c r="YR159" s="4"/>
      <c r="YS159" s="4"/>
      <c r="YT159" s="4"/>
      <c r="YU159" s="4"/>
      <c r="YV159" s="4"/>
      <c r="YW159" s="13" t="s">
        <v>195</v>
      </c>
      <c r="YX159" s="14">
        <v>1818098340.45717</v>
      </c>
      <c r="ZH159" s="13"/>
      <c r="ZI159" s="4"/>
      <c r="ZJ159" s="4"/>
      <c r="ZK159" s="4"/>
      <c r="ZL159" s="4"/>
      <c r="ZM159" s="4"/>
      <c r="ZN159" s="4"/>
      <c r="ZO159" s="4"/>
      <c r="ZP159" s="4"/>
      <c r="ZQ159" s="4"/>
      <c r="ZR159" s="4"/>
      <c r="ZS159" s="4"/>
      <c r="ZT159" s="13" t="s">
        <v>195</v>
      </c>
      <c r="ZU159" s="14">
        <v>2259288664.2832799</v>
      </c>
      <c r="AAE159" s="13"/>
      <c r="AAF159" s="4"/>
      <c r="AAG159" s="4"/>
      <c r="AAH159" s="4"/>
      <c r="AAI159" s="4"/>
      <c r="AAJ159" s="4"/>
      <c r="AAK159" s="4"/>
      <c r="AAL159" s="4"/>
      <c r="AAM159" s="4"/>
      <c r="AAN159" s="4"/>
      <c r="AAO159" s="4"/>
      <c r="AAP159" s="4"/>
      <c r="AAQ159" s="13" t="s">
        <v>195</v>
      </c>
      <c r="AAR159" s="14">
        <v>2291080140.0302901</v>
      </c>
      <c r="ABB159" s="13"/>
      <c r="ABC159" s="4"/>
      <c r="ABD159" s="4"/>
      <c r="ABE159" s="4"/>
      <c r="ABF159" s="4"/>
      <c r="ABG159" s="4"/>
      <c r="ABH159" s="4"/>
      <c r="ABI159" s="4"/>
      <c r="ABJ159" s="4"/>
      <c r="ABK159" s="4"/>
      <c r="ABL159" s="4"/>
      <c r="ABM159" s="4"/>
      <c r="ABN159" s="13" t="s">
        <v>195</v>
      </c>
      <c r="ABO159" s="14">
        <v>2017683055.5455999</v>
      </c>
    </row>
    <row r="160" spans="1:743" x14ac:dyDescent="0.25">
      <c r="Q160" s="13" t="s">
        <v>257</v>
      </c>
      <c r="R160" s="4">
        <v>0</v>
      </c>
      <c r="S160" s="4">
        <v>0.09</v>
      </c>
      <c r="T160" s="4">
        <v>0.18</v>
      </c>
      <c r="U160" s="4">
        <v>0.27</v>
      </c>
      <c r="V160" s="4">
        <v>0.36</v>
      </c>
      <c r="W160" s="4">
        <v>0.45</v>
      </c>
      <c r="X160" s="4">
        <v>0.54</v>
      </c>
      <c r="Y160" s="4">
        <v>0.63</v>
      </c>
      <c r="Z160" s="4">
        <v>0.72</v>
      </c>
      <c r="AA160" s="4">
        <v>0.80999999999999905</v>
      </c>
      <c r="AB160" s="4">
        <v>0.9</v>
      </c>
      <c r="AC160" s="13" t="s">
        <v>196</v>
      </c>
      <c r="AD160" s="5">
        <v>4695.4780935553099</v>
      </c>
      <c r="AN160" s="13" t="s">
        <v>257</v>
      </c>
      <c r="AO160" s="4">
        <v>0</v>
      </c>
      <c r="AP160" s="4">
        <v>0.09</v>
      </c>
      <c r="AQ160" s="4">
        <v>0.18</v>
      </c>
      <c r="AR160" s="4">
        <v>0.27</v>
      </c>
      <c r="AS160" s="4">
        <v>0.36</v>
      </c>
      <c r="AT160" s="4">
        <v>0.45</v>
      </c>
      <c r="AU160" s="4">
        <v>0.54</v>
      </c>
      <c r="AV160" s="4">
        <v>0.63</v>
      </c>
      <c r="AW160" s="4">
        <v>0.72</v>
      </c>
      <c r="AX160" s="4">
        <v>0.80999999999999905</v>
      </c>
      <c r="AY160" s="4">
        <v>0.9</v>
      </c>
      <c r="AZ160" s="13" t="s">
        <v>196</v>
      </c>
      <c r="BA160" s="5">
        <v>4670.7780200038596</v>
      </c>
      <c r="BK160" s="13" t="s">
        <v>257</v>
      </c>
      <c r="BL160" s="4">
        <v>0</v>
      </c>
      <c r="BM160" s="4">
        <v>0.09</v>
      </c>
      <c r="BN160" s="4">
        <v>0.18</v>
      </c>
      <c r="BO160" s="4">
        <v>0.27</v>
      </c>
      <c r="BP160" s="4">
        <v>0.36</v>
      </c>
      <c r="BQ160" s="4">
        <v>0.45</v>
      </c>
      <c r="BR160" s="4">
        <v>0.54</v>
      </c>
      <c r="BS160" s="4">
        <v>0.63</v>
      </c>
      <c r="BT160" s="4">
        <v>0.72</v>
      </c>
      <c r="BU160" s="4">
        <v>0.80999999999999905</v>
      </c>
      <c r="BV160" s="4">
        <v>0.9</v>
      </c>
      <c r="BW160" s="13" t="s">
        <v>196</v>
      </c>
      <c r="BX160" s="5">
        <v>4705.5310118726002</v>
      </c>
      <c r="CH160" s="13" t="s">
        <v>257</v>
      </c>
      <c r="CI160" s="4">
        <v>0</v>
      </c>
      <c r="CJ160" s="4">
        <v>0.09</v>
      </c>
      <c r="CK160" s="4">
        <v>0.18</v>
      </c>
      <c r="CL160" s="4">
        <v>0.27</v>
      </c>
      <c r="CM160" s="4">
        <v>0.36</v>
      </c>
      <c r="CN160" s="4">
        <v>0.45</v>
      </c>
      <c r="CO160" s="4">
        <v>0.54</v>
      </c>
      <c r="CP160" s="4">
        <v>0.63</v>
      </c>
      <c r="CQ160" s="4">
        <v>0.72</v>
      </c>
      <c r="CR160" s="4">
        <v>0.80999999999999905</v>
      </c>
      <c r="CS160" s="4">
        <v>0.9</v>
      </c>
      <c r="CT160" s="13" t="s">
        <v>196</v>
      </c>
      <c r="CU160" s="5">
        <v>4698.4560437936998</v>
      </c>
      <c r="DE160" s="13" t="s">
        <v>257</v>
      </c>
      <c r="DF160" s="4">
        <v>0</v>
      </c>
      <c r="DG160" s="4">
        <v>0.09</v>
      </c>
      <c r="DH160" s="4">
        <v>0.18</v>
      </c>
      <c r="DI160" s="4">
        <v>0.27</v>
      </c>
      <c r="DJ160" s="4">
        <v>0.36</v>
      </c>
      <c r="DK160" s="4">
        <v>0.45</v>
      </c>
      <c r="DL160" s="4">
        <v>0.54</v>
      </c>
      <c r="DM160" s="4">
        <v>0.63</v>
      </c>
      <c r="DN160" s="4">
        <v>0.72</v>
      </c>
      <c r="DO160" s="4">
        <v>0.80999999999999905</v>
      </c>
      <c r="DP160" s="4">
        <v>0.9</v>
      </c>
      <c r="DQ160" s="13" t="s">
        <v>196</v>
      </c>
      <c r="DR160" s="5">
        <v>4650.4333126341398</v>
      </c>
      <c r="EB160" s="13" t="s">
        <v>257</v>
      </c>
      <c r="EC160" s="4">
        <v>0</v>
      </c>
      <c r="ED160" s="4">
        <v>0.09</v>
      </c>
      <c r="EE160" s="4">
        <v>0.18</v>
      </c>
      <c r="EF160" s="4">
        <v>0.27</v>
      </c>
      <c r="EG160" s="4">
        <v>0.36</v>
      </c>
      <c r="EH160" s="4">
        <v>0.45</v>
      </c>
      <c r="EI160" s="4">
        <v>0.54</v>
      </c>
      <c r="EJ160" s="4">
        <v>0.63</v>
      </c>
      <c r="EK160" s="4">
        <v>0.72</v>
      </c>
      <c r="EL160" s="4">
        <v>0.80999999999999905</v>
      </c>
      <c r="EM160" s="4">
        <v>0.9</v>
      </c>
      <c r="EN160" s="13" t="s">
        <v>196</v>
      </c>
      <c r="EO160" s="5">
        <v>4675.2029426303698</v>
      </c>
      <c r="EY160" s="13" t="s">
        <v>257</v>
      </c>
      <c r="EZ160" s="4">
        <v>0</v>
      </c>
      <c r="FA160" s="4">
        <v>0.09</v>
      </c>
      <c r="FB160" s="4">
        <v>0.18</v>
      </c>
      <c r="FC160" s="4">
        <v>0.27</v>
      </c>
      <c r="FD160" s="4">
        <v>0.36</v>
      </c>
      <c r="FE160" s="4">
        <v>0.45</v>
      </c>
      <c r="FF160" s="4">
        <v>0.54</v>
      </c>
      <c r="FG160" s="4">
        <v>0.63</v>
      </c>
      <c r="FH160" s="4">
        <v>0.72</v>
      </c>
      <c r="FI160" s="4">
        <v>0.80999999999999905</v>
      </c>
      <c r="FJ160" s="4">
        <v>0.9</v>
      </c>
      <c r="FK160" s="13" t="s">
        <v>196</v>
      </c>
      <c r="FL160" s="5">
        <v>4667.8749811141597</v>
      </c>
      <c r="FV160" s="13" t="s">
        <v>257</v>
      </c>
      <c r="FW160">
        <v>0</v>
      </c>
      <c r="FX160">
        <v>0.09</v>
      </c>
      <c r="FY160">
        <v>0.18</v>
      </c>
      <c r="FZ160">
        <v>0.27</v>
      </c>
      <c r="GA160">
        <v>0.36</v>
      </c>
      <c r="GB160">
        <v>0.45</v>
      </c>
      <c r="GC160">
        <v>0.54</v>
      </c>
      <c r="GD160">
        <v>0.63</v>
      </c>
      <c r="GE160">
        <v>0.72</v>
      </c>
      <c r="GF160">
        <v>0.80999999999999905</v>
      </c>
      <c r="GG160">
        <v>0.9</v>
      </c>
      <c r="GH160" s="13" t="s">
        <v>196</v>
      </c>
      <c r="GI160" s="5">
        <v>4672.3953149196996</v>
      </c>
      <c r="GS160" s="13" t="s">
        <v>257</v>
      </c>
      <c r="GT160" s="4">
        <v>0</v>
      </c>
      <c r="GU160" s="4">
        <v>0.09</v>
      </c>
      <c r="GV160" s="4">
        <v>0.18</v>
      </c>
      <c r="GW160" s="4">
        <v>0.27</v>
      </c>
      <c r="GX160" s="4">
        <v>0.36</v>
      </c>
      <c r="GY160" s="4">
        <v>0.45</v>
      </c>
      <c r="GZ160" s="4">
        <v>0.54</v>
      </c>
      <c r="HA160" s="4">
        <v>0.63</v>
      </c>
      <c r="HB160" s="4">
        <v>0.72</v>
      </c>
      <c r="HC160" s="4">
        <v>0.80999999999999905</v>
      </c>
      <c r="HD160" s="4">
        <v>0.9</v>
      </c>
      <c r="HE160" s="13" t="s">
        <v>196</v>
      </c>
      <c r="HF160" s="5">
        <v>4679.0438304927302</v>
      </c>
      <c r="HP160" s="13" t="s">
        <v>257</v>
      </c>
      <c r="HQ160" s="4">
        <v>0</v>
      </c>
      <c r="HR160" s="4">
        <v>0.09</v>
      </c>
      <c r="HS160" s="4">
        <v>0.18</v>
      </c>
      <c r="HT160" s="4">
        <v>0.27</v>
      </c>
      <c r="HU160" s="4">
        <v>0.36</v>
      </c>
      <c r="HV160" s="4">
        <v>0.45</v>
      </c>
      <c r="HW160" s="4">
        <v>0.54</v>
      </c>
      <c r="HX160" s="4">
        <v>0.63</v>
      </c>
      <c r="HY160" s="4">
        <v>0.72</v>
      </c>
      <c r="HZ160" s="4">
        <v>0.80999999999999905</v>
      </c>
      <c r="IA160" s="4">
        <v>0.9</v>
      </c>
      <c r="IB160" s="13" t="s">
        <v>196</v>
      </c>
      <c r="IC160" s="5">
        <v>4701.8759110970404</v>
      </c>
      <c r="IM160" s="13" t="s">
        <v>257</v>
      </c>
      <c r="IN160" s="4">
        <v>0</v>
      </c>
      <c r="IO160" s="4">
        <v>0.09</v>
      </c>
      <c r="IP160" s="4">
        <v>0.18</v>
      </c>
      <c r="IQ160" s="4">
        <v>0.27</v>
      </c>
      <c r="IR160" s="4">
        <v>0.36</v>
      </c>
      <c r="IS160" s="4">
        <v>0.45</v>
      </c>
      <c r="IT160" s="4">
        <v>0.54</v>
      </c>
      <c r="IU160" s="4">
        <v>0.63</v>
      </c>
      <c r="IV160" s="4">
        <v>0.72</v>
      </c>
      <c r="IW160" s="4">
        <v>0.80999999999999905</v>
      </c>
      <c r="IX160" s="4">
        <v>0.9</v>
      </c>
      <c r="IY160" s="13" t="s">
        <v>196</v>
      </c>
      <c r="IZ160" s="5">
        <v>4690.6177819784098</v>
      </c>
      <c r="JJ160" s="13" t="s">
        <v>257</v>
      </c>
      <c r="JK160" s="4">
        <v>0</v>
      </c>
      <c r="JL160" s="4">
        <v>0.09</v>
      </c>
      <c r="JM160" s="4">
        <v>0.18</v>
      </c>
      <c r="JN160" s="4">
        <v>0.27</v>
      </c>
      <c r="JO160" s="4">
        <v>0.36</v>
      </c>
      <c r="JP160" s="4">
        <v>0.45</v>
      </c>
      <c r="JQ160" s="4">
        <v>0.54</v>
      </c>
      <c r="JR160" s="4">
        <v>0.63</v>
      </c>
      <c r="JS160" s="4">
        <v>0.72</v>
      </c>
      <c r="JT160" s="4">
        <v>0.80999999999999905</v>
      </c>
      <c r="JU160" s="4">
        <v>0.9</v>
      </c>
      <c r="JV160" s="13" t="s">
        <v>196</v>
      </c>
      <c r="JW160" s="5">
        <v>4621.0846755020002</v>
      </c>
      <c r="KG160" s="13" t="s">
        <v>257</v>
      </c>
      <c r="KH160">
        <v>0</v>
      </c>
      <c r="KI160">
        <v>0.09</v>
      </c>
      <c r="KJ160">
        <v>0.18</v>
      </c>
      <c r="KK160">
        <v>0.27</v>
      </c>
      <c r="KL160">
        <v>0.36</v>
      </c>
      <c r="KM160">
        <v>0.45</v>
      </c>
      <c r="KN160">
        <v>0.54</v>
      </c>
      <c r="KO160">
        <v>0.63</v>
      </c>
      <c r="KP160">
        <v>0.72</v>
      </c>
      <c r="KQ160">
        <v>0.80999999999999905</v>
      </c>
      <c r="KR160">
        <v>0.9</v>
      </c>
      <c r="KS160" s="13" t="s">
        <v>196</v>
      </c>
      <c r="KT160" s="5">
        <v>4613.2734786547398</v>
      </c>
      <c r="LD160" s="13" t="s">
        <v>257</v>
      </c>
      <c r="LE160" s="4">
        <v>0</v>
      </c>
      <c r="LF160" s="4">
        <v>0.09</v>
      </c>
      <c r="LG160" s="4">
        <v>0.18</v>
      </c>
      <c r="LH160" s="4">
        <v>0.27</v>
      </c>
      <c r="LI160" s="4">
        <v>0.36</v>
      </c>
      <c r="LJ160" s="4">
        <v>0.45</v>
      </c>
      <c r="LK160" s="4">
        <v>0.54</v>
      </c>
      <c r="LL160" s="4">
        <v>0.63</v>
      </c>
      <c r="LM160" s="4">
        <v>0.72</v>
      </c>
      <c r="LN160" s="4">
        <v>0.80999999999999905</v>
      </c>
      <c r="LO160" s="4">
        <v>0.9</v>
      </c>
      <c r="LP160" s="13" t="s">
        <v>196</v>
      </c>
      <c r="LQ160" s="5">
        <v>4699.7704166050598</v>
      </c>
      <c r="MA160" s="13" t="s">
        <v>257</v>
      </c>
      <c r="MB160" s="4">
        <v>0</v>
      </c>
      <c r="MC160" s="4">
        <v>0.09</v>
      </c>
      <c r="MD160" s="4">
        <v>0.18</v>
      </c>
      <c r="ME160" s="4">
        <v>0.27</v>
      </c>
      <c r="MF160" s="4">
        <v>0.36</v>
      </c>
      <c r="MG160" s="4">
        <v>0.45</v>
      </c>
      <c r="MH160" s="4">
        <v>0.54</v>
      </c>
      <c r="MI160" s="4">
        <v>0.63</v>
      </c>
      <c r="MJ160" s="4">
        <v>0.72</v>
      </c>
      <c r="MK160" s="4">
        <v>0.80999999999999905</v>
      </c>
      <c r="ML160" s="4">
        <v>0.9</v>
      </c>
      <c r="MM160" s="13" t="s">
        <v>196</v>
      </c>
      <c r="MN160" s="5">
        <v>4659.3278942858196</v>
      </c>
      <c r="MX160" s="13" t="s">
        <v>257</v>
      </c>
      <c r="MY160" s="4">
        <v>0</v>
      </c>
      <c r="MZ160" s="4">
        <v>0.09</v>
      </c>
      <c r="NA160" s="4">
        <v>0.18</v>
      </c>
      <c r="NB160" s="4">
        <v>0.27</v>
      </c>
      <c r="NC160" s="4">
        <v>0.36</v>
      </c>
      <c r="ND160" s="4">
        <v>0.45</v>
      </c>
      <c r="NE160" s="4">
        <v>0.54</v>
      </c>
      <c r="NF160" s="4">
        <v>0.63</v>
      </c>
      <c r="NG160" s="4">
        <v>0.72</v>
      </c>
      <c r="NH160" s="4">
        <v>0.80999999999999905</v>
      </c>
      <c r="NI160" s="4">
        <v>0.9</v>
      </c>
      <c r="NJ160" s="13" t="s">
        <v>196</v>
      </c>
      <c r="NK160" s="5">
        <v>4636.8729414599702</v>
      </c>
      <c r="NU160" s="13" t="s">
        <v>257</v>
      </c>
      <c r="NV160" s="4">
        <v>0</v>
      </c>
      <c r="NW160" s="4">
        <v>0.09</v>
      </c>
      <c r="NX160" s="4">
        <v>0.18</v>
      </c>
      <c r="NY160" s="4">
        <v>0.27</v>
      </c>
      <c r="NZ160" s="4">
        <v>0.36</v>
      </c>
      <c r="OA160" s="4">
        <v>0.45</v>
      </c>
      <c r="OB160" s="4">
        <v>0.54</v>
      </c>
      <c r="OC160" s="4">
        <v>0.63</v>
      </c>
      <c r="OD160" s="4">
        <v>0.72</v>
      </c>
      <c r="OE160" s="4">
        <v>0.80999999999999905</v>
      </c>
      <c r="OF160" s="4">
        <v>0.9</v>
      </c>
      <c r="OG160" s="13" t="s">
        <v>196</v>
      </c>
      <c r="OH160" s="5">
        <v>4643.7473870368704</v>
      </c>
      <c r="OR160" t="s">
        <v>257</v>
      </c>
      <c r="OS160">
        <v>0</v>
      </c>
      <c r="OT160">
        <v>0.09</v>
      </c>
      <c r="OU160">
        <v>0.18</v>
      </c>
      <c r="OV160">
        <v>0.27</v>
      </c>
      <c r="OW160">
        <v>0.36</v>
      </c>
      <c r="OX160">
        <v>0.45</v>
      </c>
      <c r="OY160">
        <v>0.54</v>
      </c>
      <c r="OZ160">
        <v>0.63</v>
      </c>
      <c r="PA160">
        <v>0.72</v>
      </c>
      <c r="PB160">
        <v>0.80999999999999905</v>
      </c>
      <c r="PC160">
        <v>0.9</v>
      </c>
      <c r="PD160" s="13" t="s">
        <v>196</v>
      </c>
      <c r="PE160" s="5">
        <v>4631.6033087465303</v>
      </c>
      <c r="PO160" s="13" t="s">
        <v>257</v>
      </c>
      <c r="PP160" s="4">
        <v>0</v>
      </c>
      <c r="PQ160" s="4">
        <v>0.09</v>
      </c>
      <c r="PR160" s="4">
        <v>0.18</v>
      </c>
      <c r="PS160" s="4">
        <v>0.27</v>
      </c>
      <c r="PT160" s="4">
        <v>0.36</v>
      </c>
      <c r="PU160" s="4">
        <v>0.45</v>
      </c>
      <c r="PV160" s="4">
        <v>0.54</v>
      </c>
      <c r="PW160" s="4">
        <v>0.63</v>
      </c>
      <c r="PX160" s="4">
        <v>0.72</v>
      </c>
      <c r="PY160" s="4">
        <v>0.80999999999999905</v>
      </c>
      <c r="PZ160" s="4">
        <v>0.9</v>
      </c>
      <c r="QA160" s="13" t="s">
        <v>196</v>
      </c>
      <c r="QB160" s="5">
        <v>4635.8444764947099</v>
      </c>
      <c r="QL160" s="13" t="s">
        <v>257</v>
      </c>
      <c r="QM160" s="4">
        <v>0</v>
      </c>
      <c r="QN160" s="4">
        <v>0.09</v>
      </c>
      <c r="QO160" s="4">
        <v>0.18</v>
      </c>
      <c r="QP160" s="4">
        <v>0.27</v>
      </c>
      <c r="QQ160" s="4">
        <v>0.36</v>
      </c>
      <c r="QR160" s="4">
        <v>0.45</v>
      </c>
      <c r="QS160" s="4">
        <v>0.54</v>
      </c>
      <c r="QT160" s="4">
        <v>0.63</v>
      </c>
      <c r="QU160" s="4">
        <v>0.72</v>
      </c>
      <c r="QV160" s="4">
        <v>0.80999999999999905</v>
      </c>
      <c r="QW160" s="4">
        <v>0.9</v>
      </c>
      <c r="QX160" s="13" t="s">
        <v>196</v>
      </c>
      <c r="QY160" s="5">
        <v>4613.2257956233598</v>
      </c>
      <c r="RI160" s="13" t="s">
        <v>257</v>
      </c>
      <c r="RJ160" s="4">
        <v>0</v>
      </c>
      <c r="RK160" s="4">
        <v>0.09</v>
      </c>
      <c r="RL160" s="4">
        <v>0.18</v>
      </c>
      <c r="RM160" s="4">
        <v>0.27</v>
      </c>
      <c r="RN160" s="4">
        <v>0.36</v>
      </c>
      <c r="RO160" s="4">
        <v>0.45</v>
      </c>
      <c r="RP160" s="4">
        <v>0.54</v>
      </c>
      <c r="RQ160" s="4">
        <v>0.63</v>
      </c>
      <c r="RR160" s="4">
        <v>0.72</v>
      </c>
      <c r="RS160" s="4">
        <v>0.80999999999999905</v>
      </c>
      <c r="RT160" s="4">
        <v>0.9</v>
      </c>
      <c r="RU160" s="13" t="s">
        <v>196</v>
      </c>
      <c r="RV160" s="5">
        <v>4650.8372980224203</v>
      </c>
      <c r="SF160" s="13" t="s">
        <v>257</v>
      </c>
      <c r="SG160" s="4">
        <v>0</v>
      </c>
      <c r="SH160" s="4">
        <v>0.09</v>
      </c>
      <c r="SI160" s="4">
        <v>0.18</v>
      </c>
      <c r="SJ160" s="4">
        <v>0.27</v>
      </c>
      <c r="SK160" s="4">
        <v>0.36</v>
      </c>
      <c r="SL160" s="4">
        <v>0.45</v>
      </c>
      <c r="SM160" s="4">
        <v>0.54</v>
      </c>
      <c r="SN160" s="4">
        <v>0.63</v>
      </c>
      <c r="SO160" s="4">
        <v>0.72</v>
      </c>
      <c r="SP160" s="4">
        <v>0.80999999999999905</v>
      </c>
      <c r="SQ160" s="4">
        <v>0.9</v>
      </c>
      <c r="SR160" s="13" t="s">
        <v>196</v>
      </c>
      <c r="SS160" s="5">
        <v>4608.7618111423199</v>
      </c>
      <c r="TC160" s="13" t="s">
        <v>257</v>
      </c>
      <c r="TD160" s="4">
        <v>0</v>
      </c>
      <c r="TE160" s="4">
        <v>0.09</v>
      </c>
      <c r="TF160" s="4">
        <v>0.18</v>
      </c>
      <c r="TG160" s="4">
        <v>0.27</v>
      </c>
      <c r="TH160" s="4">
        <v>0.36</v>
      </c>
      <c r="TI160" s="4">
        <v>0.45</v>
      </c>
      <c r="TJ160" s="4">
        <v>0.54</v>
      </c>
      <c r="TK160" s="4">
        <v>0.63</v>
      </c>
      <c r="TL160" s="4">
        <v>0.72</v>
      </c>
      <c r="TM160" s="4">
        <v>0.80999999999999905</v>
      </c>
      <c r="TN160" s="4">
        <v>0.9</v>
      </c>
      <c r="TO160" s="13" t="s">
        <v>196</v>
      </c>
      <c r="TP160" s="5">
        <v>4684.7247839026504</v>
      </c>
      <c r="TZ160" s="13" t="s">
        <v>257</v>
      </c>
      <c r="UA160" s="4">
        <v>0</v>
      </c>
      <c r="UB160" s="4">
        <v>0.09</v>
      </c>
      <c r="UC160" s="4">
        <v>0.18</v>
      </c>
      <c r="UD160" s="4">
        <v>0.27</v>
      </c>
      <c r="UE160" s="4">
        <v>0.36</v>
      </c>
      <c r="UF160" s="4">
        <v>0.45</v>
      </c>
      <c r="UG160" s="4">
        <v>0.54</v>
      </c>
      <c r="UH160" s="4">
        <v>0.63</v>
      </c>
      <c r="UI160" s="4">
        <v>0.72</v>
      </c>
      <c r="UJ160" s="4">
        <v>0.80999999999999905</v>
      </c>
      <c r="UK160" s="4">
        <v>0.9</v>
      </c>
      <c r="UL160" s="13" t="s">
        <v>196</v>
      </c>
      <c r="UM160" s="5">
        <v>4641.5750042454401</v>
      </c>
      <c r="UW160" s="13" t="s">
        <v>257</v>
      </c>
      <c r="UX160" s="4">
        <v>0</v>
      </c>
      <c r="UY160" s="4">
        <v>0.09</v>
      </c>
      <c r="UZ160" s="4">
        <v>0.18</v>
      </c>
      <c r="VA160" s="4">
        <v>0.27</v>
      </c>
      <c r="VB160" s="4">
        <v>0.36</v>
      </c>
      <c r="VC160" s="4">
        <v>0.45</v>
      </c>
      <c r="VD160" s="4">
        <v>0.54</v>
      </c>
      <c r="VE160" s="4">
        <v>0.63</v>
      </c>
      <c r="VF160" s="4">
        <v>0.72</v>
      </c>
      <c r="VG160" s="4">
        <v>0.80999999999999905</v>
      </c>
      <c r="VH160" s="4">
        <v>0.9</v>
      </c>
      <c r="VI160" s="13" t="s">
        <v>196</v>
      </c>
      <c r="VJ160" s="5">
        <v>4704.7107143889798</v>
      </c>
      <c r="VT160" s="13" t="s">
        <v>257</v>
      </c>
      <c r="VU160" s="4">
        <v>0</v>
      </c>
      <c r="VV160" s="4">
        <v>0.09</v>
      </c>
      <c r="VW160" s="4">
        <v>0.18</v>
      </c>
      <c r="VX160" s="4">
        <v>0.27</v>
      </c>
      <c r="VY160" s="4">
        <v>0.36</v>
      </c>
      <c r="VZ160" s="4">
        <v>0.45</v>
      </c>
      <c r="WA160" s="4">
        <v>0.54</v>
      </c>
      <c r="WB160" s="4">
        <v>0.63</v>
      </c>
      <c r="WC160" s="4">
        <v>0.72</v>
      </c>
      <c r="WD160" s="4">
        <v>0.80999999999999905</v>
      </c>
      <c r="WE160" s="4">
        <v>0.9</v>
      </c>
      <c r="WF160" s="13" t="s">
        <v>196</v>
      </c>
      <c r="WG160" s="5">
        <v>4680.9111210947403</v>
      </c>
      <c r="WQ160" s="13" t="s">
        <v>257</v>
      </c>
      <c r="WR160" s="4">
        <v>0</v>
      </c>
      <c r="WS160" s="4">
        <v>0.09</v>
      </c>
      <c r="WT160" s="4">
        <v>0.18</v>
      </c>
      <c r="WU160" s="4">
        <v>0.27</v>
      </c>
      <c r="WV160" s="4">
        <v>0.36</v>
      </c>
      <c r="WW160" s="4">
        <v>0.45</v>
      </c>
      <c r="WX160" s="4">
        <v>0.54</v>
      </c>
      <c r="WY160" s="4">
        <v>0.63</v>
      </c>
      <c r="WZ160" s="4">
        <v>0.72</v>
      </c>
      <c r="XA160" s="4">
        <v>0.80999999999999905</v>
      </c>
      <c r="XB160" s="4">
        <v>0.9</v>
      </c>
      <c r="XC160" s="13" t="s">
        <v>196</v>
      </c>
      <c r="XD160" s="5">
        <v>4653.1579312706899</v>
      </c>
      <c r="XN160" s="13" t="s">
        <v>257</v>
      </c>
      <c r="XO160" s="4">
        <v>0</v>
      </c>
      <c r="XP160" s="4">
        <v>0.09</v>
      </c>
      <c r="XQ160" s="4">
        <v>0.18</v>
      </c>
      <c r="XR160" s="4">
        <v>0.27</v>
      </c>
      <c r="XS160" s="4">
        <v>0.36</v>
      </c>
      <c r="XT160" s="4">
        <v>0.45</v>
      </c>
      <c r="XU160" s="4">
        <v>0.54</v>
      </c>
      <c r="XV160" s="4">
        <v>0.63</v>
      </c>
      <c r="XW160" s="4">
        <v>0.72</v>
      </c>
      <c r="XX160" s="4">
        <v>0.80999999999999905</v>
      </c>
      <c r="XY160" s="4">
        <v>0.9</v>
      </c>
      <c r="XZ160" s="13" t="s">
        <v>196</v>
      </c>
      <c r="YA160" s="5">
        <v>4691.2799086465002</v>
      </c>
      <c r="YK160" s="13" t="s">
        <v>257</v>
      </c>
      <c r="YL160" s="4">
        <v>0</v>
      </c>
      <c r="YM160" s="4">
        <v>0.09</v>
      </c>
      <c r="YN160" s="4">
        <v>0.18</v>
      </c>
      <c r="YO160" s="4">
        <v>0.27</v>
      </c>
      <c r="YP160" s="4">
        <v>0.36</v>
      </c>
      <c r="YQ160" s="4">
        <v>0.45</v>
      </c>
      <c r="YR160" s="4">
        <v>0.54</v>
      </c>
      <c r="YS160" s="4">
        <v>0.63</v>
      </c>
      <c r="YT160" s="4">
        <v>0.72</v>
      </c>
      <c r="YU160" s="4">
        <v>0.80999999999999905</v>
      </c>
      <c r="YV160" s="4">
        <v>0.9</v>
      </c>
      <c r="YW160" s="13" t="s">
        <v>196</v>
      </c>
      <c r="YX160" s="5">
        <v>4714.7149531137602</v>
      </c>
      <c r="ZH160" s="13" t="s">
        <v>257</v>
      </c>
      <c r="ZI160" s="4">
        <v>0</v>
      </c>
      <c r="ZJ160" s="4">
        <v>0.09</v>
      </c>
      <c r="ZK160" s="4">
        <v>0.18</v>
      </c>
      <c r="ZL160" s="4">
        <v>0.27</v>
      </c>
      <c r="ZM160" s="4">
        <v>0.36</v>
      </c>
      <c r="ZN160" s="4">
        <v>0.45</v>
      </c>
      <c r="ZO160" s="4">
        <v>0.54</v>
      </c>
      <c r="ZP160" s="4">
        <v>0.63</v>
      </c>
      <c r="ZQ160" s="4">
        <v>0.72</v>
      </c>
      <c r="ZR160" s="4">
        <v>0.80999999999999905</v>
      </c>
      <c r="ZS160" s="4">
        <v>0.9</v>
      </c>
      <c r="ZT160" s="13" t="s">
        <v>196</v>
      </c>
      <c r="ZU160" s="5">
        <v>4710.0308038393796</v>
      </c>
      <c r="AAE160" s="13" t="s">
        <v>257</v>
      </c>
      <c r="AAF160" s="4">
        <v>0</v>
      </c>
      <c r="AAG160" s="4">
        <v>0.09</v>
      </c>
      <c r="AAH160" s="4">
        <v>0.18</v>
      </c>
      <c r="AAI160" s="4">
        <v>0.27</v>
      </c>
      <c r="AAJ160" s="4">
        <v>0.36</v>
      </c>
      <c r="AAK160" s="4">
        <v>0.45</v>
      </c>
      <c r="AAL160" s="4">
        <v>0.54</v>
      </c>
      <c r="AAM160" s="4">
        <v>0.63</v>
      </c>
      <c r="AAN160" s="4">
        <v>0.72</v>
      </c>
      <c r="AAO160" s="4">
        <v>0.80999999999999905</v>
      </c>
      <c r="AAP160" s="4">
        <v>0.9</v>
      </c>
      <c r="AAQ160" s="13" t="s">
        <v>196</v>
      </c>
      <c r="AAR160" s="5">
        <v>4670.9819892635096</v>
      </c>
      <c r="ABB160" s="13" t="s">
        <v>257</v>
      </c>
      <c r="ABC160" s="4">
        <v>0</v>
      </c>
      <c r="ABD160" s="4">
        <v>0.09</v>
      </c>
      <c r="ABE160" s="4">
        <v>0.18</v>
      </c>
      <c r="ABF160" s="4">
        <v>0.27</v>
      </c>
      <c r="ABG160" s="4">
        <v>0.36</v>
      </c>
      <c r="ABH160" s="4">
        <v>0.45</v>
      </c>
      <c r="ABI160" s="4">
        <v>0.54</v>
      </c>
      <c r="ABJ160" s="4">
        <v>0.63</v>
      </c>
      <c r="ABK160" s="4">
        <v>0.72</v>
      </c>
      <c r="ABL160" s="4">
        <v>0.80999999999999905</v>
      </c>
      <c r="ABM160" s="4">
        <v>0.9</v>
      </c>
      <c r="ABN160" s="13" t="s">
        <v>196</v>
      </c>
      <c r="ABO160" s="5">
        <v>4674.0593237149396</v>
      </c>
    </row>
    <row r="161" spans="17:743" x14ac:dyDescent="0.25">
      <c r="Q161" s="13">
        <v>0</v>
      </c>
      <c r="R161" s="4">
        <v>0.606660168211407</v>
      </c>
      <c r="S161" s="4">
        <v>0.60674599186712697</v>
      </c>
      <c r="T161" s="4">
        <v>0.60700035167599398</v>
      </c>
      <c r="U161" s="4">
        <v>0.607413995658873</v>
      </c>
      <c r="V161" s="4">
        <v>0.60797176955383603</v>
      </c>
      <c r="W161" s="4">
        <v>0.60865299523118499</v>
      </c>
      <c r="X161" s="4">
        <v>0.60943196252816301</v>
      </c>
      <c r="Y161" s="4">
        <v>0.61027850158256403</v>
      </c>
      <c r="Z161" s="4">
        <v>0.61115859954240903</v>
      </c>
      <c r="AA161" s="4">
        <v>0.61203502552196598</v>
      </c>
      <c r="AB161" s="4">
        <v>0.612867930370114</v>
      </c>
      <c r="AC161" s="13" t="s">
        <v>197</v>
      </c>
      <c r="AD161" s="5">
        <v>2.0176186630028599</v>
      </c>
      <c r="AN161" s="13">
        <v>0</v>
      </c>
      <c r="AO161" s="4">
        <v>0.66566521954118596</v>
      </c>
      <c r="AP161" s="4">
        <v>0.66577672553452005</v>
      </c>
      <c r="AQ161" s="4">
        <v>0.666111055953026</v>
      </c>
      <c r="AR161" s="4">
        <v>0.66666764121620603</v>
      </c>
      <c r="AS161" s="4">
        <v>0.66744551003988095</v>
      </c>
      <c r="AT161" s="4">
        <v>0.66844325987824105</v>
      </c>
      <c r="AU161" s="4">
        <v>0.66965902204904704</v>
      </c>
      <c r="AV161" s="4">
        <v>0.671090427326133</v>
      </c>
      <c r="AW161" s="4">
        <v>0.67273457850718799</v>
      </c>
      <c r="AX161" s="4">
        <v>0.67458803665328204</v>
      </c>
      <c r="AY161" s="4">
        <v>0.67664682737722204</v>
      </c>
      <c r="AZ161" s="13" t="s">
        <v>197</v>
      </c>
      <c r="BA161" s="5">
        <v>2.0953111580427302</v>
      </c>
      <c r="BK161" s="13">
        <v>0</v>
      </c>
      <c r="BL161" s="4">
        <v>0.66531645353423596</v>
      </c>
      <c r="BM161" s="4">
        <v>0.66542864244435695</v>
      </c>
      <c r="BN161" s="4">
        <v>0.66576501133724997</v>
      </c>
      <c r="BO161" s="4">
        <v>0.66632496010800302</v>
      </c>
      <c r="BP161" s="4">
        <v>0.66710746759586803</v>
      </c>
      <c r="BQ161" s="4">
        <v>0.668111063473667</v>
      </c>
      <c r="BR161" s="4">
        <v>0.66933379530513004</v>
      </c>
      <c r="BS161" s="4">
        <v>0.67077319646792599</v>
      </c>
      <c r="BT161" s="4">
        <v>0.672426261349509</v>
      </c>
      <c r="BU161" s="4">
        <v>0.67428943440310396</v>
      </c>
      <c r="BV161" s="4">
        <v>0.67635861932983399</v>
      </c>
      <c r="BW161" s="13" t="s">
        <v>197</v>
      </c>
      <c r="BX161" s="5">
        <v>2.0957716836297502</v>
      </c>
      <c r="CH161" s="13">
        <v>0</v>
      </c>
      <c r="CI161" s="4">
        <v>0.606660168211407</v>
      </c>
      <c r="CJ161" s="4">
        <v>0.60674599186712697</v>
      </c>
      <c r="CK161" s="4">
        <v>0.60700035167599398</v>
      </c>
      <c r="CL161" s="4">
        <v>0.607413995658873</v>
      </c>
      <c r="CM161" s="4">
        <v>0.60797176955383603</v>
      </c>
      <c r="CN161" s="4">
        <v>0.60865299523118499</v>
      </c>
      <c r="CO161" s="4">
        <v>0.60943196252816301</v>
      </c>
      <c r="CP161" s="4">
        <v>0.61027850158256403</v>
      </c>
      <c r="CQ161" s="4">
        <v>0.61115859954240903</v>
      </c>
      <c r="CR161" s="4">
        <v>0.61203502552196598</v>
      </c>
      <c r="CS161" s="4">
        <v>0.612867930370114</v>
      </c>
      <c r="CT161" s="13" t="s">
        <v>197</v>
      </c>
      <c r="CU161" s="5">
        <v>2.0176252573441902</v>
      </c>
      <c r="DE161" s="13">
        <v>0</v>
      </c>
      <c r="DF161" s="4">
        <v>0.66739652313505904</v>
      </c>
      <c r="DG161" s="4">
        <v>0.66750465994256503</v>
      </c>
      <c r="DH161" s="4">
        <v>0.66782893304478996</v>
      </c>
      <c r="DI161" s="4">
        <v>0.66836892212072396</v>
      </c>
      <c r="DJ161" s="4">
        <v>0.669123899838868</v>
      </c>
      <c r="DK161" s="4">
        <v>0.67009279531052801</v>
      </c>
      <c r="DL161" s="4">
        <v>0.671274149876527</v>
      </c>
      <c r="DM161" s="4">
        <v>0.67266607142143597</v>
      </c>
      <c r="DN161" s="4">
        <v>0.67426619420328204</v>
      </c>
      <c r="DO161" s="4">
        <v>0.67607165141632097</v>
      </c>
      <c r="DP161" s="4">
        <v>0.67807906739674695</v>
      </c>
      <c r="DQ161" s="13" t="s">
        <v>197</v>
      </c>
      <c r="DR161" s="5">
        <v>2.1341536250884499</v>
      </c>
      <c r="EB161" s="13">
        <v>0</v>
      </c>
      <c r="EC161" s="4">
        <v>0.606660168211407</v>
      </c>
      <c r="ED161" s="4">
        <v>0.60674599186712697</v>
      </c>
      <c r="EE161" s="4">
        <v>0.60700035167599398</v>
      </c>
      <c r="EF161" s="4">
        <v>0.607413995658873</v>
      </c>
      <c r="EG161" s="4">
        <v>0.60797176955383603</v>
      </c>
      <c r="EH161" s="4">
        <v>0.60865299523118499</v>
      </c>
      <c r="EI161" s="4">
        <v>0.60943196252816301</v>
      </c>
      <c r="EJ161" s="4">
        <v>0.61027850158256403</v>
      </c>
      <c r="EK161" s="4">
        <v>0.61115859954240903</v>
      </c>
      <c r="EL161" s="4">
        <v>0.61203502552196598</v>
      </c>
      <c r="EM161" s="4">
        <v>0.612867930370114</v>
      </c>
      <c r="EN161" s="13" t="s">
        <v>197</v>
      </c>
      <c r="EO161" s="5">
        <v>2.0173040884764202</v>
      </c>
      <c r="EY161" s="13">
        <v>0</v>
      </c>
      <c r="EZ161" s="4">
        <v>0.606660168211407</v>
      </c>
      <c r="FA161" s="4">
        <v>0.60674599186712697</v>
      </c>
      <c r="FB161" s="4">
        <v>0.60700035167599398</v>
      </c>
      <c r="FC161" s="4">
        <v>0.607413995658873</v>
      </c>
      <c r="FD161" s="4">
        <v>0.60797176955383603</v>
      </c>
      <c r="FE161" s="4">
        <v>0.60865299523118499</v>
      </c>
      <c r="FF161" s="4">
        <v>0.60943196252816301</v>
      </c>
      <c r="FG161" s="4">
        <v>0.61027850158256403</v>
      </c>
      <c r="FH161" s="4">
        <v>0.61115859954240903</v>
      </c>
      <c r="FI161" s="4">
        <v>0.61203502552196598</v>
      </c>
      <c r="FJ161" s="4">
        <v>0.612867930370114</v>
      </c>
      <c r="FK161" s="13" t="s">
        <v>197</v>
      </c>
      <c r="FL161" s="5">
        <v>2.0953051425019602</v>
      </c>
      <c r="FV161" s="13">
        <v>0</v>
      </c>
      <c r="FW161">
        <v>0.606660168211407</v>
      </c>
      <c r="FX161">
        <v>0.60674599186712697</v>
      </c>
      <c r="FY161">
        <v>0.60700035167599398</v>
      </c>
      <c r="FZ161">
        <v>0.607413995658873</v>
      </c>
      <c r="GA161">
        <v>0.60797176955383603</v>
      </c>
      <c r="GB161">
        <v>0.60865299523118499</v>
      </c>
      <c r="GC161">
        <v>0.60943196252816301</v>
      </c>
      <c r="GD161">
        <v>0.61027850158256403</v>
      </c>
      <c r="GE161">
        <v>0.61115859954240903</v>
      </c>
      <c r="GF161">
        <v>0.61203502552196598</v>
      </c>
      <c r="GG161">
        <v>0.612867930370114</v>
      </c>
      <c r="GH161" s="13" t="s">
        <v>197</v>
      </c>
      <c r="GI161" s="5">
        <v>2.0562862992642801</v>
      </c>
      <c r="GS161" s="13">
        <v>0</v>
      </c>
      <c r="GT161" s="4">
        <v>0.606660168211407</v>
      </c>
      <c r="GU161" s="4">
        <v>0.60674599186712697</v>
      </c>
      <c r="GV161" s="4">
        <v>0.60700035167599398</v>
      </c>
      <c r="GW161" s="4">
        <v>0.607413995658873</v>
      </c>
      <c r="GX161" s="4">
        <v>0.60797176955383603</v>
      </c>
      <c r="GY161" s="4">
        <v>0.60865299523118499</v>
      </c>
      <c r="GZ161" s="4">
        <v>0.60943196252816301</v>
      </c>
      <c r="HA161" s="4">
        <v>0.61027850158256403</v>
      </c>
      <c r="HB161" s="4">
        <v>0.61115859954240903</v>
      </c>
      <c r="HC161" s="4">
        <v>0.61203502552196598</v>
      </c>
      <c r="HD161" s="4">
        <v>0.612867930370114</v>
      </c>
      <c r="HE161" s="13" t="s">
        <v>197</v>
      </c>
      <c r="HF161" s="5">
        <v>2.0563675037120199</v>
      </c>
      <c r="HP161" s="13">
        <v>0</v>
      </c>
      <c r="HQ161" s="4">
        <v>0.66701185858914203</v>
      </c>
      <c r="HR161" s="4">
        <v>0.66712074096718199</v>
      </c>
      <c r="HS161" s="4">
        <v>0.66744723972866704</v>
      </c>
      <c r="HT161" s="4">
        <v>0.66799090171479003</v>
      </c>
      <c r="HU161" s="4">
        <v>0.66875094591402195</v>
      </c>
      <c r="HV161" s="4">
        <v>0.66972622844017704</v>
      </c>
      <c r="HW161" s="4">
        <v>0.67091520035784202</v>
      </c>
      <c r="HX161" s="4">
        <v>0.67231586446085401</v>
      </c>
      <c r="HY161" s="4">
        <v>0.67392573788813603</v>
      </c>
      <c r="HZ161" s="4">
        <v>0.67574182768158098</v>
      </c>
      <c r="IA161" s="4">
        <v>0.67776062608020304</v>
      </c>
      <c r="IB161" s="13" t="s">
        <v>197</v>
      </c>
      <c r="IC161" s="5">
        <v>2.1738195026114102</v>
      </c>
      <c r="IM161" s="13">
        <v>0</v>
      </c>
      <c r="IN161" s="4">
        <v>0.67022172597938801</v>
      </c>
      <c r="IO161" s="4">
        <v>0.67032443943460696</v>
      </c>
      <c r="IP161" s="4">
        <v>0.67063252173943499</v>
      </c>
      <c r="IQ161" s="4">
        <v>0.67114578811088099</v>
      </c>
      <c r="IR161" s="4">
        <v>0.67186389641104105</v>
      </c>
      <c r="IS161" s="4">
        <v>0.67278629988301697</v>
      </c>
      <c r="IT161" s="4">
        <v>0.67391218858587998</v>
      </c>
      <c r="IU161" s="4">
        <v>0.67524042632638204</v>
      </c>
      <c r="IV161" s="4">
        <v>0.67676949078663096</v>
      </c>
      <c r="IW161" s="4">
        <v>0.67849742484377196</v>
      </c>
      <c r="IX161" s="4">
        <v>0.68042180679529496</v>
      </c>
      <c r="IY161" s="13" t="s">
        <v>197</v>
      </c>
      <c r="IZ161" s="5">
        <v>2.2128150091209799</v>
      </c>
      <c r="JJ161" s="13">
        <v>0</v>
      </c>
      <c r="JK161" s="4">
        <v>0.67127668740389901</v>
      </c>
      <c r="JL161" s="4">
        <v>0.67137739944446595</v>
      </c>
      <c r="JM161" s="4">
        <v>0.67167950624400596</v>
      </c>
      <c r="JN161" s="4">
        <v>0.67218290844515005</v>
      </c>
      <c r="JO161" s="4">
        <v>0.67288740368453503</v>
      </c>
      <c r="JP161" s="4">
        <v>0.673792635540299</v>
      </c>
      <c r="JQ161" s="4">
        <v>0.67489802988408498</v>
      </c>
      <c r="JR161" s="4">
        <v>0.67620272564055806</v>
      </c>
      <c r="JS161" s="4">
        <v>0.67770550789710904</v>
      </c>
      <c r="JT161" s="4">
        <v>0.67940475162824099</v>
      </c>
      <c r="JU161" s="4">
        <v>0.68129838402799403</v>
      </c>
      <c r="JV161" s="13" t="s">
        <v>197</v>
      </c>
      <c r="JW161" s="5">
        <v>2.21197054033534</v>
      </c>
      <c r="KG161" s="13">
        <v>0</v>
      </c>
      <c r="KH161">
        <v>0.66653397888163601</v>
      </c>
      <c r="KI161">
        <v>0.66664378989196604</v>
      </c>
      <c r="KJ161">
        <v>0.66697306073201301</v>
      </c>
      <c r="KK161">
        <v>0.66752129718945397</v>
      </c>
      <c r="KL161">
        <v>0.66828765114988797</v>
      </c>
      <c r="KM161">
        <v>0.66927088749137298</v>
      </c>
      <c r="KN161">
        <v>0.67046934447126205</v>
      </c>
      <c r="KO161">
        <v>0.67188089359908898</v>
      </c>
      <c r="KP161">
        <v>0.67350290574862903</v>
      </c>
      <c r="KQ161">
        <v>0.67533223047133994</v>
      </c>
      <c r="KR161">
        <v>0.67736519515951699</v>
      </c>
      <c r="KS161" s="13" t="s">
        <v>197</v>
      </c>
      <c r="KT161" s="5">
        <v>2.0945983182795902</v>
      </c>
      <c r="LD161" s="13">
        <v>0</v>
      </c>
      <c r="LE161" s="4">
        <v>0.67009816638800102</v>
      </c>
      <c r="LF161" s="4">
        <v>0.67020111509762403</v>
      </c>
      <c r="LG161" s="4">
        <v>0.67050989976937003</v>
      </c>
      <c r="LH161" s="4">
        <v>0.67102432552555502</v>
      </c>
      <c r="LI161" s="4">
        <v>0.671744033713776</v>
      </c>
      <c r="LJ161" s="4">
        <v>0.67266845509404705</v>
      </c>
      <c r="LK161" s="4">
        <v>0.67379675187881405</v>
      </c>
      <c r="LL161" s="4">
        <v>0.67512775539879599</v>
      </c>
      <c r="LM161" s="4">
        <v>0.67665990706457901</v>
      </c>
      <c r="LN161" s="4">
        <v>0.67839121058778995</v>
      </c>
      <c r="LO161" s="4">
        <v>0.68031920314197902</v>
      </c>
      <c r="LP161" s="13" t="s">
        <v>197</v>
      </c>
      <c r="LQ161" s="5">
        <v>2.2128924059151198</v>
      </c>
      <c r="MA161" s="13">
        <v>0</v>
      </c>
      <c r="MB161" s="4">
        <v>0.67152921367966101</v>
      </c>
      <c r="MC161" s="4">
        <v>0.67162944855492002</v>
      </c>
      <c r="MD161" s="4">
        <v>0.67193013066907703</v>
      </c>
      <c r="ME161" s="4">
        <v>0.67243118091085297</v>
      </c>
      <c r="MF161" s="4">
        <v>0.67313243004956802</v>
      </c>
      <c r="MG161" s="4">
        <v>0.67403356679274495</v>
      </c>
      <c r="MH161" s="4">
        <v>0.67513407294331296</v>
      </c>
      <c r="MI161" s="4">
        <v>0.67643315270702598</v>
      </c>
      <c r="MJ161" s="4">
        <v>0.67792966414925604</v>
      </c>
      <c r="MK161" s="4">
        <v>0.67962206112821599</v>
      </c>
      <c r="ML161" s="4">
        <v>0.68150835376324803</v>
      </c>
      <c r="MM161" s="13" t="s">
        <v>197</v>
      </c>
      <c r="MN161" s="5">
        <v>2.17333122244347</v>
      </c>
      <c r="MX161" s="13">
        <v>0</v>
      </c>
      <c r="MY161" s="4">
        <v>0.674632205009012</v>
      </c>
      <c r="MZ161" s="4">
        <v>0.67472663692233803</v>
      </c>
      <c r="NA161" s="4">
        <v>0.67500999169096398</v>
      </c>
      <c r="NB161" s="4">
        <v>0.67548243265783003</v>
      </c>
      <c r="NC161" s="4">
        <v>0.67614418754610195</v>
      </c>
      <c r="ND161" s="4">
        <v>0.67699548610636295</v>
      </c>
      <c r="NE161" s="4">
        <v>0.67803648127189997</v>
      </c>
      <c r="NF161" s="4">
        <v>0.67926716140919197</v>
      </c>
      <c r="NG161" s="4">
        <v>0.68068726230385501</v>
      </c>
      <c r="NH161" s="4">
        <v>0.68229618792312596</v>
      </c>
      <c r="NI161" s="4">
        <v>0.68409294876629201</v>
      </c>
      <c r="NJ161" s="13" t="s">
        <v>197</v>
      </c>
      <c r="NK161" s="5">
        <v>2.2904596349151798</v>
      </c>
      <c r="NU161" s="13">
        <v>0</v>
      </c>
      <c r="NV161" s="4">
        <v>0.67552981659480305</v>
      </c>
      <c r="NW161" s="4">
        <v>0.67562259068157005</v>
      </c>
      <c r="NX161" s="4">
        <v>0.67590099482376598</v>
      </c>
      <c r="NY161" s="4">
        <v>0.67636526033566102</v>
      </c>
      <c r="NZ161" s="4">
        <v>0.67701572628644102</v>
      </c>
      <c r="OA161" s="4">
        <v>0.67785277431361002</v>
      </c>
      <c r="OB161" s="4">
        <v>0.67887674595834202</v>
      </c>
      <c r="OC161" s="4">
        <v>0.68008785024888996</v>
      </c>
      <c r="OD161" s="4">
        <v>0.68148607033984299</v>
      </c>
      <c r="OE161" s="4">
        <v>0.68307107843658499</v>
      </c>
      <c r="OF161" s="4">
        <v>0.68484216801720799</v>
      </c>
      <c r="OG161" s="13" t="s">
        <v>197</v>
      </c>
      <c r="OH161" s="5">
        <v>2.32968334486395</v>
      </c>
      <c r="OR161">
        <v>0</v>
      </c>
      <c r="OS161">
        <v>0.67084607499969595</v>
      </c>
      <c r="OT161">
        <v>0.67094760241617402</v>
      </c>
      <c r="OU161">
        <v>0.67125214366890795</v>
      </c>
      <c r="OV161">
        <v>0.67175956469653797</v>
      </c>
      <c r="OW161">
        <v>0.67246960634786102</v>
      </c>
      <c r="OX161">
        <v>0.673381834861837</v>
      </c>
      <c r="OY161">
        <v>0.67449558027645995</v>
      </c>
      <c r="OZ161">
        <v>0.675809869686952</v>
      </c>
      <c r="PA161">
        <v>0.677323363198022</v>
      </c>
      <c r="PB161">
        <v>0.67903430072654403</v>
      </c>
      <c r="PC161">
        <v>0.68094046753513604</v>
      </c>
      <c r="PD161" s="13" t="s">
        <v>197</v>
      </c>
      <c r="PE161" s="5">
        <v>2.2512421841301999</v>
      </c>
      <c r="PO161" s="13">
        <v>0</v>
      </c>
      <c r="PP161" s="4">
        <v>0.67499920182096596</v>
      </c>
      <c r="PQ161" s="4">
        <v>0.67509295478783204</v>
      </c>
      <c r="PR161" s="4">
        <v>0.67537428210038397</v>
      </c>
      <c r="PS161" s="4">
        <v>0.67584337500885405</v>
      </c>
      <c r="PT161" s="4">
        <v>0.67650050694889896</v>
      </c>
      <c r="PU161" s="4">
        <v>0.67734597002067298</v>
      </c>
      <c r="PV161" s="4">
        <v>0.67837999456998299</v>
      </c>
      <c r="PW161" s="4">
        <v>0.67960265951629095</v>
      </c>
      <c r="PX161" s="4">
        <v>0.68101380213730101</v>
      </c>
      <c r="PY161" s="4">
        <v>0.68261293642913601</v>
      </c>
      <c r="PZ161" s="4">
        <v>0.68439918893655005</v>
      </c>
      <c r="QA161" s="13" t="s">
        <v>197</v>
      </c>
      <c r="QB161" s="5">
        <v>2.3687718026928999</v>
      </c>
      <c r="QL161" s="13">
        <v>0</v>
      </c>
      <c r="QM161" s="4">
        <v>0.68237279593333999</v>
      </c>
      <c r="QN161" s="4">
        <v>0.682453238539667</v>
      </c>
      <c r="QO161" s="4">
        <v>0.682694811862535</v>
      </c>
      <c r="QP161" s="4">
        <v>0.68309823413440995</v>
      </c>
      <c r="QQ161" s="4">
        <v>0.68366464292384099</v>
      </c>
      <c r="QR161" s="4">
        <v>0.68439551084718997</v>
      </c>
      <c r="QS161" s="4">
        <v>0.685292537036019</v>
      </c>
      <c r="QT161" s="4">
        <v>0.68635752292551899</v>
      </c>
      <c r="QU161" s="4">
        <v>0.68759224220099002</v>
      </c>
      <c r="QV161" s="4">
        <v>0.68899831531443401</v>
      </c>
      <c r="QW161" s="4">
        <v>0.69057709887576502</v>
      </c>
      <c r="QX161" s="13" t="s">
        <v>197</v>
      </c>
      <c r="QY161" s="5">
        <v>2.52517358891253</v>
      </c>
      <c r="RI161" s="13">
        <v>0</v>
      </c>
      <c r="RJ161" s="4">
        <v>0.68175623102912597</v>
      </c>
      <c r="RK161" s="4">
        <v>0.68183776247095196</v>
      </c>
      <c r="RL161" s="4">
        <v>0.68208258831510404</v>
      </c>
      <c r="RM161" s="4">
        <v>0.68249138515639196</v>
      </c>
      <c r="RN161" s="4">
        <v>0.68306522221825805</v>
      </c>
      <c r="RO161" s="4">
        <v>0.68380547860987195</v>
      </c>
      <c r="RP161" s="4">
        <v>0.684713736895319</v>
      </c>
      <c r="RQ161" s="4">
        <v>0.68579166147983195</v>
      </c>
      <c r="RR161" s="4">
        <v>0.68704087157447102</v>
      </c>
      <c r="RS161" s="4">
        <v>0.68846281906233397</v>
      </c>
      <c r="RT161" s="4">
        <v>0.69005868147112304</v>
      </c>
      <c r="RU161" s="13" t="s">
        <v>197</v>
      </c>
      <c r="RV161" s="5">
        <v>2.4865603149001099</v>
      </c>
      <c r="SF161" s="13">
        <v>0</v>
      </c>
      <c r="SG161" s="4">
        <v>0.68548202736518005</v>
      </c>
      <c r="SH161" s="4">
        <v>0.68555704631480796</v>
      </c>
      <c r="SI161" s="4">
        <v>0.68578241695287601</v>
      </c>
      <c r="SJ161" s="4">
        <v>0.68615906087281897</v>
      </c>
      <c r="SK161" s="4">
        <v>0.68668844963277897</v>
      </c>
      <c r="SL161" s="4">
        <v>0.68737251318131298</v>
      </c>
      <c r="SM161" s="4">
        <v>0.68821352138807002</v>
      </c>
      <c r="SN161" s="4">
        <v>0.68921394750691201</v>
      </c>
      <c r="SO161" s="4">
        <v>0.69037632374161495</v>
      </c>
      <c r="SP161" s="4">
        <v>0.69170309972472499</v>
      </c>
      <c r="SQ161" s="4">
        <v>0.69319651466890997</v>
      </c>
      <c r="SR161" s="13" t="s">
        <v>197</v>
      </c>
      <c r="SS161" s="5">
        <v>2.6036676530423599</v>
      </c>
      <c r="TC161" s="13">
        <v>0</v>
      </c>
      <c r="TD161" s="4">
        <v>0.67552012285770602</v>
      </c>
      <c r="TE161" s="4">
        <v>0.67561291479824603</v>
      </c>
      <c r="TF161" s="4">
        <v>0.67589137225670504</v>
      </c>
      <c r="TG161" s="4">
        <v>0.67635572581844405</v>
      </c>
      <c r="TH161" s="4">
        <v>0.67700631335845696</v>
      </c>
      <c r="TI161" s="4">
        <v>0.67784351488495398</v>
      </c>
      <c r="TJ161" s="4">
        <v>0.67886766991542102</v>
      </c>
      <c r="TK161" s="4">
        <v>0.68007898510980602</v>
      </c>
      <c r="TL161" s="4">
        <v>0.68147744096683405</v>
      </c>
      <c r="TM161" s="4">
        <v>0.68306270681084302</v>
      </c>
      <c r="TN161" s="4">
        <v>0.68483407307923405</v>
      </c>
      <c r="TO161" s="13" t="s">
        <v>197</v>
      </c>
      <c r="TP161" s="5">
        <v>2.4084845192909601</v>
      </c>
      <c r="TZ161" s="13">
        <v>0</v>
      </c>
      <c r="UA161" s="4">
        <v>0.606660168211407</v>
      </c>
      <c r="UB161" s="4">
        <v>0.60674599186712697</v>
      </c>
      <c r="UC161" s="4">
        <v>0.60700035167599398</v>
      </c>
      <c r="UD161" s="4">
        <v>0.607413995658873</v>
      </c>
      <c r="UE161" s="4">
        <v>0.60797176955383603</v>
      </c>
      <c r="UF161" s="4">
        <v>0.60865299523118499</v>
      </c>
      <c r="UG161" s="4">
        <v>0.60943196252816301</v>
      </c>
      <c r="UH161" s="4">
        <v>0.61027850158256403</v>
      </c>
      <c r="UI161" s="4">
        <v>0.61115859954240903</v>
      </c>
      <c r="UJ161" s="4">
        <v>0.61203502552196598</v>
      </c>
      <c r="UK161" s="4">
        <v>0.612867930370114</v>
      </c>
      <c r="UL161" s="13" t="s">
        <v>197</v>
      </c>
      <c r="UM161" s="5">
        <v>2.0168339771823902</v>
      </c>
      <c r="UW161" s="13">
        <v>0</v>
      </c>
      <c r="UX161" s="4">
        <v>0.606660168211407</v>
      </c>
      <c r="UY161" s="4">
        <v>0.60674599186712697</v>
      </c>
      <c r="UZ161" s="4">
        <v>0.60700035167599398</v>
      </c>
      <c r="VA161" s="4">
        <v>0.607413995658873</v>
      </c>
      <c r="VB161" s="4">
        <v>0.60797176955383603</v>
      </c>
      <c r="VC161" s="4">
        <v>0.60865299523118499</v>
      </c>
      <c r="VD161" s="4">
        <v>0.60943196252816301</v>
      </c>
      <c r="VE161" s="4">
        <v>0.61027850158256403</v>
      </c>
      <c r="VF161" s="4">
        <v>0.61115859954240903</v>
      </c>
      <c r="VG161" s="4">
        <v>0.61203502552196598</v>
      </c>
      <c r="VH161" s="4">
        <v>0.612867930370114</v>
      </c>
      <c r="VI161" s="13" t="s">
        <v>197</v>
      </c>
      <c r="VJ161" s="5">
        <v>2.0567024350769598</v>
      </c>
      <c r="VT161" s="13">
        <v>0</v>
      </c>
      <c r="VU161" s="4">
        <v>0.606660168211407</v>
      </c>
      <c r="VV161" s="4">
        <v>0.60674599186712697</v>
      </c>
      <c r="VW161" s="4">
        <v>0.60700035167599398</v>
      </c>
      <c r="VX161" s="4">
        <v>0.607413995658873</v>
      </c>
      <c r="VY161" s="4">
        <v>0.60797176955383603</v>
      </c>
      <c r="VZ161" s="4">
        <v>0.60865299523118499</v>
      </c>
      <c r="WA161" s="4">
        <v>0.60943196252816301</v>
      </c>
      <c r="WB161" s="4">
        <v>0.61027850158256403</v>
      </c>
      <c r="WC161" s="4">
        <v>0.61115859954240903</v>
      </c>
      <c r="WD161" s="4">
        <v>0.61203502552196598</v>
      </c>
      <c r="WE161" s="4">
        <v>0.612867930370114</v>
      </c>
      <c r="WF161" s="13" t="s">
        <v>197</v>
      </c>
      <c r="WG161" s="5">
        <v>2.05636100842261</v>
      </c>
      <c r="WQ161" s="13">
        <v>0</v>
      </c>
      <c r="WR161" s="4">
        <v>0.67325774360022195</v>
      </c>
      <c r="WS161" s="4">
        <v>0.67336329688144902</v>
      </c>
      <c r="WT161" s="4">
        <v>0.67367980505362801</v>
      </c>
      <c r="WU161" s="4">
        <v>0.67420680628511498</v>
      </c>
      <c r="WV161" s="4">
        <v>0.67494350911967504</v>
      </c>
      <c r="WW161" s="4">
        <v>0.67588876323103397</v>
      </c>
      <c r="WX161" s="4">
        <v>0.67704102487070394</v>
      </c>
      <c r="WY161" s="4">
        <v>0.67839832267968803</v>
      </c>
      <c r="WZ161" s="4">
        <v>0.67995823023151403</v>
      </c>
      <c r="XA161" s="4">
        <v>0.68171785184496603</v>
      </c>
      <c r="XB161" s="4">
        <v>0.68367382788219</v>
      </c>
      <c r="XC161" s="13" t="s">
        <v>197</v>
      </c>
      <c r="XD161" s="5">
        <v>2.38198947565246</v>
      </c>
      <c r="XN161" s="13">
        <v>0</v>
      </c>
      <c r="XO161" s="4">
        <v>0.66471619986278896</v>
      </c>
      <c r="XP161" s="4">
        <v>0.66483488810677405</v>
      </c>
      <c r="XQ161" s="4">
        <v>0.665190615790057</v>
      </c>
      <c r="XR161" s="4">
        <v>0.66578237040287302</v>
      </c>
      <c r="XS161" s="4">
        <v>0.66660846058145595</v>
      </c>
      <c r="XT161" s="4">
        <v>0.66766651271157695</v>
      </c>
      <c r="XU161" s="4">
        <v>0.66895347068279998</v>
      </c>
      <c r="XV161" s="4">
        <v>0.67046560277441203</v>
      </c>
      <c r="XW161" s="4">
        <v>0.67219852011396397</v>
      </c>
      <c r="XX161" s="4">
        <v>0.674147211222904</v>
      </c>
      <c r="XY161" s="4">
        <v>0.67630609687570198</v>
      </c>
      <c r="XZ161" s="13" t="s">
        <v>197</v>
      </c>
      <c r="YA161" s="5">
        <v>2.6749238065197498</v>
      </c>
      <c r="YK161" s="13">
        <v>0</v>
      </c>
      <c r="YL161" s="4">
        <v>0.67357442466930695</v>
      </c>
      <c r="YM161" s="4">
        <v>0.67367636937196596</v>
      </c>
      <c r="YN161" s="4">
        <v>0.67398212238371302</v>
      </c>
      <c r="YO161" s="4">
        <v>0.67449143145166301</v>
      </c>
      <c r="YP161" s="4">
        <v>0.67520384733595695</v>
      </c>
      <c r="YQ161" s="4">
        <v>0.67611868420419197</v>
      </c>
      <c r="YR161" s="4">
        <v>0.67723497109480701</v>
      </c>
      <c r="YS161" s="4">
        <v>0.67855140062678398</v>
      </c>
      <c r="YT161" s="4">
        <v>0.68006628195262497</v>
      </c>
      <c r="YU161" s="4">
        <v>0.68177750522293201</v>
      </c>
      <c r="YV161" s="4">
        <v>0.68368252457900702</v>
      </c>
      <c r="YW161" s="13" t="s">
        <v>197</v>
      </c>
      <c r="YX161" s="5">
        <v>2.1362655500371801</v>
      </c>
      <c r="ZH161" s="13">
        <v>0</v>
      </c>
      <c r="ZI161" s="4">
        <v>0.61959121440222498</v>
      </c>
      <c r="ZJ161" s="4">
        <v>0.61967045120140696</v>
      </c>
      <c r="ZK161" s="4">
        <v>0.61990556649649398</v>
      </c>
      <c r="ZL161" s="4">
        <v>0.62028883727626605</v>
      </c>
      <c r="ZM161" s="4">
        <v>0.62080759513268502</v>
      </c>
      <c r="ZN161" s="4">
        <v>0.62144451634554099</v>
      </c>
      <c r="ZO161" s="4">
        <v>0.62217800000347301</v>
      </c>
      <c r="ZP161" s="4">
        <v>0.62298260975209396</v>
      </c>
      <c r="ZQ161" s="4">
        <v>0.623829552220727</v>
      </c>
      <c r="ZR161" s="4">
        <v>0.62468716493302501</v>
      </c>
      <c r="ZS161" s="4">
        <v>0.62552138821006598</v>
      </c>
      <c r="ZT161" s="13" t="s">
        <v>197</v>
      </c>
      <c r="ZU161" s="5">
        <v>1.9203953646407901</v>
      </c>
      <c r="AAE161" s="13">
        <v>0</v>
      </c>
      <c r="AAF161" s="4">
        <v>0.61349913976749704</v>
      </c>
      <c r="AAG161" s="4">
        <v>0.61359397392452097</v>
      </c>
      <c r="AAH161" s="4">
        <v>0.61387558318577995</v>
      </c>
      <c r="AAI161" s="4">
        <v>0.61433536420023704</v>
      </c>
      <c r="AAJ161" s="4">
        <v>0.61495922683389004</v>
      </c>
      <c r="AAK161" s="4">
        <v>0.61572794880230597</v>
      </c>
      <c r="AAL161" s="4">
        <v>0.61661763720782103</v>
      </c>
      <c r="AAM161" s="4">
        <v>0.61760026664291101</v>
      </c>
      <c r="AAN161" s="4">
        <v>0.61864426054778798</v>
      </c>
      <c r="AAO161" s="4">
        <v>0.61971508247610196</v>
      </c>
      <c r="AAP161" s="4">
        <v>0.62077580638098995</v>
      </c>
      <c r="AAQ161" s="13" t="s">
        <v>197</v>
      </c>
      <c r="AAR161" s="5">
        <v>2.6920191645355902</v>
      </c>
      <c r="ABB161" s="13">
        <v>0</v>
      </c>
      <c r="ABC161" s="4">
        <v>0.67958580580870998</v>
      </c>
      <c r="ABD161" s="4">
        <v>0.67967661992319495</v>
      </c>
      <c r="ABE161" s="4">
        <v>0.67994913709636895</v>
      </c>
      <c r="ABF161" s="4">
        <v>0.68040356867844298</v>
      </c>
      <c r="ABG161" s="4">
        <v>0.68104022435485201</v>
      </c>
      <c r="ABH161" s="4">
        <v>0.68185945250379998</v>
      </c>
      <c r="ABI161" s="4">
        <v>0.68286156473954196</v>
      </c>
      <c r="ABJ161" s="4">
        <v>0.68404675187361896</v>
      </c>
      <c r="ABK161" s="4">
        <v>0.68541499954487695</v>
      </c>
      <c r="ABL161" s="4">
        <v>0.68696601217460396</v>
      </c>
      <c r="ABM161" s="4">
        <v>0.68869915371623003</v>
      </c>
      <c r="ABN161" s="13" t="s">
        <v>197</v>
      </c>
      <c r="ABO161" s="5">
        <v>2.3707775902660799</v>
      </c>
    </row>
    <row r="162" spans="17:743" x14ac:dyDescent="0.25">
      <c r="Q162" s="13">
        <v>1400</v>
      </c>
      <c r="R162" s="4">
        <v>0.61652518166915404</v>
      </c>
      <c r="S162" s="4">
        <v>0.616561540981303</v>
      </c>
      <c r="T162" s="4">
        <v>0.61666845038276596</v>
      </c>
      <c r="U162" s="4">
        <v>0.61683944461082196</v>
      </c>
      <c r="V162" s="4">
        <v>0.61706388019562097</v>
      </c>
      <c r="W162" s="4">
        <v>0.61758571455889999</v>
      </c>
      <c r="X162" s="4">
        <v>0.61836288376537196</v>
      </c>
      <c r="Y162" s="4">
        <v>0.61921010048781</v>
      </c>
      <c r="Z162" s="4">
        <v>0.620094691422726</v>
      </c>
      <c r="AA162" s="4">
        <v>0.62098093226291595</v>
      </c>
      <c r="AB162" s="4">
        <v>0.62183063838388797</v>
      </c>
      <c r="AC162" s="13"/>
      <c r="AD162" s="5"/>
      <c r="AN162" s="13">
        <v>1400</v>
      </c>
      <c r="AO162" s="4">
        <v>0.67653409932175201</v>
      </c>
      <c r="AP162" s="4">
        <v>0.67663172524791004</v>
      </c>
      <c r="AQ162" s="4">
        <v>0.67692454974076699</v>
      </c>
      <c r="AR162" s="4">
        <v>0.67741240343797504</v>
      </c>
      <c r="AS162" s="4">
        <v>0.67809497338328495</v>
      </c>
      <c r="AT162" s="4">
        <v>0.67899745079423901</v>
      </c>
      <c r="AU162" s="4">
        <v>0.680117070399471</v>
      </c>
      <c r="AV162" s="4">
        <v>0.68143678816659403</v>
      </c>
      <c r="AW162" s="4">
        <v>0.68295460363150795</v>
      </c>
      <c r="AX162" s="4">
        <v>0.684668058447084</v>
      </c>
      <c r="AY162" s="4">
        <v>0.68657422018771697</v>
      </c>
      <c r="AZ162" s="13"/>
      <c r="BA162" s="5"/>
      <c r="BK162" s="13">
        <v>1400</v>
      </c>
      <c r="BL162" s="4">
        <v>0.67617252960159402</v>
      </c>
      <c r="BM162" s="4">
        <v>0.67627082333028399</v>
      </c>
      <c r="BN162" s="4">
        <v>0.67656564198719704</v>
      </c>
      <c r="BO162" s="4">
        <v>0.67705678872012398</v>
      </c>
      <c r="BP162" s="4">
        <v>0.67774390554981001</v>
      </c>
      <c r="BQ162" s="4">
        <v>0.67865222459578101</v>
      </c>
      <c r="BR162" s="4">
        <v>0.67977888990187996</v>
      </c>
      <c r="BS162" s="4">
        <v>0.68110669965012605</v>
      </c>
      <c r="BT162" s="4">
        <v>0.68263354725730696</v>
      </c>
      <c r="BU162" s="4">
        <v>0.68435685987379102</v>
      </c>
      <c r="BV162" s="4">
        <v>0.686273584934319</v>
      </c>
      <c r="BW162" s="13"/>
      <c r="BX162" s="5"/>
      <c r="CH162" s="13">
        <v>1400</v>
      </c>
      <c r="CI162" s="4">
        <v>0.61652518166915404</v>
      </c>
      <c r="CJ162" s="4">
        <v>0.616561540981303</v>
      </c>
      <c r="CK162" s="4">
        <v>0.61666845038276596</v>
      </c>
      <c r="CL162" s="4">
        <v>0.61683944461082196</v>
      </c>
      <c r="CM162" s="4">
        <v>0.61706388019562097</v>
      </c>
      <c r="CN162" s="4">
        <v>0.61758571455889999</v>
      </c>
      <c r="CO162" s="4">
        <v>0.61836288376537196</v>
      </c>
      <c r="CP162" s="4">
        <v>0.61921010048781</v>
      </c>
      <c r="CQ162" s="4">
        <v>0.620094691422726</v>
      </c>
      <c r="CR162" s="4">
        <v>0.62098093226291595</v>
      </c>
      <c r="CS162" s="4">
        <v>0.62183063838388797</v>
      </c>
      <c r="CT162" s="13"/>
      <c r="CU162" s="5"/>
      <c r="DE162" s="13">
        <v>1400</v>
      </c>
      <c r="DF162" s="4">
        <v>0.67832781746703397</v>
      </c>
      <c r="DG162" s="4">
        <v>0.67842215271068096</v>
      </c>
      <c r="DH162" s="4">
        <v>0.67870515024275901</v>
      </c>
      <c r="DI162" s="4">
        <v>0.67917677480606098</v>
      </c>
      <c r="DJ162" s="4">
        <v>0.67983693314483895</v>
      </c>
      <c r="DK162" s="4">
        <v>0.68071061127499399</v>
      </c>
      <c r="DL162" s="4">
        <v>0.68179548728609696</v>
      </c>
      <c r="DM162" s="4">
        <v>0.68307529144171697</v>
      </c>
      <c r="DN162" s="4">
        <v>0.684548542515793</v>
      </c>
      <c r="DO162" s="4">
        <v>0.68621334293001701</v>
      </c>
      <c r="DP162" s="4">
        <v>0.68806734923363999</v>
      </c>
      <c r="DQ162" s="13"/>
      <c r="DR162" s="5"/>
      <c r="EB162" s="13">
        <v>1400</v>
      </c>
      <c r="EC162" s="4">
        <v>0.61652518166915404</v>
      </c>
      <c r="ED162" s="4">
        <v>0.616561540981303</v>
      </c>
      <c r="EE162" s="4">
        <v>0.61666845038276596</v>
      </c>
      <c r="EF162" s="4">
        <v>0.61683944461082196</v>
      </c>
      <c r="EG162" s="4">
        <v>0.61706388019562097</v>
      </c>
      <c r="EH162" s="4">
        <v>0.61758571455889999</v>
      </c>
      <c r="EI162" s="4">
        <v>0.61836288376537196</v>
      </c>
      <c r="EJ162" s="4">
        <v>0.61921010048781</v>
      </c>
      <c r="EK162" s="4">
        <v>0.620094691422726</v>
      </c>
      <c r="EL162" s="4">
        <v>0.62098093226291595</v>
      </c>
      <c r="EM162" s="4">
        <v>0.62183063838388797</v>
      </c>
      <c r="EN162" s="13"/>
      <c r="EO162" s="5"/>
      <c r="EY162" s="13">
        <v>1400</v>
      </c>
      <c r="EZ162" s="4">
        <v>0.61652518166915404</v>
      </c>
      <c r="FA162" s="4">
        <v>0.616561540981303</v>
      </c>
      <c r="FB162" s="4">
        <v>0.61666845038276596</v>
      </c>
      <c r="FC162" s="4">
        <v>0.61683944461082196</v>
      </c>
      <c r="FD162" s="4">
        <v>0.61706388019562097</v>
      </c>
      <c r="FE162" s="4">
        <v>0.61758571455889999</v>
      </c>
      <c r="FF162" s="4">
        <v>0.61836288376537196</v>
      </c>
      <c r="FG162" s="4">
        <v>0.61921010048781</v>
      </c>
      <c r="FH162" s="4">
        <v>0.620094691422726</v>
      </c>
      <c r="FI162" s="4">
        <v>0.62098093226291595</v>
      </c>
      <c r="FJ162" s="4">
        <v>0.62183063838388797</v>
      </c>
      <c r="FK162" s="13"/>
      <c r="FL162" s="5"/>
      <c r="FV162" s="13">
        <v>1400</v>
      </c>
      <c r="FW162">
        <v>0.61652518166915404</v>
      </c>
      <c r="FX162">
        <v>0.616561540981303</v>
      </c>
      <c r="FY162">
        <v>0.61666845038276596</v>
      </c>
      <c r="FZ162">
        <v>0.61683944461082196</v>
      </c>
      <c r="GA162">
        <v>0.61706388019562097</v>
      </c>
      <c r="GB162">
        <v>0.61758571455889999</v>
      </c>
      <c r="GC162">
        <v>0.61836288376537196</v>
      </c>
      <c r="GD162">
        <v>0.61921010048781</v>
      </c>
      <c r="GE162">
        <v>0.620094691422726</v>
      </c>
      <c r="GF162">
        <v>0.62098093226291595</v>
      </c>
      <c r="GG162">
        <v>0.62183063838388797</v>
      </c>
      <c r="GH162" s="13"/>
      <c r="GI162" s="5"/>
      <c r="GS162" s="13">
        <v>1400</v>
      </c>
      <c r="GT162" s="4">
        <v>0.61652518166915404</v>
      </c>
      <c r="GU162" s="4">
        <v>0.616561540981303</v>
      </c>
      <c r="GV162" s="4">
        <v>0.61666845038276596</v>
      </c>
      <c r="GW162" s="4">
        <v>0.61683944461082196</v>
      </c>
      <c r="GX162" s="4">
        <v>0.61706388019562097</v>
      </c>
      <c r="GY162" s="4">
        <v>0.61758571455889999</v>
      </c>
      <c r="GZ162" s="4">
        <v>0.61836288376537196</v>
      </c>
      <c r="HA162" s="4">
        <v>0.61921010048781</v>
      </c>
      <c r="HB162" s="4">
        <v>0.620094691422726</v>
      </c>
      <c r="HC162" s="4">
        <v>0.62098093226291595</v>
      </c>
      <c r="HD162" s="4">
        <v>0.62183063838388797</v>
      </c>
      <c r="HE162" s="13"/>
      <c r="HF162" s="5"/>
      <c r="HP162" s="13">
        <v>1400</v>
      </c>
      <c r="HQ162" s="4">
        <v>0.677929450019502</v>
      </c>
      <c r="HR162" s="4">
        <v>0.67802451289530496</v>
      </c>
      <c r="HS162" s="4">
        <v>0.678309683420804</v>
      </c>
      <c r="HT162" s="4">
        <v>0.67878489688060195</v>
      </c>
      <c r="HU162" s="4">
        <v>0.67945001174942898</v>
      </c>
      <c r="HV162" s="4">
        <v>0.68033005994350304</v>
      </c>
      <c r="HW162" s="4">
        <v>0.68142262202112103</v>
      </c>
      <c r="HX162" s="4">
        <v>0.68271125749730599</v>
      </c>
      <c r="HY162" s="4">
        <v>0.68419437086316603</v>
      </c>
      <c r="HZ162" s="4">
        <v>0.68586994104299304</v>
      </c>
      <c r="IA162" s="4">
        <v>0.687735494790504</v>
      </c>
      <c r="IB162" s="13"/>
      <c r="IC162" s="5"/>
      <c r="IM162" s="13">
        <v>1400</v>
      </c>
      <c r="IN162" s="4">
        <v>0.68125078683190199</v>
      </c>
      <c r="IO162" s="4">
        <v>0.68133983899942896</v>
      </c>
      <c r="IP162" s="4">
        <v>0.68160705805719901</v>
      </c>
      <c r="IQ162" s="4">
        <v>0.68205261926463301</v>
      </c>
      <c r="IR162" s="4">
        <v>0.68267677446794095</v>
      </c>
      <c r="IS162" s="4">
        <v>0.68350416729084795</v>
      </c>
      <c r="IT162" s="4">
        <v>0.68453317523156998</v>
      </c>
      <c r="IU162" s="4">
        <v>0.68574876027717602</v>
      </c>
      <c r="IV162" s="4">
        <v>0.68715026174764204</v>
      </c>
      <c r="IW162" s="4">
        <v>0.68873667003600003</v>
      </c>
      <c r="IX162" s="4">
        <v>0.690506576430718</v>
      </c>
      <c r="IY162" s="13"/>
      <c r="IZ162" s="5"/>
      <c r="JJ162" s="13">
        <v>1400</v>
      </c>
      <c r="JK162" s="4">
        <v>0.68234095899559999</v>
      </c>
      <c r="JL162" s="4">
        <v>0.68242806590889304</v>
      </c>
      <c r="JM162" s="4">
        <v>0.68268947474050701</v>
      </c>
      <c r="JN162" s="4">
        <v>0.683125436750745</v>
      </c>
      <c r="JO162" s="4">
        <v>0.68373632844395804</v>
      </c>
      <c r="JP162" s="4">
        <v>0.68454666326218505</v>
      </c>
      <c r="JQ162" s="4">
        <v>0.68555507230128798</v>
      </c>
      <c r="JR162" s="4">
        <v>0.68674696746481101</v>
      </c>
      <c r="JS162" s="4">
        <v>0.68812198603907004</v>
      </c>
      <c r="JT162" s="4">
        <v>0.68967944143561699</v>
      </c>
      <c r="JU162" s="4">
        <v>0.69141826564030695</v>
      </c>
      <c r="JV162" s="13"/>
      <c r="JW162" s="5"/>
      <c r="KG162" s="13">
        <v>1400</v>
      </c>
      <c r="KH162">
        <v>0.67743441595243103</v>
      </c>
      <c r="KI162">
        <v>0.67753038556871104</v>
      </c>
      <c r="KJ162">
        <v>0.67781826392196198</v>
      </c>
      <c r="KK162">
        <v>0.67829794943201804</v>
      </c>
      <c r="KL162">
        <v>0.67896924017506199</v>
      </c>
      <c r="KM162">
        <v>0.67985722484640199</v>
      </c>
      <c r="KN162">
        <v>0.680959362063566</v>
      </c>
      <c r="KO162">
        <v>0.68225899819380498</v>
      </c>
      <c r="KP162">
        <v>0.68375439489119805</v>
      </c>
      <c r="KQ162">
        <v>0.68544337678504097</v>
      </c>
      <c r="KR162">
        <v>0.68732330853426504</v>
      </c>
      <c r="KS162" s="13"/>
      <c r="KT162" s="5"/>
      <c r="LD162" s="13">
        <v>1400</v>
      </c>
      <c r="LE162" s="4">
        <v>0.68112305719768496</v>
      </c>
      <c r="LF162" s="4">
        <v>0.68121233817488602</v>
      </c>
      <c r="LG162" s="4">
        <v>0.68148024063955703</v>
      </c>
      <c r="LH162" s="4">
        <v>0.68192693085757194</v>
      </c>
      <c r="LI162" s="4">
        <v>0.68255264592623199</v>
      </c>
      <c r="LJ162" s="4">
        <v>0.68338204463477403</v>
      </c>
      <c r="LK162" s="4">
        <v>0.68441347451171297</v>
      </c>
      <c r="LL162" s="4">
        <v>0.68563184449382997</v>
      </c>
      <c r="LM162" s="4">
        <v>0.687036458703842</v>
      </c>
      <c r="LN162" s="4">
        <v>0.68862626939864202</v>
      </c>
      <c r="LO162" s="4">
        <v>0.69039982766728303</v>
      </c>
      <c r="LP162" s="13"/>
      <c r="LQ162" s="5"/>
      <c r="MA162" s="13">
        <v>1400</v>
      </c>
      <c r="MB162" s="4">
        <v>0.68260180924086999</v>
      </c>
      <c r="MC162" s="4">
        <v>0.68268845273148904</v>
      </c>
      <c r="MD162" s="4">
        <v>0.68294847733725095</v>
      </c>
      <c r="ME162" s="4">
        <v>0.68338215230263799</v>
      </c>
      <c r="MF162" s="4">
        <v>0.68398988363559099</v>
      </c>
      <c r="MG162" s="4">
        <v>0.68479615343272304</v>
      </c>
      <c r="MH162" s="4">
        <v>0.68579965288835698</v>
      </c>
      <c r="MI162" s="4">
        <v>0.68698590079951805</v>
      </c>
      <c r="MJ162" s="4">
        <v>0.68835460510100099</v>
      </c>
      <c r="MK162" s="4">
        <v>0.68990515583859702</v>
      </c>
      <c r="ML162" s="4">
        <v>0.69163656588036904</v>
      </c>
      <c r="MM162" s="13"/>
      <c r="MN162" s="5"/>
      <c r="MX162" s="13">
        <v>1400</v>
      </c>
      <c r="MY162" s="4">
        <v>0.68580379501210098</v>
      </c>
      <c r="MZ162" s="4">
        <v>0.68588481367238496</v>
      </c>
      <c r="NA162" s="4">
        <v>0.68612803583389104</v>
      </c>
      <c r="NB162" s="4">
        <v>0.68653394523705302</v>
      </c>
      <c r="NC162" s="4">
        <v>0.68710329994878105</v>
      </c>
      <c r="ND162" s="4">
        <v>0.68786019123754505</v>
      </c>
      <c r="NE162" s="4">
        <v>0.68880402986611</v>
      </c>
      <c r="NF162" s="4">
        <v>0.68992162297001702</v>
      </c>
      <c r="NG162" s="4">
        <v>0.691213525441293</v>
      </c>
      <c r="NH162" s="4">
        <v>0.69268004745915601</v>
      </c>
      <c r="NI162" s="4">
        <v>0.69432117469381405</v>
      </c>
      <c r="NJ162" s="13"/>
      <c r="NK162" s="5"/>
      <c r="NU162" s="13">
        <v>1400</v>
      </c>
      <c r="NV162" s="4">
        <v>0.68672891023578897</v>
      </c>
      <c r="NW162" s="4">
        <v>0.68680832573373496</v>
      </c>
      <c r="NX162" s="4">
        <v>0.68704675849979102</v>
      </c>
      <c r="NY162" s="4">
        <v>0.68744475210864198</v>
      </c>
      <c r="NZ162" s="4">
        <v>0.68800316289407304</v>
      </c>
      <c r="OA162" s="4">
        <v>0.68874596716050696</v>
      </c>
      <c r="OB162" s="4">
        <v>0.68967277735982702</v>
      </c>
      <c r="OC162" s="4">
        <v>0.69077076469591403</v>
      </c>
      <c r="OD162" s="4">
        <v>0.69204072181722698</v>
      </c>
      <c r="OE162" s="4">
        <v>0.69348321768815702</v>
      </c>
      <c r="OF162" s="4">
        <v>0.69509851214896301</v>
      </c>
      <c r="OG162" s="13"/>
      <c r="OH162" s="5"/>
      <c r="OR162">
        <v>1400</v>
      </c>
      <c r="OS162">
        <v>0.68189605938292297</v>
      </c>
      <c r="OT162">
        <v>0.68198395850405802</v>
      </c>
      <c r="OU162">
        <v>0.68224773359325896</v>
      </c>
      <c r="OV162">
        <v>0.68268760505871495</v>
      </c>
      <c r="OW162">
        <v>0.68330389879595899</v>
      </c>
      <c r="OX162">
        <v>0.684121181534593</v>
      </c>
      <c r="OY162">
        <v>0.68513798135095705</v>
      </c>
      <c r="OZ162">
        <v>0.68633952715708502</v>
      </c>
      <c r="PA162">
        <v>0.68772533516676404</v>
      </c>
      <c r="PB162">
        <v>0.68929458750208095</v>
      </c>
      <c r="PC162">
        <v>0.69104607762996395</v>
      </c>
      <c r="PD162" s="13"/>
      <c r="PE162" s="5"/>
      <c r="PO162" s="13">
        <v>1400</v>
      </c>
      <c r="PP162" s="4">
        <v>0.68618209830502497</v>
      </c>
      <c r="PQ162" s="4">
        <v>0.68626246020142601</v>
      </c>
      <c r="PR162" s="4">
        <v>0.68650372032617801</v>
      </c>
      <c r="PS162" s="4">
        <v>0.68690638700245998</v>
      </c>
      <c r="PT162" s="4">
        <v>0.68747125866663406</v>
      </c>
      <c r="PU162" s="4">
        <v>0.68822237968454802</v>
      </c>
      <c r="PV162" s="4">
        <v>0.68915924362928904</v>
      </c>
      <c r="PW162" s="4">
        <v>0.69026880695355597</v>
      </c>
      <c r="PX162" s="4">
        <v>0.69155172214893301</v>
      </c>
      <c r="PY162" s="4">
        <v>0.69300840559995802</v>
      </c>
      <c r="PZ162" s="4">
        <v>0.69463895546488896</v>
      </c>
      <c r="QA162" s="13"/>
      <c r="QB162" s="5"/>
      <c r="QL162" s="13">
        <v>1400</v>
      </c>
      <c r="QM162" s="4">
        <v>0.69376491094792103</v>
      </c>
      <c r="QN162" s="4">
        <v>0.69383245571496499</v>
      </c>
      <c r="QO162" s="4">
        <v>0.694035418716764</v>
      </c>
      <c r="QP162" s="4">
        <v>0.69437476794477204</v>
      </c>
      <c r="QQ162" s="4">
        <v>0.69485205758708601</v>
      </c>
      <c r="QR162" s="4">
        <v>0.69549036104204598</v>
      </c>
      <c r="QS162" s="4">
        <v>0.69629073522857599</v>
      </c>
      <c r="QT162" s="4">
        <v>0.69724300203131095</v>
      </c>
      <c r="QU162" s="4">
        <v>0.69834966170930501</v>
      </c>
      <c r="QV162" s="4">
        <v>0.699613148746141</v>
      </c>
      <c r="QW162" s="4">
        <v>0.701035707508468</v>
      </c>
      <c r="QX162" s="13"/>
      <c r="QY162" s="5"/>
      <c r="RI162" s="13">
        <v>1400</v>
      </c>
      <c r="RJ162" s="4">
        <v>0.69313215884940405</v>
      </c>
      <c r="RK162" s="4">
        <v>0.69320074785355701</v>
      </c>
      <c r="RL162" s="4">
        <v>0.69340683149708304</v>
      </c>
      <c r="RM162" s="4">
        <v>0.69375134178707898</v>
      </c>
      <c r="RN162" s="4">
        <v>0.69423577368294598</v>
      </c>
      <c r="RO162" s="4">
        <v>0.69488328377600705</v>
      </c>
      <c r="RP162" s="4">
        <v>0.69569480548014695</v>
      </c>
      <c r="RQ162" s="4">
        <v>0.69665993078794697</v>
      </c>
      <c r="RR162" s="4">
        <v>0.69778101361228495</v>
      </c>
      <c r="RS162" s="4">
        <v>0.69906032805334894</v>
      </c>
      <c r="RT162" s="4">
        <v>0.70049994726952702</v>
      </c>
      <c r="RU162" s="13"/>
      <c r="RV162" s="5"/>
      <c r="SF162" s="13">
        <v>1400</v>
      </c>
      <c r="SG162" s="4">
        <v>0.69695214836396302</v>
      </c>
      <c r="SH162" s="4">
        <v>0.69701450323783098</v>
      </c>
      <c r="SI162" s="4">
        <v>0.69720195518377204</v>
      </c>
      <c r="SJ162" s="4">
        <v>0.69751564702928903</v>
      </c>
      <c r="SK162" s="4">
        <v>0.69795742091497404</v>
      </c>
      <c r="SL162" s="4">
        <v>0.69854992549222195</v>
      </c>
      <c r="SM162" s="4">
        <v>0.69929482088644301</v>
      </c>
      <c r="SN162" s="4">
        <v>0.70018306176399903</v>
      </c>
      <c r="SO162" s="4">
        <v>0.701217864105662</v>
      </c>
      <c r="SP162" s="4">
        <v>0.70240244826185205</v>
      </c>
      <c r="SQ162" s="4">
        <v>0.70373989926874303</v>
      </c>
      <c r="SR162" s="13"/>
      <c r="SS162" s="5"/>
      <c r="TC162" s="13">
        <v>1400</v>
      </c>
      <c r="TD162" s="4">
        <v>0.68671892218559405</v>
      </c>
      <c r="TE162" s="4">
        <v>0.68679835493958696</v>
      </c>
      <c r="TF162" s="4">
        <v>0.68703683925858205</v>
      </c>
      <c r="TG162" s="4">
        <v>0.68743491807633605</v>
      </c>
      <c r="TH162" s="4">
        <v>0.68799344667388496</v>
      </c>
      <c r="TI162" s="4">
        <v>0.68873640260167501</v>
      </c>
      <c r="TJ162" s="4">
        <v>0.689663396148811</v>
      </c>
      <c r="TK162" s="4">
        <v>0.69076159460793696</v>
      </c>
      <c r="TL162" s="4">
        <v>0.69203178807711696</v>
      </c>
      <c r="TM162" s="4">
        <v>0.69347454274360198</v>
      </c>
      <c r="TN162" s="4">
        <v>0.69509011550403699</v>
      </c>
      <c r="TO162" s="13"/>
      <c r="TP162" s="5"/>
      <c r="TZ162" s="13">
        <v>1400</v>
      </c>
      <c r="UA162" s="4">
        <v>0.61652518166915404</v>
      </c>
      <c r="UB162" s="4">
        <v>0.616561540981303</v>
      </c>
      <c r="UC162" s="4">
        <v>0.61666845038276596</v>
      </c>
      <c r="UD162" s="4">
        <v>0.61683944461082196</v>
      </c>
      <c r="UE162" s="4">
        <v>0.61706388019562097</v>
      </c>
      <c r="UF162" s="4">
        <v>0.61758571455889999</v>
      </c>
      <c r="UG162" s="4">
        <v>0.61836288376537196</v>
      </c>
      <c r="UH162" s="4">
        <v>0.61921010048781</v>
      </c>
      <c r="UI162" s="4">
        <v>0.620094691422726</v>
      </c>
      <c r="UJ162" s="4">
        <v>0.62098093226291595</v>
      </c>
      <c r="UK162" s="4">
        <v>0.62183063838388797</v>
      </c>
      <c r="UL162" s="13"/>
      <c r="UM162" s="5"/>
      <c r="UW162" s="13">
        <v>1400</v>
      </c>
      <c r="UX162" s="4">
        <v>0.61652518166915404</v>
      </c>
      <c r="UY162" s="4">
        <v>0.616561540981303</v>
      </c>
      <c r="UZ162" s="4">
        <v>0.61666845038276596</v>
      </c>
      <c r="VA162" s="4">
        <v>0.61683944461082196</v>
      </c>
      <c r="VB162" s="4">
        <v>0.61706388019562097</v>
      </c>
      <c r="VC162" s="4">
        <v>0.61758571455889999</v>
      </c>
      <c r="VD162" s="4">
        <v>0.61836288376537196</v>
      </c>
      <c r="VE162" s="4">
        <v>0.61921010048781</v>
      </c>
      <c r="VF162" s="4">
        <v>0.620094691422726</v>
      </c>
      <c r="VG162" s="4">
        <v>0.62098093226291595</v>
      </c>
      <c r="VH162" s="4">
        <v>0.62183063838388797</v>
      </c>
      <c r="VI162" s="13"/>
      <c r="VJ162" s="5"/>
      <c r="VT162" s="13">
        <v>1400</v>
      </c>
      <c r="VU162" s="4">
        <v>0.61652518166915404</v>
      </c>
      <c r="VV162" s="4">
        <v>0.616561540981303</v>
      </c>
      <c r="VW162" s="4">
        <v>0.61666845038276596</v>
      </c>
      <c r="VX162" s="4">
        <v>0.61683944461082196</v>
      </c>
      <c r="VY162" s="4">
        <v>0.61706388019562097</v>
      </c>
      <c r="VZ162" s="4">
        <v>0.61758571455889999</v>
      </c>
      <c r="WA162" s="4">
        <v>0.61836288376537196</v>
      </c>
      <c r="WB162" s="4">
        <v>0.61921010048781</v>
      </c>
      <c r="WC162" s="4">
        <v>0.620094691422726</v>
      </c>
      <c r="WD162" s="4">
        <v>0.62098093226291595</v>
      </c>
      <c r="WE162" s="4">
        <v>0.62183063838388797</v>
      </c>
      <c r="WF162" s="13"/>
      <c r="WG162" s="5"/>
      <c r="WQ162" s="13">
        <v>1400</v>
      </c>
      <c r="WR162" s="4">
        <v>0.68452840653673797</v>
      </c>
      <c r="WS162" s="4">
        <v>0.68461975663272401</v>
      </c>
      <c r="WT162" s="4">
        <v>0.68489379332028</v>
      </c>
      <c r="WU162" s="4">
        <v>0.685350466162155</v>
      </c>
      <c r="WV162" s="4">
        <v>0.68598965997538797</v>
      </c>
      <c r="WW162" s="4">
        <v>0.68683649547728898</v>
      </c>
      <c r="WX162" s="4">
        <v>0.68788859651351397</v>
      </c>
      <c r="WY162" s="4">
        <v>0.68912957135212605</v>
      </c>
      <c r="WZ162" s="4">
        <v>0.69055793789574604</v>
      </c>
      <c r="XA162" s="4">
        <v>0.692171830061306</v>
      </c>
      <c r="XB162" s="4">
        <v>0.69396897891272702</v>
      </c>
      <c r="XC162" s="13"/>
      <c r="XD162" s="5"/>
      <c r="XN162" s="13">
        <v>1400</v>
      </c>
      <c r="XO162" s="4">
        <v>0.67529778448010203</v>
      </c>
      <c r="XP162" s="4">
        <v>0.67540264569706698</v>
      </c>
      <c r="XQ162" s="4">
        <v>0.67571703807576</v>
      </c>
      <c r="XR162" s="4">
        <v>0.67624038289636301</v>
      </c>
      <c r="XS162" s="4">
        <v>0.67697170006269403</v>
      </c>
      <c r="XT162" s="4">
        <v>0.67793670402071005</v>
      </c>
      <c r="XU162" s="4">
        <v>0.67913130867606397</v>
      </c>
      <c r="XV162" s="4">
        <v>0.68053622549817105</v>
      </c>
      <c r="XW162" s="4">
        <v>0.68214795040741805</v>
      </c>
      <c r="XX162" s="4">
        <v>0.68396243319566996</v>
      </c>
      <c r="XY162" s="4">
        <v>0.68597510867831801</v>
      </c>
      <c r="XZ162" s="13"/>
      <c r="YA162" s="5"/>
      <c r="YK162" s="13">
        <v>1400</v>
      </c>
      <c r="YL162" s="4">
        <v>0.68449427855284395</v>
      </c>
      <c r="YM162" s="4">
        <v>0.68458276499880399</v>
      </c>
      <c r="YN162" s="4">
        <v>0.684848263313105</v>
      </c>
      <c r="YO162" s="4">
        <v>0.68529087948349199</v>
      </c>
      <c r="YP162" s="4">
        <v>0.68591075470061003</v>
      </c>
      <c r="YQ162" s="4">
        <v>0.68673257075862304</v>
      </c>
      <c r="YR162" s="4">
        <v>0.68775450277743599</v>
      </c>
      <c r="YS162" s="4">
        <v>0.68896120087283297</v>
      </c>
      <c r="YT162" s="4">
        <v>0.69035180351526404</v>
      </c>
      <c r="YU162" s="4">
        <v>0.69192511109757604</v>
      </c>
      <c r="YV162" s="4">
        <v>0.69367954877614801</v>
      </c>
      <c r="YW162" s="13"/>
      <c r="YX162" s="5"/>
      <c r="ZH162" s="13">
        <v>1400</v>
      </c>
      <c r="ZI162" s="4">
        <v>0.62873412916756899</v>
      </c>
      <c r="ZJ162" s="4">
        <v>0.628789607574746</v>
      </c>
      <c r="ZK162" s="4">
        <v>0.62895394738427601</v>
      </c>
      <c r="ZL162" s="4">
        <v>0.62922090376754403</v>
      </c>
      <c r="ZM162" s="4">
        <v>0.62958020411448901</v>
      </c>
      <c r="ZN162" s="4">
        <v>0.63013689900282399</v>
      </c>
      <c r="ZO162" s="4">
        <v>0.63086222384363499</v>
      </c>
      <c r="ZP162" s="4">
        <v>0.63165977080032798</v>
      </c>
      <c r="ZQ162" s="4">
        <v>0.63250198075456099</v>
      </c>
      <c r="ZR162" s="4">
        <v>0.63335857979311705</v>
      </c>
      <c r="ZS162" s="4">
        <v>0.63419704234821594</v>
      </c>
      <c r="ZT162" s="13"/>
      <c r="ZU162" s="5"/>
      <c r="AAE162" s="13">
        <v>1400</v>
      </c>
      <c r="AAF162" s="4">
        <v>0.62319193466668699</v>
      </c>
      <c r="AAG162" s="4">
        <v>0.62324189895114201</v>
      </c>
      <c r="AAH162" s="4">
        <v>0.62338974787526202</v>
      </c>
      <c r="AAI162" s="4">
        <v>0.62362938881282004</v>
      </c>
      <c r="AAJ162" s="4">
        <v>0.62395079554705901</v>
      </c>
      <c r="AAK162" s="4">
        <v>0.62457135397553598</v>
      </c>
      <c r="AAL162" s="4">
        <v>0.62545257571725199</v>
      </c>
      <c r="AAM162" s="4">
        <v>0.62642780698758005</v>
      </c>
      <c r="AAN162" s="4">
        <v>0.62746671290925005</v>
      </c>
      <c r="AAO162" s="4">
        <v>0.62853614978737904</v>
      </c>
      <c r="AAP162" s="4">
        <v>0.62960072542502599</v>
      </c>
      <c r="AAQ162" s="13"/>
      <c r="AAR162" s="5"/>
      <c r="ABB162" s="13">
        <v>1400</v>
      </c>
      <c r="ABC162" s="4">
        <v>0.69069425365465897</v>
      </c>
      <c r="ABD162" s="4">
        <v>0.69077195685632198</v>
      </c>
      <c r="ABE162" s="4">
        <v>0.69100524316850298</v>
      </c>
      <c r="ABF162" s="4">
        <v>0.69139462859574796</v>
      </c>
      <c r="ABG162" s="4">
        <v>0.69194092719985101</v>
      </c>
      <c r="ABH162" s="4">
        <v>0.69266803827083701</v>
      </c>
      <c r="ABI162" s="4">
        <v>0.69357551588859301</v>
      </c>
      <c r="ABJ162" s="4">
        <v>0.69465049453263294</v>
      </c>
      <c r="ABK162" s="4">
        <v>0.69589373136130905</v>
      </c>
      <c r="ABL162" s="4">
        <v>0.69730578462739401</v>
      </c>
      <c r="ABM162" s="4">
        <v>0.69888693727886497</v>
      </c>
      <c r="ABN162" s="13"/>
      <c r="ABO162" s="5"/>
    </row>
    <row r="163" spans="17:743" x14ac:dyDescent="0.25">
      <c r="Q163" s="13">
        <v>2800</v>
      </c>
      <c r="R163" s="4">
        <v>0.62665223280113602</v>
      </c>
      <c r="S163" s="4">
        <v>0.626688068285426</v>
      </c>
      <c r="T163" s="4">
        <v>0.62679351717048404</v>
      </c>
      <c r="U163" s="4">
        <v>0.62696244554589098</v>
      </c>
      <c r="V163" s="4">
        <v>0.62718475715928501</v>
      </c>
      <c r="W163" s="4">
        <v>0.62744657570905804</v>
      </c>
      <c r="X163" s="4">
        <v>0.62773048460107905</v>
      </c>
      <c r="Y163" s="4">
        <v>0.62836761803446495</v>
      </c>
      <c r="Z163" s="4">
        <v>0.62925430909514302</v>
      </c>
      <c r="AA163" s="4">
        <v>0.63014753487407704</v>
      </c>
      <c r="AB163" s="4">
        <v>0.63101072572217398</v>
      </c>
      <c r="AC163" s="13" t="s">
        <v>198</v>
      </c>
      <c r="AD163" s="5">
        <v>56509.432399078003</v>
      </c>
      <c r="AN163" s="13">
        <v>2800</v>
      </c>
      <c r="AO163" s="4">
        <v>0.68770948848079905</v>
      </c>
      <c r="AP163" s="4">
        <v>0.687798218761972</v>
      </c>
      <c r="AQ163" s="4">
        <v>0.68806442501705101</v>
      </c>
      <c r="AR163" s="4">
        <v>0.68850814297936203</v>
      </c>
      <c r="AS163" s="4">
        <v>0.68912939816591201</v>
      </c>
      <c r="AT163" s="4">
        <v>0.68992815812246799</v>
      </c>
      <c r="AU163" s="4">
        <v>0.69090427190067505</v>
      </c>
      <c r="AV163" s="4">
        <v>0.69209192633097605</v>
      </c>
      <c r="AW163" s="4">
        <v>0.69348326615358302</v>
      </c>
      <c r="AX163" s="4">
        <v>0.69505640110669697</v>
      </c>
      <c r="AY163" s="4">
        <v>0.69680940165069205</v>
      </c>
      <c r="AZ163" s="13" t="s">
        <v>198</v>
      </c>
      <c r="BA163" s="5">
        <v>65438.869628734799</v>
      </c>
      <c r="BK163" s="13">
        <v>2800</v>
      </c>
      <c r="BL163" s="4">
        <v>0.68733539451444603</v>
      </c>
      <c r="BM163" s="4">
        <v>0.68742479340764995</v>
      </c>
      <c r="BN163" s="4">
        <v>0.68769299665679096</v>
      </c>
      <c r="BO163" s="4">
        <v>0.68814001368571398</v>
      </c>
      <c r="BP163" s="4">
        <v>0.68876582687688304</v>
      </c>
      <c r="BQ163" s="4">
        <v>0.68957034486260704</v>
      </c>
      <c r="BR163" s="4">
        <v>0.69055334341628305</v>
      </c>
      <c r="BS163" s="4">
        <v>0.69174906592174301</v>
      </c>
      <c r="BT163" s="4">
        <v>0.69314951944919501</v>
      </c>
      <c r="BU163" s="4">
        <v>0.694732615950165</v>
      </c>
      <c r="BV163" s="4">
        <v>0.696496308341368</v>
      </c>
      <c r="BW163" s="13" t="s">
        <v>198</v>
      </c>
      <c r="BX163" s="5">
        <v>63615.181435570499</v>
      </c>
      <c r="CH163" s="13">
        <v>2800</v>
      </c>
      <c r="CI163" s="4">
        <v>0.62665223280113602</v>
      </c>
      <c r="CJ163" s="4">
        <v>0.626688068285426</v>
      </c>
      <c r="CK163" s="4">
        <v>0.62679351717048404</v>
      </c>
      <c r="CL163" s="4">
        <v>0.62696244554589098</v>
      </c>
      <c r="CM163" s="4">
        <v>0.62718475715928501</v>
      </c>
      <c r="CN163" s="4">
        <v>0.62744657570905804</v>
      </c>
      <c r="CO163" s="4">
        <v>0.62773048460107905</v>
      </c>
      <c r="CP163" s="4">
        <v>0.62836761803446495</v>
      </c>
      <c r="CQ163" s="4">
        <v>0.62925430909514302</v>
      </c>
      <c r="CR163" s="4">
        <v>0.63014753487407704</v>
      </c>
      <c r="CS163" s="4">
        <v>0.63101072572217398</v>
      </c>
      <c r="CT163" s="13" t="s">
        <v>198</v>
      </c>
      <c r="CU163" s="5">
        <v>57038.668566246699</v>
      </c>
      <c r="DE163" s="13">
        <v>2800</v>
      </c>
      <c r="DF163" s="4">
        <v>0.68956404144971795</v>
      </c>
      <c r="DG163" s="4">
        <v>0.68964948128871195</v>
      </c>
      <c r="DH163" s="4">
        <v>0.68990585924235404</v>
      </c>
      <c r="DI163" s="4">
        <v>0.690333339085072</v>
      </c>
      <c r="DJ163" s="4">
        <v>0.690932156322556</v>
      </c>
      <c r="DK163" s="4">
        <v>0.69170256543550501</v>
      </c>
      <c r="DL163" s="4">
        <v>0.69264477258741297</v>
      </c>
      <c r="DM163" s="4">
        <v>0.693792680845565</v>
      </c>
      <c r="DN163" s="4">
        <v>0.69513910846376503</v>
      </c>
      <c r="DO163" s="4">
        <v>0.69666313562446902</v>
      </c>
      <c r="DP163" s="4">
        <v>0.69836340788760998</v>
      </c>
      <c r="DQ163" s="13" t="s">
        <v>198</v>
      </c>
      <c r="DR163" s="5">
        <v>69521.120269739797</v>
      </c>
      <c r="EB163" s="13">
        <v>2800</v>
      </c>
      <c r="EC163" s="4">
        <v>0.62665223280113602</v>
      </c>
      <c r="ED163" s="4">
        <v>0.626688068285426</v>
      </c>
      <c r="EE163" s="4">
        <v>0.62679351717048404</v>
      </c>
      <c r="EF163" s="4">
        <v>0.62696244554589098</v>
      </c>
      <c r="EG163" s="4">
        <v>0.62718475715928501</v>
      </c>
      <c r="EH163" s="4">
        <v>0.62744657570905804</v>
      </c>
      <c r="EI163" s="4">
        <v>0.62773048460107905</v>
      </c>
      <c r="EJ163" s="4">
        <v>0.62836761803446495</v>
      </c>
      <c r="EK163" s="4">
        <v>0.62925430909514302</v>
      </c>
      <c r="EL163" s="4">
        <v>0.63014753487407704</v>
      </c>
      <c r="EM163" s="4">
        <v>0.63101072572217398</v>
      </c>
      <c r="EN163" s="13" t="s">
        <v>198</v>
      </c>
      <c r="EO163" s="5">
        <v>58065.775063411398</v>
      </c>
      <c r="EY163" s="13">
        <v>2800</v>
      </c>
      <c r="EZ163" s="4">
        <v>0.62665223280113602</v>
      </c>
      <c r="FA163" s="4">
        <v>0.626688068285426</v>
      </c>
      <c r="FB163" s="4">
        <v>0.62679351717048404</v>
      </c>
      <c r="FC163" s="4">
        <v>0.62696244554589098</v>
      </c>
      <c r="FD163" s="4">
        <v>0.62718475715928501</v>
      </c>
      <c r="FE163" s="4">
        <v>0.62744657570905804</v>
      </c>
      <c r="FF163" s="4">
        <v>0.62773048460107905</v>
      </c>
      <c r="FG163" s="4">
        <v>0.62836761803446495</v>
      </c>
      <c r="FH163" s="4">
        <v>0.62925430909514302</v>
      </c>
      <c r="FI163" s="4">
        <v>0.63014753487407704</v>
      </c>
      <c r="FJ163" s="4">
        <v>0.63101072572217398</v>
      </c>
      <c r="FK163" s="13" t="s">
        <v>198</v>
      </c>
      <c r="FL163" s="5">
        <v>64891.087085520303</v>
      </c>
      <c r="FV163" s="13">
        <v>2800</v>
      </c>
      <c r="FW163">
        <v>0.62665223280113602</v>
      </c>
      <c r="FX163">
        <v>0.626688068285426</v>
      </c>
      <c r="FY163">
        <v>0.62679351717048404</v>
      </c>
      <c r="FZ163">
        <v>0.62696244554589098</v>
      </c>
      <c r="GA163">
        <v>0.62718475715928501</v>
      </c>
      <c r="GB163">
        <v>0.62744657570905804</v>
      </c>
      <c r="GC163">
        <v>0.62773048460107905</v>
      </c>
      <c r="GD163">
        <v>0.62836761803446495</v>
      </c>
      <c r="GE163">
        <v>0.62925430909514302</v>
      </c>
      <c r="GF163">
        <v>0.63014753487407704</v>
      </c>
      <c r="GG163">
        <v>0.63101072572217398</v>
      </c>
      <c r="GH163" s="13" t="s">
        <v>198</v>
      </c>
      <c r="GI163" s="5">
        <v>61732.865533848097</v>
      </c>
      <c r="GS163" s="13">
        <v>2800</v>
      </c>
      <c r="GT163" s="4">
        <v>0.62665223280113602</v>
      </c>
      <c r="GU163" s="4">
        <v>0.626688068285426</v>
      </c>
      <c r="GV163" s="4">
        <v>0.62679351717048404</v>
      </c>
      <c r="GW163" s="4">
        <v>0.62696244554589098</v>
      </c>
      <c r="GX163" s="4">
        <v>0.62718475715928501</v>
      </c>
      <c r="GY163" s="4">
        <v>0.62744657570905804</v>
      </c>
      <c r="GZ163" s="4">
        <v>0.62773048460107905</v>
      </c>
      <c r="HA163" s="4">
        <v>0.62836761803446495</v>
      </c>
      <c r="HB163" s="4">
        <v>0.62925430909514302</v>
      </c>
      <c r="HC163" s="4">
        <v>0.63014753487407704</v>
      </c>
      <c r="HD163" s="4">
        <v>0.63101072572217398</v>
      </c>
      <c r="HE163" s="13" t="s">
        <v>198</v>
      </c>
      <c r="HF163" s="5">
        <v>59652.139640007197</v>
      </c>
      <c r="HP163" s="13">
        <v>2800</v>
      </c>
      <c r="HQ163" s="4">
        <v>0.68915234954943405</v>
      </c>
      <c r="HR163" s="4">
        <v>0.68923851635938604</v>
      </c>
      <c r="HS163" s="4">
        <v>0.68949706579057501</v>
      </c>
      <c r="HT163" s="4">
        <v>0.68992813353538995</v>
      </c>
      <c r="HU163" s="4">
        <v>0.69053190903536699</v>
      </c>
      <c r="HV163" s="4">
        <v>0.69130858380882898</v>
      </c>
      <c r="HW163" s="4">
        <v>0.69225828562701097</v>
      </c>
      <c r="HX163" s="4">
        <v>0.69341498103568999</v>
      </c>
      <c r="HY163" s="4">
        <v>0.69477134006363195</v>
      </c>
      <c r="HZ163" s="4">
        <v>0.69630622891106397</v>
      </c>
      <c r="IA163" s="4">
        <v>0.69801816656578697</v>
      </c>
      <c r="IB163" s="13" t="s">
        <v>198</v>
      </c>
      <c r="IC163" s="5">
        <v>70271.687060076496</v>
      </c>
      <c r="IM163" s="13">
        <v>2800</v>
      </c>
      <c r="IN163" s="4">
        <v>0.69258152721231103</v>
      </c>
      <c r="IO163" s="4">
        <v>0.69266169924839904</v>
      </c>
      <c r="IP163" s="4">
        <v>0.69290234095233505</v>
      </c>
      <c r="IQ163" s="4">
        <v>0.69330381603039004</v>
      </c>
      <c r="IR163" s="4">
        <v>0.69386668810358798</v>
      </c>
      <c r="IS163" s="4">
        <v>0.69459166045590304</v>
      </c>
      <c r="IT163" s="4">
        <v>0.69547949856637004</v>
      </c>
      <c r="IU163" s="4">
        <v>0.69656363191565396</v>
      </c>
      <c r="IV163" s="4">
        <v>0.69783794283985101</v>
      </c>
      <c r="IW163" s="4">
        <v>0.699283054761214</v>
      </c>
      <c r="IX163" s="4">
        <v>0.70089852192044699</v>
      </c>
      <c r="IY163" s="13" t="s">
        <v>198</v>
      </c>
      <c r="IZ163" s="5">
        <v>76168.544799682102</v>
      </c>
      <c r="JJ163" s="13">
        <v>2800</v>
      </c>
      <c r="JK163" s="4">
        <v>0.69370548835781498</v>
      </c>
      <c r="JL163" s="4">
        <v>0.69378372545116396</v>
      </c>
      <c r="JM163" s="4">
        <v>0.69401858645270698</v>
      </c>
      <c r="JN163" s="4">
        <v>0.69441050691288098</v>
      </c>
      <c r="JO163" s="4">
        <v>0.69496016842980601</v>
      </c>
      <c r="JP163" s="4">
        <v>0.69566843580319404</v>
      </c>
      <c r="JQ163" s="4">
        <v>0.69653627603477897</v>
      </c>
      <c r="JR163" s="4">
        <v>0.69759693851882998</v>
      </c>
      <c r="JS163" s="4">
        <v>0.698844691945121</v>
      </c>
      <c r="JT163" s="4">
        <v>0.70026072328365896</v>
      </c>
      <c r="JU163" s="4">
        <v>0.70184491669823701</v>
      </c>
      <c r="JV163" s="13" t="s">
        <v>198</v>
      </c>
      <c r="JW163" s="5">
        <v>80470.265975774397</v>
      </c>
      <c r="KG163" s="13">
        <v>2800</v>
      </c>
      <c r="KH163">
        <v>0.68864060951703099</v>
      </c>
      <c r="KI163">
        <v>0.68872768272773299</v>
      </c>
      <c r="KJ163">
        <v>0.68898893954095397</v>
      </c>
      <c r="KK163">
        <v>0.68942448047124605</v>
      </c>
      <c r="KL163">
        <v>0.690034437263911</v>
      </c>
      <c r="KM163">
        <v>0.690818922590824</v>
      </c>
      <c r="KN163">
        <v>0.69177796607896402</v>
      </c>
      <c r="KO163">
        <v>0.69294561279359701</v>
      </c>
      <c r="KP163">
        <v>0.694314347493446</v>
      </c>
      <c r="KQ163">
        <v>0.69586276924494594</v>
      </c>
      <c r="KR163">
        <v>0.697589238834456</v>
      </c>
      <c r="KS163" s="13" t="s">
        <v>198</v>
      </c>
      <c r="KT163" s="5">
        <v>67769.340248404696</v>
      </c>
      <c r="LD163" s="13">
        <v>2800</v>
      </c>
      <c r="LE163" s="4">
        <v>0.69244978674735602</v>
      </c>
      <c r="LF163" s="4">
        <v>0.69253018654723897</v>
      </c>
      <c r="LG163" s="4">
        <v>0.69277150868332604</v>
      </c>
      <c r="LH163" s="4">
        <v>0.69317410834816795</v>
      </c>
      <c r="LI163" s="4">
        <v>0.69373853518476403</v>
      </c>
      <c r="LJ163" s="4">
        <v>0.69446547334576103</v>
      </c>
      <c r="LK163" s="4">
        <v>0.69535566444859098</v>
      </c>
      <c r="LL163" s="4">
        <v>0.69644255895245399</v>
      </c>
      <c r="LM163" s="4">
        <v>0.69771999355431402</v>
      </c>
      <c r="LN163" s="4">
        <v>0.69916852522213002</v>
      </c>
      <c r="LO163" s="4">
        <v>0.70078766922269597</v>
      </c>
      <c r="LP163" s="13" t="s">
        <v>198</v>
      </c>
      <c r="LQ163" s="5">
        <v>76559.261842559805</v>
      </c>
      <c r="MA163" s="13">
        <v>2800</v>
      </c>
      <c r="MB163" s="4">
        <v>0.69397430579236097</v>
      </c>
      <c r="MC163" s="4">
        <v>0.69405208229571902</v>
      </c>
      <c r="MD163" s="4">
        <v>0.69428556722655699</v>
      </c>
      <c r="ME163" s="4">
        <v>0.69467521310889402</v>
      </c>
      <c r="MF163" s="4">
        <v>0.69522172941932903</v>
      </c>
      <c r="MG163" s="4">
        <v>0.69592601913603702</v>
      </c>
      <c r="MH163" s="4">
        <v>0.69678909691493196</v>
      </c>
      <c r="MI163" s="4">
        <v>0.69784416878751598</v>
      </c>
      <c r="MJ163" s="4">
        <v>0.69908559504708201</v>
      </c>
      <c r="MK163" s="4">
        <v>0.700494696541757</v>
      </c>
      <c r="ML163" s="4">
        <v>0.70207143565681596</v>
      </c>
      <c r="MM163" s="13" t="s">
        <v>198</v>
      </c>
      <c r="MN163" s="5">
        <v>73658.319243071499</v>
      </c>
      <c r="MX163" s="13">
        <v>2800</v>
      </c>
      <c r="MY163" s="4">
        <v>0.69727039423369397</v>
      </c>
      <c r="MZ163" s="4">
        <v>0.69734259196312598</v>
      </c>
      <c r="NA163" s="4">
        <v>0.69755940825072205</v>
      </c>
      <c r="NB163" s="4">
        <v>0.69792149723490704</v>
      </c>
      <c r="NC163" s="4">
        <v>0.698429899712256</v>
      </c>
      <c r="ND163" s="4">
        <v>0.69908597274737605</v>
      </c>
      <c r="NE163" s="4">
        <v>0.69989129836883801</v>
      </c>
      <c r="NF163" s="4">
        <v>0.70087854192672805</v>
      </c>
      <c r="NG163" s="4">
        <v>0.70204316190362204</v>
      </c>
      <c r="NH163" s="4">
        <v>0.70336809234096198</v>
      </c>
      <c r="NI163" s="4">
        <v>0.70485423323979801</v>
      </c>
      <c r="NJ163" s="13" t="s">
        <v>198</v>
      </c>
      <c r="NK163" s="5">
        <v>88158.6426838716</v>
      </c>
      <c r="NU163" s="13">
        <v>2800</v>
      </c>
      <c r="NV163" s="4">
        <v>0.69822142662029996</v>
      </c>
      <c r="NW163" s="4">
        <v>0.69829203830960196</v>
      </c>
      <c r="NX163" s="4">
        <v>0.69850411525456002</v>
      </c>
      <c r="NY163" s="4">
        <v>0.69885836755101904</v>
      </c>
      <c r="NZ163" s="4">
        <v>0.699355928012659</v>
      </c>
      <c r="OA163" s="4">
        <v>0.699998279939408</v>
      </c>
      <c r="OB163" s="4">
        <v>0.70078716328897706</v>
      </c>
      <c r="OC163" s="4">
        <v>0.70175508436871203</v>
      </c>
      <c r="OD163" s="4">
        <v>0.70289780997268303</v>
      </c>
      <c r="OE163" s="4">
        <v>0.70419872988311805</v>
      </c>
      <c r="OF163" s="4">
        <v>0.70565900726099295</v>
      </c>
      <c r="OG163" s="13" t="s">
        <v>198</v>
      </c>
      <c r="OH163" s="5">
        <v>90832.0281407687</v>
      </c>
      <c r="OR163">
        <v>2800</v>
      </c>
      <c r="OS163">
        <v>0.69324689530998096</v>
      </c>
      <c r="OT163">
        <v>0.69332592010452998</v>
      </c>
      <c r="OU163">
        <v>0.69356313442384898</v>
      </c>
      <c r="OV163">
        <v>0.69395894467576003</v>
      </c>
      <c r="OW163">
        <v>0.69451398459787805</v>
      </c>
      <c r="OX163">
        <v>0.69522905345728703</v>
      </c>
      <c r="OY163">
        <v>0.696105036475276</v>
      </c>
      <c r="OZ163">
        <v>0.69717525676232694</v>
      </c>
      <c r="PA163">
        <v>0.69843382602304804</v>
      </c>
      <c r="PB163">
        <v>0.69986170202967402</v>
      </c>
      <c r="PC163">
        <v>0.70145863489175697</v>
      </c>
      <c r="PD163" s="13" t="s">
        <v>198</v>
      </c>
      <c r="PE163" s="5">
        <v>83979.344178792104</v>
      </c>
      <c r="PO163" s="13">
        <v>2800</v>
      </c>
      <c r="PP163" s="4">
        <v>0.69765936449558896</v>
      </c>
      <c r="PQ163" s="4">
        <v>0.69773091225921302</v>
      </c>
      <c r="PR163" s="4">
        <v>0.69794578636970295</v>
      </c>
      <c r="PS163" s="4">
        <v>0.69830466397090596</v>
      </c>
      <c r="PT163" s="4">
        <v>0.69880862368650298</v>
      </c>
      <c r="PU163" s="4">
        <v>0.69945907446819999</v>
      </c>
      <c r="PV163" s="4">
        <v>0.70025766324795902</v>
      </c>
      <c r="PW163" s="4">
        <v>0.70123699048980603</v>
      </c>
      <c r="PX163" s="4">
        <v>0.70239264123618805</v>
      </c>
      <c r="PY163" s="4">
        <v>0.70370773645060503</v>
      </c>
      <c r="PZ163" s="4">
        <v>0.70518328416444298</v>
      </c>
      <c r="QA163" s="13" t="s">
        <v>198</v>
      </c>
      <c r="QB163" s="5">
        <v>99311.965477897102</v>
      </c>
      <c r="QL163" s="13">
        <v>2800</v>
      </c>
      <c r="QM163" s="4">
        <v>0.70543596306093703</v>
      </c>
      <c r="QN163" s="4">
        <v>0.70549488761701196</v>
      </c>
      <c r="QO163" s="4">
        <v>0.70567203494850606</v>
      </c>
      <c r="QP163" s="4">
        <v>0.70596850812922596</v>
      </c>
      <c r="QQ163" s="4">
        <v>0.70638608702929895</v>
      </c>
      <c r="QR163" s="4">
        <v>0.70692714432824</v>
      </c>
      <c r="QS163" s="4">
        <v>0.707594535452018</v>
      </c>
      <c r="QT163" s="4">
        <v>0.70841951788065904</v>
      </c>
      <c r="QU163" s="4">
        <v>0.70940007407415095</v>
      </c>
      <c r="QV163" s="4">
        <v>0.71052291022618597</v>
      </c>
      <c r="QW163" s="4">
        <v>0.71179107885203796</v>
      </c>
      <c r="QX163" s="13" t="s">
        <v>198</v>
      </c>
      <c r="QY163" s="5">
        <v>125503.401910092</v>
      </c>
      <c r="RI163" s="13">
        <v>2800</v>
      </c>
      <c r="RJ163" s="4">
        <v>0.70478849576687597</v>
      </c>
      <c r="RK163" s="4">
        <v>0.70484844431140103</v>
      </c>
      <c r="RL163" s="4">
        <v>0.70502865253768998</v>
      </c>
      <c r="RM163" s="4">
        <v>0.70533019048893797</v>
      </c>
      <c r="RN163" s="4">
        <v>0.70575478358708399</v>
      </c>
      <c r="RO163" s="4">
        <v>0.70630472954711299</v>
      </c>
      <c r="RP163" s="4">
        <v>0.70698278956820004</v>
      </c>
      <c r="RQ163" s="4">
        <v>0.70782033616649098</v>
      </c>
      <c r="RR163" s="4">
        <v>0.70881516177335002</v>
      </c>
      <c r="RS163" s="4">
        <v>0.70995368507172696</v>
      </c>
      <c r="RT163" s="4">
        <v>0.711238796709593</v>
      </c>
      <c r="RU163" s="13" t="s">
        <v>198</v>
      </c>
      <c r="RV163" s="5">
        <v>112281.25067183599</v>
      </c>
      <c r="SF163" s="13">
        <v>2800</v>
      </c>
      <c r="SG163" s="4">
        <v>0.70869330710451395</v>
      </c>
      <c r="SH163" s="4">
        <v>0.70874715448015502</v>
      </c>
      <c r="SI163" s="4">
        <v>0.70890912375604698</v>
      </c>
      <c r="SJ163" s="4">
        <v>0.70918047764412895</v>
      </c>
      <c r="SK163" s="4">
        <v>0.70956325934683495</v>
      </c>
      <c r="SL163" s="4">
        <v>0.71006020447120399</v>
      </c>
      <c r="SM163" s="4">
        <v>0.71067462523261504</v>
      </c>
      <c r="SN163" s="4">
        <v>0.711437191919567</v>
      </c>
      <c r="SO163" s="4">
        <v>0.71234681695506896</v>
      </c>
      <c r="SP163" s="4">
        <v>0.71339162289440405</v>
      </c>
      <c r="SQ163" s="4">
        <v>0.71457545370887898</v>
      </c>
      <c r="SR163" s="13" t="s">
        <v>198</v>
      </c>
      <c r="SS163" s="5">
        <v>138741.75436102899</v>
      </c>
      <c r="TC163" s="13">
        <v>2800</v>
      </c>
      <c r="TD163" s="4">
        <v>0.69821116179271203</v>
      </c>
      <c r="TE163" s="4">
        <v>0.69828179054422301</v>
      </c>
      <c r="TF163" s="4">
        <v>0.69849391847490705</v>
      </c>
      <c r="TG163" s="4">
        <v>0.69884825508189197</v>
      </c>
      <c r="TH163" s="4">
        <v>0.69934593219416696</v>
      </c>
      <c r="TI163" s="4">
        <v>0.69998843176050096</v>
      </c>
      <c r="TJ163" s="4">
        <v>0.70077749204773498</v>
      </c>
      <c r="TK163" s="4">
        <v>0.70174562108696104</v>
      </c>
      <c r="TL163" s="4">
        <v>0.70288858236489005</v>
      </c>
      <c r="TM163" s="4">
        <v>0.70418976076796302</v>
      </c>
      <c r="TN163" s="4">
        <v>0.70565031663437405</v>
      </c>
      <c r="TO163" s="13" t="s">
        <v>198</v>
      </c>
      <c r="TP163" s="5">
        <v>101276.669268047</v>
      </c>
      <c r="TZ163" s="13">
        <v>2800</v>
      </c>
      <c r="UA163" s="4">
        <v>0.62665223280113602</v>
      </c>
      <c r="UB163" s="4">
        <v>0.626688068285426</v>
      </c>
      <c r="UC163" s="4">
        <v>0.62679351717048404</v>
      </c>
      <c r="UD163" s="4">
        <v>0.62696244554589098</v>
      </c>
      <c r="UE163" s="4">
        <v>0.62718475715928501</v>
      </c>
      <c r="UF163" s="4">
        <v>0.62744657570905804</v>
      </c>
      <c r="UG163" s="4">
        <v>0.62773048460107905</v>
      </c>
      <c r="UH163" s="4">
        <v>0.62836761803446495</v>
      </c>
      <c r="UI163" s="4">
        <v>0.62925430909514302</v>
      </c>
      <c r="UJ163" s="4">
        <v>0.63014753487407704</v>
      </c>
      <c r="UK163" s="4">
        <v>0.63101072572217398</v>
      </c>
      <c r="UL163" s="13" t="s">
        <v>198</v>
      </c>
      <c r="UM163" s="5">
        <v>57818.589467367798</v>
      </c>
      <c r="UW163" s="13">
        <v>2800</v>
      </c>
      <c r="UX163" s="4">
        <v>0.62665223280113602</v>
      </c>
      <c r="UY163" s="4">
        <v>0.626688068285426</v>
      </c>
      <c r="UZ163" s="4">
        <v>0.62679351717048404</v>
      </c>
      <c r="VA163" s="4">
        <v>0.62696244554589098</v>
      </c>
      <c r="VB163" s="4">
        <v>0.62718475715928501</v>
      </c>
      <c r="VC163" s="4">
        <v>0.62744657570905804</v>
      </c>
      <c r="VD163" s="4">
        <v>0.62773048460107905</v>
      </c>
      <c r="VE163" s="4">
        <v>0.62836761803446495</v>
      </c>
      <c r="VF163" s="4">
        <v>0.62925430909514302</v>
      </c>
      <c r="VG163" s="4">
        <v>0.63014753487407704</v>
      </c>
      <c r="VH163" s="4">
        <v>0.63101072572217398</v>
      </c>
      <c r="VI163" s="13" t="s">
        <v>198</v>
      </c>
      <c r="VJ163" s="5">
        <v>58594.587210036698</v>
      </c>
      <c r="VT163" s="13">
        <v>2800</v>
      </c>
      <c r="VU163" s="4">
        <v>0.62665223280113602</v>
      </c>
      <c r="VV163" s="4">
        <v>0.626688068285426</v>
      </c>
      <c r="VW163" s="4">
        <v>0.62679351717048404</v>
      </c>
      <c r="VX163" s="4">
        <v>0.62696244554589098</v>
      </c>
      <c r="VY163" s="4">
        <v>0.62718475715928501</v>
      </c>
      <c r="VZ163" s="4">
        <v>0.62744657570905804</v>
      </c>
      <c r="WA163" s="4">
        <v>0.62773048460107905</v>
      </c>
      <c r="WB163" s="4">
        <v>0.62836761803446495</v>
      </c>
      <c r="WC163" s="4">
        <v>0.62925430909514302</v>
      </c>
      <c r="WD163" s="4">
        <v>0.63014753487407704</v>
      </c>
      <c r="WE163" s="4">
        <v>0.63101072572217398</v>
      </c>
      <c r="WF163" s="13" t="s">
        <v>198</v>
      </c>
      <c r="WG163" s="5">
        <v>60232.420961604301</v>
      </c>
      <c r="WQ163" s="13">
        <v>2800</v>
      </c>
      <c r="WR163" s="4">
        <v>0.69616691075843595</v>
      </c>
      <c r="WS163" s="4">
        <v>0.69624893024009704</v>
      </c>
      <c r="WT163" s="4">
        <v>0.69649504908464599</v>
      </c>
      <c r="WU163" s="4">
        <v>0.69690543763330903</v>
      </c>
      <c r="WV163" s="4">
        <v>0.69748034457816499</v>
      </c>
      <c r="WW163" s="4">
        <v>0.69822004750158595</v>
      </c>
      <c r="WX163" s="4">
        <v>0.69912479005763895</v>
      </c>
      <c r="WY163" s="4">
        <v>0.70022864381129701</v>
      </c>
      <c r="WZ163" s="4">
        <v>0.70152445685840803</v>
      </c>
      <c r="XA163" s="4">
        <v>0.702991342512432</v>
      </c>
      <c r="XB163" s="4">
        <v>0.70462809273032501</v>
      </c>
      <c r="XC163" s="13" t="s">
        <v>198</v>
      </c>
      <c r="XD163" s="5">
        <v>67909.0107282963</v>
      </c>
      <c r="XN163" s="13">
        <v>2800</v>
      </c>
      <c r="XO163" s="4">
        <v>0.68618110982395897</v>
      </c>
      <c r="XP163" s="4">
        <v>0.68627735513694899</v>
      </c>
      <c r="XQ163" s="4">
        <v>0.68656597075920001</v>
      </c>
      <c r="XR163" s="4">
        <v>0.687046589530528</v>
      </c>
      <c r="XS163" s="4">
        <v>0.68771857959156202</v>
      </c>
      <c r="XT163" s="4">
        <v>0.68858101713901398</v>
      </c>
      <c r="XU163" s="4">
        <v>0.68963265334036405</v>
      </c>
      <c r="XV163" s="4">
        <v>0.69090839881533295</v>
      </c>
      <c r="XW163" s="4">
        <v>0.69239839866540298</v>
      </c>
      <c r="XX163" s="4">
        <v>0.69407795337323996</v>
      </c>
      <c r="XY163" s="4">
        <v>0.69594348508975301</v>
      </c>
      <c r="XZ163" s="13" t="s">
        <v>198</v>
      </c>
      <c r="YA163" s="5">
        <v>73189.324037585393</v>
      </c>
      <c r="YK163" s="13">
        <v>2800</v>
      </c>
      <c r="YL163" s="4">
        <v>0.69570830599091105</v>
      </c>
      <c r="YM163" s="4">
        <v>0.695788145711844</v>
      </c>
      <c r="YN163" s="4">
        <v>0.69602776504015496</v>
      </c>
      <c r="YO163" s="4">
        <v>0.69642745280915297</v>
      </c>
      <c r="YP163" s="4">
        <v>0.696987652499373</v>
      </c>
      <c r="YQ163" s="4">
        <v>0.69770890869328295</v>
      </c>
      <c r="YR163" s="4">
        <v>0.69859179848556396</v>
      </c>
      <c r="YS163" s="4">
        <v>0.69966980407784196</v>
      </c>
      <c r="YT163" s="4">
        <v>0.700936507409747</v>
      </c>
      <c r="YU163" s="4">
        <v>0.70237214835541995</v>
      </c>
      <c r="YV163" s="4">
        <v>0.70397607622145597</v>
      </c>
      <c r="YW163" s="13" t="s">
        <v>198</v>
      </c>
      <c r="YX163" s="5">
        <v>67754.284714453897</v>
      </c>
      <c r="ZH163" s="13">
        <v>2800</v>
      </c>
      <c r="ZI163" s="4">
        <v>0.638224894380369</v>
      </c>
      <c r="ZJ163" s="4">
        <v>0.63822260027407396</v>
      </c>
      <c r="ZK163" s="4">
        <v>0.63833329757258594</v>
      </c>
      <c r="ZL163" s="4">
        <v>0.63859446939154896</v>
      </c>
      <c r="ZM163" s="4">
        <v>0.63894638366729495</v>
      </c>
      <c r="ZN163" s="4">
        <v>0.63937563457101099</v>
      </c>
      <c r="ZO163" s="4">
        <v>0.63986542199639096</v>
      </c>
      <c r="ZP163" s="4">
        <v>0.64055793419159301</v>
      </c>
      <c r="ZQ163" s="4">
        <v>0.64139332697611695</v>
      </c>
      <c r="ZR163" s="4">
        <v>0.642246436894505</v>
      </c>
      <c r="ZS163" s="4">
        <v>0.64308622637218604</v>
      </c>
      <c r="ZT163" s="13" t="s">
        <v>198</v>
      </c>
      <c r="ZU163" s="5">
        <v>57805.029856670597</v>
      </c>
      <c r="AAE163" s="13">
        <v>2800</v>
      </c>
      <c r="AAF163" s="4">
        <v>0.63314037078936802</v>
      </c>
      <c r="AAG163" s="4">
        <v>0.63318920939703605</v>
      </c>
      <c r="AAH163" s="4">
        <v>0.63333378517765904</v>
      </c>
      <c r="AAI163" s="4">
        <v>0.63356831560874405</v>
      </c>
      <c r="AAJ163" s="4">
        <v>0.63388328624474799</v>
      </c>
      <c r="AAK163" s="4">
        <v>0.63426562766422501</v>
      </c>
      <c r="AAL163" s="4">
        <v>0.63469894853270303</v>
      </c>
      <c r="AAM163" s="4">
        <v>0.63547833025226597</v>
      </c>
      <c r="AAN163" s="4">
        <v>0.63650998491819899</v>
      </c>
      <c r="AAO163" s="4">
        <v>0.63757547980871798</v>
      </c>
      <c r="AAP163" s="4">
        <v>0.63864091279738899</v>
      </c>
      <c r="AAQ163" s="13" t="s">
        <v>198</v>
      </c>
      <c r="AAR163" s="5">
        <v>60274.288057505502</v>
      </c>
      <c r="ABB163" s="13">
        <v>2800</v>
      </c>
      <c r="ABC163" s="4">
        <v>0.70208730691794097</v>
      </c>
      <c r="ABD163" s="4">
        <v>0.70215645106650804</v>
      </c>
      <c r="ABE163" s="4">
        <v>0.70236411321346304</v>
      </c>
      <c r="ABF163" s="4">
        <v>0.70271096804016198</v>
      </c>
      <c r="ABG163" s="4">
        <v>0.70319809297964597</v>
      </c>
      <c r="ABH163" s="4">
        <v>0.70382690122361002</v>
      </c>
      <c r="ABI163" s="4">
        <v>0.70459905479151996</v>
      </c>
      <c r="ABJ163" s="4">
        <v>0.70554695320182803</v>
      </c>
      <c r="ABK163" s="4">
        <v>0.70666628980620605</v>
      </c>
      <c r="ABL163" s="4">
        <v>0.70794041780176098</v>
      </c>
      <c r="ABM163" s="4">
        <v>0.7093704780508</v>
      </c>
      <c r="ABN163" s="13" t="s">
        <v>198</v>
      </c>
      <c r="ABO163" s="5">
        <v>97205.025394843396</v>
      </c>
    </row>
    <row r="164" spans="17:743" x14ac:dyDescent="0.25">
      <c r="Q164" s="13">
        <v>4200</v>
      </c>
      <c r="R164" s="4">
        <v>0.63701736428481304</v>
      </c>
      <c r="S164" s="4">
        <v>0.63705253211164103</v>
      </c>
      <c r="T164" s="4">
        <v>0.63715608623065401</v>
      </c>
      <c r="U164" s="4">
        <v>0.63732221577732495</v>
      </c>
      <c r="V164" s="4">
        <v>0.63754135778888299</v>
      </c>
      <c r="W164" s="4">
        <v>0.63780037223924702</v>
      </c>
      <c r="X164" s="4">
        <v>0.63808277244639899</v>
      </c>
      <c r="Y164" s="4">
        <v>0.63836899778541401</v>
      </c>
      <c r="Z164" s="4">
        <v>0.63864860197629503</v>
      </c>
      <c r="AA164" s="4">
        <v>0.63954605526569497</v>
      </c>
      <c r="AB164" s="4">
        <v>0.64041950153315896</v>
      </c>
      <c r="AC164" s="13" t="s">
        <v>199</v>
      </c>
      <c r="AD164" s="5">
        <v>0.32425578892043899</v>
      </c>
      <c r="AN164" s="13">
        <v>4200</v>
      </c>
      <c r="AO164" s="4">
        <v>0.69918971413351105</v>
      </c>
      <c r="AP164" s="4">
        <v>0.69926964450306806</v>
      </c>
      <c r="AQ164" s="4">
        <v>0.69950951372024295</v>
      </c>
      <c r="AR164" s="4">
        <v>0.69990954488567303</v>
      </c>
      <c r="AS164" s="4">
        <v>0.70047007333855305</v>
      </c>
      <c r="AT164" s="4">
        <v>0.70119149506617395</v>
      </c>
      <c r="AU164" s="4">
        <v>0.70207420053360603</v>
      </c>
      <c r="AV164" s="4">
        <v>0.70311849943733096</v>
      </c>
      <c r="AW164" s="4">
        <v>0.70432568868642398</v>
      </c>
      <c r="AX164" s="4">
        <v>0.70575877465305703</v>
      </c>
      <c r="AY164" s="4">
        <v>0.70735870112572297</v>
      </c>
      <c r="AZ164" s="13" t="s">
        <v>199</v>
      </c>
      <c r="BA164" s="5">
        <v>0.30679540487085999</v>
      </c>
      <c r="BK164" s="13">
        <v>4200</v>
      </c>
      <c r="BL164" s="4">
        <v>0.69880357198973597</v>
      </c>
      <c r="BM164" s="4">
        <v>0.69888416824759902</v>
      </c>
      <c r="BN164" s="4">
        <v>0.69912602675634805</v>
      </c>
      <c r="BO164" s="4">
        <v>0.69952934568779701</v>
      </c>
      <c r="BP164" s="4">
        <v>0.70009441946456996</v>
      </c>
      <c r="BQ164" s="4">
        <v>0.70082158809666795</v>
      </c>
      <c r="BR164" s="4">
        <v>0.70171117226920399</v>
      </c>
      <c r="BS164" s="4">
        <v>0.702763399646675</v>
      </c>
      <c r="BT164" s="4">
        <v>0.70397947964854402</v>
      </c>
      <c r="BU164" s="4">
        <v>0.70542258391602297</v>
      </c>
      <c r="BV164" s="4">
        <v>0.70703328163863599</v>
      </c>
      <c r="BW164" s="13" t="s">
        <v>199</v>
      </c>
      <c r="BX164" s="5">
        <v>0.31026945313961501</v>
      </c>
      <c r="CH164" s="13">
        <v>4200</v>
      </c>
      <c r="CI164" s="4">
        <v>0.63701736428481304</v>
      </c>
      <c r="CJ164" s="4">
        <v>0.63705253211164103</v>
      </c>
      <c r="CK164" s="4">
        <v>0.63715608623065401</v>
      </c>
      <c r="CL164" s="4">
        <v>0.63732221577732495</v>
      </c>
      <c r="CM164" s="4">
        <v>0.63754135778888299</v>
      </c>
      <c r="CN164" s="4">
        <v>0.63780037223924702</v>
      </c>
      <c r="CO164" s="4">
        <v>0.63808277244639899</v>
      </c>
      <c r="CP164" s="4">
        <v>0.63836899778541401</v>
      </c>
      <c r="CQ164" s="4">
        <v>0.63864860197629503</v>
      </c>
      <c r="CR164" s="4">
        <v>0.63954605526569497</v>
      </c>
      <c r="CS164" s="4">
        <v>0.64041950153315896</v>
      </c>
      <c r="CT164" s="13" t="s">
        <v>199</v>
      </c>
      <c r="CU164" s="5">
        <v>0.32318340103703502</v>
      </c>
      <c r="DE164" s="13">
        <v>4200</v>
      </c>
      <c r="DF164" s="4">
        <v>0.70110252766326797</v>
      </c>
      <c r="DG164" s="4">
        <v>0.70117918563190595</v>
      </c>
      <c r="DH164" s="4">
        <v>0.70140927828062005</v>
      </c>
      <c r="DI164" s="4">
        <v>0.70179314970549</v>
      </c>
      <c r="DJ164" s="4">
        <v>0.70233133390611302</v>
      </c>
      <c r="DK164" s="4">
        <v>0.70302449878833995</v>
      </c>
      <c r="DL164" s="4">
        <v>0.70387337400466399</v>
      </c>
      <c r="DM164" s="4">
        <v>0.70487866831120405</v>
      </c>
      <c r="DN164" s="4">
        <v>0.70604210432762504</v>
      </c>
      <c r="DO164" s="4">
        <v>0.70742586795177098</v>
      </c>
      <c r="DP164" s="4">
        <v>0.70897274338832195</v>
      </c>
      <c r="DQ164" s="13" t="s">
        <v>199</v>
      </c>
      <c r="DR164" s="5">
        <v>0.29885220534815599</v>
      </c>
      <c r="EB164" s="13">
        <v>4200</v>
      </c>
      <c r="EC164" s="4">
        <v>0.63701736428481304</v>
      </c>
      <c r="ED164" s="4">
        <v>0.63705253211164103</v>
      </c>
      <c r="EE164" s="4">
        <v>0.63715608623065401</v>
      </c>
      <c r="EF164" s="4">
        <v>0.63732221577732495</v>
      </c>
      <c r="EG164" s="4">
        <v>0.63754135778888299</v>
      </c>
      <c r="EH164" s="4">
        <v>0.63780037223924702</v>
      </c>
      <c r="EI164" s="4">
        <v>0.63808277244639899</v>
      </c>
      <c r="EJ164" s="4">
        <v>0.63836899778541401</v>
      </c>
      <c r="EK164" s="4">
        <v>0.63864860197629503</v>
      </c>
      <c r="EL164" s="4">
        <v>0.63954605526569497</v>
      </c>
      <c r="EM164" s="4">
        <v>0.64041950153315896</v>
      </c>
      <c r="EN164" s="13" t="s">
        <v>199</v>
      </c>
      <c r="EO164" s="5">
        <v>0.321347255729797</v>
      </c>
      <c r="EY164" s="13">
        <v>4200</v>
      </c>
      <c r="EZ164" s="4">
        <v>0.63701736428481304</v>
      </c>
      <c r="FA164" s="4">
        <v>0.63705253211164103</v>
      </c>
      <c r="FB164" s="4">
        <v>0.63715608623065401</v>
      </c>
      <c r="FC164" s="4">
        <v>0.63732221577732495</v>
      </c>
      <c r="FD164" s="4">
        <v>0.63754135778888299</v>
      </c>
      <c r="FE164" s="4">
        <v>0.63780037223924702</v>
      </c>
      <c r="FF164" s="4">
        <v>0.63808277244639899</v>
      </c>
      <c r="FG164" s="4">
        <v>0.63836899778541401</v>
      </c>
      <c r="FH164" s="4">
        <v>0.63864860197629503</v>
      </c>
      <c r="FI164" s="4">
        <v>0.63954605526569497</v>
      </c>
      <c r="FJ164" s="4">
        <v>0.64041950153315896</v>
      </c>
      <c r="FK164" s="13" t="s">
        <v>199</v>
      </c>
      <c r="FL164" s="5">
        <v>0.30735771711808002</v>
      </c>
      <c r="FV164" s="13">
        <v>4200</v>
      </c>
      <c r="FW164">
        <v>0.63701736428481304</v>
      </c>
      <c r="FX164">
        <v>0.63705253211164103</v>
      </c>
      <c r="FY164">
        <v>0.63715608623065401</v>
      </c>
      <c r="FZ164">
        <v>0.63732221577732495</v>
      </c>
      <c r="GA164">
        <v>0.63754135778888299</v>
      </c>
      <c r="GB164">
        <v>0.63780037223924702</v>
      </c>
      <c r="GC164">
        <v>0.63808277244639899</v>
      </c>
      <c r="GD164">
        <v>0.63836899778541401</v>
      </c>
      <c r="GE164">
        <v>0.63864860197629503</v>
      </c>
      <c r="GF164">
        <v>0.63954605526569497</v>
      </c>
      <c r="GG164">
        <v>0.64041950153315896</v>
      </c>
      <c r="GH164" s="13" t="s">
        <v>199</v>
      </c>
      <c r="GI164" s="5">
        <v>0.31400597762138699</v>
      </c>
      <c r="GS164" s="13">
        <v>4200</v>
      </c>
      <c r="GT164" s="4">
        <v>0.63701736428481304</v>
      </c>
      <c r="GU164" s="4">
        <v>0.63705253211164103</v>
      </c>
      <c r="GV164" s="4">
        <v>0.63715608623065401</v>
      </c>
      <c r="GW164" s="4">
        <v>0.63732221577732495</v>
      </c>
      <c r="GX164" s="4">
        <v>0.63754135778888299</v>
      </c>
      <c r="GY164" s="4">
        <v>0.63780037223924702</v>
      </c>
      <c r="GZ164" s="4">
        <v>0.63808277244639899</v>
      </c>
      <c r="HA164" s="4">
        <v>0.63836899778541401</v>
      </c>
      <c r="HB164" s="4">
        <v>0.63864860197629503</v>
      </c>
      <c r="HC164" s="4">
        <v>0.63954605526569497</v>
      </c>
      <c r="HD164" s="4">
        <v>0.64041950153315896</v>
      </c>
      <c r="HE164" s="13" t="s">
        <v>199</v>
      </c>
      <c r="HF164" s="5">
        <v>0.31074674976625299</v>
      </c>
      <c r="HP164" s="13">
        <v>4200</v>
      </c>
      <c r="HQ164" s="4">
        <v>0.70067811331693197</v>
      </c>
      <c r="HR164" s="4">
        <v>0.70075549360420397</v>
      </c>
      <c r="HS164" s="4">
        <v>0.70098774431368305</v>
      </c>
      <c r="HT164" s="4">
        <v>0.70137518305174895</v>
      </c>
      <c r="HU164" s="4">
        <v>0.70191830031542302</v>
      </c>
      <c r="HV164" s="4">
        <v>0.70261770444649496</v>
      </c>
      <c r="HW164" s="4">
        <v>0.70347405076626601</v>
      </c>
      <c r="HX164" s="4">
        <v>0.70448796053311302</v>
      </c>
      <c r="HY164" s="4">
        <v>0.705661063011223</v>
      </c>
      <c r="HZ164" s="4">
        <v>0.70705572639842995</v>
      </c>
      <c r="IA164" s="4">
        <v>0.70861432873458396</v>
      </c>
      <c r="IB164" s="13" t="s">
        <v>199</v>
      </c>
      <c r="IC164" s="5">
        <v>0.29435033113753001</v>
      </c>
      <c r="IM164" s="13">
        <v>4200</v>
      </c>
      <c r="IN164" s="4">
        <v>0.70420959627510604</v>
      </c>
      <c r="IO164" s="4">
        <v>0.704281031586934</v>
      </c>
      <c r="IP164" s="4">
        <v>0.70449551931014998</v>
      </c>
      <c r="IQ164" s="4">
        <v>0.704853591338229</v>
      </c>
      <c r="IR164" s="4">
        <v>0.70535609024233004</v>
      </c>
      <c r="IS164" s="4">
        <v>0.70600410675617098</v>
      </c>
      <c r="IT164" s="4">
        <v>0.70679889872710899</v>
      </c>
      <c r="IU164" s="4">
        <v>0.70774179744539401</v>
      </c>
      <c r="IV164" s="4">
        <v>0.70883518996646599</v>
      </c>
      <c r="IW164" s="4">
        <v>0.71013992336401299</v>
      </c>
      <c r="IX164" s="4">
        <v>0.71160171733220501</v>
      </c>
      <c r="IY164" s="13" t="s">
        <v>199</v>
      </c>
      <c r="IZ164" s="5">
        <v>0.28839503103492298</v>
      </c>
      <c r="JJ164" s="13">
        <v>4200</v>
      </c>
      <c r="JK164" s="4">
        <v>0.70536527890272605</v>
      </c>
      <c r="JL164" s="4">
        <v>0.70543480096125499</v>
      </c>
      <c r="JM164" s="4">
        <v>0.70564357145241197</v>
      </c>
      <c r="JN164" s="4">
        <v>0.70599218939753905</v>
      </c>
      <c r="JO164" s="4">
        <v>0.70648160773870206</v>
      </c>
      <c r="JP164" s="4">
        <v>0.70711306859536804</v>
      </c>
      <c r="JQ164" s="4">
        <v>0.70788801916661503</v>
      </c>
      <c r="JR164" s="4">
        <v>0.70880801426208995</v>
      </c>
      <c r="JS164" s="4">
        <v>0.70987567959434805</v>
      </c>
      <c r="JT164" s="4">
        <v>0.71115136242704402</v>
      </c>
      <c r="JU164" s="4">
        <v>0.71258185726495205</v>
      </c>
      <c r="JV164" s="13" t="s">
        <v>199</v>
      </c>
      <c r="JW164" s="5">
        <v>0.28184771505125999</v>
      </c>
      <c r="KG164" s="13">
        <v>4200</v>
      </c>
      <c r="KH164">
        <v>0.70015039141864999</v>
      </c>
      <c r="KI164">
        <v>0.70022867283673396</v>
      </c>
      <c r="KJ164">
        <v>0.70046361578245597</v>
      </c>
      <c r="KK164">
        <v>0.70085550464142898</v>
      </c>
      <c r="KL164">
        <v>0.70140477536169699</v>
      </c>
      <c r="KM164">
        <v>0.70211196161172995</v>
      </c>
      <c r="KN164">
        <v>0.70297762555194399</v>
      </c>
      <c r="KO164">
        <v>0.70400227881458699</v>
      </c>
      <c r="KP164">
        <v>0.70518743370979198</v>
      </c>
      <c r="KQ164">
        <v>0.70659568490924596</v>
      </c>
      <c r="KR164">
        <v>0.708168903683702</v>
      </c>
      <c r="KS164" s="13" t="s">
        <v>199</v>
      </c>
      <c r="KT164" s="5">
        <v>0.301931367849673</v>
      </c>
      <c r="LD164" s="13">
        <v>4200</v>
      </c>
      <c r="LE164" s="4">
        <v>0.70407407924835097</v>
      </c>
      <c r="LF164" s="4">
        <v>0.70414573995276497</v>
      </c>
      <c r="LG164" s="4">
        <v>0.70436090117956296</v>
      </c>
      <c r="LH164" s="4">
        <v>0.70472008685459098</v>
      </c>
      <c r="LI164" s="4">
        <v>0.70522412645134203</v>
      </c>
      <c r="LJ164" s="4">
        <v>0.70587409274396595</v>
      </c>
      <c r="LK164" s="4">
        <v>0.706671221124893</v>
      </c>
      <c r="LL164" s="4">
        <v>0.70761681639011897</v>
      </c>
      <c r="LM164" s="4">
        <v>0.70871323730970104</v>
      </c>
      <c r="LN164" s="4">
        <v>0.71002138950235805</v>
      </c>
      <c r="LO164" s="4">
        <v>0.71148686602268196</v>
      </c>
      <c r="LP164" s="13" t="s">
        <v>199</v>
      </c>
      <c r="LQ164" s="5">
        <v>0.28831901552478301</v>
      </c>
      <c r="MA164" s="13">
        <v>4200</v>
      </c>
      <c r="MB164" s="4">
        <v>0.70564155091518499</v>
      </c>
      <c r="MC164" s="4">
        <v>0.70571061795567702</v>
      </c>
      <c r="MD164" s="4">
        <v>0.70591802870484699</v>
      </c>
      <c r="ME164" s="4">
        <v>0.70626439801474605</v>
      </c>
      <c r="MF164" s="4">
        <v>0.706750704861978</v>
      </c>
      <c r="MG164" s="4">
        <v>0.70737822708709797</v>
      </c>
      <c r="MH164" s="4">
        <v>0.70814845658821701</v>
      </c>
      <c r="MI164" s="4">
        <v>0.70906300096783503</v>
      </c>
      <c r="MJ164" s="4">
        <v>0.71012454231364297</v>
      </c>
      <c r="MK164" s="4">
        <v>0.71139330826562397</v>
      </c>
      <c r="ML164" s="4">
        <v>0.71281634889818302</v>
      </c>
      <c r="MM164" s="13" t="s">
        <v>199</v>
      </c>
      <c r="MN164" s="5">
        <v>0.292262619183707</v>
      </c>
      <c r="MX164" s="13">
        <v>4200</v>
      </c>
      <c r="MY164" s="4">
        <v>0.70902489970129101</v>
      </c>
      <c r="MZ164" s="4">
        <v>0.70908846810659099</v>
      </c>
      <c r="NA164" s="4">
        <v>0.70927944573636503</v>
      </c>
      <c r="NB164" s="4">
        <v>0.70959863460723605</v>
      </c>
      <c r="NC164" s="4">
        <v>0.71004732167767404</v>
      </c>
      <c r="ND164" s="4">
        <v>0.71062720772273003</v>
      </c>
      <c r="NE164" s="4">
        <v>0.71134031446836798</v>
      </c>
      <c r="NF164" s="4">
        <v>0.71218887614269299</v>
      </c>
      <c r="NG164" s="4">
        <v>0.71317624417066405</v>
      </c>
      <c r="NH164" s="4">
        <v>0.71436117698855595</v>
      </c>
      <c r="NI164" s="4">
        <v>0.71569381162594103</v>
      </c>
      <c r="NJ164" s="13" t="s">
        <v>199</v>
      </c>
      <c r="NK164" s="5">
        <v>0.27103319165489698</v>
      </c>
      <c r="NU164" s="13">
        <v>4200</v>
      </c>
      <c r="NV164" s="4">
        <v>0.70999968750842402</v>
      </c>
      <c r="NW164" s="4">
        <v>0.71006169697689603</v>
      </c>
      <c r="NX164" s="4">
        <v>0.71024801511569002</v>
      </c>
      <c r="NY164" s="4">
        <v>0.71055949558935805</v>
      </c>
      <c r="NZ164" s="4">
        <v>0.71099751040500703</v>
      </c>
      <c r="OA164" s="4">
        <v>0.711563877254761</v>
      </c>
      <c r="OB164" s="4">
        <v>0.71226076453560805</v>
      </c>
      <c r="OC164" s="4">
        <v>0.71309058023772898</v>
      </c>
      <c r="OD164" s="4">
        <v>0.71405686145105096</v>
      </c>
      <c r="OE164" s="4">
        <v>0.71521794192273502</v>
      </c>
      <c r="OF164" s="4">
        <v>0.71652483336907602</v>
      </c>
      <c r="OG164" s="13" t="s">
        <v>199</v>
      </c>
      <c r="OH164" s="5">
        <v>0.26442716595463001</v>
      </c>
      <c r="OR164">
        <v>4200</v>
      </c>
      <c r="OS164">
        <v>0.70489385081303302</v>
      </c>
      <c r="OT164">
        <v>0.70496415140878199</v>
      </c>
      <c r="OU164">
        <v>0.70517524838185397</v>
      </c>
      <c r="OV164">
        <v>0.70552771354754695</v>
      </c>
      <c r="OW164">
        <v>0.70602245511124495</v>
      </c>
      <c r="OX164">
        <v>0.70666065382142995</v>
      </c>
      <c r="OY164">
        <v>0.70744368009902803</v>
      </c>
      <c r="OZ164">
        <v>0.70837299809823895</v>
      </c>
      <c r="PA164">
        <v>0.70945113673083404</v>
      </c>
      <c r="PB164">
        <v>0.71073864725994895</v>
      </c>
      <c r="PC164">
        <v>0.71218188686839601</v>
      </c>
      <c r="PD164" s="13" t="s">
        <v>199</v>
      </c>
      <c r="PE164" s="5">
        <v>0.27669462872735201</v>
      </c>
      <c r="PO164" s="13">
        <v>4200</v>
      </c>
      <c r="PP164" s="4">
        <v>0.70942366275805702</v>
      </c>
      <c r="PQ164" s="4">
        <v>0.70948659207090403</v>
      </c>
      <c r="PR164" s="4">
        <v>0.70967565954959699</v>
      </c>
      <c r="PS164" s="4">
        <v>0.70999168846076599</v>
      </c>
      <c r="PT164" s="4">
        <v>0.71043600075190805</v>
      </c>
      <c r="PU164" s="4">
        <v>0.71101034529095897</v>
      </c>
      <c r="PV164" s="4">
        <v>0.71171680412463401</v>
      </c>
      <c r="PW164" s="4">
        <v>0.71255768292726496</v>
      </c>
      <c r="PX164" s="4">
        <v>0.71353640946125396</v>
      </c>
      <c r="PY164" s="4">
        <v>0.71471156850489703</v>
      </c>
      <c r="PZ164" s="4">
        <v>0.71603365569689503</v>
      </c>
      <c r="QA164" s="13" t="s">
        <v>199</v>
      </c>
      <c r="QB164" s="5">
        <v>0.25807571635752202</v>
      </c>
      <c r="QL164" s="13">
        <v>4200</v>
      </c>
      <c r="QM164" s="4">
        <v>0.71737377242046396</v>
      </c>
      <c r="QN164" s="4">
        <v>0.71742435539851701</v>
      </c>
      <c r="QO164" s="4">
        <v>0.71757651422921997</v>
      </c>
      <c r="QP164" s="4">
        <v>0.717831461170371</v>
      </c>
      <c r="QQ164" s="4">
        <v>0.71819115956916801</v>
      </c>
      <c r="QR164" s="4">
        <v>0.71865824175603599</v>
      </c>
      <c r="QS164" s="4">
        <v>0.71923590090211498</v>
      </c>
      <c r="QT164" s="4">
        <v>0.71992776313430495</v>
      </c>
      <c r="QU164" s="4">
        <v>0.72073866769435901</v>
      </c>
      <c r="QV164" s="4">
        <v>0.721723717815976</v>
      </c>
      <c r="QW164" s="4">
        <v>0.722840329001183</v>
      </c>
      <c r="QX164" s="13" t="s">
        <v>199</v>
      </c>
      <c r="QY164" s="5">
        <v>0.23342941280399199</v>
      </c>
      <c r="RI164" s="13">
        <v>4200</v>
      </c>
      <c r="RJ164" s="4">
        <v>0.71671347382182904</v>
      </c>
      <c r="RK164" s="4">
        <v>0.71676505356680598</v>
      </c>
      <c r="RL164" s="4">
        <v>0.71692019270584195</v>
      </c>
      <c r="RM164" s="4">
        <v>0.71718007365800096</v>
      </c>
      <c r="RN164" s="4">
        <v>0.71754661050239399</v>
      </c>
      <c r="RO164" s="4">
        <v>0.71802236757020299</v>
      </c>
      <c r="RP164" s="4">
        <v>0.71861045228484699</v>
      </c>
      <c r="RQ164" s="4">
        <v>0.71931438854513297</v>
      </c>
      <c r="RR164" s="4">
        <v>0.72013890628427801</v>
      </c>
      <c r="RS164" s="4">
        <v>0.72113939917616299</v>
      </c>
      <c r="RT164" s="4">
        <v>0.72227272464373904</v>
      </c>
      <c r="RU164" s="13" t="s">
        <v>199</v>
      </c>
      <c r="RV164" s="5">
        <v>0.241884209385171</v>
      </c>
      <c r="SF164" s="13">
        <v>4200</v>
      </c>
      <c r="SG164" s="4">
        <v>0.720691236174131</v>
      </c>
      <c r="SH164" s="4">
        <v>0.72073688978909201</v>
      </c>
      <c r="SI164" s="4">
        <v>0.72087430850957601</v>
      </c>
      <c r="SJ164" s="4">
        <v>0.721104847921337</v>
      </c>
      <c r="SK164" s="4">
        <v>0.72143070821061905</v>
      </c>
      <c r="SL164" s="4">
        <v>0.72185484896389396</v>
      </c>
      <c r="SM164" s="4">
        <v>0.72238087663857697</v>
      </c>
      <c r="SN164" s="4">
        <v>0.72301291096626197</v>
      </c>
      <c r="SO164" s="4">
        <v>0.72375631901645698</v>
      </c>
      <c r="SP164" s="4">
        <v>0.72466474179392104</v>
      </c>
      <c r="SQ164" s="4">
        <v>0.72569835307571495</v>
      </c>
      <c r="SR164" s="13" t="s">
        <v>199</v>
      </c>
      <c r="SS164" s="5">
        <v>0.22315951019612101</v>
      </c>
      <c r="TC164" s="13">
        <v>4200</v>
      </c>
      <c r="TD164" s="4">
        <v>0.70998916967529402</v>
      </c>
      <c r="TE164" s="4">
        <v>0.71005119590410504</v>
      </c>
      <c r="TF164" s="4">
        <v>0.71023756413886296</v>
      </c>
      <c r="TG164" s="4">
        <v>0.71054912749222798</v>
      </c>
      <c r="TH164" s="4">
        <v>0.71098725706235499</v>
      </c>
      <c r="TI164" s="4">
        <v>0.71155376929152803</v>
      </c>
      <c r="TJ164" s="4">
        <v>0.71225083100833597</v>
      </c>
      <c r="TK164" s="4">
        <v>0.71308084834415297</v>
      </c>
      <c r="TL164" s="4">
        <v>0.71404735640264705</v>
      </c>
      <c r="TM164" s="4">
        <v>0.71520869351649996</v>
      </c>
      <c r="TN164" s="4">
        <v>0.71651586199935702</v>
      </c>
      <c r="TO164" s="13" t="s">
        <v>199</v>
      </c>
      <c r="TP164" s="5">
        <v>0.25613836712801802</v>
      </c>
      <c r="TZ164" s="13">
        <v>4200</v>
      </c>
      <c r="UA164" s="4">
        <v>0.63701736428481304</v>
      </c>
      <c r="UB164" s="4">
        <v>0.63705253211164103</v>
      </c>
      <c r="UC164" s="4">
        <v>0.63715608623065401</v>
      </c>
      <c r="UD164" s="4">
        <v>0.63732221577732495</v>
      </c>
      <c r="UE164" s="4">
        <v>0.63754135778888299</v>
      </c>
      <c r="UF164" s="4">
        <v>0.63780037223924702</v>
      </c>
      <c r="UG164" s="4">
        <v>0.63808277244639899</v>
      </c>
      <c r="UH164" s="4">
        <v>0.63836899778541401</v>
      </c>
      <c r="UI164" s="4">
        <v>0.63864860197629503</v>
      </c>
      <c r="UJ164" s="4">
        <v>0.63954605526569497</v>
      </c>
      <c r="UK164" s="4">
        <v>0.64041950153315896</v>
      </c>
      <c r="UL164" s="13" t="s">
        <v>199</v>
      </c>
      <c r="UM164" s="5">
        <v>0.31350248091452498</v>
      </c>
      <c r="UW164" s="13">
        <v>4200</v>
      </c>
      <c r="UX164" s="4">
        <v>0.63701736428481304</v>
      </c>
      <c r="UY164" s="4">
        <v>0.63705253211164103</v>
      </c>
      <c r="UZ164" s="4">
        <v>0.63715608623065401</v>
      </c>
      <c r="VA164" s="4">
        <v>0.63732221577732495</v>
      </c>
      <c r="VB164" s="4">
        <v>0.63754135778888299</v>
      </c>
      <c r="VC164" s="4">
        <v>0.63780037223924702</v>
      </c>
      <c r="VD164" s="4">
        <v>0.63808277244639899</v>
      </c>
      <c r="VE164" s="4">
        <v>0.63836899778541401</v>
      </c>
      <c r="VF164" s="4">
        <v>0.63864860197629503</v>
      </c>
      <c r="VG164" s="4">
        <v>0.63954605526569497</v>
      </c>
      <c r="VH164" s="4">
        <v>0.64041950153315896</v>
      </c>
      <c r="VI164" s="13" t="s">
        <v>199</v>
      </c>
      <c r="VJ164" s="5">
        <v>0.31259509043746397</v>
      </c>
      <c r="VT164" s="13">
        <v>4200</v>
      </c>
      <c r="VU164" s="4">
        <v>0.63701736428481304</v>
      </c>
      <c r="VV164" s="4">
        <v>0.63705253211164103</v>
      </c>
      <c r="VW164" s="4">
        <v>0.63715608623065401</v>
      </c>
      <c r="VX164" s="4">
        <v>0.63732221577732495</v>
      </c>
      <c r="VY164" s="4">
        <v>0.63754135778888299</v>
      </c>
      <c r="VZ164" s="4">
        <v>0.63780037223924702</v>
      </c>
      <c r="WA164" s="4">
        <v>0.63808277244639899</v>
      </c>
      <c r="WB164" s="4">
        <v>0.63836899778541401</v>
      </c>
      <c r="WC164" s="4">
        <v>0.63864860197629503</v>
      </c>
      <c r="WD164" s="4">
        <v>0.63954605526569497</v>
      </c>
      <c r="WE164" s="4">
        <v>0.64041950153315896</v>
      </c>
      <c r="WF164" s="13" t="s">
        <v>199</v>
      </c>
      <c r="WG164" s="5">
        <v>0.31056804434427199</v>
      </c>
      <c r="WQ164" s="13">
        <v>4200</v>
      </c>
      <c r="WR164" s="4">
        <v>0.708181110234816</v>
      </c>
      <c r="WS164" s="4">
        <v>0.70825382957067196</v>
      </c>
      <c r="WT164" s="4">
        <v>0.70847211654126196</v>
      </c>
      <c r="WU164" s="4">
        <v>0.70883634622408198</v>
      </c>
      <c r="WV164" s="4">
        <v>0.70934710532804701</v>
      </c>
      <c r="WW164" s="4">
        <v>0.71000513781808905</v>
      </c>
      <c r="WX164" s="4">
        <v>0.71081127503568198</v>
      </c>
      <c r="WY164" s="4">
        <v>0.71176635597587901</v>
      </c>
      <c r="WZ164" s="4">
        <v>0.71287226536331005</v>
      </c>
      <c r="XA164" s="4">
        <v>0.71419136074187795</v>
      </c>
      <c r="XB164" s="4">
        <v>0.71566665466902801</v>
      </c>
      <c r="XC164" s="13" t="s">
        <v>199</v>
      </c>
      <c r="XD164" s="5">
        <v>0.322336672185844</v>
      </c>
      <c r="XN164" s="13">
        <v>4200</v>
      </c>
      <c r="XO164" s="4">
        <v>0.69736676837717904</v>
      </c>
      <c r="XP164" s="4">
        <v>0.69745444853390004</v>
      </c>
      <c r="XQ164" s="4">
        <v>0.697717434831303</v>
      </c>
      <c r="XR164" s="4">
        <v>0.69815555747274805</v>
      </c>
      <c r="XS164" s="4">
        <v>0.69876850995922601</v>
      </c>
      <c r="XT164" s="4">
        <v>0.69955581641866504</v>
      </c>
      <c r="XU164" s="4">
        <v>0.70051679082344298</v>
      </c>
      <c r="XV164" s="4">
        <v>0.70165049257338996</v>
      </c>
      <c r="XW164" s="4">
        <v>0.702956900001936</v>
      </c>
      <c r="XX164" s="4">
        <v>0.70450126924236001</v>
      </c>
      <c r="XY164" s="4">
        <v>0.70621920876461197</v>
      </c>
      <c r="XZ164" s="13" t="s">
        <v>199</v>
      </c>
      <c r="YA164" s="5">
        <v>0.32542210930508902</v>
      </c>
      <c r="YK164" s="13">
        <v>4200</v>
      </c>
      <c r="YL164" s="4">
        <v>0.70721210850309402</v>
      </c>
      <c r="YM164" s="4">
        <v>0.707283439458255</v>
      </c>
      <c r="YN164" s="4">
        <v>0.70749758722271106</v>
      </c>
      <c r="YO164" s="4">
        <v>0.707855004378521</v>
      </c>
      <c r="YP164" s="4">
        <v>0.70835640575802505</v>
      </c>
      <c r="YQ164" s="4">
        <v>0.70900271236118495</v>
      </c>
      <c r="YR164" s="4">
        <v>0.70979497885243004</v>
      </c>
      <c r="YS164" s="4">
        <v>0.71073431012568</v>
      </c>
      <c r="YT164" s="4">
        <v>0.71182286446568499</v>
      </c>
      <c r="YU164" s="4">
        <v>0.71312174341605095</v>
      </c>
      <c r="YV164" s="4">
        <v>0.71457592871805498</v>
      </c>
      <c r="YW164" s="13" t="s">
        <v>199</v>
      </c>
      <c r="YX164" s="5">
        <v>0.30393512927659999</v>
      </c>
      <c r="ZH164" s="13">
        <v>4200</v>
      </c>
      <c r="ZI164" s="4">
        <v>0.649012485239293</v>
      </c>
      <c r="ZJ164" s="4">
        <v>0.64900959164156702</v>
      </c>
      <c r="ZK164" s="4">
        <v>0.64899978302412797</v>
      </c>
      <c r="ZL164" s="4">
        <v>0.64897968809585405</v>
      </c>
      <c r="ZM164" s="4">
        <v>0.64894372789119004</v>
      </c>
      <c r="ZN164" s="4">
        <v>0.64896612503260098</v>
      </c>
      <c r="ZO164" s="4">
        <v>0.64944614732546102</v>
      </c>
      <c r="ZP164" s="4">
        <v>0.64996751228432104</v>
      </c>
      <c r="ZQ164" s="4">
        <v>0.65051419822926804</v>
      </c>
      <c r="ZR164" s="4">
        <v>0.65136141855600804</v>
      </c>
      <c r="ZS164" s="4">
        <v>0.65219971106344299</v>
      </c>
      <c r="ZT164" s="13" t="s">
        <v>199</v>
      </c>
      <c r="ZU164" s="5">
        <v>0.31724929590291501</v>
      </c>
      <c r="AAE164" s="13">
        <v>4200</v>
      </c>
      <c r="AAF164" s="4">
        <v>0.64332394259068804</v>
      </c>
      <c r="AAG164" s="4">
        <v>0.64337152536735398</v>
      </c>
      <c r="AAH164" s="4">
        <v>0.64351243504571298</v>
      </c>
      <c r="AAI164" s="4">
        <v>0.64374119170182997</v>
      </c>
      <c r="AAJ164" s="4">
        <v>0.64404878009274702</v>
      </c>
      <c r="AAK164" s="4">
        <v>0.64442281931232104</v>
      </c>
      <c r="AAL164" s="4">
        <v>0.64484778641614904</v>
      </c>
      <c r="AAM164" s="4">
        <v>0.64530528161726297</v>
      </c>
      <c r="AAN164" s="4">
        <v>0.64578495035563999</v>
      </c>
      <c r="AAO164" s="4">
        <v>0.64684401513404999</v>
      </c>
      <c r="AAP164" s="4">
        <v>0.64790739331041702</v>
      </c>
      <c r="AAQ164" s="13" t="s">
        <v>199</v>
      </c>
      <c r="AAR164" s="5">
        <v>0.37223086316827297</v>
      </c>
      <c r="ABB164" s="13">
        <v>4200</v>
      </c>
      <c r="ABC164" s="4">
        <v>0.71375683554623104</v>
      </c>
      <c r="ABD164" s="4">
        <v>0.71381762291605699</v>
      </c>
      <c r="ABE164" s="4">
        <v>0.714000260283292</v>
      </c>
      <c r="ABF164" s="4">
        <v>0.71430555897171599</v>
      </c>
      <c r="ABG164" s="4">
        <v>0.71473482398068899</v>
      </c>
      <c r="ABH164" s="4">
        <v>0.71528978646157004</v>
      </c>
      <c r="ABI164" s="4">
        <v>0.71597251552674301</v>
      </c>
      <c r="ABJ164" s="4">
        <v>0.71678531521631805</v>
      </c>
      <c r="ABK164" s="4">
        <v>0.71773162227044696</v>
      </c>
      <c r="ABL164" s="4">
        <v>0.71886963720466202</v>
      </c>
      <c r="ABM164" s="4">
        <v>0.72015033217605895</v>
      </c>
      <c r="ABN164" s="13" t="s">
        <v>199</v>
      </c>
      <c r="ABO164" s="5">
        <v>0.26150209430534399</v>
      </c>
    </row>
    <row r="165" spans="17:743" x14ac:dyDescent="0.25">
      <c r="Q165" s="13">
        <v>5600</v>
      </c>
      <c r="R165" s="4">
        <v>0.64763229290061797</v>
      </c>
      <c r="S165" s="4">
        <v>0.64766665439934301</v>
      </c>
      <c r="T165" s="4">
        <v>0.64776789503506504</v>
      </c>
      <c r="U165" s="4">
        <v>0.64793051885485198</v>
      </c>
      <c r="V165" s="4">
        <v>0.64814548256343796</v>
      </c>
      <c r="W165" s="4">
        <v>0.64840036318967398</v>
      </c>
      <c r="X165" s="4">
        <v>0.64867957896287398</v>
      </c>
      <c r="Y165" s="4">
        <v>0.64896465104429402</v>
      </c>
      <c r="Z165" s="4">
        <v>0.649234492123413</v>
      </c>
      <c r="AA165" s="4">
        <v>0.64946570729083897</v>
      </c>
      <c r="AB165" s="4">
        <v>0.65006906968473399</v>
      </c>
      <c r="AC165" s="13" t="s">
        <v>200</v>
      </c>
      <c r="AD165" s="5">
        <v>123.99604887174399</v>
      </c>
      <c r="AN165" s="13">
        <v>5600</v>
      </c>
      <c r="AO165" s="4">
        <v>0.71097355074537305</v>
      </c>
      <c r="AP165" s="4">
        <v>0.71104482724965801</v>
      </c>
      <c r="AQ165" s="4">
        <v>0.71125879086184696</v>
      </c>
      <c r="AR165" s="4">
        <v>0.71161583220781099</v>
      </c>
      <c r="AS165" s="4">
        <v>0.71211656428907399</v>
      </c>
      <c r="AT165" s="4">
        <v>0.71276176838569305</v>
      </c>
      <c r="AU165" s="4">
        <v>0.71355232402731095</v>
      </c>
      <c r="AV165" s="4">
        <v>0.71448912824143995</v>
      </c>
      <c r="AW165" s="4">
        <v>0.71557301012227603</v>
      </c>
      <c r="AX165" s="4">
        <v>0.71680464719826198</v>
      </c>
      <c r="AY165" s="4">
        <v>0.71822611743407005</v>
      </c>
      <c r="AZ165" s="13" t="s">
        <v>200</v>
      </c>
      <c r="BA165" s="5">
        <v>123.35827293206999</v>
      </c>
      <c r="BK165" s="13">
        <v>5600</v>
      </c>
      <c r="BL165" s="4">
        <v>0.710576091343045</v>
      </c>
      <c r="BM165" s="4">
        <v>0.71064802699718499</v>
      </c>
      <c r="BN165" s="4">
        <v>0.71086396022144105</v>
      </c>
      <c r="BO165" s="4">
        <v>0.71122425829405</v>
      </c>
      <c r="BP165" s="4">
        <v>0.71172949584906597</v>
      </c>
      <c r="BQ165" s="4">
        <v>0.71238040158225502</v>
      </c>
      <c r="BR165" s="4">
        <v>0.71317778931684195</v>
      </c>
      <c r="BS165" s="4">
        <v>0.71412247860914702</v>
      </c>
      <c r="BT165" s="4">
        <v>0.71521521090096596</v>
      </c>
      <c r="BU165" s="4">
        <v>0.71645656765380095</v>
      </c>
      <c r="BV165" s="4">
        <v>0.71788870946778205</v>
      </c>
      <c r="BW165" s="13" t="s">
        <v>200</v>
      </c>
      <c r="BX165" s="5">
        <v>124.144601285577</v>
      </c>
      <c r="CH165" s="13">
        <v>5600</v>
      </c>
      <c r="CI165" s="4">
        <v>0.64763229290061797</v>
      </c>
      <c r="CJ165" s="4">
        <v>0.64766665439934301</v>
      </c>
      <c r="CK165" s="4">
        <v>0.64776789503506504</v>
      </c>
      <c r="CL165" s="4">
        <v>0.64793051885485198</v>
      </c>
      <c r="CM165" s="4">
        <v>0.64814548256343796</v>
      </c>
      <c r="CN165" s="4">
        <v>0.64840036318967398</v>
      </c>
      <c r="CO165" s="4">
        <v>0.64867957896287398</v>
      </c>
      <c r="CP165" s="4">
        <v>0.64896465104429402</v>
      </c>
      <c r="CQ165" s="4">
        <v>0.649234492123413</v>
      </c>
      <c r="CR165" s="4">
        <v>0.64946570729083897</v>
      </c>
      <c r="CS165" s="4">
        <v>0.65006906968473399</v>
      </c>
      <c r="CT165" s="13" t="s">
        <v>200</v>
      </c>
      <c r="CU165" s="5">
        <v>124.1705366106</v>
      </c>
      <c r="DE165" s="13">
        <v>5600</v>
      </c>
      <c r="DF165" s="4">
        <v>0.71294076943602702</v>
      </c>
      <c r="DG165" s="4">
        <v>0.71300881171138497</v>
      </c>
      <c r="DH165" s="4">
        <v>0.71321311055394299</v>
      </c>
      <c r="DI165" s="4">
        <v>0.71355416956417705</v>
      </c>
      <c r="DJ165" s="4">
        <v>0.71403278746379595</v>
      </c>
      <c r="DK165" s="4">
        <v>0.71465000020774205</v>
      </c>
      <c r="DL165" s="4">
        <v>0.71540700577833505</v>
      </c>
      <c r="DM165" s="4">
        <v>0.71630507699994195</v>
      </c>
      <c r="DN165" s="4">
        <v>0.71734546858149595</v>
      </c>
      <c r="DO165" s="4">
        <v>0.71852932506113598</v>
      </c>
      <c r="DP165" s="4">
        <v>0.71989831136734395</v>
      </c>
      <c r="DQ165" s="13" t="s">
        <v>200</v>
      </c>
      <c r="DR165" s="5">
        <v>122.720442464212</v>
      </c>
      <c r="EB165" s="13">
        <v>5600</v>
      </c>
      <c r="EC165" s="4">
        <v>0.64763229290061797</v>
      </c>
      <c r="ED165" s="4">
        <v>0.64766665439934301</v>
      </c>
      <c r="EE165" s="4">
        <v>0.64776789503506504</v>
      </c>
      <c r="EF165" s="4">
        <v>0.64793051885485198</v>
      </c>
      <c r="EG165" s="4">
        <v>0.64814548256343796</v>
      </c>
      <c r="EH165" s="4">
        <v>0.64840036318967398</v>
      </c>
      <c r="EI165" s="4">
        <v>0.64867957896287398</v>
      </c>
      <c r="EJ165" s="4">
        <v>0.64896465104429402</v>
      </c>
      <c r="EK165" s="4">
        <v>0.649234492123413</v>
      </c>
      <c r="EL165" s="4">
        <v>0.64946570729083897</v>
      </c>
      <c r="EM165" s="4">
        <v>0.65006906968473399</v>
      </c>
      <c r="EN165" s="13" t="s">
        <v>200</v>
      </c>
      <c r="EO165" s="5">
        <v>123.630056520781</v>
      </c>
      <c r="EY165" s="13">
        <v>5600</v>
      </c>
      <c r="EZ165" s="4">
        <v>0.64763229290061797</v>
      </c>
      <c r="FA165" s="4">
        <v>0.64766665439934301</v>
      </c>
      <c r="FB165" s="4">
        <v>0.64776789503506504</v>
      </c>
      <c r="FC165" s="4">
        <v>0.64793051885485198</v>
      </c>
      <c r="FD165" s="4">
        <v>0.64814548256343796</v>
      </c>
      <c r="FE165" s="4">
        <v>0.64840036318967398</v>
      </c>
      <c r="FF165" s="4">
        <v>0.64867957896287398</v>
      </c>
      <c r="FG165" s="4">
        <v>0.64896465104429402</v>
      </c>
      <c r="FH165" s="4">
        <v>0.649234492123413</v>
      </c>
      <c r="FI165" s="4">
        <v>0.64946570729083897</v>
      </c>
      <c r="FJ165" s="4">
        <v>0.65006906968473399</v>
      </c>
      <c r="FK165" s="13" t="s">
        <v>200</v>
      </c>
      <c r="FL165" s="5">
        <v>123.207035871142</v>
      </c>
      <c r="FV165" s="13">
        <v>5600</v>
      </c>
      <c r="FW165">
        <v>0.64763229290061797</v>
      </c>
      <c r="FX165">
        <v>0.64766665439934301</v>
      </c>
      <c r="FY165">
        <v>0.64776789503506504</v>
      </c>
      <c r="FZ165">
        <v>0.64793051885485198</v>
      </c>
      <c r="GA165">
        <v>0.64814548256343796</v>
      </c>
      <c r="GB165">
        <v>0.64840036318967398</v>
      </c>
      <c r="GC165">
        <v>0.64867957896287398</v>
      </c>
      <c r="GD165">
        <v>0.64896465104429402</v>
      </c>
      <c r="GE165">
        <v>0.649234492123413</v>
      </c>
      <c r="GF165">
        <v>0.64946570729083897</v>
      </c>
      <c r="GG165">
        <v>0.65006906968473399</v>
      </c>
      <c r="GH165" s="13" t="s">
        <v>200</v>
      </c>
      <c r="GI165" s="5">
        <v>123.48438328933</v>
      </c>
      <c r="GS165" s="13">
        <v>5600</v>
      </c>
      <c r="GT165" s="4">
        <v>0.64763229290061797</v>
      </c>
      <c r="GU165" s="4">
        <v>0.64766665439934301</v>
      </c>
      <c r="GV165" s="4">
        <v>0.64776789503506504</v>
      </c>
      <c r="GW165" s="4">
        <v>0.64793051885485198</v>
      </c>
      <c r="GX165" s="4">
        <v>0.64814548256343796</v>
      </c>
      <c r="GY165" s="4">
        <v>0.64840036318967398</v>
      </c>
      <c r="GZ165" s="4">
        <v>0.64867957896287398</v>
      </c>
      <c r="HA165" s="4">
        <v>0.64896465104429402</v>
      </c>
      <c r="HB165" s="4">
        <v>0.649234492123413</v>
      </c>
      <c r="HC165" s="4">
        <v>0.64946570729083897</v>
      </c>
      <c r="HD165" s="4">
        <v>0.65006906968473399</v>
      </c>
      <c r="HE165" s="13" t="s">
        <v>200</v>
      </c>
      <c r="HF165" s="5">
        <v>123.615107560688</v>
      </c>
      <c r="HP165" s="13">
        <v>5600</v>
      </c>
      <c r="HQ165" s="4">
        <v>0.71250452149948895</v>
      </c>
      <c r="HR165" s="4">
        <v>0.71257327694134198</v>
      </c>
      <c r="HS165" s="4">
        <v>0.712779706999908</v>
      </c>
      <c r="HT165" s="4">
        <v>0.71312429059193905</v>
      </c>
      <c r="HU165" s="4">
        <v>0.71360778585154505</v>
      </c>
      <c r="HV165" s="4">
        <v>0.714231173056736</v>
      </c>
      <c r="HW165" s="4">
        <v>0.71499558053729595</v>
      </c>
      <c r="HX165" s="4">
        <v>0.71590219887564699</v>
      </c>
      <c r="HY165" s="4">
        <v>0.71695218957402496</v>
      </c>
      <c r="HZ165" s="4">
        <v>0.71814659482117005</v>
      </c>
      <c r="IA165" s="4">
        <v>0.71952717171618297</v>
      </c>
      <c r="IB165" s="13" t="s">
        <v>200</v>
      </c>
      <c r="IC165" s="5">
        <v>123.98002958490299</v>
      </c>
      <c r="IM165" s="13">
        <v>5600</v>
      </c>
      <c r="IN165" s="4">
        <v>0.71613034673833698</v>
      </c>
      <c r="IO165" s="4">
        <v>0.71619324494370895</v>
      </c>
      <c r="IP165" s="4">
        <v>0.71638217000192905</v>
      </c>
      <c r="IQ165" s="4">
        <v>0.71669779966485803</v>
      </c>
      <c r="IR165" s="4">
        <v>0.71714121917714801</v>
      </c>
      <c r="IS165" s="4">
        <v>0.71771385787250697</v>
      </c>
      <c r="IT165" s="4">
        <v>0.718417406404114</v>
      </c>
      <c r="IU165" s="4">
        <v>0.71925372010902799</v>
      </c>
      <c r="IV165" s="4">
        <v>0.72022471492443396</v>
      </c>
      <c r="IW165" s="4">
        <v>0.72133226278913398</v>
      </c>
      <c r="IX165" s="4">
        <v>0.72261734489327401</v>
      </c>
      <c r="IY165" s="13" t="s">
        <v>200</v>
      </c>
      <c r="IZ165" s="5">
        <v>123.59782912673499</v>
      </c>
      <c r="JJ165" s="13">
        <v>5600</v>
      </c>
      <c r="JK165" s="4">
        <v>0.71731487070428002</v>
      </c>
      <c r="JL165" s="4">
        <v>0.71737588997554003</v>
      </c>
      <c r="JM165" s="4">
        <v>0.71755919898212095</v>
      </c>
      <c r="JN165" s="4">
        <v>0.71786553735074599</v>
      </c>
      <c r="JO165" s="4">
        <v>0.71829609219933299</v>
      </c>
      <c r="JP165" s="4">
        <v>0.71885243287692102</v>
      </c>
      <c r="JQ165" s="4">
        <v>0.71953642563827602</v>
      </c>
      <c r="JR165" s="4">
        <v>0.72035013379869794</v>
      </c>
      <c r="JS165" s="4">
        <v>0.72129570984845903</v>
      </c>
      <c r="JT165" s="4">
        <v>0.72237528653889604</v>
      </c>
      <c r="JU165" s="4">
        <v>0.72362958678537204</v>
      </c>
      <c r="JV165" s="13" t="s">
        <v>200</v>
      </c>
      <c r="JW165" s="5">
        <v>121.99431930634699</v>
      </c>
      <c r="KG165" s="13">
        <v>5600</v>
      </c>
      <c r="KH165">
        <v>0.71196189648426</v>
      </c>
      <c r="KI165">
        <v>0.71203154221758502</v>
      </c>
      <c r="KJ165">
        <v>0.71224063274802796</v>
      </c>
      <c r="KK165">
        <v>0.71258961599650805</v>
      </c>
      <c r="KL165">
        <v>0.71307919913828799</v>
      </c>
      <c r="KM165">
        <v>0.71371029256337504</v>
      </c>
      <c r="KN165">
        <v>0.71448393719682002</v>
      </c>
      <c r="KO165">
        <v>0.71540122045588805</v>
      </c>
      <c r="KP165">
        <v>0.71646318697318101</v>
      </c>
      <c r="KQ165">
        <v>0.71767075066599095</v>
      </c>
      <c r="KR165">
        <v>0.71906578282231703</v>
      </c>
      <c r="KS165" s="13" t="s">
        <v>200</v>
      </c>
      <c r="KT165" s="5">
        <v>121.94349956104099</v>
      </c>
      <c r="LD165" s="13">
        <v>5600</v>
      </c>
      <c r="LE165" s="4">
        <v>0.71599138216700697</v>
      </c>
      <c r="LF165" s="4">
        <v>0.71605450191884701</v>
      </c>
      <c r="LG165" s="4">
        <v>0.71624408914869897</v>
      </c>
      <c r="LH165" s="4">
        <v>0.71656081425076501</v>
      </c>
      <c r="LI165" s="4">
        <v>0.71700575035841996</v>
      </c>
      <c r="LJ165" s="4">
        <v>0.71758031016495805</v>
      </c>
      <c r="LK165" s="4">
        <v>0.71828616346268903</v>
      </c>
      <c r="LL165" s="4">
        <v>0.71912514089438495</v>
      </c>
      <c r="LM165" s="4">
        <v>0.72009913032711204</v>
      </c>
      <c r="LN165" s="4">
        <v>0.72120997277201904</v>
      </c>
      <c r="LO165" s="4">
        <v>0.72249867956602698</v>
      </c>
      <c r="LP165" s="13" t="s">
        <v>200</v>
      </c>
      <c r="LQ165" s="5">
        <v>123.898168456364</v>
      </c>
      <c r="MA165" s="13">
        <v>5600</v>
      </c>
      <c r="MB165" s="4">
        <v>0.71759788923510404</v>
      </c>
      <c r="MC165" s="4">
        <v>0.71765846209238404</v>
      </c>
      <c r="MD165" s="4">
        <v>0.71784043673991804</v>
      </c>
      <c r="ME165" s="4">
        <v>0.71814456736616905</v>
      </c>
      <c r="MF165" s="4">
        <v>0.71857206507001803</v>
      </c>
      <c r="MG165" s="4">
        <v>0.71912453217216599</v>
      </c>
      <c r="MH165" s="4">
        <v>0.71980387629889797</v>
      </c>
      <c r="MI165" s="4">
        <v>0.72061220979352403</v>
      </c>
      <c r="MJ165" s="4">
        <v>0.72155174094841101</v>
      </c>
      <c r="MK165" s="4">
        <v>0.722624664086988</v>
      </c>
      <c r="ML165" s="4">
        <v>0.72387164007058802</v>
      </c>
      <c r="MM165" s="13" t="s">
        <v>200</v>
      </c>
      <c r="MN165" s="5">
        <v>122.921499636691</v>
      </c>
      <c r="MX165" s="13">
        <v>5600</v>
      </c>
      <c r="MY165" s="4">
        <v>0.72105923003990502</v>
      </c>
      <c r="MZ165" s="4">
        <v>0.72111442185657704</v>
      </c>
      <c r="NA165" s="4">
        <v>0.72128031078581401</v>
      </c>
      <c r="NB165" s="4">
        <v>0.72155782225977905</v>
      </c>
      <c r="NC165" s="4">
        <v>0.72194844957009796</v>
      </c>
      <c r="ND165" s="4">
        <v>0.72245418339414902</v>
      </c>
      <c r="NE165" s="4">
        <v>0.72307741925521096</v>
      </c>
      <c r="NF165" s="4">
        <v>0.72382084855902695</v>
      </c>
      <c r="NG165" s="4">
        <v>0.72468733982605504</v>
      </c>
      <c r="NH165" s="4">
        <v>0.72567981732076303</v>
      </c>
      <c r="NI165" s="4">
        <v>0.72683817238506598</v>
      </c>
      <c r="NJ165" s="13" t="s">
        <v>200</v>
      </c>
      <c r="NK165" s="5">
        <v>122.20830397989801</v>
      </c>
      <c r="NU165" s="13">
        <v>5600</v>
      </c>
      <c r="NV165" s="4">
        <v>0.72205490289626995</v>
      </c>
      <c r="NW165" s="4">
        <v>0.72210857375594895</v>
      </c>
      <c r="NX165" s="4">
        <v>0.72226991554326203</v>
      </c>
      <c r="NY165" s="4">
        <v>0.72253990063151396</v>
      </c>
      <c r="NZ165" s="4">
        <v>0.722920099728526</v>
      </c>
      <c r="OA165" s="4">
        <v>0.72341261017842295</v>
      </c>
      <c r="OB165" s="4">
        <v>0.72401996171759897</v>
      </c>
      <c r="OC165" s="4">
        <v>0.72474500534181796</v>
      </c>
      <c r="OD165" s="4">
        <v>0.72559079192758402</v>
      </c>
      <c r="OE165" s="4">
        <v>0.72656044784509499</v>
      </c>
      <c r="OF165" s="4">
        <v>0.72769363950417398</v>
      </c>
      <c r="OG165" s="13" t="s">
        <v>200</v>
      </c>
      <c r="OH165" s="5">
        <v>122.350639585585</v>
      </c>
      <c r="OR165">
        <v>5600</v>
      </c>
      <c r="OS165">
        <v>0.71683179844295297</v>
      </c>
      <c r="OT165">
        <v>0.71689358192466202</v>
      </c>
      <c r="OU165">
        <v>0.71707917516140296</v>
      </c>
      <c r="OV165">
        <v>0.71738929272758301</v>
      </c>
      <c r="OW165">
        <v>0.71782508048910498</v>
      </c>
      <c r="OX165">
        <v>0.71838805108805104</v>
      </c>
      <c r="OY165">
        <v>0.71907999964336899</v>
      </c>
      <c r="OZ165">
        <v>0.71990290519535904</v>
      </c>
      <c r="PA165">
        <v>0.72085882434933402</v>
      </c>
      <c r="PB165">
        <v>0.72194978409951405</v>
      </c>
      <c r="PC165">
        <v>0.72321661297240003</v>
      </c>
      <c r="PD165" s="13" t="s">
        <v>200</v>
      </c>
      <c r="PE165" s="5">
        <v>122.151791283417</v>
      </c>
      <c r="PO165" s="13">
        <v>5600</v>
      </c>
      <c r="PP165" s="4">
        <v>0.72146662229223102</v>
      </c>
      <c r="PQ165" s="4">
        <v>0.72152119033567597</v>
      </c>
      <c r="PR165" s="4">
        <v>0.72168521442287903</v>
      </c>
      <c r="PS165" s="4">
        <v>0.72195963931657903</v>
      </c>
      <c r="PT165" s="4">
        <v>0.72234599018535095</v>
      </c>
      <c r="PU165" s="4">
        <v>0.72284630162084695</v>
      </c>
      <c r="PV165" s="4">
        <v>0.72346302439001797</v>
      </c>
      <c r="PW165" s="4">
        <v>0.72419891557132399</v>
      </c>
      <c r="PX165" s="4">
        <v>0.72505691870462097</v>
      </c>
      <c r="PY165" s="4">
        <v>0.72604004117148002</v>
      </c>
      <c r="PZ165" s="4">
        <v>0.72718808247080002</v>
      </c>
      <c r="QA165" s="13" t="s">
        <v>200</v>
      </c>
      <c r="QB165" s="5">
        <v>122.15827906803101</v>
      </c>
      <c r="QL165" s="13">
        <v>5600</v>
      </c>
      <c r="QM165" s="4">
        <v>0.72956410058402199</v>
      </c>
      <c r="QN165" s="4">
        <v>0.72960668819293195</v>
      </c>
      <c r="QO165" s="4">
        <v>0.72973488791380303</v>
      </c>
      <c r="QP165" s="4">
        <v>0.72994999375195901</v>
      </c>
      <c r="QQ165" s="4">
        <v>0.73025410770221699</v>
      </c>
      <c r="QR165" s="4">
        <v>0.73065006085621498</v>
      </c>
      <c r="QS165" s="4">
        <v>0.73114130901593199</v>
      </c>
      <c r="QT165" s="4">
        <v>0.73173180844305397</v>
      </c>
      <c r="QU165" s="4">
        <v>0.732425878406608</v>
      </c>
      <c r="QV165" s="4">
        <v>0.73322805786172696</v>
      </c>
      <c r="QW165" s="4">
        <v>0.73417626729608199</v>
      </c>
      <c r="QX165" s="13" t="s">
        <v>200</v>
      </c>
      <c r="QY165" s="5">
        <v>122.994541997431</v>
      </c>
      <c r="RI165" s="13">
        <v>5600</v>
      </c>
      <c r="RJ165" s="4">
        <v>0.72889334636915104</v>
      </c>
      <c r="RK165" s="4">
        <v>0.72893689614605806</v>
      </c>
      <c r="RL165" s="4">
        <v>0.72906797352198505</v>
      </c>
      <c r="RM165" s="4">
        <v>0.72928784605341601</v>
      </c>
      <c r="RN165" s="4">
        <v>0.72959857198303502</v>
      </c>
      <c r="RO165" s="4">
        <v>0.730002921849907</v>
      </c>
      <c r="RP165" s="4">
        <v>0.73050427482283997</v>
      </c>
      <c r="RQ165" s="4">
        <v>0.73110649539802097</v>
      </c>
      <c r="RR165" s="4">
        <v>0.73181379713223405</v>
      </c>
      <c r="RS165" s="4">
        <v>0.73263060074779096</v>
      </c>
      <c r="RT165" s="4">
        <v>0.73359498614823404</v>
      </c>
      <c r="RU165" s="13" t="s">
        <v>200</v>
      </c>
      <c r="RV165" s="5">
        <v>122.38887578603401</v>
      </c>
      <c r="SF165" s="13">
        <v>5600</v>
      </c>
      <c r="SG165" s="4">
        <v>0.73292922415238504</v>
      </c>
      <c r="SH165" s="4">
        <v>0.73296706706125303</v>
      </c>
      <c r="SI165" s="4">
        <v>0.73308107486102203</v>
      </c>
      <c r="SJ165" s="4">
        <v>0.73327266768358201</v>
      </c>
      <c r="SK165" s="4">
        <v>0.73354415634899395</v>
      </c>
      <c r="SL165" s="4">
        <v>0.733898661336706</v>
      </c>
      <c r="SM165" s="4">
        <v>0.734340005304156</v>
      </c>
      <c r="SN165" s="4">
        <v>0.73487258470184502</v>
      </c>
      <c r="SO165" s="4">
        <v>0.73550122707441301</v>
      </c>
      <c r="SP165" s="4">
        <v>0.73623104133304396</v>
      </c>
      <c r="SQ165" s="4">
        <v>0.73709913833720397</v>
      </c>
      <c r="SR165" s="13" t="s">
        <v>200</v>
      </c>
      <c r="SS165" s="5">
        <v>122.78327243206201</v>
      </c>
      <c r="TC165" s="13">
        <v>5600</v>
      </c>
      <c r="TD165" s="4">
        <v>0.722044163495282</v>
      </c>
      <c r="TE165" s="4">
        <v>0.72209785069593002</v>
      </c>
      <c r="TF165" s="4">
        <v>0.72225924133834296</v>
      </c>
      <c r="TG165" s="4">
        <v>0.722529307294979</v>
      </c>
      <c r="TH165" s="4">
        <v>0.72290961844750901</v>
      </c>
      <c r="TI165" s="4">
        <v>0.72340227100145305</v>
      </c>
      <c r="TJ165" s="4">
        <v>0.72400979326005999</v>
      </c>
      <c r="TK165" s="4">
        <v>0.72473503451425303</v>
      </c>
      <c r="TL165" s="4">
        <v>0.72558104369154097</v>
      </c>
      <c r="TM165" s="4">
        <v>0.72655094500084705</v>
      </c>
      <c r="TN165" s="4">
        <v>0.72768440728653705</v>
      </c>
      <c r="TO165" s="13" t="s">
        <v>200</v>
      </c>
      <c r="TP165" s="5">
        <v>123.29005030035999</v>
      </c>
      <c r="TZ165" s="13">
        <v>5600</v>
      </c>
      <c r="UA165" s="4">
        <v>0.64763229290061797</v>
      </c>
      <c r="UB165" s="4">
        <v>0.64766665439934301</v>
      </c>
      <c r="UC165" s="4">
        <v>0.64776789503506504</v>
      </c>
      <c r="UD165" s="4">
        <v>0.64793051885485198</v>
      </c>
      <c r="UE165" s="4">
        <v>0.64814548256343796</v>
      </c>
      <c r="UF165" s="4">
        <v>0.64840036318967398</v>
      </c>
      <c r="UG165" s="4">
        <v>0.64867957896287398</v>
      </c>
      <c r="UH165" s="4">
        <v>0.64896465104429402</v>
      </c>
      <c r="UI165" s="4">
        <v>0.649234492123413</v>
      </c>
      <c r="UJ165" s="4">
        <v>0.64946570729083897</v>
      </c>
      <c r="UK165" s="4">
        <v>0.65006906968473399</v>
      </c>
      <c r="UL165" s="13" t="s">
        <v>200</v>
      </c>
      <c r="UM165" s="5">
        <v>122.84767836747299</v>
      </c>
      <c r="UW165" s="13">
        <v>5600</v>
      </c>
      <c r="UX165" s="4">
        <v>0.64763229290061797</v>
      </c>
      <c r="UY165" s="4">
        <v>0.64766665439934301</v>
      </c>
      <c r="UZ165" s="4">
        <v>0.64776789503506504</v>
      </c>
      <c r="VA165" s="4">
        <v>0.64793051885485198</v>
      </c>
      <c r="VB165" s="4">
        <v>0.64814548256343796</v>
      </c>
      <c r="VC165" s="4">
        <v>0.64840036318967398</v>
      </c>
      <c r="VD165" s="4">
        <v>0.64867957896287398</v>
      </c>
      <c r="VE165" s="4">
        <v>0.64896465104429402</v>
      </c>
      <c r="VF165" s="4">
        <v>0.649234492123413</v>
      </c>
      <c r="VG165" s="4">
        <v>0.64946570729083897</v>
      </c>
      <c r="VH165" s="4">
        <v>0.65006906968473399</v>
      </c>
      <c r="VI165" s="13" t="s">
        <v>200</v>
      </c>
      <c r="VJ165" s="5">
        <v>124.224537055841</v>
      </c>
      <c r="VT165" s="13">
        <v>5600</v>
      </c>
      <c r="VU165" s="4">
        <v>0.64763229290061797</v>
      </c>
      <c r="VV165" s="4">
        <v>0.64766665439934301</v>
      </c>
      <c r="VW165" s="4">
        <v>0.64776789503506504</v>
      </c>
      <c r="VX165" s="4">
        <v>0.64793051885485198</v>
      </c>
      <c r="VY165" s="4">
        <v>0.64814548256343796</v>
      </c>
      <c r="VZ165" s="4">
        <v>0.64840036318967398</v>
      </c>
      <c r="WA165" s="4">
        <v>0.64867957896287398</v>
      </c>
      <c r="WB165" s="4">
        <v>0.64896465104429402</v>
      </c>
      <c r="WC165" s="4">
        <v>0.649234492123413</v>
      </c>
      <c r="WD165" s="4">
        <v>0.64946570729083897</v>
      </c>
      <c r="WE165" s="4">
        <v>0.65006906968473399</v>
      </c>
      <c r="WF165" s="13" t="s">
        <v>200</v>
      </c>
      <c r="WG165" s="5">
        <v>123.74698318788499</v>
      </c>
      <c r="WQ165" s="13">
        <v>5600</v>
      </c>
      <c r="WR165" s="4">
        <v>0.720580624972326</v>
      </c>
      <c r="WS165" s="4">
        <v>0.720644121214289</v>
      </c>
      <c r="WT165" s="4">
        <v>0.72083480124287802</v>
      </c>
      <c r="WU165" s="4">
        <v>0.72115322647772195</v>
      </c>
      <c r="WV165" s="4">
        <v>0.72160029189991504</v>
      </c>
      <c r="WW165" s="4">
        <v>0.72217716808973598</v>
      </c>
      <c r="WX165" s="4">
        <v>0.72288522606676997</v>
      </c>
      <c r="WY165" s="4">
        <v>0.72372595037987597</v>
      </c>
      <c r="WZ165" s="4">
        <v>0.72470084674552204</v>
      </c>
      <c r="XA165" s="4">
        <v>0.72581135095904203</v>
      </c>
      <c r="XB165" s="4">
        <v>0.72709927147486297</v>
      </c>
      <c r="XC165" s="13" t="s">
        <v>200</v>
      </c>
      <c r="XD165" s="5">
        <v>122.94030683135</v>
      </c>
      <c r="XN165" s="13">
        <v>5600</v>
      </c>
      <c r="XO165" s="4">
        <v>0.70885666396628999</v>
      </c>
      <c r="XP165" s="4">
        <v>0.70893587133041902</v>
      </c>
      <c r="XQ165" s="4">
        <v>0.709173499931816</v>
      </c>
      <c r="XR165" s="4">
        <v>0.70956956119703196</v>
      </c>
      <c r="XS165" s="4">
        <v>0.71012404789704098</v>
      </c>
      <c r="XT165" s="4">
        <v>0.710836897229422</v>
      </c>
      <c r="XU165" s="4">
        <v>0.711707943918233</v>
      </c>
      <c r="XV165" s="4">
        <v>0.71273686767343403</v>
      </c>
      <c r="XW165" s="4">
        <v>0.713923140012938</v>
      </c>
      <c r="XX165" s="4">
        <v>0.71526597576212103</v>
      </c>
      <c r="XY165" s="4">
        <v>0.71680854073671096</v>
      </c>
      <c r="XZ165" s="13" t="s">
        <v>200</v>
      </c>
      <c r="YA165" s="5">
        <v>123.82181887689499</v>
      </c>
      <c r="YK165" s="13">
        <v>5600</v>
      </c>
      <c r="YL165" s="4">
        <v>0.71900113422976497</v>
      </c>
      <c r="YM165" s="4">
        <v>0.71906414784826</v>
      </c>
      <c r="YN165" s="4">
        <v>0.71925339122887</v>
      </c>
      <c r="YO165" s="4">
        <v>0.71956945964969299</v>
      </c>
      <c r="YP165" s="4">
        <v>0.72001330509551997</v>
      </c>
      <c r="YQ165" s="4">
        <v>0.72058617893943</v>
      </c>
      <c r="YR165" s="4">
        <v>0.72128955728711797</v>
      </c>
      <c r="YS165" s="4">
        <v>0.72212505410777905</v>
      </c>
      <c r="YT165" s="4">
        <v>0.72309432812569596</v>
      </c>
      <c r="YU165" s="4">
        <v>0.72419898992059795</v>
      </c>
      <c r="YV165" s="4">
        <v>0.72548011976869098</v>
      </c>
      <c r="YW165" s="13" t="s">
        <v>200</v>
      </c>
      <c r="YX165" s="5">
        <v>124.308183889356</v>
      </c>
      <c r="ZH165" s="13">
        <v>5600</v>
      </c>
      <c r="ZI165" s="4">
        <v>0.66003657925065995</v>
      </c>
      <c r="ZJ165" s="4">
        <v>0.66003301364188705</v>
      </c>
      <c r="ZK165" s="4">
        <v>0.66002126817696405</v>
      </c>
      <c r="ZL165" s="4">
        <v>0.65999820855607805</v>
      </c>
      <c r="ZM165" s="4">
        <v>0.65995864895722101</v>
      </c>
      <c r="ZN165" s="4">
        <v>0.65989540663570001</v>
      </c>
      <c r="ZO165" s="4">
        <v>0.65979937374923303</v>
      </c>
      <c r="ZP165" s="4">
        <v>0.65977994294148801</v>
      </c>
      <c r="ZQ165" s="4">
        <v>0.66031190900180303</v>
      </c>
      <c r="ZR165" s="4">
        <v>0.66084274648795305</v>
      </c>
      <c r="ZS165" s="4">
        <v>0.66154901556266299</v>
      </c>
      <c r="ZT165" s="13" t="s">
        <v>200</v>
      </c>
      <c r="ZU165" s="5">
        <v>124.31095076194499</v>
      </c>
      <c r="AAE165" s="13">
        <v>5600</v>
      </c>
      <c r="AAF165" s="4">
        <v>0.65375409470210799</v>
      </c>
      <c r="AAG165" s="4">
        <v>0.65380029642115101</v>
      </c>
      <c r="AAH165" s="4">
        <v>0.65393716186688</v>
      </c>
      <c r="AAI165" s="4">
        <v>0.65415950635051301</v>
      </c>
      <c r="AAJ165" s="4">
        <v>0.65445880151630698</v>
      </c>
      <c r="AAK165" s="4">
        <v>0.65482333762915002</v>
      </c>
      <c r="AAL165" s="4">
        <v>0.65523843762935496</v>
      </c>
      <c r="AAM165" s="4">
        <v>0.655686711231521</v>
      </c>
      <c r="AAN165" s="4">
        <v>0.65614833579308096</v>
      </c>
      <c r="AAO165" s="4">
        <v>0.65660135011392495</v>
      </c>
      <c r="AAP165" s="4">
        <v>0.65741196542976899</v>
      </c>
      <c r="AAQ165" s="13" t="s">
        <v>200</v>
      </c>
      <c r="AAR165" s="5">
        <v>123.869739142909</v>
      </c>
      <c r="ABB165" s="13">
        <v>5600</v>
      </c>
      <c r="ABC165" s="4">
        <v>0.72569364350776699</v>
      </c>
      <c r="ABD165" s="4">
        <v>0.72574633619935602</v>
      </c>
      <c r="ABE165" s="4">
        <v>0.72590472706009501</v>
      </c>
      <c r="ABF165" s="4">
        <v>0.72616974024103698</v>
      </c>
      <c r="ABG165" s="4">
        <v>0.72654286950813096</v>
      </c>
      <c r="ABH165" s="4">
        <v>0.72702611150250995</v>
      </c>
      <c r="ABI165" s="4">
        <v>0.72762187808146195</v>
      </c>
      <c r="ABJ165" s="4">
        <v>0.72833289306683802</v>
      </c>
      <c r="ABK165" s="4">
        <v>0.72916207965545499</v>
      </c>
      <c r="ABL165" s="4">
        <v>0.73011244530554797</v>
      </c>
      <c r="ABM165" s="4">
        <v>0.73122353549969299</v>
      </c>
      <c r="ABN165" s="13" t="s">
        <v>200</v>
      </c>
      <c r="ABO165" s="5">
        <v>123.046151369393</v>
      </c>
    </row>
    <row r="166" spans="17:743" x14ac:dyDescent="0.25">
      <c r="Q166" s="13">
        <v>7000</v>
      </c>
      <c r="R166" s="4">
        <v>0.65928348144779803</v>
      </c>
      <c r="S166" s="4">
        <v>0.65926988269461995</v>
      </c>
      <c r="T166" s="4">
        <v>0.65922795646923205</v>
      </c>
      <c r="U166" s="4">
        <v>0.65915432742491598</v>
      </c>
      <c r="V166" s="4">
        <v>0.65904341757463603</v>
      </c>
      <c r="W166" s="4">
        <v>0.65925923901971295</v>
      </c>
      <c r="X166" s="4">
        <v>0.65953365673837905</v>
      </c>
      <c r="Y166" s="4">
        <v>0.65981559792143796</v>
      </c>
      <c r="Z166" s="4">
        <v>0.66008518593787802</v>
      </c>
      <c r="AA166" s="4">
        <v>0.660320383832118</v>
      </c>
      <c r="AB166" s="4">
        <v>0.66049728236237004</v>
      </c>
      <c r="AC166" s="13" t="s">
        <v>201</v>
      </c>
      <c r="AD166" s="5" t="s">
        <v>55</v>
      </c>
      <c r="AN166" s="13">
        <v>7000</v>
      </c>
      <c r="AO166" s="4">
        <v>0.72348012954386098</v>
      </c>
      <c r="AP166" s="4">
        <v>0.72351757498821101</v>
      </c>
      <c r="AQ166" s="4">
        <v>0.72363011834297297</v>
      </c>
      <c r="AR166" s="4">
        <v>0.72381837450473496</v>
      </c>
      <c r="AS166" s="4">
        <v>0.72408334802451002</v>
      </c>
      <c r="AT166" s="4">
        <v>0.72463521260579</v>
      </c>
      <c r="AU166" s="4">
        <v>0.72533547021951095</v>
      </c>
      <c r="AV166" s="4">
        <v>0.72616680001970701</v>
      </c>
      <c r="AW166" s="4">
        <v>0.727130636495258</v>
      </c>
      <c r="AX166" s="4">
        <v>0.72822834064075104</v>
      </c>
      <c r="AY166" s="4">
        <v>0.72946111540724201</v>
      </c>
      <c r="AZ166" s="13" t="s">
        <v>201</v>
      </c>
      <c r="BA166" s="5">
        <v>1</v>
      </c>
      <c r="BK166" s="13">
        <v>7000</v>
      </c>
      <c r="BL166" s="4">
        <v>0.72307484548905798</v>
      </c>
      <c r="BM166" s="4">
        <v>0.72311278797315803</v>
      </c>
      <c r="BN166" s="4">
        <v>0.72322681839582104</v>
      </c>
      <c r="BO166" s="4">
        <v>0.72341753954515797</v>
      </c>
      <c r="BP166" s="4">
        <v>0.72368593594349595</v>
      </c>
      <c r="BQ166" s="4">
        <v>0.72424331281240195</v>
      </c>
      <c r="BR166" s="4">
        <v>0.72495031004686605</v>
      </c>
      <c r="BS166" s="4">
        <v>0.72578942896768295</v>
      </c>
      <c r="BT166" s="4">
        <v>0.72676202203295703</v>
      </c>
      <c r="BU166" s="4">
        <v>0.727869359938772</v>
      </c>
      <c r="BV166" s="4">
        <v>0.72911254873990705</v>
      </c>
      <c r="BW166" s="13" t="s">
        <v>201</v>
      </c>
      <c r="BX166" s="5">
        <v>1</v>
      </c>
      <c r="CH166" s="13">
        <v>7000</v>
      </c>
      <c r="CI166" s="4">
        <v>0.65928348144779803</v>
      </c>
      <c r="CJ166" s="4">
        <v>0.65926988269461995</v>
      </c>
      <c r="CK166" s="4">
        <v>0.65922795646923205</v>
      </c>
      <c r="CL166" s="4">
        <v>0.65915432742491598</v>
      </c>
      <c r="CM166" s="4">
        <v>0.65904341757463603</v>
      </c>
      <c r="CN166" s="4">
        <v>0.65925923901971295</v>
      </c>
      <c r="CO166" s="4">
        <v>0.65953365673837905</v>
      </c>
      <c r="CP166" s="4">
        <v>0.65981559792143796</v>
      </c>
      <c r="CQ166" s="4">
        <v>0.66008518593787802</v>
      </c>
      <c r="CR166" s="4">
        <v>0.660320383832118</v>
      </c>
      <c r="CS166" s="4">
        <v>0.66049728236237004</v>
      </c>
      <c r="CT166" s="13" t="s">
        <v>201</v>
      </c>
      <c r="CU166" s="5" t="s">
        <v>55</v>
      </c>
      <c r="DE166" s="13">
        <v>7000</v>
      </c>
      <c r="DF166" s="4">
        <v>0.72548431728010998</v>
      </c>
      <c r="DG166" s="4">
        <v>0.72551932915565098</v>
      </c>
      <c r="DH166" s="4">
        <v>0.72562459128133605</v>
      </c>
      <c r="DI166" s="4">
        <v>0.72580077677779897</v>
      </c>
      <c r="DJ166" s="4">
        <v>0.72604898654110495</v>
      </c>
      <c r="DK166" s="4">
        <v>0.72657383595911895</v>
      </c>
      <c r="DL166" s="4">
        <v>0.72724105307748299</v>
      </c>
      <c r="DM166" s="4">
        <v>0.72803418466994496</v>
      </c>
      <c r="DN166" s="4">
        <v>0.72895506228107099</v>
      </c>
      <c r="DO166" s="4">
        <v>0.73000548452741998</v>
      </c>
      <c r="DP166" s="4">
        <v>0.73118712460836599</v>
      </c>
      <c r="DQ166" s="13" t="s">
        <v>201</v>
      </c>
      <c r="DR166" s="5">
        <v>1</v>
      </c>
      <c r="EB166" s="13">
        <v>7000</v>
      </c>
      <c r="EC166" s="4">
        <v>0.65928348144779803</v>
      </c>
      <c r="ED166" s="4">
        <v>0.65926988269461995</v>
      </c>
      <c r="EE166" s="4">
        <v>0.65922795646923205</v>
      </c>
      <c r="EF166" s="4">
        <v>0.65915432742491598</v>
      </c>
      <c r="EG166" s="4">
        <v>0.65904341757463603</v>
      </c>
      <c r="EH166" s="4">
        <v>0.65925923901971295</v>
      </c>
      <c r="EI166" s="4">
        <v>0.65953365673837905</v>
      </c>
      <c r="EJ166" s="4">
        <v>0.65981559792143796</v>
      </c>
      <c r="EK166" s="4">
        <v>0.66008518593787802</v>
      </c>
      <c r="EL166" s="4">
        <v>0.660320383832118</v>
      </c>
      <c r="EM166" s="4">
        <v>0.66049728236237004</v>
      </c>
      <c r="EN166" s="13" t="s">
        <v>201</v>
      </c>
      <c r="EO166" s="5" t="s">
        <v>55</v>
      </c>
      <c r="EY166" s="13">
        <v>7000</v>
      </c>
      <c r="EZ166" s="4">
        <v>0.65928348144779803</v>
      </c>
      <c r="FA166" s="4">
        <v>0.65926988269461995</v>
      </c>
      <c r="FB166" s="4">
        <v>0.65922795646923205</v>
      </c>
      <c r="FC166" s="4">
        <v>0.65915432742491598</v>
      </c>
      <c r="FD166" s="4">
        <v>0.65904341757463603</v>
      </c>
      <c r="FE166" s="4">
        <v>0.65925923901971295</v>
      </c>
      <c r="FF166" s="4">
        <v>0.65953365673837905</v>
      </c>
      <c r="FG166" s="4">
        <v>0.65981559792143796</v>
      </c>
      <c r="FH166" s="4">
        <v>0.66008518593787802</v>
      </c>
      <c r="FI166" s="4">
        <v>0.660320383832118</v>
      </c>
      <c r="FJ166" s="4">
        <v>0.66049728236237004</v>
      </c>
      <c r="FK166" s="13" t="s">
        <v>201</v>
      </c>
      <c r="FL166" s="5" t="s">
        <v>55</v>
      </c>
      <c r="FV166" s="13">
        <v>7000</v>
      </c>
      <c r="FW166">
        <v>0.65928348144779803</v>
      </c>
      <c r="FX166">
        <v>0.65926988269461995</v>
      </c>
      <c r="FY166">
        <v>0.65922795646923205</v>
      </c>
      <c r="FZ166">
        <v>0.65915432742491598</v>
      </c>
      <c r="GA166">
        <v>0.65904341757463603</v>
      </c>
      <c r="GB166">
        <v>0.65925923901971295</v>
      </c>
      <c r="GC166">
        <v>0.65953365673837905</v>
      </c>
      <c r="GD166">
        <v>0.65981559792143796</v>
      </c>
      <c r="GE166">
        <v>0.66008518593787802</v>
      </c>
      <c r="GF166">
        <v>0.660320383832118</v>
      </c>
      <c r="GG166">
        <v>0.66049728236237004</v>
      </c>
      <c r="GH166" s="13" t="s">
        <v>201</v>
      </c>
      <c r="GI166" s="5" t="s">
        <v>55</v>
      </c>
      <c r="GS166" s="13">
        <v>7000</v>
      </c>
      <c r="GT166" s="4">
        <v>0.65928348144779803</v>
      </c>
      <c r="GU166" s="4">
        <v>0.65926988269461995</v>
      </c>
      <c r="GV166" s="4">
        <v>0.65922795646923205</v>
      </c>
      <c r="GW166" s="4">
        <v>0.65915432742491598</v>
      </c>
      <c r="GX166" s="4">
        <v>0.65904341757463603</v>
      </c>
      <c r="GY166" s="4">
        <v>0.65925923901971295</v>
      </c>
      <c r="GZ166" s="4">
        <v>0.65953365673837905</v>
      </c>
      <c r="HA166" s="4">
        <v>0.65981559792143796</v>
      </c>
      <c r="HB166" s="4">
        <v>0.66008518593787802</v>
      </c>
      <c r="HC166" s="4">
        <v>0.660320383832118</v>
      </c>
      <c r="HD166" s="4">
        <v>0.66049728236237004</v>
      </c>
      <c r="HE166" s="13" t="s">
        <v>201</v>
      </c>
      <c r="HF166" s="5" t="s">
        <v>55</v>
      </c>
      <c r="HP166" s="13">
        <v>7000</v>
      </c>
      <c r="HQ166" s="4">
        <v>0.72504012349216795</v>
      </c>
      <c r="HR166" s="4">
        <v>0.72507567123030503</v>
      </c>
      <c r="HS166" s="4">
        <v>0.72518253670649102</v>
      </c>
      <c r="HT166" s="4">
        <v>0.72536138037315301</v>
      </c>
      <c r="HU166" s="4">
        <v>0.72561328215861298</v>
      </c>
      <c r="HV166" s="4">
        <v>0.72614408401195496</v>
      </c>
      <c r="HW166" s="4">
        <v>0.72681858264971999</v>
      </c>
      <c r="HX166" s="4">
        <v>0.72762013424077898</v>
      </c>
      <c r="HY166" s="4">
        <v>0.72855048355930696</v>
      </c>
      <c r="HZ166" s="4">
        <v>0.72961133350716301</v>
      </c>
      <c r="IA166" s="4">
        <v>0.73080425433907203</v>
      </c>
      <c r="IB166" s="13" t="s">
        <v>201</v>
      </c>
      <c r="IC166" s="5">
        <v>1</v>
      </c>
      <c r="IM166" s="13">
        <v>7000</v>
      </c>
      <c r="IN166" s="4">
        <v>0.72872762837566596</v>
      </c>
      <c r="IO166" s="4">
        <v>0.728758787956864</v>
      </c>
      <c r="IP166" s="4">
        <v>0.72885252278457302</v>
      </c>
      <c r="IQ166" s="4">
        <v>0.72900959445693203</v>
      </c>
      <c r="IR166" s="4">
        <v>0.72923125040199999</v>
      </c>
      <c r="IS166" s="4">
        <v>0.72971324267476201</v>
      </c>
      <c r="IT166" s="4">
        <v>0.73032800804023801</v>
      </c>
      <c r="IU166" s="4">
        <v>0.73106045602875702</v>
      </c>
      <c r="IV166" s="4">
        <v>0.73191303068073699</v>
      </c>
      <c r="IW166" s="4">
        <v>0.73288820757907902</v>
      </c>
      <c r="IX166" s="4">
        <v>0.73398838961250401</v>
      </c>
      <c r="IY166" s="13" t="s">
        <v>201</v>
      </c>
      <c r="IZ166" s="5">
        <v>1</v>
      </c>
      <c r="JJ166" s="13">
        <v>7000</v>
      </c>
      <c r="JK166" s="4">
        <v>0.72993015714719001</v>
      </c>
      <c r="JL166" s="4">
        <v>0.72995991538087202</v>
      </c>
      <c r="JM166" s="4">
        <v>0.73004945653810205</v>
      </c>
      <c r="JN166" s="4">
        <v>0.73019957324798501</v>
      </c>
      <c r="JO166" s="4">
        <v>0.73041156437029398</v>
      </c>
      <c r="JP166" s="4">
        <v>0.73087793713419602</v>
      </c>
      <c r="JQ166" s="4">
        <v>0.73147357490202503</v>
      </c>
      <c r="JR166" s="4">
        <v>0.73218387960596998</v>
      </c>
      <c r="JS166" s="4">
        <v>0.73301151303751899</v>
      </c>
      <c r="JT166" s="4">
        <v>0.73395919204625004</v>
      </c>
      <c r="JU166" s="4">
        <v>0.73502958028621401</v>
      </c>
      <c r="JV166" s="13" t="s">
        <v>201</v>
      </c>
      <c r="JW166" s="5">
        <v>1</v>
      </c>
      <c r="KG166" s="13">
        <v>7000</v>
      </c>
      <c r="KH166">
        <v>0.72448741444174702</v>
      </c>
      <c r="KI166">
        <v>0.72452363173216205</v>
      </c>
      <c r="KJ166">
        <v>0.72463250052966799</v>
      </c>
      <c r="KK166">
        <v>0.72481466533639005</v>
      </c>
      <c r="KL166">
        <v>0.72507117968480295</v>
      </c>
      <c r="KM166">
        <v>0.72560941598212203</v>
      </c>
      <c r="KN166">
        <v>0.72629300787571804</v>
      </c>
      <c r="KO166">
        <v>0.72710507302459504</v>
      </c>
      <c r="KP166">
        <v>0.72804724725806702</v>
      </c>
      <c r="KQ166">
        <v>0.72912111336646102</v>
      </c>
      <c r="KR166">
        <v>0.73032811249545904</v>
      </c>
      <c r="KS166" s="13" t="s">
        <v>201</v>
      </c>
      <c r="KT166" s="5">
        <v>1</v>
      </c>
      <c r="LD166" s="13">
        <v>7000</v>
      </c>
      <c r="LE166" s="4">
        <v>0.72858648237961599</v>
      </c>
      <c r="LF166" s="4">
        <v>0.72861780739996396</v>
      </c>
      <c r="LG166" s="4">
        <v>0.72871203730669998</v>
      </c>
      <c r="LH166" s="4">
        <v>0.72886992999331301</v>
      </c>
      <c r="LI166" s="4">
        <v>0.72909272674911296</v>
      </c>
      <c r="LJ166" s="4">
        <v>0.72957656196107201</v>
      </c>
      <c r="LK166" s="4">
        <v>0.73019358378046095</v>
      </c>
      <c r="LL166" s="4">
        <v>0.73092864348741005</v>
      </c>
      <c r="LM166" s="4">
        <v>0.73178415923404405</v>
      </c>
      <c r="LN166" s="4">
        <v>0.73276257794075295</v>
      </c>
      <c r="LO166" s="4">
        <v>0.73386627154291295</v>
      </c>
      <c r="LP166" s="13" t="s">
        <v>201</v>
      </c>
      <c r="LQ166" s="5">
        <v>1</v>
      </c>
      <c r="MA166" s="13">
        <v>7000</v>
      </c>
      <c r="MB166" s="4">
        <v>0.73021732148216301</v>
      </c>
      <c r="MC166" s="4">
        <v>0.73024674723201999</v>
      </c>
      <c r="MD166" s="4">
        <v>0.73033529336744996</v>
      </c>
      <c r="ME166" s="4">
        <v>0.73048375978761104</v>
      </c>
      <c r="MF166" s="4">
        <v>0.73069345740511804</v>
      </c>
      <c r="MG166" s="4">
        <v>0.73115612190830503</v>
      </c>
      <c r="MH166" s="4">
        <v>0.73174721764800899</v>
      </c>
      <c r="MI166" s="4">
        <v>0.73245226311818301</v>
      </c>
      <c r="MJ166" s="4">
        <v>0.73327397136712502</v>
      </c>
      <c r="MK166" s="4">
        <v>0.73421511608461498</v>
      </c>
      <c r="ML166" s="4">
        <v>0.73527842241571395</v>
      </c>
      <c r="MM166" s="13" t="s">
        <v>201</v>
      </c>
      <c r="MN166" s="5">
        <v>1</v>
      </c>
      <c r="MX166" s="13">
        <v>7000</v>
      </c>
      <c r="MY166" s="4">
        <v>0.73372450408250001</v>
      </c>
      <c r="MZ166" s="4">
        <v>0.73374993630353502</v>
      </c>
      <c r="NA166" s="4">
        <v>0.73382653007913701</v>
      </c>
      <c r="NB166" s="4">
        <v>0.73395516979773401</v>
      </c>
      <c r="NC166" s="4">
        <v>0.73413730654283704</v>
      </c>
      <c r="ND166" s="4">
        <v>0.73455535675206396</v>
      </c>
      <c r="NE166" s="4">
        <v>0.73509177925007896</v>
      </c>
      <c r="NF166" s="4">
        <v>0.73573348445679398</v>
      </c>
      <c r="NG166" s="4">
        <v>0.73648378852309004</v>
      </c>
      <c r="NH166" s="4">
        <v>0.73734613539779503</v>
      </c>
      <c r="NI166" s="4">
        <v>0.73832397706673603</v>
      </c>
      <c r="NJ166" s="13" t="s">
        <v>201</v>
      </c>
      <c r="NK166" s="5">
        <v>1</v>
      </c>
      <c r="NU166" s="13">
        <v>7000</v>
      </c>
      <c r="NV166" s="4">
        <v>0.73473170180811698</v>
      </c>
      <c r="NW166" s="4">
        <v>0.734756010105313</v>
      </c>
      <c r="NX166" s="4">
        <v>0.73482923972763303</v>
      </c>
      <c r="NY166" s="4">
        <v>0.73495229787705796</v>
      </c>
      <c r="NZ166" s="4">
        <v>0.73512667351946004</v>
      </c>
      <c r="OA166" s="4">
        <v>0.73553214229651698</v>
      </c>
      <c r="OB166" s="4">
        <v>0.73605313718696697</v>
      </c>
      <c r="OC166" s="4">
        <v>0.73667695759193597</v>
      </c>
      <c r="OD166" s="4">
        <v>0.73740708509727304</v>
      </c>
      <c r="OE166" s="4">
        <v>0.73824714800824398</v>
      </c>
      <c r="OF166" s="4">
        <v>0.73920079882546197</v>
      </c>
      <c r="OG166" s="13" t="s">
        <v>201</v>
      </c>
      <c r="OH166" s="5">
        <v>1</v>
      </c>
      <c r="OR166">
        <v>7000</v>
      </c>
      <c r="OS166">
        <v>0.72943986954890605</v>
      </c>
      <c r="OT166">
        <v>0.72947019736935403</v>
      </c>
      <c r="OU166">
        <v>0.72956144309663895</v>
      </c>
      <c r="OV166">
        <v>0.72971438682276202</v>
      </c>
      <c r="OW166">
        <v>0.729930306625443</v>
      </c>
      <c r="OX166">
        <v>0.73040302998122397</v>
      </c>
      <c r="OY166">
        <v>0.73100644540266901</v>
      </c>
      <c r="OZ166">
        <v>0.73172575489959402</v>
      </c>
      <c r="PA166">
        <v>0.73256353209000002</v>
      </c>
      <c r="PB166">
        <v>0.73352239608843195</v>
      </c>
      <c r="PC166">
        <v>0.73460490486830898</v>
      </c>
      <c r="PD166" s="13" t="s">
        <v>201</v>
      </c>
      <c r="PE166" s="5">
        <v>1</v>
      </c>
      <c r="PO166" s="13">
        <v>7000</v>
      </c>
      <c r="PP166" s="4">
        <v>0.73413670149789501</v>
      </c>
      <c r="PQ166" s="4">
        <v>0.73416167251355802</v>
      </c>
      <c r="PR166" s="4">
        <v>0.73423688581684698</v>
      </c>
      <c r="PS166" s="4">
        <v>0.73436323521004698</v>
      </c>
      <c r="PT166" s="4">
        <v>0.73454218740668997</v>
      </c>
      <c r="PU166" s="4">
        <v>0.73495507617423295</v>
      </c>
      <c r="PV166" s="4">
        <v>0.73548517012320602</v>
      </c>
      <c r="PW166" s="4">
        <v>0.73611953944200703</v>
      </c>
      <c r="PX166" s="4">
        <v>0.73686156840219197</v>
      </c>
      <c r="PY166" s="4">
        <v>0.73771477683705799</v>
      </c>
      <c r="PZ166" s="4">
        <v>0.73868269923533303</v>
      </c>
      <c r="QA166" s="13" t="s">
        <v>201</v>
      </c>
      <c r="QB166" s="5">
        <v>1</v>
      </c>
      <c r="QL166" s="13">
        <v>7000</v>
      </c>
      <c r="QM166" s="4">
        <v>0.74230400861863599</v>
      </c>
      <c r="QN166" s="4">
        <v>0.74232019488080503</v>
      </c>
      <c r="QO166" s="4">
        <v>0.74236910893968</v>
      </c>
      <c r="QP166" s="4">
        <v>0.74245180949011003</v>
      </c>
      <c r="QQ166" s="4">
        <v>0.74257003751804695</v>
      </c>
      <c r="QR166" s="4">
        <v>0.74288422536739196</v>
      </c>
      <c r="QS166" s="4">
        <v>0.74329315686597397</v>
      </c>
      <c r="QT166" s="4">
        <v>0.74378690452079499</v>
      </c>
      <c r="QU166" s="4">
        <v>0.74437008498916402</v>
      </c>
      <c r="QV166" s="4">
        <v>0.74504759830568101</v>
      </c>
      <c r="QW166" s="4">
        <v>0.74582448832149795</v>
      </c>
      <c r="QX166" s="13" t="s">
        <v>201</v>
      </c>
      <c r="QY166" s="5">
        <v>1</v>
      </c>
      <c r="RI166" s="13">
        <v>7000</v>
      </c>
      <c r="RJ166" s="4">
        <v>0.74162932233785595</v>
      </c>
      <c r="RK166" s="4">
        <v>0.74164620878157606</v>
      </c>
      <c r="RL166" s="4">
        <v>0.74169721935309096</v>
      </c>
      <c r="RM166" s="4">
        <v>0.74178340065103898</v>
      </c>
      <c r="RN166" s="4">
        <v>0.741906473503258</v>
      </c>
      <c r="RO166" s="4">
        <v>0.74222855699120005</v>
      </c>
      <c r="RP166" s="4">
        <v>0.74264719138058399</v>
      </c>
      <c r="RQ166" s="4">
        <v>0.74315221282675203</v>
      </c>
      <c r="RR166" s="4">
        <v>0.74374814453234905</v>
      </c>
      <c r="RS166" s="4">
        <v>0.74443978131972099</v>
      </c>
      <c r="RT166" s="4">
        <v>0.74523205132868497</v>
      </c>
      <c r="RU166" s="13" t="s">
        <v>201</v>
      </c>
      <c r="RV166" s="5">
        <v>1</v>
      </c>
      <c r="SF166" s="13">
        <v>7000</v>
      </c>
      <c r="SG166" s="4">
        <v>0.74568383066078203</v>
      </c>
      <c r="SH166" s="4">
        <v>0.745696578541722</v>
      </c>
      <c r="SI166" s="4">
        <v>0.74573519631315499</v>
      </c>
      <c r="SJ166" s="4">
        <v>0.74580079927155596</v>
      </c>
      <c r="SK166" s="4">
        <v>0.74589522283393095</v>
      </c>
      <c r="SL166" s="4">
        <v>0.74617055846411195</v>
      </c>
      <c r="SM166" s="4">
        <v>0.74653171667719798</v>
      </c>
      <c r="SN166" s="4">
        <v>0.74696992283821595</v>
      </c>
      <c r="SO166" s="4">
        <v>0.74749023959663197</v>
      </c>
      <c r="SP166" s="4">
        <v>0.74809807057725397</v>
      </c>
      <c r="SQ166" s="4">
        <v>0.74879901524487003</v>
      </c>
      <c r="SR166" s="13" t="s">
        <v>201</v>
      </c>
      <c r="SS166" s="5">
        <v>1</v>
      </c>
      <c r="TC166" s="13">
        <v>7000</v>
      </c>
      <c r="TD166" s="4">
        <v>0.73472084205344501</v>
      </c>
      <c r="TE166" s="4">
        <v>0.73474516241435495</v>
      </c>
      <c r="TF166" s="4">
        <v>0.73481842814682297</v>
      </c>
      <c r="TG166" s="4">
        <v>0.73494154621025698</v>
      </c>
      <c r="TH166" s="4">
        <v>0.73511600516765496</v>
      </c>
      <c r="TI166" s="4">
        <v>0.73552160904942099</v>
      </c>
      <c r="TJ166" s="4">
        <v>0.73604276963070803</v>
      </c>
      <c r="TK166" s="4">
        <v>0.73666678214403802</v>
      </c>
      <c r="TL166" s="4">
        <v>0.737397126409854</v>
      </c>
      <c r="TM166" s="4">
        <v>0.73823742876489795</v>
      </c>
      <c r="TN166" s="4">
        <v>0.739191339567286</v>
      </c>
      <c r="TO166" s="13" t="s">
        <v>201</v>
      </c>
      <c r="TP166" s="5">
        <v>1</v>
      </c>
      <c r="TZ166" s="13">
        <v>7000</v>
      </c>
      <c r="UA166" s="4">
        <v>0.65928348144779803</v>
      </c>
      <c r="UB166" s="4">
        <v>0.65926988269461995</v>
      </c>
      <c r="UC166" s="4">
        <v>0.65922795646923205</v>
      </c>
      <c r="UD166" s="4">
        <v>0.65915432742491598</v>
      </c>
      <c r="UE166" s="4">
        <v>0.65904341757463603</v>
      </c>
      <c r="UF166" s="4">
        <v>0.65925923901971295</v>
      </c>
      <c r="UG166" s="4">
        <v>0.65953365673837905</v>
      </c>
      <c r="UH166" s="4">
        <v>0.65981559792143796</v>
      </c>
      <c r="UI166" s="4">
        <v>0.66008518593787802</v>
      </c>
      <c r="UJ166" s="4">
        <v>0.660320383832118</v>
      </c>
      <c r="UK166" s="4">
        <v>0.66049728236237004</v>
      </c>
      <c r="UL166" s="13" t="s">
        <v>201</v>
      </c>
      <c r="UM166" s="5" t="s">
        <v>55</v>
      </c>
      <c r="UW166" s="13">
        <v>7000</v>
      </c>
      <c r="UX166" s="4">
        <v>0.65928348144779803</v>
      </c>
      <c r="UY166" s="4">
        <v>0.65926988269461995</v>
      </c>
      <c r="UZ166" s="4">
        <v>0.65922795646923205</v>
      </c>
      <c r="VA166" s="4">
        <v>0.65915432742491598</v>
      </c>
      <c r="VB166" s="4">
        <v>0.65904341757463603</v>
      </c>
      <c r="VC166" s="4">
        <v>0.65925923901971295</v>
      </c>
      <c r="VD166" s="4">
        <v>0.65953365673837905</v>
      </c>
      <c r="VE166" s="4">
        <v>0.65981559792143796</v>
      </c>
      <c r="VF166" s="4">
        <v>0.66008518593787802</v>
      </c>
      <c r="VG166" s="4">
        <v>0.660320383832118</v>
      </c>
      <c r="VH166" s="4">
        <v>0.66049728236237004</v>
      </c>
      <c r="VI166" s="13" t="s">
        <v>201</v>
      </c>
      <c r="VJ166" s="5" t="s">
        <v>55</v>
      </c>
      <c r="VT166" s="13">
        <v>7000</v>
      </c>
      <c r="VU166" s="4">
        <v>0.65928348144779803</v>
      </c>
      <c r="VV166" s="4">
        <v>0.65926988269461995</v>
      </c>
      <c r="VW166" s="4">
        <v>0.65922795646923205</v>
      </c>
      <c r="VX166" s="4">
        <v>0.65915432742491598</v>
      </c>
      <c r="VY166" s="4">
        <v>0.65904341757463603</v>
      </c>
      <c r="VZ166" s="4">
        <v>0.65925923901971295</v>
      </c>
      <c r="WA166" s="4">
        <v>0.65953365673837905</v>
      </c>
      <c r="WB166" s="4">
        <v>0.65981559792143796</v>
      </c>
      <c r="WC166" s="4">
        <v>0.66008518593787802</v>
      </c>
      <c r="WD166" s="4">
        <v>0.660320383832118</v>
      </c>
      <c r="WE166" s="4">
        <v>0.66049728236237004</v>
      </c>
      <c r="WF166" s="13" t="s">
        <v>201</v>
      </c>
      <c r="WG166" s="5" t="s">
        <v>55</v>
      </c>
      <c r="WQ166" s="13">
        <v>7000</v>
      </c>
      <c r="WR166" s="4">
        <v>0.733785856872608</v>
      </c>
      <c r="WS166" s="4">
        <v>0.73381556939191905</v>
      </c>
      <c r="WT166" s="4">
        <v>0.733904958574083</v>
      </c>
      <c r="WU166" s="4">
        <v>0.73405477276277498</v>
      </c>
      <c r="WV166" s="4">
        <v>0.73426623772819699</v>
      </c>
      <c r="WW166" s="4">
        <v>0.73474463314579497</v>
      </c>
      <c r="WX166" s="4">
        <v>0.73535569837675496</v>
      </c>
      <c r="WY166" s="4">
        <v>0.73608319182846804</v>
      </c>
      <c r="WZ166" s="4">
        <v>0.73692929374997596</v>
      </c>
      <c r="XA166" s="4">
        <v>0.73789619724317501</v>
      </c>
      <c r="XB166" s="4">
        <v>0.73898601402390796</v>
      </c>
      <c r="XC166" s="13" t="s">
        <v>201</v>
      </c>
      <c r="XD166" s="5">
        <v>1</v>
      </c>
      <c r="XN166" s="13">
        <v>7000</v>
      </c>
      <c r="XO166" s="4">
        <v>0.72111575109942005</v>
      </c>
      <c r="XP166" s="4">
        <v>0.72115867390426802</v>
      </c>
      <c r="XQ166" s="4">
        <v>0.72128758028597195</v>
      </c>
      <c r="XR166" s="4">
        <v>0.72150287933492796</v>
      </c>
      <c r="XS166" s="4">
        <v>0.72180523708778499</v>
      </c>
      <c r="XT166" s="4">
        <v>0.72242418141546105</v>
      </c>
      <c r="XU166" s="4">
        <v>0.723206529331611</v>
      </c>
      <c r="XV166" s="4">
        <v>0.72413199005548601</v>
      </c>
      <c r="XW166" s="4">
        <v>0.72520068620154898</v>
      </c>
      <c r="XX166" s="4">
        <v>0.72641255875376298</v>
      </c>
      <c r="XY166" s="4">
        <v>0.72776731631362002</v>
      </c>
      <c r="XZ166" s="13" t="s">
        <v>201</v>
      </c>
      <c r="YA166" s="5">
        <v>1</v>
      </c>
      <c r="YK166" s="13">
        <v>7000</v>
      </c>
      <c r="YL166" s="4">
        <v>0.73147008603026697</v>
      </c>
      <c r="YM166" s="4">
        <v>0.73150092181453197</v>
      </c>
      <c r="YN166" s="4">
        <v>0.731593667016886</v>
      </c>
      <c r="YO166" s="4">
        <v>0.73174902922841001</v>
      </c>
      <c r="YP166" s="4">
        <v>0.73196816816381305</v>
      </c>
      <c r="YQ166" s="4">
        <v>0.732451807111133</v>
      </c>
      <c r="YR166" s="4">
        <v>0.733068658249588</v>
      </c>
      <c r="YS166" s="4">
        <v>0.73380293330082902</v>
      </c>
      <c r="YT166" s="4">
        <v>0.73465680485222595</v>
      </c>
      <c r="YU166" s="4">
        <v>0.73563246873246502</v>
      </c>
      <c r="YV166" s="4">
        <v>0.73673205125453201</v>
      </c>
      <c r="YW166" s="13" t="s">
        <v>201</v>
      </c>
      <c r="YX166" s="5">
        <v>1</v>
      </c>
      <c r="ZH166" s="13">
        <v>7000</v>
      </c>
      <c r="ZI166" s="4">
        <v>0.671307712972113</v>
      </c>
      <c r="ZJ166" s="4">
        <v>0.67130341130736304</v>
      </c>
      <c r="ZK166" s="4">
        <v>0.67128953354604204</v>
      </c>
      <c r="ZL166" s="4">
        <v>0.67126317243990796</v>
      </c>
      <c r="ZM166" s="4">
        <v>0.67121951874963703</v>
      </c>
      <c r="ZN166" s="4">
        <v>0.67115191322809198</v>
      </c>
      <c r="ZO166" s="4">
        <v>0.67105191505472706</v>
      </c>
      <c r="ZP166" s="4">
        <v>0.67090938284102097</v>
      </c>
      <c r="ZQ166" s="4">
        <v>0.67071256378866995</v>
      </c>
      <c r="ZR166" s="4">
        <v>0.67088813847844797</v>
      </c>
      <c r="ZS166" s="4">
        <v>0.67138852434825502</v>
      </c>
      <c r="ZT166" s="13" t="s">
        <v>201</v>
      </c>
      <c r="ZU166" s="5" t="s">
        <v>55</v>
      </c>
      <c r="AAE166" s="13">
        <v>7000</v>
      </c>
      <c r="AAF166" s="4">
        <v>0.66522312187953903</v>
      </c>
      <c r="AAG166" s="4">
        <v>0.665220462154679</v>
      </c>
      <c r="AAH166" s="4">
        <v>0.66521144811176802</v>
      </c>
      <c r="AAI166" s="4">
        <v>0.66519298869074905</v>
      </c>
      <c r="AAJ166" s="4">
        <v>0.66515997645313196</v>
      </c>
      <c r="AAK166" s="4">
        <v>0.66547957473597197</v>
      </c>
      <c r="AAL166" s="4">
        <v>0.665883353357688</v>
      </c>
      <c r="AAM166" s="4">
        <v>0.66632062298582495</v>
      </c>
      <c r="AAN166" s="4">
        <v>0.666772689657537</v>
      </c>
      <c r="AAO166" s="4">
        <v>0.66721885506288503</v>
      </c>
      <c r="AAP166" s="4">
        <v>0.66763669840349604</v>
      </c>
      <c r="AAQ166" s="13" t="s">
        <v>201</v>
      </c>
      <c r="AAR166" s="5" t="s">
        <v>55</v>
      </c>
      <c r="ABB166" s="13">
        <v>7000</v>
      </c>
      <c r="ABC166" s="4">
        <v>0.738247354339302</v>
      </c>
      <c r="ABD166" s="4">
        <v>0.73827059984046495</v>
      </c>
      <c r="ABE166" s="4">
        <v>0.73834062750379403</v>
      </c>
      <c r="ABF166" s="4">
        <v>0.73845830447064498</v>
      </c>
      <c r="ABG166" s="4">
        <v>0.738625055089426</v>
      </c>
      <c r="ABH166" s="4">
        <v>0.73902314682849002</v>
      </c>
      <c r="ABI166" s="4">
        <v>0.739535105528634</v>
      </c>
      <c r="ABJ166" s="4">
        <v>0.74014786470149396</v>
      </c>
      <c r="ABK166" s="4">
        <v>0.74086475413844</v>
      </c>
      <c r="ABL166" s="4">
        <v>0.741689254435421</v>
      </c>
      <c r="ABM166" s="4">
        <v>0.74262488368284796</v>
      </c>
      <c r="ABN166" s="13" t="s">
        <v>201</v>
      </c>
      <c r="ABO166" s="5">
        <v>1</v>
      </c>
    </row>
    <row r="167" spans="17:743" x14ac:dyDescent="0.25">
      <c r="Q167" s="13">
        <v>8400</v>
      </c>
      <c r="R167" s="4">
        <v>0.67149345958724005</v>
      </c>
      <c r="S167" s="4">
        <v>0.67147967276453102</v>
      </c>
      <c r="T167" s="4">
        <v>0.67143726289524697</v>
      </c>
      <c r="U167" s="4">
        <v>0.67136309564469199</v>
      </c>
      <c r="V167" s="4">
        <v>0.67125199249071998</v>
      </c>
      <c r="W167" s="4">
        <v>0.671096795848385</v>
      </c>
      <c r="X167" s="4">
        <v>0.67088845466888403</v>
      </c>
      <c r="Y167" s="4">
        <v>0.67093560691798504</v>
      </c>
      <c r="Z167" s="4">
        <v>0.67120265582984795</v>
      </c>
      <c r="AA167" s="4">
        <v>0.67143912270580197</v>
      </c>
      <c r="AB167" s="4">
        <v>0.67162254419860401</v>
      </c>
      <c r="AC167" s="13" t="s">
        <v>202</v>
      </c>
      <c r="AD167" s="5">
        <v>6459.2410598072902</v>
      </c>
      <c r="AN167" s="13">
        <v>8400</v>
      </c>
      <c r="AO167" s="4">
        <v>0.73637858608135198</v>
      </c>
      <c r="AP167" s="4">
        <v>0.73641021925815298</v>
      </c>
      <c r="AQ167" s="4">
        <v>0.736505337398072</v>
      </c>
      <c r="AR167" s="4">
        <v>0.73666459059338896</v>
      </c>
      <c r="AS167" s="4">
        <v>0.73688904345038098</v>
      </c>
      <c r="AT167" s="4">
        <v>0.73718014760191897</v>
      </c>
      <c r="AU167" s="4">
        <v>0.73753970487055798</v>
      </c>
      <c r="AV167" s="4">
        <v>0.73814438663201698</v>
      </c>
      <c r="AW167" s="4">
        <v>0.73899117026254701</v>
      </c>
      <c r="AX167" s="4">
        <v>0.73995804058403403</v>
      </c>
      <c r="AY167" s="4">
        <v>0.74104686564883904</v>
      </c>
      <c r="AZ167" s="13" t="s">
        <v>202</v>
      </c>
      <c r="BA167" s="5">
        <v>6724.2635124353801</v>
      </c>
      <c r="BK167" s="13">
        <v>8400</v>
      </c>
      <c r="BL167" s="4">
        <v>0.73596792418618795</v>
      </c>
      <c r="BM167" s="4">
        <v>0.73600003527269298</v>
      </c>
      <c r="BN167" s="4">
        <v>0.73609658356115404</v>
      </c>
      <c r="BO167" s="4">
        <v>0.73625820843532797</v>
      </c>
      <c r="BP167" s="4">
        <v>0.73648595676512296</v>
      </c>
      <c r="BQ167" s="4">
        <v>0.73678125558765795</v>
      </c>
      <c r="BR167" s="4">
        <v>0.73714587550936606</v>
      </c>
      <c r="BS167" s="4">
        <v>0.73775745975800799</v>
      </c>
      <c r="BT167" s="4">
        <v>0.73861284052559795</v>
      </c>
      <c r="BU167" s="4">
        <v>0.73958918697766196</v>
      </c>
      <c r="BV167" s="4">
        <v>0.74068827691139305</v>
      </c>
      <c r="BW167" s="13" t="s">
        <v>202</v>
      </c>
      <c r="BX167" s="5">
        <v>6675.2035545764202</v>
      </c>
      <c r="CH167" s="13">
        <v>8400</v>
      </c>
      <c r="CI167" s="4">
        <v>0.67149345958724005</v>
      </c>
      <c r="CJ167" s="4">
        <v>0.67147967276453102</v>
      </c>
      <c r="CK167" s="4">
        <v>0.67143726289524697</v>
      </c>
      <c r="CL167" s="4">
        <v>0.67136309564469199</v>
      </c>
      <c r="CM167" s="4">
        <v>0.67125199249071998</v>
      </c>
      <c r="CN167" s="4">
        <v>0.671096795848385</v>
      </c>
      <c r="CO167" s="4">
        <v>0.67088845466888403</v>
      </c>
      <c r="CP167" s="4">
        <v>0.67093560691798504</v>
      </c>
      <c r="CQ167" s="4">
        <v>0.67120265582984795</v>
      </c>
      <c r="CR167" s="4">
        <v>0.67143912270580197</v>
      </c>
      <c r="CS167" s="4">
        <v>0.67162254419860401</v>
      </c>
      <c r="CT167" s="13" t="s">
        <v>202</v>
      </c>
      <c r="CU167" s="5">
        <v>6517.5819453465501</v>
      </c>
      <c r="DE167" s="13">
        <v>8400</v>
      </c>
      <c r="DF167" s="4">
        <v>0.73840745985002398</v>
      </c>
      <c r="DG167" s="4">
        <v>0.73843675740862902</v>
      </c>
      <c r="DH167" s="4">
        <v>0.738524885831782</v>
      </c>
      <c r="DI167" s="4">
        <v>0.73867254647724701</v>
      </c>
      <c r="DJ167" s="4">
        <v>0.73888088889736503</v>
      </c>
      <c r="DK167" s="4">
        <v>0.73915148259659003</v>
      </c>
      <c r="DL167" s="4">
        <v>0.73948627911809395</v>
      </c>
      <c r="DM167" s="4">
        <v>0.74005717902788004</v>
      </c>
      <c r="DN167" s="4">
        <v>0.74086186250136199</v>
      </c>
      <c r="DO167" s="4">
        <v>0.74178230768315301</v>
      </c>
      <c r="DP167" s="4">
        <v>0.74282081915739995</v>
      </c>
      <c r="DQ167" s="13" t="s">
        <v>202</v>
      </c>
      <c r="DR167" s="5">
        <v>6784.79548270961</v>
      </c>
      <c r="EB167" s="13">
        <v>8400</v>
      </c>
      <c r="EC167" s="4">
        <v>0.67149345958724005</v>
      </c>
      <c r="ED167" s="4">
        <v>0.67147967276453102</v>
      </c>
      <c r="EE167" s="4">
        <v>0.67143726289524697</v>
      </c>
      <c r="EF167" s="4">
        <v>0.67136309564469199</v>
      </c>
      <c r="EG167" s="4">
        <v>0.67125199249071998</v>
      </c>
      <c r="EH167" s="4">
        <v>0.671096795848385</v>
      </c>
      <c r="EI167" s="4">
        <v>0.67088845466888403</v>
      </c>
      <c r="EJ167" s="4">
        <v>0.67093560691798504</v>
      </c>
      <c r="EK167" s="4">
        <v>0.67120265582984795</v>
      </c>
      <c r="EL167" s="4">
        <v>0.67143912270580197</v>
      </c>
      <c r="EM167" s="4">
        <v>0.67162254419860401</v>
      </c>
      <c r="EN167" s="13" t="s">
        <v>202</v>
      </c>
      <c r="EO167" s="5">
        <v>6534.5505275130699</v>
      </c>
      <c r="EY167" s="13">
        <v>8400</v>
      </c>
      <c r="EZ167" s="4">
        <v>0.67149345958724005</v>
      </c>
      <c r="FA167" s="4">
        <v>0.67147967276453102</v>
      </c>
      <c r="FB167" s="4">
        <v>0.67143726289524697</v>
      </c>
      <c r="FC167" s="4">
        <v>0.67136309564469199</v>
      </c>
      <c r="FD167" s="4">
        <v>0.67125199249071998</v>
      </c>
      <c r="FE167" s="4">
        <v>0.671096795848385</v>
      </c>
      <c r="FF167" s="4">
        <v>0.67088845466888403</v>
      </c>
      <c r="FG167" s="4">
        <v>0.67093560691798504</v>
      </c>
      <c r="FH167" s="4">
        <v>0.67120265582984795</v>
      </c>
      <c r="FI167" s="4">
        <v>0.67143912270580197</v>
      </c>
      <c r="FJ167" s="4">
        <v>0.67162254419860401</v>
      </c>
      <c r="FK167" s="13" t="s">
        <v>202</v>
      </c>
      <c r="FL167" s="5">
        <v>6668.0799638508797</v>
      </c>
      <c r="FV167" s="13">
        <v>8400</v>
      </c>
      <c r="FW167">
        <v>0.67149345958724005</v>
      </c>
      <c r="FX167">
        <v>0.67147967276453102</v>
      </c>
      <c r="FY167">
        <v>0.67143726289524697</v>
      </c>
      <c r="FZ167">
        <v>0.67136309564469199</v>
      </c>
      <c r="GA167">
        <v>0.67125199249071998</v>
      </c>
      <c r="GB167">
        <v>0.671096795848385</v>
      </c>
      <c r="GC167">
        <v>0.67088845466888403</v>
      </c>
      <c r="GD167">
        <v>0.67093560691798504</v>
      </c>
      <c r="GE167">
        <v>0.67120265582984795</v>
      </c>
      <c r="GF167">
        <v>0.67143912270580197</v>
      </c>
      <c r="GG167">
        <v>0.67162254419860401</v>
      </c>
      <c r="GH167" s="13" t="s">
        <v>202</v>
      </c>
      <c r="GI167" s="5">
        <v>6630.5283382427897</v>
      </c>
      <c r="GS167" s="13">
        <v>8400</v>
      </c>
      <c r="GT167" s="4">
        <v>0.67149345958724005</v>
      </c>
      <c r="GU167" s="4">
        <v>0.67147967276453102</v>
      </c>
      <c r="GV167" s="4">
        <v>0.67143726289524697</v>
      </c>
      <c r="GW167" s="4">
        <v>0.67136309564469199</v>
      </c>
      <c r="GX167" s="4">
        <v>0.67125199249071998</v>
      </c>
      <c r="GY167" s="4">
        <v>0.671096795848385</v>
      </c>
      <c r="GZ167" s="4">
        <v>0.67088845466888403</v>
      </c>
      <c r="HA167" s="4">
        <v>0.67093560691798504</v>
      </c>
      <c r="HB167" s="4">
        <v>0.67120265582984795</v>
      </c>
      <c r="HC167" s="4">
        <v>0.67143912270580197</v>
      </c>
      <c r="HD167" s="4">
        <v>0.67162254419860401</v>
      </c>
      <c r="HE167" s="13" t="s">
        <v>202</v>
      </c>
      <c r="HF167" s="5">
        <v>6558.5664053139399</v>
      </c>
      <c r="HP167" s="13">
        <v>8400</v>
      </c>
      <c r="HQ167" s="4">
        <v>0.73795806842736</v>
      </c>
      <c r="HR167" s="4">
        <v>0.73798787966466195</v>
      </c>
      <c r="HS167" s="4">
        <v>0.73807754540662696</v>
      </c>
      <c r="HT167" s="4">
        <v>0.73822775588969403</v>
      </c>
      <c r="HU167" s="4">
        <v>0.73843964223315395</v>
      </c>
      <c r="HV167" s="4">
        <v>0.738714748352996</v>
      </c>
      <c r="HW167" s="4">
        <v>0.73905499327218904</v>
      </c>
      <c r="HX167" s="4">
        <v>0.73963332988131103</v>
      </c>
      <c r="HY167" s="4">
        <v>0.74044728475725097</v>
      </c>
      <c r="HZ167" s="4">
        <v>0.74137795675467899</v>
      </c>
      <c r="IA167" s="4">
        <v>0.74242755510862302</v>
      </c>
      <c r="IB167" s="13" t="s">
        <v>202</v>
      </c>
      <c r="IC167" s="5">
        <v>6880.4683688140003</v>
      </c>
      <c r="IM167" s="13">
        <v>8400</v>
      </c>
      <c r="IN167" s="4">
        <v>0.74168400930003797</v>
      </c>
      <c r="IO167" s="4">
        <v>0.74170962446803401</v>
      </c>
      <c r="IP167" s="4">
        <v>0.741786731488978</v>
      </c>
      <c r="IQ167" s="4">
        <v>0.74191610884442805</v>
      </c>
      <c r="IR167" s="4">
        <v>0.74209903400270105</v>
      </c>
      <c r="IS167" s="4">
        <v>0.74233725421776497</v>
      </c>
      <c r="IT167" s="4">
        <v>0.74263294723012097</v>
      </c>
      <c r="IU167" s="4">
        <v>0.74315041709609397</v>
      </c>
      <c r="IV167" s="4">
        <v>0.74388842860698401</v>
      </c>
      <c r="IW167" s="4">
        <v>0.74473528108661602</v>
      </c>
      <c r="IX167" s="4">
        <v>0.74569395135556904</v>
      </c>
      <c r="IY167" s="13" t="s">
        <v>202</v>
      </c>
      <c r="IZ167" s="5">
        <v>7027.50947901176</v>
      </c>
      <c r="JJ167" s="13">
        <v>8400</v>
      </c>
      <c r="JK167" s="4">
        <v>0.74289675933136201</v>
      </c>
      <c r="JL167" s="4">
        <v>0.742921039579161</v>
      </c>
      <c r="JM167" s="4">
        <v>0.74299415079148201</v>
      </c>
      <c r="JN167" s="4">
        <v>0.743116898253386</v>
      </c>
      <c r="JO167" s="4">
        <v>0.74329060392798496</v>
      </c>
      <c r="JP167" s="4">
        <v>0.74351707697842995</v>
      </c>
      <c r="JQ167" s="4">
        <v>0.74379857406152805</v>
      </c>
      <c r="JR167" s="4">
        <v>0.74429662162670895</v>
      </c>
      <c r="JS167" s="4">
        <v>0.74501037031341999</v>
      </c>
      <c r="JT167" s="4">
        <v>0.74583041907577896</v>
      </c>
      <c r="JU167" s="4">
        <v>0.74675998335896099</v>
      </c>
      <c r="JV167" s="13" t="s">
        <v>202</v>
      </c>
      <c r="JW167" s="5">
        <v>7160.2778576279397</v>
      </c>
      <c r="KG167" s="13">
        <v>8400</v>
      </c>
      <c r="KH167">
        <v>0.73739867450471597</v>
      </c>
      <c r="KI167">
        <v>0.73742912806611705</v>
      </c>
      <c r="KJ167">
        <v>0.73752071609078396</v>
      </c>
      <c r="KK167">
        <v>0.73767411478613698</v>
      </c>
      <c r="KL167">
        <v>0.73789043202323801</v>
      </c>
      <c r="KM167">
        <v>0.73817117945384403</v>
      </c>
      <c r="KN167">
        <v>0.73851823511076697</v>
      </c>
      <c r="KO167">
        <v>0.73910586529992195</v>
      </c>
      <c r="KP167">
        <v>0.73993140375876698</v>
      </c>
      <c r="KQ167">
        <v>0.74087485066649295</v>
      </c>
      <c r="KR167">
        <v>0.741938295503625</v>
      </c>
      <c r="KS167" s="13" t="s">
        <v>202</v>
      </c>
      <c r="KT167" s="5">
        <v>6733.9139809822</v>
      </c>
      <c r="LD167" s="13">
        <v>8400</v>
      </c>
      <c r="LE167" s="4">
        <v>0.74154158909287304</v>
      </c>
      <c r="LF167" s="4">
        <v>0.74156736202239304</v>
      </c>
      <c r="LG167" s="4">
        <v>0.74164494125603897</v>
      </c>
      <c r="LH167" s="4">
        <v>0.74177510206647201</v>
      </c>
      <c r="LI167" s="4">
        <v>0.74195911659656</v>
      </c>
      <c r="LJ167" s="4">
        <v>0.74219872469348003</v>
      </c>
      <c r="LK167" s="4">
        <v>0.74249609466109801</v>
      </c>
      <c r="LL167" s="4">
        <v>0.74301585795832303</v>
      </c>
      <c r="LM167" s="4">
        <v>0.74375673351406402</v>
      </c>
      <c r="LN167" s="4">
        <v>0.74460674917467795</v>
      </c>
      <c r="LO167" s="4">
        <v>0.74556885337756995</v>
      </c>
      <c r="LP167" s="13" t="s">
        <v>202</v>
      </c>
      <c r="LQ167" s="5">
        <v>7092.7802316787202</v>
      </c>
      <c r="MA167" s="13">
        <v>8400</v>
      </c>
      <c r="MB167" s="4">
        <v>0.74318619657580998</v>
      </c>
      <c r="MC167" s="4">
        <v>0.74321016046863697</v>
      </c>
      <c r="MD167" s="4">
        <v>0.743282324706385</v>
      </c>
      <c r="ME167" s="4">
        <v>0.74340350083386897</v>
      </c>
      <c r="MF167" s="4">
        <v>0.74357502120880103</v>
      </c>
      <c r="MG167" s="4">
        <v>0.74379870946370297</v>
      </c>
      <c r="MH167" s="4">
        <v>0.74407684071047797</v>
      </c>
      <c r="MI167" s="4">
        <v>0.74457028122485402</v>
      </c>
      <c r="MJ167" s="4">
        <v>0.74527827249806899</v>
      </c>
      <c r="MK167" s="4">
        <v>0.74609195912297199</v>
      </c>
      <c r="ML167" s="4">
        <v>0.74701461268546199</v>
      </c>
      <c r="MM167" s="13" t="s">
        <v>202</v>
      </c>
      <c r="MN167" s="5">
        <v>6939.2342623702498</v>
      </c>
      <c r="MX167" s="13">
        <v>8400</v>
      </c>
      <c r="MY167" s="4">
        <v>0.74671592475993198</v>
      </c>
      <c r="MZ167" s="4">
        <v>0.74673610010081404</v>
      </c>
      <c r="NA167" s="4">
        <v>0.74679692276516496</v>
      </c>
      <c r="NB167" s="4">
        <v>0.74689927644461895</v>
      </c>
      <c r="NC167" s="4">
        <v>0.74704461339623995</v>
      </c>
      <c r="ND167" s="4">
        <v>0.74723492435111705</v>
      </c>
      <c r="NE167" s="4">
        <v>0.74747269787673698</v>
      </c>
      <c r="NF167" s="4">
        <v>0.74791083456329699</v>
      </c>
      <c r="NG167" s="4">
        <v>0.74854964589038797</v>
      </c>
      <c r="NH167" s="4">
        <v>0.74928683156415499</v>
      </c>
      <c r="NI167" s="4">
        <v>0.75012632283666003</v>
      </c>
      <c r="NJ167" s="13" t="s">
        <v>202</v>
      </c>
      <c r="NK167" s="5">
        <v>7393.9893714146201</v>
      </c>
      <c r="NU167" s="13">
        <v>8400</v>
      </c>
      <c r="NV167" s="4">
        <v>0.74772781903544605</v>
      </c>
      <c r="NW167" s="4">
        <v>0.74774693195684705</v>
      </c>
      <c r="NX167" s="4">
        <v>0.74780457379313703</v>
      </c>
      <c r="NY167" s="4">
        <v>0.74790164751038402</v>
      </c>
      <c r="NZ167" s="4">
        <v>0.74803963743072899</v>
      </c>
      <c r="OA167" s="4">
        <v>0.74822057904124895</v>
      </c>
      <c r="OB167" s="4">
        <v>0.74844701819505199</v>
      </c>
      <c r="OC167" s="4">
        <v>0.74886960108998202</v>
      </c>
      <c r="OD167" s="4">
        <v>0.74948893311912701</v>
      </c>
      <c r="OE167" s="4">
        <v>0.75020455944964903</v>
      </c>
      <c r="OF167" s="4">
        <v>0.75102059197454196</v>
      </c>
      <c r="OG167" s="13" t="s">
        <v>202</v>
      </c>
      <c r="OH167" s="5">
        <v>7509.3106979474796</v>
      </c>
      <c r="OR167">
        <v>8400</v>
      </c>
      <c r="OS167">
        <v>0.74240244150831203</v>
      </c>
      <c r="OT167">
        <v>0.74242726404126402</v>
      </c>
      <c r="OU167">
        <v>0.74250199849800402</v>
      </c>
      <c r="OV167">
        <v>0.742627439350801</v>
      </c>
      <c r="OW167">
        <v>0.74280489061052901</v>
      </c>
      <c r="OX167">
        <v>0.74303613645657296</v>
      </c>
      <c r="OY167">
        <v>0.74332340168975997</v>
      </c>
      <c r="OZ167">
        <v>0.74382934268172596</v>
      </c>
      <c r="PA167">
        <v>0.74455295381045195</v>
      </c>
      <c r="PB167">
        <v>0.74538389930922</v>
      </c>
      <c r="PC167">
        <v>0.74632529802168701</v>
      </c>
      <c r="PD167" s="13" t="s">
        <v>202</v>
      </c>
      <c r="PE167" s="5">
        <v>7258.5616041262901</v>
      </c>
      <c r="PO167" s="13">
        <v>8400</v>
      </c>
      <c r="PP167" s="4">
        <v>0.74713014001207501</v>
      </c>
      <c r="PQ167" s="4">
        <v>0.74714987918005904</v>
      </c>
      <c r="PR167" s="4">
        <v>0.74720939598317104</v>
      </c>
      <c r="PS167" s="4">
        <v>0.74730958207793297</v>
      </c>
      <c r="PT167" s="4">
        <v>0.74745190296999198</v>
      </c>
      <c r="PU167" s="4">
        <v>0.74763836787881499</v>
      </c>
      <c r="PV167" s="4">
        <v>0.74787148902985801</v>
      </c>
      <c r="PW167" s="4">
        <v>0.74830324260734205</v>
      </c>
      <c r="PX167" s="4">
        <v>0.74893406108934002</v>
      </c>
      <c r="PY167" s="4">
        <v>0.74966240143182095</v>
      </c>
      <c r="PZ167" s="4">
        <v>0.75049226928588098</v>
      </c>
      <c r="QA167" s="13" t="s">
        <v>202</v>
      </c>
      <c r="QB167" s="5">
        <v>7873.9164060858102</v>
      </c>
      <c r="QL167" s="13">
        <v>8400</v>
      </c>
      <c r="QM167" s="4">
        <v>0.75531014820402398</v>
      </c>
      <c r="QN167" s="4">
        <v>0.75532163590582302</v>
      </c>
      <c r="QO167" s="4">
        <v>0.75535644380279499</v>
      </c>
      <c r="QP167" s="4">
        <v>0.75541560004932895</v>
      </c>
      <c r="QQ167" s="4">
        <v>0.75550079768600498</v>
      </c>
      <c r="QR167" s="4">
        <v>0.75561436445824304</v>
      </c>
      <c r="QS167" s="4">
        <v>0.755759221843611</v>
      </c>
      <c r="QT167" s="4">
        <v>0.75606954228134005</v>
      </c>
      <c r="QU167" s="4">
        <v>0.75654795570801103</v>
      </c>
      <c r="QV167" s="4">
        <v>0.75710735786082095</v>
      </c>
      <c r="QW167" s="4">
        <v>0.75775309576740202</v>
      </c>
      <c r="QX167" s="13" t="s">
        <v>202</v>
      </c>
      <c r="QY167" s="5">
        <v>9188.3191524829599</v>
      </c>
      <c r="RI167" s="13">
        <v>8400</v>
      </c>
      <c r="RJ167" s="4">
        <v>0.75463637477934298</v>
      </c>
      <c r="RK167" s="4">
        <v>0.75464851608483396</v>
      </c>
      <c r="RL167" s="4">
        <v>0.75468528153577696</v>
      </c>
      <c r="RM167" s="4">
        <v>0.754747689502268</v>
      </c>
      <c r="RN167" s="4">
        <v>0.75483741667722404</v>
      </c>
      <c r="RO167" s="4">
        <v>0.75495676784361998</v>
      </c>
      <c r="RP167" s="4">
        <v>0.75510863484799495</v>
      </c>
      <c r="RQ167" s="4">
        <v>0.75542862385269105</v>
      </c>
      <c r="RR167" s="4">
        <v>0.75591919739920499</v>
      </c>
      <c r="RS167" s="4">
        <v>0.75649209898096303</v>
      </c>
      <c r="RT167" s="4">
        <v>0.75715257424968896</v>
      </c>
      <c r="RU167" s="13" t="s">
        <v>202</v>
      </c>
      <c r="RV167" s="5">
        <v>8456.5203275839904</v>
      </c>
      <c r="SF167" s="13">
        <v>8400</v>
      </c>
      <c r="SG167" s="4">
        <v>0.75868010232079297</v>
      </c>
      <c r="SH167" s="4">
        <v>0.75868839115934505</v>
      </c>
      <c r="SI167" s="4">
        <v>0.75871361748676902</v>
      </c>
      <c r="SJ167" s="4">
        <v>0.75875685461013898</v>
      </c>
      <c r="SK167" s="4">
        <v>0.75881987111751004</v>
      </c>
      <c r="SL167" s="4">
        <v>0.75890510108759301</v>
      </c>
      <c r="SM167" s="4">
        <v>0.75901560357042097</v>
      </c>
      <c r="SN167" s="4">
        <v>0.75927846929196297</v>
      </c>
      <c r="SO167" s="4">
        <v>0.75969712961052005</v>
      </c>
      <c r="SP167" s="4">
        <v>0.76019014364832505</v>
      </c>
      <c r="SQ167" s="4">
        <v>0.76076334128950096</v>
      </c>
      <c r="SR167" s="13" t="s">
        <v>202</v>
      </c>
      <c r="SS167" s="5">
        <v>10006.909026899</v>
      </c>
      <c r="TC167" s="13">
        <v>8400</v>
      </c>
      <c r="TD167" s="4">
        <v>0.747716912865792</v>
      </c>
      <c r="TE167" s="4">
        <v>0.74773603718168402</v>
      </c>
      <c r="TF167" s="4">
        <v>0.74779371313324905</v>
      </c>
      <c r="TG167" s="4">
        <v>0.74789084348211399</v>
      </c>
      <c r="TH167" s="4">
        <v>0.74802891221023504</v>
      </c>
      <c r="TI167" s="4">
        <v>0.74820995432968895</v>
      </c>
      <c r="TJ167" s="4">
        <v>0.74843651508533404</v>
      </c>
      <c r="TK167" s="4">
        <v>0.74885926490314103</v>
      </c>
      <c r="TL167" s="4">
        <v>0.74947880603862704</v>
      </c>
      <c r="TM167" s="4">
        <v>0.750194663848745</v>
      </c>
      <c r="TN167" s="4">
        <v>0.75101094829956605</v>
      </c>
      <c r="TO167" s="13" t="s">
        <v>202</v>
      </c>
      <c r="TP167" s="5">
        <v>7984.5649249933604</v>
      </c>
      <c r="TZ167" s="13">
        <v>8400</v>
      </c>
      <c r="UA167" s="4">
        <v>0.67149345958724005</v>
      </c>
      <c r="UB167" s="4">
        <v>0.67147967276453102</v>
      </c>
      <c r="UC167" s="4">
        <v>0.67143726289524697</v>
      </c>
      <c r="UD167" s="4">
        <v>0.67136309564469199</v>
      </c>
      <c r="UE167" s="4">
        <v>0.67125199249071998</v>
      </c>
      <c r="UF167" s="4">
        <v>0.671096795848385</v>
      </c>
      <c r="UG167" s="4">
        <v>0.67088845466888403</v>
      </c>
      <c r="UH167" s="4">
        <v>0.67093560691798504</v>
      </c>
      <c r="UI167" s="4">
        <v>0.67120265582984795</v>
      </c>
      <c r="UJ167" s="4">
        <v>0.67143912270580197</v>
      </c>
      <c r="UK167" s="4">
        <v>0.67162254419860401</v>
      </c>
      <c r="UL167" s="13" t="s">
        <v>202</v>
      </c>
      <c r="UM167" s="5">
        <v>6507.29947398277</v>
      </c>
      <c r="UW167" s="13">
        <v>8400</v>
      </c>
      <c r="UX167" s="4">
        <v>0.67149345958724005</v>
      </c>
      <c r="UY167" s="4">
        <v>0.67147967276453102</v>
      </c>
      <c r="UZ167" s="4">
        <v>0.67143726289524697</v>
      </c>
      <c r="VA167" s="4">
        <v>0.67136309564469199</v>
      </c>
      <c r="VB167" s="4">
        <v>0.67125199249071998</v>
      </c>
      <c r="VC167" s="4">
        <v>0.671096795848385</v>
      </c>
      <c r="VD167" s="4">
        <v>0.67088845466888403</v>
      </c>
      <c r="VE167" s="4">
        <v>0.67093560691798504</v>
      </c>
      <c r="VF167" s="4">
        <v>0.67120265582984795</v>
      </c>
      <c r="VG167" s="4">
        <v>0.67143912270580197</v>
      </c>
      <c r="VH167" s="4">
        <v>0.67162254419860401</v>
      </c>
      <c r="VI167" s="13" t="s">
        <v>202</v>
      </c>
      <c r="VJ167" s="5">
        <v>6545.7279755463296</v>
      </c>
      <c r="VT167" s="13">
        <v>8400</v>
      </c>
      <c r="VU167" s="4">
        <v>0.67149345958724005</v>
      </c>
      <c r="VV167" s="4">
        <v>0.67147967276453102</v>
      </c>
      <c r="VW167" s="4">
        <v>0.67143726289524697</v>
      </c>
      <c r="VX167" s="4">
        <v>0.67136309564469199</v>
      </c>
      <c r="VY167" s="4">
        <v>0.67125199249071998</v>
      </c>
      <c r="VZ167" s="4">
        <v>0.671096795848385</v>
      </c>
      <c r="WA167" s="4">
        <v>0.67088845466888403</v>
      </c>
      <c r="WB167" s="4">
        <v>0.67093560691798504</v>
      </c>
      <c r="WC167" s="4">
        <v>0.67120265582984795</v>
      </c>
      <c r="WD167" s="4">
        <v>0.67143912270580197</v>
      </c>
      <c r="WE167" s="4">
        <v>0.67162254419860401</v>
      </c>
      <c r="WF167" s="13" t="s">
        <v>202</v>
      </c>
      <c r="WG167" s="5">
        <v>6613.9215562868403</v>
      </c>
      <c r="WQ167" s="13">
        <v>8400</v>
      </c>
      <c r="WR167" s="4">
        <v>0.74747768450984797</v>
      </c>
      <c r="WS167" s="4">
        <v>0.74750111388957496</v>
      </c>
      <c r="WT167" s="4">
        <v>0.74757166817982901</v>
      </c>
      <c r="WU167" s="4">
        <v>0.74769013967236198</v>
      </c>
      <c r="WV167" s="4">
        <v>0.74785782856655103</v>
      </c>
      <c r="WW167" s="4">
        <v>0.74807651341177495</v>
      </c>
      <c r="WX167" s="4">
        <v>0.748348411446215</v>
      </c>
      <c r="WY167" s="4">
        <v>0.74884481034323302</v>
      </c>
      <c r="WZ167" s="4">
        <v>0.74956406384036101</v>
      </c>
      <c r="XA167" s="4">
        <v>0.75038929177124303</v>
      </c>
      <c r="XB167" s="4">
        <v>0.75132335289684204</v>
      </c>
      <c r="XC167" s="13" t="s">
        <v>202</v>
      </c>
      <c r="XD167" s="5">
        <v>6480.2498028991104</v>
      </c>
      <c r="XN167" s="13">
        <v>8400</v>
      </c>
      <c r="XO167" s="4">
        <v>0.73379394041018697</v>
      </c>
      <c r="XP167" s="4">
        <v>0.73383104842860103</v>
      </c>
      <c r="XQ167" s="4">
        <v>0.73394252727783404</v>
      </c>
      <c r="XR167" s="4">
        <v>0.73412883674711005</v>
      </c>
      <c r="XS167" s="4">
        <v>0.73439072806237904</v>
      </c>
      <c r="XT167" s="4">
        <v>0.73472922201511803</v>
      </c>
      <c r="XU167" s="4">
        <v>0.735145579846472</v>
      </c>
      <c r="XV167" s="4">
        <v>0.73583308519117796</v>
      </c>
      <c r="XW167" s="4">
        <v>0.73678628663517198</v>
      </c>
      <c r="XX167" s="4">
        <v>0.73786931429829905</v>
      </c>
      <c r="XY167" s="4">
        <v>0.73908259592984304</v>
      </c>
      <c r="XZ167" s="13" t="s">
        <v>202</v>
      </c>
      <c r="YA167" s="5">
        <v>6473.2477057179103</v>
      </c>
      <c r="YK167" s="13">
        <v>8400</v>
      </c>
      <c r="YL167" s="4">
        <v>0.74429548297961001</v>
      </c>
      <c r="YM167" s="4">
        <v>0.74432097055471702</v>
      </c>
      <c r="YN167" s="4">
        <v>0.74439767652243105</v>
      </c>
      <c r="YO167" s="4">
        <v>0.74452632516723705</v>
      </c>
      <c r="YP167" s="4">
        <v>0.74470810569849399</v>
      </c>
      <c r="YQ167" s="4">
        <v>0.74494464608691602</v>
      </c>
      <c r="YR167" s="4">
        <v>0.74523797788692703</v>
      </c>
      <c r="YS167" s="4">
        <v>0.74575662827146505</v>
      </c>
      <c r="YT167" s="4">
        <v>0.74649879916572504</v>
      </c>
      <c r="YU167" s="4">
        <v>0.747349354380345</v>
      </c>
      <c r="YV167" s="4">
        <v>0.74831097701001703</v>
      </c>
      <c r="YW167" s="13" t="s">
        <v>202</v>
      </c>
      <c r="YX167" s="5">
        <v>6784.09604009738</v>
      </c>
      <c r="ZH167" s="13">
        <v>8400</v>
      </c>
      <c r="ZI167" s="4">
        <v>0.682837112782683</v>
      </c>
      <c r="ZJ167" s="4">
        <v>0.68283201988090703</v>
      </c>
      <c r="ZK167" s="4">
        <v>0.68281584100134096</v>
      </c>
      <c r="ZL167" s="4">
        <v>0.68278588611774305</v>
      </c>
      <c r="ZM167" s="4">
        <v>0.68273770620922802</v>
      </c>
      <c r="ZN167" s="4">
        <v>0.68266514264358302</v>
      </c>
      <c r="ZO167" s="4">
        <v>0.68256039222117404</v>
      </c>
      <c r="ZP167" s="4">
        <v>0.68241408423736605</v>
      </c>
      <c r="ZQ167" s="4">
        <v>0.68221536543690298</v>
      </c>
      <c r="ZR167" s="4">
        <v>0.68195198853610695</v>
      </c>
      <c r="ZS167" s="4">
        <v>0.68168819057127295</v>
      </c>
      <c r="ZT167" s="13" t="s">
        <v>202</v>
      </c>
      <c r="ZU167" s="5">
        <v>6519.8258115854396</v>
      </c>
      <c r="AAE167" s="13">
        <v>8400</v>
      </c>
      <c r="AAF167" s="4">
        <v>0.67724822843796695</v>
      </c>
      <c r="AAG167" s="4">
        <v>0.677244866813285</v>
      </c>
      <c r="AAH167" s="4">
        <v>0.67723382145024402</v>
      </c>
      <c r="AAI167" s="4">
        <v>0.67721222376055801</v>
      </c>
      <c r="AAJ167" s="4">
        <v>0.67717533491802295</v>
      </c>
      <c r="AAK167" s="4">
        <v>0.67711660645229499</v>
      </c>
      <c r="AAL167" s="4">
        <v>0.677027760058447</v>
      </c>
      <c r="AAM167" s="4">
        <v>0.67722045793831598</v>
      </c>
      <c r="AAN167" s="4">
        <v>0.67766091081953195</v>
      </c>
      <c r="AAO167" s="4">
        <v>0.67809778680817401</v>
      </c>
      <c r="AAP167" s="4">
        <v>0.67851000767218295</v>
      </c>
      <c r="AAQ167" s="13" t="s">
        <v>202</v>
      </c>
      <c r="AAR167" s="5">
        <v>6160.28753877898</v>
      </c>
      <c r="ABB167" s="13">
        <v>8400</v>
      </c>
      <c r="ABC167" s="4">
        <v>0.75111216938938097</v>
      </c>
      <c r="ABD167" s="4">
        <v>0.75113045543794099</v>
      </c>
      <c r="ABE167" s="4">
        <v>0.75118560242300103</v>
      </c>
      <c r="ABF167" s="4">
        <v>0.75127847120548297</v>
      </c>
      <c r="ABG167" s="4">
        <v>0.75141047788994997</v>
      </c>
      <c r="ABH167" s="4">
        <v>0.75158356650413105</v>
      </c>
      <c r="ABI167" s="4">
        <v>0.75180017208931804</v>
      </c>
      <c r="ABJ167" s="4">
        <v>0.75221303234818304</v>
      </c>
      <c r="ABK167" s="4">
        <v>0.75282243741925903</v>
      </c>
      <c r="ABL167" s="4">
        <v>0.75352618699790397</v>
      </c>
      <c r="ABM167" s="4">
        <v>0.75432822974771496</v>
      </c>
      <c r="ABN167" s="13" t="s">
        <v>202</v>
      </c>
      <c r="ABO167" s="5">
        <v>7751.3715814848802</v>
      </c>
    </row>
    <row r="168" spans="17:743" x14ac:dyDescent="0.25">
      <c r="Q168" s="13">
        <v>9800</v>
      </c>
      <c r="R168" s="4">
        <v>0.68397901647548898</v>
      </c>
      <c r="S168" s="4">
        <v>0.68396497150815205</v>
      </c>
      <c r="T168" s="4">
        <v>0.68392186435476099</v>
      </c>
      <c r="U168" s="4">
        <v>0.68384679144818405</v>
      </c>
      <c r="V168" s="4">
        <v>0.68373495665513495</v>
      </c>
      <c r="W168" s="4">
        <v>0.68357973323292998</v>
      </c>
      <c r="X168" s="4">
        <v>0.68337274531758196</v>
      </c>
      <c r="Y168" s="4">
        <v>0.68310396427866205</v>
      </c>
      <c r="Z168" s="4">
        <v>0.68276181467561203</v>
      </c>
      <c r="AA168" s="4">
        <v>0.68283694886832302</v>
      </c>
      <c r="AB168" s="4">
        <v>0.68302383177027404</v>
      </c>
      <c r="AC168" s="13" t="s">
        <v>417</v>
      </c>
      <c r="AD168" s="5"/>
      <c r="AN168" s="13">
        <v>9800</v>
      </c>
      <c r="AO168" s="4">
        <v>0.749479075292249</v>
      </c>
      <c r="AP168" s="4">
        <v>0.74950525392356604</v>
      </c>
      <c r="AQ168" s="4">
        <v>0.74958401443480305</v>
      </c>
      <c r="AR168" s="4">
        <v>0.74971602545406302</v>
      </c>
      <c r="AS168" s="4">
        <v>0.74990238414627097</v>
      </c>
      <c r="AT168" s="4">
        <v>0.75014459107651199</v>
      </c>
      <c r="AU168" s="4">
        <v>0.75044451637607201</v>
      </c>
      <c r="AV168" s="4">
        <v>0.75080435853291105</v>
      </c>
      <c r="AW168" s="4">
        <v>0.75122659745405196</v>
      </c>
      <c r="AX168" s="4">
        <v>0.75198280418504704</v>
      </c>
      <c r="AY168" s="4">
        <v>0.75293198406116302</v>
      </c>
      <c r="AZ168" s="13" t="s">
        <v>456</v>
      </c>
      <c r="BA168" s="5"/>
      <c r="BK168" s="13">
        <v>9800</v>
      </c>
      <c r="BL168" s="4">
        <v>0.74906493010393704</v>
      </c>
      <c r="BM168" s="4">
        <v>0.74909156391462495</v>
      </c>
      <c r="BN168" s="4">
        <v>0.74917168686492697</v>
      </c>
      <c r="BO168" s="4">
        <v>0.74930595830776803</v>
      </c>
      <c r="BP168" s="4">
        <v>0.74949546002341305</v>
      </c>
      <c r="BQ168" s="4">
        <v>0.74974167119622803</v>
      </c>
      <c r="BR168" s="4">
        <v>0.75004643474423305</v>
      </c>
      <c r="BS168" s="4">
        <v>0.75041191632725102</v>
      </c>
      <c r="BT168" s="4">
        <v>0.75084055768551194</v>
      </c>
      <c r="BU168" s="4">
        <v>0.75160548941610195</v>
      </c>
      <c r="BV168" s="4">
        <v>0.75256469936682402</v>
      </c>
      <c r="BW168" s="13" t="s">
        <v>443</v>
      </c>
      <c r="BX168" s="5"/>
      <c r="CH168" s="13">
        <v>9800</v>
      </c>
      <c r="CI168" s="4">
        <v>0.68397901647548898</v>
      </c>
      <c r="CJ168" s="4">
        <v>0.68396497150815205</v>
      </c>
      <c r="CK168" s="4">
        <v>0.68392186435476099</v>
      </c>
      <c r="CL168" s="4">
        <v>0.68384679144818405</v>
      </c>
      <c r="CM168" s="4">
        <v>0.68373495665513495</v>
      </c>
      <c r="CN168" s="4">
        <v>0.68357973323292998</v>
      </c>
      <c r="CO168" s="4">
        <v>0.68337274531758196</v>
      </c>
      <c r="CP168" s="4">
        <v>0.68310396427866205</v>
      </c>
      <c r="CQ168" s="4">
        <v>0.68276181467561203</v>
      </c>
      <c r="CR168" s="4">
        <v>0.68283694886832302</v>
      </c>
      <c r="CS168" s="4">
        <v>0.68302383177027404</v>
      </c>
      <c r="CT168" s="13" t="s">
        <v>433</v>
      </c>
      <c r="CU168" s="5"/>
      <c r="DE168" s="13">
        <v>9800</v>
      </c>
      <c r="DF168" s="4">
        <v>0.75152305949353804</v>
      </c>
      <c r="DG168" s="4">
        <v>0.75154701808779201</v>
      </c>
      <c r="DH168" s="4">
        <v>0.75161913324301699</v>
      </c>
      <c r="DI168" s="4">
        <v>0.75174011775887295</v>
      </c>
      <c r="DJ168" s="4">
        <v>0.75191114210225396</v>
      </c>
      <c r="DK168" s="4">
        <v>0.75213380878083402</v>
      </c>
      <c r="DL168" s="4">
        <v>0.75241011779713096</v>
      </c>
      <c r="DM168" s="4">
        <v>0.75274242448168005</v>
      </c>
      <c r="DN168" s="4">
        <v>0.75313339132743995</v>
      </c>
      <c r="DO168" s="4">
        <v>0.753846942184625</v>
      </c>
      <c r="DP168" s="4">
        <v>0.75474705533076902</v>
      </c>
      <c r="DQ168" s="13" t="s">
        <v>470</v>
      </c>
      <c r="DR168" s="5"/>
      <c r="EB168" s="13">
        <v>9800</v>
      </c>
      <c r="EC168" s="4">
        <v>0.68397901647548898</v>
      </c>
      <c r="ED168" s="4">
        <v>0.68396497150815205</v>
      </c>
      <c r="EE168" s="4">
        <v>0.68392186435476099</v>
      </c>
      <c r="EF168" s="4">
        <v>0.68384679144818405</v>
      </c>
      <c r="EG168" s="4">
        <v>0.68373495665513495</v>
      </c>
      <c r="EH168" s="4">
        <v>0.68357973323292998</v>
      </c>
      <c r="EI168" s="4">
        <v>0.68337274531758196</v>
      </c>
      <c r="EJ168" s="4">
        <v>0.68310396427866205</v>
      </c>
      <c r="EK168" s="4">
        <v>0.68276181467561203</v>
      </c>
      <c r="EL168" s="4">
        <v>0.68283694886832302</v>
      </c>
      <c r="EM168" s="4">
        <v>0.68302383177027404</v>
      </c>
      <c r="EN168" s="13" t="s">
        <v>425</v>
      </c>
      <c r="EO168" s="5"/>
      <c r="EY168" s="13">
        <v>9800</v>
      </c>
      <c r="EZ168" s="4">
        <v>0.68397901647548898</v>
      </c>
      <c r="FA168" s="4">
        <v>0.68396497150815205</v>
      </c>
      <c r="FB168" s="4">
        <v>0.68392186435476099</v>
      </c>
      <c r="FC168" s="4">
        <v>0.68384679144818405</v>
      </c>
      <c r="FD168" s="4">
        <v>0.68373495665513495</v>
      </c>
      <c r="FE168" s="4">
        <v>0.68357973323292998</v>
      </c>
      <c r="FF168" s="4">
        <v>0.68337274531758196</v>
      </c>
      <c r="FG168" s="4">
        <v>0.68310396427866205</v>
      </c>
      <c r="FH168" s="4">
        <v>0.68276181467561203</v>
      </c>
      <c r="FI168" s="4">
        <v>0.68283694886832302</v>
      </c>
      <c r="FJ168" s="4">
        <v>0.68302383177027404</v>
      </c>
      <c r="FK168" s="13" t="s">
        <v>613</v>
      </c>
      <c r="FL168" s="5"/>
      <c r="FV168" s="13">
        <v>9800</v>
      </c>
      <c r="FW168">
        <v>0.68397901647548898</v>
      </c>
      <c r="FX168">
        <v>0.68396497150815205</v>
      </c>
      <c r="FY168">
        <v>0.68392186435476099</v>
      </c>
      <c r="FZ168">
        <v>0.68384679144818405</v>
      </c>
      <c r="GA168">
        <v>0.68373495665513495</v>
      </c>
      <c r="GB168">
        <v>0.68357973323292998</v>
      </c>
      <c r="GC168">
        <v>0.68337274531758196</v>
      </c>
      <c r="GD168">
        <v>0.68310396427866205</v>
      </c>
      <c r="GE168">
        <v>0.68276181467561203</v>
      </c>
      <c r="GF168">
        <v>0.68283694886832302</v>
      </c>
      <c r="GG168">
        <v>0.68302383177027404</v>
      </c>
      <c r="GH168" s="13" t="s">
        <v>635</v>
      </c>
      <c r="GI168" s="5"/>
      <c r="GS168" s="13">
        <v>9800</v>
      </c>
      <c r="GT168" s="4">
        <v>0.68397901647548898</v>
      </c>
      <c r="GU168" s="4">
        <v>0.68396497150815205</v>
      </c>
      <c r="GV168" s="4">
        <v>0.68392186435476099</v>
      </c>
      <c r="GW168" s="4">
        <v>0.68384679144818405</v>
      </c>
      <c r="GX168" s="4">
        <v>0.68373495665513495</v>
      </c>
      <c r="GY168" s="4">
        <v>0.68357973323292998</v>
      </c>
      <c r="GZ168" s="4">
        <v>0.68337274531758196</v>
      </c>
      <c r="HA168" s="4">
        <v>0.68310396427866205</v>
      </c>
      <c r="HB168" s="4">
        <v>0.68276181467561203</v>
      </c>
      <c r="HC168" s="4">
        <v>0.68283694886832302</v>
      </c>
      <c r="HD168" s="4">
        <v>0.68302383177027404</v>
      </c>
      <c r="HE168" s="13" t="s">
        <v>538</v>
      </c>
      <c r="HF168" s="5"/>
      <c r="HP168" s="13">
        <v>9800</v>
      </c>
      <c r="HQ168" s="4">
        <v>0.75107062187138696</v>
      </c>
      <c r="HR168" s="4">
        <v>0.75109506807931203</v>
      </c>
      <c r="HS168" s="4">
        <v>0.75116864288638596</v>
      </c>
      <c r="HT168" s="4">
        <v>0.75129204954354301</v>
      </c>
      <c r="HU168" s="4">
        <v>0.75146644266662799</v>
      </c>
      <c r="HV168" s="4">
        <v>0.75169340270847795</v>
      </c>
      <c r="HW168" s="4">
        <v>0.75197490155716395</v>
      </c>
      <c r="HX168" s="4">
        <v>0.75231326056452796</v>
      </c>
      <c r="HY168" s="4">
        <v>0.75271110263327401</v>
      </c>
      <c r="HZ168" s="4">
        <v>0.75343403716325996</v>
      </c>
      <c r="IA168" s="4">
        <v>0.75434494865956103</v>
      </c>
      <c r="IB168" s="13" t="s">
        <v>659</v>
      </c>
      <c r="IC168" s="5"/>
      <c r="IM168" s="13">
        <v>9800</v>
      </c>
      <c r="IN168" s="4">
        <v>0.75481665816932297</v>
      </c>
      <c r="IO168" s="4">
        <v>0.75483713209353098</v>
      </c>
      <c r="IP168" s="4">
        <v>0.75489881515869695</v>
      </c>
      <c r="IQ168" s="4">
        <v>0.75500248582158203</v>
      </c>
      <c r="IR168" s="4">
        <v>0.75514942362587201</v>
      </c>
      <c r="IS168" s="4">
        <v>0.75534138302095</v>
      </c>
      <c r="IT168" s="4">
        <v>0.75558055798719304</v>
      </c>
      <c r="IU168" s="4">
        <v>0.75586953871963602</v>
      </c>
      <c r="IV168" s="4">
        <v>0.75621126193946497</v>
      </c>
      <c r="IW168" s="4">
        <v>0.75685750479250202</v>
      </c>
      <c r="IX168" s="4">
        <v>0.75768008808467002</v>
      </c>
      <c r="IY168" s="13" t="s">
        <v>624</v>
      </c>
      <c r="IZ168" s="5"/>
      <c r="JJ168" s="13">
        <v>9800</v>
      </c>
      <c r="JK168" s="4">
        <v>0.75603342185984901</v>
      </c>
      <c r="JL168" s="4">
        <v>0.75605263734523098</v>
      </c>
      <c r="JM168" s="4">
        <v>0.75611055262444404</v>
      </c>
      <c r="JN168" s="4">
        <v>0.75620796872200302</v>
      </c>
      <c r="JO168" s="4">
        <v>0.75634620271177699</v>
      </c>
      <c r="JP168" s="4">
        <v>0.75652706140026205</v>
      </c>
      <c r="JQ168" s="4">
        <v>0.75675280574023496</v>
      </c>
      <c r="JR168" s="4">
        <v>0.75702610720671204</v>
      </c>
      <c r="JS168" s="4">
        <v>0.75734999768192601</v>
      </c>
      <c r="JT168" s="4">
        <v>0.75797182221136306</v>
      </c>
      <c r="JU168" s="4">
        <v>0.75876624562464801</v>
      </c>
      <c r="JV168" s="13" t="s">
        <v>527</v>
      </c>
      <c r="JW168" s="5"/>
      <c r="KG168" s="13">
        <v>9800</v>
      </c>
      <c r="KH168">
        <v>0.75050719711367297</v>
      </c>
      <c r="KI168">
        <v>0.75053225356666797</v>
      </c>
      <c r="KJ168">
        <v>0.75060765507652105</v>
      </c>
      <c r="KK168">
        <v>0.750734092821843</v>
      </c>
      <c r="KL168">
        <v>0.75091270138232902</v>
      </c>
      <c r="KM168">
        <v>0.75114503334133098</v>
      </c>
      <c r="KN168">
        <v>0.75143302507423104</v>
      </c>
      <c r="KO168">
        <v>0.75177895503332204</v>
      </c>
      <c r="KP168">
        <v>0.75218539616466096</v>
      </c>
      <c r="KQ168">
        <v>0.752920062599858</v>
      </c>
      <c r="KR168">
        <v>0.75384447120119902</v>
      </c>
      <c r="KS168" s="13" t="s">
        <v>645</v>
      </c>
      <c r="KT168" s="5"/>
      <c r="LD168" s="13">
        <v>9800</v>
      </c>
      <c r="LE168" s="4">
        <v>0.75467368530169698</v>
      </c>
      <c r="LF168" s="4">
        <v>0.75469430811992</v>
      </c>
      <c r="LG168" s="4">
        <v>0.75475643696237504</v>
      </c>
      <c r="LH168" s="4">
        <v>0.75486084757485095</v>
      </c>
      <c r="LI168" s="4">
        <v>0.75500881499408901</v>
      </c>
      <c r="LJ168" s="4">
        <v>0.75520208738488204</v>
      </c>
      <c r="LK168" s="4">
        <v>0.75544285069350503</v>
      </c>
      <c r="LL168" s="4">
        <v>0.75573368537157604</v>
      </c>
      <c r="LM168" s="4">
        <v>0.75607751674238899</v>
      </c>
      <c r="LN168" s="4">
        <v>0.75672664470118101</v>
      </c>
      <c r="LO168" s="4">
        <v>0.75755255398731502</v>
      </c>
      <c r="LP168" s="13" t="s">
        <v>601</v>
      </c>
      <c r="LQ168" s="5"/>
      <c r="MA168" s="13">
        <v>9800</v>
      </c>
      <c r="MB168" s="4">
        <v>0.75632363395954705</v>
      </c>
      <c r="MC168" s="4">
        <v>0.75634255159696295</v>
      </c>
      <c r="MD168" s="4">
        <v>0.75639957508386102</v>
      </c>
      <c r="ME168" s="4">
        <v>0.75649551069493404</v>
      </c>
      <c r="MF168" s="4">
        <v>0.75663168423822003</v>
      </c>
      <c r="MG168" s="4">
        <v>0.75680991471138004</v>
      </c>
      <c r="MH168" s="4">
        <v>0.75703247867211698</v>
      </c>
      <c r="MI168" s="4">
        <v>0.75730206654974297</v>
      </c>
      <c r="MJ168" s="4">
        <v>0.75762173243890896</v>
      </c>
      <c r="MK168" s="4">
        <v>0.75823776871055604</v>
      </c>
      <c r="ML168" s="4">
        <v>0.75902551428320997</v>
      </c>
      <c r="MM168" s="13" t="s">
        <v>483</v>
      </c>
      <c r="MN168" s="5"/>
      <c r="MX168" s="13">
        <v>9800</v>
      </c>
      <c r="MY168" s="4">
        <v>0.75985714804819104</v>
      </c>
      <c r="MZ168" s="4">
        <v>0.75987251038534698</v>
      </c>
      <c r="NA168" s="4">
        <v>0.75991888794501905</v>
      </c>
      <c r="NB168" s="4">
        <v>0.75999714689893605</v>
      </c>
      <c r="NC168" s="4">
        <v>0.76010871279401204</v>
      </c>
      <c r="ND168" s="4">
        <v>0.76025554403731099</v>
      </c>
      <c r="NE168" s="4">
        <v>0.76044009595512596</v>
      </c>
      <c r="NF168" s="4">
        <v>0.76066527658760996</v>
      </c>
      <c r="NG168" s="4">
        <v>0.76093439568394705</v>
      </c>
      <c r="NH168" s="4">
        <v>0.76148106642270696</v>
      </c>
      <c r="NI168" s="4">
        <v>0.76218870412824902</v>
      </c>
      <c r="NJ168" s="13" t="s">
        <v>588</v>
      </c>
      <c r="NK168" s="5"/>
      <c r="NU168" s="13">
        <v>9800</v>
      </c>
      <c r="NV168" s="4">
        <v>0.760868200813415</v>
      </c>
      <c r="NW168" s="4">
        <v>0.76088257007292504</v>
      </c>
      <c r="NX168" s="4">
        <v>0.76092597366191805</v>
      </c>
      <c r="NY168" s="4">
        <v>0.76099929354264395</v>
      </c>
      <c r="NZ168" s="4">
        <v>0.76110398158871295</v>
      </c>
      <c r="OA168" s="4">
        <v>0.76124203307237204</v>
      </c>
      <c r="OB168" s="4">
        <v>0.76141595070471402</v>
      </c>
      <c r="OC168" s="4">
        <v>0.761628700369814</v>
      </c>
      <c r="OD168" s="4">
        <v>0.76188365999392904</v>
      </c>
      <c r="OE168" s="4">
        <v>0.76241086196237295</v>
      </c>
      <c r="OF168" s="4">
        <v>0.76309598797071798</v>
      </c>
      <c r="OG168" s="13" t="s">
        <v>548</v>
      </c>
      <c r="OH168" s="5"/>
      <c r="OR168">
        <v>9800</v>
      </c>
      <c r="OS168">
        <v>0.75553761763189198</v>
      </c>
      <c r="OT168">
        <v>0.755557344019961</v>
      </c>
      <c r="OU168">
        <v>0.75561678897520002</v>
      </c>
      <c r="OV168">
        <v>0.75571674443482795</v>
      </c>
      <c r="OW168">
        <v>0.75585851235796397</v>
      </c>
      <c r="OX168">
        <v>0.75604387845973597</v>
      </c>
      <c r="OY168">
        <v>0.75627507670521199</v>
      </c>
      <c r="OZ168">
        <v>0.75655474580335302</v>
      </c>
      <c r="PA168">
        <v>0.756885879257158</v>
      </c>
      <c r="PB168">
        <v>0.75751762447562099</v>
      </c>
      <c r="PC168">
        <v>0.75832349088019901</v>
      </c>
      <c r="PD168" s="13" t="s">
        <v>499</v>
      </c>
      <c r="PE168" s="5"/>
      <c r="PO168" s="13">
        <v>9800</v>
      </c>
      <c r="PP168" s="4">
        <v>0.76027112245899398</v>
      </c>
      <c r="PQ168" s="4">
        <v>0.76028607687929906</v>
      </c>
      <c r="PR168" s="4">
        <v>0.76033123286708304</v>
      </c>
      <c r="PS168" s="4">
        <v>0.76040746313105001</v>
      </c>
      <c r="PT168" s="4">
        <v>0.76051620411502197</v>
      </c>
      <c r="PU168" s="4">
        <v>0.76065942948118404</v>
      </c>
      <c r="PV168" s="4">
        <v>0.760839614157787</v>
      </c>
      <c r="PW168" s="4">
        <v>0.76105969010445396</v>
      </c>
      <c r="PX168" s="4">
        <v>0.76132299525042502</v>
      </c>
      <c r="PY168" s="4">
        <v>0.76186167407465799</v>
      </c>
      <c r="PZ168" s="4">
        <v>0.76256007226043698</v>
      </c>
      <c r="QA168" s="13" t="s">
        <v>513</v>
      </c>
      <c r="QB168" s="5"/>
      <c r="QL168" s="13">
        <v>9800</v>
      </c>
      <c r="QM168" s="4">
        <v>0.76841704084051599</v>
      </c>
      <c r="QN168" s="4">
        <v>0.76842433594200199</v>
      </c>
      <c r="QO168" s="4">
        <v>0.76844655023696695</v>
      </c>
      <c r="QP168" s="4">
        <v>0.76848466538738702</v>
      </c>
      <c r="QQ168" s="4">
        <v>0.76854029993792505</v>
      </c>
      <c r="QR168" s="4">
        <v>0.76861568346675102</v>
      </c>
      <c r="QS168" s="4">
        <v>0.76871362137250299</v>
      </c>
      <c r="QT168" s="4">
        <v>0.76883745126834402</v>
      </c>
      <c r="QU168" s="4">
        <v>0.76899099222278899</v>
      </c>
      <c r="QV168" s="4">
        <v>0.769378214061187</v>
      </c>
      <c r="QW168" s="4">
        <v>0.76990109407824403</v>
      </c>
      <c r="QX168" s="13" t="s">
        <v>562</v>
      </c>
      <c r="QY168" s="5"/>
      <c r="RI168" s="13">
        <v>9800</v>
      </c>
      <c r="RJ168" s="4">
        <v>0.76774817864190303</v>
      </c>
      <c r="RK168" s="4">
        <v>0.76775607629848897</v>
      </c>
      <c r="RL168" s="4">
        <v>0.76778009574193495</v>
      </c>
      <c r="RM168" s="4">
        <v>0.767821211060982</v>
      </c>
      <c r="RN168" s="4">
        <v>0.76788102810478998</v>
      </c>
      <c r="RO168" s="4">
        <v>0.76796175853236903</v>
      </c>
      <c r="RP168" s="4">
        <v>0.768066184474686</v>
      </c>
      <c r="RQ168" s="4">
        <v>0.76819761479645898</v>
      </c>
      <c r="RR168" s="4">
        <v>0.76835983421653198</v>
      </c>
      <c r="RS168" s="4">
        <v>0.76875907344586802</v>
      </c>
      <c r="RT168" s="4">
        <v>0.76929591044849999</v>
      </c>
      <c r="RU168" s="13" t="s">
        <v>575</v>
      </c>
      <c r="RV168" s="5"/>
      <c r="SF168" s="13">
        <v>9800</v>
      </c>
      <c r="SG168" s="4">
        <v>0.77175679094397098</v>
      </c>
      <c r="SH168" s="4">
        <v>0.771761147927012</v>
      </c>
      <c r="SI168" s="4">
        <v>0.77177455925090099</v>
      </c>
      <c r="SJ168" s="4">
        <v>0.771798040866574</v>
      </c>
      <c r="SK168" s="4">
        <v>0.77183326890791304</v>
      </c>
      <c r="SL168" s="4">
        <v>0.771882554459415</v>
      </c>
      <c r="SM168" s="4">
        <v>0.77194880911962205</v>
      </c>
      <c r="SN168" s="4">
        <v>0.772035502249103</v>
      </c>
      <c r="SO168" s="4">
        <v>0.77214661104401805</v>
      </c>
      <c r="SP168" s="4">
        <v>0.772474958952728</v>
      </c>
      <c r="SQ168" s="4">
        <v>0.77292938097571695</v>
      </c>
      <c r="SR168" s="13" t="s">
        <v>715</v>
      </c>
      <c r="SS168" s="5"/>
      <c r="TC168" s="13">
        <v>9800</v>
      </c>
      <c r="TD168" s="4">
        <v>0.76085730828207099</v>
      </c>
      <c r="TE168" s="4">
        <v>0.76087168818305695</v>
      </c>
      <c r="TF168" s="4">
        <v>0.76091512364084402</v>
      </c>
      <c r="TG168" s="4">
        <v>0.76098849645071198</v>
      </c>
      <c r="TH168" s="4">
        <v>0.76109325820780904</v>
      </c>
      <c r="TI168" s="4">
        <v>0.761231403794286</v>
      </c>
      <c r="TJ168" s="4">
        <v>0.76140543541955097</v>
      </c>
      <c r="TK168" s="4">
        <v>0.76161831835485805</v>
      </c>
      <c r="TL168" s="4">
        <v>0.76187342980362605</v>
      </c>
      <c r="TM168" s="4">
        <v>0.76240084061630298</v>
      </c>
      <c r="TN168" s="4">
        <v>0.76308620817740502</v>
      </c>
      <c r="TO168" s="13" t="s">
        <v>701</v>
      </c>
      <c r="TP168" s="5"/>
      <c r="TZ168" s="13">
        <v>9800</v>
      </c>
      <c r="UA168" s="4">
        <v>0.68397901647548898</v>
      </c>
      <c r="UB168" s="4">
        <v>0.68396497150815205</v>
      </c>
      <c r="UC168" s="4">
        <v>0.68392186435476099</v>
      </c>
      <c r="UD168" s="4">
        <v>0.68384679144818405</v>
      </c>
      <c r="UE168" s="4">
        <v>0.68373495665513495</v>
      </c>
      <c r="UF168" s="4">
        <v>0.68357973323292998</v>
      </c>
      <c r="UG168" s="4">
        <v>0.68337274531758196</v>
      </c>
      <c r="UH168" s="4">
        <v>0.68310396427866205</v>
      </c>
      <c r="UI168" s="4">
        <v>0.68276181467561203</v>
      </c>
      <c r="UJ168" s="4">
        <v>0.68283694886832302</v>
      </c>
      <c r="UK168" s="4">
        <v>0.68302383177027404</v>
      </c>
      <c r="UL168" s="13" t="s">
        <v>672</v>
      </c>
      <c r="UM168" s="5"/>
      <c r="UW168" s="13">
        <v>9800</v>
      </c>
      <c r="UX168" s="4">
        <v>0.68397901647548898</v>
      </c>
      <c r="UY168" s="4">
        <v>0.68396497150815205</v>
      </c>
      <c r="UZ168" s="4">
        <v>0.68392186435476099</v>
      </c>
      <c r="VA168" s="4">
        <v>0.68384679144818405</v>
      </c>
      <c r="VB168" s="4">
        <v>0.68373495665513495</v>
      </c>
      <c r="VC168" s="4">
        <v>0.68357973323292998</v>
      </c>
      <c r="VD168" s="4">
        <v>0.68337274531758196</v>
      </c>
      <c r="VE168" s="4">
        <v>0.68310396427866205</v>
      </c>
      <c r="VF168" s="4">
        <v>0.68276181467561203</v>
      </c>
      <c r="VG168" s="4">
        <v>0.68283694886832302</v>
      </c>
      <c r="VH168" s="4">
        <v>0.68302383177027404</v>
      </c>
      <c r="VI168" s="13" t="s">
        <v>681</v>
      </c>
      <c r="VJ168" s="5"/>
      <c r="VT168" s="13">
        <v>9800</v>
      </c>
      <c r="VU168" s="4">
        <v>0.68397901647548898</v>
      </c>
      <c r="VV168" s="4">
        <v>0.68396497150815205</v>
      </c>
      <c r="VW168" s="4">
        <v>0.68392186435476099</v>
      </c>
      <c r="VX168" s="4">
        <v>0.68384679144818405</v>
      </c>
      <c r="VY168" s="4">
        <v>0.68373495665513495</v>
      </c>
      <c r="VZ168" s="4">
        <v>0.68357973323292998</v>
      </c>
      <c r="WA168" s="4">
        <v>0.68337274531758196</v>
      </c>
      <c r="WB168" s="4">
        <v>0.68310396427866205</v>
      </c>
      <c r="WC168" s="4">
        <v>0.68276181467561203</v>
      </c>
      <c r="WD168" s="4">
        <v>0.68283694886832302</v>
      </c>
      <c r="WE168" s="4">
        <v>0.68302383177027404</v>
      </c>
      <c r="WF168" s="13" t="s">
        <v>690</v>
      </c>
      <c r="WG168" s="5"/>
      <c r="WQ168" s="13">
        <v>9800</v>
      </c>
      <c r="WR168" s="4">
        <v>0.76148271307713999</v>
      </c>
      <c r="WS168" s="4">
        <v>0.76150017658257496</v>
      </c>
      <c r="WT168" s="4">
        <v>0.76155284199517204</v>
      </c>
      <c r="WU168" s="4">
        <v>0.76164152830526599</v>
      </c>
      <c r="WV168" s="4">
        <v>0.76176758171177605</v>
      </c>
      <c r="WW168" s="4">
        <v>0.76193284817504503</v>
      </c>
      <c r="WX168" s="4">
        <v>0.76213963643260596</v>
      </c>
      <c r="WY168" s="4">
        <v>0.76239067287590001</v>
      </c>
      <c r="WZ168" s="4">
        <v>0.76268905002318199</v>
      </c>
      <c r="XA168" s="4">
        <v>0.76329532909775499</v>
      </c>
      <c r="XB168" s="4">
        <v>0.76407663350132404</v>
      </c>
      <c r="XC168" s="13" t="s">
        <v>840</v>
      </c>
      <c r="XD168" s="5"/>
      <c r="XN168" s="13">
        <v>9800</v>
      </c>
      <c r="XO168" s="4">
        <v>0.74669089618083795</v>
      </c>
      <c r="XP168" s="4">
        <v>0.74672248705673505</v>
      </c>
      <c r="XQ168" s="4">
        <v>0.74681742625538095</v>
      </c>
      <c r="XR168" s="4">
        <v>0.74697620920237195</v>
      </c>
      <c r="XS168" s="4">
        <v>0.74719964750038903</v>
      </c>
      <c r="XT168" s="4">
        <v>0.74748884840998997</v>
      </c>
      <c r="XU168" s="4">
        <v>0.74784518738872496</v>
      </c>
      <c r="XV168" s="4">
        <v>0.74827027491793796</v>
      </c>
      <c r="XW168" s="4">
        <v>0.74876591914444501</v>
      </c>
      <c r="XX168" s="4">
        <v>0.749630354479632</v>
      </c>
      <c r="XY168" s="4">
        <v>0.75070525567666802</v>
      </c>
      <c r="XZ168" s="13" t="s">
        <v>818</v>
      </c>
      <c r="YA168" s="5"/>
      <c r="YK168" s="13">
        <v>9800</v>
      </c>
      <c r="YL168" s="4">
        <v>0.75729107262082396</v>
      </c>
      <c r="YM168" s="4">
        <v>0.75731159774710599</v>
      </c>
      <c r="YN168" s="4">
        <v>0.75737341645477996</v>
      </c>
      <c r="YO168" s="4">
        <v>0.75747725386259201</v>
      </c>
      <c r="YP168" s="4">
        <v>0.75762430244611201</v>
      </c>
      <c r="YQ168" s="4">
        <v>0.75781619854683602</v>
      </c>
      <c r="YR168" s="4">
        <v>0.75805499066019699</v>
      </c>
      <c r="YS168" s="4">
        <v>0.75834310065379895</v>
      </c>
      <c r="YT168" s="4">
        <v>0.75868327936061597</v>
      </c>
      <c r="YU168" s="4">
        <v>0.75933403562549195</v>
      </c>
      <c r="YV168" s="4">
        <v>0.76016290836948197</v>
      </c>
      <c r="YW168" s="13" t="s">
        <v>861</v>
      </c>
      <c r="YX168" s="5"/>
      <c r="ZH168" s="13">
        <v>9800</v>
      </c>
      <c r="ZI168" s="4">
        <v>0.69463676933750995</v>
      </c>
      <c r="ZJ168" s="4">
        <v>0.69463083931356895</v>
      </c>
      <c r="ZK168" s="4">
        <v>0.69461221841301202</v>
      </c>
      <c r="ZL168" s="4">
        <v>0.69457842409944504</v>
      </c>
      <c r="ZM168" s="4">
        <v>0.694525351380061</v>
      </c>
      <c r="ZN168" s="4">
        <v>0.69444731962351003</v>
      </c>
      <c r="ZO168" s="4">
        <v>0.69433713424101096</v>
      </c>
      <c r="ZP168" s="4">
        <v>0.694186159806085</v>
      </c>
      <c r="ZQ168" s="4">
        <v>0.69398440075171497</v>
      </c>
      <c r="ZR168" s="4">
        <v>0.69372058562646</v>
      </c>
      <c r="ZS168" s="4">
        <v>0.69338225097013395</v>
      </c>
      <c r="ZT168" s="13" t="s">
        <v>750</v>
      </c>
      <c r="ZU168" s="5"/>
      <c r="AAE168" s="13">
        <v>9800</v>
      </c>
      <c r="AAF168" s="4">
        <v>0.689543944711275</v>
      </c>
      <c r="AAG168" s="4">
        <v>0.68953982314994899</v>
      </c>
      <c r="AAH168" s="4">
        <v>0.68952656918208599</v>
      </c>
      <c r="AAI168" s="4">
        <v>0.68950152717282198</v>
      </c>
      <c r="AAJ168" s="4">
        <v>0.68946031105615502</v>
      </c>
      <c r="AAK168" s="4">
        <v>0.68939686183729898</v>
      </c>
      <c r="AAL168" s="4">
        <v>0.68930352336774903</v>
      </c>
      <c r="AAM168" s="4">
        <v>0.68917113219222303</v>
      </c>
      <c r="AAN168" s="4">
        <v>0.68898911672431096</v>
      </c>
      <c r="AAO168" s="4">
        <v>0.68925280737463501</v>
      </c>
      <c r="AAP168" s="4">
        <v>0.68965665856022296</v>
      </c>
      <c r="AAQ168" s="13" t="s">
        <v>766</v>
      </c>
      <c r="AAR168" s="5"/>
      <c r="ABB168" s="13">
        <v>9800</v>
      </c>
      <c r="ABC168" s="4">
        <v>0.764111004048597</v>
      </c>
      <c r="ABD168" s="4">
        <v>0.76412476925162098</v>
      </c>
      <c r="ABE168" s="4">
        <v>0.76416634613995305</v>
      </c>
      <c r="ABF168" s="4">
        <v>0.76423657361127995</v>
      </c>
      <c r="ABG168" s="4">
        <v>0.76433683351336301</v>
      </c>
      <c r="ABH168" s="4">
        <v>0.76446902670177397</v>
      </c>
      <c r="ABI168" s="4">
        <v>0.76463554057562499</v>
      </c>
      <c r="ABJ168" s="4">
        <v>0.76483920913206405</v>
      </c>
      <c r="ABK168" s="4">
        <v>0.76508326685603101</v>
      </c>
      <c r="ABL168" s="4">
        <v>0.76560109044436297</v>
      </c>
      <c r="ABM168" s="4">
        <v>0.76627617667646097</v>
      </c>
      <c r="ABN168" s="13" t="s">
        <v>877</v>
      </c>
      <c r="ABO168" s="5"/>
    </row>
    <row r="169" spans="17:743" x14ac:dyDescent="0.25">
      <c r="Q169" s="13">
        <v>11200</v>
      </c>
      <c r="R169" s="4">
        <v>0.69502268094002395</v>
      </c>
      <c r="S169" s="4">
        <v>0.695008363528413</v>
      </c>
      <c r="T169" s="4">
        <v>0.69496450312115399</v>
      </c>
      <c r="U169" s="4">
        <v>0.69488838780036</v>
      </c>
      <c r="V169" s="4">
        <v>0.69477553892968602</v>
      </c>
      <c r="W169" s="4">
        <v>0.69461977037141098</v>
      </c>
      <c r="X169" s="4">
        <v>0.69441326640531598</v>
      </c>
      <c r="Y169" s="4">
        <v>0.69414667392985197</v>
      </c>
      <c r="Z169" s="4">
        <v>0.69380920396939305</v>
      </c>
      <c r="AA169" s="4">
        <v>0.69338873732942796</v>
      </c>
      <c r="AB169" s="4">
        <v>0.69313112858716197</v>
      </c>
      <c r="AC169" s="13" t="s">
        <v>329</v>
      </c>
      <c r="AD169" s="5"/>
      <c r="AN169" s="13">
        <v>11200</v>
      </c>
      <c r="AO169" s="4">
        <v>0.76243979726736699</v>
      </c>
      <c r="AP169" s="4">
        <v>0.76246006007121003</v>
      </c>
      <c r="AQ169" s="4">
        <v>0.762521083097635</v>
      </c>
      <c r="AR169" s="4">
        <v>0.76262356542070298</v>
      </c>
      <c r="AS169" s="4">
        <v>0.76276865642138503</v>
      </c>
      <c r="AT169" s="4">
        <v>0.76295793273002599</v>
      </c>
      <c r="AU169" s="4">
        <v>0.76319336704912499</v>
      </c>
      <c r="AV169" s="4">
        <v>0.76347728993792996</v>
      </c>
      <c r="AW169" s="4">
        <v>0.76381234591696601</v>
      </c>
      <c r="AX169" s="4">
        <v>0.76420144550063396</v>
      </c>
      <c r="AY169" s="4">
        <v>0.76477888425084495</v>
      </c>
      <c r="AZ169" s="13" t="s">
        <v>329</v>
      </c>
      <c r="BA169" s="5"/>
      <c r="BK169" s="13">
        <v>11200</v>
      </c>
      <c r="BL169" s="4">
        <v>0.76201688457302696</v>
      </c>
      <c r="BM169" s="4">
        <v>0.76203758116795695</v>
      </c>
      <c r="BN169" s="4">
        <v>0.762099902967598</v>
      </c>
      <c r="BO169" s="4">
        <v>0.762204541256287</v>
      </c>
      <c r="BP169" s="4">
        <v>0.76235263246776896</v>
      </c>
      <c r="BQ169" s="4">
        <v>0.76254573518440705</v>
      </c>
      <c r="BR169" s="4">
        <v>0.76278579904564103</v>
      </c>
      <c r="BS169" s="4">
        <v>0.76307512665292898</v>
      </c>
      <c r="BT169" s="4">
        <v>0.76341632983576901</v>
      </c>
      <c r="BU169" s="4">
        <v>0.76381228189370798</v>
      </c>
      <c r="BV169" s="4">
        <v>0.764398077982677</v>
      </c>
      <c r="BW169" s="13" t="s">
        <v>329</v>
      </c>
      <c r="BX169" s="5"/>
      <c r="CH169" s="13">
        <v>11200</v>
      </c>
      <c r="CI169" s="4">
        <v>0.69502268094002395</v>
      </c>
      <c r="CJ169" s="4">
        <v>0.695008363528413</v>
      </c>
      <c r="CK169" s="4">
        <v>0.69496450312115399</v>
      </c>
      <c r="CL169" s="4">
        <v>0.69488838780036</v>
      </c>
      <c r="CM169" s="4">
        <v>0.69477553892968602</v>
      </c>
      <c r="CN169" s="4">
        <v>0.69461977037141098</v>
      </c>
      <c r="CO169" s="4">
        <v>0.69441326640531598</v>
      </c>
      <c r="CP169" s="4">
        <v>0.69414667392985197</v>
      </c>
      <c r="CQ169" s="4">
        <v>0.69380920396939305</v>
      </c>
      <c r="CR169" s="4">
        <v>0.69338873732942796</v>
      </c>
      <c r="CS169" s="4">
        <v>0.69313112858716197</v>
      </c>
      <c r="CT169" s="13" t="s">
        <v>329</v>
      </c>
      <c r="CU169" s="5"/>
      <c r="DE169" s="13">
        <v>11200</v>
      </c>
      <c r="DF169" s="4">
        <v>0.76452421658976399</v>
      </c>
      <c r="DG169" s="4">
        <v>0.76454236948278198</v>
      </c>
      <c r="DH169" s="4">
        <v>0.76459707505718599</v>
      </c>
      <c r="DI169" s="4">
        <v>0.764689069190016</v>
      </c>
      <c r="DJ169" s="4">
        <v>0.764819562467555</v>
      </c>
      <c r="DK169" s="4">
        <v>0.764990216911131</v>
      </c>
      <c r="DL169" s="4">
        <v>0.76520311446335099</v>
      </c>
      <c r="DM169" s="4">
        <v>0.76546071828597595</v>
      </c>
      <c r="DN169" s="4">
        <v>0.765765828192569</v>
      </c>
      <c r="DO169" s="4">
        <v>0.76612153178736497</v>
      </c>
      <c r="DP169" s="4">
        <v>0.76665820793109996</v>
      </c>
      <c r="DQ169" s="13" t="s">
        <v>329</v>
      </c>
      <c r="DR169" s="5"/>
      <c r="EB169" s="13">
        <v>11200</v>
      </c>
      <c r="EC169" s="4">
        <v>0.69502268094002395</v>
      </c>
      <c r="ED169" s="4">
        <v>0.695008363528413</v>
      </c>
      <c r="EE169" s="4">
        <v>0.69496450312115399</v>
      </c>
      <c r="EF169" s="4">
        <v>0.69488838780036</v>
      </c>
      <c r="EG169" s="4">
        <v>0.69477553892968602</v>
      </c>
      <c r="EH169" s="4">
        <v>0.69461977037141098</v>
      </c>
      <c r="EI169" s="4">
        <v>0.69441326640531598</v>
      </c>
      <c r="EJ169" s="4">
        <v>0.69414667392985197</v>
      </c>
      <c r="EK169" s="4">
        <v>0.69380920396939305</v>
      </c>
      <c r="EL169" s="4">
        <v>0.69338873732942796</v>
      </c>
      <c r="EM169" s="4">
        <v>0.69313112858716197</v>
      </c>
      <c r="EN169" s="13" t="s">
        <v>329</v>
      </c>
      <c r="EO169" s="5"/>
      <c r="EY169" s="13">
        <v>11200</v>
      </c>
      <c r="EZ169" s="4">
        <v>0.69502268094002395</v>
      </c>
      <c r="FA169" s="4">
        <v>0.695008363528413</v>
      </c>
      <c r="FB169" s="4">
        <v>0.69496450312115399</v>
      </c>
      <c r="FC169" s="4">
        <v>0.69488838780036</v>
      </c>
      <c r="FD169" s="4">
        <v>0.69477553892968602</v>
      </c>
      <c r="FE169" s="4">
        <v>0.69461977037141098</v>
      </c>
      <c r="FF169" s="4">
        <v>0.69441326640531598</v>
      </c>
      <c r="FG169" s="4">
        <v>0.69414667392985197</v>
      </c>
      <c r="FH169" s="4">
        <v>0.69380920396939305</v>
      </c>
      <c r="FI169" s="4">
        <v>0.69338873732942796</v>
      </c>
      <c r="FJ169" s="4">
        <v>0.69313112858716197</v>
      </c>
      <c r="FK169" s="13" t="s">
        <v>329</v>
      </c>
      <c r="FL169" s="5"/>
      <c r="FV169" s="13">
        <v>11200</v>
      </c>
      <c r="FW169">
        <v>0.69502268094002395</v>
      </c>
      <c r="FX169">
        <v>0.695008363528413</v>
      </c>
      <c r="FY169">
        <v>0.69496450312115399</v>
      </c>
      <c r="FZ169">
        <v>0.69488838780036</v>
      </c>
      <c r="GA169">
        <v>0.69477553892968602</v>
      </c>
      <c r="GB169">
        <v>0.69461977037141098</v>
      </c>
      <c r="GC169">
        <v>0.69441326640531598</v>
      </c>
      <c r="GD169">
        <v>0.69414667392985197</v>
      </c>
      <c r="GE169">
        <v>0.69380920396939305</v>
      </c>
      <c r="GF169">
        <v>0.69338873732942796</v>
      </c>
      <c r="GG169">
        <v>0.69313112858716197</v>
      </c>
      <c r="GH169" s="13" t="s">
        <v>329</v>
      </c>
      <c r="GI169" s="5"/>
      <c r="GS169" s="13">
        <v>11200</v>
      </c>
      <c r="GT169" s="4">
        <v>0.69502268094002395</v>
      </c>
      <c r="GU169" s="4">
        <v>0.695008363528413</v>
      </c>
      <c r="GV169" s="4">
        <v>0.69496450312115399</v>
      </c>
      <c r="GW169" s="4">
        <v>0.69488838780036</v>
      </c>
      <c r="GX169" s="4">
        <v>0.69477553892968602</v>
      </c>
      <c r="GY169" s="4">
        <v>0.69461977037141098</v>
      </c>
      <c r="GZ169" s="4">
        <v>0.69441326640531598</v>
      </c>
      <c r="HA169" s="4">
        <v>0.69414667392985197</v>
      </c>
      <c r="HB169" s="4">
        <v>0.69380920396939305</v>
      </c>
      <c r="HC169" s="4">
        <v>0.69338873732942796</v>
      </c>
      <c r="HD169" s="4">
        <v>0.69313112858716197</v>
      </c>
      <c r="HE169" s="13" t="s">
        <v>329</v>
      </c>
      <c r="HF169" s="5"/>
      <c r="HP169" s="13">
        <v>11200</v>
      </c>
      <c r="HQ169" s="4">
        <v>0.76406323465451997</v>
      </c>
      <c r="HR169" s="4">
        <v>0.76408185013970698</v>
      </c>
      <c r="HS169" s="4">
        <v>0.76413794085072495</v>
      </c>
      <c r="HT169" s="4">
        <v>0.76423223475159796</v>
      </c>
      <c r="HU169" s="4">
        <v>0.76436592926365199</v>
      </c>
      <c r="HV169" s="4">
        <v>0.76454066803037801</v>
      </c>
      <c r="HW169" s="4">
        <v>0.76475850946601298</v>
      </c>
      <c r="HX169" s="4">
        <v>0.76502188814607097</v>
      </c>
      <c r="HY169" s="4">
        <v>0.76533357037107896</v>
      </c>
      <c r="HZ169" s="4">
        <v>0.765696605483563</v>
      </c>
      <c r="IA169" s="4">
        <v>0.76624223505672995</v>
      </c>
      <c r="IB169" s="13" t="s">
        <v>329</v>
      </c>
      <c r="IC169" s="5"/>
      <c r="IM169" s="13">
        <v>11200</v>
      </c>
      <c r="IN169" s="4">
        <v>0.76787307847850905</v>
      </c>
      <c r="IO169" s="4">
        <v>0.76788793947424205</v>
      </c>
      <c r="IP169" s="4">
        <v>0.76793278726285896</v>
      </c>
      <c r="IQ169" s="4">
        <v>0.76800841142058396</v>
      </c>
      <c r="IR169" s="4">
        <v>0.76811611195986795</v>
      </c>
      <c r="IS169" s="4">
        <v>0.76825767591524596</v>
      </c>
      <c r="IT169" s="4">
        <v>0.76843534557319904</v>
      </c>
      <c r="IU169" s="4">
        <v>0.76865177934142104</v>
      </c>
      <c r="IV169" s="4">
        <v>0.76891000651547603</v>
      </c>
      <c r="IW169" s="4">
        <v>0.76921337744454099</v>
      </c>
      <c r="IX169" s="4">
        <v>0.76968606381528704</v>
      </c>
      <c r="IY169" s="13" t="s">
        <v>329</v>
      </c>
      <c r="IZ169" s="5"/>
      <c r="JJ169" s="13">
        <v>11200</v>
      </c>
      <c r="JK169" s="4">
        <v>0.76910718118632704</v>
      </c>
      <c r="JL169" s="4">
        <v>0.76912085951015596</v>
      </c>
      <c r="JM169" s="4">
        <v>0.76916216532776205</v>
      </c>
      <c r="JN169" s="4">
        <v>0.76923190635491101</v>
      </c>
      <c r="JO169" s="4">
        <v>0.76933141285113305</v>
      </c>
      <c r="JP169" s="4">
        <v>0.76946251421489398</v>
      </c>
      <c r="JQ169" s="4">
        <v>0.76962750720230899</v>
      </c>
      <c r="JR169" s="4">
        <v>0.76982911674236199</v>
      </c>
      <c r="JS169" s="4">
        <v>0.77007045058013301</v>
      </c>
      <c r="JT169" s="4">
        <v>0.77035494922108305</v>
      </c>
      <c r="JU169" s="4">
        <v>0.77080452382375997</v>
      </c>
      <c r="JV169" s="13" t="s">
        <v>329</v>
      </c>
      <c r="JW169" s="5"/>
      <c r="KG169" s="13">
        <v>11200</v>
      </c>
      <c r="KH169">
        <v>0.763488847025657</v>
      </c>
      <c r="KI169">
        <v>0.76350804210524204</v>
      </c>
      <c r="KJ169">
        <v>0.763565868249938</v>
      </c>
      <c r="KK169">
        <v>0.76366304338497504</v>
      </c>
      <c r="KL169">
        <v>0.76380074823423705</v>
      </c>
      <c r="KM169">
        <v>0.76398060314077598</v>
      </c>
      <c r="KN169">
        <v>0.76420463670258898</v>
      </c>
      <c r="KO169">
        <v>0.76447524729041505</v>
      </c>
      <c r="KP169">
        <v>0.76479515878859705</v>
      </c>
      <c r="KQ169">
        <v>0.76516737214941799</v>
      </c>
      <c r="KR169">
        <v>0.76572420667219399</v>
      </c>
      <c r="KS169" s="13" t="s">
        <v>329</v>
      </c>
      <c r="KT169" s="5"/>
      <c r="LD169" s="13">
        <v>11200</v>
      </c>
      <c r="LE169" s="4">
        <v>0.76772795942216598</v>
      </c>
      <c r="LF169" s="4">
        <v>0.76774296056635805</v>
      </c>
      <c r="LG169" s="4">
        <v>0.76778822807017</v>
      </c>
      <c r="LH169" s="4">
        <v>0.767864549319067</v>
      </c>
      <c r="LI169" s="4">
        <v>0.76797322067393903</v>
      </c>
      <c r="LJ169" s="4">
        <v>0.76811602405795698</v>
      </c>
      <c r="LK169" s="4">
        <v>0.76829519519060896</v>
      </c>
      <c r="LL169" s="4">
        <v>0.76851338446690198</v>
      </c>
      <c r="LM169" s="4">
        <v>0.76877361174272996</v>
      </c>
      <c r="LN169" s="4">
        <v>0.76907921653141398</v>
      </c>
      <c r="LO169" s="4">
        <v>0.76955463729464202</v>
      </c>
      <c r="LP169" s="13" t="s">
        <v>329</v>
      </c>
      <c r="LQ169" s="5"/>
      <c r="MA169" s="13">
        <v>11200</v>
      </c>
      <c r="MB169" s="4">
        <v>0.76940128428078403</v>
      </c>
      <c r="MC169" s="4">
        <v>0.76941468317706896</v>
      </c>
      <c r="MD169" s="4">
        <v>0.76945515210931303</v>
      </c>
      <c r="ME169" s="4">
        <v>0.76952350298732897</v>
      </c>
      <c r="MF169" s="4">
        <v>0.76962107306731098</v>
      </c>
      <c r="MG169" s="4">
        <v>0.76974970155383204</v>
      </c>
      <c r="MH169" s="4">
        <v>0.76991169782225399</v>
      </c>
      <c r="MI169" s="4">
        <v>0.77010980222896197</v>
      </c>
      <c r="MJ169" s="4">
        <v>0.77034714073450705</v>
      </c>
      <c r="MK169" s="4">
        <v>0.77062717480562704</v>
      </c>
      <c r="ML169" s="4">
        <v>0.77107127904463302</v>
      </c>
      <c r="MM169" s="13" t="s">
        <v>329</v>
      </c>
      <c r="MN169" s="5"/>
      <c r="MX169" s="13">
        <v>11200</v>
      </c>
      <c r="MY169" s="4">
        <v>0.77297463923364296</v>
      </c>
      <c r="MZ169" s="4">
        <v>0.772984717462182</v>
      </c>
      <c r="NA169" s="4">
        <v>0.77301524006209799</v>
      </c>
      <c r="NB169" s="4">
        <v>0.773067066010657</v>
      </c>
      <c r="NC169" s="4">
        <v>0.77314161118101699</v>
      </c>
      <c r="ND169" s="4">
        <v>0.77324082516244397</v>
      </c>
      <c r="NE169" s="4">
        <v>0.77336715971302805</v>
      </c>
      <c r="NF169" s="4">
        <v>0.77352352974209204</v>
      </c>
      <c r="NG169" s="4">
        <v>0.77371326796383</v>
      </c>
      <c r="NH169" s="4">
        <v>0.77394007459668002</v>
      </c>
      <c r="NI169" s="4">
        <v>0.77431887207011996</v>
      </c>
      <c r="NJ169" s="13" t="s">
        <v>329</v>
      </c>
      <c r="NK169" s="5"/>
      <c r="NU169" s="13">
        <v>11200</v>
      </c>
      <c r="NV169" s="4">
        <v>0.77399453631184301</v>
      </c>
      <c r="NW169" s="4">
        <v>0.77400369197834096</v>
      </c>
      <c r="NX169" s="4">
        <v>0.77403145093009795</v>
      </c>
      <c r="NY169" s="4">
        <v>0.77407868428276205</v>
      </c>
      <c r="NZ169" s="4">
        <v>0.77414682821839897</v>
      </c>
      <c r="OA169" s="4">
        <v>0.77423786091157198</v>
      </c>
      <c r="OB169" s="4">
        <v>0.77435427110781596</v>
      </c>
      <c r="OC169" s="4">
        <v>0.77449901923051001</v>
      </c>
      <c r="OD169" s="4">
        <v>0.77467549213249598</v>
      </c>
      <c r="OE169" s="4">
        <v>0.77488745283898297</v>
      </c>
      <c r="OF169" s="4">
        <v>0.77524800513737302</v>
      </c>
      <c r="OG169" s="13" t="s">
        <v>329</v>
      </c>
      <c r="OH169" s="5"/>
      <c r="OR169">
        <v>11200</v>
      </c>
      <c r="OS169">
        <v>0.768604511666796</v>
      </c>
      <c r="OT169">
        <v>0.76861866973280701</v>
      </c>
      <c r="OU169">
        <v>0.76866141235034902</v>
      </c>
      <c r="OV169">
        <v>0.76873353995236604</v>
      </c>
      <c r="OW169">
        <v>0.76883637065186505</v>
      </c>
      <c r="OX169">
        <v>0.76897171682948495</v>
      </c>
      <c r="OY169">
        <v>0.76914185335153695</v>
      </c>
      <c r="OZ169">
        <v>0.76934947840071399</v>
      </c>
      <c r="PA169">
        <v>0.76959766816191899</v>
      </c>
      <c r="PB169">
        <v>0.76988982684810803</v>
      </c>
      <c r="PC169">
        <v>0.77034878460420697</v>
      </c>
      <c r="PD169" s="13" t="s">
        <v>329</v>
      </c>
      <c r="PE169" s="5"/>
      <c r="PO169" s="13">
        <v>11200</v>
      </c>
      <c r="PP169" s="4">
        <v>0.77339237210909495</v>
      </c>
      <c r="PQ169" s="4">
        <v>0.773402071117678</v>
      </c>
      <c r="PR169" s="4">
        <v>0.77343145773461197</v>
      </c>
      <c r="PS169" s="4">
        <v>0.77348139597738197</v>
      </c>
      <c r="PT169" s="4">
        <v>0.77355331015006101</v>
      </c>
      <c r="PU169" s="4">
        <v>0.77364916170463804</v>
      </c>
      <c r="PV169" s="4">
        <v>0.77377141774214997</v>
      </c>
      <c r="PW169" s="4">
        <v>0.77392301204216896</v>
      </c>
      <c r="PX169" s="4">
        <v>0.77410729975195502</v>
      </c>
      <c r="PY169" s="4">
        <v>0.77432800709837901</v>
      </c>
      <c r="PZ169" s="4">
        <v>0.77469931038542195</v>
      </c>
      <c r="QA169" s="13" t="s">
        <v>329</v>
      </c>
      <c r="QB169" s="5"/>
      <c r="QL169" s="13">
        <v>11200</v>
      </c>
      <c r="QM169" s="4">
        <v>0.78157371119189001</v>
      </c>
      <c r="QN169" s="4">
        <v>0.78157636181332601</v>
      </c>
      <c r="QO169" s="4">
        <v>0.78158462986245603</v>
      </c>
      <c r="QP169" s="4">
        <v>0.78159945944220199</v>
      </c>
      <c r="QQ169" s="4">
        <v>0.78162240931943905</v>
      </c>
      <c r="QR169" s="4">
        <v>0.78165563117016501</v>
      </c>
      <c r="QS169" s="4">
        <v>0.78170183982869701</v>
      </c>
      <c r="QT169" s="4">
        <v>0.781764276250138</v>
      </c>
      <c r="QU169" s="4">
        <v>0.78184666410125803</v>
      </c>
      <c r="QV169" s="4">
        <v>0.78195316110077295</v>
      </c>
      <c r="QW169" s="4">
        <v>0.78218368242634195</v>
      </c>
      <c r="QX169" s="13" t="s">
        <v>329</v>
      </c>
      <c r="QY169" s="5"/>
      <c r="RI169" s="13">
        <v>11200</v>
      </c>
      <c r="RJ169" s="4">
        <v>0.78090469256070105</v>
      </c>
      <c r="RK169" s="4">
        <v>0.780907892501849</v>
      </c>
      <c r="RL169" s="4">
        <v>0.78091780676806</v>
      </c>
      <c r="RM169" s="4">
        <v>0.78093537420358505</v>
      </c>
      <c r="RN169" s="4">
        <v>0.78096214470486003</v>
      </c>
      <c r="RO169" s="4">
        <v>0.78100025731480105</v>
      </c>
      <c r="RP169" s="4">
        <v>0.781052410276735</v>
      </c>
      <c r="RQ169" s="4">
        <v>0.78112182377237105</v>
      </c>
      <c r="RR169" s="4">
        <v>0.78121219627743299</v>
      </c>
      <c r="RS169" s="4">
        <v>0.78132765567682705</v>
      </c>
      <c r="RT169" s="4">
        <v>0.78156925782169095</v>
      </c>
      <c r="RU169" s="13" t="s">
        <v>329</v>
      </c>
      <c r="RV169" s="5"/>
      <c r="SF169" s="13">
        <v>11200</v>
      </c>
      <c r="SG169" s="4">
        <v>0.78490692176830201</v>
      </c>
      <c r="SH169" s="4">
        <v>0.78490690735994695</v>
      </c>
      <c r="SI169" s="4">
        <v>0.78490718790384295</v>
      </c>
      <c r="SJ169" s="4">
        <v>0.78490873043460696</v>
      </c>
      <c r="SK169" s="4">
        <v>0.78491313252445005</v>
      </c>
      <c r="SL169" s="4">
        <v>0.78492260136653702</v>
      </c>
      <c r="SM169" s="4">
        <v>0.78493992511793098</v>
      </c>
      <c r="SN169" s="4">
        <v>0.78496843713509201</v>
      </c>
      <c r="SO169" s="4">
        <v>0.78501197392409106</v>
      </c>
      <c r="SP169" s="4">
        <v>0.78507482782072202</v>
      </c>
      <c r="SQ169" s="4">
        <v>0.78525130009455002</v>
      </c>
      <c r="SR169" s="13" t="s">
        <v>329</v>
      </c>
      <c r="SS169" s="5"/>
      <c r="TC169" s="13">
        <v>11200</v>
      </c>
      <c r="TD169" s="4">
        <v>0.773983554540559</v>
      </c>
      <c r="TE169" s="4">
        <v>0.77399272008113595</v>
      </c>
      <c r="TF169" s="4">
        <v>0.77402050861266103</v>
      </c>
      <c r="TG169" s="4">
        <v>0.77406779112309498</v>
      </c>
      <c r="TH169" s="4">
        <v>0.77413600358078105</v>
      </c>
      <c r="TI169" s="4">
        <v>0.77422712385928705</v>
      </c>
      <c r="TJ169" s="4">
        <v>0.77434364031439196</v>
      </c>
      <c r="TK169" s="4">
        <v>0.77448851288944598</v>
      </c>
      <c r="TL169" s="4">
        <v>0.77466512786572905</v>
      </c>
      <c r="TM169" s="4">
        <v>0.77487724760466004</v>
      </c>
      <c r="TN169" s="4">
        <v>0.77523799542124705</v>
      </c>
      <c r="TO169" s="13" t="s">
        <v>329</v>
      </c>
      <c r="TP169" s="5"/>
      <c r="TZ169" s="13">
        <v>11200</v>
      </c>
      <c r="UA169" s="4">
        <v>0.69502268094002395</v>
      </c>
      <c r="UB169" s="4">
        <v>0.695008363528413</v>
      </c>
      <c r="UC169" s="4">
        <v>0.69496450312115399</v>
      </c>
      <c r="UD169" s="4">
        <v>0.69488838780036</v>
      </c>
      <c r="UE169" s="4">
        <v>0.69477553892968602</v>
      </c>
      <c r="UF169" s="4">
        <v>0.69461977037141098</v>
      </c>
      <c r="UG169" s="4">
        <v>0.69441326640531598</v>
      </c>
      <c r="UH169" s="4">
        <v>0.69414667392985197</v>
      </c>
      <c r="UI169" s="4">
        <v>0.69380920396939305</v>
      </c>
      <c r="UJ169" s="4">
        <v>0.69338873732942796</v>
      </c>
      <c r="UK169" s="4">
        <v>0.69313112858716197</v>
      </c>
      <c r="UL169" s="13" t="s">
        <v>329</v>
      </c>
      <c r="UM169" s="5"/>
      <c r="UW169" s="13">
        <v>11200</v>
      </c>
      <c r="UX169" s="4">
        <v>0.69502268094002395</v>
      </c>
      <c r="UY169" s="4">
        <v>0.695008363528413</v>
      </c>
      <c r="UZ169" s="4">
        <v>0.69496450312115399</v>
      </c>
      <c r="VA169" s="4">
        <v>0.69488838780036</v>
      </c>
      <c r="VB169" s="4">
        <v>0.69477553892968602</v>
      </c>
      <c r="VC169" s="4">
        <v>0.69461977037141098</v>
      </c>
      <c r="VD169" s="4">
        <v>0.69441326640531598</v>
      </c>
      <c r="VE169" s="4">
        <v>0.69414667392985197</v>
      </c>
      <c r="VF169" s="4">
        <v>0.69380920396939305</v>
      </c>
      <c r="VG169" s="4">
        <v>0.69338873732942796</v>
      </c>
      <c r="VH169" s="4">
        <v>0.69313112858716197</v>
      </c>
      <c r="VI169" s="13" t="s">
        <v>329</v>
      </c>
      <c r="VJ169" s="5"/>
      <c r="VT169" s="13">
        <v>11200</v>
      </c>
      <c r="VU169" s="4">
        <v>0.69502268094002395</v>
      </c>
      <c r="VV169" s="4">
        <v>0.695008363528413</v>
      </c>
      <c r="VW169" s="4">
        <v>0.69496450312115399</v>
      </c>
      <c r="VX169" s="4">
        <v>0.69488838780036</v>
      </c>
      <c r="VY169" s="4">
        <v>0.69477553892968602</v>
      </c>
      <c r="VZ169" s="4">
        <v>0.69461977037141098</v>
      </c>
      <c r="WA169" s="4">
        <v>0.69441326640531598</v>
      </c>
      <c r="WB169" s="4">
        <v>0.69414667392985197</v>
      </c>
      <c r="WC169" s="4">
        <v>0.69380920396939305</v>
      </c>
      <c r="WD169" s="4">
        <v>0.69338873732942796</v>
      </c>
      <c r="WE169" s="4">
        <v>0.69313112858716197</v>
      </c>
      <c r="WF169" s="13" t="s">
        <v>329</v>
      </c>
      <c r="WG169" s="5"/>
      <c r="WQ169" s="13">
        <v>11200</v>
      </c>
      <c r="WR169" s="4">
        <v>0.77562409381769104</v>
      </c>
      <c r="WS169" s="4">
        <v>0.77563497500193401</v>
      </c>
      <c r="WT169" s="4">
        <v>0.77566790675226704</v>
      </c>
      <c r="WU169" s="4">
        <v>0.77572374837080504</v>
      </c>
      <c r="WV169" s="4">
        <v>0.77580391456570996</v>
      </c>
      <c r="WW169" s="4">
        <v>0.77591034986236995</v>
      </c>
      <c r="WX169" s="4">
        <v>0.77604549397456302</v>
      </c>
      <c r="WY169" s="4">
        <v>0.77621223930099503</v>
      </c>
      <c r="WZ169" s="4">
        <v>0.77641388200240502</v>
      </c>
      <c r="XA169" s="4">
        <v>0.77665406837194495</v>
      </c>
      <c r="XB169" s="4">
        <v>0.77706024829063203</v>
      </c>
      <c r="XC169" s="13" t="s">
        <v>329</v>
      </c>
      <c r="XD169" s="5"/>
      <c r="XN169" s="13">
        <v>11200</v>
      </c>
      <c r="XO169" s="4">
        <v>0.75935136806694403</v>
      </c>
      <c r="XP169" s="4">
        <v>0.75937702762150805</v>
      </c>
      <c r="XQ169" s="4">
        <v>0.759454188684763</v>
      </c>
      <c r="XR169" s="4">
        <v>0.75958339441198897</v>
      </c>
      <c r="XS169" s="4">
        <v>0.75976553673782499</v>
      </c>
      <c r="XT169" s="4">
        <v>0.76000183692574896</v>
      </c>
      <c r="XU169" s="4">
        <v>0.76029381939859497</v>
      </c>
      <c r="XV169" s="4">
        <v>0.76064327988698399</v>
      </c>
      <c r="XW169" s="4">
        <v>0.76105224919243197</v>
      </c>
      <c r="XX169" s="4">
        <v>0.76152295409259796</v>
      </c>
      <c r="XY169" s="4">
        <v>0.76220333234479898</v>
      </c>
      <c r="XZ169" s="13" t="s">
        <v>329</v>
      </c>
      <c r="YA169" s="5"/>
      <c r="YK169" s="13">
        <v>11200</v>
      </c>
      <c r="YL169" s="4">
        <v>0.77018244425306503</v>
      </c>
      <c r="YM169" s="4">
        <v>0.77019755396463097</v>
      </c>
      <c r="YN169" s="4">
        <v>0.77024313021382995</v>
      </c>
      <c r="YO169" s="4">
        <v>0.77031990999705002</v>
      </c>
      <c r="YP169" s="4">
        <v>0.77042910728550595</v>
      </c>
      <c r="YQ169" s="4">
        <v>0.77057239195961202</v>
      </c>
      <c r="YR169" s="4">
        <v>0.770751861249105</v>
      </c>
      <c r="YS169" s="4">
        <v>0.77097000459832699</v>
      </c>
      <c r="YT169" s="4">
        <v>0.77122966311941898</v>
      </c>
      <c r="YU169" s="4">
        <v>0.77153398502242199</v>
      </c>
      <c r="YV169" s="4">
        <v>0.77201051452651903</v>
      </c>
      <c r="YW169" s="13" t="s">
        <v>329</v>
      </c>
      <c r="YX169" s="5"/>
      <c r="ZH169" s="13">
        <v>11200</v>
      </c>
      <c r="ZI169" s="4">
        <v>0.70508163991502204</v>
      </c>
      <c r="ZJ169" s="4">
        <v>0.70507495553669997</v>
      </c>
      <c r="ZK169" s="4">
        <v>0.70505412901402897</v>
      </c>
      <c r="ZL169" s="4">
        <v>0.70501684967059397</v>
      </c>
      <c r="ZM169" s="4">
        <v>0.704959297430371</v>
      </c>
      <c r="ZN169" s="4">
        <v>0.70487618745455505</v>
      </c>
      <c r="ZO169" s="4">
        <v>0.70476082895215897</v>
      </c>
      <c r="ZP169" s="4">
        <v>0.70460519491286</v>
      </c>
      <c r="ZQ169" s="4">
        <v>0.70439999911117801</v>
      </c>
      <c r="ZR169" s="4">
        <v>0.70413477660452595</v>
      </c>
      <c r="ZS169" s="4">
        <v>0.70379796405170603</v>
      </c>
      <c r="ZT169" s="13" t="s">
        <v>329</v>
      </c>
      <c r="ZU169" s="5"/>
      <c r="AAE169" s="13">
        <v>11200</v>
      </c>
      <c r="AAF169" s="4">
        <v>0.70041892511138704</v>
      </c>
      <c r="AAG169" s="4">
        <v>0.70041410613613397</v>
      </c>
      <c r="AAH169" s="4">
        <v>0.70039881904794299</v>
      </c>
      <c r="AAI169" s="4">
        <v>0.70037058500883198</v>
      </c>
      <c r="AAJ169" s="4">
        <v>0.70032531075911797</v>
      </c>
      <c r="AAK169" s="4">
        <v>0.70025734346188595</v>
      </c>
      <c r="AAL169" s="4">
        <v>0.70015954299790795</v>
      </c>
      <c r="AAM169" s="4">
        <v>0.70002336773201401</v>
      </c>
      <c r="AAN169" s="4">
        <v>0.69983896926939304</v>
      </c>
      <c r="AAO169" s="4">
        <v>0.69959529155512901</v>
      </c>
      <c r="AAP169" s="4">
        <v>0.69954100489834303</v>
      </c>
      <c r="AAQ169" s="13" t="s">
        <v>329</v>
      </c>
      <c r="AAR169" s="5"/>
      <c r="ABB169" s="13">
        <v>11200</v>
      </c>
      <c r="ABC169" s="4">
        <v>0.77707702569271597</v>
      </c>
      <c r="ABD169" s="4">
        <v>0.77708581653349895</v>
      </c>
      <c r="ABE169" s="4">
        <v>0.77711246613677698</v>
      </c>
      <c r="ABF169" s="4">
        <v>0.77715780147079305</v>
      </c>
      <c r="ABG169" s="4">
        <v>0.77722318668271295</v>
      </c>
      <c r="ABH169" s="4">
        <v>0.77731050230147103</v>
      </c>
      <c r="ABI169" s="4">
        <v>0.77742211692559104</v>
      </c>
      <c r="ABJ169" s="4">
        <v>0.77756085219528004</v>
      </c>
      <c r="ABK169" s="4">
        <v>0.77772994206871404</v>
      </c>
      <c r="ABL169" s="4">
        <v>0.77793298763462604</v>
      </c>
      <c r="ABM169" s="4">
        <v>0.77828472363286005</v>
      </c>
      <c r="ABN169" s="13" t="s">
        <v>329</v>
      </c>
      <c r="ABO169" s="5"/>
    </row>
    <row r="170" spans="17:743" x14ac:dyDescent="0.25">
      <c r="Q170" s="13">
        <v>12600</v>
      </c>
      <c r="R170" s="4">
        <v>0.69502268094002395</v>
      </c>
      <c r="S170" s="4">
        <v>0.695008363528413</v>
      </c>
      <c r="T170" s="4">
        <v>0.69496450312115299</v>
      </c>
      <c r="U170" s="4">
        <v>0.69488838780036</v>
      </c>
      <c r="V170" s="4">
        <v>0.69477553892968602</v>
      </c>
      <c r="W170" s="4">
        <v>0.69461977037141198</v>
      </c>
      <c r="X170" s="4">
        <v>0.69441326640531698</v>
      </c>
      <c r="Y170" s="4">
        <v>0.69414667392985197</v>
      </c>
      <c r="Z170" s="4">
        <v>0.69380920396939305</v>
      </c>
      <c r="AA170" s="4">
        <v>0.69338873732942796</v>
      </c>
      <c r="AB170" s="4">
        <v>0.69313112858716197</v>
      </c>
      <c r="AC170" s="13" t="s">
        <v>330</v>
      </c>
      <c r="AD170" s="5"/>
      <c r="AN170" s="13">
        <v>12600</v>
      </c>
      <c r="AO170" s="4">
        <v>0.77217401142497799</v>
      </c>
      <c r="AP170" s="4">
        <v>0.772184821717532</v>
      </c>
      <c r="AQ170" s="4">
        <v>0.77221753720577302</v>
      </c>
      <c r="AR170" s="4">
        <v>0.77227300693927003</v>
      </c>
      <c r="AS170" s="4">
        <v>0.77235263019245404</v>
      </c>
      <c r="AT170" s="4">
        <v>0.77245833321489799</v>
      </c>
      <c r="AU170" s="4">
        <v>0.77259253760349</v>
      </c>
      <c r="AV170" s="4">
        <v>0.77275812120994603</v>
      </c>
      <c r="AW170" s="4">
        <v>0.77295837274464996</v>
      </c>
      <c r="AX170" s="4">
        <v>0.77319694147267404</v>
      </c>
      <c r="AY170" s="4">
        <v>0.77359018464126905</v>
      </c>
      <c r="AZ170" s="13" t="s">
        <v>330</v>
      </c>
      <c r="BA170" s="5"/>
      <c r="BK170" s="13">
        <v>12600</v>
      </c>
      <c r="BL170" s="4">
        <v>0.77170591449949899</v>
      </c>
      <c r="BM170" s="4">
        <v>0.77171715599874002</v>
      </c>
      <c r="BN170" s="4">
        <v>0.77175116312046599</v>
      </c>
      <c r="BO170" s="4">
        <v>0.77180877894595001</v>
      </c>
      <c r="BP170" s="4">
        <v>0.77189139277545005</v>
      </c>
      <c r="BQ170" s="4">
        <v>0.77200091684308703</v>
      </c>
      <c r="BR170" s="4">
        <v>0.77213975464949602</v>
      </c>
      <c r="BS170" s="4">
        <v>0.77231076183506697</v>
      </c>
      <c r="BT170" s="4">
        <v>0.77251720076592201</v>
      </c>
      <c r="BU170" s="4">
        <v>0.77276269024079802</v>
      </c>
      <c r="BV170" s="4">
        <v>0.77316442929901497</v>
      </c>
      <c r="BW170" s="13" t="s">
        <v>330</v>
      </c>
      <c r="BX170" s="5"/>
      <c r="CH170" s="13">
        <v>12600</v>
      </c>
      <c r="CI170" s="4">
        <v>0.69502268094002395</v>
      </c>
      <c r="CJ170" s="4">
        <v>0.695008363528413</v>
      </c>
      <c r="CK170" s="4">
        <v>0.69496450312115299</v>
      </c>
      <c r="CL170" s="4">
        <v>0.69488838780036</v>
      </c>
      <c r="CM170" s="4">
        <v>0.69477553892968602</v>
      </c>
      <c r="CN170" s="4">
        <v>0.69461977037141198</v>
      </c>
      <c r="CO170" s="4">
        <v>0.69441326640531698</v>
      </c>
      <c r="CP170" s="4">
        <v>0.69414667392985197</v>
      </c>
      <c r="CQ170" s="4">
        <v>0.69380920396939305</v>
      </c>
      <c r="CR170" s="4">
        <v>0.69338873732942796</v>
      </c>
      <c r="CS170" s="4">
        <v>0.69313112858716197</v>
      </c>
      <c r="CT170" s="13" t="s">
        <v>330</v>
      </c>
      <c r="CU170" s="5"/>
      <c r="DE170" s="13">
        <v>12600</v>
      </c>
      <c r="DF170" s="4">
        <v>0.77447511696768101</v>
      </c>
      <c r="DG170" s="4">
        <v>0.77448384179950702</v>
      </c>
      <c r="DH170" s="4">
        <v>0.77451031008429605</v>
      </c>
      <c r="DI170" s="4">
        <v>0.77455539846166899</v>
      </c>
      <c r="DJ170" s="4">
        <v>0.77462055236147198</v>
      </c>
      <c r="DK170" s="4">
        <v>0.77470776298611699</v>
      </c>
      <c r="DL170" s="4">
        <v>0.77481953595707498</v>
      </c>
      <c r="DM170" s="4">
        <v>0.77495885249145002</v>
      </c>
      <c r="DN170" s="4">
        <v>0.77512912421289204</v>
      </c>
      <c r="DO170" s="4">
        <v>0.77533414292999303</v>
      </c>
      <c r="DP170" s="4">
        <v>0.77568615903870297</v>
      </c>
      <c r="DQ170" s="13" t="s">
        <v>330</v>
      </c>
      <c r="DR170" s="5"/>
      <c r="EB170" s="13">
        <v>12600</v>
      </c>
      <c r="EC170" s="4">
        <v>0.69502268094002395</v>
      </c>
      <c r="ED170" s="4">
        <v>0.695008363528413</v>
      </c>
      <c r="EE170" s="4">
        <v>0.69496450312115299</v>
      </c>
      <c r="EF170" s="4">
        <v>0.69488838780036</v>
      </c>
      <c r="EG170" s="4">
        <v>0.69477553892968602</v>
      </c>
      <c r="EH170" s="4">
        <v>0.69461977037141198</v>
      </c>
      <c r="EI170" s="4">
        <v>0.69441326640531698</v>
      </c>
      <c r="EJ170" s="4">
        <v>0.69414667392985197</v>
      </c>
      <c r="EK170" s="4">
        <v>0.69380920396939305</v>
      </c>
      <c r="EL170" s="4">
        <v>0.69338873732942796</v>
      </c>
      <c r="EM170" s="4">
        <v>0.69313112858716197</v>
      </c>
      <c r="EN170" s="13" t="s">
        <v>330</v>
      </c>
      <c r="EO170" s="5"/>
      <c r="EY170" s="13">
        <v>12600</v>
      </c>
      <c r="EZ170" s="4">
        <v>0.69502268094002395</v>
      </c>
      <c r="FA170" s="4">
        <v>0.695008363528413</v>
      </c>
      <c r="FB170" s="4">
        <v>0.69496450312115299</v>
      </c>
      <c r="FC170" s="4">
        <v>0.69488838780036</v>
      </c>
      <c r="FD170" s="4">
        <v>0.69477553892968602</v>
      </c>
      <c r="FE170" s="4">
        <v>0.69461977037141198</v>
      </c>
      <c r="FF170" s="4">
        <v>0.69441326640531698</v>
      </c>
      <c r="FG170" s="4">
        <v>0.69414667392985197</v>
      </c>
      <c r="FH170" s="4">
        <v>0.69380920396939305</v>
      </c>
      <c r="FI170" s="4">
        <v>0.69338873732942796</v>
      </c>
      <c r="FJ170" s="4">
        <v>0.69313112858716197</v>
      </c>
      <c r="FK170" s="13" t="s">
        <v>330</v>
      </c>
      <c r="FL170" s="5"/>
      <c r="FV170" s="13">
        <v>12600</v>
      </c>
      <c r="FW170">
        <v>0.69502268094002395</v>
      </c>
      <c r="FX170">
        <v>0.695008363528413</v>
      </c>
      <c r="FY170">
        <v>0.69496450312115299</v>
      </c>
      <c r="FZ170">
        <v>0.69488838780036</v>
      </c>
      <c r="GA170">
        <v>0.69477553892968602</v>
      </c>
      <c r="GB170">
        <v>0.69461977037141198</v>
      </c>
      <c r="GC170">
        <v>0.69441326640531698</v>
      </c>
      <c r="GD170">
        <v>0.69414667392985197</v>
      </c>
      <c r="GE170">
        <v>0.69380920396939305</v>
      </c>
      <c r="GF170">
        <v>0.69338873732942796</v>
      </c>
      <c r="GG170">
        <v>0.69313112858716197</v>
      </c>
      <c r="GH170" s="13" t="s">
        <v>330</v>
      </c>
      <c r="GI170" s="5"/>
      <c r="GS170" s="13">
        <v>12600</v>
      </c>
      <c r="GT170" s="4">
        <v>0.69502268094002395</v>
      </c>
      <c r="GU170" s="4">
        <v>0.695008363528413</v>
      </c>
      <c r="GV170" s="4">
        <v>0.69496450312115299</v>
      </c>
      <c r="GW170" s="4">
        <v>0.69488838780036</v>
      </c>
      <c r="GX170" s="4">
        <v>0.69477553892968602</v>
      </c>
      <c r="GY170" s="4">
        <v>0.69461977037141198</v>
      </c>
      <c r="GZ170" s="4">
        <v>0.69441326640531698</v>
      </c>
      <c r="HA170" s="4">
        <v>0.69414667392985197</v>
      </c>
      <c r="HB170" s="4">
        <v>0.69380920396939305</v>
      </c>
      <c r="HC170" s="4">
        <v>0.69338873732942796</v>
      </c>
      <c r="HD170" s="4">
        <v>0.69313112858716197</v>
      </c>
      <c r="HE170" s="13" t="s">
        <v>330</v>
      </c>
      <c r="HF170" s="5"/>
      <c r="HP170" s="13">
        <v>12600</v>
      </c>
      <c r="HQ170" s="4">
        <v>0.77396707294119504</v>
      </c>
      <c r="HR170" s="4">
        <v>0.77397625330336695</v>
      </c>
      <c r="HS170" s="4">
        <v>0.774004086235898</v>
      </c>
      <c r="HT170" s="4">
        <v>0.77405144253499303</v>
      </c>
      <c r="HU170" s="4">
        <v>0.774119757848033</v>
      </c>
      <c r="HV170" s="4">
        <v>0.77421100959657396</v>
      </c>
      <c r="HW170" s="4">
        <v>0.77432768555109499</v>
      </c>
      <c r="HX170" s="4">
        <v>0.77447274493410101</v>
      </c>
      <c r="HY170" s="4">
        <v>0.77464957316860505</v>
      </c>
      <c r="HZ170" s="4">
        <v>0.77486193161929096</v>
      </c>
      <c r="IA170" s="4">
        <v>0.77522297291070996</v>
      </c>
      <c r="IB170" s="13" t="s">
        <v>330</v>
      </c>
      <c r="IC170" s="5"/>
      <c r="IM170" s="13">
        <v>12600</v>
      </c>
      <c r="IN170" s="4">
        <v>0.77815129884027701</v>
      </c>
      <c r="IO170" s="4">
        <v>0.77815681027029804</v>
      </c>
      <c r="IP170" s="4">
        <v>0.778173651037951</v>
      </c>
      <c r="IQ170" s="4">
        <v>0.77820273597161305</v>
      </c>
      <c r="IR170" s="4">
        <v>0.77824557454964705</v>
      </c>
      <c r="IS170" s="4">
        <v>0.77830424844048196</v>
      </c>
      <c r="IT170" s="4">
        <v>0.77838138084562003</v>
      </c>
      <c r="IU170" s="4">
        <v>0.77848009843181398</v>
      </c>
      <c r="IV170" s="4">
        <v>0.778603986860816</v>
      </c>
      <c r="IW170" s="4">
        <v>0.77875704114289501</v>
      </c>
      <c r="IX170" s="4">
        <v>0.77904505991463502</v>
      </c>
      <c r="IY170" s="13" t="s">
        <v>330</v>
      </c>
      <c r="IZ170" s="5"/>
      <c r="JJ170" s="13">
        <v>12600</v>
      </c>
      <c r="JK170" s="4">
        <v>0.77949959909359801</v>
      </c>
      <c r="JL170" s="4">
        <v>0.77950396842053105</v>
      </c>
      <c r="JM170" s="4">
        <v>0.77951738694067396</v>
      </c>
      <c r="JN170" s="4">
        <v>0.77954078172382602</v>
      </c>
      <c r="JO170" s="4">
        <v>0.77957568283328105</v>
      </c>
      <c r="JP170" s="4">
        <v>0.77962420112354802</v>
      </c>
      <c r="JQ170" s="4">
        <v>0.779688997912384</v>
      </c>
      <c r="JR170" s="4">
        <v>0.77977324728324704</v>
      </c>
      <c r="JS170" s="4">
        <v>0.77988059199024495</v>
      </c>
      <c r="JT170" s="4">
        <v>0.78001509415081605</v>
      </c>
      <c r="JU170" s="4">
        <v>0.78028022025761601</v>
      </c>
      <c r="JV170" s="13" t="s">
        <v>330</v>
      </c>
      <c r="JW170" s="5"/>
      <c r="KG170" s="13">
        <v>12600</v>
      </c>
      <c r="KH170">
        <v>0.77333336335833003</v>
      </c>
      <c r="KI170">
        <v>0.77334311582141502</v>
      </c>
      <c r="KJ170">
        <v>0.77337266256691795</v>
      </c>
      <c r="KK170">
        <v>0.77342286690612805</v>
      </c>
      <c r="KL170">
        <v>0.77349515196167995</v>
      </c>
      <c r="KM170">
        <v>0.77359147752288504</v>
      </c>
      <c r="KN170">
        <v>0.77371430853975998</v>
      </c>
      <c r="KO170">
        <v>0.773866576145541</v>
      </c>
      <c r="KP170">
        <v>0.77405163234041696</v>
      </c>
      <c r="KQ170">
        <v>0.77427319970124497</v>
      </c>
      <c r="KR170">
        <v>0.77464555982512895</v>
      </c>
      <c r="KS170" s="13" t="s">
        <v>330</v>
      </c>
      <c r="KT170" s="5"/>
      <c r="LD170" s="13">
        <v>12600</v>
      </c>
      <c r="LE170" s="4">
        <v>0.77799252461260004</v>
      </c>
      <c r="LF170" s="4">
        <v>0.77799817182332998</v>
      </c>
      <c r="LG170" s="4">
        <v>0.77801541943419195</v>
      </c>
      <c r="LH170" s="4">
        <v>0.77804518077053997</v>
      </c>
      <c r="LI170" s="4">
        <v>0.77808896278541495</v>
      </c>
      <c r="LJ170" s="4">
        <v>0.77814884357107705</v>
      </c>
      <c r="LK170" s="4">
        <v>0.77822744166576696</v>
      </c>
      <c r="LL170" s="4">
        <v>0.778327877945442</v>
      </c>
      <c r="LM170" s="4">
        <v>0.77845373111315797</v>
      </c>
      <c r="LN170" s="4">
        <v>0.77860898801701905</v>
      </c>
      <c r="LO170" s="4">
        <v>0.77889972313815403</v>
      </c>
      <c r="LP170" s="13" t="s">
        <v>330</v>
      </c>
      <c r="LQ170" s="5"/>
      <c r="MA170" s="13">
        <v>12600</v>
      </c>
      <c r="MB170" s="4">
        <v>0.77982040902835703</v>
      </c>
      <c r="MC170" s="4">
        <v>0.77982450948952597</v>
      </c>
      <c r="MD170" s="4">
        <v>0.77983712233302405</v>
      </c>
      <c r="ME170" s="4">
        <v>0.77985917740474198</v>
      </c>
      <c r="MF170" s="4">
        <v>0.77989220944086701</v>
      </c>
      <c r="MG170" s="4">
        <v>0.77993833593084905</v>
      </c>
      <c r="MH170" s="4">
        <v>0.78000022687318105</v>
      </c>
      <c r="MI170" s="4">
        <v>0.78008106717291603</v>
      </c>
      <c r="MJ170" s="4">
        <v>0.78018451264423805</v>
      </c>
      <c r="MK170" s="4">
        <v>0.78031464079349599</v>
      </c>
      <c r="ML170" s="4">
        <v>0.78057436593720697</v>
      </c>
      <c r="MM170" s="13" t="s">
        <v>330</v>
      </c>
      <c r="MN170" s="5"/>
      <c r="MX170" s="13">
        <v>12600</v>
      </c>
      <c r="MY170" s="4">
        <v>0.783702715727291</v>
      </c>
      <c r="MZ170" s="4">
        <v>0.783703650326668</v>
      </c>
      <c r="NA170" s="4">
        <v>0.7837067753618</v>
      </c>
      <c r="NB170" s="4">
        <v>0.78371305020344095</v>
      </c>
      <c r="NC170" s="4">
        <v>0.78372405942837198</v>
      </c>
      <c r="ND170" s="4">
        <v>0.783741991583919</v>
      </c>
      <c r="NE170" s="4">
        <v>0.78376961011336199</v>
      </c>
      <c r="NF170" s="4">
        <v>0.78381021710279097</v>
      </c>
      <c r="NG170" s="4">
        <v>0.78386761070537203</v>
      </c>
      <c r="NH170" s="4">
        <v>0.78394603729664403</v>
      </c>
      <c r="NI170" s="4">
        <v>0.78414181294239405</v>
      </c>
      <c r="NJ170" s="13" t="s">
        <v>330</v>
      </c>
      <c r="NK170" s="5"/>
      <c r="NU170" s="13">
        <v>12600</v>
      </c>
      <c r="NV170" s="4">
        <v>0.78480555285953801</v>
      </c>
      <c r="NW170" s="4">
        <v>0.78480561773592705</v>
      </c>
      <c r="NX170" s="4">
        <v>0.78480613592986304</v>
      </c>
      <c r="NY170" s="4">
        <v>0.78480807385752505</v>
      </c>
      <c r="NZ170" s="4">
        <v>0.78481302804124198</v>
      </c>
      <c r="OA170" s="4">
        <v>0.78482320416533602</v>
      </c>
      <c r="OB170" s="4">
        <v>0.78484138838298501</v>
      </c>
      <c r="OC170" s="4">
        <v>0.78487091150938804</v>
      </c>
      <c r="OD170" s="4">
        <v>0.78491560692624196</v>
      </c>
      <c r="OE170" s="4">
        <v>0.78497976321595397</v>
      </c>
      <c r="OF170" s="4">
        <v>0.78515785066518295</v>
      </c>
      <c r="OG170" s="13" t="s">
        <v>330</v>
      </c>
      <c r="OH170" s="5"/>
      <c r="OR170">
        <v>12600</v>
      </c>
      <c r="OS170">
        <v>0.77895083098134499</v>
      </c>
      <c r="OT170">
        <v>0.77895566279088302</v>
      </c>
      <c r="OU170">
        <v>0.77897046714333396</v>
      </c>
      <c r="OV170">
        <v>0.77899616623845902</v>
      </c>
      <c r="OW170">
        <v>0.77903428194632995</v>
      </c>
      <c r="OX170">
        <v>0.77908691349693204</v>
      </c>
      <c r="OY170">
        <v>0.77915670701375195</v>
      </c>
      <c r="OZ170">
        <v>0.779246817659772</v>
      </c>
      <c r="PA170">
        <v>0.77936086538281002</v>
      </c>
      <c r="PB170">
        <v>0.77950288546218105</v>
      </c>
      <c r="PC170">
        <v>0.77977729136010299</v>
      </c>
      <c r="PD170" s="13" t="s">
        <v>330</v>
      </c>
      <c r="PE170" s="5"/>
      <c r="PO170" s="13">
        <v>12600</v>
      </c>
      <c r="PP170" s="4">
        <v>0.78415469968123697</v>
      </c>
      <c r="PQ170" s="4">
        <v>0.78415527625194203</v>
      </c>
      <c r="PR170" s="4">
        <v>0.78415732817868</v>
      </c>
      <c r="PS170" s="4">
        <v>0.78416181779017302</v>
      </c>
      <c r="PT170" s="4">
        <v>0.78417033467523001</v>
      </c>
      <c r="PU170" s="4">
        <v>0.78418507456489395</v>
      </c>
      <c r="PV170" s="4">
        <v>0.784208810411685</v>
      </c>
      <c r="PW170" s="4">
        <v>0.78424485631619001</v>
      </c>
      <c r="PX170" s="4">
        <v>0.78429702514423405</v>
      </c>
      <c r="PY170" s="4">
        <v>0.78436958087391295</v>
      </c>
      <c r="PZ170" s="4">
        <v>0.78455808156042794</v>
      </c>
      <c r="QA170" s="13" t="s">
        <v>330</v>
      </c>
      <c r="QB170" s="5"/>
      <c r="QL170" s="13">
        <v>12600</v>
      </c>
      <c r="QM170" s="4">
        <v>0.79292908634679005</v>
      </c>
      <c r="QN170" s="4">
        <v>0.79292314831465605</v>
      </c>
      <c r="QO170" s="4">
        <v>0.79290566914032101</v>
      </c>
      <c r="QP170" s="4">
        <v>0.79287764984849596</v>
      </c>
      <c r="QQ170" s="4">
        <v>0.79284074640326596</v>
      </c>
      <c r="QR170" s="4">
        <v>0.79279725130832601</v>
      </c>
      <c r="QS170" s="4">
        <v>0.79275006828490302</v>
      </c>
      <c r="QT170" s="4">
        <v>0.79270268047818404</v>
      </c>
      <c r="QU170" s="4">
        <v>0.79265911279002099</v>
      </c>
      <c r="QV170" s="4">
        <v>0.79262388909424497</v>
      </c>
      <c r="QW170" s="4">
        <v>0.79267828283198605</v>
      </c>
      <c r="QX170" s="13" t="s">
        <v>330</v>
      </c>
      <c r="QY170" s="5"/>
      <c r="RI170" s="13">
        <v>12600</v>
      </c>
      <c r="RJ170" s="4">
        <v>0.792217082298311</v>
      </c>
      <c r="RK170" s="4">
        <v>0.79221164199327598</v>
      </c>
      <c r="RL170" s="4">
        <v>0.79219565539686199</v>
      </c>
      <c r="RM170" s="4">
        <v>0.79217012167179002</v>
      </c>
      <c r="RN170" s="4">
        <v>0.79213669350835303</v>
      </c>
      <c r="RO170" s="4">
        <v>0.79209765847719205</v>
      </c>
      <c r="RP170" s="4">
        <v>0.79205591337708503</v>
      </c>
      <c r="RQ170" s="4">
        <v>0.79201493204442597</v>
      </c>
      <c r="RR170" s="4">
        <v>0.79197872724179097</v>
      </c>
      <c r="RS170" s="4">
        <v>0.79195180740480797</v>
      </c>
      <c r="RT170" s="4">
        <v>0.79201657407908099</v>
      </c>
      <c r="RU170" s="13" t="s">
        <v>330</v>
      </c>
      <c r="RV170" s="5"/>
      <c r="SF170" s="13">
        <v>12600</v>
      </c>
      <c r="SG170" s="4">
        <v>0.79646200593868599</v>
      </c>
      <c r="SH170" s="4">
        <v>0.79645367896107</v>
      </c>
      <c r="SI170" s="4">
        <v>0.79642903489049299</v>
      </c>
      <c r="SJ170" s="4">
        <v>0.79638908084048798</v>
      </c>
      <c r="SK170" s="4">
        <v>0.79633548380573005</v>
      </c>
      <c r="SL170" s="4">
        <v>0.79627055354617704</v>
      </c>
      <c r="SM170" s="4">
        <v>0.79619721898339302</v>
      </c>
      <c r="SN170" s="4">
        <v>0.79611899848288803</v>
      </c>
      <c r="SO170" s="4">
        <v>0.79603996452430603</v>
      </c>
      <c r="SP170" s="4">
        <v>0.79596470340371805</v>
      </c>
      <c r="SQ170" s="4">
        <v>0.795968973936098</v>
      </c>
      <c r="SR170" s="13" t="s">
        <v>330</v>
      </c>
      <c r="SS170" s="5"/>
      <c r="TC170" s="13">
        <v>12600</v>
      </c>
      <c r="TD170" s="4">
        <v>0.78479369036373903</v>
      </c>
      <c r="TE170" s="4">
        <v>0.78479376452549898</v>
      </c>
      <c r="TF170" s="4">
        <v>0.78479431055154503</v>
      </c>
      <c r="TG170" s="4">
        <v>0.78479629478536805</v>
      </c>
      <c r="TH170" s="4">
        <v>0.78480131362590699</v>
      </c>
      <c r="TI170" s="4">
        <v>0.78481157258018897</v>
      </c>
      <c r="TJ170" s="4">
        <v>0.78482985756597501</v>
      </c>
      <c r="TK170" s="4">
        <v>0.78485949909999098</v>
      </c>
      <c r="TL170" s="4">
        <v>0.78490433019706096</v>
      </c>
      <c r="TM170" s="4">
        <v>0.78496863899897495</v>
      </c>
      <c r="TN170" s="4">
        <v>0.78514691557834804</v>
      </c>
      <c r="TO170" s="13" t="s">
        <v>330</v>
      </c>
      <c r="TP170" s="5"/>
      <c r="TZ170" s="13">
        <v>12600</v>
      </c>
      <c r="UA170" s="4">
        <v>0.69502268094002395</v>
      </c>
      <c r="UB170" s="4">
        <v>0.695008363528413</v>
      </c>
      <c r="UC170" s="4">
        <v>0.69496450312115299</v>
      </c>
      <c r="UD170" s="4">
        <v>0.69488838780036</v>
      </c>
      <c r="UE170" s="4">
        <v>0.69477553892968602</v>
      </c>
      <c r="UF170" s="4">
        <v>0.69461977037141198</v>
      </c>
      <c r="UG170" s="4">
        <v>0.69441326640531698</v>
      </c>
      <c r="UH170" s="4">
        <v>0.69414667392985197</v>
      </c>
      <c r="UI170" s="4">
        <v>0.69380920396939305</v>
      </c>
      <c r="UJ170" s="4">
        <v>0.69338873732942796</v>
      </c>
      <c r="UK170" s="4">
        <v>0.69313112858716197</v>
      </c>
      <c r="UL170" s="13" t="s">
        <v>330</v>
      </c>
      <c r="UM170" s="5"/>
      <c r="UW170" s="13">
        <v>12600</v>
      </c>
      <c r="UX170" s="4">
        <v>0.69502268094002395</v>
      </c>
      <c r="UY170" s="4">
        <v>0.695008363528413</v>
      </c>
      <c r="UZ170" s="4">
        <v>0.69496450312115299</v>
      </c>
      <c r="VA170" s="4">
        <v>0.69488838780036</v>
      </c>
      <c r="VB170" s="4">
        <v>0.69477553892968602</v>
      </c>
      <c r="VC170" s="4">
        <v>0.69461977037141198</v>
      </c>
      <c r="VD170" s="4">
        <v>0.69441326640531698</v>
      </c>
      <c r="VE170" s="4">
        <v>0.69414667392985197</v>
      </c>
      <c r="VF170" s="4">
        <v>0.69380920396939305</v>
      </c>
      <c r="VG170" s="4">
        <v>0.69338873732942796</v>
      </c>
      <c r="VH170" s="4">
        <v>0.69313112858716197</v>
      </c>
      <c r="VI170" s="13" t="s">
        <v>330</v>
      </c>
      <c r="VJ170" s="5"/>
      <c r="VT170" s="13">
        <v>12600</v>
      </c>
      <c r="VU170" s="4">
        <v>0.69502268094002395</v>
      </c>
      <c r="VV170" s="4">
        <v>0.695008363528413</v>
      </c>
      <c r="VW170" s="4">
        <v>0.69496450312115299</v>
      </c>
      <c r="VX170" s="4">
        <v>0.69488838780036</v>
      </c>
      <c r="VY170" s="4">
        <v>0.69477553892968602</v>
      </c>
      <c r="VZ170" s="4">
        <v>0.69461977037141198</v>
      </c>
      <c r="WA170" s="4">
        <v>0.69441326640531698</v>
      </c>
      <c r="WB170" s="4">
        <v>0.69414667392985197</v>
      </c>
      <c r="WC170" s="4">
        <v>0.69380920396939305</v>
      </c>
      <c r="WD170" s="4">
        <v>0.69338873732942796</v>
      </c>
      <c r="WE170" s="4">
        <v>0.69313112858716197</v>
      </c>
      <c r="WF170" s="13" t="s">
        <v>330</v>
      </c>
      <c r="WG170" s="5"/>
      <c r="WQ170" s="13">
        <v>12600</v>
      </c>
      <c r="WR170" s="4">
        <v>0.787394451014785</v>
      </c>
      <c r="WS170" s="4">
        <v>0.78739457127422197</v>
      </c>
      <c r="WT170" s="4">
        <v>0.78739527788534203</v>
      </c>
      <c r="WU170" s="4">
        <v>0.78739760295678596</v>
      </c>
      <c r="WV170" s="4">
        <v>0.78740324885211699</v>
      </c>
      <c r="WW170" s="4">
        <v>0.78741456198114601</v>
      </c>
      <c r="WX170" s="4">
        <v>0.787434497135588</v>
      </c>
      <c r="WY170" s="4">
        <v>0.787466573379626</v>
      </c>
      <c r="WZ170" s="4">
        <v>0.78751482276992502</v>
      </c>
      <c r="XA170" s="4">
        <v>0.78758373342467303</v>
      </c>
      <c r="XB170" s="4">
        <v>0.78778072924058995</v>
      </c>
      <c r="XC170" s="13" t="s">
        <v>330</v>
      </c>
      <c r="XD170" s="5"/>
      <c r="XN170" s="13">
        <v>12600</v>
      </c>
      <c r="XO170" s="4">
        <v>0.76821401155314295</v>
      </c>
      <c r="XP170" s="4">
        <v>0.76823063895100996</v>
      </c>
      <c r="XQ170" s="4">
        <v>0.76828075872100399</v>
      </c>
      <c r="XR170" s="4">
        <v>0.76836507926035802</v>
      </c>
      <c r="XS170" s="4">
        <v>0.76848476692974399</v>
      </c>
      <c r="XT170" s="4">
        <v>0.768641425084029</v>
      </c>
      <c r="XU170" s="4">
        <v>0.76883706567496002</v>
      </c>
      <c r="XV170" s="4">
        <v>0.76907407437071695</v>
      </c>
      <c r="XW170" s="4">
        <v>0.76935517038470702</v>
      </c>
      <c r="XX170" s="4">
        <v>0.76968336243429003</v>
      </c>
      <c r="XY170" s="4">
        <v>0.770189290084203</v>
      </c>
      <c r="XZ170" s="13" t="s">
        <v>330</v>
      </c>
      <c r="YA170" s="5"/>
      <c r="YK170" s="13">
        <v>12600</v>
      </c>
      <c r="YL170" s="4">
        <v>0.78019379227936203</v>
      </c>
      <c r="YM170" s="4">
        <v>0.78019989418944402</v>
      </c>
      <c r="YN170" s="4">
        <v>0.78021848773119895</v>
      </c>
      <c r="YO170" s="4">
        <v>0.78025043215325596</v>
      </c>
      <c r="YP170" s="4">
        <v>0.78029714568936503</v>
      </c>
      <c r="YQ170" s="4">
        <v>0.78036058515732798</v>
      </c>
      <c r="YR170" s="4">
        <v>0.78044321813709505</v>
      </c>
      <c r="YS170" s="4">
        <v>0.78054798846652496</v>
      </c>
      <c r="YT170" s="4">
        <v>0.78067827600152095</v>
      </c>
      <c r="YU170" s="4">
        <v>0.78083785179075704</v>
      </c>
      <c r="YV170" s="4">
        <v>0.78113582105864099</v>
      </c>
      <c r="YW170" s="13" t="s">
        <v>330</v>
      </c>
      <c r="YX170" s="5"/>
      <c r="ZH170" s="13">
        <v>12600</v>
      </c>
      <c r="ZI170" s="4">
        <v>0.70508163991502204</v>
      </c>
      <c r="ZJ170" s="4">
        <v>0.70507495553669997</v>
      </c>
      <c r="ZK170" s="4">
        <v>0.70505412901402897</v>
      </c>
      <c r="ZL170" s="4">
        <v>0.70501684967059397</v>
      </c>
      <c r="ZM170" s="4">
        <v>0.704959297430371</v>
      </c>
      <c r="ZN170" s="4">
        <v>0.70487618745455505</v>
      </c>
      <c r="ZO170" s="4">
        <v>0.70476082895215797</v>
      </c>
      <c r="ZP170" s="4">
        <v>0.70460519491286</v>
      </c>
      <c r="ZQ170" s="4">
        <v>0.70439999911117701</v>
      </c>
      <c r="ZR170" s="4">
        <v>0.70413477660452595</v>
      </c>
      <c r="ZS170" s="4">
        <v>0.70379796405170603</v>
      </c>
      <c r="ZT170" s="13" t="s">
        <v>330</v>
      </c>
      <c r="ZU170" s="5"/>
      <c r="AAE170" s="13">
        <v>12600</v>
      </c>
      <c r="AAF170" s="4">
        <v>0.70041892511138704</v>
      </c>
      <c r="AAG170" s="4">
        <v>0.70041410613613497</v>
      </c>
      <c r="AAH170" s="4">
        <v>0.70039881904794299</v>
      </c>
      <c r="AAI170" s="4">
        <v>0.70037058500883198</v>
      </c>
      <c r="AAJ170" s="4">
        <v>0.70032531075911897</v>
      </c>
      <c r="AAK170" s="4">
        <v>0.70025734346188595</v>
      </c>
      <c r="AAL170" s="4">
        <v>0.70015954299790795</v>
      </c>
      <c r="AAM170" s="4">
        <v>0.70002336773201401</v>
      </c>
      <c r="AAN170" s="4">
        <v>0.69983896926939304</v>
      </c>
      <c r="AAO170" s="4">
        <v>0.69959529155513001</v>
      </c>
      <c r="AAP170" s="4">
        <v>0.69954100489834303</v>
      </c>
      <c r="AAQ170" s="13" t="s">
        <v>330</v>
      </c>
      <c r="AAR170" s="5"/>
      <c r="ABB170" s="13">
        <v>12600</v>
      </c>
      <c r="ABC170" s="4">
        <v>0.78769348792569105</v>
      </c>
      <c r="ABD170" s="4">
        <v>0.787693547268</v>
      </c>
      <c r="ABE170" s="4">
        <v>0.78769403222063406</v>
      </c>
      <c r="ABF170" s="4">
        <v>0.787695859704027</v>
      </c>
      <c r="ABG170" s="4">
        <v>0.78770054514517995</v>
      </c>
      <c r="ABH170" s="4">
        <v>0.78771018360457301</v>
      </c>
      <c r="ABI170" s="4">
        <v>0.78772742393168305</v>
      </c>
      <c r="ABJ170" s="4">
        <v>0.787755436533086</v>
      </c>
      <c r="ABK170" s="4">
        <v>0.78779787551170299</v>
      </c>
      <c r="ABL170" s="4">
        <v>0.78785883611392704</v>
      </c>
      <c r="ABM170" s="4">
        <v>0.78803430231180005</v>
      </c>
      <c r="ABN170" s="13" t="s">
        <v>330</v>
      </c>
      <c r="ABO170" s="5"/>
    </row>
    <row r="171" spans="17:743" ht="15.75" thickBot="1" x14ac:dyDescent="0.3">
      <c r="Q171" s="15">
        <v>14000</v>
      </c>
      <c r="R171" s="18">
        <v>0.69502268094002395</v>
      </c>
      <c r="S171" s="18">
        <v>0.695008363528413</v>
      </c>
      <c r="T171" s="18">
        <v>0.69496450312115299</v>
      </c>
      <c r="U171" s="18">
        <v>0.69488838780036</v>
      </c>
      <c r="V171" s="18">
        <v>0.69477553892968602</v>
      </c>
      <c r="W171" s="18">
        <v>0.69461977037141098</v>
      </c>
      <c r="X171" s="18">
        <v>0.69441326640531598</v>
      </c>
      <c r="Y171" s="18">
        <v>0.69414667392985197</v>
      </c>
      <c r="Z171" s="18">
        <v>0.69380920396939305</v>
      </c>
      <c r="AA171" s="18">
        <v>0.69338873732942696</v>
      </c>
      <c r="AB171" s="18">
        <v>0.69313112858716197</v>
      </c>
      <c r="AC171" s="13"/>
      <c r="AD171" s="5"/>
      <c r="AN171" s="15">
        <v>14000</v>
      </c>
      <c r="AO171" s="18">
        <v>0.78283535355494605</v>
      </c>
      <c r="AP171" s="18">
        <v>0.78283698137555602</v>
      </c>
      <c r="AQ171" s="18">
        <v>0.78284218410568196</v>
      </c>
      <c r="AR171" s="18">
        <v>0.78285191516320496</v>
      </c>
      <c r="AS171" s="18">
        <v>0.78286774905066503</v>
      </c>
      <c r="AT171" s="18">
        <v>0.78289185990116195</v>
      </c>
      <c r="AU171" s="18">
        <v>0.78292699211845496</v>
      </c>
      <c r="AV171" s="18">
        <v>0.78297642379168997</v>
      </c>
      <c r="AW171" s="18">
        <v>0.78304392376489995</v>
      </c>
      <c r="AX171" s="18">
        <v>0.783133703442494</v>
      </c>
      <c r="AY171" s="18">
        <v>0.78334353949396296</v>
      </c>
      <c r="AZ171" s="13"/>
      <c r="BA171" s="5"/>
      <c r="BK171" s="15">
        <v>14000</v>
      </c>
      <c r="BL171" s="18">
        <v>0.78232757559325905</v>
      </c>
      <c r="BM171" s="18">
        <v>0.78232961300375103</v>
      </c>
      <c r="BN171" s="18">
        <v>0.78233604329401696</v>
      </c>
      <c r="BO171" s="18">
        <v>0.78234781622694805</v>
      </c>
      <c r="BP171" s="18">
        <v>0.78236650012694298</v>
      </c>
      <c r="BQ171" s="18">
        <v>0.78239426030227399</v>
      </c>
      <c r="BR171" s="18">
        <v>0.78243382952435803</v>
      </c>
      <c r="BS171" s="18">
        <v>0.78248847125599696</v>
      </c>
      <c r="BT171" s="18">
        <v>0.78256193652282902</v>
      </c>
      <c r="BU171" s="18">
        <v>0.78265841552528503</v>
      </c>
      <c r="BV171" s="18">
        <v>0.78287654364308201</v>
      </c>
      <c r="BW171" s="13"/>
      <c r="BX171" s="5"/>
      <c r="CH171" s="15">
        <v>14000</v>
      </c>
      <c r="CI171" s="18">
        <v>0.69502268094002395</v>
      </c>
      <c r="CJ171" s="18">
        <v>0.695008363528413</v>
      </c>
      <c r="CK171" s="18">
        <v>0.69496450312115299</v>
      </c>
      <c r="CL171" s="18">
        <v>0.69488838780036</v>
      </c>
      <c r="CM171" s="18">
        <v>0.69477553892968602</v>
      </c>
      <c r="CN171" s="18">
        <v>0.69461977037141098</v>
      </c>
      <c r="CO171" s="18">
        <v>0.69441326640531598</v>
      </c>
      <c r="CP171" s="18">
        <v>0.69414667392985197</v>
      </c>
      <c r="CQ171" s="18">
        <v>0.69380920396939305</v>
      </c>
      <c r="CR171" s="18">
        <v>0.69338873732942696</v>
      </c>
      <c r="CS171" s="18">
        <v>0.69313112858716197</v>
      </c>
      <c r="CT171" s="13"/>
      <c r="CU171" s="5"/>
      <c r="DE171" s="15">
        <v>14000</v>
      </c>
      <c r="DF171" s="18">
        <v>0.78532441289852395</v>
      </c>
      <c r="DG171" s="18">
        <v>0.78532407311952002</v>
      </c>
      <c r="DH171" s="18">
        <v>0.78532337837523603</v>
      </c>
      <c r="DI171" s="18">
        <v>0.78532329819595104</v>
      </c>
      <c r="DJ171" s="18">
        <v>0.78532543439307001</v>
      </c>
      <c r="DK171" s="18">
        <v>0.78533200025703498</v>
      </c>
      <c r="DL171" s="18">
        <v>0.78534579205065402</v>
      </c>
      <c r="DM171" s="18">
        <v>0.78537015342124195</v>
      </c>
      <c r="DN171" s="18">
        <v>0.78540893354200203</v>
      </c>
      <c r="DO171" s="18">
        <v>0.785466439984425</v>
      </c>
      <c r="DP171" s="18">
        <v>0.78563627905563305</v>
      </c>
      <c r="DQ171" s="13"/>
      <c r="DR171" s="5"/>
      <c r="EB171" s="15">
        <v>14000</v>
      </c>
      <c r="EC171" s="18">
        <v>0.69502268094002395</v>
      </c>
      <c r="ED171" s="18">
        <v>0.695008363528413</v>
      </c>
      <c r="EE171" s="18">
        <v>0.69496450312115299</v>
      </c>
      <c r="EF171" s="18">
        <v>0.69488838780036</v>
      </c>
      <c r="EG171" s="18">
        <v>0.69477553892968602</v>
      </c>
      <c r="EH171" s="18">
        <v>0.69461977037141098</v>
      </c>
      <c r="EI171" s="18">
        <v>0.69441326640531598</v>
      </c>
      <c r="EJ171" s="18">
        <v>0.69414667392985197</v>
      </c>
      <c r="EK171" s="18">
        <v>0.69380920396939305</v>
      </c>
      <c r="EL171" s="18">
        <v>0.69338873732942696</v>
      </c>
      <c r="EM171" s="18">
        <v>0.69313112858716197</v>
      </c>
      <c r="EN171" s="13"/>
      <c r="EO171" s="5"/>
      <c r="EY171" s="15">
        <v>14000</v>
      </c>
      <c r="EZ171" s="18">
        <v>0.69502268094002395</v>
      </c>
      <c r="FA171" s="18">
        <v>0.695008363528413</v>
      </c>
      <c r="FB171" s="18">
        <v>0.69496450312115299</v>
      </c>
      <c r="FC171" s="18">
        <v>0.69488838780036</v>
      </c>
      <c r="FD171" s="18">
        <v>0.69477553892968602</v>
      </c>
      <c r="FE171" s="18">
        <v>0.69461977037141098</v>
      </c>
      <c r="FF171" s="18">
        <v>0.69441326640531598</v>
      </c>
      <c r="FG171" s="18">
        <v>0.69414667392985197</v>
      </c>
      <c r="FH171" s="18">
        <v>0.69380920396939305</v>
      </c>
      <c r="FI171" s="18">
        <v>0.69338873732942696</v>
      </c>
      <c r="FJ171" s="18">
        <v>0.69313112858716197</v>
      </c>
      <c r="FK171" s="13"/>
      <c r="FL171" s="5"/>
      <c r="FV171" s="15">
        <v>14000</v>
      </c>
      <c r="FW171" s="18">
        <v>0.69502268094002395</v>
      </c>
      <c r="FX171" s="18">
        <v>0.695008363528413</v>
      </c>
      <c r="FY171" s="18">
        <v>0.69496450312115299</v>
      </c>
      <c r="FZ171" s="18">
        <v>0.69488838780036</v>
      </c>
      <c r="GA171" s="18">
        <v>0.69477553892968602</v>
      </c>
      <c r="GB171" s="18">
        <v>0.69461977037141098</v>
      </c>
      <c r="GC171" s="18">
        <v>0.69441326640531598</v>
      </c>
      <c r="GD171" s="18">
        <v>0.69414667392985197</v>
      </c>
      <c r="GE171" s="18">
        <v>0.69380920396939305</v>
      </c>
      <c r="GF171" s="18">
        <v>0.69338873732942696</v>
      </c>
      <c r="GG171" s="18">
        <v>0.69313112858716197</v>
      </c>
      <c r="GH171" s="13"/>
      <c r="GI171" s="5"/>
      <c r="GS171" s="15">
        <v>14000</v>
      </c>
      <c r="GT171" s="18">
        <v>0.69502268094002395</v>
      </c>
      <c r="GU171" s="18">
        <v>0.695008363528413</v>
      </c>
      <c r="GV171" s="18">
        <v>0.69496450312115299</v>
      </c>
      <c r="GW171" s="18">
        <v>0.69488838780036</v>
      </c>
      <c r="GX171" s="18">
        <v>0.69477553892968602</v>
      </c>
      <c r="GY171" s="18">
        <v>0.69461977037141098</v>
      </c>
      <c r="GZ171" s="18">
        <v>0.69441326640531598</v>
      </c>
      <c r="HA171" s="18">
        <v>0.69414667392985197</v>
      </c>
      <c r="HB171" s="18">
        <v>0.69380920396939305</v>
      </c>
      <c r="HC171" s="18">
        <v>0.69338873732942696</v>
      </c>
      <c r="HD171" s="18">
        <v>0.69313112858716197</v>
      </c>
      <c r="HE171" s="13"/>
      <c r="HF171" s="5"/>
      <c r="HP171" s="15">
        <v>14000</v>
      </c>
      <c r="HQ171" s="18">
        <v>0.78477588645702201</v>
      </c>
      <c r="HR171" s="18">
        <v>0.78477597455763703</v>
      </c>
      <c r="HS171" s="18">
        <v>0.78477656236418303</v>
      </c>
      <c r="HT171" s="18">
        <v>0.78477861611092603</v>
      </c>
      <c r="HU171" s="18">
        <v>0.78478373201141005</v>
      </c>
      <c r="HV171" s="18">
        <v>0.78479411530628096</v>
      </c>
      <c r="HW171" s="18">
        <v>0.78481255155961605</v>
      </c>
      <c r="HX171" s="18">
        <v>0.78484237083974095</v>
      </c>
      <c r="HY171" s="18">
        <v>0.78488740561036896</v>
      </c>
      <c r="HZ171" s="18">
        <v>0.78495194335144602</v>
      </c>
      <c r="IA171" s="18">
        <v>0.78513050383424199</v>
      </c>
      <c r="IB171" s="13"/>
      <c r="IC171" s="5"/>
      <c r="IM171" s="15">
        <v>14000</v>
      </c>
      <c r="IN171" s="18">
        <v>0.78927649794352595</v>
      </c>
      <c r="IO171" s="18">
        <v>0.78927317108380701</v>
      </c>
      <c r="IP171" s="18">
        <v>0.78926352155000901</v>
      </c>
      <c r="IQ171" s="18">
        <v>0.78924853847973098</v>
      </c>
      <c r="IR171" s="18">
        <v>0.78922985718091898</v>
      </c>
      <c r="IS171" s="18">
        <v>0.78920973950861895</v>
      </c>
      <c r="IT171" s="18">
        <v>0.78919104691477904</v>
      </c>
      <c r="IU171" s="18">
        <v>0.78917720670408598</v>
      </c>
      <c r="IV171" s="18">
        <v>0.78917217219517</v>
      </c>
      <c r="IW171" s="18">
        <v>0.78918037766132498</v>
      </c>
      <c r="IX171" s="18">
        <v>0.78928894235049396</v>
      </c>
      <c r="IY171" s="13"/>
      <c r="IZ171" s="5"/>
      <c r="JJ171" s="15">
        <v>14000</v>
      </c>
      <c r="JK171" s="18">
        <v>0.790718534300345</v>
      </c>
      <c r="JL171" s="18">
        <v>0.79071415939163103</v>
      </c>
      <c r="JM171" s="18">
        <v>0.79070136747491904</v>
      </c>
      <c r="JN171" s="18">
        <v>0.790681153078722</v>
      </c>
      <c r="JO171" s="18">
        <v>0.79065516081993403</v>
      </c>
      <c r="JP171" s="18">
        <v>0.79062566624958797</v>
      </c>
      <c r="JQ171" s="18">
        <v>0.79059554952552002</v>
      </c>
      <c r="JR171" s="18">
        <v>0.790568262412223</v>
      </c>
      <c r="JS171" s="18">
        <v>0.79054778926692804</v>
      </c>
      <c r="JT171" s="18">
        <v>0.79053860283942601</v>
      </c>
      <c r="JU171" s="18">
        <v>0.79062549711365504</v>
      </c>
      <c r="JV171" s="13"/>
      <c r="JW171" s="5"/>
      <c r="KG171" s="15">
        <v>14000</v>
      </c>
      <c r="KH171" s="18">
        <v>0.78409087623555496</v>
      </c>
      <c r="KI171" s="18">
        <v>0.78409150322916898</v>
      </c>
      <c r="KJ171" s="18">
        <v>0.784093706288579</v>
      </c>
      <c r="KK171" s="18">
        <v>0.78409844733077605</v>
      </c>
      <c r="KL171" s="18">
        <v>0.784107315246658</v>
      </c>
      <c r="KM171" s="18">
        <v>0.78412250476641199</v>
      </c>
      <c r="KN171" s="18">
        <v>0.78414678751683298</v>
      </c>
      <c r="KO171" s="18">
        <v>0.78418347592225401</v>
      </c>
      <c r="KP171" s="18">
        <v>0.78423638079415203</v>
      </c>
      <c r="KQ171" s="18">
        <v>0.78430976365071703</v>
      </c>
      <c r="KR171" s="18">
        <v>0.78449928945418301</v>
      </c>
      <c r="KS171" s="13"/>
      <c r="KT171" s="5"/>
      <c r="LD171" s="15">
        <v>14000</v>
      </c>
      <c r="LE171" s="18">
        <v>0.78910642306083301</v>
      </c>
      <c r="LF171" s="18">
        <v>0.78910322128493404</v>
      </c>
      <c r="LG171" s="18">
        <v>0.78909394677409295</v>
      </c>
      <c r="LH171" s="18">
        <v>0.78907958796900002</v>
      </c>
      <c r="LI171" s="18">
        <v>0.78906177897871799</v>
      </c>
      <c r="LJ171" s="18">
        <v>0.78904277990340099</v>
      </c>
      <c r="LK171" s="18">
        <v>0.78902544981246503</v>
      </c>
      <c r="LL171" s="18">
        <v>0.789013212915052</v>
      </c>
      <c r="LM171" s="18">
        <v>0.78901001862688802</v>
      </c>
      <c r="LN171" s="18">
        <v>0.78902029641319404</v>
      </c>
      <c r="LO171" s="18">
        <v>0.78913144124683698</v>
      </c>
      <c r="LP171" s="13"/>
      <c r="LQ171" s="5"/>
      <c r="MA171" s="15">
        <v>14000</v>
      </c>
      <c r="MB171" s="18">
        <v>0.79106106137827403</v>
      </c>
      <c r="MC171" s="18">
        <v>0.79105644081725701</v>
      </c>
      <c r="MD171" s="18">
        <v>0.79104291231747903</v>
      </c>
      <c r="ME171" s="18">
        <v>0.79102147155296199</v>
      </c>
      <c r="MF171" s="18">
        <v>0.79099376512859698</v>
      </c>
      <c r="MG171" s="18">
        <v>0.79096207154008302</v>
      </c>
      <c r="MH171" s="18">
        <v>0.79092927499847399</v>
      </c>
      <c r="MI171" s="18">
        <v>0.79089883261190796</v>
      </c>
      <c r="MJ171" s="18">
        <v>0.790874735574009</v>
      </c>
      <c r="MK171" s="18">
        <v>0.79086146517540601</v>
      </c>
      <c r="ML171" s="18">
        <v>0.79094326639478396</v>
      </c>
      <c r="MM171" s="13"/>
      <c r="MN171" s="5"/>
      <c r="MX171" s="15">
        <v>14000</v>
      </c>
      <c r="MY171" s="18">
        <v>0.79518841998992096</v>
      </c>
      <c r="MZ171" s="18">
        <v>0.79518093871303597</v>
      </c>
      <c r="NA171" s="18">
        <v>0.79515883124444697</v>
      </c>
      <c r="NB171" s="18">
        <v>0.79512310309840994</v>
      </c>
      <c r="NC171" s="18">
        <v>0.79507541827939399</v>
      </c>
      <c r="ND171" s="18">
        <v>0.79501808169326404</v>
      </c>
      <c r="NE171" s="18">
        <v>0.79495401490959405</v>
      </c>
      <c r="NF171" s="18">
        <v>0.79488672567633201</v>
      </c>
      <c r="NG171" s="18">
        <v>0.79482027172290104</v>
      </c>
      <c r="NH171" s="18">
        <v>0.79475921953610495</v>
      </c>
      <c r="NI171" s="18">
        <v>0.79478129989858903</v>
      </c>
      <c r="NJ171" s="13"/>
      <c r="NK171" s="5"/>
      <c r="NU171" s="15">
        <v>14000</v>
      </c>
      <c r="NV171" s="18">
        <v>0.796354917084512</v>
      </c>
      <c r="NW171" s="18">
        <v>0.79634666054463099</v>
      </c>
      <c r="NX171" s="18">
        <v>0.79632222775369899</v>
      </c>
      <c r="NY171" s="18">
        <v>0.79628262571619801</v>
      </c>
      <c r="NZ171" s="18">
        <v>0.79622952121748003</v>
      </c>
      <c r="OA171" s="18">
        <v>0.79616522366773101</v>
      </c>
      <c r="OB171" s="18">
        <v>0.79609266144439506</v>
      </c>
      <c r="OC171" s="18">
        <v>0.79601535210918195</v>
      </c>
      <c r="OD171" s="18">
        <v>0.79593736700433804</v>
      </c>
      <c r="OE171" s="18">
        <v>0.79586329087582397</v>
      </c>
      <c r="OF171" s="18">
        <v>0.79586904765122701</v>
      </c>
      <c r="OG171" s="13"/>
      <c r="OH171" s="5"/>
      <c r="OR171">
        <v>14000</v>
      </c>
      <c r="OS171">
        <v>0.79013209558171205</v>
      </c>
      <c r="OT171">
        <v>0.79012814418595601</v>
      </c>
      <c r="OU171">
        <v>0.79011662212796296</v>
      </c>
      <c r="OV171">
        <v>0.79009852185518703</v>
      </c>
      <c r="OW171">
        <v>0.79007548438276298</v>
      </c>
      <c r="OX171">
        <v>0.79004977994621794</v>
      </c>
      <c r="OY171">
        <v>0.79002428141754599</v>
      </c>
      <c r="OZ171">
        <v>0.79000243099821099</v>
      </c>
      <c r="PA171">
        <v>0.78998820086445698</v>
      </c>
      <c r="PB171">
        <v>0.78998604861141197</v>
      </c>
      <c r="PC171">
        <v>0.79008171113108505</v>
      </c>
      <c r="PD171" s="13"/>
      <c r="PE171" s="5"/>
      <c r="PO171" s="15">
        <v>14000</v>
      </c>
      <c r="PP171" s="18">
        <v>0.79566681121592797</v>
      </c>
      <c r="PQ171" s="18">
        <v>0.795659010224118</v>
      </c>
      <c r="PR171" s="18">
        <v>0.79563594382462199</v>
      </c>
      <c r="PS171" s="18">
        <v>0.79559861821011302</v>
      </c>
      <c r="PT171" s="18">
        <v>0.79554869863691602</v>
      </c>
      <c r="PU171" s="18">
        <v>0.79548849201259098</v>
      </c>
      <c r="PV171" s="18">
        <v>0.79542092289456701</v>
      </c>
      <c r="PW171" s="18">
        <v>0.79534950329075005</v>
      </c>
      <c r="PX171" s="18">
        <v>0.79527829678522899</v>
      </c>
      <c r="PY171" s="18">
        <v>0.79521187765837797</v>
      </c>
      <c r="PZ171" s="18">
        <v>0.79522723384479899</v>
      </c>
      <c r="QA171" s="13"/>
      <c r="QB171" s="5"/>
      <c r="QL171" s="15">
        <v>14000</v>
      </c>
      <c r="QM171" s="18">
        <v>0.80486731244929299</v>
      </c>
      <c r="QN171" s="18">
        <v>0.80485384214037103</v>
      </c>
      <c r="QO171" s="18">
        <v>0.80481376608084199</v>
      </c>
      <c r="QP171" s="18">
        <v>0.80474808609134396</v>
      </c>
      <c r="QQ171" s="18">
        <v>0.80465846262775598</v>
      </c>
      <c r="QR171" s="18">
        <v>0.80454720100312704</v>
      </c>
      <c r="QS171" s="18">
        <v>0.80441723228554596</v>
      </c>
      <c r="QT171" s="18">
        <v>0.80427208907707004</v>
      </c>
      <c r="QU171" s="18">
        <v>0.80411587646323002</v>
      </c>
      <c r="QV171" s="18">
        <v>0.80395323852574796</v>
      </c>
      <c r="QW171" s="18">
        <v>0.80384738243157505</v>
      </c>
      <c r="QX171" s="13"/>
      <c r="QY171" s="5"/>
      <c r="RI171" s="15">
        <v>14000</v>
      </c>
      <c r="RJ171" s="18">
        <v>0.80412681401466402</v>
      </c>
      <c r="RK171" s="18">
        <v>0.80411376626476705</v>
      </c>
      <c r="RL171" s="18">
        <v>0.80407495841000898</v>
      </c>
      <c r="RM171" s="18">
        <v>0.80401139379097397</v>
      </c>
      <c r="RN171" s="18">
        <v>0.80392473518831797</v>
      </c>
      <c r="RO171" s="18">
        <v>0.80381729073902297</v>
      </c>
      <c r="RP171" s="18">
        <v>0.80369199442030004</v>
      </c>
      <c r="RQ171" s="18">
        <v>0.80355238132013196</v>
      </c>
      <c r="RR171" s="18">
        <v>0.80340255800156102</v>
      </c>
      <c r="RS171" s="18">
        <v>0.80324716837438204</v>
      </c>
      <c r="RT171" s="18">
        <v>0.80315049256247695</v>
      </c>
      <c r="RU171" s="13"/>
      <c r="RV171" s="5"/>
      <c r="SF171" s="15">
        <v>14000</v>
      </c>
      <c r="SG171" s="18">
        <v>0.80852592434460502</v>
      </c>
      <c r="SH171" s="18">
        <v>0.80851045295244395</v>
      </c>
      <c r="SI171" s="18">
        <v>0.80846437010527294</v>
      </c>
      <c r="SJ171" s="18">
        <v>0.808388667325453</v>
      </c>
      <c r="SK171" s="18">
        <v>0.80828498894731504</v>
      </c>
      <c r="SL171" s="18">
        <v>0.808155619869663</v>
      </c>
      <c r="SM171" s="18">
        <v>0.80800346853087601</v>
      </c>
      <c r="SN171" s="18">
        <v>0.80783204524651198</v>
      </c>
      <c r="SO171" s="18">
        <v>0.80764543611580697</v>
      </c>
      <c r="SP171" s="18">
        <v>0.80744827278967601</v>
      </c>
      <c r="SQ171" s="18">
        <v>0.80729855644097304</v>
      </c>
      <c r="SR171" s="13"/>
      <c r="SS171" s="5"/>
      <c r="TC171" s="15">
        <v>14000</v>
      </c>
      <c r="TD171" s="18">
        <v>0.79634238377855604</v>
      </c>
      <c r="TE171" s="18">
        <v>0.796334135490534</v>
      </c>
      <c r="TF171" s="18">
        <v>0.79630972745115103</v>
      </c>
      <c r="TG171" s="18">
        <v>0.79627016665182204</v>
      </c>
      <c r="TH171" s="18">
        <v>0.796217119852898</v>
      </c>
      <c r="TI171" s="18">
        <v>0.79615289642293197</v>
      </c>
      <c r="TJ171" s="18">
        <v>0.796080424674803</v>
      </c>
      <c r="TK171" s="18">
        <v>0.79600322207508301</v>
      </c>
      <c r="TL171" s="18">
        <v>0.79592535983167201</v>
      </c>
      <c r="TM171" s="18">
        <v>0.795851422507732</v>
      </c>
      <c r="TN171" s="18">
        <v>0.79585735336346297</v>
      </c>
      <c r="TO171" s="13"/>
      <c r="TP171" s="5"/>
      <c r="TZ171" s="15">
        <v>14000</v>
      </c>
      <c r="UA171" s="18">
        <v>0.69502268094002395</v>
      </c>
      <c r="UB171" s="18">
        <v>0.695008363528413</v>
      </c>
      <c r="UC171" s="18">
        <v>0.69496450312115299</v>
      </c>
      <c r="UD171" s="18">
        <v>0.69488838780036</v>
      </c>
      <c r="UE171" s="18">
        <v>0.69477553892968602</v>
      </c>
      <c r="UF171" s="18">
        <v>0.69461977037141098</v>
      </c>
      <c r="UG171" s="18">
        <v>0.69441326640531598</v>
      </c>
      <c r="UH171" s="18">
        <v>0.69414667392985197</v>
      </c>
      <c r="UI171" s="18">
        <v>0.69380920396939305</v>
      </c>
      <c r="UJ171" s="18">
        <v>0.69338873732942696</v>
      </c>
      <c r="UK171" s="18">
        <v>0.69313112858716197</v>
      </c>
      <c r="UL171" s="13"/>
      <c r="UM171" s="5"/>
      <c r="UW171" s="15">
        <v>14000</v>
      </c>
      <c r="UX171" s="18">
        <v>0.69502268094002395</v>
      </c>
      <c r="UY171" s="18">
        <v>0.695008363528413</v>
      </c>
      <c r="UZ171" s="18">
        <v>0.69496450312115299</v>
      </c>
      <c r="VA171" s="18">
        <v>0.69488838780036</v>
      </c>
      <c r="VB171" s="18">
        <v>0.69477553892968602</v>
      </c>
      <c r="VC171" s="18">
        <v>0.69461977037141098</v>
      </c>
      <c r="VD171" s="18">
        <v>0.69441326640531598</v>
      </c>
      <c r="VE171" s="18">
        <v>0.69414667392985197</v>
      </c>
      <c r="VF171" s="18">
        <v>0.69380920396939305</v>
      </c>
      <c r="VG171" s="18">
        <v>0.69338873732942696</v>
      </c>
      <c r="VH171" s="18">
        <v>0.69313112858716197</v>
      </c>
      <c r="VI171" s="13"/>
      <c r="VJ171" s="5"/>
      <c r="VT171" s="15">
        <v>14000</v>
      </c>
      <c r="VU171" s="18">
        <v>0.69502268094002395</v>
      </c>
      <c r="VV171" s="18">
        <v>0.695008363528413</v>
      </c>
      <c r="VW171" s="18">
        <v>0.69496450312115299</v>
      </c>
      <c r="VX171" s="18">
        <v>0.69488838780036</v>
      </c>
      <c r="VY171" s="18">
        <v>0.69477553892968602</v>
      </c>
      <c r="VZ171" s="18">
        <v>0.69461977037141098</v>
      </c>
      <c r="WA171" s="18">
        <v>0.69441326640531598</v>
      </c>
      <c r="WB171" s="18">
        <v>0.69414667392985197</v>
      </c>
      <c r="WC171" s="18">
        <v>0.69380920396939305</v>
      </c>
      <c r="WD171" s="18">
        <v>0.69338873732942696</v>
      </c>
      <c r="WE171" s="18">
        <v>0.69313112858716197</v>
      </c>
      <c r="WF171" s="13"/>
      <c r="WG171" s="5"/>
      <c r="WQ171" s="15">
        <v>14000</v>
      </c>
      <c r="WR171" s="18">
        <v>0.80044854375166996</v>
      </c>
      <c r="WS171" s="18">
        <v>0.800438047969114</v>
      </c>
      <c r="WT171" s="18">
        <v>0.80040694814124502</v>
      </c>
      <c r="WU171" s="18">
        <v>0.80035640179448397</v>
      </c>
      <c r="WV171" s="18">
        <v>0.80028832147426299</v>
      </c>
      <c r="WW171" s="18">
        <v>0.80020535013640504</v>
      </c>
      <c r="WX171" s="18">
        <v>0.80011082747215501</v>
      </c>
      <c r="WY171" s="18">
        <v>0.800008747940672</v>
      </c>
      <c r="WZ171" s="18">
        <v>0.79990371149903905</v>
      </c>
      <c r="XA171" s="18">
        <v>0.79980086823215801</v>
      </c>
      <c r="XB171" s="18">
        <v>0.79978672003942397</v>
      </c>
      <c r="XC171" s="13"/>
      <c r="XD171" s="5"/>
      <c r="XN171" s="15">
        <v>14000</v>
      </c>
      <c r="XO171" s="18">
        <v>0.77805471333246801</v>
      </c>
      <c r="XP171" s="18">
        <v>0.77806229933908599</v>
      </c>
      <c r="XQ171" s="18">
        <v>0.77808533827013804</v>
      </c>
      <c r="XR171" s="18">
        <v>0.77812466861623097</v>
      </c>
      <c r="XS171" s="18">
        <v>0.77818167383001702</v>
      </c>
      <c r="XT171" s="18">
        <v>0.77825826166896095</v>
      </c>
      <c r="XU171" s="18">
        <v>0.77835683605468398</v>
      </c>
      <c r="XV171" s="18">
        <v>0.77848026222512301</v>
      </c>
      <c r="XW171" s="18">
        <v>0.77863182617148996</v>
      </c>
      <c r="XX171" s="18">
        <v>0.77881518956081597</v>
      </c>
      <c r="XY171" s="18">
        <v>0.77914269820089399</v>
      </c>
      <c r="XZ171" s="13"/>
      <c r="YA171" s="5"/>
      <c r="YK171" s="15">
        <v>14000</v>
      </c>
      <c r="YL171" s="18">
        <v>0.79104830410027005</v>
      </c>
      <c r="YM171" s="18">
        <v>0.79104585604301303</v>
      </c>
      <c r="YN171" s="18">
        <v>0.79103882445518603</v>
      </c>
      <c r="YO171" s="18">
        <v>0.791028143423119</v>
      </c>
      <c r="YP171" s="18">
        <v>0.79101535761028097</v>
      </c>
      <c r="YQ171" s="18">
        <v>0.79100260428715796</v>
      </c>
      <c r="YR171" s="18">
        <v>0.790992588678053</v>
      </c>
      <c r="YS171" s="18">
        <v>0.790988553138532</v>
      </c>
      <c r="YT171" s="18">
        <v>0.79099424083571801</v>
      </c>
      <c r="YU171" s="18">
        <v>0.79101385476879205</v>
      </c>
      <c r="YV171" s="18">
        <v>0.79113770874787703</v>
      </c>
      <c r="YW171" s="13"/>
      <c r="YX171" s="5"/>
      <c r="ZH171" s="15">
        <v>14000</v>
      </c>
      <c r="ZI171" s="18">
        <v>0.70508163991502204</v>
      </c>
      <c r="ZJ171" s="18">
        <v>0.70507495553669997</v>
      </c>
      <c r="ZK171" s="18">
        <v>0.70505412901402897</v>
      </c>
      <c r="ZL171" s="18">
        <v>0.70501684967059297</v>
      </c>
      <c r="ZM171" s="18">
        <v>0.704959297430371</v>
      </c>
      <c r="ZN171" s="18">
        <v>0.70487618745455505</v>
      </c>
      <c r="ZO171" s="18">
        <v>0.70476082895215797</v>
      </c>
      <c r="ZP171" s="18">
        <v>0.70460519491286</v>
      </c>
      <c r="ZQ171" s="18">
        <v>0.70439999911117701</v>
      </c>
      <c r="ZR171" s="18">
        <v>0.70413477660452595</v>
      </c>
      <c r="ZS171" s="18">
        <v>0.70379796405170603</v>
      </c>
      <c r="ZT171" s="13"/>
      <c r="ZU171" s="5"/>
      <c r="AAE171" s="15">
        <v>14000</v>
      </c>
      <c r="AAF171" s="18">
        <v>0.70041892511138704</v>
      </c>
      <c r="AAG171" s="18">
        <v>0.70041410613613497</v>
      </c>
      <c r="AAH171" s="18">
        <v>0.70039881904794299</v>
      </c>
      <c r="AAI171" s="18">
        <v>0.70037058500883198</v>
      </c>
      <c r="AAJ171" s="18">
        <v>0.70032531075911797</v>
      </c>
      <c r="AAK171" s="18">
        <v>0.70025734346188595</v>
      </c>
      <c r="AAL171" s="18">
        <v>0.70015954299790795</v>
      </c>
      <c r="AAM171" s="18">
        <v>0.70002336773201401</v>
      </c>
      <c r="AAN171" s="18">
        <v>0.69983896926939304</v>
      </c>
      <c r="AAO171" s="18">
        <v>0.69959529155512901</v>
      </c>
      <c r="AAP171" s="18">
        <v>0.69954100489834303</v>
      </c>
      <c r="AAQ171" s="13"/>
      <c r="AAR171" s="5"/>
      <c r="ABB171" s="15">
        <v>14000</v>
      </c>
      <c r="ABC171" s="18">
        <v>0.79903186979086704</v>
      </c>
      <c r="ABD171" s="18">
        <v>0.79902394107770003</v>
      </c>
      <c r="ABE171" s="18">
        <v>0.79900047438520905</v>
      </c>
      <c r="ABF171" s="18">
        <v>0.79896242492462799</v>
      </c>
      <c r="ABG171" s="18">
        <v>0.79891137432899895</v>
      </c>
      <c r="ABH171" s="18">
        <v>0.79884951524068304</v>
      </c>
      <c r="ABI171" s="18">
        <v>0.79877963007177999</v>
      </c>
      <c r="ABJ171" s="18">
        <v>0.79870506428874599</v>
      </c>
      <c r="ABK171" s="18">
        <v>0.79862969469160505</v>
      </c>
      <c r="ABL171" s="18">
        <v>0.79855789329001103</v>
      </c>
      <c r="ABM171" s="18">
        <v>0.79856699342190296</v>
      </c>
      <c r="ABN171" s="13"/>
      <c r="ABO171" s="5"/>
    </row>
    <row r="172" spans="17:743" x14ac:dyDescent="0.25">
      <c r="AC172" s="13"/>
      <c r="AD172" s="5"/>
      <c r="AZ172" s="13"/>
      <c r="BA172" s="5"/>
      <c r="BW172" s="13"/>
      <c r="BX172" s="5"/>
      <c r="CT172" s="13"/>
      <c r="CU172" s="5"/>
      <c r="DQ172" s="13"/>
      <c r="DR172" s="5"/>
      <c r="EN172" s="13"/>
      <c r="EO172" s="5"/>
      <c r="FK172" s="13"/>
      <c r="FL172" s="5"/>
      <c r="GH172" s="13"/>
      <c r="GI172" s="5"/>
      <c r="HE172" s="13"/>
      <c r="HF172" s="5"/>
      <c r="IB172" s="13"/>
      <c r="IC172" s="5"/>
      <c r="IY172" s="13"/>
      <c r="IZ172" s="5"/>
      <c r="JV172" s="13"/>
      <c r="JW172" s="5"/>
      <c r="KS172" s="13"/>
      <c r="KT172" s="5"/>
      <c r="LP172" s="13"/>
      <c r="LQ172" s="5"/>
      <c r="MM172" s="13"/>
      <c r="MN172" s="5"/>
      <c r="NJ172" s="13"/>
      <c r="NK172" s="5"/>
      <c r="OG172" s="13"/>
      <c r="OH172" s="5"/>
      <c r="PD172" s="13"/>
      <c r="PE172" s="5"/>
      <c r="QA172" s="13"/>
      <c r="QB172" s="5"/>
      <c r="QX172" s="13"/>
      <c r="QY172" s="5"/>
      <c r="RU172" s="13"/>
      <c r="RV172" s="5"/>
      <c r="SR172" s="13"/>
      <c r="SS172" s="5"/>
      <c r="TO172" s="13"/>
      <c r="TP172" s="5"/>
      <c r="UL172" s="13"/>
      <c r="UM172" s="5"/>
      <c r="VI172" s="13"/>
      <c r="VJ172" s="5"/>
      <c r="WF172" s="13"/>
      <c r="WG172" s="5"/>
      <c r="XC172" s="13"/>
      <c r="XD172" s="5"/>
      <c r="XZ172" s="13"/>
      <c r="YA172" s="5"/>
      <c r="YW172" s="13"/>
      <c r="YX172" s="5"/>
      <c r="ZT172" s="13"/>
      <c r="ZU172" s="5"/>
      <c r="AAQ172" s="13"/>
      <c r="AAR172" s="5"/>
      <c r="ABN172" s="13"/>
      <c r="ABO172" s="5"/>
    </row>
    <row r="173" spans="17:743" x14ac:dyDescent="0.25">
      <c r="AC173" s="13"/>
      <c r="AD173" s="5"/>
      <c r="AZ173" s="13"/>
      <c r="BA173" s="5"/>
      <c r="BW173" s="13"/>
      <c r="BX173" s="5"/>
      <c r="CT173" s="13"/>
      <c r="CU173" s="5"/>
      <c r="DQ173" s="13"/>
      <c r="DR173" s="5"/>
      <c r="EN173" s="13"/>
      <c r="EO173" s="5"/>
      <c r="FK173" s="13"/>
      <c r="FL173" s="5"/>
      <c r="GH173" s="13"/>
      <c r="GI173" s="5"/>
      <c r="HE173" s="13"/>
      <c r="HF173" s="5"/>
      <c r="IB173" s="13"/>
      <c r="IC173" s="5"/>
      <c r="IY173" s="13"/>
      <c r="IZ173" s="5"/>
      <c r="JV173" s="13"/>
      <c r="JW173" s="5"/>
      <c r="KS173" s="13"/>
      <c r="KT173" s="5"/>
      <c r="LP173" s="13"/>
      <c r="LQ173" s="5"/>
      <c r="MM173" s="13"/>
      <c r="MN173" s="5"/>
      <c r="NJ173" s="13"/>
      <c r="NK173" s="5"/>
      <c r="OG173" s="13"/>
      <c r="OH173" s="5"/>
      <c r="PD173" s="13"/>
      <c r="PE173" s="5"/>
      <c r="QA173" s="13"/>
      <c r="QB173" s="5"/>
      <c r="QX173" s="13"/>
      <c r="QY173" s="5"/>
      <c r="RU173" s="13"/>
      <c r="RV173" s="5"/>
      <c r="SR173" s="13"/>
      <c r="SS173" s="5"/>
      <c r="TO173" s="13"/>
      <c r="TP173" s="5"/>
      <c r="UL173" s="13"/>
      <c r="UM173" s="5"/>
      <c r="VI173" s="13"/>
      <c r="VJ173" s="5"/>
      <c r="WF173" s="13"/>
      <c r="WG173" s="5"/>
      <c r="XC173" s="13"/>
      <c r="XD173" s="5"/>
      <c r="XZ173" s="13"/>
      <c r="YA173" s="5"/>
      <c r="YW173" s="13"/>
      <c r="YX173" s="5"/>
      <c r="ZT173" s="13"/>
      <c r="ZU173" s="5"/>
      <c r="AAQ173" s="13"/>
      <c r="AAR173" s="5"/>
      <c r="ABN173" s="13"/>
      <c r="ABO173" s="5"/>
    </row>
    <row r="174" spans="17:743" x14ac:dyDescent="0.25">
      <c r="AC174" s="13" t="s">
        <v>206</v>
      </c>
      <c r="AD174" s="5"/>
      <c r="AZ174" s="13" t="s">
        <v>206</v>
      </c>
      <c r="BA174" s="5"/>
      <c r="BW174" s="13" t="s">
        <v>206</v>
      </c>
      <c r="BX174" s="5"/>
      <c r="CT174" s="13" t="s">
        <v>206</v>
      </c>
      <c r="CU174" s="5"/>
      <c r="DQ174" s="13" t="s">
        <v>206</v>
      </c>
      <c r="DR174" s="5"/>
      <c r="EN174" s="13" t="s">
        <v>206</v>
      </c>
      <c r="EO174" s="5"/>
      <c r="FK174" s="13" t="s">
        <v>206</v>
      </c>
      <c r="FL174" s="5"/>
      <c r="GH174" s="13" t="s">
        <v>206</v>
      </c>
      <c r="GI174" s="5"/>
      <c r="HE174" s="13" t="s">
        <v>206</v>
      </c>
      <c r="HF174" s="5"/>
      <c r="IB174" s="13" t="s">
        <v>206</v>
      </c>
      <c r="IC174" s="5"/>
      <c r="IY174" s="13" t="s">
        <v>206</v>
      </c>
      <c r="IZ174" s="5"/>
      <c r="JV174" s="13" t="s">
        <v>206</v>
      </c>
      <c r="JW174" s="5"/>
      <c r="KS174" s="13" t="s">
        <v>206</v>
      </c>
      <c r="KT174" s="5"/>
      <c r="LP174" s="13" t="s">
        <v>206</v>
      </c>
      <c r="LQ174" s="5"/>
      <c r="MM174" s="13" t="s">
        <v>206</v>
      </c>
      <c r="MN174" s="5"/>
      <c r="NJ174" s="13" t="s">
        <v>206</v>
      </c>
      <c r="NK174" s="5"/>
      <c r="OG174" s="13" t="s">
        <v>206</v>
      </c>
      <c r="OH174" s="5"/>
      <c r="PD174" s="13" t="s">
        <v>206</v>
      </c>
      <c r="PE174" s="5"/>
      <c r="QA174" s="13" t="s">
        <v>206</v>
      </c>
      <c r="QB174" s="5"/>
      <c r="QX174" s="13" t="s">
        <v>206</v>
      </c>
      <c r="QY174" s="5"/>
      <c r="RU174" s="13" t="s">
        <v>206</v>
      </c>
      <c r="RV174" s="5"/>
      <c r="SR174" s="13" t="s">
        <v>206</v>
      </c>
      <c r="SS174" s="5"/>
      <c r="TO174" s="13" t="s">
        <v>206</v>
      </c>
      <c r="TP174" s="5"/>
      <c r="UL174" s="13" t="s">
        <v>206</v>
      </c>
      <c r="UM174" s="5"/>
      <c r="VI174" s="13" t="s">
        <v>206</v>
      </c>
      <c r="VJ174" s="5"/>
      <c r="WF174" s="13" t="s">
        <v>206</v>
      </c>
      <c r="WG174" s="5"/>
      <c r="XC174" s="13" t="s">
        <v>206</v>
      </c>
      <c r="XD174" s="5"/>
      <c r="XZ174" s="13" t="s">
        <v>206</v>
      </c>
      <c r="YA174" s="5"/>
      <c r="YW174" s="13" t="s">
        <v>206</v>
      </c>
      <c r="YX174" s="5"/>
      <c r="ZT174" s="13" t="s">
        <v>206</v>
      </c>
      <c r="ZU174" s="5"/>
      <c r="AAQ174" s="13" t="s">
        <v>206</v>
      </c>
      <c r="AAR174" s="5"/>
      <c r="ABN174" s="13" t="s">
        <v>206</v>
      </c>
      <c r="ABO174" s="5"/>
    </row>
    <row r="175" spans="17:743" x14ac:dyDescent="0.25">
      <c r="AC175" s="13" t="s">
        <v>181</v>
      </c>
      <c r="AD175" s="5" t="s">
        <v>55</v>
      </c>
      <c r="AZ175" s="13" t="s">
        <v>181</v>
      </c>
      <c r="BA175" s="5">
        <v>1</v>
      </c>
      <c r="BW175" s="13" t="s">
        <v>181</v>
      </c>
      <c r="BX175" s="5">
        <v>1</v>
      </c>
      <c r="CT175" s="13" t="s">
        <v>181</v>
      </c>
      <c r="CU175" s="5" t="s">
        <v>55</v>
      </c>
      <c r="DQ175" s="13" t="s">
        <v>181</v>
      </c>
      <c r="DR175" s="5">
        <v>1</v>
      </c>
      <c r="EN175" s="13" t="s">
        <v>181</v>
      </c>
      <c r="EO175" s="5" t="s">
        <v>55</v>
      </c>
      <c r="FK175" s="13" t="s">
        <v>181</v>
      </c>
      <c r="FL175" s="5" t="s">
        <v>55</v>
      </c>
      <c r="GH175" s="13" t="s">
        <v>181</v>
      </c>
      <c r="GI175" s="5" t="s">
        <v>55</v>
      </c>
      <c r="HE175" s="13" t="s">
        <v>181</v>
      </c>
      <c r="HF175" s="5" t="s">
        <v>55</v>
      </c>
      <c r="IB175" s="13" t="s">
        <v>181</v>
      </c>
      <c r="IC175" s="5">
        <v>1</v>
      </c>
      <c r="IY175" s="13" t="s">
        <v>181</v>
      </c>
      <c r="IZ175" s="5">
        <v>1</v>
      </c>
      <c r="JV175" s="13" t="s">
        <v>181</v>
      </c>
      <c r="JW175" s="5">
        <v>1</v>
      </c>
      <c r="KS175" s="13" t="s">
        <v>181</v>
      </c>
      <c r="KT175" s="5">
        <v>1</v>
      </c>
      <c r="LP175" s="13" t="s">
        <v>181</v>
      </c>
      <c r="LQ175" s="5">
        <v>1</v>
      </c>
      <c r="MM175" s="13" t="s">
        <v>181</v>
      </c>
      <c r="MN175" s="5">
        <v>1</v>
      </c>
      <c r="NJ175" s="13" t="s">
        <v>181</v>
      </c>
      <c r="NK175" s="5">
        <v>1</v>
      </c>
      <c r="OG175" s="13" t="s">
        <v>181</v>
      </c>
      <c r="OH175" s="5">
        <v>1</v>
      </c>
      <c r="PD175" s="13" t="s">
        <v>181</v>
      </c>
      <c r="PE175" s="5">
        <v>1</v>
      </c>
      <c r="QA175" s="13" t="s">
        <v>181</v>
      </c>
      <c r="QB175" s="5">
        <v>1</v>
      </c>
      <c r="QX175" s="13" t="s">
        <v>181</v>
      </c>
      <c r="QY175" s="5">
        <v>1</v>
      </c>
      <c r="RU175" s="13" t="s">
        <v>181</v>
      </c>
      <c r="RV175" s="5">
        <v>1</v>
      </c>
      <c r="SR175" s="13" t="s">
        <v>181</v>
      </c>
      <c r="SS175" s="5">
        <v>1</v>
      </c>
      <c r="TO175" s="13" t="s">
        <v>181</v>
      </c>
      <c r="TP175" s="5">
        <v>1</v>
      </c>
      <c r="UL175" s="13" t="s">
        <v>181</v>
      </c>
      <c r="UM175" s="5" t="s">
        <v>55</v>
      </c>
      <c r="VI175" s="13" t="s">
        <v>181</v>
      </c>
      <c r="VJ175" s="5" t="s">
        <v>55</v>
      </c>
      <c r="WF175" s="13" t="s">
        <v>181</v>
      </c>
      <c r="WG175" s="5" t="s">
        <v>55</v>
      </c>
      <c r="XC175" s="13" t="s">
        <v>181</v>
      </c>
      <c r="XD175" s="5">
        <v>1</v>
      </c>
      <c r="XZ175" s="13" t="s">
        <v>181</v>
      </c>
      <c r="YA175" s="5">
        <v>1</v>
      </c>
      <c r="YW175" s="13" t="s">
        <v>181</v>
      </c>
      <c r="YX175" s="5">
        <v>1</v>
      </c>
      <c r="ZT175" s="13" t="s">
        <v>181</v>
      </c>
      <c r="ZU175" s="5" t="s">
        <v>55</v>
      </c>
      <c r="AAQ175" s="13" t="s">
        <v>181</v>
      </c>
      <c r="AAR175" s="5" t="s">
        <v>55</v>
      </c>
      <c r="ABN175" s="13" t="s">
        <v>181</v>
      </c>
      <c r="ABO175" s="5">
        <v>1</v>
      </c>
    </row>
    <row r="176" spans="17:743" x14ac:dyDescent="0.25">
      <c r="AC176" s="13"/>
      <c r="AD176" s="5"/>
      <c r="AZ176" s="13"/>
      <c r="BA176" s="5"/>
      <c r="BW176" s="13"/>
      <c r="BX176" s="5"/>
      <c r="CT176" s="13"/>
      <c r="CU176" s="5"/>
      <c r="DQ176" s="13"/>
      <c r="DR176" s="5"/>
      <c r="EN176" s="13"/>
      <c r="EO176" s="5"/>
      <c r="FK176" s="13"/>
      <c r="FL176" s="5"/>
      <c r="GH176" s="13"/>
      <c r="GI176" s="5"/>
      <c r="HE176" s="13"/>
      <c r="HF176" s="5"/>
      <c r="IB176" s="13"/>
      <c r="IC176" s="5"/>
      <c r="IY176" s="13"/>
      <c r="IZ176" s="5"/>
      <c r="JV176" s="13"/>
      <c r="JW176" s="5"/>
      <c r="KS176" s="13"/>
      <c r="KT176" s="5"/>
      <c r="LP176" s="13"/>
      <c r="LQ176" s="5"/>
      <c r="MM176" s="13"/>
      <c r="MN176" s="5"/>
      <c r="NJ176" s="13"/>
      <c r="NK176" s="5"/>
      <c r="OG176" s="13"/>
      <c r="OH176" s="5"/>
      <c r="PD176" s="13"/>
      <c r="PE176" s="5"/>
      <c r="QA176" s="13"/>
      <c r="QB176" s="5"/>
      <c r="QX176" s="13"/>
      <c r="QY176" s="5"/>
      <c r="RU176" s="13"/>
      <c r="RV176" s="5"/>
      <c r="SR176" s="13"/>
      <c r="SS176" s="5"/>
      <c r="TO176" s="13"/>
      <c r="TP176" s="5"/>
      <c r="UL176" s="13"/>
      <c r="UM176" s="5"/>
      <c r="VI176" s="13"/>
      <c r="VJ176" s="5"/>
      <c r="WF176" s="13"/>
      <c r="WG176" s="5"/>
      <c r="XC176" s="13"/>
      <c r="XD176" s="5"/>
      <c r="XZ176" s="13"/>
      <c r="YA176" s="5"/>
      <c r="YW176" s="13"/>
      <c r="YX176" s="5"/>
      <c r="ZT176" s="13"/>
      <c r="ZU176" s="5"/>
      <c r="AAQ176" s="13"/>
      <c r="AAR176" s="5"/>
      <c r="ABN176" s="13"/>
      <c r="ABO176" s="5"/>
    </row>
    <row r="177" spans="29:743" x14ac:dyDescent="0.25">
      <c r="AC177" s="13" t="s">
        <v>182</v>
      </c>
      <c r="AD177" s="5">
        <v>10</v>
      </c>
      <c r="AZ177" s="13" t="s">
        <v>182</v>
      </c>
      <c r="BA177" s="5">
        <v>9</v>
      </c>
      <c r="BW177" s="13" t="s">
        <v>182</v>
      </c>
      <c r="BX177" s="5">
        <v>9</v>
      </c>
      <c r="CT177" s="13" t="s">
        <v>182</v>
      </c>
      <c r="CU177" s="5">
        <v>12</v>
      </c>
      <c r="DQ177" s="13" t="s">
        <v>182</v>
      </c>
      <c r="DR177" s="5">
        <v>9</v>
      </c>
      <c r="EN177" s="13" t="s">
        <v>182</v>
      </c>
      <c r="EO177" s="5">
        <v>10</v>
      </c>
      <c r="FK177" s="13" t="s">
        <v>182</v>
      </c>
      <c r="FL177" s="5">
        <v>9</v>
      </c>
      <c r="GH177" s="13" t="s">
        <v>182</v>
      </c>
      <c r="GI177" s="5">
        <v>11</v>
      </c>
      <c r="HE177" s="13" t="s">
        <v>182</v>
      </c>
      <c r="HF177" s="5">
        <v>8</v>
      </c>
      <c r="IB177" s="13" t="s">
        <v>182</v>
      </c>
      <c r="IC177" s="5">
        <v>10</v>
      </c>
      <c r="IY177" s="13" t="s">
        <v>182</v>
      </c>
      <c r="IZ177" s="5">
        <v>10</v>
      </c>
      <c r="JV177" s="13" t="s">
        <v>182</v>
      </c>
      <c r="JW177" s="5">
        <v>10</v>
      </c>
      <c r="KS177" s="13" t="s">
        <v>182</v>
      </c>
      <c r="KT177" s="5">
        <v>9</v>
      </c>
      <c r="LP177" s="13" t="s">
        <v>182</v>
      </c>
      <c r="LQ177" s="5">
        <v>10</v>
      </c>
      <c r="MM177" s="13" t="s">
        <v>182</v>
      </c>
      <c r="MN177" s="5">
        <v>10</v>
      </c>
      <c r="NJ177" s="13" t="s">
        <v>182</v>
      </c>
      <c r="NK177" s="5">
        <v>11</v>
      </c>
      <c r="OG177" s="13" t="s">
        <v>182</v>
      </c>
      <c r="OH177" s="5">
        <v>12</v>
      </c>
      <c r="PD177" s="13" t="s">
        <v>182</v>
      </c>
      <c r="PE177" s="5">
        <v>11</v>
      </c>
      <c r="QA177" s="13" t="s">
        <v>182</v>
      </c>
      <c r="QB177" s="5">
        <v>12</v>
      </c>
      <c r="QX177" s="13" t="s">
        <v>182</v>
      </c>
      <c r="QY177" s="5">
        <v>15</v>
      </c>
      <c r="RU177" s="13" t="s">
        <v>182</v>
      </c>
      <c r="RV177" s="5">
        <v>14</v>
      </c>
      <c r="SR177" s="13" t="s">
        <v>182</v>
      </c>
      <c r="SS177" s="5">
        <v>16</v>
      </c>
      <c r="TO177" s="13" t="s">
        <v>182</v>
      </c>
      <c r="TP177" s="5">
        <v>12</v>
      </c>
      <c r="UL177" s="13" t="s">
        <v>182</v>
      </c>
      <c r="UM177" s="5">
        <v>7</v>
      </c>
      <c r="VI177" s="13" t="s">
        <v>182</v>
      </c>
      <c r="VJ177" s="5">
        <v>7</v>
      </c>
      <c r="WF177" s="13" t="s">
        <v>182</v>
      </c>
      <c r="WG177" s="5">
        <v>9</v>
      </c>
      <c r="XC177" s="13" t="s">
        <v>182</v>
      </c>
      <c r="XD177" s="5">
        <v>11</v>
      </c>
      <c r="XZ177" s="13" t="s">
        <v>182</v>
      </c>
      <c r="YA177" s="5">
        <v>10</v>
      </c>
      <c r="YW177" s="13" t="s">
        <v>182</v>
      </c>
      <c r="YX177" s="5">
        <v>9</v>
      </c>
      <c r="ZT177" s="13" t="s">
        <v>182</v>
      </c>
      <c r="ZU177" s="5">
        <v>11</v>
      </c>
      <c r="AAQ177" s="13" t="s">
        <v>182</v>
      </c>
      <c r="AAR177" s="5">
        <v>4</v>
      </c>
      <c r="ABN177" s="13" t="s">
        <v>182</v>
      </c>
      <c r="ABO177" s="5">
        <v>12</v>
      </c>
    </row>
    <row r="178" spans="29:743" x14ac:dyDescent="0.25">
      <c r="AC178" s="13" t="s">
        <v>183</v>
      </c>
      <c r="AD178" s="5">
        <v>12.883090746387101</v>
      </c>
      <c r="AZ178" s="13" t="s">
        <v>183</v>
      </c>
      <c r="BA178" s="5">
        <v>11.8078567709151</v>
      </c>
      <c r="BW178" s="13" t="s">
        <v>183</v>
      </c>
      <c r="BX178" s="5">
        <v>10.3768153237246</v>
      </c>
      <c r="CT178" s="13" t="s">
        <v>183</v>
      </c>
      <c r="CU178" s="5">
        <v>8.58133290572394</v>
      </c>
      <c r="DQ178" s="13" t="s">
        <v>183</v>
      </c>
      <c r="DR178" s="5">
        <v>12.647378023525</v>
      </c>
      <c r="EN178" s="13" t="s">
        <v>183</v>
      </c>
      <c r="EO178" s="5">
        <v>9.7019420562387406</v>
      </c>
      <c r="FK178" s="13" t="s">
        <v>183</v>
      </c>
      <c r="FL178" s="5">
        <v>11.7269173009641</v>
      </c>
      <c r="GH178" s="13" t="s">
        <v>183</v>
      </c>
      <c r="GI178" s="5">
        <v>10.1754342558605</v>
      </c>
      <c r="HE178" s="13" t="s">
        <v>183</v>
      </c>
      <c r="HF178" s="5">
        <v>12.2840309552485</v>
      </c>
      <c r="IB178" s="13" t="s">
        <v>183</v>
      </c>
      <c r="IC178" s="5">
        <v>10.918751389872099</v>
      </c>
      <c r="IY178" s="13" t="s">
        <v>183</v>
      </c>
      <c r="IZ178" s="5">
        <v>13.846196224371999</v>
      </c>
      <c r="JV178" s="13" t="s">
        <v>183</v>
      </c>
      <c r="JW178" s="5">
        <v>14.6613333341051</v>
      </c>
      <c r="KS178" s="13" t="s">
        <v>183</v>
      </c>
      <c r="KT178" s="5">
        <v>12.2196115591258</v>
      </c>
      <c r="LP178" s="13" t="s">
        <v>183</v>
      </c>
      <c r="LQ178" s="5">
        <v>13.881179928412401</v>
      </c>
      <c r="MM178" s="13" t="s">
        <v>183</v>
      </c>
      <c r="MN178" s="5">
        <v>13.3738378367986</v>
      </c>
      <c r="NJ178" s="13" t="s">
        <v>183</v>
      </c>
      <c r="NK178" s="5">
        <v>16.053968071918199</v>
      </c>
      <c r="OG178" s="13" t="s">
        <v>183</v>
      </c>
      <c r="OH178" s="5">
        <v>15.710656788782901</v>
      </c>
      <c r="PD178" s="13" t="s">
        <v>183</v>
      </c>
      <c r="PE178" s="5">
        <v>15.2737724956381</v>
      </c>
      <c r="QA178" s="13" t="s">
        <v>183</v>
      </c>
      <c r="QB178" s="5">
        <v>17.954925206150602</v>
      </c>
      <c r="QX178" s="13" t="s">
        <v>183</v>
      </c>
      <c r="QY178" s="5">
        <v>22.2131410105013</v>
      </c>
      <c r="RU178" s="13" t="s">
        <v>183</v>
      </c>
      <c r="RV178" s="5">
        <v>19.310234794631199</v>
      </c>
      <c r="SR178" s="13" t="s">
        <v>183</v>
      </c>
      <c r="SS178" s="5">
        <v>24.368707137115599</v>
      </c>
      <c r="TO178" s="13" t="s">
        <v>183</v>
      </c>
      <c r="TP178" s="5">
        <v>18.278419577308998</v>
      </c>
      <c r="UL178" s="13" t="s">
        <v>183</v>
      </c>
      <c r="UM178" s="5">
        <v>12.095952022968</v>
      </c>
      <c r="VI178" s="13" t="s">
        <v>183</v>
      </c>
      <c r="VJ178" s="5">
        <v>12.1729866928875</v>
      </c>
      <c r="WF178" s="13" t="s">
        <v>183</v>
      </c>
      <c r="WG178" s="5">
        <v>12.3289472602667</v>
      </c>
      <c r="XC178" s="13" t="s">
        <v>183</v>
      </c>
      <c r="XD178" s="5">
        <v>10.3724027648008</v>
      </c>
      <c r="XZ178" s="13" t="s">
        <v>183</v>
      </c>
      <c r="YA178" s="5">
        <v>9.3654907077592195</v>
      </c>
      <c r="YW178" s="13" t="s">
        <v>183</v>
      </c>
      <c r="YX178" s="5">
        <v>12.170191566316401</v>
      </c>
      <c r="ZT178" s="13" t="s">
        <v>183</v>
      </c>
      <c r="ZU178" s="5">
        <v>9.8411539019855105</v>
      </c>
      <c r="AAQ178" s="13" t="s">
        <v>183</v>
      </c>
      <c r="AAR178" s="5">
        <v>14.6122236965389</v>
      </c>
      <c r="ABN178" s="13" t="s">
        <v>183</v>
      </c>
      <c r="ABO178" s="5">
        <v>17.460938124547699</v>
      </c>
    </row>
    <row r="179" spans="29:743" x14ac:dyDescent="0.25">
      <c r="AC179" s="13" t="s">
        <v>184</v>
      </c>
      <c r="AD179" s="5">
        <v>91702.366010547601</v>
      </c>
      <c r="AZ179" s="13" t="s">
        <v>184</v>
      </c>
      <c r="BA179" s="5">
        <v>93180.596432822902</v>
      </c>
      <c r="BW179" s="13" t="s">
        <v>184</v>
      </c>
      <c r="BX179" s="5">
        <v>92896.517226912896</v>
      </c>
      <c r="CT179" s="13" t="s">
        <v>184</v>
      </c>
      <c r="CU179" s="5">
        <v>91764.573686037096</v>
      </c>
      <c r="DQ179" s="13" t="s">
        <v>184</v>
      </c>
      <c r="DR179" s="5">
        <v>93891.924567071401</v>
      </c>
      <c r="EN179" s="13" t="s">
        <v>184</v>
      </c>
      <c r="EO179" s="5">
        <v>91932.082927216703</v>
      </c>
      <c r="FK179" s="13" t="s">
        <v>184</v>
      </c>
      <c r="FL179" s="5">
        <v>93127.020135642393</v>
      </c>
      <c r="GH179" s="13" t="s">
        <v>184</v>
      </c>
      <c r="GI179" s="5">
        <v>92558.781397945</v>
      </c>
      <c r="HE179" s="13" t="s">
        <v>184</v>
      </c>
      <c r="HF179" s="5">
        <v>92824.047223010595</v>
      </c>
      <c r="IB179" s="13" t="s">
        <v>184</v>
      </c>
      <c r="IC179" s="5">
        <v>94265.774381383104</v>
      </c>
      <c r="IY179" s="13" t="s">
        <v>184</v>
      </c>
      <c r="IZ179" s="5">
        <v>94784.975454305604</v>
      </c>
      <c r="JV179" s="13" t="s">
        <v>184</v>
      </c>
      <c r="JW179" s="5">
        <v>95404.981592309297</v>
      </c>
      <c r="KS179" s="13" t="s">
        <v>184</v>
      </c>
      <c r="KT179" s="5">
        <v>93623.939131020306</v>
      </c>
      <c r="LP179" s="13" t="s">
        <v>184</v>
      </c>
      <c r="LQ179" s="5">
        <v>94795.828843730298</v>
      </c>
      <c r="MM179" s="13" t="s">
        <v>184</v>
      </c>
      <c r="MN179" s="5">
        <v>94429.843260307796</v>
      </c>
      <c r="NJ179" s="13" t="s">
        <v>184</v>
      </c>
      <c r="NK179" s="5">
        <v>96370.394129320004</v>
      </c>
      <c r="OG179" s="13" t="s">
        <v>184</v>
      </c>
      <c r="OH179" s="5">
        <v>96979.193499717003</v>
      </c>
      <c r="PD179" s="13" t="s">
        <v>184</v>
      </c>
      <c r="PE179" s="5">
        <v>95828.684029055905</v>
      </c>
      <c r="QA179" s="13" t="s">
        <v>184</v>
      </c>
      <c r="QB179" s="5">
        <v>97586.513027184294</v>
      </c>
      <c r="QX179" s="13" t="s">
        <v>184</v>
      </c>
      <c r="QY179" s="5">
        <v>99948.279260638607</v>
      </c>
      <c r="RU179" s="13" t="s">
        <v>184</v>
      </c>
      <c r="RV179" s="5">
        <v>99133.934665286899</v>
      </c>
      <c r="SR179" s="13" t="s">
        <v>184</v>
      </c>
      <c r="SS179" s="5">
        <v>100990.08810136</v>
      </c>
      <c r="TO179" s="13" t="s">
        <v>184</v>
      </c>
      <c r="TP179" s="5">
        <v>97775.4616331914</v>
      </c>
      <c r="UL179" s="13" t="s">
        <v>184</v>
      </c>
      <c r="UM179" s="5">
        <v>92556.566284170607</v>
      </c>
      <c r="VI179" s="13" t="s">
        <v>184</v>
      </c>
      <c r="VJ179" s="5">
        <v>92639.197883246205</v>
      </c>
      <c r="WF179" s="13" t="s">
        <v>184</v>
      </c>
      <c r="WG179" s="5">
        <v>92799.359135576495</v>
      </c>
      <c r="XC179" s="13" t="s">
        <v>184</v>
      </c>
      <c r="XD179" s="5">
        <v>105849.207043577</v>
      </c>
      <c r="XZ179" s="13" t="s">
        <v>184</v>
      </c>
      <c r="YA179" s="5">
        <v>115741.710724231</v>
      </c>
      <c r="YW179" s="13" t="s">
        <v>184</v>
      </c>
      <c r="YX179" s="5">
        <v>94218.0441604363</v>
      </c>
      <c r="ZT179" s="13" t="s">
        <v>184</v>
      </c>
      <c r="ZU179" s="5">
        <v>88945.806048399201</v>
      </c>
      <c r="AAQ179" s="13" t="s">
        <v>184</v>
      </c>
      <c r="AAR179" s="5">
        <v>121150.28776765701</v>
      </c>
      <c r="ABN179" s="13" t="s">
        <v>184</v>
      </c>
      <c r="ABO179" s="5">
        <v>98070.205728427798</v>
      </c>
    </row>
    <row r="180" spans="29:743" x14ac:dyDescent="0.25">
      <c r="AC180" s="13" t="s">
        <v>185</v>
      </c>
      <c r="AD180" s="14">
        <v>1.02433971891871E-5</v>
      </c>
      <c r="AZ180" s="13" t="s">
        <v>185</v>
      </c>
      <c r="BA180" s="14">
        <v>1.0056890381630901E-5</v>
      </c>
      <c r="BW180" s="13" t="s">
        <v>185</v>
      </c>
      <c r="BX180" s="14">
        <v>1.00915698975081E-5</v>
      </c>
      <c r="CT180" s="13" t="s">
        <v>185</v>
      </c>
      <c r="CU180" s="14">
        <v>1.02352988127597E-5</v>
      </c>
      <c r="DQ180" s="13" t="s">
        <v>185</v>
      </c>
      <c r="DR180" s="14">
        <v>9.9701729413627697E-6</v>
      </c>
      <c r="EN180" s="13" t="s">
        <v>185</v>
      </c>
      <c r="EO180" s="14">
        <v>1.0214112818215E-5</v>
      </c>
      <c r="FK180" s="13" t="s">
        <v>185</v>
      </c>
      <c r="FL180" s="14">
        <v>1.0063652911889E-5</v>
      </c>
      <c r="GH180" s="13" t="s">
        <v>185</v>
      </c>
      <c r="GI180" s="14">
        <v>1.01344736001346E-5</v>
      </c>
      <c r="HE180" s="13" t="s">
        <v>185</v>
      </c>
      <c r="HF180" s="14">
        <v>1.01011012873973E-5</v>
      </c>
      <c r="IB180" s="13" t="s">
        <v>185</v>
      </c>
      <c r="IC180" s="14">
        <v>9.9242109757433793E-6</v>
      </c>
      <c r="IY180" s="13" t="s">
        <v>185</v>
      </c>
      <c r="IZ180" s="14">
        <v>9.8626943828317497E-6</v>
      </c>
      <c r="JV180" s="13" t="s">
        <v>185</v>
      </c>
      <c r="JW180" s="14">
        <v>9.7911334309849804E-6</v>
      </c>
      <c r="KS180" s="13" t="s">
        <v>185</v>
      </c>
      <c r="KT180" s="14">
        <v>1.0003368272823401E-5</v>
      </c>
      <c r="LP180" s="13" t="s">
        <v>185</v>
      </c>
      <c r="LQ180" s="14">
        <v>9.8611833933078803E-6</v>
      </c>
      <c r="MM180" s="13" t="s">
        <v>185</v>
      </c>
      <c r="MN180" s="14">
        <v>9.90540341779532E-6</v>
      </c>
      <c r="NJ180" s="13" t="s">
        <v>185</v>
      </c>
      <c r="NK180" s="14">
        <v>9.6803752655599007E-6</v>
      </c>
      <c r="OG180" s="13" t="s">
        <v>185</v>
      </c>
      <c r="OH180" s="14">
        <v>9.6120035599416892E-6</v>
      </c>
      <c r="PD180" s="13" t="s">
        <v>185</v>
      </c>
      <c r="PE180" s="14">
        <v>9.7421927748781198E-6</v>
      </c>
      <c r="QA180" s="13" t="s">
        <v>185</v>
      </c>
      <c r="QB180" s="14">
        <v>9.5451170486494603E-6</v>
      </c>
      <c r="QX180" s="13" t="s">
        <v>185</v>
      </c>
      <c r="QY180" s="14">
        <v>9.2941280091044704E-6</v>
      </c>
      <c r="RU180" s="13" t="s">
        <v>185</v>
      </c>
      <c r="RV180" s="14">
        <v>9.3791099660793395E-6</v>
      </c>
      <c r="SR180" s="13" t="s">
        <v>185</v>
      </c>
      <c r="SS180" s="14">
        <v>9.1885634223158494E-6</v>
      </c>
      <c r="TO180" s="13" t="s">
        <v>185</v>
      </c>
      <c r="TP180" s="14">
        <v>9.5236995641836305E-6</v>
      </c>
      <c r="UL180" s="13" t="s">
        <v>185</v>
      </c>
      <c r="UM180" s="14">
        <v>1.0135354088038901E-5</v>
      </c>
      <c r="VI180" s="13" t="s">
        <v>185</v>
      </c>
      <c r="VJ180" s="14">
        <v>1.01238921377934E-5</v>
      </c>
      <c r="WF180" s="13" t="s">
        <v>185</v>
      </c>
      <c r="WG180" s="14">
        <v>1.0104195900508201E-5</v>
      </c>
      <c r="XC180" s="13" t="s">
        <v>185</v>
      </c>
      <c r="XD180" s="14">
        <v>1.04771059964705E-5</v>
      </c>
      <c r="XZ180" s="13" t="s">
        <v>185</v>
      </c>
      <c r="YA180" s="14">
        <v>1.07607266323545E-5</v>
      </c>
      <c r="YW180" s="13" t="s">
        <v>185</v>
      </c>
      <c r="YX180" s="14">
        <v>9.9470757124479602E-6</v>
      </c>
      <c r="ZT180" s="13" t="s">
        <v>185</v>
      </c>
      <c r="ZU180" s="14">
        <v>9.85007908061302E-6</v>
      </c>
      <c r="AAQ180" s="13" t="s">
        <v>185</v>
      </c>
      <c r="AAR180" s="14">
        <v>1.15344300450003E-5</v>
      </c>
      <c r="ABN180" s="13" t="s">
        <v>185</v>
      </c>
      <c r="ABO180" s="14">
        <v>9.5075062720749598E-6</v>
      </c>
    </row>
    <row r="181" spans="29:743" x14ac:dyDescent="0.25">
      <c r="AC181" s="13" t="s">
        <v>186</v>
      </c>
      <c r="AD181" s="5">
        <v>375.73652668422602</v>
      </c>
      <c r="AZ181" s="13" t="s">
        <v>186</v>
      </c>
      <c r="BA181" s="5">
        <v>368.89529825386802</v>
      </c>
      <c r="BW181" s="13" t="s">
        <v>186</v>
      </c>
      <c r="BX181" s="5">
        <v>370.16737241072502</v>
      </c>
      <c r="CT181" s="13" t="s">
        <v>186</v>
      </c>
      <c r="CU181" s="5">
        <v>375.43947134463502</v>
      </c>
      <c r="DQ181" s="13" t="s">
        <v>186</v>
      </c>
      <c r="DR181" s="5">
        <v>365.714428742753</v>
      </c>
      <c r="EN181" s="13" t="s">
        <v>186</v>
      </c>
      <c r="EO181" s="5">
        <v>374.662351034099</v>
      </c>
      <c r="FK181" s="13" t="s">
        <v>186</v>
      </c>
      <c r="FL181" s="5">
        <v>369.143353619077</v>
      </c>
      <c r="GH181" s="13" t="s">
        <v>186</v>
      </c>
      <c r="GI181" s="5">
        <v>371.74111673685201</v>
      </c>
      <c r="HE181" s="13" t="s">
        <v>186</v>
      </c>
      <c r="HF181" s="5">
        <v>370.51699190368203</v>
      </c>
      <c r="IB181" s="13" t="s">
        <v>186</v>
      </c>
      <c r="IC181" s="5">
        <v>364.028504727268</v>
      </c>
      <c r="IY181" s="13" t="s">
        <v>186</v>
      </c>
      <c r="IZ181" s="5">
        <v>361.77202374472199</v>
      </c>
      <c r="JV181" s="13" t="s">
        <v>186</v>
      </c>
      <c r="JW181" s="5">
        <v>359.14710712804401</v>
      </c>
      <c r="KS181" s="13" t="s">
        <v>186</v>
      </c>
      <c r="KT181" s="5">
        <v>366.932061752077</v>
      </c>
      <c r="LP181" s="13" t="s">
        <v>186</v>
      </c>
      <c r="LQ181" s="5">
        <v>361.71659936303797</v>
      </c>
      <c r="MM181" s="13" t="s">
        <v>186</v>
      </c>
      <c r="MN181" s="5">
        <v>363.33862749529999</v>
      </c>
      <c r="NJ181" s="13" t="s">
        <v>186</v>
      </c>
      <c r="NK181" s="5">
        <v>355.084403357984</v>
      </c>
      <c r="OG181" s="13" t="s">
        <v>186</v>
      </c>
      <c r="OH181" s="5">
        <v>352.57647100722301</v>
      </c>
      <c r="PD181" s="13" t="s">
        <v>186</v>
      </c>
      <c r="PE181" s="5">
        <v>357.35192221042303</v>
      </c>
      <c r="QA181" s="13" t="s">
        <v>186</v>
      </c>
      <c r="QB181" s="5">
        <v>350.12301684833301</v>
      </c>
      <c r="QX181" s="13" t="s">
        <v>186</v>
      </c>
      <c r="QY181" s="5">
        <v>340.91652527013002</v>
      </c>
      <c r="RU181" s="13" t="s">
        <v>186</v>
      </c>
      <c r="RV181" s="5">
        <v>344.03373577703798</v>
      </c>
      <c r="SR181" s="13" t="s">
        <v>186</v>
      </c>
      <c r="SS181" s="5">
        <v>337.04432638452101</v>
      </c>
      <c r="TO181" s="13" t="s">
        <v>186</v>
      </c>
      <c r="TP181" s="5">
        <v>349.33740529047998</v>
      </c>
      <c r="UL181" s="13" t="s">
        <v>186</v>
      </c>
      <c r="UM181" s="5">
        <v>371.77341378253499</v>
      </c>
      <c r="VI181" s="13" t="s">
        <v>186</v>
      </c>
      <c r="VJ181" s="5">
        <v>371.35297969267799</v>
      </c>
      <c r="WF181" s="13" t="s">
        <v>186</v>
      </c>
      <c r="WG181" s="5">
        <v>370.63050494630301</v>
      </c>
      <c r="XC181" s="13" t="s">
        <v>186</v>
      </c>
      <c r="XD181" s="5">
        <v>384.30916463649203</v>
      </c>
      <c r="XZ181" s="13" t="s">
        <v>186</v>
      </c>
      <c r="YA181" s="5">
        <v>394.71261093998402</v>
      </c>
      <c r="YW181" s="13" t="s">
        <v>186</v>
      </c>
      <c r="YX181" s="5">
        <v>364.867202728942</v>
      </c>
      <c r="ZT181" s="13" t="s">
        <v>186</v>
      </c>
      <c r="ZU181" s="5">
        <v>499.45695102872997</v>
      </c>
      <c r="AAQ181" s="13" t="s">
        <v>186</v>
      </c>
      <c r="AAR181" s="5">
        <v>423.092710586821</v>
      </c>
      <c r="ABN181" s="13" t="s">
        <v>186</v>
      </c>
      <c r="ABO181" s="5">
        <v>348.743421554409</v>
      </c>
    </row>
    <row r="182" spans="29:743" x14ac:dyDescent="0.25">
      <c r="AC182" s="13" t="s">
        <v>187</v>
      </c>
      <c r="AD182" s="5">
        <v>0</v>
      </c>
      <c r="AZ182" s="13" t="s">
        <v>187</v>
      </c>
      <c r="BA182" s="5">
        <v>0</v>
      </c>
      <c r="BW182" s="13" t="s">
        <v>187</v>
      </c>
      <c r="BX182" s="5">
        <v>0</v>
      </c>
      <c r="CT182" s="13" t="s">
        <v>187</v>
      </c>
      <c r="CU182" s="5">
        <v>0</v>
      </c>
      <c r="DQ182" s="13" t="s">
        <v>187</v>
      </c>
      <c r="DR182" s="5">
        <v>0</v>
      </c>
      <c r="EN182" s="13" t="s">
        <v>187</v>
      </c>
      <c r="EO182" s="5">
        <v>0</v>
      </c>
      <c r="FK182" s="13" t="s">
        <v>187</v>
      </c>
      <c r="FL182" s="5">
        <v>0</v>
      </c>
      <c r="GH182" s="13" t="s">
        <v>187</v>
      </c>
      <c r="GI182" s="5">
        <v>0</v>
      </c>
      <c r="HE182" s="13" t="s">
        <v>187</v>
      </c>
      <c r="HF182" s="5">
        <v>0</v>
      </c>
      <c r="IB182" s="13" t="s">
        <v>187</v>
      </c>
      <c r="IC182" s="5">
        <v>0</v>
      </c>
      <c r="IY182" s="13" t="s">
        <v>187</v>
      </c>
      <c r="IZ182" s="5">
        <v>0</v>
      </c>
      <c r="JV182" s="13" t="s">
        <v>187</v>
      </c>
      <c r="JW182" s="5">
        <v>0</v>
      </c>
      <c r="KS182" s="13" t="s">
        <v>187</v>
      </c>
      <c r="KT182" s="5">
        <v>0</v>
      </c>
      <c r="LP182" s="13" t="s">
        <v>187</v>
      </c>
      <c r="LQ182" s="5">
        <v>0</v>
      </c>
      <c r="MM182" s="13" t="s">
        <v>187</v>
      </c>
      <c r="MN182" s="5">
        <v>0</v>
      </c>
      <c r="NJ182" s="13" t="s">
        <v>187</v>
      </c>
      <c r="NK182" s="5">
        <v>0</v>
      </c>
      <c r="OG182" s="13" t="s">
        <v>187</v>
      </c>
      <c r="OH182" s="5">
        <v>0</v>
      </c>
      <c r="PD182" s="13" t="s">
        <v>187</v>
      </c>
      <c r="PE182" s="5">
        <v>0</v>
      </c>
      <c r="QA182" s="13" t="s">
        <v>187</v>
      </c>
      <c r="QB182" s="5">
        <v>0</v>
      </c>
      <c r="QX182" s="13" t="s">
        <v>187</v>
      </c>
      <c r="QY182" s="5">
        <v>0</v>
      </c>
      <c r="RU182" s="13" t="s">
        <v>187</v>
      </c>
      <c r="RV182" s="5">
        <v>0</v>
      </c>
      <c r="SR182" s="13" t="s">
        <v>187</v>
      </c>
      <c r="SS182" s="5">
        <v>0</v>
      </c>
      <c r="TO182" s="13" t="s">
        <v>187</v>
      </c>
      <c r="TP182" s="5">
        <v>0</v>
      </c>
      <c r="UL182" s="13" t="s">
        <v>187</v>
      </c>
      <c r="UM182" s="5">
        <v>0</v>
      </c>
      <c r="VI182" s="13" t="s">
        <v>187</v>
      </c>
      <c r="VJ182" s="5">
        <v>0</v>
      </c>
      <c r="WF182" s="13" t="s">
        <v>187</v>
      </c>
      <c r="WG182" s="5">
        <v>0</v>
      </c>
      <c r="XC182" s="13" t="s">
        <v>187</v>
      </c>
      <c r="XD182" s="5">
        <v>0</v>
      </c>
      <c r="XZ182" s="13" t="s">
        <v>187</v>
      </c>
      <c r="YA182" s="5">
        <v>0</v>
      </c>
      <c r="YW182" s="13" t="s">
        <v>187</v>
      </c>
      <c r="YX182" s="5">
        <v>0</v>
      </c>
      <c r="ZT182" s="13" t="s">
        <v>187</v>
      </c>
      <c r="ZU182" s="5">
        <v>0</v>
      </c>
      <c r="AAQ182" s="13" t="s">
        <v>187</v>
      </c>
      <c r="AAR182" s="5">
        <v>0</v>
      </c>
      <c r="ABN182" s="13" t="s">
        <v>187</v>
      </c>
      <c r="ABO182" s="5">
        <v>0</v>
      </c>
    </row>
    <row r="183" spans="29:743" x14ac:dyDescent="0.25">
      <c r="AC183" s="13" t="s">
        <v>188</v>
      </c>
      <c r="AD183" s="5">
        <v>180.75818580175499</v>
      </c>
      <c r="AZ183" s="13" t="s">
        <v>188</v>
      </c>
      <c r="BA183" s="5">
        <v>177.39180111102399</v>
      </c>
      <c r="BW183" s="13" t="s">
        <v>188</v>
      </c>
      <c r="BX183" s="5">
        <v>178.01674445341101</v>
      </c>
      <c r="CT183" s="13" t="s">
        <v>188</v>
      </c>
      <c r="CU183" s="5">
        <v>180.61178115858101</v>
      </c>
      <c r="DQ183" s="13" t="s">
        <v>188</v>
      </c>
      <c r="DR183" s="5">
        <v>175.82891581748399</v>
      </c>
      <c r="EN183" s="13" t="s">
        <v>188</v>
      </c>
      <c r="EO183" s="5">
        <v>180.22943051710701</v>
      </c>
      <c r="FK183" s="13" t="s">
        <v>188</v>
      </c>
      <c r="FL183" s="5">
        <v>177.51389652349499</v>
      </c>
      <c r="GH183" s="13" t="s">
        <v>188</v>
      </c>
      <c r="GI183" s="5">
        <v>178.79150988141501</v>
      </c>
      <c r="HE183" s="13" t="s">
        <v>188</v>
      </c>
      <c r="HF183" s="5">
        <v>178.18918139725699</v>
      </c>
      <c r="IB183" s="13" t="s">
        <v>188</v>
      </c>
      <c r="IC183" s="5">
        <v>174.999948666053</v>
      </c>
      <c r="IY183" s="13" t="s">
        <v>188</v>
      </c>
      <c r="IZ183" s="5">
        <v>173.89254602626201</v>
      </c>
      <c r="JV183" s="13" t="s">
        <v>188</v>
      </c>
      <c r="JW183" s="5">
        <v>172.605943426924</v>
      </c>
      <c r="KS183" s="13" t="s">
        <v>188</v>
      </c>
      <c r="KT183" s="5">
        <v>176.42778806535901</v>
      </c>
      <c r="LP183" s="13" t="s">
        <v>188</v>
      </c>
      <c r="LQ183" s="5">
        <v>173.865114890949</v>
      </c>
      <c r="MM183" s="13" t="s">
        <v>188</v>
      </c>
      <c r="MN183" s="5">
        <v>174.66204988685499</v>
      </c>
      <c r="NJ183" s="13" t="s">
        <v>188</v>
      </c>
      <c r="NK183" s="5">
        <v>170.61446489467201</v>
      </c>
      <c r="OG183" s="13" t="s">
        <v>188</v>
      </c>
      <c r="OH183" s="5">
        <v>169.386142906754</v>
      </c>
      <c r="PD183" s="13" t="s">
        <v>188</v>
      </c>
      <c r="PE183" s="5">
        <v>171.72571935822</v>
      </c>
      <c r="QA183" s="13" t="s">
        <v>188</v>
      </c>
      <c r="QB183" s="5">
        <v>168.185491398495</v>
      </c>
      <c r="QX183" s="13" t="s">
        <v>188</v>
      </c>
      <c r="QY183" s="5">
        <v>163.68576774527</v>
      </c>
      <c r="RU183" s="13" t="s">
        <v>188</v>
      </c>
      <c r="RV183" s="5">
        <v>165.20836142450599</v>
      </c>
      <c r="SR183" s="13" t="s">
        <v>188</v>
      </c>
      <c r="SS183" s="5">
        <v>161.796689095772</v>
      </c>
      <c r="TO183" s="13" t="s">
        <v>188</v>
      </c>
      <c r="TP183" s="5">
        <v>167.800331446158</v>
      </c>
      <c r="UL183" s="13" t="s">
        <v>188</v>
      </c>
      <c r="UM183" s="5">
        <v>178.80798358012299</v>
      </c>
      <c r="VI183" s="13" t="s">
        <v>188</v>
      </c>
      <c r="VJ183" s="5">
        <v>178.60004004571701</v>
      </c>
      <c r="WF183" s="13" t="s">
        <v>188</v>
      </c>
      <c r="WG183" s="5">
        <v>178.24499919329801</v>
      </c>
      <c r="XC183" s="13" t="s">
        <v>188</v>
      </c>
      <c r="XD183" s="5">
        <v>176.02335753055999</v>
      </c>
      <c r="XZ183" s="13" t="s">
        <v>188</v>
      </c>
      <c r="YA183" s="5">
        <v>173.34015930773299</v>
      </c>
      <c r="YW183" s="13" t="s">
        <v>188</v>
      </c>
      <c r="YX183" s="5">
        <v>176.89947012002401</v>
      </c>
      <c r="ZT183" s="13" t="s">
        <v>188</v>
      </c>
      <c r="ZU183" s="5">
        <v>106.963772705506</v>
      </c>
      <c r="AAQ183" s="13" t="s">
        <v>188</v>
      </c>
      <c r="AAR183" s="5">
        <v>178.56293712452899</v>
      </c>
      <c r="ABN183" s="13" t="s">
        <v>188</v>
      </c>
      <c r="ABO183" s="5">
        <v>168.92468695718799</v>
      </c>
    </row>
    <row r="184" spans="29:743" x14ac:dyDescent="0.25">
      <c r="AC184" s="13" t="s">
        <v>189</v>
      </c>
      <c r="AD184" s="5">
        <v>180.75818580175499</v>
      </c>
      <c r="AZ184" s="13" t="s">
        <v>189</v>
      </c>
      <c r="BA184" s="5">
        <v>177.39180111102399</v>
      </c>
      <c r="BW184" s="13" t="s">
        <v>189</v>
      </c>
      <c r="BX184" s="5">
        <v>178.01674445341101</v>
      </c>
      <c r="CT184" s="13" t="s">
        <v>189</v>
      </c>
      <c r="CU184" s="5">
        <v>180.61178115858101</v>
      </c>
      <c r="DQ184" s="13" t="s">
        <v>189</v>
      </c>
      <c r="DR184" s="5">
        <v>175.82891581748399</v>
      </c>
      <c r="EN184" s="13" t="s">
        <v>189</v>
      </c>
      <c r="EO184" s="5">
        <v>180.22943051710701</v>
      </c>
      <c r="FK184" s="13" t="s">
        <v>189</v>
      </c>
      <c r="FL184" s="5">
        <v>177.51389652349499</v>
      </c>
      <c r="GH184" s="13" t="s">
        <v>189</v>
      </c>
      <c r="GI184" s="5">
        <v>178.79150988141501</v>
      </c>
      <c r="HE184" s="13" t="s">
        <v>189</v>
      </c>
      <c r="HF184" s="5">
        <v>178.18918139725699</v>
      </c>
      <c r="IB184" s="13" t="s">
        <v>189</v>
      </c>
      <c r="IC184" s="5">
        <v>174.999948666053</v>
      </c>
      <c r="IY184" s="13" t="s">
        <v>189</v>
      </c>
      <c r="IZ184" s="5">
        <v>173.89254602626201</v>
      </c>
      <c r="JV184" s="13" t="s">
        <v>189</v>
      </c>
      <c r="JW184" s="5">
        <v>172.605943426924</v>
      </c>
      <c r="KS184" s="13" t="s">
        <v>189</v>
      </c>
      <c r="KT184" s="5">
        <v>176.42778806535901</v>
      </c>
      <c r="LP184" s="13" t="s">
        <v>189</v>
      </c>
      <c r="LQ184" s="5">
        <v>173.865114890949</v>
      </c>
      <c r="MM184" s="13" t="s">
        <v>189</v>
      </c>
      <c r="MN184" s="5">
        <v>174.66204988685499</v>
      </c>
      <c r="NJ184" s="13" t="s">
        <v>189</v>
      </c>
      <c r="NK184" s="5">
        <v>170.61446489467201</v>
      </c>
      <c r="OG184" s="13" t="s">
        <v>189</v>
      </c>
      <c r="OH184" s="5">
        <v>169.386142906754</v>
      </c>
      <c r="PD184" s="13" t="s">
        <v>189</v>
      </c>
      <c r="PE184" s="5">
        <v>171.72571935822</v>
      </c>
      <c r="QA184" s="13" t="s">
        <v>189</v>
      </c>
      <c r="QB184" s="5">
        <v>168.185491398495</v>
      </c>
      <c r="QX184" s="13" t="s">
        <v>189</v>
      </c>
      <c r="QY184" s="5">
        <v>163.68576774527</v>
      </c>
      <c r="RU184" s="13" t="s">
        <v>189</v>
      </c>
      <c r="RV184" s="5">
        <v>165.20836142450599</v>
      </c>
      <c r="SR184" s="13" t="s">
        <v>189</v>
      </c>
      <c r="SS184" s="5">
        <v>161.796689095772</v>
      </c>
      <c r="TO184" s="13" t="s">
        <v>189</v>
      </c>
      <c r="TP184" s="5">
        <v>167.800331446158</v>
      </c>
      <c r="UL184" s="13" t="s">
        <v>189</v>
      </c>
      <c r="UM184" s="5">
        <v>178.80798358012299</v>
      </c>
      <c r="VI184" s="13" t="s">
        <v>189</v>
      </c>
      <c r="VJ184" s="5">
        <v>178.60004004571701</v>
      </c>
      <c r="WF184" s="13" t="s">
        <v>189</v>
      </c>
      <c r="WG184" s="5">
        <v>178.24499919329801</v>
      </c>
      <c r="XC184" s="13" t="s">
        <v>189</v>
      </c>
      <c r="XD184" s="5">
        <v>176.02335753055999</v>
      </c>
      <c r="XZ184" s="13" t="s">
        <v>189</v>
      </c>
      <c r="YA184" s="5">
        <v>173.34015930773299</v>
      </c>
      <c r="YW184" s="13" t="s">
        <v>189</v>
      </c>
      <c r="YX184" s="5">
        <v>176.89947012002401</v>
      </c>
      <c r="ZT184" s="13" t="s">
        <v>189</v>
      </c>
      <c r="ZU184" s="5">
        <v>106.963772705506</v>
      </c>
      <c r="AAQ184" s="13" t="s">
        <v>189</v>
      </c>
      <c r="AAR184" s="5">
        <v>178.56293712452899</v>
      </c>
      <c r="ABN184" s="13" t="s">
        <v>189</v>
      </c>
      <c r="ABO184" s="5">
        <v>168.92468695718799</v>
      </c>
    </row>
    <row r="185" spans="29:743" x14ac:dyDescent="0.25">
      <c r="AC185" s="13" t="s">
        <v>190</v>
      </c>
      <c r="AD185" s="5">
        <v>0</v>
      </c>
      <c r="AZ185" s="13" t="s">
        <v>190</v>
      </c>
      <c r="BA185" s="5">
        <v>0</v>
      </c>
      <c r="BW185" s="13" t="s">
        <v>190</v>
      </c>
      <c r="BX185" s="5">
        <v>0</v>
      </c>
      <c r="CT185" s="13" t="s">
        <v>190</v>
      </c>
      <c r="CU185" s="5">
        <v>0</v>
      </c>
      <c r="DQ185" s="13" t="s">
        <v>190</v>
      </c>
      <c r="DR185" s="5">
        <v>0</v>
      </c>
      <c r="EN185" s="13" t="s">
        <v>190</v>
      </c>
      <c r="EO185" s="5">
        <v>0</v>
      </c>
      <c r="FK185" s="13" t="s">
        <v>190</v>
      </c>
      <c r="FL185" s="5">
        <v>0</v>
      </c>
      <c r="GH185" s="13" t="s">
        <v>190</v>
      </c>
      <c r="GI185" s="5">
        <v>0</v>
      </c>
      <c r="HE185" s="13" t="s">
        <v>190</v>
      </c>
      <c r="HF185" s="5">
        <v>0</v>
      </c>
      <c r="IB185" s="13" t="s">
        <v>190</v>
      </c>
      <c r="IC185" s="5">
        <v>0</v>
      </c>
      <c r="IY185" s="13" t="s">
        <v>190</v>
      </c>
      <c r="IZ185" s="5">
        <v>0</v>
      </c>
      <c r="JV185" s="13" t="s">
        <v>190</v>
      </c>
      <c r="JW185" s="5">
        <v>0</v>
      </c>
      <c r="KS185" s="13" t="s">
        <v>190</v>
      </c>
      <c r="KT185" s="5">
        <v>0</v>
      </c>
      <c r="LP185" s="13" t="s">
        <v>190</v>
      </c>
      <c r="LQ185" s="5">
        <v>0</v>
      </c>
      <c r="MM185" s="13" t="s">
        <v>190</v>
      </c>
      <c r="MN185" s="5">
        <v>0</v>
      </c>
      <c r="NJ185" s="13" t="s">
        <v>190</v>
      </c>
      <c r="NK185" s="5">
        <v>0</v>
      </c>
      <c r="OG185" s="13" t="s">
        <v>190</v>
      </c>
      <c r="OH185" s="5">
        <v>0</v>
      </c>
      <c r="PD185" s="13" t="s">
        <v>190</v>
      </c>
      <c r="PE185" s="5">
        <v>0</v>
      </c>
      <c r="QA185" s="13" t="s">
        <v>190</v>
      </c>
      <c r="QB185" s="5">
        <v>0</v>
      </c>
      <c r="QX185" s="13" t="s">
        <v>190</v>
      </c>
      <c r="QY185" s="5">
        <v>0</v>
      </c>
      <c r="RU185" s="13" t="s">
        <v>190</v>
      </c>
      <c r="RV185" s="5">
        <v>0</v>
      </c>
      <c r="SR185" s="13" t="s">
        <v>190</v>
      </c>
      <c r="SS185" s="5">
        <v>0</v>
      </c>
      <c r="TO185" s="13" t="s">
        <v>190</v>
      </c>
      <c r="TP185" s="5">
        <v>0</v>
      </c>
      <c r="UL185" s="13" t="s">
        <v>190</v>
      </c>
      <c r="UM185" s="5">
        <v>0</v>
      </c>
      <c r="VI185" s="13" t="s">
        <v>190</v>
      </c>
      <c r="VJ185" s="5">
        <v>0</v>
      </c>
      <c r="WF185" s="13" t="s">
        <v>190</v>
      </c>
      <c r="WG185" s="5">
        <v>0</v>
      </c>
      <c r="XC185" s="13" t="s">
        <v>190</v>
      </c>
      <c r="XD185" s="5">
        <v>0</v>
      </c>
      <c r="XZ185" s="13" t="s">
        <v>190</v>
      </c>
      <c r="YA185" s="5">
        <v>0</v>
      </c>
      <c r="YW185" s="13" t="s">
        <v>190</v>
      </c>
      <c r="YX185" s="5">
        <v>0</v>
      </c>
      <c r="ZT185" s="13" t="s">
        <v>190</v>
      </c>
      <c r="ZU185" s="5">
        <v>0</v>
      </c>
      <c r="AAQ185" s="13" t="s">
        <v>190</v>
      </c>
      <c r="AAR185" s="5">
        <v>0</v>
      </c>
      <c r="ABN185" s="13" t="s">
        <v>190</v>
      </c>
      <c r="ABO185" s="5">
        <v>0</v>
      </c>
    </row>
    <row r="186" spans="29:743" x14ac:dyDescent="0.25">
      <c r="AC186" s="13"/>
      <c r="AD186" s="5"/>
      <c r="AZ186" s="13"/>
      <c r="BA186" s="5"/>
      <c r="BW186" s="13"/>
      <c r="BX186" s="5"/>
      <c r="CT186" s="13"/>
      <c r="CU186" s="5"/>
      <c r="DQ186" s="13"/>
      <c r="DR186" s="5"/>
      <c r="EN186" s="13"/>
      <c r="EO186" s="5"/>
      <c r="FK186" s="13"/>
      <c r="FL186" s="5"/>
      <c r="GH186" s="13"/>
      <c r="GI186" s="5"/>
      <c r="HE186" s="13"/>
      <c r="HF186" s="5"/>
      <c r="IB186" s="13"/>
      <c r="IC186" s="5"/>
      <c r="IY186" s="13"/>
      <c r="IZ186" s="5"/>
      <c r="JV186" s="13"/>
      <c r="JW186" s="5"/>
      <c r="KS186" s="13"/>
      <c r="KT186" s="5"/>
      <c r="LP186" s="13"/>
      <c r="LQ186" s="5"/>
      <c r="MM186" s="13"/>
      <c r="MN186" s="5"/>
      <c r="NJ186" s="13"/>
      <c r="NK186" s="5"/>
      <c r="OG186" s="13"/>
      <c r="OH186" s="5"/>
      <c r="PD186" s="13"/>
      <c r="PE186" s="5"/>
      <c r="QA186" s="13"/>
      <c r="QB186" s="5"/>
      <c r="QX186" s="13"/>
      <c r="QY186" s="5"/>
      <c r="RU186" s="13"/>
      <c r="RV186" s="5"/>
      <c r="SR186" s="13"/>
      <c r="SS186" s="5"/>
      <c r="TO186" s="13"/>
      <c r="TP186" s="5"/>
      <c r="UL186" s="13"/>
      <c r="UM186" s="5"/>
      <c r="VI186" s="13"/>
      <c r="VJ186" s="5"/>
      <c r="WF186" s="13"/>
      <c r="WG186" s="5"/>
      <c r="XC186" s="13"/>
      <c r="XD186" s="5"/>
      <c r="XZ186" s="13"/>
      <c r="YA186" s="5"/>
      <c r="YW186" s="13"/>
      <c r="YX186" s="5"/>
      <c r="ZT186" s="13"/>
      <c r="ZU186" s="5"/>
      <c r="AAQ186" s="13"/>
      <c r="AAR186" s="5"/>
      <c r="ABN186" s="13"/>
      <c r="ABO186" s="5"/>
    </row>
    <row r="187" spans="29:743" x14ac:dyDescent="0.25">
      <c r="AC187" s="13" t="s">
        <v>191</v>
      </c>
      <c r="AD187" s="5">
        <v>0</v>
      </c>
      <c r="AZ187" s="13" t="s">
        <v>191</v>
      </c>
      <c r="BA187" s="5">
        <v>0</v>
      </c>
      <c r="BW187" s="13" t="s">
        <v>191</v>
      </c>
      <c r="BX187" s="5">
        <v>0</v>
      </c>
      <c r="CT187" s="13" t="s">
        <v>191</v>
      </c>
      <c r="CU187" s="5">
        <v>0</v>
      </c>
      <c r="DQ187" s="13" t="s">
        <v>191</v>
      </c>
      <c r="DR187" s="5">
        <v>0</v>
      </c>
      <c r="EN187" s="13" t="s">
        <v>191</v>
      </c>
      <c r="EO187" s="5">
        <v>0</v>
      </c>
      <c r="FK187" s="13" t="s">
        <v>191</v>
      </c>
      <c r="FL187" s="5">
        <v>0</v>
      </c>
      <c r="GH187" s="13" t="s">
        <v>191</v>
      </c>
      <c r="GI187" s="5">
        <v>0</v>
      </c>
      <c r="HE187" s="13" t="s">
        <v>191</v>
      </c>
      <c r="HF187" s="5">
        <v>0</v>
      </c>
      <c r="IB187" s="13" t="s">
        <v>191</v>
      </c>
      <c r="IC187" s="5">
        <v>0</v>
      </c>
      <c r="IY187" s="13" t="s">
        <v>191</v>
      </c>
      <c r="IZ187" s="5">
        <v>0</v>
      </c>
      <c r="JV187" s="13" t="s">
        <v>191</v>
      </c>
      <c r="JW187" s="5">
        <v>0</v>
      </c>
      <c r="KS187" s="13" t="s">
        <v>191</v>
      </c>
      <c r="KT187" s="5">
        <v>0</v>
      </c>
      <c r="LP187" s="13" t="s">
        <v>191</v>
      </c>
      <c r="LQ187" s="5">
        <v>0</v>
      </c>
      <c r="MM187" s="13" t="s">
        <v>191</v>
      </c>
      <c r="MN187" s="5">
        <v>0</v>
      </c>
      <c r="NJ187" s="13" t="s">
        <v>191</v>
      </c>
      <c r="NK187" s="5">
        <v>0</v>
      </c>
      <c r="OG187" s="13" t="s">
        <v>191</v>
      </c>
      <c r="OH187" s="5">
        <v>0</v>
      </c>
      <c r="PD187" s="13" t="s">
        <v>191</v>
      </c>
      <c r="PE187" s="5">
        <v>0</v>
      </c>
      <c r="QA187" s="13" t="s">
        <v>191</v>
      </c>
      <c r="QB187" s="5">
        <v>0</v>
      </c>
      <c r="QX187" s="13" t="s">
        <v>191</v>
      </c>
      <c r="QY187" s="5">
        <v>0</v>
      </c>
      <c r="RU187" s="13" t="s">
        <v>191</v>
      </c>
      <c r="RV187" s="5">
        <v>0</v>
      </c>
      <c r="SR187" s="13" t="s">
        <v>191</v>
      </c>
      <c r="SS187" s="5">
        <v>0</v>
      </c>
      <c r="TO187" s="13" t="s">
        <v>191</v>
      </c>
      <c r="TP187" s="5">
        <v>0</v>
      </c>
      <c r="UL187" s="13" t="s">
        <v>191</v>
      </c>
      <c r="UM187" s="5">
        <v>0</v>
      </c>
      <c r="VI187" s="13" t="s">
        <v>191</v>
      </c>
      <c r="VJ187" s="5">
        <v>0</v>
      </c>
      <c r="WF187" s="13" t="s">
        <v>191</v>
      </c>
      <c r="WG187" s="5">
        <v>0</v>
      </c>
      <c r="XC187" s="13" t="s">
        <v>191</v>
      </c>
      <c r="XD187" s="5">
        <v>0</v>
      </c>
      <c r="XZ187" s="13" t="s">
        <v>191</v>
      </c>
      <c r="YA187" s="5">
        <v>0</v>
      </c>
      <c r="YW187" s="13" t="s">
        <v>191</v>
      </c>
      <c r="YX187" s="5">
        <v>0</v>
      </c>
      <c r="ZT187" s="13" t="s">
        <v>191</v>
      </c>
      <c r="ZU187" s="5">
        <v>0</v>
      </c>
      <c r="AAQ187" s="13" t="s">
        <v>191</v>
      </c>
      <c r="AAR187" s="5">
        <v>0</v>
      </c>
      <c r="ABN187" s="13" t="s">
        <v>191</v>
      </c>
      <c r="ABO187" s="5">
        <v>0</v>
      </c>
    </row>
    <row r="188" spans="29:743" x14ac:dyDescent="0.25">
      <c r="AC188" s="13" t="s">
        <v>192</v>
      </c>
      <c r="AD188" s="5">
        <v>0</v>
      </c>
      <c r="AZ188" s="13" t="s">
        <v>192</v>
      </c>
      <c r="BA188" s="5">
        <v>0</v>
      </c>
      <c r="BW188" s="13" t="s">
        <v>192</v>
      </c>
      <c r="BX188" s="5">
        <v>0</v>
      </c>
      <c r="CT188" s="13" t="s">
        <v>192</v>
      </c>
      <c r="CU188" s="5">
        <v>0</v>
      </c>
      <c r="DQ188" s="13" t="s">
        <v>192</v>
      </c>
      <c r="DR188" s="5">
        <v>0</v>
      </c>
      <c r="EN188" s="13" t="s">
        <v>192</v>
      </c>
      <c r="EO188" s="5">
        <v>0</v>
      </c>
      <c r="FK188" s="13" t="s">
        <v>192</v>
      </c>
      <c r="FL188" s="5">
        <v>0</v>
      </c>
      <c r="GH188" s="13" t="s">
        <v>192</v>
      </c>
      <c r="GI188" s="5">
        <v>0</v>
      </c>
      <c r="HE188" s="13" t="s">
        <v>192</v>
      </c>
      <c r="HF188" s="5">
        <v>0</v>
      </c>
      <c r="IB188" s="13" t="s">
        <v>192</v>
      </c>
      <c r="IC188" s="5">
        <v>0</v>
      </c>
      <c r="IY188" s="13" t="s">
        <v>192</v>
      </c>
      <c r="IZ188" s="5">
        <v>0</v>
      </c>
      <c r="JV188" s="13" t="s">
        <v>192</v>
      </c>
      <c r="JW188" s="5">
        <v>0</v>
      </c>
      <c r="KS188" s="13" t="s">
        <v>192</v>
      </c>
      <c r="KT188" s="5">
        <v>0</v>
      </c>
      <c r="LP188" s="13" t="s">
        <v>192</v>
      </c>
      <c r="LQ188" s="5">
        <v>0</v>
      </c>
      <c r="MM188" s="13" t="s">
        <v>192</v>
      </c>
      <c r="MN188" s="5">
        <v>0</v>
      </c>
      <c r="NJ188" s="13" t="s">
        <v>192</v>
      </c>
      <c r="NK188" s="5">
        <v>0</v>
      </c>
      <c r="OG188" s="13" t="s">
        <v>192</v>
      </c>
      <c r="OH188" s="5">
        <v>0</v>
      </c>
      <c r="PD188" s="13" t="s">
        <v>192</v>
      </c>
      <c r="PE188" s="5">
        <v>0</v>
      </c>
      <c r="QA188" s="13" t="s">
        <v>192</v>
      </c>
      <c r="QB188" s="5">
        <v>0</v>
      </c>
      <c r="QX188" s="13" t="s">
        <v>192</v>
      </c>
      <c r="QY188" s="5">
        <v>0</v>
      </c>
      <c r="RU188" s="13" t="s">
        <v>192</v>
      </c>
      <c r="RV188" s="5">
        <v>0</v>
      </c>
      <c r="SR188" s="13" t="s">
        <v>192</v>
      </c>
      <c r="SS188" s="5">
        <v>0</v>
      </c>
      <c r="TO188" s="13" t="s">
        <v>192</v>
      </c>
      <c r="TP188" s="5">
        <v>0</v>
      </c>
      <c r="UL188" s="13" t="s">
        <v>192</v>
      </c>
      <c r="UM188" s="5">
        <v>0</v>
      </c>
      <c r="VI188" s="13" t="s">
        <v>192</v>
      </c>
      <c r="VJ188" s="5">
        <v>0</v>
      </c>
      <c r="WF188" s="13" t="s">
        <v>192</v>
      </c>
      <c r="WG188" s="5">
        <v>0</v>
      </c>
      <c r="XC188" s="13" t="s">
        <v>192</v>
      </c>
      <c r="XD188" s="5">
        <v>0</v>
      </c>
      <c r="XZ188" s="13" t="s">
        <v>192</v>
      </c>
      <c r="YA188" s="5">
        <v>0</v>
      </c>
      <c r="YW188" s="13" t="s">
        <v>192</v>
      </c>
      <c r="YX188" s="5">
        <v>0</v>
      </c>
      <c r="ZT188" s="13" t="s">
        <v>192</v>
      </c>
      <c r="ZU188" s="5">
        <v>0</v>
      </c>
      <c r="AAQ188" s="13" t="s">
        <v>192</v>
      </c>
      <c r="AAR188" s="5">
        <v>0</v>
      </c>
      <c r="ABN188" s="13" t="s">
        <v>192</v>
      </c>
      <c r="ABO188" s="5">
        <v>0</v>
      </c>
    </row>
    <row r="189" spans="29:743" x14ac:dyDescent="0.25">
      <c r="AC189" s="13" t="s">
        <v>193</v>
      </c>
      <c r="AD189" s="5">
        <v>9.3925778862067997</v>
      </c>
      <c r="AZ189" s="13" t="s">
        <v>193</v>
      </c>
      <c r="BA189" s="5">
        <v>8.4326070146344794</v>
      </c>
      <c r="BW189" s="13" t="s">
        <v>193</v>
      </c>
      <c r="BX189" s="5">
        <v>8.4362935699273294</v>
      </c>
      <c r="CT189" s="13" t="s">
        <v>193</v>
      </c>
      <c r="CU189" s="5">
        <v>11.268888760741</v>
      </c>
      <c r="DQ189" s="13" t="s">
        <v>193</v>
      </c>
      <c r="DR189" s="5">
        <v>8.4237767900280893</v>
      </c>
      <c r="EN189" s="13" t="s">
        <v>193</v>
      </c>
      <c r="EO189" s="5">
        <v>9.3893615042084999</v>
      </c>
      <c r="FK189" s="13" t="s">
        <v>193</v>
      </c>
      <c r="FL189" s="5">
        <v>8.4334079259154908</v>
      </c>
      <c r="GH189" s="13" t="s">
        <v>193</v>
      </c>
      <c r="GI189" s="5">
        <v>10.3181858924509</v>
      </c>
      <c r="HE189" s="13" t="s">
        <v>193</v>
      </c>
      <c r="HF189" s="5">
        <v>7.4979500502918999</v>
      </c>
      <c r="IB189" s="13" t="s">
        <v>193</v>
      </c>
      <c r="IC189" s="5">
        <v>9.3538217202002993</v>
      </c>
      <c r="IY189" s="13" t="s">
        <v>193</v>
      </c>
      <c r="IZ189" s="5">
        <v>9.3469816549191496</v>
      </c>
      <c r="JV189" s="13" t="s">
        <v>193</v>
      </c>
      <c r="JW189" s="5">
        <v>9.3399343531671697</v>
      </c>
      <c r="KS189" s="13" t="s">
        <v>193</v>
      </c>
      <c r="KT189" s="5">
        <v>8.4276939364900798</v>
      </c>
      <c r="LP189" s="13" t="s">
        <v>193</v>
      </c>
      <c r="LQ189" s="5">
        <v>9.3466360546573508</v>
      </c>
      <c r="MM189" s="13" t="s">
        <v>193</v>
      </c>
      <c r="MN189" s="5">
        <v>9.3522366954280205</v>
      </c>
      <c r="NJ189" s="13" t="s">
        <v>193</v>
      </c>
      <c r="NK189" s="5">
        <v>10.260555284275499</v>
      </c>
      <c r="OG189" s="13" t="s">
        <v>193</v>
      </c>
      <c r="OH189" s="5">
        <v>11.1846173919349</v>
      </c>
      <c r="PD189" s="13" t="s">
        <v>193</v>
      </c>
      <c r="PE189" s="5">
        <v>10.2679597901825</v>
      </c>
      <c r="QA189" s="13" t="s">
        <v>193</v>
      </c>
      <c r="QB189" s="5">
        <v>11.176342457712799</v>
      </c>
      <c r="QX189" s="13" t="s">
        <v>193</v>
      </c>
      <c r="QY189" s="5">
        <v>13.9325117234486</v>
      </c>
      <c r="RU189" s="13" t="s">
        <v>193</v>
      </c>
      <c r="RV189" s="5">
        <v>13.015655731689399</v>
      </c>
      <c r="SR189" s="13" t="s">
        <v>193</v>
      </c>
      <c r="SS189" s="5">
        <v>14.845812104554801</v>
      </c>
      <c r="TO189" s="13" t="s">
        <v>193</v>
      </c>
      <c r="TP189" s="5">
        <v>11.1728924868004</v>
      </c>
      <c r="UL189" s="13" t="s">
        <v>193</v>
      </c>
      <c r="UM189" s="5">
        <v>6.5640890207347304</v>
      </c>
      <c r="VI189" s="13" t="s">
        <v>193</v>
      </c>
      <c r="VJ189" s="5">
        <v>6.5625707187578497</v>
      </c>
      <c r="WF189" s="13" t="s">
        <v>193</v>
      </c>
      <c r="WG189" s="5">
        <v>8.4353498445894797</v>
      </c>
      <c r="XC189" s="13" t="s">
        <v>193</v>
      </c>
      <c r="XD189" s="5">
        <v>12.1972938136325</v>
      </c>
      <c r="XZ189" s="13" t="s">
        <v>193</v>
      </c>
      <c r="YA189" s="5">
        <v>12.4524023893966</v>
      </c>
      <c r="YW189" s="13" t="s">
        <v>193</v>
      </c>
      <c r="YX189" s="5">
        <v>8.4334284298622801</v>
      </c>
      <c r="ZT189" s="13" t="s">
        <v>193</v>
      </c>
      <c r="ZU189" s="5">
        <v>9.6369268584286107</v>
      </c>
      <c r="AAQ189" s="13" t="s">
        <v>193</v>
      </c>
      <c r="AAR189" s="5">
        <v>5.58754279426502</v>
      </c>
      <c r="ABN189" s="13" t="s">
        <v>193</v>
      </c>
      <c r="ABO189" s="5">
        <v>11.1874363391223</v>
      </c>
    </row>
    <row r="190" spans="29:743" x14ac:dyDescent="0.25">
      <c r="AC190" s="13" t="s">
        <v>194</v>
      </c>
      <c r="AD190" s="5">
        <v>0</v>
      </c>
      <c r="AZ190" s="13" t="s">
        <v>194</v>
      </c>
      <c r="BA190" s="5">
        <v>0</v>
      </c>
      <c r="BW190" s="13" t="s">
        <v>194</v>
      </c>
      <c r="BX190" s="5">
        <v>0</v>
      </c>
      <c r="CT190" s="13" t="s">
        <v>194</v>
      </c>
      <c r="CU190" s="5">
        <v>0</v>
      </c>
      <c r="DQ190" s="13" t="s">
        <v>194</v>
      </c>
      <c r="DR190" s="5">
        <v>0</v>
      </c>
      <c r="EN190" s="13" t="s">
        <v>194</v>
      </c>
      <c r="EO190" s="5">
        <v>0</v>
      </c>
      <c r="FK190" s="13" t="s">
        <v>194</v>
      </c>
      <c r="FL190" s="5">
        <v>0</v>
      </c>
      <c r="GH190" s="13" t="s">
        <v>194</v>
      </c>
      <c r="GI190" s="5">
        <v>0</v>
      </c>
      <c r="HE190" s="13" t="s">
        <v>194</v>
      </c>
      <c r="HF190" s="5">
        <v>0</v>
      </c>
      <c r="IB190" s="13" t="s">
        <v>194</v>
      </c>
      <c r="IC190" s="5">
        <v>0</v>
      </c>
      <c r="IY190" s="13" t="s">
        <v>194</v>
      </c>
      <c r="IZ190" s="5">
        <v>0</v>
      </c>
      <c r="JV190" s="13" t="s">
        <v>194</v>
      </c>
      <c r="JW190" s="5">
        <v>0</v>
      </c>
      <c r="KS190" s="13" t="s">
        <v>194</v>
      </c>
      <c r="KT190" s="5">
        <v>0</v>
      </c>
      <c r="LP190" s="13" t="s">
        <v>194</v>
      </c>
      <c r="LQ190" s="5">
        <v>0</v>
      </c>
      <c r="MM190" s="13" t="s">
        <v>194</v>
      </c>
      <c r="MN190" s="5">
        <v>0</v>
      </c>
      <c r="NJ190" s="13" t="s">
        <v>194</v>
      </c>
      <c r="NK190" s="5">
        <v>0</v>
      </c>
      <c r="OG190" s="13" t="s">
        <v>194</v>
      </c>
      <c r="OH190" s="5">
        <v>0</v>
      </c>
      <c r="PD190" s="13" t="s">
        <v>194</v>
      </c>
      <c r="PE190" s="5">
        <v>0</v>
      </c>
      <c r="QA190" s="13" t="s">
        <v>194</v>
      </c>
      <c r="QB190" s="5">
        <v>0</v>
      </c>
      <c r="QX190" s="13" t="s">
        <v>194</v>
      </c>
      <c r="QY190" s="5">
        <v>0</v>
      </c>
      <c r="RU190" s="13" t="s">
        <v>194</v>
      </c>
      <c r="RV190" s="5">
        <v>0</v>
      </c>
      <c r="SR190" s="13" t="s">
        <v>194</v>
      </c>
      <c r="SS190" s="5">
        <v>0</v>
      </c>
      <c r="TO190" s="13" t="s">
        <v>194</v>
      </c>
      <c r="TP190" s="5">
        <v>0</v>
      </c>
      <c r="UL190" s="13" t="s">
        <v>194</v>
      </c>
      <c r="UM190" s="5">
        <v>0</v>
      </c>
      <c r="VI190" s="13" t="s">
        <v>194</v>
      </c>
      <c r="VJ190" s="5">
        <v>0</v>
      </c>
      <c r="WF190" s="13" t="s">
        <v>194</v>
      </c>
      <c r="WG190" s="5">
        <v>0</v>
      </c>
      <c r="XC190" s="13" t="s">
        <v>194</v>
      </c>
      <c r="XD190" s="5">
        <v>0</v>
      </c>
      <c r="XZ190" s="13" t="s">
        <v>194</v>
      </c>
      <c r="YA190" s="5">
        <v>0</v>
      </c>
      <c r="YW190" s="13" t="s">
        <v>194</v>
      </c>
      <c r="YX190" s="5">
        <v>0</v>
      </c>
      <c r="ZT190" s="13" t="s">
        <v>194</v>
      </c>
      <c r="ZU190" s="5">
        <v>0</v>
      </c>
      <c r="AAQ190" s="13" t="s">
        <v>194</v>
      </c>
      <c r="AAR190" s="5">
        <v>0</v>
      </c>
      <c r="ABN190" s="13" t="s">
        <v>194</v>
      </c>
      <c r="ABO190" s="5">
        <v>0</v>
      </c>
    </row>
    <row r="191" spans="29:743" x14ac:dyDescent="0.25">
      <c r="AC191" s="13" t="s">
        <v>195</v>
      </c>
      <c r="AD191" s="14">
        <v>344527750.54937202</v>
      </c>
      <c r="AZ191" s="13" t="s">
        <v>195</v>
      </c>
      <c r="BA191" s="14">
        <v>309315201.98361403</v>
      </c>
      <c r="BW191" s="13" t="s">
        <v>195</v>
      </c>
      <c r="BX191" s="14">
        <v>309450427.96924901</v>
      </c>
      <c r="CT191" s="13" t="s">
        <v>195</v>
      </c>
      <c r="CU191" s="14">
        <v>413352430.28760803</v>
      </c>
      <c r="DQ191" s="13" t="s">
        <v>195</v>
      </c>
      <c r="DR191" s="14">
        <v>308991301.82996601</v>
      </c>
      <c r="EN191" s="13" t="s">
        <v>195</v>
      </c>
      <c r="EO191" s="14">
        <v>344409770.92032802</v>
      </c>
      <c r="FK191" s="13" t="s">
        <v>195</v>
      </c>
      <c r="FL191" s="14">
        <v>309344580.09102702</v>
      </c>
      <c r="GH191" s="13" t="s">
        <v>195</v>
      </c>
      <c r="GI191" s="14">
        <v>378479839.96990103</v>
      </c>
      <c r="HE191" s="13" t="s">
        <v>195</v>
      </c>
      <c r="HF191" s="14">
        <v>275031189.07879198</v>
      </c>
      <c r="IB191" s="13" t="s">
        <v>195</v>
      </c>
      <c r="IC191" s="14">
        <v>343106141.39628297</v>
      </c>
      <c r="IY191" s="13" t="s">
        <v>195</v>
      </c>
      <c r="IZ191" s="14">
        <v>342855241.98043799</v>
      </c>
      <c r="JV191" s="13" t="s">
        <v>195</v>
      </c>
      <c r="JW191" s="14">
        <v>342596740.95447201</v>
      </c>
      <c r="KS191" s="13" t="s">
        <v>195</v>
      </c>
      <c r="KT191" s="14">
        <v>309134986.09593397</v>
      </c>
      <c r="LP191" s="13" t="s">
        <v>195</v>
      </c>
      <c r="LQ191" s="14">
        <v>342842565.068708</v>
      </c>
      <c r="MM191" s="13" t="s">
        <v>195</v>
      </c>
      <c r="MN191" s="14">
        <v>343048001.33867902</v>
      </c>
      <c r="NJ191" s="13" t="s">
        <v>195</v>
      </c>
      <c r="NK191" s="14">
        <v>376365900.21470499</v>
      </c>
      <c r="OG191" s="13" t="s">
        <v>195</v>
      </c>
      <c r="OH191" s="14">
        <v>410261284.75948501</v>
      </c>
      <c r="PD191" s="13" t="s">
        <v>195</v>
      </c>
      <c r="PE191" s="14">
        <v>376637503.79307997</v>
      </c>
      <c r="QA191" s="13" t="s">
        <v>195</v>
      </c>
      <c r="QB191" s="14">
        <v>409957753.12972099</v>
      </c>
      <c r="QX191" s="13" t="s">
        <v>195</v>
      </c>
      <c r="QY191" s="14">
        <v>511056387.47288102</v>
      </c>
      <c r="RU191" s="13" t="s">
        <v>195</v>
      </c>
      <c r="RV191" s="14">
        <v>477425329.39218301</v>
      </c>
      <c r="SR191" s="13" t="s">
        <v>195</v>
      </c>
      <c r="SS191" s="14">
        <v>544557022.72877598</v>
      </c>
      <c r="TO191" s="13" t="s">
        <v>195</v>
      </c>
      <c r="TP191" s="14">
        <v>409831205.26050901</v>
      </c>
      <c r="UL191" s="13" t="s">
        <v>195</v>
      </c>
      <c r="UM191" s="14">
        <v>240776371.73929</v>
      </c>
      <c r="VI191" s="13" t="s">
        <v>195</v>
      </c>
      <c r="VJ191" s="14">
        <v>240720679.13060701</v>
      </c>
      <c r="WF191" s="13" t="s">
        <v>195</v>
      </c>
      <c r="WG191" s="14">
        <v>309415811.32068598</v>
      </c>
      <c r="XC191" s="13" t="s">
        <v>195</v>
      </c>
      <c r="XD191" s="14">
        <v>447407117.759628</v>
      </c>
      <c r="XZ191" s="13" t="s">
        <v>195</v>
      </c>
      <c r="YA191" s="14">
        <v>456764717.43233502</v>
      </c>
      <c r="YW191" s="13" t="s">
        <v>195</v>
      </c>
      <c r="YX191" s="14">
        <v>309345332.19324601</v>
      </c>
      <c r="ZT191" s="13" t="s">
        <v>195</v>
      </c>
      <c r="ZU191" s="14">
        <v>488648879.52737999</v>
      </c>
      <c r="AAQ191" s="13" t="s">
        <v>195</v>
      </c>
      <c r="AAR191" s="14">
        <v>204955825.04921001</v>
      </c>
      <c r="ABN191" s="13" t="s">
        <v>195</v>
      </c>
      <c r="ABO191" s="14">
        <v>410364686.141424</v>
      </c>
    </row>
    <row r="192" spans="29:743" x14ac:dyDescent="0.25">
      <c r="AC192" s="13" t="s">
        <v>196</v>
      </c>
      <c r="AD192" s="5">
        <v>1130.89895174502</v>
      </c>
      <c r="AZ192" s="13" t="s">
        <v>196</v>
      </c>
      <c r="BA192" s="5">
        <v>963.06140088125903</v>
      </c>
      <c r="BW192" s="13" t="s">
        <v>196</v>
      </c>
      <c r="BX192" s="5">
        <v>973.98406352952395</v>
      </c>
      <c r="CT192" s="13" t="s">
        <v>196</v>
      </c>
      <c r="CU192" s="5">
        <v>1351.3485503099801</v>
      </c>
      <c r="DQ192" s="13" t="s">
        <v>196</v>
      </c>
      <c r="DR192" s="5">
        <v>937.98534119879798</v>
      </c>
      <c r="EN192" s="13" t="s">
        <v>196</v>
      </c>
      <c r="EO192" s="5">
        <v>1122.1785263632901</v>
      </c>
      <c r="FK192" s="13" t="s">
        <v>196</v>
      </c>
      <c r="FL192" s="5">
        <v>965.01417982486805</v>
      </c>
      <c r="GH192" s="13" t="s">
        <v>196</v>
      </c>
      <c r="GI192" s="5">
        <v>1207.6629046911901</v>
      </c>
      <c r="HE192" s="13" t="s">
        <v>196</v>
      </c>
      <c r="HF192" s="5">
        <v>862.91904584541396</v>
      </c>
      <c r="IB192" s="13" t="s">
        <v>196</v>
      </c>
      <c r="IC192" s="5">
        <v>1027.5862935980699</v>
      </c>
      <c r="IY192" s="13" t="s">
        <v>196</v>
      </c>
      <c r="IZ192" s="5">
        <v>1007.61790931275</v>
      </c>
      <c r="JV192" s="13" t="s">
        <v>196</v>
      </c>
      <c r="JW192" s="5">
        <v>984.362079943754</v>
      </c>
      <c r="KS192" s="13" t="s">
        <v>196</v>
      </c>
      <c r="KT192" s="5">
        <v>947.60208148103095</v>
      </c>
      <c r="LP192" s="13" t="s">
        <v>196</v>
      </c>
      <c r="LQ192" s="5">
        <v>1007.12702283844</v>
      </c>
      <c r="MM192" s="13" t="s">
        <v>196</v>
      </c>
      <c r="MN192" s="5">
        <v>1021.43141100218</v>
      </c>
      <c r="NJ192" s="13" t="s">
        <v>196</v>
      </c>
      <c r="NK192" s="5">
        <v>1043.15645450581</v>
      </c>
      <c r="OG192" s="13" t="s">
        <v>196</v>
      </c>
      <c r="OH192" s="5">
        <v>1111.26748690575</v>
      </c>
      <c r="PD192" s="13" t="s">
        <v>196</v>
      </c>
      <c r="PE192" s="5">
        <v>1065.3847704899799</v>
      </c>
      <c r="QA192" s="13" t="s">
        <v>196</v>
      </c>
      <c r="QB192" s="5">
        <v>1084.72564579645</v>
      </c>
      <c r="QX192" s="13" t="s">
        <v>196</v>
      </c>
      <c r="QY192" s="5">
        <v>1230.9596665773199</v>
      </c>
      <c r="RU192" s="13" t="s">
        <v>196</v>
      </c>
      <c r="RV192" s="5">
        <v>1188.68735412659</v>
      </c>
      <c r="SR192" s="13" t="s">
        <v>196</v>
      </c>
      <c r="SS192" s="5">
        <v>1256.2262569709601</v>
      </c>
      <c r="TO192" s="13" t="s">
        <v>196</v>
      </c>
      <c r="TP192" s="5">
        <v>1076.2466957836</v>
      </c>
      <c r="UL192" s="13" t="s">
        <v>196</v>
      </c>
      <c r="UM192" s="5">
        <v>763.64467273698301</v>
      </c>
      <c r="VI192" s="13" t="s">
        <v>196</v>
      </c>
      <c r="VJ192" s="5">
        <v>761.12217015621695</v>
      </c>
      <c r="WF192" s="13" t="s">
        <v>196</v>
      </c>
      <c r="WG192" s="5">
        <v>971.19841591705199</v>
      </c>
      <c r="XC192" s="13" t="s">
        <v>196</v>
      </c>
      <c r="XD192" s="5">
        <v>1236.3331430875801</v>
      </c>
      <c r="XZ192" s="13" t="s">
        <v>196</v>
      </c>
      <c r="YA192" s="5">
        <v>1132.37086999027</v>
      </c>
      <c r="YW192" s="13" t="s">
        <v>196</v>
      </c>
      <c r="YX192" s="5">
        <v>953.93003163925403</v>
      </c>
      <c r="ZT192" s="13" t="s">
        <v>196</v>
      </c>
      <c r="ZU192" s="5">
        <v>1218.67107006433</v>
      </c>
      <c r="AAQ192" s="13" t="s">
        <v>196</v>
      </c>
      <c r="AAR192" s="5">
        <v>516.78303899310595</v>
      </c>
      <c r="ABN192" s="13" t="s">
        <v>196</v>
      </c>
      <c r="ABO192" s="5">
        <v>1099.5007121188601</v>
      </c>
    </row>
    <row r="193" spans="29:743" x14ac:dyDescent="0.25">
      <c r="AC193" s="13" t="s">
        <v>197</v>
      </c>
      <c r="AD193" s="5">
        <v>0.40482010689551301</v>
      </c>
      <c r="AZ193" s="13" t="s">
        <v>197</v>
      </c>
      <c r="BA193" s="5">
        <v>0.36344536233074598</v>
      </c>
      <c r="BW193" s="13" t="s">
        <v>197</v>
      </c>
      <c r="BX193" s="5">
        <v>0.36360425286386799</v>
      </c>
      <c r="CT193" s="13" t="s">
        <v>197</v>
      </c>
      <c r="CU193" s="5">
        <v>0.48568910558793998</v>
      </c>
      <c r="DQ193" s="13" t="s">
        <v>197</v>
      </c>
      <c r="DR193" s="5">
        <v>0.36306477965021</v>
      </c>
      <c r="EN193" s="13" t="s">
        <v>197</v>
      </c>
      <c r="EO193" s="5">
        <v>0.404681480831386</v>
      </c>
      <c r="FK193" s="13" t="s">
        <v>197</v>
      </c>
      <c r="FL193" s="5">
        <v>0.36347988160695699</v>
      </c>
      <c r="GH193" s="13" t="s">
        <v>197</v>
      </c>
      <c r="GI193" s="5">
        <v>0.444713811964634</v>
      </c>
      <c r="HE193" s="13" t="s">
        <v>197</v>
      </c>
      <c r="HF193" s="5">
        <v>0.323161647167581</v>
      </c>
      <c r="IB193" s="13" t="s">
        <v>197</v>
      </c>
      <c r="IC193" s="5">
        <v>0.403149716140633</v>
      </c>
      <c r="IY193" s="13" t="s">
        <v>197</v>
      </c>
      <c r="IZ193" s="5">
        <v>0.40285490932701501</v>
      </c>
      <c r="JV193" s="13" t="s">
        <v>197</v>
      </c>
      <c r="JW193" s="5">
        <v>0.40255117062150497</v>
      </c>
      <c r="KS193" s="13" t="s">
        <v>197</v>
      </c>
      <c r="KT193" s="5">
        <v>0.36323360866272197</v>
      </c>
      <c r="LP193" s="13" t="s">
        <v>197</v>
      </c>
      <c r="LQ193" s="5">
        <v>0.40284001395573199</v>
      </c>
      <c r="MM193" s="13" t="s">
        <v>197</v>
      </c>
      <c r="MN193" s="5">
        <v>0.40308140157294797</v>
      </c>
      <c r="NJ193" s="13" t="s">
        <v>197</v>
      </c>
      <c r="NK193" s="5">
        <v>0.44222993275227801</v>
      </c>
      <c r="OG193" s="13" t="s">
        <v>197</v>
      </c>
      <c r="OH193" s="5">
        <v>0.482057009592395</v>
      </c>
      <c r="PD193" s="13" t="s">
        <v>197</v>
      </c>
      <c r="PE193" s="5">
        <v>0.44254906695686902</v>
      </c>
      <c r="QA193" s="13" t="s">
        <v>197</v>
      </c>
      <c r="QB193" s="5">
        <v>0.48170035992742199</v>
      </c>
      <c r="QX193" s="13" t="s">
        <v>197</v>
      </c>
      <c r="QY193" s="5">
        <v>0.60049125528063596</v>
      </c>
      <c r="RU193" s="13" t="s">
        <v>197</v>
      </c>
      <c r="RV193" s="5">
        <v>0.56097476203581598</v>
      </c>
      <c r="SR193" s="13" t="s">
        <v>197</v>
      </c>
      <c r="SS193" s="5">
        <v>0.63985450170631197</v>
      </c>
      <c r="TO193" s="13" t="s">
        <v>197</v>
      </c>
      <c r="TP193" s="5">
        <v>0.48155166618109801</v>
      </c>
      <c r="UL193" s="13" t="s">
        <v>197</v>
      </c>
      <c r="UM193" s="5">
        <v>0.28291223679366601</v>
      </c>
      <c r="VI193" s="13" t="s">
        <v>197</v>
      </c>
      <c r="VJ193" s="5">
        <v>0.28284679797846302</v>
      </c>
      <c r="WF193" s="13" t="s">
        <v>197</v>
      </c>
      <c r="WG193" s="5">
        <v>0.36356357830180602</v>
      </c>
      <c r="XC193" s="13" t="s">
        <v>197</v>
      </c>
      <c r="XD193" s="5">
        <v>0.52570336336756396</v>
      </c>
      <c r="XZ193" s="13" t="s">
        <v>197</v>
      </c>
      <c r="YA193" s="5">
        <v>0.53669854298299402</v>
      </c>
      <c r="YW193" s="13" t="s">
        <v>197</v>
      </c>
      <c r="YX193" s="5">
        <v>0.36348076532706403</v>
      </c>
      <c r="ZT193" s="13" t="s">
        <v>197</v>
      </c>
      <c r="ZU193" s="5">
        <v>0.41535154759827297</v>
      </c>
      <c r="AAQ193" s="13" t="s">
        <v>197</v>
      </c>
      <c r="AAR193" s="5">
        <v>0.24082309443282199</v>
      </c>
      <c r="ABN193" s="13" t="s">
        <v>197</v>
      </c>
      <c r="ABO193" s="5">
        <v>0.48217850621617397</v>
      </c>
    </row>
    <row r="194" spans="29:743" x14ac:dyDescent="0.25">
      <c r="AC194" s="13"/>
      <c r="AD194" s="5"/>
      <c r="AZ194" s="13"/>
      <c r="BA194" s="5"/>
      <c r="BW194" s="13"/>
      <c r="BX194" s="5"/>
      <c r="CT194" s="13"/>
      <c r="CU194" s="5"/>
      <c r="DQ194" s="13"/>
      <c r="DR194" s="5"/>
      <c r="EN194" s="13"/>
      <c r="EO194" s="5"/>
      <c r="FK194" s="13"/>
      <c r="FL194" s="5"/>
      <c r="GH194" s="13"/>
      <c r="GI194" s="5"/>
      <c r="HE194" s="13"/>
      <c r="HF194" s="5"/>
      <c r="IB194" s="13"/>
      <c r="IC194" s="5"/>
      <c r="IY194" s="13"/>
      <c r="IZ194" s="5"/>
      <c r="JV194" s="13"/>
      <c r="JW194" s="5"/>
      <c r="KS194" s="13"/>
      <c r="KT194" s="5"/>
      <c r="LP194" s="13"/>
      <c r="LQ194" s="5"/>
      <c r="MM194" s="13"/>
      <c r="MN194" s="5"/>
      <c r="NJ194" s="13"/>
      <c r="NK194" s="5"/>
      <c r="OG194" s="13"/>
      <c r="OH194" s="5"/>
      <c r="PD194" s="13"/>
      <c r="PE194" s="5"/>
      <c r="QA194" s="13"/>
      <c r="QB194" s="5"/>
      <c r="QX194" s="13"/>
      <c r="QY194" s="5"/>
      <c r="RU194" s="13"/>
      <c r="RV194" s="5"/>
      <c r="SR194" s="13"/>
      <c r="SS194" s="5"/>
      <c r="TO194" s="13"/>
      <c r="TP194" s="5"/>
      <c r="UL194" s="13"/>
      <c r="UM194" s="5"/>
      <c r="VI194" s="13"/>
      <c r="VJ194" s="5"/>
      <c r="WF194" s="13"/>
      <c r="WG194" s="5"/>
      <c r="XC194" s="13"/>
      <c r="XD194" s="5"/>
      <c r="XZ194" s="13"/>
      <c r="YA194" s="5"/>
      <c r="YW194" s="13"/>
      <c r="YX194" s="5"/>
      <c r="ZT194" s="13"/>
      <c r="ZU194" s="5"/>
      <c r="AAQ194" s="13"/>
      <c r="AAR194" s="5"/>
      <c r="ABN194" s="13"/>
      <c r="ABO194" s="5"/>
    </row>
    <row r="195" spans="29:743" x14ac:dyDescent="0.25">
      <c r="AC195" s="13" t="s">
        <v>198</v>
      </c>
      <c r="AD195" s="5">
        <v>56500.0398211918</v>
      </c>
      <c r="AZ195" s="13" t="s">
        <v>198</v>
      </c>
      <c r="BA195" s="5">
        <v>65430.437021720099</v>
      </c>
      <c r="BW195" s="13" t="s">
        <v>198</v>
      </c>
      <c r="BX195" s="5">
        <v>63606.745142000596</v>
      </c>
      <c r="CT195" s="13" t="s">
        <v>198</v>
      </c>
      <c r="CU195" s="5">
        <v>57027.399677485897</v>
      </c>
      <c r="DQ195" s="13" t="s">
        <v>198</v>
      </c>
      <c r="DR195" s="5">
        <v>69512.696492949704</v>
      </c>
      <c r="EN195" s="13" t="s">
        <v>198</v>
      </c>
      <c r="EO195" s="5">
        <v>58056.385701907202</v>
      </c>
      <c r="FK195" s="13" t="s">
        <v>198</v>
      </c>
      <c r="FL195" s="5">
        <v>64882.653677594302</v>
      </c>
      <c r="GH195" s="13" t="s">
        <v>198</v>
      </c>
      <c r="GI195" s="5">
        <v>61722.547347955697</v>
      </c>
      <c r="HE195" s="13" t="s">
        <v>198</v>
      </c>
      <c r="HF195" s="5">
        <v>59644.641689956901</v>
      </c>
      <c r="IB195" s="13" t="s">
        <v>198</v>
      </c>
      <c r="IC195" s="5">
        <v>70262.333238356296</v>
      </c>
      <c r="IY195" s="13" t="s">
        <v>198</v>
      </c>
      <c r="IZ195" s="5">
        <v>76159.197818027198</v>
      </c>
      <c r="JV195" s="13" t="s">
        <v>198</v>
      </c>
      <c r="JW195" s="5">
        <v>80460.926041421204</v>
      </c>
      <c r="KS195" s="13" t="s">
        <v>198</v>
      </c>
      <c r="KT195" s="5">
        <v>67760.912554468203</v>
      </c>
      <c r="LP195" s="13" t="s">
        <v>198</v>
      </c>
      <c r="LQ195" s="5">
        <v>76549.915206505102</v>
      </c>
      <c r="MM195" s="13" t="s">
        <v>198</v>
      </c>
      <c r="MN195" s="5">
        <v>73648.967006375999</v>
      </c>
      <c r="NJ195" s="13" t="s">
        <v>198</v>
      </c>
      <c r="NK195" s="5">
        <v>88148.382128587298</v>
      </c>
      <c r="OG195" s="13" t="s">
        <v>198</v>
      </c>
      <c r="OH195" s="5">
        <v>90820.843523376796</v>
      </c>
      <c r="PD195" s="13" t="s">
        <v>198</v>
      </c>
      <c r="PE195" s="5">
        <v>83969.076219001901</v>
      </c>
      <c r="QA195" s="13" t="s">
        <v>198</v>
      </c>
      <c r="QB195" s="5">
        <v>99300.789135439394</v>
      </c>
      <c r="QX195" s="13" t="s">
        <v>198</v>
      </c>
      <c r="QY195" s="5">
        <v>125489.469398368</v>
      </c>
      <c r="RU195" s="13" t="s">
        <v>198</v>
      </c>
      <c r="RV195" s="5">
        <v>112268.235016105</v>
      </c>
      <c r="SR195" s="13" t="s">
        <v>198</v>
      </c>
      <c r="SS195" s="5">
        <v>138726.908548924</v>
      </c>
      <c r="TO195" s="13" t="s">
        <v>198</v>
      </c>
      <c r="TP195" s="5">
        <v>101265.49637556099</v>
      </c>
      <c r="UL195" s="13" t="s">
        <v>198</v>
      </c>
      <c r="UM195" s="5">
        <v>57812.025378347003</v>
      </c>
      <c r="VI195" s="13" t="s">
        <v>198</v>
      </c>
      <c r="VJ195" s="5">
        <v>58588.024639317897</v>
      </c>
      <c r="WF195" s="13" t="s">
        <v>198</v>
      </c>
      <c r="WG195" s="5">
        <v>60223.985611759701</v>
      </c>
      <c r="XC195" s="13" t="s">
        <v>198</v>
      </c>
      <c r="XD195" s="5">
        <v>67896.813434482698</v>
      </c>
      <c r="XZ195" s="13" t="s">
        <v>198</v>
      </c>
      <c r="YA195" s="5">
        <v>73176.871635196003</v>
      </c>
      <c r="YW195" s="13" t="s">
        <v>198</v>
      </c>
      <c r="YX195" s="5">
        <v>67745.851286024001</v>
      </c>
      <c r="ZT195" s="13" t="s">
        <v>198</v>
      </c>
      <c r="ZU195" s="5">
        <v>57795.3929298121</v>
      </c>
      <c r="AAQ195" s="13" t="s">
        <v>198</v>
      </c>
      <c r="AAR195" s="5">
        <v>60268.7005147112</v>
      </c>
      <c r="ABN195" s="13" t="s">
        <v>198</v>
      </c>
      <c r="ABO195" s="5">
        <v>97193.8379585043</v>
      </c>
    </row>
    <row r="196" spans="29:743" x14ac:dyDescent="0.25">
      <c r="AC196" s="13" t="s">
        <v>199</v>
      </c>
      <c r="AD196" s="5">
        <v>0.339595574806348</v>
      </c>
      <c r="AZ196" s="13" t="s">
        <v>199</v>
      </c>
      <c r="BA196" s="5">
        <v>0.32213089489131602</v>
      </c>
      <c r="BW196" s="13" t="s">
        <v>199</v>
      </c>
      <c r="BX196" s="5">
        <v>0.32518775457181598</v>
      </c>
      <c r="CT196" s="13" t="s">
        <v>199</v>
      </c>
      <c r="CU196" s="5">
        <v>0.33915797036581902</v>
      </c>
      <c r="DQ196" s="13" t="s">
        <v>199</v>
      </c>
      <c r="DR196" s="5">
        <v>0.31371463981480602</v>
      </c>
      <c r="EN196" s="13" t="s">
        <v>199</v>
      </c>
      <c r="EO196" s="5">
        <v>0.33703750224330697</v>
      </c>
      <c r="FK196" s="13" t="s">
        <v>199</v>
      </c>
      <c r="FL196" s="5">
        <v>0.322837987760204</v>
      </c>
      <c r="GH196" s="13" t="s">
        <v>199</v>
      </c>
      <c r="GI196" s="5">
        <v>0.32948760517078701</v>
      </c>
      <c r="HE196" s="13" t="s">
        <v>199</v>
      </c>
      <c r="HF196" s="5">
        <v>0.32648882925466699</v>
      </c>
      <c r="IB196" s="13" t="s">
        <v>199</v>
      </c>
      <c r="IC196" s="5">
        <v>0.30953049177662401</v>
      </c>
      <c r="IY196" s="13" t="s">
        <v>199</v>
      </c>
      <c r="IZ196" s="5">
        <v>0.30380050920288398</v>
      </c>
      <c r="JV196" s="13" t="s">
        <v>199</v>
      </c>
      <c r="JW196" s="5">
        <v>0.29669394124034598</v>
      </c>
      <c r="KS196" s="13" t="s">
        <v>199</v>
      </c>
      <c r="KT196" s="5">
        <v>0.31689464139130302</v>
      </c>
      <c r="LP196" s="13" t="s">
        <v>199</v>
      </c>
      <c r="LQ196" s="5">
        <v>0.30359342530290501</v>
      </c>
      <c r="MM196" s="13" t="s">
        <v>199</v>
      </c>
      <c r="MN196" s="5">
        <v>0.30803570887106202</v>
      </c>
      <c r="NJ196" s="13" t="s">
        <v>199</v>
      </c>
      <c r="NK196" s="5">
        <v>0.28628764893861902</v>
      </c>
      <c r="OG196" s="13" t="s">
        <v>199</v>
      </c>
      <c r="OH196" s="5">
        <v>0.27972445835528398</v>
      </c>
      <c r="PD196" s="13" t="s">
        <v>199</v>
      </c>
      <c r="PE196" s="5">
        <v>0.29248388626066602</v>
      </c>
      <c r="QA196" s="13" t="s">
        <v>199</v>
      </c>
      <c r="QB196" s="5">
        <v>0.27313710654739198</v>
      </c>
      <c r="QX196" s="13" t="s">
        <v>199</v>
      </c>
      <c r="QY196" s="5">
        <v>0.24874531330643199</v>
      </c>
      <c r="RU196" s="13" t="s">
        <v>199</v>
      </c>
      <c r="RV196" s="5">
        <v>0.25698199520352799</v>
      </c>
      <c r="SR196" s="13" t="s">
        <v>199</v>
      </c>
      <c r="SS196" s="5">
        <v>0.238141667420843</v>
      </c>
      <c r="TO196" s="13" t="s">
        <v>199</v>
      </c>
      <c r="TP196" s="5">
        <v>0.27093354702695999</v>
      </c>
      <c r="UL196" s="13" t="s">
        <v>199</v>
      </c>
      <c r="UM196" s="5">
        <v>0.33014154529427497</v>
      </c>
      <c r="VI196" s="13" t="s">
        <v>199</v>
      </c>
      <c r="VJ196" s="5">
        <v>0.328920479457327</v>
      </c>
      <c r="WF196" s="13" t="s">
        <v>199</v>
      </c>
      <c r="WG196" s="5">
        <v>0.32724495599711301</v>
      </c>
      <c r="XC196" s="13" t="s">
        <v>199</v>
      </c>
      <c r="XD196" s="5">
        <v>0.33811287686876901</v>
      </c>
      <c r="XZ196" s="13" t="s">
        <v>199</v>
      </c>
      <c r="YA196" s="5">
        <v>0.340646456515667</v>
      </c>
      <c r="YW196" s="13" t="s">
        <v>199</v>
      </c>
      <c r="YX196" s="5">
        <v>0.319041724386531</v>
      </c>
      <c r="ZT196" s="13" t="s">
        <v>199</v>
      </c>
      <c r="ZU196" s="5">
        <v>0.33242200129302701</v>
      </c>
      <c r="AAQ196" s="13" t="s">
        <v>199</v>
      </c>
      <c r="AAR196" s="5">
        <v>0.38751457960184099</v>
      </c>
      <c r="ABN196" s="13" t="s">
        <v>199</v>
      </c>
      <c r="ABO196" s="5">
        <v>0.27693798122795998</v>
      </c>
    </row>
    <row r="197" spans="29:743" x14ac:dyDescent="0.25">
      <c r="AC197" s="13" t="s">
        <v>200</v>
      </c>
      <c r="AD197" s="5">
        <v>123.99604887174399</v>
      </c>
      <c r="AZ197" s="13" t="s">
        <v>200</v>
      </c>
      <c r="BA197" s="5">
        <v>123.35827293206999</v>
      </c>
      <c r="BW197" s="13" t="s">
        <v>200</v>
      </c>
      <c r="BX197" s="5">
        <v>124.144601285577</v>
      </c>
      <c r="CT197" s="13" t="s">
        <v>200</v>
      </c>
      <c r="CU197" s="5">
        <v>124.1705366106</v>
      </c>
      <c r="DQ197" s="13" t="s">
        <v>200</v>
      </c>
      <c r="DR197" s="5">
        <v>122.720442464212</v>
      </c>
      <c r="EN197" s="13" t="s">
        <v>200</v>
      </c>
      <c r="EO197" s="5">
        <v>123.630056520781</v>
      </c>
      <c r="FK197" s="13" t="s">
        <v>200</v>
      </c>
      <c r="FL197" s="5">
        <v>123.207035871142</v>
      </c>
      <c r="GH197" s="13" t="s">
        <v>200</v>
      </c>
      <c r="GI197" s="5">
        <v>123.48438328933</v>
      </c>
      <c r="HE197" s="13" t="s">
        <v>200</v>
      </c>
      <c r="HF197" s="5">
        <v>123.615107560688</v>
      </c>
      <c r="IB197" s="13" t="s">
        <v>200</v>
      </c>
      <c r="IC197" s="5">
        <v>123.98002958490299</v>
      </c>
      <c r="IY197" s="13" t="s">
        <v>200</v>
      </c>
      <c r="IZ197" s="5">
        <v>123.59782912673499</v>
      </c>
      <c r="JV197" s="13" t="s">
        <v>200</v>
      </c>
      <c r="JW197" s="5">
        <v>121.99431930634699</v>
      </c>
      <c r="KS197" s="13" t="s">
        <v>200</v>
      </c>
      <c r="KT197" s="5">
        <v>121.94349956104099</v>
      </c>
      <c r="LP197" s="13" t="s">
        <v>200</v>
      </c>
      <c r="LQ197" s="5">
        <v>123.898168456364</v>
      </c>
      <c r="MM197" s="13" t="s">
        <v>200</v>
      </c>
      <c r="MN197" s="5">
        <v>122.921499636691</v>
      </c>
      <c r="NJ197" s="13" t="s">
        <v>200</v>
      </c>
      <c r="NK197" s="5">
        <v>122.20830397989801</v>
      </c>
      <c r="OG197" s="13" t="s">
        <v>200</v>
      </c>
      <c r="OH197" s="5">
        <v>122.350639585585</v>
      </c>
      <c r="PD197" s="13" t="s">
        <v>200</v>
      </c>
      <c r="PE197" s="5">
        <v>122.151791283417</v>
      </c>
      <c r="QA197" s="13" t="s">
        <v>200</v>
      </c>
      <c r="QB197" s="5">
        <v>122.15827906803101</v>
      </c>
      <c r="QX197" s="13" t="s">
        <v>200</v>
      </c>
      <c r="QY197" s="5">
        <v>122.994541997431</v>
      </c>
      <c r="RU197" s="13" t="s">
        <v>200</v>
      </c>
      <c r="RV197" s="5">
        <v>122.38887578603401</v>
      </c>
      <c r="SR197" s="13" t="s">
        <v>200</v>
      </c>
      <c r="SS197" s="5">
        <v>122.78327243206201</v>
      </c>
      <c r="TO197" s="13" t="s">
        <v>200</v>
      </c>
      <c r="TP197" s="5">
        <v>123.29005030035999</v>
      </c>
      <c r="UL197" s="13" t="s">
        <v>200</v>
      </c>
      <c r="UM197" s="5">
        <v>122.84767836747299</v>
      </c>
      <c r="VI197" s="13" t="s">
        <v>200</v>
      </c>
      <c r="VJ197" s="5">
        <v>124.224537055841</v>
      </c>
      <c r="WF197" s="13" t="s">
        <v>200</v>
      </c>
      <c r="WG197" s="5">
        <v>123.74698318788499</v>
      </c>
      <c r="XC197" s="13" t="s">
        <v>200</v>
      </c>
      <c r="XD197" s="5">
        <v>122.94030683135</v>
      </c>
      <c r="XZ197" s="13" t="s">
        <v>200</v>
      </c>
      <c r="YA197" s="5">
        <v>123.82181887689499</v>
      </c>
      <c r="YW197" s="13" t="s">
        <v>200</v>
      </c>
      <c r="YX197" s="5">
        <v>124.308183889356</v>
      </c>
      <c r="ZT197" s="13" t="s">
        <v>200</v>
      </c>
      <c r="ZU197" s="5">
        <v>124.31095076194499</v>
      </c>
      <c r="AAQ197" s="13" t="s">
        <v>200</v>
      </c>
      <c r="AAR197" s="5">
        <v>123.869739142909</v>
      </c>
      <c r="ABN197" s="13" t="s">
        <v>200</v>
      </c>
      <c r="ABO197" s="5">
        <v>123.046151369393</v>
      </c>
    </row>
    <row r="198" spans="29:743" x14ac:dyDescent="0.25">
      <c r="AC198" s="13" t="s">
        <v>201</v>
      </c>
      <c r="AD198" s="5" t="s">
        <v>55</v>
      </c>
      <c r="AZ198" s="13" t="s">
        <v>201</v>
      </c>
      <c r="BA198" s="5">
        <v>1</v>
      </c>
      <c r="BW198" s="13" t="s">
        <v>201</v>
      </c>
      <c r="BX198" s="5">
        <v>1</v>
      </c>
      <c r="CT198" s="13" t="s">
        <v>201</v>
      </c>
      <c r="CU198" s="5" t="s">
        <v>55</v>
      </c>
      <c r="DQ198" s="13" t="s">
        <v>201</v>
      </c>
      <c r="DR198" s="5">
        <v>1</v>
      </c>
      <c r="EN198" s="13" t="s">
        <v>201</v>
      </c>
      <c r="EO198" s="5" t="s">
        <v>55</v>
      </c>
      <c r="FK198" s="13" t="s">
        <v>201</v>
      </c>
      <c r="FL198" s="5" t="s">
        <v>55</v>
      </c>
      <c r="GH198" s="13" t="s">
        <v>201</v>
      </c>
      <c r="GI198" s="5" t="s">
        <v>55</v>
      </c>
      <c r="HE198" s="13" t="s">
        <v>201</v>
      </c>
      <c r="HF198" s="5" t="s">
        <v>55</v>
      </c>
      <c r="IB198" s="13" t="s">
        <v>201</v>
      </c>
      <c r="IC198" s="5">
        <v>1</v>
      </c>
      <c r="IY198" s="13" t="s">
        <v>201</v>
      </c>
      <c r="IZ198" s="5">
        <v>1</v>
      </c>
      <c r="JV198" s="13" t="s">
        <v>201</v>
      </c>
      <c r="JW198" s="5">
        <v>1</v>
      </c>
      <c r="KS198" s="13" t="s">
        <v>201</v>
      </c>
      <c r="KT198" s="5">
        <v>1</v>
      </c>
      <c r="LP198" s="13" t="s">
        <v>201</v>
      </c>
      <c r="LQ198" s="5">
        <v>1</v>
      </c>
      <c r="MM198" s="13" t="s">
        <v>201</v>
      </c>
      <c r="MN198" s="5">
        <v>1</v>
      </c>
      <c r="NJ198" s="13" t="s">
        <v>201</v>
      </c>
      <c r="NK198" s="5">
        <v>1</v>
      </c>
      <c r="OG198" s="13" t="s">
        <v>201</v>
      </c>
      <c r="OH198" s="5">
        <v>1</v>
      </c>
      <c r="PD198" s="13" t="s">
        <v>201</v>
      </c>
      <c r="PE198" s="5">
        <v>1</v>
      </c>
      <c r="QA198" s="13" t="s">
        <v>201</v>
      </c>
      <c r="QB198" s="5">
        <v>1</v>
      </c>
      <c r="QX198" s="13" t="s">
        <v>201</v>
      </c>
      <c r="QY198" s="5">
        <v>1</v>
      </c>
      <c r="RU198" s="13" t="s">
        <v>201</v>
      </c>
      <c r="RV198" s="5">
        <v>1</v>
      </c>
      <c r="SR198" s="13" t="s">
        <v>201</v>
      </c>
      <c r="SS198" s="5">
        <v>1</v>
      </c>
      <c r="TO198" s="13" t="s">
        <v>201</v>
      </c>
      <c r="TP198" s="5">
        <v>1</v>
      </c>
      <c r="UL198" s="13" t="s">
        <v>201</v>
      </c>
      <c r="UM198" s="5" t="s">
        <v>55</v>
      </c>
      <c r="VI198" s="13" t="s">
        <v>201</v>
      </c>
      <c r="VJ198" s="5" t="s">
        <v>55</v>
      </c>
      <c r="WF198" s="13" t="s">
        <v>201</v>
      </c>
      <c r="WG198" s="5" t="s">
        <v>55</v>
      </c>
      <c r="XC198" s="13" t="s">
        <v>201</v>
      </c>
      <c r="XD198" s="5">
        <v>1</v>
      </c>
      <c r="XZ198" s="13" t="s">
        <v>201</v>
      </c>
      <c r="YA198" s="5">
        <v>1</v>
      </c>
      <c r="YW198" s="13" t="s">
        <v>201</v>
      </c>
      <c r="YX198" s="5">
        <v>1</v>
      </c>
      <c r="ZT198" s="13" t="s">
        <v>201</v>
      </c>
      <c r="ZU198" s="5" t="s">
        <v>55</v>
      </c>
      <c r="AAQ198" s="13" t="s">
        <v>201</v>
      </c>
      <c r="AAR198" s="5" t="s">
        <v>55</v>
      </c>
      <c r="ABN198" s="13" t="s">
        <v>201</v>
      </c>
      <c r="ABO198" s="5">
        <v>1</v>
      </c>
    </row>
    <row r="199" spans="29:743" x14ac:dyDescent="0.25">
      <c r="AC199" s="13" t="s">
        <v>202</v>
      </c>
      <c r="AD199" s="5">
        <v>7590.1400115523202</v>
      </c>
      <c r="AZ199" s="13" t="s">
        <v>202</v>
      </c>
      <c r="BA199" s="5">
        <v>7687.32491331664</v>
      </c>
      <c r="BW199" s="13" t="s">
        <v>202</v>
      </c>
      <c r="BX199" s="5">
        <v>7649.1876181059497</v>
      </c>
      <c r="CT199" s="13" t="s">
        <v>202</v>
      </c>
      <c r="CU199" s="5">
        <v>7868.9304956565402</v>
      </c>
      <c r="DQ199" s="13" t="s">
        <v>202</v>
      </c>
      <c r="DR199" s="5">
        <v>7722.7808239084097</v>
      </c>
      <c r="EN199" s="13" t="s">
        <v>202</v>
      </c>
      <c r="EO199" s="5">
        <v>7656.72905387637</v>
      </c>
      <c r="FK199" s="13" t="s">
        <v>202</v>
      </c>
      <c r="FL199" s="5">
        <v>7633.0941436757503</v>
      </c>
      <c r="GH199" s="13" t="s">
        <v>202</v>
      </c>
      <c r="GI199" s="5">
        <v>7838.19124293398</v>
      </c>
      <c r="HE199" s="13" t="s">
        <v>202</v>
      </c>
      <c r="HF199" s="5">
        <v>7421.4854511593603</v>
      </c>
      <c r="IB199" s="13" t="s">
        <v>202</v>
      </c>
      <c r="IC199" s="5">
        <v>7908.0546624120698</v>
      </c>
      <c r="IY199" s="13" t="s">
        <v>202</v>
      </c>
      <c r="IZ199" s="5">
        <v>8035.1273883245103</v>
      </c>
      <c r="JV199" s="13" t="s">
        <v>202</v>
      </c>
      <c r="JW199" s="5">
        <v>8144.6399375716901</v>
      </c>
      <c r="KS199" s="13" t="s">
        <v>202</v>
      </c>
      <c r="KT199" s="5">
        <v>7681.5160624632299</v>
      </c>
      <c r="LP199" s="13" t="s">
        <v>202</v>
      </c>
      <c r="LQ199" s="5">
        <v>8099.9072545171603</v>
      </c>
      <c r="MM199" s="13" t="s">
        <v>202</v>
      </c>
      <c r="MN199" s="5">
        <v>7960.6656733724403</v>
      </c>
      <c r="NJ199" s="13" t="s">
        <v>202</v>
      </c>
      <c r="NK199" s="5">
        <v>8437.1458259204301</v>
      </c>
      <c r="OG199" s="13" t="s">
        <v>202</v>
      </c>
      <c r="OH199" s="5">
        <v>8620.5781848532406</v>
      </c>
      <c r="PD199" s="13" t="s">
        <v>202</v>
      </c>
      <c r="PE199" s="5">
        <v>8323.9463746162692</v>
      </c>
      <c r="QA199" s="13" t="s">
        <v>202</v>
      </c>
      <c r="QB199" s="5">
        <v>8958.6420518822597</v>
      </c>
      <c r="QX199" s="13" t="s">
        <v>202</v>
      </c>
      <c r="QY199" s="5">
        <v>10419.2788190602</v>
      </c>
      <c r="RU199" s="13" t="s">
        <v>202</v>
      </c>
      <c r="RV199" s="5">
        <v>9645.2076817105808</v>
      </c>
      <c r="SR199" s="13" t="s">
        <v>202</v>
      </c>
      <c r="SS199" s="5">
        <v>11263.1352838699</v>
      </c>
      <c r="TO199" s="13" t="s">
        <v>202</v>
      </c>
      <c r="TP199" s="5">
        <v>9060.8116207769708</v>
      </c>
      <c r="UL199" s="13" t="s">
        <v>202</v>
      </c>
      <c r="UM199" s="5">
        <v>7270.9441467197603</v>
      </c>
      <c r="VI199" s="13" t="s">
        <v>202</v>
      </c>
      <c r="VJ199" s="5">
        <v>7306.8501457025504</v>
      </c>
      <c r="WF199" s="13" t="s">
        <v>202</v>
      </c>
      <c r="WG199" s="5">
        <v>7585.11997220389</v>
      </c>
      <c r="XC199" s="13" t="s">
        <v>202</v>
      </c>
      <c r="XD199" s="5">
        <v>7716.58294598669</v>
      </c>
      <c r="XZ199" s="13" t="s">
        <v>202</v>
      </c>
      <c r="YA199" s="5">
        <v>7605.6185757081803</v>
      </c>
      <c r="YW199" s="13" t="s">
        <v>202</v>
      </c>
      <c r="YX199" s="5">
        <v>7738.02607173664</v>
      </c>
      <c r="ZT199" s="13" t="s">
        <v>202</v>
      </c>
      <c r="ZU199" s="5">
        <v>7738.4968816497703</v>
      </c>
      <c r="AAQ199" s="13" t="s">
        <v>202</v>
      </c>
      <c r="AAR199" s="5">
        <v>6677.0705777720796</v>
      </c>
      <c r="ABN199" s="13" t="s">
        <v>202</v>
      </c>
      <c r="ABO199" s="5">
        <v>8850.8722936037502</v>
      </c>
    </row>
    <row r="200" spans="29:743" x14ac:dyDescent="0.25">
      <c r="AC200" s="13" t="s">
        <v>418</v>
      </c>
      <c r="AD200" s="5"/>
      <c r="AZ200" s="13" t="s">
        <v>457</v>
      </c>
      <c r="BA200" s="5"/>
      <c r="BW200" s="13" t="s">
        <v>444</v>
      </c>
      <c r="BX200" s="5"/>
      <c r="CT200" s="13" t="s">
        <v>434</v>
      </c>
      <c r="CU200" s="5"/>
      <c r="DQ200" s="13" t="s">
        <v>471</v>
      </c>
      <c r="DR200" s="5"/>
      <c r="EN200" s="13" t="s">
        <v>426</v>
      </c>
      <c r="EO200" s="5"/>
      <c r="FK200" s="13" t="s">
        <v>614</v>
      </c>
      <c r="FL200" s="5"/>
      <c r="GH200" s="13" t="s">
        <v>636</v>
      </c>
      <c r="GI200" s="5"/>
      <c r="HE200" s="13" t="s">
        <v>539</v>
      </c>
      <c r="HF200" s="5"/>
      <c r="IB200" s="13" t="s">
        <v>660</v>
      </c>
      <c r="IC200" s="5"/>
      <c r="IY200" s="13" t="s">
        <v>625</v>
      </c>
      <c r="IZ200" s="5"/>
      <c r="JV200" s="13" t="s">
        <v>528</v>
      </c>
      <c r="JW200" s="5"/>
      <c r="KS200" s="13" t="s">
        <v>646</v>
      </c>
      <c r="KT200" s="5"/>
      <c r="LP200" s="13" t="s">
        <v>602</v>
      </c>
      <c r="LQ200" s="5"/>
      <c r="MM200" s="13" t="s">
        <v>484</v>
      </c>
      <c r="MN200" s="5"/>
      <c r="NJ200" s="13" t="s">
        <v>589</v>
      </c>
      <c r="NK200" s="5"/>
      <c r="OG200" s="13" t="s">
        <v>549</v>
      </c>
      <c r="OH200" s="5"/>
      <c r="PD200" s="13" t="s">
        <v>500</v>
      </c>
      <c r="PE200" s="5"/>
      <c r="QA200" s="13" t="s">
        <v>514</v>
      </c>
      <c r="QB200" s="5"/>
      <c r="QX200" s="13" t="s">
        <v>563</v>
      </c>
      <c r="QY200" s="5"/>
      <c r="RU200" s="13" t="s">
        <v>576</v>
      </c>
      <c r="RV200" s="5"/>
      <c r="SR200" s="13" t="s">
        <v>716</v>
      </c>
      <c r="SS200" s="5"/>
      <c r="TO200" s="13" t="s">
        <v>702</v>
      </c>
      <c r="TP200" s="5"/>
      <c r="UL200" s="13" t="s">
        <v>673</v>
      </c>
      <c r="UM200" s="5"/>
      <c r="VI200" s="13" t="s">
        <v>682</v>
      </c>
      <c r="VJ200" s="5"/>
      <c r="WF200" s="13" t="s">
        <v>691</v>
      </c>
      <c r="WG200" s="5"/>
      <c r="XC200" s="13" t="s">
        <v>841</v>
      </c>
      <c r="XD200" s="5"/>
      <c r="XZ200" s="13" t="s">
        <v>819</v>
      </c>
      <c r="YA200" s="5"/>
      <c r="YW200" s="13" t="s">
        <v>862</v>
      </c>
      <c r="YX200" s="5"/>
      <c r="ZT200" s="13" t="s">
        <v>751</v>
      </c>
      <c r="ZU200" s="5"/>
      <c r="AAQ200" s="13" t="s">
        <v>767</v>
      </c>
      <c r="AAR200" s="5"/>
      <c r="ABN200" s="13" t="s">
        <v>878</v>
      </c>
      <c r="ABO200" s="5"/>
    </row>
    <row r="201" spans="29:743" x14ac:dyDescent="0.25">
      <c r="AC201" s="13" t="s">
        <v>329</v>
      </c>
      <c r="AD201" s="5"/>
      <c r="AZ201" s="13" t="s">
        <v>329</v>
      </c>
      <c r="BA201" s="5"/>
      <c r="BW201" s="13" t="s">
        <v>329</v>
      </c>
      <c r="BX201" s="5"/>
      <c r="CT201" s="13" t="s">
        <v>329</v>
      </c>
      <c r="CU201" s="5"/>
      <c r="DQ201" s="13" t="s">
        <v>329</v>
      </c>
      <c r="DR201" s="5"/>
      <c r="EN201" s="13" t="s">
        <v>329</v>
      </c>
      <c r="EO201" s="5"/>
      <c r="FK201" s="13" t="s">
        <v>329</v>
      </c>
      <c r="FL201" s="5"/>
      <c r="GH201" s="13" t="s">
        <v>329</v>
      </c>
      <c r="GI201" s="5"/>
      <c r="HE201" s="13" t="s">
        <v>329</v>
      </c>
      <c r="HF201" s="5"/>
      <c r="IB201" s="13" t="s">
        <v>329</v>
      </c>
      <c r="IC201" s="5"/>
      <c r="IY201" s="13" t="s">
        <v>329</v>
      </c>
      <c r="IZ201" s="5"/>
      <c r="JV201" s="13" t="s">
        <v>329</v>
      </c>
      <c r="JW201" s="5"/>
      <c r="KS201" s="13" t="s">
        <v>329</v>
      </c>
      <c r="KT201" s="5"/>
      <c r="LP201" s="13" t="s">
        <v>329</v>
      </c>
      <c r="LQ201" s="5"/>
      <c r="MM201" s="13" t="s">
        <v>329</v>
      </c>
      <c r="MN201" s="5"/>
      <c r="NJ201" s="13" t="s">
        <v>329</v>
      </c>
      <c r="NK201" s="5"/>
      <c r="OG201" s="13" t="s">
        <v>329</v>
      </c>
      <c r="OH201" s="5"/>
      <c r="PD201" s="13" t="s">
        <v>329</v>
      </c>
      <c r="PE201" s="5"/>
      <c r="QA201" s="13" t="s">
        <v>329</v>
      </c>
      <c r="QB201" s="5"/>
      <c r="QX201" s="13" t="s">
        <v>329</v>
      </c>
      <c r="QY201" s="5"/>
      <c r="RU201" s="13" t="s">
        <v>329</v>
      </c>
      <c r="RV201" s="5"/>
      <c r="SR201" s="13" t="s">
        <v>329</v>
      </c>
      <c r="SS201" s="5"/>
      <c r="TO201" s="13" t="s">
        <v>329</v>
      </c>
      <c r="TP201" s="5"/>
      <c r="UL201" s="13" t="s">
        <v>329</v>
      </c>
      <c r="UM201" s="5"/>
      <c r="VI201" s="13" t="s">
        <v>329</v>
      </c>
      <c r="VJ201" s="5"/>
      <c r="WF201" s="13" t="s">
        <v>329</v>
      </c>
      <c r="WG201" s="5"/>
      <c r="XC201" s="13" t="s">
        <v>329</v>
      </c>
      <c r="XD201" s="5"/>
      <c r="XZ201" s="13" t="s">
        <v>329</v>
      </c>
      <c r="YA201" s="5"/>
      <c r="YW201" s="13" t="s">
        <v>329</v>
      </c>
      <c r="YX201" s="5"/>
      <c r="ZT201" s="13" t="s">
        <v>329</v>
      </c>
      <c r="ZU201" s="5"/>
      <c r="AAQ201" s="13" t="s">
        <v>329</v>
      </c>
      <c r="AAR201" s="5"/>
      <c r="ABN201" s="13" t="s">
        <v>329</v>
      </c>
      <c r="ABO201" s="5"/>
    </row>
    <row r="202" spans="29:743" x14ac:dyDescent="0.25">
      <c r="AC202" s="13" t="s">
        <v>330</v>
      </c>
      <c r="AD202" s="5"/>
      <c r="AZ202" s="13" t="s">
        <v>330</v>
      </c>
      <c r="BA202" s="5"/>
      <c r="BW202" s="13" t="s">
        <v>330</v>
      </c>
      <c r="BX202" s="5"/>
      <c r="CT202" s="13" t="s">
        <v>330</v>
      </c>
      <c r="CU202" s="5"/>
      <c r="DQ202" s="13" t="s">
        <v>330</v>
      </c>
      <c r="DR202" s="5"/>
      <c r="EN202" s="13" t="s">
        <v>330</v>
      </c>
      <c r="EO202" s="5"/>
      <c r="FK202" s="13" t="s">
        <v>330</v>
      </c>
      <c r="FL202" s="5"/>
      <c r="GH202" s="13" t="s">
        <v>330</v>
      </c>
      <c r="GI202" s="5"/>
      <c r="HE202" s="13" t="s">
        <v>330</v>
      </c>
      <c r="HF202" s="5"/>
      <c r="IB202" s="13" t="s">
        <v>330</v>
      </c>
      <c r="IC202" s="5"/>
      <c r="IY202" s="13" t="s">
        <v>330</v>
      </c>
      <c r="IZ202" s="5"/>
      <c r="JV202" s="13" t="s">
        <v>330</v>
      </c>
      <c r="JW202" s="5"/>
      <c r="KS202" s="13" t="s">
        <v>330</v>
      </c>
      <c r="KT202" s="5"/>
      <c r="LP202" s="13" t="s">
        <v>330</v>
      </c>
      <c r="LQ202" s="5"/>
      <c r="MM202" s="13" t="s">
        <v>330</v>
      </c>
      <c r="MN202" s="5"/>
      <c r="NJ202" s="13" t="s">
        <v>330</v>
      </c>
      <c r="NK202" s="5"/>
      <c r="OG202" s="13" t="s">
        <v>330</v>
      </c>
      <c r="OH202" s="5"/>
      <c r="PD202" s="13" t="s">
        <v>330</v>
      </c>
      <c r="PE202" s="5"/>
      <c r="QA202" s="13" t="s">
        <v>330</v>
      </c>
      <c r="QB202" s="5"/>
      <c r="QX202" s="13" t="s">
        <v>330</v>
      </c>
      <c r="QY202" s="5"/>
      <c r="RU202" s="13" t="s">
        <v>330</v>
      </c>
      <c r="RV202" s="5"/>
      <c r="SR202" s="13" t="s">
        <v>330</v>
      </c>
      <c r="SS202" s="5"/>
      <c r="TO202" s="13" t="s">
        <v>330</v>
      </c>
      <c r="TP202" s="5"/>
      <c r="UL202" s="13" t="s">
        <v>330</v>
      </c>
      <c r="UM202" s="5"/>
      <c r="VI202" s="13" t="s">
        <v>330</v>
      </c>
      <c r="VJ202" s="5"/>
      <c r="WF202" s="13" t="s">
        <v>330</v>
      </c>
      <c r="WG202" s="5"/>
      <c r="XC202" s="13" t="s">
        <v>330</v>
      </c>
      <c r="XD202" s="5"/>
      <c r="XZ202" s="13" t="s">
        <v>330</v>
      </c>
      <c r="YA202" s="5"/>
      <c r="YW202" s="13" t="s">
        <v>330</v>
      </c>
      <c r="YX202" s="5"/>
      <c r="ZT202" s="13" t="s">
        <v>330</v>
      </c>
      <c r="ZU202" s="5"/>
      <c r="AAQ202" s="13" t="s">
        <v>330</v>
      </c>
      <c r="AAR202" s="5"/>
      <c r="ABN202" s="13" t="s">
        <v>330</v>
      </c>
      <c r="ABO202" s="5"/>
    </row>
    <row r="203" spans="29:743" x14ac:dyDescent="0.25">
      <c r="AC203" s="13"/>
      <c r="AD203" s="5"/>
      <c r="AZ203" s="13"/>
      <c r="BA203" s="5"/>
      <c r="BW203" s="13"/>
      <c r="BX203" s="5"/>
      <c r="CT203" s="13"/>
      <c r="CU203" s="5"/>
      <c r="DQ203" s="13"/>
      <c r="DR203" s="5"/>
      <c r="EN203" s="13"/>
      <c r="EO203" s="5"/>
      <c r="FK203" s="13"/>
      <c r="FL203" s="5"/>
      <c r="GH203" s="13"/>
      <c r="GI203" s="5"/>
      <c r="HE203" s="13"/>
      <c r="HF203" s="5"/>
      <c r="IB203" s="13"/>
      <c r="IC203" s="5"/>
      <c r="IY203" s="13"/>
      <c r="IZ203" s="5"/>
      <c r="JV203" s="13"/>
      <c r="JW203" s="5"/>
      <c r="KS203" s="13"/>
      <c r="KT203" s="5"/>
      <c r="LP203" s="13"/>
      <c r="LQ203" s="5"/>
      <c r="MM203" s="13"/>
      <c r="MN203" s="5"/>
      <c r="NJ203" s="13"/>
      <c r="NK203" s="5"/>
      <c r="OG203" s="13"/>
      <c r="OH203" s="5"/>
      <c r="PD203" s="13"/>
      <c r="PE203" s="5"/>
      <c r="QA203" s="13"/>
      <c r="QB203" s="5"/>
      <c r="QX203" s="13"/>
      <c r="QY203" s="5"/>
      <c r="RU203" s="13"/>
      <c r="RV203" s="5"/>
      <c r="SR203" s="13"/>
      <c r="SS203" s="5"/>
      <c r="TO203" s="13"/>
      <c r="TP203" s="5"/>
      <c r="UL203" s="13"/>
      <c r="UM203" s="5"/>
      <c r="VI203" s="13"/>
      <c r="VJ203" s="5"/>
      <c r="WF203" s="13"/>
      <c r="WG203" s="5"/>
      <c r="XC203" s="13"/>
      <c r="XD203" s="5"/>
      <c r="XZ203" s="13"/>
      <c r="YA203" s="5"/>
      <c r="YW203" s="13"/>
      <c r="YX203" s="5"/>
      <c r="ZT203" s="13"/>
      <c r="ZU203" s="5"/>
      <c r="AAQ203" s="13"/>
      <c r="AAR203" s="5"/>
      <c r="ABN203" s="13"/>
      <c r="ABO203" s="5"/>
    </row>
    <row r="204" spans="29:743" x14ac:dyDescent="0.25">
      <c r="AC204" s="13"/>
      <c r="AD204" s="5"/>
      <c r="AZ204" s="13"/>
      <c r="BA204" s="5"/>
      <c r="BW204" s="13"/>
      <c r="BX204" s="5"/>
      <c r="CT204" s="13"/>
      <c r="CU204" s="5"/>
      <c r="DQ204" s="13"/>
      <c r="DR204" s="5"/>
      <c r="EN204" s="13"/>
      <c r="EO204" s="5"/>
      <c r="FK204" s="13"/>
      <c r="FL204" s="5"/>
      <c r="GH204" s="13"/>
      <c r="GI204" s="5"/>
      <c r="HE204" s="13"/>
      <c r="HF204" s="5"/>
      <c r="IB204" s="13"/>
      <c r="IC204" s="5"/>
      <c r="IY204" s="13"/>
      <c r="IZ204" s="5"/>
      <c r="JV204" s="13"/>
      <c r="JW204" s="5"/>
      <c r="KS204" s="13"/>
      <c r="KT204" s="5"/>
      <c r="LP204" s="13"/>
      <c r="LQ204" s="5"/>
      <c r="MM204" s="13"/>
      <c r="MN204" s="5"/>
      <c r="NJ204" s="13"/>
      <c r="NK204" s="5"/>
      <c r="OG204" s="13"/>
      <c r="OH204" s="5"/>
      <c r="PD204" s="13"/>
      <c r="PE204" s="5"/>
      <c r="QA204" s="13"/>
      <c r="QB204" s="5"/>
      <c r="QX204" s="13"/>
      <c r="QY204" s="5"/>
      <c r="RU204" s="13"/>
      <c r="RV204" s="5"/>
      <c r="SR204" s="13"/>
      <c r="SS204" s="5"/>
      <c r="TO204" s="13"/>
      <c r="TP204" s="5"/>
      <c r="UL204" s="13"/>
      <c r="UM204" s="5"/>
      <c r="VI204" s="13"/>
      <c r="VJ204" s="5"/>
      <c r="WF204" s="13"/>
      <c r="WG204" s="5"/>
      <c r="XC204" s="13"/>
      <c r="XD204" s="5"/>
      <c r="XZ204" s="13"/>
      <c r="YA204" s="5"/>
      <c r="YW204" s="13"/>
      <c r="YX204" s="5"/>
      <c r="ZT204" s="13"/>
      <c r="ZU204" s="5"/>
      <c r="AAQ204" s="13"/>
      <c r="AAR204" s="5"/>
      <c r="ABN204" s="13"/>
      <c r="ABO204" s="5"/>
    </row>
    <row r="205" spans="29:743" x14ac:dyDescent="0.25">
      <c r="AC205" s="13"/>
      <c r="AD205" s="5"/>
      <c r="AZ205" s="13"/>
      <c r="BA205" s="5"/>
      <c r="BW205" s="13"/>
      <c r="BX205" s="5"/>
      <c r="CT205" s="13"/>
      <c r="CU205" s="5"/>
      <c r="DQ205" s="13"/>
      <c r="DR205" s="5"/>
      <c r="EN205" s="13"/>
      <c r="EO205" s="5"/>
      <c r="FK205" s="13"/>
      <c r="FL205" s="5"/>
      <c r="GH205" s="13"/>
      <c r="GI205" s="5"/>
      <c r="HE205" s="13"/>
      <c r="HF205" s="5"/>
      <c r="IB205" s="13"/>
      <c r="IC205" s="5"/>
      <c r="IY205" s="13"/>
      <c r="IZ205" s="5"/>
      <c r="JV205" s="13"/>
      <c r="JW205" s="5"/>
      <c r="KS205" s="13"/>
      <c r="KT205" s="5"/>
      <c r="LP205" s="13"/>
      <c r="LQ205" s="5"/>
      <c r="MM205" s="13"/>
      <c r="MN205" s="5"/>
      <c r="NJ205" s="13"/>
      <c r="NK205" s="5"/>
      <c r="OG205" s="13"/>
      <c r="OH205" s="5"/>
      <c r="PD205" s="13"/>
      <c r="PE205" s="5"/>
      <c r="QA205" s="13"/>
      <c r="QB205" s="5"/>
      <c r="QX205" s="13"/>
      <c r="QY205" s="5"/>
      <c r="RU205" s="13"/>
      <c r="RV205" s="5"/>
      <c r="SR205" s="13"/>
      <c r="SS205" s="5"/>
      <c r="TO205" s="13"/>
      <c r="TP205" s="5"/>
      <c r="UL205" s="13"/>
      <c r="UM205" s="5"/>
      <c r="VI205" s="13"/>
      <c r="VJ205" s="5"/>
      <c r="WF205" s="13"/>
      <c r="WG205" s="5"/>
      <c r="XC205" s="13"/>
      <c r="XD205" s="5"/>
      <c r="XZ205" s="13"/>
      <c r="YA205" s="5"/>
      <c r="YW205" s="13"/>
      <c r="YX205" s="5"/>
      <c r="ZT205" s="13"/>
      <c r="ZU205" s="5"/>
      <c r="AAQ205" s="13"/>
      <c r="AAR205" s="5"/>
      <c r="ABN205" s="13"/>
      <c r="ABO205" s="5"/>
    </row>
    <row r="206" spans="29:743" x14ac:dyDescent="0.25">
      <c r="AC206" s="13" t="s">
        <v>207</v>
      </c>
      <c r="AD206" s="5"/>
      <c r="AZ206" s="13" t="s">
        <v>207</v>
      </c>
      <c r="BA206" s="5"/>
      <c r="BW206" s="13" t="s">
        <v>207</v>
      </c>
      <c r="BX206" s="5"/>
      <c r="CT206" s="13" t="s">
        <v>207</v>
      </c>
      <c r="CU206" s="5"/>
      <c r="DQ206" s="13" t="s">
        <v>207</v>
      </c>
      <c r="DR206" s="5"/>
      <c r="EN206" s="13" t="s">
        <v>207</v>
      </c>
      <c r="EO206" s="5"/>
      <c r="FK206" s="13" t="s">
        <v>207</v>
      </c>
      <c r="FL206" s="5"/>
      <c r="GH206" s="13" t="s">
        <v>207</v>
      </c>
      <c r="GI206" s="5"/>
      <c r="HE206" s="13" t="s">
        <v>207</v>
      </c>
      <c r="HF206" s="5"/>
      <c r="IB206" s="13" t="s">
        <v>207</v>
      </c>
      <c r="IC206" s="5"/>
      <c r="IY206" s="13" t="s">
        <v>207</v>
      </c>
      <c r="IZ206" s="5"/>
      <c r="JV206" s="13" t="s">
        <v>207</v>
      </c>
      <c r="JW206" s="5"/>
      <c r="KS206" s="13" t="s">
        <v>207</v>
      </c>
      <c r="KT206" s="5"/>
      <c r="LP206" s="13" t="s">
        <v>207</v>
      </c>
      <c r="LQ206" s="5"/>
      <c r="MM206" s="13" t="s">
        <v>207</v>
      </c>
      <c r="MN206" s="5"/>
      <c r="NJ206" s="13" t="s">
        <v>207</v>
      </c>
      <c r="NK206" s="5"/>
      <c r="OG206" s="13" t="s">
        <v>207</v>
      </c>
      <c r="OH206" s="5"/>
      <c r="PD206" s="13" t="s">
        <v>207</v>
      </c>
      <c r="PE206" s="5"/>
      <c r="QA206" s="13" t="s">
        <v>207</v>
      </c>
      <c r="QB206" s="5"/>
      <c r="QX206" s="13" t="s">
        <v>207</v>
      </c>
      <c r="QY206" s="5"/>
      <c r="RU206" s="13" t="s">
        <v>207</v>
      </c>
      <c r="RV206" s="5"/>
      <c r="SR206" s="13" t="s">
        <v>207</v>
      </c>
      <c r="SS206" s="5"/>
      <c r="TO206" s="13" t="s">
        <v>207</v>
      </c>
      <c r="TP206" s="5"/>
      <c r="UL206" s="13" t="s">
        <v>207</v>
      </c>
      <c r="UM206" s="5"/>
      <c r="VI206" s="13" t="s">
        <v>207</v>
      </c>
      <c r="VJ206" s="5"/>
      <c r="WF206" s="13" t="s">
        <v>207</v>
      </c>
      <c r="WG206" s="5"/>
      <c r="XC206" s="13" t="s">
        <v>207</v>
      </c>
      <c r="XD206" s="5"/>
      <c r="XZ206" s="13" t="s">
        <v>207</v>
      </c>
      <c r="YA206" s="5"/>
      <c r="YW206" s="13" t="s">
        <v>207</v>
      </c>
      <c r="YX206" s="5"/>
      <c r="ZT206" s="13" t="s">
        <v>207</v>
      </c>
      <c r="ZU206" s="5"/>
      <c r="AAQ206" s="13" t="s">
        <v>207</v>
      </c>
      <c r="AAR206" s="5"/>
      <c r="ABN206" s="13" t="s">
        <v>207</v>
      </c>
      <c r="ABO206" s="5"/>
    </row>
    <row r="207" spans="29:743" x14ac:dyDescent="0.25">
      <c r="AC207" s="13" t="s">
        <v>181</v>
      </c>
      <c r="AD207" s="5" t="s">
        <v>55</v>
      </c>
      <c r="AZ207" s="13" t="s">
        <v>181</v>
      </c>
      <c r="BA207" s="5">
        <v>1</v>
      </c>
      <c r="BW207" s="13" t="s">
        <v>181</v>
      </c>
      <c r="BX207" s="5">
        <v>1</v>
      </c>
      <c r="CT207" s="13" t="s">
        <v>181</v>
      </c>
      <c r="CU207" s="5" t="s">
        <v>55</v>
      </c>
      <c r="DQ207" s="13" t="s">
        <v>181</v>
      </c>
      <c r="DR207" s="5">
        <v>1</v>
      </c>
      <c r="EN207" s="13" t="s">
        <v>181</v>
      </c>
      <c r="EO207" s="5" t="s">
        <v>55</v>
      </c>
      <c r="FK207" s="13" t="s">
        <v>181</v>
      </c>
      <c r="FL207" s="5" t="s">
        <v>55</v>
      </c>
      <c r="GH207" s="13" t="s">
        <v>181</v>
      </c>
      <c r="GI207" s="5" t="s">
        <v>55</v>
      </c>
      <c r="HE207" s="13" t="s">
        <v>181</v>
      </c>
      <c r="HF207" s="5" t="s">
        <v>55</v>
      </c>
      <c r="IB207" s="13" t="s">
        <v>181</v>
      </c>
      <c r="IC207" s="5">
        <v>1</v>
      </c>
      <c r="IY207" s="13" t="s">
        <v>181</v>
      </c>
      <c r="IZ207" s="5">
        <v>1</v>
      </c>
      <c r="JV207" s="13" t="s">
        <v>181</v>
      </c>
      <c r="JW207" s="5">
        <v>1</v>
      </c>
      <c r="KS207" s="13" t="s">
        <v>181</v>
      </c>
      <c r="KT207" s="5">
        <v>1</v>
      </c>
      <c r="LP207" s="13" t="s">
        <v>181</v>
      </c>
      <c r="LQ207" s="5">
        <v>1</v>
      </c>
      <c r="MM207" s="13" t="s">
        <v>181</v>
      </c>
      <c r="MN207" s="5">
        <v>1</v>
      </c>
      <c r="NJ207" s="13" t="s">
        <v>181</v>
      </c>
      <c r="NK207" s="5">
        <v>1</v>
      </c>
      <c r="OG207" s="13" t="s">
        <v>181</v>
      </c>
      <c r="OH207" s="5">
        <v>1</v>
      </c>
      <c r="PD207" s="13" t="s">
        <v>181</v>
      </c>
      <c r="PE207" s="5">
        <v>1</v>
      </c>
      <c r="QA207" s="13" t="s">
        <v>181</v>
      </c>
      <c r="QB207" s="5">
        <v>1</v>
      </c>
      <c r="QX207" s="13" t="s">
        <v>181</v>
      </c>
      <c r="QY207" s="5">
        <v>1</v>
      </c>
      <c r="RU207" s="13" t="s">
        <v>181</v>
      </c>
      <c r="RV207" s="5">
        <v>1</v>
      </c>
      <c r="SR207" s="13" t="s">
        <v>181</v>
      </c>
      <c r="SS207" s="5">
        <v>1</v>
      </c>
      <c r="TO207" s="13" t="s">
        <v>181</v>
      </c>
      <c r="TP207" s="5">
        <v>1</v>
      </c>
      <c r="UL207" s="13" t="s">
        <v>181</v>
      </c>
      <c r="UM207" s="5" t="s">
        <v>55</v>
      </c>
      <c r="VI207" s="13" t="s">
        <v>181</v>
      </c>
      <c r="VJ207" s="5" t="s">
        <v>55</v>
      </c>
      <c r="WF207" s="13" t="s">
        <v>181</v>
      </c>
      <c r="WG207" s="5" t="s">
        <v>55</v>
      </c>
      <c r="XC207" s="13" t="s">
        <v>181</v>
      </c>
      <c r="XD207" s="5">
        <v>1</v>
      </c>
      <c r="XZ207" s="13" t="s">
        <v>181</v>
      </c>
      <c r="YA207" s="5">
        <v>1</v>
      </c>
      <c r="YW207" s="13" t="s">
        <v>181</v>
      </c>
      <c r="YX207" s="5">
        <v>1</v>
      </c>
      <c r="ZT207" s="13" t="s">
        <v>181</v>
      </c>
      <c r="ZU207" s="5" t="s">
        <v>55</v>
      </c>
      <c r="AAQ207" s="13" t="s">
        <v>181</v>
      </c>
      <c r="AAR207" s="5" t="s">
        <v>55</v>
      </c>
      <c r="ABN207" s="13" t="s">
        <v>181</v>
      </c>
      <c r="ABO207" s="5">
        <v>1</v>
      </c>
    </row>
    <row r="208" spans="29:743" x14ac:dyDescent="0.25">
      <c r="AC208" s="13"/>
      <c r="AD208" s="5"/>
      <c r="AZ208" s="13"/>
      <c r="BA208" s="5"/>
      <c r="BW208" s="13"/>
      <c r="BX208" s="5"/>
      <c r="CT208" s="13"/>
      <c r="CU208" s="5"/>
      <c r="DQ208" s="13"/>
      <c r="DR208" s="5"/>
      <c r="EN208" s="13"/>
      <c r="EO208" s="5"/>
      <c r="FK208" s="13"/>
      <c r="FL208" s="5"/>
      <c r="GH208" s="13"/>
      <c r="GI208" s="5"/>
      <c r="HE208" s="13"/>
      <c r="HF208" s="5"/>
      <c r="IB208" s="13"/>
      <c r="IC208" s="5"/>
      <c r="IY208" s="13"/>
      <c r="IZ208" s="5"/>
      <c r="JV208" s="13"/>
      <c r="JW208" s="5"/>
      <c r="KS208" s="13"/>
      <c r="KT208" s="5"/>
      <c r="LP208" s="13"/>
      <c r="LQ208" s="5"/>
      <c r="MM208" s="13"/>
      <c r="MN208" s="5"/>
      <c r="NJ208" s="13"/>
      <c r="NK208" s="5"/>
      <c r="OG208" s="13"/>
      <c r="OH208" s="5"/>
      <c r="PD208" s="13"/>
      <c r="PE208" s="5"/>
      <c r="QA208" s="13"/>
      <c r="QB208" s="5"/>
      <c r="QX208" s="13"/>
      <c r="QY208" s="5"/>
      <c r="RU208" s="13"/>
      <c r="RV208" s="5"/>
      <c r="SR208" s="13"/>
      <c r="SS208" s="5"/>
      <c r="TO208" s="13"/>
      <c r="TP208" s="5"/>
      <c r="UL208" s="13"/>
      <c r="UM208" s="5"/>
      <c r="VI208" s="13"/>
      <c r="VJ208" s="5"/>
      <c r="WF208" s="13"/>
      <c r="WG208" s="5"/>
      <c r="XC208" s="13"/>
      <c r="XD208" s="5"/>
      <c r="XZ208" s="13"/>
      <c r="YA208" s="5"/>
      <c r="YW208" s="13"/>
      <c r="YX208" s="5"/>
      <c r="ZT208" s="13"/>
      <c r="ZU208" s="5"/>
      <c r="AAQ208" s="13"/>
      <c r="AAR208" s="5"/>
      <c r="ABN208" s="13"/>
      <c r="ABO208" s="5"/>
    </row>
    <row r="209" spans="29:743" x14ac:dyDescent="0.25">
      <c r="AC209" s="13" t="s">
        <v>182</v>
      </c>
      <c r="AD209" s="5">
        <v>1500</v>
      </c>
      <c r="AZ209" s="13" t="s">
        <v>182</v>
      </c>
      <c r="BA209" s="5">
        <v>1500</v>
      </c>
      <c r="BW209" s="13" t="s">
        <v>182</v>
      </c>
      <c r="BX209" s="5">
        <v>1500</v>
      </c>
      <c r="CT209" s="13" t="s">
        <v>182</v>
      </c>
      <c r="CU209" s="5">
        <v>1500</v>
      </c>
      <c r="DQ209" s="13" t="s">
        <v>182</v>
      </c>
      <c r="DR209" s="5">
        <v>1500</v>
      </c>
      <c r="EN209" s="13" t="s">
        <v>182</v>
      </c>
      <c r="EO209" s="5">
        <v>1500</v>
      </c>
      <c r="FK209" s="13" t="s">
        <v>182</v>
      </c>
      <c r="FL209" s="5">
        <v>1500</v>
      </c>
      <c r="GH209" s="13" t="s">
        <v>182</v>
      </c>
      <c r="GI209" s="5">
        <v>1500</v>
      </c>
      <c r="HE209" s="13" t="s">
        <v>182</v>
      </c>
      <c r="HF209" s="5">
        <v>1500</v>
      </c>
      <c r="IB209" s="13" t="s">
        <v>182</v>
      </c>
      <c r="IC209" s="5">
        <v>1500</v>
      </c>
      <c r="IY209" s="13" t="s">
        <v>182</v>
      </c>
      <c r="IZ209" s="5">
        <v>1500</v>
      </c>
      <c r="JV209" s="13" t="s">
        <v>182</v>
      </c>
      <c r="JW209" s="5">
        <v>1500</v>
      </c>
      <c r="KS209" s="13" t="s">
        <v>182</v>
      </c>
      <c r="KT209" s="5">
        <v>1500</v>
      </c>
      <c r="LP209" s="13" t="s">
        <v>182</v>
      </c>
      <c r="LQ209" s="5">
        <v>1500</v>
      </c>
      <c r="MM209" s="13" t="s">
        <v>182</v>
      </c>
      <c r="MN209" s="5">
        <v>1500</v>
      </c>
      <c r="NJ209" s="13" t="s">
        <v>182</v>
      </c>
      <c r="NK209" s="5">
        <v>1500</v>
      </c>
      <c r="OG209" s="13" t="s">
        <v>182</v>
      </c>
      <c r="OH209" s="5">
        <v>1500</v>
      </c>
      <c r="PD209" s="13" t="s">
        <v>182</v>
      </c>
      <c r="PE209" s="5">
        <v>1500</v>
      </c>
      <c r="QA209" s="13" t="s">
        <v>182</v>
      </c>
      <c r="QB209" s="5">
        <v>1500</v>
      </c>
      <c r="QX209" s="13" t="s">
        <v>182</v>
      </c>
      <c r="QY209" s="5">
        <v>1500</v>
      </c>
      <c r="RU209" s="13" t="s">
        <v>182</v>
      </c>
      <c r="RV209" s="5">
        <v>1500</v>
      </c>
      <c r="SR209" s="13" t="s">
        <v>182</v>
      </c>
      <c r="SS209" s="5">
        <v>1500</v>
      </c>
      <c r="TO209" s="13" t="s">
        <v>182</v>
      </c>
      <c r="TP209" s="5">
        <v>1500</v>
      </c>
      <c r="UL209" s="13" t="s">
        <v>182</v>
      </c>
      <c r="UM209" s="5">
        <v>1500</v>
      </c>
      <c r="VI209" s="13" t="s">
        <v>182</v>
      </c>
      <c r="VJ209" s="5">
        <v>1500</v>
      </c>
      <c r="WF209" s="13" t="s">
        <v>182</v>
      </c>
      <c r="WG209" s="5">
        <v>1500</v>
      </c>
      <c r="XC209" s="13" t="s">
        <v>182</v>
      </c>
      <c r="XD209" s="5">
        <v>1500</v>
      </c>
      <c r="XZ209" s="13" t="s">
        <v>182</v>
      </c>
      <c r="YA209" s="5">
        <v>1500</v>
      </c>
      <c r="YW209" s="13" t="s">
        <v>182</v>
      </c>
      <c r="YX209" s="5">
        <v>1500</v>
      </c>
      <c r="ZT209" s="13" t="s">
        <v>182</v>
      </c>
      <c r="ZU209" s="5">
        <v>1500</v>
      </c>
      <c r="AAQ209" s="13" t="s">
        <v>182</v>
      </c>
      <c r="AAR209" s="5">
        <v>1500</v>
      </c>
      <c r="ABN209" s="13" t="s">
        <v>182</v>
      </c>
      <c r="ABO209" s="5">
        <v>1500</v>
      </c>
    </row>
    <row r="210" spans="29:743" x14ac:dyDescent="0.25">
      <c r="AC210" s="13" t="s">
        <v>183</v>
      </c>
      <c r="AD210" s="5">
        <v>14.6291443194881</v>
      </c>
      <c r="AZ210" s="13" t="s">
        <v>183</v>
      </c>
      <c r="BA210" s="5">
        <v>13.1126061048277</v>
      </c>
      <c r="BW210" s="13" t="s">
        <v>183</v>
      </c>
      <c r="BX210" s="5">
        <v>11.7678426343131</v>
      </c>
      <c r="CT210" s="13" t="s">
        <v>183</v>
      </c>
      <c r="CU210" s="5">
        <v>11.318223224972201</v>
      </c>
      <c r="DQ210" s="13" t="s">
        <v>183</v>
      </c>
      <c r="DR210" s="5">
        <v>13.730413386187401</v>
      </c>
      <c r="EN210" s="13" t="s">
        <v>183</v>
      </c>
      <c r="EO210" s="5">
        <v>11.394228946478</v>
      </c>
      <c r="FK210" s="13" t="s">
        <v>183</v>
      </c>
      <c r="FL210" s="5">
        <v>13.0420659232609</v>
      </c>
      <c r="GH210" s="13" t="s">
        <v>183</v>
      </c>
      <c r="GI210" s="5">
        <v>11.6559492871381</v>
      </c>
      <c r="HE210" s="13" t="s">
        <v>183</v>
      </c>
      <c r="HF210" s="5">
        <v>15.049314960496099</v>
      </c>
      <c r="IB210" s="13" t="s">
        <v>183</v>
      </c>
      <c r="IC210" s="5">
        <v>12.349911977093299</v>
      </c>
      <c r="IY210" s="13" t="s">
        <v>183</v>
      </c>
      <c r="IZ210" s="5">
        <v>14.605065940909601</v>
      </c>
      <c r="JV210" s="13" t="s">
        <v>183</v>
      </c>
      <c r="JW210" s="5">
        <v>15.189798311748399</v>
      </c>
      <c r="KS210" s="13" t="s">
        <v>183</v>
      </c>
      <c r="KT210" s="5">
        <v>13.433526940936501</v>
      </c>
      <c r="LP210" s="13" t="s">
        <v>183</v>
      </c>
      <c r="LQ210" s="5">
        <v>14.6422137636225</v>
      </c>
      <c r="MM210" s="13" t="s">
        <v>183</v>
      </c>
      <c r="MN210" s="5">
        <v>14.259225315740499</v>
      </c>
      <c r="NJ210" s="13" t="s">
        <v>183</v>
      </c>
      <c r="NK210" s="5">
        <v>16.145041454974301</v>
      </c>
      <c r="OG210" s="13" t="s">
        <v>183</v>
      </c>
      <c r="OH210" s="5">
        <v>16.096862536706301</v>
      </c>
      <c r="PD210" s="13" t="s">
        <v>183</v>
      </c>
      <c r="PE210" s="5">
        <v>15.602445693627001</v>
      </c>
      <c r="QA210" s="13" t="s">
        <v>183</v>
      </c>
      <c r="QB210" s="5">
        <v>17.434748493849401</v>
      </c>
      <c r="QX210" s="13" t="s">
        <v>183</v>
      </c>
      <c r="QY210" s="5">
        <v>20.140143200364399</v>
      </c>
      <c r="RU210" s="13" t="s">
        <v>183</v>
      </c>
      <c r="RV210" s="5">
        <v>18.482356693967098</v>
      </c>
      <c r="SR210" s="13" t="s">
        <v>183</v>
      </c>
      <c r="SS210" s="5">
        <v>21.4448842219631</v>
      </c>
      <c r="TO210" s="13" t="s">
        <v>183</v>
      </c>
      <c r="TP210" s="5">
        <v>17.657410709219999</v>
      </c>
      <c r="UL210" s="13" t="s">
        <v>183</v>
      </c>
      <c r="UM210" s="5">
        <v>14.824699462970299</v>
      </c>
      <c r="VI210" s="13" t="s">
        <v>183</v>
      </c>
      <c r="VJ210" s="5">
        <v>14.920412730054499</v>
      </c>
      <c r="WF210" s="13" t="s">
        <v>183</v>
      </c>
      <c r="WG210" s="5">
        <v>15.114234128289199</v>
      </c>
      <c r="XC210" s="13" t="s">
        <v>183</v>
      </c>
      <c r="XD210" s="5">
        <v>12.2175122945907</v>
      </c>
      <c r="XZ210" s="13" t="s">
        <v>183</v>
      </c>
      <c r="YA210" s="5">
        <v>12.6240948679638</v>
      </c>
      <c r="YW210" s="13" t="s">
        <v>183</v>
      </c>
      <c r="YX210" s="5">
        <v>13.4112598002389</v>
      </c>
      <c r="ZT210" s="13" t="s">
        <v>183</v>
      </c>
      <c r="ZU210" s="5">
        <v>11.3460528453737</v>
      </c>
      <c r="AAQ210" s="13" t="s">
        <v>183</v>
      </c>
      <c r="AAR210" s="5">
        <v>14.3480247405366</v>
      </c>
      <c r="ABN210" s="13" t="s">
        <v>183</v>
      </c>
      <c r="ABO210" s="5">
        <v>17.124664005911299</v>
      </c>
    </row>
    <row r="211" spans="29:743" x14ac:dyDescent="0.25">
      <c r="AC211" s="13" t="s">
        <v>184</v>
      </c>
      <c r="AD211" s="5">
        <v>6338.2930923316999</v>
      </c>
      <c r="AZ211" s="13" t="s">
        <v>184</v>
      </c>
      <c r="BA211" s="5">
        <v>6338.2930923316999</v>
      </c>
      <c r="BW211" s="13" t="s">
        <v>184</v>
      </c>
      <c r="BX211" s="5">
        <v>6338.2930923316999</v>
      </c>
      <c r="CT211" s="13" t="s">
        <v>184</v>
      </c>
      <c r="CU211" s="5">
        <v>6338.2930923316999</v>
      </c>
      <c r="DQ211" s="13" t="s">
        <v>184</v>
      </c>
      <c r="DR211" s="5">
        <v>6338.2930923316999</v>
      </c>
      <c r="EN211" s="13" t="s">
        <v>184</v>
      </c>
      <c r="EO211" s="5">
        <v>6338.2930923316999</v>
      </c>
      <c r="FK211" s="13" t="s">
        <v>184</v>
      </c>
      <c r="FL211" s="5">
        <v>6338.2930923316999</v>
      </c>
      <c r="GH211" s="13" t="s">
        <v>184</v>
      </c>
      <c r="GI211" s="5">
        <v>6338.2930923316999</v>
      </c>
      <c r="HE211" s="13" t="s">
        <v>184</v>
      </c>
      <c r="HF211" s="5">
        <v>6338.2930923316999</v>
      </c>
      <c r="IB211" s="13" t="s">
        <v>184</v>
      </c>
      <c r="IC211" s="5">
        <v>6338.2930923316999</v>
      </c>
      <c r="IY211" s="13" t="s">
        <v>184</v>
      </c>
      <c r="IZ211" s="5">
        <v>6338.2930923316999</v>
      </c>
      <c r="JV211" s="13" t="s">
        <v>184</v>
      </c>
      <c r="JW211" s="5">
        <v>6338.2930923316999</v>
      </c>
      <c r="KS211" s="13" t="s">
        <v>184</v>
      </c>
      <c r="KT211" s="5">
        <v>6338.2930923316999</v>
      </c>
      <c r="LP211" s="13" t="s">
        <v>184</v>
      </c>
      <c r="LQ211" s="5">
        <v>6338.2930923316999</v>
      </c>
      <c r="MM211" s="13" t="s">
        <v>184</v>
      </c>
      <c r="MN211" s="5">
        <v>6338.2930923316999</v>
      </c>
      <c r="NJ211" s="13" t="s">
        <v>184</v>
      </c>
      <c r="NK211" s="5">
        <v>6338.2930923316999</v>
      </c>
      <c r="OG211" s="13" t="s">
        <v>184</v>
      </c>
      <c r="OH211" s="5">
        <v>6338.2930923316999</v>
      </c>
      <c r="PD211" s="13" t="s">
        <v>184</v>
      </c>
      <c r="PE211" s="5">
        <v>6338.2930923316999</v>
      </c>
      <c r="QA211" s="13" t="s">
        <v>184</v>
      </c>
      <c r="QB211" s="5">
        <v>6338.2930923316999</v>
      </c>
      <c r="QX211" s="13" t="s">
        <v>184</v>
      </c>
      <c r="QY211" s="5">
        <v>6338.2930923316999</v>
      </c>
      <c r="RU211" s="13" t="s">
        <v>184</v>
      </c>
      <c r="RV211" s="5">
        <v>6338.2930923316999</v>
      </c>
      <c r="SR211" s="13" t="s">
        <v>184</v>
      </c>
      <c r="SS211" s="5">
        <v>6338.2930923316999</v>
      </c>
      <c r="TO211" s="13" t="s">
        <v>184</v>
      </c>
      <c r="TP211" s="5">
        <v>6338.2930923316999</v>
      </c>
      <c r="UL211" s="13" t="s">
        <v>184</v>
      </c>
      <c r="UM211" s="5">
        <v>6338.2930923316999</v>
      </c>
      <c r="VI211" s="13" t="s">
        <v>184</v>
      </c>
      <c r="VJ211" s="5">
        <v>6338.2930923316999</v>
      </c>
      <c r="WF211" s="13" t="s">
        <v>184</v>
      </c>
      <c r="WG211" s="5">
        <v>6338.2930923316999</v>
      </c>
      <c r="XC211" s="13" t="s">
        <v>184</v>
      </c>
      <c r="XD211" s="5">
        <v>26411.839195513501</v>
      </c>
      <c r="XZ211" s="13" t="s">
        <v>184</v>
      </c>
      <c r="YA211" s="5">
        <v>29270.7149165341</v>
      </c>
      <c r="YW211" s="13" t="s">
        <v>184</v>
      </c>
      <c r="YX211" s="5">
        <v>6362.1520092444298</v>
      </c>
      <c r="ZT211" s="13" t="s">
        <v>184</v>
      </c>
      <c r="ZU211" s="5">
        <v>23119.9103612777</v>
      </c>
      <c r="AAQ211" s="13" t="s">
        <v>184</v>
      </c>
      <c r="AAR211" s="5">
        <v>30963.498994056899</v>
      </c>
      <c r="ABN211" s="13" t="s">
        <v>184</v>
      </c>
      <c r="ABO211" s="5">
        <v>6362.1520092444298</v>
      </c>
    </row>
    <row r="212" spans="29:743" x14ac:dyDescent="0.25">
      <c r="AC212" s="13" t="s">
        <v>185</v>
      </c>
      <c r="AD212" s="14">
        <v>6.1273750321263401E-6</v>
      </c>
      <c r="AZ212" s="13" t="s">
        <v>185</v>
      </c>
      <c r="BA212" s="14">
        <v>6.1273750321263401E-6</v>
      </c>
      <c r="BW212" s="13" t="s">
        <v>185</v>
      </c>
      <c r="BX212" s="14">
        <v>6.1273750321263401E-6</v>
      </c>
      <c r="CT212" s="13" t="s">
        <v>185</v>
      </c>
      <c r="CU212" s="14">
        <v>6.1273750321263401E-6</v>
      </c>
      <c r="DQ212" s="13" t="s">
        <v>185</v>
      </c>
      <c r="DR212" s="14">
        <v>6.1273750321263401E-6</v>
      </c>
      <c r="EN212" s="13" t="s">
        <v>185</v>
      </c>
      <c r="EO212" s="14">
        <v>6.1273750321263401E-6</v>
      </c>
      <c r="FK212" s="13" t="s">
        <v>185</v>
      </c>
      <c r="FL212" s="14">
        <v>6.1273750321263401E-6</v>
      </c>
      <c r="GH212" s="13" t="s">
        <v>185</v>
      </c>
      <c r="GI212" s="14">
        <v>6.1273750321263401E-6</v>
      </c>
      <c r="HE212" s="13" t="s">
        <v>185</v>
      </c>
      <c r="HF212" s="14">
        <v>6.1273750321263401E-6</v>
      </c>
      <c r="IB212" s="13" t="s">
        <v>185</v>
      </c>
      <c r="IC212" s="14">
        <v>6.1273750321263401E-6</v>
      </c>
      <c r="IY212" s="13" t="s">
        <v>185</v>
      </c>
      <c r="IZ212" s="14">
        <v>6.1273750321263401E-6</v>
      </c>
      <c r="JV212" s="13" t="s">
        <v>185</v>
      </c>
      <c r="JW212" s="14">
        <v>6.1273750321263401E-6</v>
      </c>
      <c r="KS212" s="13" t="s">
        <v>185</v>
      </c>
      <c r="KT212" s="14">
        <v>6.1273750321263401E-6</v>
      </c>
      <c r="LP212" s="13" t="s">
        <v>185</v>
      </c>
      <c r="LQ212" s="14">
        <v>6.1273750321263401E-6</v>
      </c>
      <c r="MM212" s="13" t="s">
        <v>185</v>
      </c>
      <c r="MN212" s="14">
        <v>6.1273750321263401E-6</v>
      </c>
      <c r="NJ212" s="13" t="s">
        <v>185</v>
      </c>
      <c r="NK212" s="14">
        <v>6.1273750321263401E-6</v>
      </c>
      <c r="OG212" s="13" t="s">
        <v>185</v>
      </c>
      <c r="OH212" s="14">
        <v>6.1273750321263401E-6</v>
      </c>
      <c r="PD212" s="13" t="s">
        <v>185</v>
      </c>
      <c r="PE212" s="14">
        <v>6.1273750321263401E-6</v>
      </c>
      <c r="QA212" s="13" t="s">
        <v>185</v>
      </c>
      <c r="QB212" s="14">
        <v>6.1273750321263401E-6</v>
      </c>
      <c r="QX212" s="13" t="s">
        <v>185</v>
      </c>
      <c r="QY212" s="14">
        <v>6.1273750321263401E-6</v>
      </c>
      <c r="RU212" s="13" t="s">
        <v>185</v>
      </c>
      <c r="RV212" s="14">
        <v>6.1273750321263401E-6</v>
      </c>
      <c r="SR212" s="13" t="s">
        <v>185</v>
      </c>
      <c r="SS212" s="14">
        <v>6.1273750321263401E-6</v>
      </c>
      <c r="TO212" s="13" t="s">
        <v>185</v>
      </c>
      <c r="TP212" s="14">
        <v>6.1273750321263401E-6</v>
      </c>
      <c r="UL212" s="13" t="s">
        <v>185</v>
      </c>
      <c r="UM212" s="14">
        <v>6.1273750321263401E-6</v>
      </c>
      <c r="VI212" s="13" t="s">
        <v>185</v>
      </c>
      <c r="VJ212" s="14">
        <v>6.1273750321263401E-6</v>
      </c>
      <c r="WF212" s="13" t="s">
        <v>185</v>
      </c>
      <c r="WG212" s="14">
        <v>6.1273750321263401E-6</v>
      </c>
      <c r="XC212" s="13" t="s">
        <v>185</v>
      </c>
      <c r="XD212" s="14">
        <v>1.0957536869419901E-5</v>
      </c>
      <c r="XZ212" s="13" t="s">
        <v>185</v>
      </c>
      <c r="YA212" s="14">
        <v>1.1126934952242899E-5</v>
      </c>
      <c r="YW212" s="13" t="s">
        <v>185</v>
      </c>
      <c r="YX212" s="14">
        <v>6.0815052268554603E-6</v>
      </c>
      <c r="ZT212" s="13" t="s">
        <v>185</v>
      </c>
      <c r="ZU212" s="14">
        <v>1.0171344207031401E-5</v>
      </c>
      <c r="AAQ212" s="13" t="s">
        <v>185</v>
      </c>
      <c r="AAR212" s="14">
        <v>1.1602498461413701E-5</v>
      </c>
      <c r="ABN212" s="13" t="s">
        <v>185</v>
      </c>
      <c r="ABO212" s="14">
        <v>6.0815052268554603E-6</v>
      </c>
    </row>
    <row r="213" spans="29:743" x14ac:dyDescent="0.25">
      <c r="AC213" s="13" t="s">
        <v>186</v>
      </c>
      <c r="AD213" s="5" t="s">
        <v>55</v>
      </c>
      <c r="AZ213" s="13" t="s">
        <v>186</v>
      </c>
      <c r="BA213" s="5" t="s">
        <v>55</v>
      </c>
      <c r="BW213" s="13" t="s">
        <v>186</v>
      </c>
      <c r="BX213" s="5" t="s">
        <v>55</v>
      </c>
      <c r="CT213" s="13" t="s">
        <v>186</v>
      </c>
      <c r="CU213" s="5" t="s">
        <v>55</v>
      </c>
      <c r="DQ213" s="13" t="s">
        <v>186</v>
      </c>
      <c r="DR213" s="5" t="s">
        <v>55</v>
      </c>
      <c r="EN213" s="13" t="s">
        <v>186</v>
      </c>
      <c r="EO213" s="5" t="s">
        <v>55</v>
      </c>
      <c r="FK213" s="13" t="s">
        <v>186</v>
      </c>
      <c r="FL213" s="5" t="s">
        <v>55</v>
      </c>
      <c r="GH213" s="13" t="s">
        <v>186</v>
      </c>
      <c r="GI213" s="5" t="s">
        <v>55</v>
      </c>
      <c r="HE213" s="13" t="s">
        <v>186</v>
      </c>
      <c r="HF213" s="5" t="s">
        <v>55</v>
      </c>
      <c r="IB213" s="13" t="s">
        <v>186</v>
      </c>
      <c r="IC213" s="5" t="s">
        <v>55</v>
      </c>
      <c r="IY213" s="13" t="s">
        <v>186</v>
      </c>
      <c r="IZ213" s="5" t="s">
        <v>55</v>
      </c>
      <c r="JV213" s="13" t="s">
        <v>186</v>
      </c>
      <c r="JW213" s="5" t="s">
        <v>55</v>
      </c>
      <c r="KS213" s="13" t="s">
        <v>186</v>
      </c>
      <c r="KT213" s="5" t="s">
        <v>55</v>
      </c>
      <c r="LP213" s="13" t="s">
        <v>186</v>
      </c>
      <c r="LQ213" s="5" t="s">
        <v>55</v>
      </c>
      <c r="MM213" s="13" t="s">
        <v>186</v>
      </c>
      <c r="MN213" s="5" t="s">
        <v>55</v>
      </c>
      <c r="NJ213" s="13" t="s">
        <v>186</v>
      </c>
      <c r="NK213" s="5" t="s">
        <v>55</v>
      </c>
      <c r="OG213" s="13" t="s">
        <v>186</v>
      </c>
      <c r="OH213" s="5" t="s">
        <v>55</v>
      </c>
      <c r="PD213" s="13" t="s">
        <v>186</v>
      </c>
      <c r="PE213" s="5" t="s">
        <v>55</v>
      </c>
      <c r="QA213" s="13" t="s">
        <v>186</v>
      </c>
      <c r="QB213" s="5" t="s">
        <v>55</v>
      </c>
      <c r="QX213" s="13" t="s">
        <v>186</v>
      </c>
      <c r="QY213" s="5" t="s">
        <v>55</v>
      </c>
      <c r="RU213" s="13" t="s">
        <v>186</v>
      </c>
      <c r="RV213" s="5" t="s">
        <v>55</v>
      </c>
      <c r="SR213" s="13" t="s">
        <v>186</v>
      </c>
      <c r="SS213" s="5" t="s">
        <v>55</v>
      </c>
      <c r="TO213" s="13" t="s">
        <v>186</v>
      </c>
      <c r="TP213" s="5" t="s">
        <v>55</v>
      </c>
      <c r="UL213" s="13" t="s">
        <v>186</v>
      </c>
      <c r="UM213" s="5" t="s">
        <v>55</v>
      </c>
      <c r="VI213" s="13" t="s">
        <v>186</v>
      </c>
      <c r="VJ213" s="5" t="s">
        <v>55</v>
      </c>
      <c r="WF213" s="13" t="s">
        <v>186</v>
      </c>
      <c r="WG213" s="5" t="s">
        <v>55</v>
      </c>
      <c r="XC213" s="13" t="s">
        <v>186</v>
      </c>
      <c r="XD213" s="5">
        <v>401.93177793361502</v>
      </c>
      <c r="XZ213" s="13" t="s">
        <v>186</v>
      </c>
      <c r="YA213" s="5">
        <v>408.14544378014602</v>
      </c>
      <c r="YW213" s="13" t="s">
        <v>186</v>
      </c>
      <c r="YX213" s="5">
        <v>223.074787470187</v>
      </c>
      <c r="ZT213" s="13" t="s">
        <v>186</v>
      </c>
      <c r="ZU213" s="5">
        <v>515.74698273300396</v>
      </c>
      <c r="AAQ213" s="13" t="s">
        <v>186</v>
      </c>
      <c r="AAR213" s="5">
        <v>425.58951803143299</v>
      </c>
      <c r="ABN213" s="13" t="s">
        <v>186</v>
      </c>
      <c r="ABO213" s="5">
        <v>223.074787470187</v>
      </c>
    </row>
    <row r="214" spans="29:743" x14ac:dyDescent="0.25">
      <c r="AC214" s="13" t="s">
        <v>187</v>
      </c>
      <c r="AD214" s="5">
        <v>0</v>
      </c>
      <c r="AZ214" s="13" t="s">
        <v>187</v>
      </c>
      <c r="BA214" s="5">
        <v>0</v>
      </c>
      <c r="BW214" s="13" t="s">
        <v>187</v>
      </c>
      <c r="BX214" s="5">
        <v>0</v>
      </c>
      <c r="CT214" s="13" t="s">
        <v>187</v>
      </c>
      <c r="CU214" s="5">
        <v>0</v>
      </c>
      <c r="DQ214" s="13" t="s">
        <v>187</v>
      </c>
      <c r="DR214" s="5">
        <v>0</v>
      </c>
      <c r="EN214" s="13" t="s">
        <v>187</v>
      </c>
      <c r="EO214" s="5">
        <v>0</v>
      </c>
      <c r="FK214" s="13" t="s">
        <v>187</v>
      </c>
      <c r="FL214" s="5">
        <v>0</v>
      </c>
      <c r="GH214" s="13" t="s">
        <v>187</v>
      </c>
      <c r="GI214" s="5">
        <v>0</v>
      </c>
      <c r="HE214" s="13" t="s">
        <v>187</v>
      </c>
      <c r="HF214" s="5">
        <v>0</v>
      </c>
      <c r="IB214" s="13" t="s">
        <v>187</v>
      </c>
      <c r="IC214" s="5">
        <v>0</v>
      </c>
      <c r="IY214" s="13" t="s">
        <v>187</v>
      </c>
      <c r="IZ214" s="5">
        <v>0</v>
      </c>
      <c r="JV214" s="13" t="s">
        <v>187</v>
      </c>
      <c r="JW214" s="5">
        <v>0</v>
      </c>
      <c r="KS214" s="13" t="s">
        <v>187</v>
      </c>
      <c r="KT214" s="5">
        <v>0</v>
      </c>
      <c r="LP214" s="13" t="s">
        <v>187</v>
      </c>
      <c r="LQ214" s="5">
        <v>0</v>
      </c>
      <c r="MM214" s="13" t="s">
        <v>187</v>
      </c>
      <c r="MN214" s="5">
        <v>0</v>
      </c>
      <c r="NJ214" s="13" t="s">
        <v>187</v>
      </c>
      <c r="NK214" s="5">
        <v>0</v>
      </c>
      <c r="OG214" s="13" t="s">
        <v>187</v>
      </c>
      <c r="OH214" s="5">
        <v>0</v>
      </c>
      <c r="PD214" s="13" t="s">
        <v>187</v>
      </c>
      <c r="PE214" s="5">
        <v>0</v>
      </c>
      <c r="QA214" s="13" t="s">
        <v>187</v>
      </c>
      <c r="QB214" s="5">
        <v>0</v>
      </c>
      <c r="QX214" s="13" t="s">
        <v>187</v>
      </c>
      <c r="QY214" s="5">
        <v>0</v>
      </c>
      <c r="RU214" s="13" t="s">
        <v>187</v>
      </c>
      <c r="RV214" s="5">
        <v>0</v>
      </c>
      <c r="SR214" s="13" t="s">
        <v>187</v>
      </c>
      <c r="SS214" s="5">
        <v>0</v>
      </c>
      <c r="TO214" s="13" t="s">
        <v>187</v>
      </c>
      <c r="TP214" s="5">
        <v>0</v>
      </c>
      <c r="UL214" s="13" t="s">
        <v>187</v>
      </c>
      <c r="UM214" s="5">
        <v>0</v>
      </c>
      <c r="VI214" s="13" t="s">
        <v>187</v>
      </c>
      <c r="VJ214" s="5">
        <v>0</v>
      </c>
      <c r="WF214" s="13" t="s">
        <v>187</v>
      </c>
      <c r="WG214" s="5">
        <v>0</v>
      </c>
      <c r="XC214" s="13" t="s">
        <v>187</v>
      </c>
      <c r="XD214" s="5">
        <v>0</v>
      </c>
      <c r="XZ214" s="13" t="s">
        <v>187</v>
      </c>
      <c r="YA214" s="5">
        <v>0</v>
      </c>
      <c r="YW214" s="13" t="s">
        <v>187</v>
      </c>
      <c r="YX214" s="5">
        <v>0</v>
      </c>
      <c r="ZT214" s="13" t="s">
        <v>187</v>
      </c>
      <c r="ZU214" s="5">
        <v>0</v>
      </c>
      <c r="AAQ214" s="13" t="s">
        <v>187</v>
      </c>
      <c r="AAR214" s="5">
        <v>0</v>
      </c>
      <c r="ABN214" s="13" t="s">
        <v>187</v>
      </c>
      <c r="ABO214" s="5">
        <v>0</v>
      </c>
    </row>
    <row r="215" spans="29:743" x14ac:dyDescent="0.25">
      <c r="AC215" s="13" t="s">
        <v>188</v>
      </c>
      <c r="AD215" s="5">
        <v>117.86265629223</v>
      </c>
      <c r="AZ215" s="13" t="s">
        <v>188</v>
      </c>
      <c r="BA215" s="5">
        <v>117.86265629223</v>
      </c>
      <c r="BW215" s="13" t="s">
        <v>188</v>
      </c>
      <c r="BX215" s="5">
        <v>117.86265629223</v>
      </c>
      <c r="CT215" s="13" t="s">
        <v>188</v>
      </c>
      <c r="CU215" s="5">
        <v>117.86265629223</v>
      </c>
      <c r="DQ215" s="13" t="s">
        <v>188</v>
      </c>
      <c r="DR215" s="5">
        <v>117.86265629223</v>
      </c>
      <c r="EN215" s="13" t="s">
        <v>188</v>
      </c>
      <c r="EO215" s="5">
        <v>117.86265629223</v>
      </c>
      <c r="FK215" s="13" t="s">
        <v>188</v>
      </c>
      <c r="FL215" s="5">
        <v>117.86265629223</v>
      </c>
      <c r="GH215" s="13" t="s">
        <v>188</v>
      </c>
      <c r="GI215" s="5">
        <v>117.86265629223</v>
      </c>
      <c r="HE215" s="13" t="s">
        <v>188</v>
      </c>
      <c r="HF215" s="5">
        <v>117.86265629223</v>
      </c>
      <c r="IB215" s="13" t="s">
        <v>188</v>
      </c>
      <c r="IC215" s="5">
        <v>117.86265629223</v>
      </c>
      <c r="IY215" s="13" t="s">
        <v>188</v>
      </c>
      <c r="IZ215" s="5">
        <v>117.86265629223</v>
      </c>
      <c r="JV215" s="13" t="s">
        <v>188</v>
      </c>
      <c r="JW215" s="5">
        <v>117.86265629223</v>
      </c>
      <c r="KS215" s="13" t="s">
        <v>188</v>
      </c>
      <c r="KT215" s="5">
        <v>117.86265629223</v>
      </c>
      <c r="LP215" s="13" t="s">
        <v>188</v>
      </c>
      <c r="LQ215" s="5">
        <v>117.86265629223</v>
      </c>
      <c r="MM215" s="13" t="s">
        <v>188</v>
      </c>
      <c r="MN215" s="5">
        <v>117.86265629223</v>
      </c>
      <c r="NJ215" s="13" t="s">
        <v>188</v>
      </c>
      <c r="NK215" s="5">
        <v>117.86265629223</v>
      </c>
      <c r="OG215" s="13" t="s">
        <v>188</v>
      </c>
      <c r="OH215" s="5">
        <v>117.86265629223</v>
      </c>
      <c r="PD215" s="13" t="s">
        <v>188</v>
      </c>
      <c r="PE215" s="5">
        <v>117.86265629223</v>
      </c>
      <c r="QA215" s="13" t="s">
        <v>188</v>
      </c>
      <c r="QB215" s="5">
        <v>117.86265629223</v>
      </c>
      <c r="QX215" s="13" t="s">
        <v>188</v>
      </c>
      <c r="QY215" s="5">
        <v>117.86265629223</v>
      </c>
      <c r="RU215" s="13" t="s">
        <v>188</v>
      </c>
      <c r="RV215" s="5">
        <v>117.86265629223</v>
      </c>
      <c r="SR215" s="13" t="s">
        <v>188</v>
      </c>
      <c r="SS215" s="5">
        <v>117.86265629223</v>
      </c>
      <c r="TO215" s="13" t="s">
        <v>188</v>
      </c>
      <c r="TP215" s="5">
        <v>117.86265629223</v>
      </c>
      <c r="UL215" s="13" t="s">
        <v>188</v>
      </c>
      <c r="UM215" s="5">
        <v>117.86265629223</v>
      </c>
      <c r="VI215" s="13" t="s">
        <v>188</v>
      </c>
      <c r="VJ215" s="5">
        <v>117.86265629223</v>
      </c>
      <c r="WF215" s="13" t="s">
        <v>188</v>
      </c>
      <c r="WG215" s="5">
        <v>117.86265629223</v>
      </c>
      <c r="XC215" s="13" t="s">
        <v>188</v>
      </c>
      <c r="XD215" s="5">
        <v>206.118717398435</v>
      </c>
      <c r="XZ215" s="13" t="s">
        <v>188</v>
      </c>
      <c r="YA215" s="5">
        <v>200.75903286979201</v>
      </c>
      <c r="YW215" s="13" t="s">
        <v>188</v>
      </c>
      <c r="YX215" s="5">
        <v>118.029988638413</v>
      </c>
      <c r="ZT215" s="13" t="s">
        <v>188</v>
      </c>
      <c r="ZU215" s="5">
        <v>124.47689057376201</v>
      </c>
      <c r="AAQ215" s="13" t="s">
        <v>188</v>
      </c>
      <c r="AAR215" s="5">
        <v>201.43314230127501</v>
      </c>
      <c r="ABN215" s="13" t="s">
        <v>188</v>
      </c>
      <c r="ABO215" s="5">
        <v>118.029988638413</v>
      </c>
    </row>
    <row r="216" spans="29:743" x14ac:dyDescent="0.25">
      <c r="AC216" s="13" t="s">
        <v>189</v>
      </c>
      <c r="AD216" s="5">
        <v>117.86265629223</v>
      </c>
      <c r="AZ216" s="13" t="s">
        <v>189</v>
      </c>
      <c r="BA216" s="5">
        <v>117.86265629223</v>
      </c>
      <c r="BW216" s="13" t="s">
        <v>189</v>
      </c>
      <c r="BX216" s="5">
        <v>117.86265629223</v>
      </c>
      <c r="CT216" s="13" t="s">
        <v>189</v>
      </c>
      <c r="CU216" s="5">
        <v>117.86265629223</v>
      </c>
      <c r="DQ216" s="13" t="s">
        <v>189</v>
      </c>
      <c r="DR216" s="5">
        <v>117.86265629223</v>
      </c>
      <c r="EN216" s="13" t="s">
        <v>189</v>
      </c>
      <c r="EO216" s="5">
        <v>117.86265629223</v>
      </c>
      <c r="FK216" s="13" t="s">
        <v>189</v>
      </c>
      <c r="FL216" s="5">
        <v>117.86265629223</v>
      </c>
      <c r="GH216" s="13" t="s">
        <v>189</v>
      </c>
      <c r="GI216" s="5">
        <v>117.86265629223</v>
      </c>
      <c r="HE216" s="13" t="s">
        <v>189</v>
      </c>
      <c r="HF216" s="5">
        <v>117.86265629223</v>
      </c>
      <c r="IB216" s="13" t="s">
        <v>189</v>
      </c>
      <c r="IC216" s="5">
        <v>117.86265629223</v>
      </c>
      <c r="IY216" s="13" t="s">
        <v>189</v>
      </c>
      <c r="IZ216" s="5">
        <v>117.86265629223</v>
      </c>
      <c r="JV216" s="13" t="s">
        <v>189</v>
      </c>
      <c r="JW216" s="5">
        <v>117.86265629223</v>
      </c>
      <c r="KS216" s="13" t="s">
        <v>189</v>
      </c>
      <c r="KT216" s="5">
        <v>117.86265629223</v>
      </c>
      <c r="LP216" s="13" t="s">
        <v>189</v>
      </c>
      <c r="LQ216" s="5">
        <v>117.86265629223</v>
      </c>
      <c r="MM216" s="13" t="s">
        <v>189</v>
      </c>
      <c r="MN216" s="5">
        <v>117.86265629223</v>
      </c>
      <c r="NJ216" s="13" t="s">
        <v>189</v>
      </c>
      <c r="NK216" s="5">
        <v>117.86265629223</v>
      </c>
      <c r="OG216" s="13" t="s">
        <v>189</v>
      </c>
      <c r="OH216" s="5">
        <v>117.86265629223</v>
      </c>
      <c r="PD216" s="13" t="s">
        <v>189</v>
      </c>
      <c r="PE216" s="5">
        <v>117.86265629223</v>
      </c>
      <c r="QA216" s="13" t="s">
        <v>189</v>
      </c>
      <c r="QB216" s="5">
        <v>117.86265629223</v>
      </c>
      <c r="QX216" s="13" t="s">
        <v>189</v>
      </c>
      <c r="QY216" s="5">
        <v>117.86265629223</v>
      </c>
      <c r="RU216" s="13" t="s">
        <v>189</v>
      </c>
      <c r="RV216" s="5">
        <v>117.86265629223</v>
      </c>
      <c r="SR216" s="13" t="s">
        <v>189</v>
      </c>
      <c r="SS216" s="5">
        <v>117.86265629223</v>
      </c>
      <c r="TO216" s="13" t="s">
        <v>189</v>
      </c>
      <c r="TP216" s="5">
        <v>117.86265629223</v>
      </c>
      <c r="UL216" s="13" t="s">
        <v>189</v>
      </c>
      <c r="UM216" s="5">
        <v>117.86265629223</v>
      </c>
      <c r="VI216" s="13" t="s">
        <v>189</v>
      </c>
      <c r="VJ216" s="5">
        <v>117.86265629223</v>
      </c>
      <c r="WF216" s="13" t="s">
        <v>189</v>
      </c>
      <c r="WG216" s="5">
        <v>117.86265629223</v>
      </c>
      <c r="XC216" s="13" t="s">
        <v>189</v>
      </c>
      <c r="XD216" s="5">
        <v>206.118717398435</v>
      </c>
      <c r="XZ216" s="13" t="s">
        <v>189</v>
      </c>
      <c r="YA216" s="5">
        <v>200.75903286979201</v>
      </c>
      <c r="YW216" s="13" t="s">
        <v>189</v>
      </c>
      <c r="YX216" s="5">
        <v>118.029988638413</v>
      </c>
      <c r="ZT216" s="13" t="s">
        <v>189</v>
      </c>
      <c r="ZU216" s="5">
        <v>124.47689057376201</v>
      </c>
      <c r="AAQ216" s="13" t="s">
        <v>189</v>
      </c>
      <c r="AAR216" s="5">
        <v>201.43314230127501</v>
      </c>
      <c r="ABN216" s="13" t="s">
        <v>189</v>
      </c>
      <c r="ABO216" s="5">
        <v>118.029988638413</v>
      </c>
    </row>
    <row r="217" spans="29:743" x14ac:dyDescent="0.25">
      <c r="AC217" s="13" t="s">
        <v>190</v>
      </c>
      <c r="AD217" s="5">
        <v>0</v>
      </c>
      <c r="AZ217" s="13" t="s">
        <v>190</v>
      </c>
      <c r="BA217" s="5">
        <v>0</v>
      </c>
      <c r="BW217" s="13" t="s">
        <v>190</v>
      </c>
      <c r="BX217" s="5">
        <v>0</v>
      </c>
      <c r="CT217" s="13" t="s">
        <v>190</v>
      </c>
      <c r="CU217" s="5">
        <v>0</v>
      </c>
      <c r="DQ217" s="13" t="s">
        <v>190</v>
      </c>
      <c r="DR217" s="5">
        <v>0</v>
      </c>
      <c r="EN217" s="13" t="s">
        <v>190</v>
      </c>
      <c r="EO217" s="5">
        <v>0</v>
      </c>
      <c r="FK217" s="13" t="s">
        <v>190</v>
      </c>
      <c r="FL217" s="5">
        <v>0</v>
      </c>
      <c r="GH217" s="13" t="s">
        <v>190</v>
      </c>
      <c r="GI217" s="5">
        <v>0</v>
      </c>
      <c r="HE217" s="13" t="s">
        <v>190</v>
      </c>
      <c r="HF217" s="5">
        <v>0</v>
      </c>
      <c r="IB217" s="13" t="s">
        <v>190</v>
      </c>
      <c r="IC217" s="5">
        <v>0</v>
      </c>
      <c r="IY217" s="13" t="s">
        <v>190</v>
      </c>
      <c r="IZ217" s="5">
        <v>0</v>
      </c>
      <c r="JV217" s="13" t="s">
        <v>190</v>
      </c>
      <c r="JW217" s="5">
        <v>0</v>
      </c>
      <c r="KS217" s="13" t="s">
        <v>190</v>
      </c>
      <c r="KT217" s="5">
        <v>0</v>
      </c>
      <c r="LP217" s="13" t="s">
        <v>190</v>
      </c>
      <c r="LQ217" s="5">
        <v>0</v>
      </c>
      <c r="MM217" s="13" t="s">
        <v>190</v>
      </c>
      <c r="MN217" s="5">
        <v>0</v>
      </c>
      <c r="NJ217" s="13" t="s">
        <v>190</v>
      </c>
      <c r="NK217" s="5">
        <v>0</v>
      </c>
      <c r="OG217" s="13" t="s">
        <v>190</v>
      </c>
      <c r="OH217" s="5">
        <v>0</v>
      </c>
      <c r="PD217" s="13" t="s">
        <v>190</v>
      </c>
      <c r="PE217" s="5">
        <v>0</v>
      </c>
      <c r="QA217" s="13" t="s">
        <v>190</v>
      </c>
      <c r="QB217" s="5">
        <v>0</v>
      </c>
      <c r="QX217" s="13" t="s">
        <v>190</v>
      </c>
      <c r="QY217" s="5">
        <v>0</v>
      </c>
      <c r="RU217" s="13" t="s">
        <v>190</v>
      </c>
      <c r="RV217" s="5">
        <v>0</v>
      </c>
      <c r="SR217" s="13" t="s">
        <v>190</v>
      </c>
      <c r="SS217" s="5">
        <v>0</v>
      </c>
      <c r="TO217" s="13" t="s">
        <v>190</v>
      </c>
      <c r="TP217" s="5">
        <v>0</v>
      </c>
      <c r="UL217" s="13" t="s">
        <v>190</v>
      </c>
      <c r="UM217" s="5">
        <v>0</v>
      </c>
      <c r="VI217" s="13" t="s">
        <v>190</v>
      </c>
      <c r="VJ217" s="5">
        <v>0</v>
      </c>
      <c r="WF217" s="13" t="s">
        <v>190</v>
      </c>
      <c r="WG217" s="5">
        <v>0</v>
      </c>
      <c r="XC217" s="13" t="s">
        <v>190</v>
      </c>
      <c r="XD217" s="5">
        <v>0</v>
      </c>
      <c r="XZ217" s="13" t="s">
        <v>190</v>
      </c>
      <c r="YA217" s="5">
        <v>0</v>
      </c>
      <c r="YW217" s="13" t="s">
        <v>190</v>
      </c>
      <c r="YX217" s="5">
        <v>0</v>
      </c>
      <c r="ZT217" s="13" t="s">
        <v>190</v>
      </c>
      <c r="ZU217" s="5">
        <v>0</v>
      </c>
      <c r="AAQ217" s="13" t="s">
        <v>190</v>
      </c>
      <c r="AAR217" s="5">
        <v>0</v>
      </c>
      <c r="ABN217" s="13" t="s">
        <v>190</v>
      </c>
      <c r="ABO217" s="5">
        <v>0</v>
      </c>
    </row>
    <row r="218" spans="29:743" x14ac:dyDescent="0.25">
      <c r="AC218" s="13"/>
      <c r="AD218" s="5"/>
      <c r="AZ218" s="13"/>
      <c r="BA218" s="5"/>
      <c r="BW218" s="13"/>
      <c r="BX218" s="5"/>
      <c r="CT218" s="13"/>
      <c r="CU218" s="5"/>
      <c r="DQ218" s="13"/>
      <c r="DR218" s="5"/>
      <c r="EN218" s="13"/>
      <c r="EO218" s="5"/>
      <c r="FK218" s="13"/>
      <c r="FL218" s="5"/>
      <c r="GH218" s="13"/>
      <c r="GI218" s="5"/>
      <c r="HE218" s="13"/>
      <c r="HF218" s="5"/>
      <c r="IB218" s="13"/>
      <c r="IC218" s="5"/>
      <c r="IY218" s="13"/>
      <c r="IZ218" s="5"/>
      <c r="JV218" s="13"/>
      <c r="JW218" s="5"/>
      <c r="KS218" s="13"/>
      <c r="KT218" s="5"/>
      <c r="LP218" s="13"/>
      <c r="LQ218" s="5"/>
      <c r="MM218" s="13"/>
      <c r="MN218" s="5"/>
      <c r="NJ218" s="13"/>
      <c r="NK218" s="5"/>
      <c r="OG218" s="13"/>
      <c r="OH218" s="5"/>
      <c r="PD218" s="13"/>
      <c r="PE218" s="5"/>
      <c r="QA218" s="13"/>
      <c r="QB218" s="5"/>
      <c r="QX218" s="13"/>
      <c r="QY218" s="5"/>
      <c r="RU218" s="13"/>
      <c r="RV218" s="5"/>
      <c r="SR218" s="13"/>
      <c r="SS218" s="5"/>
      <c r="TO218" s="13"/>
      <c r="TP218" s="5"/>
      <c r="UL218" s="13"/>
      <c r="UM218" s="5"/>
      <c r="VI218" s="13"/>
      <c r="VJ218" s="5"/>
      <c r="WF218" s="13"/>
      <c r="WG218" s="5"/>
      <c r="XC218" s="13"/>
      <c r="XD218" s="5"/>
      <c r="XZ218" s="13"/>
      <c r="YA218" s="5"/>
      <c r="YW218" s="13"/>
      <c r="YX218" s="5"/>
      <c r="ZT218" s="13"/>
      <c r="ZU218" s="5"/>
      <c r="AAQ218" s="13"/>
      <c r="AAR218" s="5"/>
      <c r="ABN218" s="13"/>
      <c r="ABO218" s="5"/>
    </row>
    <row r="219" spans="29:743" x14ac:dyDescent="0.25">
      <c r="AC219" s="13" t="s">
        <v>191</v>
      </c>
      <c r="AD219" s="5" t="s">
        <v>55</v>
      </c>
      <c r="AZ219" s="13" t="s">
        <v>191</v>
      </c>
      <c r="BA219" s="5" t="s">
        <v>55</v>
      </c>
      <c r="BW219" s="13" t="s">
        <v>191</v>
      </c>
      <c r="BX219" s="5" t="s">
        <v>55</v>
      </c>
      <c r="CT219" s="13" t="s">
        <v>191</v>
      </c>
      <c r="CU219" s="5" t="s">
        <v>55</v>
      </c>
      <c r="DQ219" s="13" t="s">
        <v>191</v>
      </c>
      <c r="DR219" s="5" t="s">
        <v>55</v>
      </c>
      <c r="EN219" s="13" t="s">
        <v>191</v>
      </c>
      <c r="EO219" s="5" t="s">
        <v>55</v>
      </c>
      <c r="FK219" s="13" t="s">
        <v>191</v>
      </c>
      <c r="FL219" s="5" t="s">
        <v>55</v>
      </c>
      <c r="GH219" s="13" t="s">
        <v>191</v>
      </c>
      <c r="GI219" s="5" t="s">
        <v>55</v>
      </c>
      <c r="HE219" s="13" t="s">
        <v>191</v>
      </c>
      <c r="HF219" s="5" t="s">
        <v>55</v>
      </c>
      <c r="IB219" s="13" t="s">
        <v>191</v>
      </c>
      <c r="IC219" s="5" t="s">
        <v>55</v>
      </c>
      <c r="IY219" s="13" t="s">
        <v>191</v>
      </c>
      <c r="IZ219" s="5" t="s">
        <v>55</v>
      </c>
      <c r="JV219" s="13" t="s">
        <v>191</v>
      </c>
      <c r="JW219" s="5" t="s">
        <v>55</v>
      </c>
      <c r="KS219" s="13" t="s">
        <v>191</v>
      </c>
      <c r="KT219" s="5" t="s">
        <v>55</v>
      </c>
      <c r="LP219" s="13" t="s">
        <v>191</v>
      </c>
      <c r="LQ219" s="5" t="s">
        <v>55</v>
      </c>
      <c r="MM219" s="13" t="s">
        <v>191</v>
      </c>
      <c r="MN219" s="5" t="s">
        <v>55</v>
      </c>
      <c r="NJ219" s="13" t="s">
        <v>191</v>
      </c>
      <c r="NK219" s="5" t="s">
        <v>55</v>
      </c>
      <c r="OG219" s="13" t="s">
        <v>191</v>
      </c>
      <c r="OH219" s="5" t="s">
        <v>55</v>
      </c>
      <c r="PD219" s="13" t="s">
        <v>191</v>
      </c>
      <c r="PE219" s="5" t="s">
        <v>55</v>
      </c>
      <c r="QA219" s="13" t="s">
        <v>191</v>
      </c>
      <c r="QB219" s="5" t="s">
        <v>55</v>
      </c>
      <c r="QX219" s="13" t="s">
        <v>191</v>
      </c>
      <c r="QY219" s="5" t="s">
        <v>55</v>
      </c>
      <c r="RU219" s="13" t="s">
        <v>191</v>
      </c>
      <c r="RV219" s="5" t="s">
        <v>55</v>
      </c>
      <c r="SR219" s="13" t="s">
        <v>191</v>
      </c>
      <c r="SS219" s="5" t="s">
        <v>55</v>
      </c>
      <c r="TO219" s="13" t="s">
        <v>191</v>
      </c>
      <c r="TP219" s="5" t="s">
        <v>55</v>
      </c>
      <c r="UL219" s="13" t="s">
        <v>191</v>
      </c>
      <c r="UM219" s="5" t="s">
        <v>55</v>
      </c>
      <c r="VI219" s="13" t="s">
        <v>191</v>
      </c>
      <c r="VJ219" s="5" t="s">
        <v>55</v>
      </c>
      <c r="WF219" s="13" t="s">
        <v>191</v>
      </c>
      <c r="WG219" s="5" t="s">
        <v>55</v>
      </c>
      <c r="XC219" s="13" t="s">
        <v>191</v>
      </c>
      <c r="XD219" s="5">
        <v>0</v>
      </c>
      <c r="XZ219" s="13" t="s">
        <v>191</v>
      </c>
      <c r="YA219" s="5">
        <v>0</v>
      </c>
      <c r="YW219" s="13" t="s">
        <v>191</v>
      </c>
      <c r="YX219" s="5">
        <v>0</v>
      </c>
      <c r="ZT219" s="13" t="s">
        <v>191</v>
      </c>
      <c r="ZU219" s="5">
        <v>0</v>
      </c>
      <c r="AAQ219" s="13" t="s">
        <v>191</v>
      </c>
      <c r="AAR219" s="5">
        <v>0</v>
      </c>
      <c r="ABN219" s="13" t="s">
        <v>191</v>
      </c>
      <c r="ABO219" s="5">
        <v>0</v>
      </c>
    </row>
    <row r="220" spans="29:743" x14ac:dyDescent="0.25">
      <c r="AC220" s="13" t="s">
        <v>192</v>
      </c>
      <c r="AD220" s="5">
        <v>0</v>
      </c>
      <c r="AZ220" s="13" t="s">
        <v>192</v>
      </c>
      <c r="BA220" s="5">
        <v>0</v>
      </c>
      <c r="BW220" s="13" t="s">
        <v>192</v>
      </c>
      <c r="BX220" s="5">
        <v>0</v>
      </c>
      <c r="CT220" s="13" t="s">
        <v>192</v>
      </c>
      <c r="CU220" s="5">
        <v>0</v>
      </c>
      <c r="DQ220" s="13" t="s">
        <v>192</v>
      </c>
      <c r="DR220" s="5">
        <v>0</v>
      </c>
      <c r="EN220" s="13" t="s">
        <v>192</v>
      </c>
      <c r="EO220" s="5">
        <v>0</v>
      </c>
      <c r="FK220" s="13" t="s">
        <v>192</v>
      </c>
      <c r="FL220" s="5">
        <v>0</v>
      </c>
      <c r="GH220" s="13" t="s">
        <v>192</v>
      </c>
      <c r="GI220" s="5">
        <v>0</v>
      </c>
      <c r="HE220" s="13" t="s">
        <v>192</v>
      </c>
      <c r="HF220" s="5">
        <v>0</v>
      </c>
      <c r="IB220" s="13" t="s">
        <v>192</v>
      </c>
      <c r="IC220" s="5">
        <v>0</v>
      </c>
      <c r="IY220" s="13" t="s">
        <v>192</v>
      </c>
      <c r="IZ220" s="5">
        <v>0</v>
      </c>
      <c r="JV220" s="13" t="s">
        <v>192</v>
      </c>
      <c r="JW220" s="5">
        <v>0</v>
      </c>
      <c r="KS220" s="13" t="s">
        <v>192</v>
      </c>
      <c r="KT220" s="5">
        <v>0</v>
      </c>
      <c r="LP220" s="13" t="s">
        <v>192</v>
      </c>
      <c r="LQ220" s="5">
        <v>0</v>
      </c>
      <c r="MM220" s="13" t="s">
        <v>192</v>
      </c>
      <c r="MN220" s="5">
        <v>0</v>
      </c>
      <c r="NJ220" s="13" t="s">
        <v>192</v>
      </c>
      <c r="NK220" s="5">
        <v>0</v>
      </c>
      <c r="OG220" s="13" t="s">
        <v>192</v>
      </c>
      <c r="OH220" s="5">
        <v>0</v>
      </c>
      <c r="PD220" s="13" t="s">
        <v>192</v>
      </c>
      <c r="PE220" s="5">
        <v>0</v>
      </c>
      <c r="QA220" s="13" t="s">
        <v>192</v>
      </c>
      <c r="QB220" s="5">
        <v>0</v>
      </c>
      <c r="QX220" s="13" t="s">
        <v>192</v>
      </c>
      <c r="QY220" s="5">
        <v>0</v>
      </c>
      <c r="RU220" s="13" t="s">
        <v>192</v>
      </c>
      <c r="RV220" s="5">
        <v>0</v>
      </c>
      <c r="SR220" s="13" t="s">
        <v>192</v>
      </c>
      <c r="SS220" s="5">
        <v>0</v>
      </c>
      <c r="TO220" s="13" t="s">
        <v>192</v>
      </c>
      <c r="TP220" s="5">
        <v>0</v>
      </c>
      <c r="UL220" s="13" t="s">
        <v>192</v>
      </c>
      <c r="UM220" s="5">
        <v>0</v>
      </c>
      <c r="VI220" s="13" t="s">
        <v>192</v>
      </c>
      <c r="VJ220" s="5">
        <v>0</v>
      </c>
      <c r="WF220" s="13" t="s">
        <v>192</v>
      </c>
      <c r="WG220" s="5">
        <v>0</v>
      </c>
      <c r="XC220" s="13" t="s">
        <v>192</v>
      </c>
      <c r="XD220" s="5">
        <v>0</v>
      </c>
      <c r="XZ220" s="13" t="s">
        <v>192</v>
      </c>
      <c r="YA220" s="5">
        <v>0</v>
      </c>
      <c r="YW220" s="13" t="s">
        <v>192</v>
      </c>
      <c r="YX220" s="5">
        <v>0</v>
      </c>
      <c r="ZT220" s="13" t="s">
        <v>192</v>
      </c>
      <c r="ZU220" s="5">
        <v>0</v>
      </c>
      <c r="AAQ220" s="13" t="s">
        <v>192</v>
      </c>
      <c r="AAR220" s="5">
        <v>0</v>
      </c>
      <c r="ABN220" s="13" t="s">
        <v>192</v>
      </c>
      <c r="ABO220" s="5">
        <v>0</v>
      </c>
    </row>
    <row r="221" spans="29:743" x14ac:dyDescent="0.25">
      <c r="AC221" s="13" t="s">
        <v>193</v>
      </c>
      <c r="AD221" s="5">
        <v>302.49972922081002</v>
      </c>
      <c r="AZ221" s="13" t="s">
        <v>193</v>
      </c>
      <c r="BA221" s="5">
        <v>301.90230992561999</v>
      </c>
      <c r="BW221" s="13" t="s">
        <v>193</v>
      </c>
      <c r="BX221" s="5">
        <v>301.997746862425</v>
      </c>
      <c r="CT221" s="13" t="s">
        <v>193</v>
      </c>
      <c r="CU221" s="5">
        <v>302.48230627061002</v>
      </c>
      <c r="DQ221" s="13" t="s">
        <v>193</v>
      </c>
      <c r="DR221" s="5">
        <v>301.62421182744299</v>
      </c>
      <c r="EN221" s="13" t="s">
        <v>193</v>
      </c>
      <c r="EO221" s="5">
        <v>302.41447655657601</v>
      </c>
      <c r="FK221" s="13" t="s">
        <v>193</v>
      </c>
      <c r="FL221" s="5">
        <v>301.92828965269098</v>
      </c>
      <c r="GH221" s="13" t="s">
        <v>193</v>
      </c>
      <c r="GI221" s="5">
        <v>302.15373611919301</v>
      </c>
      <c r="HE221" s="13" t="s">
        <v>193</v>
      </c>
      <c r="HF221" s="5">
        <v>302.04875294874898</v>
      </c>
      <c r="IB221" s="13" t="s">
        <v>193</v>
      </c>
      <c r="IC221" s="5">
        <v>301.46895125993098</v>
      </c>
      <c r="IY221" s="13" t="s">
        <v>193</v>
      </c>
      <c r="IZ221" s="5">
        <v>301.28267373672901</v>
      </c>
      <c r="JV221" s="13" t="s">
        <v>193</v>
      </c>
      <c r="JW221" s="5">
        <v>301.067283951886</v>
      </c>
      <c r="KS221" s="13" t="s">
        <v>193</v>
      </c>
      <c r="KT221" s="5">
        <v>301.74073620188199</v>
      </c>
      <c r="LP221" s="13" t="s">
        <v>193</v>
      </c>
      <c r="LQ221" s="5">
        <v>301.27226682104401</v>
      </c>
      <c r="MM221" s="13" t="s">
        <v>193</v>
      </c>
      <c r="MN221" s="5">
        <v>301.43151406490801</v>
      </c>
      <c r="NJ221" s="13" t="s">
        <v>193</v>
      </c>
      <c r="NK221" s="5">
        <v>300.726326825988</v>
      </c>
      <c r="OG221" s="13" t="s">
        <v>193</v>
      </c>
      <c r="OH221" s="5">
        <v>300.51405058634901</v>
      </c>
      <c r="PD221" s="13" t="s">
        <v>193</v>
      </c>
      <c r="PE221" s="5">
        <v>300.92784032500202</v>
      </c>
      <c r="QA221" s="13" t="s">
        <v>193</v>
      </c>
      <c r="QB221" s="5">
        <v>300.307146050283</v>
      </c>
      <c r="QX221" s="13" t="s">
        <v>193</v>
      </c>
      <c r="QY221" s="5">
        <v>299.54210331667002</v>
      </c>
      <c r="RU221" s="13" t="s">
        <v>193</v>
      </c>
      <c r="RV221" s="5">
        <v>299.80084042346903</v>
      </c>
      <c r="SR221" s="13" t="s">
        <v>193</v>
      </c>
      <c r="SS221" s="5">
        <v>299.22965445934102</v>
      </c>
      <c r="TO221" s="13" t="s">
        <v>193</v>
      </c>
      <c r="TP221" s="5">
        <v>300.22437776730698</v>
      </c>
      <c r="UL221" s="13" t="s">
        <v>193</v>
      </c>
      <c r="UM221" s="5">
        <v>302.18390369619101</v>
      </c>
      <c r="VI221" s="13" t="s">
        <v>193</v>
      </c>
      <c r="VJ221" s="5">
        <v>302.12536407221802</v>
      </c>
      <c r="WF221" s="13" t="s">
        <v>193</v>
      </c>
      <c r="WG221" s="5">
        <v>302.073226200899</v>
      </c>
      <c r="XC221" s="13" t="s">
        <v>193</v>
      </c>
      <c r="XD221" s="5">
        <v>409.05293384437698</v>
      </c>
      <c r="XZ221" s="13" t="s">
        <v>193</v>
      </c>
      <c r="YA221" s="5">
        <v>459.45062286226602</v>
      </c>
      <c r="YW221" s="13" t="s">
        <v>193</v>
      </c>
      <c r="YX221" s="5">
        <v>300.06474596675298</v>
      </c>
      <c r="ZT221" s="13" t="s">
        <v>193</v>
      </c>
      <c r="ZU221" s="5">
        <v>325.63394754032601</v>
      </c>
      <c r="AAQ221" s="13" t="s">
        <v>193</v>
      </c>
      <c r="AAR221" s="5">
        <v>514.79546299730703</v>
      </c>
      <c r="ABN221" s="13" t="s">
        <v>193</v>
      </c>
      <c r="ABO221" s="5">
        <v>298.72684980159801</v>
      </c>
    </row>
    <row r="222" spans="29:743" x14ac:dyDescent="0.25">
      <c r="AC222" s="13" t="s">
        <v>194</v>
      </c>
      <c r="AD222" s="5">
        <v>0</v>
      </c>
      <c r="AZ222" s="13" t="s">
        <v>194</v>
      </c>
      <c r="BA222" s="5">
        <v>0</v>
      </c>
      <c r="BW222" s="13" t="s">
        <v>194</v>
      </c>
      <c r="BX222" s="5">
        <v>0</v>
      </c>
      <c r="CT222" s="13" t="s">
        <v>194</v>
      </c>
      <c r="CU222" s="5">
        <v>0</v>
      </c>
      <c r="DQ222" s="13" t="s">
        <v>194</v>
      </c>
      <c r="DR222" s="5">
        <v>0</v>
      </c>
      <c r="EN222" s="13" t="s">
        <v>194</v>
      </c>
      <c r="EO222" s="5">
        <v>0</v>
      </c>
      <c r="FK222" s="13" t="s">
        <v>194</v>
      </c>
      <c r="FL222" s="5">
        <v>0</v>
      </c>
      <c r="GH222" s="13" t="s">
        <v>194</v>
      </c>
      <c r="GI222" s="5">
        <v>0</v>
      </c>
      <c r="HE222" s="13" t="s">
        <v>194</v>
      </c>
      <c r="HF222" s="5">
        <v>0</v>
      </c>
      <c r="IB222" s="13" t="s">
        <v>194</v>
      </c>
      <c r="IC222" s="5">
        <v>0</v>
      </c>
      <c r="IY222" s="13" t="s">
        <v>194</v>
      </c>
      <c r="IZ222" s="5">
        <v>0</v>
      </c>
      <c r="JV222" s="13" t="s">
        <v>194</v>
      </c>
      <c r="JW222" s="5">
        <v>0</v>
      </c>
      <c r="KS222" s="13" t="s">
        <v>194</v>
      </c>
      <c r="KT222" s="5">
        <v>0</v>
      </c>
      <c r="LP222" s="13" t="s">
        <v>194</v>
      </c>
      <c r="LQ222" s="5">
        <v>0</v>
      </c>
      <c r="MM222" s="13" t="s">
        <v>194</v>
      </c>
      <c r="MN222" s="5">
        <v>0</v>
      </c>
      <c r="NJ222" s="13" t="s">
        <v>194</v>
      </c>
      <c r="NK222" s="5">
        <v>0</v>
      </c>
      <c r="OG222" s="13" t="s">
        <v>194</v>
      </c>
      <c r="OH222" s="5">
        <v>0</v>
      </c>
      <c r="PD222" s="13" t="s">
        <v>194</v>
      </c>
      <c r="PE222" s="5">
        <v>0</v>
      </c>
      <c r="QA222" s="13" t="s">
        <v>194</v>
      </c>
      <c r="QB222" s="5">
        <v>0</v>
      </c>
      <c r="QX222" s="13" t="s">
        <v>194</v>
      </c>
      <c r="QY222" s="5">
        <v>0</v>
      </c>
      <c r="RU222" s="13" t="s">
        <v>194</v>
      </c>
      <c r="RV222" s="5">
        <v>0</v>
      </c>
      <c r="SR222" s="13" t="s">
        <v>194</v>
      </c>
      <c r="SS222" s="5">
        <v>0</v>
      </c>
      <c r="TO222" s="13" t="s">
        <v>194</v>
      </c>
      <c r="TP222" s="5">
        <v>0</v>
      </c>
      <c r="UL222" s="13" t="s">
        <v>194</v>
      </c>
      <c r="UM222" s="5">
        <v>0</v>
      </c>
      <c r="VI222" s="13" t="s">
        <v>194</v>
      </c>
      <c r="VJ222" s="5">
        <v>0</v>
      </c>
      <c r="WF222" s="13" t="s">
        <v>194</v>
      </c>
      <c r="WG222" s="5">
        <v>0</v>
      </c>
      <c r="XC222" s="13" t="s">
        <v>194</v>
      </c>
      <c r="XD222" s="5">
        <v>0</v>
      </c>
      <c r="XZ222" s="13" t="s">
        <v>194</v>
      </c>
      <c r="YA222" s="5">
        <v>0</v>
      </c>
      <c r="YW222" s="13" t="s">
        <v>194</v>
      </c>
      <c r="YX222" s="5">
        <v>0</v>
      </c>
      <c r="ZT222" s="13" t="s">
        <v>194</v>
      </c>
      <c r="ZU222" s="5">
        <v>0</v>
      </c>
      <c r="AAQ222" s="13" t="s">
        <v>194</v>
      </c>
      <c r="AAR222" s="5">
        <v>0</v>
      </c>
      <c r="ABN222" s="13" t="s">
        <v>194</v>
      </c>
      <c r="ABO222" s="5">
        <v>0</v>
      </c>
    </row>
    <row r="223" spans="29:743" x14ac:dyDescent="0.25">
      <c r="AC223" s="13" t="s">
        <v>195</v>
      </c>
      <c r="AD223" s="14" t="s">
        <v>55</v>
      </c>
      <c r="AZ223" s="13" t="s">
        <v>195</v>
      </c>
      <c r="BA223" s="14" t="s">
        <v>55</v>
      </c>
      <c r="BW223" s="13" t="s">
        <v>195</v>
      </c>
      <c r="BX223" s="14" t="s">
        <v>55</v>
      </c>
      <c r="CT223" s="13" t="s">
        <v>195</v>
      </c>
      <c r="CU223" s="14" t="s">
        <v>55</v>
      </c>
      <c r="DQ223" s="13" t="s">
        <v>195</v>
      </c>
      <c r="DR223" s="14" t="s">
        <v>55</v>
      </c>
      <c r="EN223" s="13" t="s">
        <v>195</v>
      </c>
      <c r="EO223" s="14" t="s">
        <v>55</v>
      </c>
      <c r="FK223" s="13" t="s">
        <v>195</v>
      </c>
      <c r="FL223" s="5" t="s">
        <v>55</v>
      </c>
      <c r="GH223" s="13" t="s">
        <v>195</v>
      </c>
      <c r="GI223" s="5" t="s">
        <v>55</v>
      </c>
      <c r="HE223" s="13" t="s">
        <v>195</v>
      </c>
      <c r="HF223" s="5" t="s">
        <v>55</v>
      </c>
      <c r="IB223" s="13" t="s">
        <v>195</v>
      </c>
      <c r="IC223" s="5" t="s">
        <v>55</v>
      </c>
      <c r="IY223" s="13" t="s">
        <v>195</v>
      </c>
      <c r="IZ223" s="5" t="s">
        <v>55</v>
      </c>
      <c r="JV223" s="13" t="s">
        <v>195</v>
      </c>
      <c r="JW223" s="5" t="s">
        <v>55</v>
      </c>
      <c r="KS223" s="13" t="s">
        <v>195</v>
      </c>
      <c r="KT223" s="5" t="s">
        <v>55</v>
      </c>
      <c r="LP223" s="13" t="s">
        <v>195</v>
      </c>
      <c r="LQ223" s="5" t="s">
        <v>55</v>
      </c>
      <c r="MM223" s="13" t="s">
        <v>195</v>
      </c>
      <c r="MN223" s="5" t="s">
        <v>55</v>
      </c>
      <c r="NJ223" s="13" t="s">
        <v>195</v>
      </c>
      <c r="NK223" s="5" t="s">
        <v>55</v>
      </c>
      <c r="OG223" s="13" t="s">
        <v>195</v>
      </c>
      <c r="OH223" s="5" t="s">
        <v>55</v>
      </c>
      <c r="PD223" s="13" t="s">
        <v>195</v>
      </c>
      <c r="PE223" s="5" t="s">
        <v>55</v>
      </c>
      <c r="QA223" s="13" t="s">
        <v>195</v>
      </c>
      <c r="QB223" s="5" t="s">
        <v>55</v>
      </c>
      <c r="QX223" s="13" t="s">
        <v>195</v>
      </c>
      <c r="QY223" s="5" t="s">
        <v>55</v>
      </c>
      <c r="RU223" s="13" t="s">
        <v>195</v>
      </c>
      <c r="RV223" s="5" t="s">
        <v>55</v>
      </c>
      <c r="SR223" s="13" t="s">
        <v>195</v>
      </c>
      <c r="SS223" s="5" t="s">
        <v>55</v>
      </c>
      <c r="TO223" s="13" t="s">
        <v>195</v>
      </c>
      <c r="TP223" s="5" t="s">
        <v>55</v>
      </c>
      <c r="UL223" s="13" t="s">
        <v>195</v>
      </c>
      <c r="UM223" s="5" t="s">
        <v>55</v>
      </c>
      <c r="VI223" s="13" t="s">
        <v>195</v>
      </c>
      <c r="VJ223" s="5" t="s">
        <v>55</v>
      </c>
      <c r="WF223" s="13" t="s">
        <v>195</v>
      </c>
      <c r="WG223" s="5" t="s">
        <v>55</v>
      </c>
      <c r="XC223" s="13" t="s">
        <v>195</v>
      </c>
      <c r="XD223" s="14">
        <v>15004409743.568199</v>
      </c>
      <c r="XZ223" s="13" t="s">
        <v>195</v>
      </c>
      <c r="YA223" s="14">
        <v>16853039868.3946</v>
      </c>
      <c r="YW223" s="13" t="s">
        <v>195</v>
      </c>
      <c r="YX223" s="14">
        <v>11006630256.3123</v>
      </c>
      <c r="ZT223" s="13" t="s">
        <v>195</v>
      </c>
      <c r="ZU223" s="14">
        <v>16511556634.1036</v>
      </c>
      <c r="AAQ223" s="13" t="s">
        <v>195</v>
      </c>
      <c r="AAR223" s="14">
        <v>18883135706.539501</v>
      </c>
      <c r="ABN223" s="13" t="s">
        <v>195</v>
      </c>
      <c r="ABO223" s="14">
        <v>10957555086.339399</v>
      </c>
    </row>
    <row r="224" spans="29:743" x14ac:dyDescent="0.25">
      <c r="AC224" s="13" t="s">
        <v>196</v>
      </c>
      <c r="AD224" s="5">
        <v>260492.595844556</v>
      </c>
      <c r="AZ224" s="13" t="s">
        <v>196</v>
      </c>
      <c r="BA224" s="5">
        <v>256223.28661834</v>
      </c>
      <c r="BW224" s="13" t="s">
        <v>196</v>
      </c>
      <c r="BX224" s="5">
        <v>256969.59485652301</v>
      </c>
      <c r="CT224" s="13" t="s">
        <v>196</v>
      </c>
      <c r="CU224" s="5">
        <v>260385.347021975</v>
      </c>
      <c r="DQ224" s="13" t="s">
        <v>196</v>
      </c>
      <c r="DR224" s="5">
        <v>254166.345200287</v>
      </c>
      <c r="EN224" s="13" t="s">
        <v>196</v>
      </c>
      <c r="EO224" s="5">
        <v>259867.66054086</v>
      </c>
      <c r="FK224" s="13" t="s">
        <v>196</v>
      </c>
      <c r="FL224" s="5">
        <v>256396.38921098399</v>
      </c>
      <c r="GH224" s="13" t="s">
        <v>196</v>
      </c>
      <c r="GI224" s="5">
        <v>258021.87183543199</v>
      </c>
      <c r="HE224" s="13" t="s">
        <v>196</v>
      </c>
      <c r="HF224" s="5">
        <v>257288.46613785601</v>
      </c>
      <c r="IB224" s="13" t="s">
        <v>196</v>
      </c>
      <c r="IC224" s="5">
        <v>253141.54165828601</v>
      </c>
      <c r="IY224" s="13" t="s">
        <v>196</v>
      </c>
      <c r="IZ224" s="5">
        <v>251741.054980702</v>
      </c>
      <c r="JV224" s="13" t="s">
        <v>196</v>
      </c>
      <c r="JW224" s="5">
        <v>250005.636504205</v>
      </c>
      <c r="KS224" s="13" t="s">
        <v>196</v>
      </c>
      <c r="KT224" s="5">
        <v>254944.969291824</v>
      </c>
      <c r="LP224" s="13" t="s">
        <v>196</v>
      </c>
      <c r="LQ224" s="5">
        <v>251690.00891462699</v>
      </c>
      <c r="MM224" s="13" t="s">
        <v>196</v>
      </c>
      <c r="MN224" s="5">
        <v>252777.52317078901</v>
      </c>
      <c r="NJ224" s="13" t="s">
        <v>196</v>
      </c>
      <c r="NK224" s="5">
        <v>247460.913238362</v>
      </c>
      <c r="OG224" s="13" t="s">
        <v>196</v>
      </c>
      <c r="OH224" s="5">
        <v>245855.96522231499</v>
      </c>
      <c r="PD224" s="13" t="s">
        <v>196</v>
      </c>
      <c r="PE224" s="5">
        <v>248976.02544607499</v>
      </c>
      <c r="QA224" s="13" t="s">
        <v>196</v>
      </c>
      <c r="QB224" s="5">
        <v>244245.55298379701</v>
      </c>
      <c r="QX224" s="13" t="s">
        <v>196</v>
      </c>
      <c r="QY224" s="5">
        <v>238280.47960627399</v>
      </c>
      <c r="RU224" s="13" t="s">
        <v>196</v>
      </c>
      <c r="RV224" s="5">
        <v>240295.185740947</v>
      </c>
      <c r="SR224" s="13" t="s">
        <v>196</v>
      </c>
      <c r="SS224" s="5">
        <v>235688.072171976</v>
      </c>
      <c r="TO224" s="13" t="s">
        <v>196</v>
      </c>
      <c r="TP224" s="5">
        <v>243705.28081150801</v>
      </c>
      <c r="UL224" s="13" t="s">
        <v>196</v>
      </c>
      <c r="UM224" s="5">
        <v>258182.67310069999</v>
      </c>
      <c r="VI224" s="13" t="s">
        <v>196</v>
      </c>
      <c r="VJ224" s="5">
        <v>257882.15140991501</v>
      </c>
      <c r="WF224" s="13" t="s">
        <v>196</v>
      </c>
      <c r="WG224" s="5">
        <v>257473.15636595499</v>
      </c>
      <c r="XC224" s="13" t="s">
        <v>196</v>
      </c>
      <c r="XD224" s="5">
        <v>260131.591602114</v>
      </c>
      <c r="XZ224" s="13" t="s">
        <v>196</v>
      </c>
      <c r="YA224" s="5">
        <v>260749.79443981001</v>
      </c>
      <c r="YW224" s="13" t="s">
        <v>196</v>
      </c>
      <c r="YX224" s="5">
        <v>255466.629005995</v>
      </c>
      <c r="ZT224" s="13" t="s">
        <v>196</v>
      </c>
      <c r="ZU224" s="5">
        <v>258738.16723896301</v>
      </c>
      <c r="AAQ224" s="13" t="s">
        <v>196</v>
      </c>
      <c r="AAR224" s="5">
        <v>272209.24794622901</v>
      </c>
      <c r="ABN224" s="13" t="s">
        <v>196</v>
      </c>
      <c r="ABO224" s="5">
        <v>245173.72833500701</v>
      </c>
    </row>
    <row r="225" spans="29:743" x14ac:dyDescent="0.25">
      <c r="AC225" s="13" t="s">
        <v>197</v>
      </c>
      <c r="AD225" s="5">
        <v>13.0377383294169</v>
      </c>
      <c r="AZ225" s="13" t="s">
        <v>197</v>
      </c>
      <c r="BA225" s="5">
        <v>13.0119895577942</v>
      </c>
      <c r="BW225" s="13" t="s">
        <v>197</v>
      </c>
      <c r="BX225" s="5">
        <v>13.016102889770499</v>
      </c>
      <c r="CT225" s="13" t="s">
        <v>197</v>
      </c>
      <c r="CU225" s="5">
        <v>13.0369874002633</v>
      </c>
      <c r="DQ225" s="13" t="s">
        <v>197</v>
      </c>
      <c r="DR225" s="5">
        <v>13.0000035297628</v>
      </c>
      <c r="EN225" s="13" t="s">
        <v>197</v>
      </c>
      <c r="EO225" s="5">
        <v>13.0340639395884</v>
      </c>
      <c r="FK225" s="13" t="s">
        <v>197</v>
      </c>
      <c r="FL225" s="5">
        <v>13.0131092840309</v>
      </c>
      <c r="GH225" s="13" t="s">
        <v>197</v>
      </c>
      <c r="GI225" s="5">
        <v>13.022826026737199</v>
      </c>
      <c r="HE225" s="13" t="s">
        <v>197</v>
      </c>
      <c r="HF225" s="5">
        <v>13.018301252091099</v>
      </c>
      <c r="IB225" s="13" t="s">
        <v>197</v>
      </c>
      <c r="IC225" s="5">
        <v>12.993311799302999</v>
      </c>
      <c r="IY225" s="13" t="s">
        <v>197</v>
      </c>
      <c r="IZ225" s="5">
        <v>12.985283238053</v>
      </c>
      <c r="JV225" s="13" t="s">
        <v>197</v>
      </c>
      <c r="JW225" s="5">
        <v>12.9759999383263</v>
      </c>
      <c r="KS225" s="13" t="s">
        <v>197</v>
      </c>
      <c r="KT225" s="5">
        <v>13.005025730301099</v>
      </c>
      <c r="LP225" s="13" t="s">
        <v>197</v>
      </c>
      <c r="LQ225" s="5">
        <v>12.984834699986999</v>
      </c>
      <c r="MM225" s="13" t="s">
        <v>197</v>
      </c>
      <c r="MN225" s="5">
        <v>12.9916982561975</v>
      </c>
      <c r="NJ225" s="13" t="s">
        <v>197</v>
      </c>
      <c r="NK225" s="5">
        <v>12.9613046862001</v>
      </c>
      <c r="OG225" s="13" t="s">
        <v>197</v>
      </c>
      <c r="OH225" s="5">
        <v>12.952155580271601</v>
      </c>
      <c r="PD225" s="13" t="s">
        <v>197</v>
      </c>
      <c r="PE225" s="5">
        <v>12.969989918007499</v>
      </c>
      <c r="QA225" s="13" t="s">
        <v>197</v>
      </c>
      <c r="QB225" s="5">
        <v>12.9432379947672</v>
      </c>
      <c r="QX225" s="13" t="s">
        <v>197</v>
      </c>
      <c r="QY225" s="5">
        <v>12.9102646529485</v>
      </c>
      <c r="RU225" s="13" t="s">
        <v>197</v>
      </c>
      <c r="RV225" s="5">
        <v>12.9214162222515</v>
      </c>
      <c r="SR225" s="13" t="s">
        <v>197</v>
      </c>
      <c r="SS225" s="5">
        <v>12.896798107197601</v>
      </c>
      <c r="TO225" s="13" t="s">
        <v>197</v>
      </c>
      <c r="TP225" s="5">
        <v>12.939670681770901</v>
      </c>
      <c r="UL225" s="13" t="s">
        <v>197</v>
      </c>
      <c r="UM225" s="5">
        <v>13.0241262493058</v>
      </c>
      <c r="VI225" s="13" t="s">
        <v>197</v>
      </c>
      <c r="VJ225" s="5">
        <v>13.0216031915126</v>
      </c>
      <c r="WF225" s="13" t="s">
        <v>197</v>
      </c>
      <c r="WG225" s="5">
        <v>13.0193560492587</v>
      </c>
      <c r="XC225" s="13" t="s">
        <v>197</v>
      </c>
      <c r="XD225" s="5">
        <v>17.6301814486926</v>
      </c>
      <c r="XZ225" s="13" t="s">
        <v>197</v>
      </c>
      <c r="YA225" s="5">
        <v>19.802321845363601</v>
      </c>
      <c r="YW225" s="13" t="s">
        <v>197</v>
      </c>
      <c r="YX225" s="5">
        <v>12.932790551167001</v>
      </c>
      <c r="ZT225" s="13" t="s">
        <v>197</v>
      </c>
      <c r="ZU225" s="5">
        <v>14.034823138987999</v>
      </c>
      <c r="AAQ225" s="13" t="s">
        <v>197</v>
      </c>
      <c r="AAR225" s="5">
        <v>22.187684455183899</v>
      </c>
      <c r="ABN225" s="13" t="s">
        <v>197</v>
      </c>
      <c r="ABO225" s="5">
        <v>12.8751272264489</v>
      </c>
    </row>
    <row r="226" spans="29:743" x14ac:dyDescent="0.25">
      <c r="AC226" s="13"/>
      <c r="AD226" s="5"/>
      <c r="AZ226" s="13"/>
      <c r="BA226" s="5"/>
      <c r="BW226" s="13"/>
      <c r="BX226" s="5"/>
      <c r="CT226" s="13"/>
      <c r="CU226" s="5"/>
      <c r="DQ226" s="13"/>
      <c r="DR226" s="5"/>
      <c r="EN226" s="13"/>
      <c r="EO226" s="5"/>
      <c r="FK226" s="13"/>
      <c r="FL226" s="5"/>
      <c r="GH226" s="13"/>
      <c r="GI226" s="5"/>
      <c r="HE226" s="13"/>
      <c r="HF226" s="5"/>
      <c r="IB226" s="13"/>
      <c r="IC226" s="5"/>
      <c r="IY226" s="13"/>
      <c r="IZ226" s="5"/>
      <c r="JV226" s="13"/>
      <c r="JW226" s="5"/>
      <c r="KS226" s="13"/>
      <c r="KT226" s="5"/>
      <c r="LP226" s="13"/>
      <c r="LQ226" s="5"/>
      <c r="MM226" s="13"/>
      <c r="MN226" s="5"/>
      <c r="NJ226" s="13"/>
      <c r="NK226" s="5"/>
      <c r="OG226" s="13"/>
      <c r="OH226" s="5"/>
      <c r="PD226" s="13"/>
      <c r="PE226" s="5"/>
      <c r="QA226" s="13"/>
      <c r="QB226" s="5"/>
      <c r="QX226" s="13"/>
      <c r="QY226" s="5"/>
      <c r="RU226" s="13"/>
      <c r="RV226" s="5"/>
      <c r="SR226" s="13"/>
      <c r="SS226" s="5"/>
      <c r="TO226" s="13"/>
      <c r="TP226" s="5"/>
      <c r="UL226" s="13"/>
      <c r="UM226" s="5"/>
      <c r="VI226" s="13"/>
      <c r="VJ226" s="5"/>
      <c r="WF226" s="13"/>
      <c r="WG226" s="5"/>
      <c r="XC226" s="13"/>
      <c r="XD226" s="5"/>
      <c r="XZ226" s="13"/>
      <c r="YA226" s="5"/>
      <c r="YW226" s="13"/>
      <c r="YX226" s="5"/>
      <c r="ZT226" s="13"/>
      <c r="ZU226" s="5"/>
      <c r="AAQ226" s="13"/>
      <c r="AAR226" s="5"/>
      <c r="ABN226" s="13"/>
      <c r="ABO226" s="5"/>
    </row>
    <row r="227" spans="29:743" x14ac:dyDescent="0.25">
      <c r="AC227" s="13" t="s">
        <v>198</v>
      </c>
      <c r="AD227" s="5">
        <v>56197.540091971001</v>
      </c>
      <c r="AZ227" s="13" t="s">
        <v>198</v>
      </c>
      <c r="BA227" s="5">
        <v>65128.534711794498</v>
      </c>
      <c r="BW227" s="13" t="s">
        <v>198</v>
      </c>
      <c r="BX227" s="5">
        <v>63304.747395138198</v>
      </c>
      <c r="CT227" s="13" t="s">
        <v>198</v>
      </c>
      <c r="CU227" s="5">
        <v>56724.917371215299</v>
      </c>
      <c r="DQ227" s="13" t="s">
        <v>198</v>
      </c>
      <c r="DR227" s="5">
        <v>69211.072281122295</v>
      </c>
      <c r="EN227" s="13" t="s">
        <v>198</v>
      </c>
      <c r="EO227" s="5">
        <v>57753.9712253506</v>
      </c>
      <c r="FK227" s="13" t="s">
        <v>198</v>
      </c>
      <c r="FL227" s="5">
        <v>64580.725387941697</v>
      </c>
      <c r="GH227" s="13" t="s">
        <v>198</v>
      </c>
      <c r="GI227" s="5">
        <v>61420.393611836502</v>
      </c>
      <c r="HE227" s="13" t="s">
        <v>198</v>
      </c>
      <c r="HF227" s="5">
        <v>59342.592937008201</v>
      </c>
      <c r="IB227" s="13" t="s">
        <v>198</v>
      </c>
      <c r="IC227" s="5">
        <v>69960.864287096294</v>
      </c>
      <c r="IY227" s="13" t="s">
        <v>198</v>
      </c>
      <c r="IZ227" s="5">
        <v>75857.915144290499</v>
      </c>
      <c r="JV227" s="13" t="s">
        <v>198</v>
      </c>
      <c r="JW227" s="5">
        <v>80159.858757469294</v>
      </c>
      <c r="KS227" s="13" t="s">
        <v>198</v>
      </c>
      <c r="KT227" s="5">
        <v>67459.171818266303</v>
      </c>
      <c r="LP227" s="13" t="s">
        <v>198</v>
      </c>
      <c r="LQ227" s="5">
        <v>76248.642939684098</v>
      </c>
      <c r="MM227" s="13" t="s">
        <v>198</v>
      </c>
      <c r="MN227" s="5">
        <v>73347.535492311101</v>
      </c>
      <c r="NJ227" s="13" t="s">
        <v>198</v>
      </c>
      <c r="NK227" s="5">
        <v>87847.655801761299</v>
      </c>
      <c r="OG227" s="13" t="s">
        <v>198</v>
      </c>
      <c r="OH227" s="5">
        <v>90520.329472790399</v>
      </c>
      <c r="PD227" s="13" t="s">
        <v>198</v>
      </c>
      <c r="PE227" s="5">
        <v>83668.148378676895</v>
      </c>
      <c r="QA227" s="13" t="s">
        <v>198</v>
      </c>
      <c r="QB227" s="5">
        <v>99000.481989388994</v>
      </c>
      <c r="QX227" s="13" t="s">
        <v>198</v>
      </c>
      <c r="QY227" s="5">
        <v>125189.927295052</v>
      </c>
      <c r="RU227" s="13" t="s">
        <v>198</v>
      </c>
      <c r="RV227" s="5">
        <v>111968.434175681</v>
      </c>
      <c r="SR227" s="13" t="s">
        <v>198</v>
      </c>
      <c r="SS227" s="5">
        <v>138427.678894465</v>
      </c>
      <c r="TO227" s="13" t="s">
        <v>198</v>
      </c>
      <c r="TP227" s="5">
        <v>100965.271997793</v>
      </c>
      <c r="UL227" s="13" t="s">
        <v>198</v>
      </c>
      <c r="UM227" s="5">
        <v>57509.841474650799</v>
      </c>
      <c r="VI227" s="13" t="s">
        <v>198</v>
      </c>
      <c r="VJ227" s="5">
        <v>58285.899275245698</v>
      </c>
      <c r="WF227" s="13" t="s">
        <v>198</v>
      </c>
      <c r="WG227" s="5">
        <v>59921.912385558797</v>
      </c>
      <c r="XC227" s="13" t="s">
        <v>198</v>
      </c>
      <c r="XD227" s="5">
        <v>67487.760500638295</v>
      </c>
      <c r="XZ227" s="13" t="s">
        <v>198</v>
      </c>
      <c r="YA227" s="5">
        <v>72717.421012333798</v>
      </c>
      <c r="YW227" s="13" t="s">
        <v>198</v>
      </c>
      <c r="YX227" s="5">
        <v>67445.786540057205</v>
      </c>
      <c r="ZT227" s="13" t="s">
        <v>198</v>
      </c>
      <c r="ZU227" s="5">
        <v>57469.7589822718</v>
      </c>
      <c r="AAQ227" s="13" t="s">
        <v>198</v>
      </c>
      <c r="AAR227" s="5">
        <v>59753.905051713897</v>
      </c>
      <c r="ABN227" s="13" t="s">
        <v>198</v>
      </c>
      <c r="ABO227" s="5">
        <v>96895.111108702695</v>
      </c>
    </row>
    <row r="228" spans="29:743" x14ac:dyDescent="0.25">
      <c r="AC228" s="13" t="s">
        <v>199</v>
      </c>
      <c r="AD228" s="5">
        <v>0.76</v>
      </c>
      <c r="AZ228" s="13" t="s">
        <v>199</v>
      </c>
      <c r="BA228" s="5">
        <v>0.76</v>
      </c>
      <c r="BW228" s="13" t="s">
        <v>199</v>
      </c>
      <c r="BX228" s="5">
        <v>0.76</v>
      </c>
      <c r="CT228" s="13" t="s">
        <v>199</v>
      </c>
      <c r="CU228" s="5">
        <v>0.76</v>
      </c>
      <c r="DQ228" s="13" t="s">
        <v>199</v>
      </c>
      <c r="DR228" s="5">
        <v>0.76</v>
      </c>
      <c r="EN228" s="13" t="s">
        <v>199</v>
      </c>
      <c r="EO228" s="5">
        <v>0.76</v>
      </c>
      <c r="FK228" s="13" t="s">
        <v>199</v>
      </c>
      <c r="FL228" s="5">
        <v>0.76</v>
      </c>
      <c r="GH228" s="13" t="s">
        <v>199</v>
      </c>
      <c r="GI228" s="5">
        <v>0.76</v>
      </c>
      <c r="HE228" s="13" t="s">
        <v>199</v>
      </c>
      <c r="HF228" s="5">
        <v>0.76</v>
      </c>
      <c r="IB228" s="13" t="s">
        <v>199</v>
      </c>
      <c r="IC228" s="5">
        <v>0.76</v>
      </c>
      <c r="IY228" s="13" t="s">
        <v>199</v>
      </c>
      <c r="IZ228" s="5">
        <v>0.76</v>
      </c>
      <c r="JV228" s="13" t="s">
        <v>199</v>
      </c>
      <c r="JW228" s="5">
        <v>0.76</v>
      </c>
      <c r="KS228" s="13" t="s">
        <v>199</v>
      </c>
      <c r="KT228" s="5">
        <v>0.76</v>
      </c>
      <c r="LP228" s="13" t="s">
        <v>199</v>
      </c>
      <c r="LQ228" s="5">
        <v>0.76</v>
      </c>
      <c r="MM228" s="13" t="s">
        <v>199</v>
      </c>
      <c r="MN228" s="5">
        <v>0.76</v>
      </c>
      <c r="NJ228" s="13" t="s">
        <v>199</v>
      </c>
      <c r="NK228" s="5">
        <v>0.76</v>
      </c>
      <c r="OG228" s="13" t="s">
        <v>199</v>
      </c>
      <c r="OH228" s="5">
        <v>0.76</v>
      </c>
      <c r="PD228" s="13" t="s">
        <v>199</v>
      </c>
      <c r="PE228" s="5">
        <v>0.76</v>
      </c>
      <c r="QA228" s="13" t="s">
        <v>199</v>
      </c>
      <c r="QB228" s="5">
        <v>0.76</v>
      </c>
      <c r="QX228" s="13" t="s">
        <v>199</v>
      </c>
      <c r="QY228" s="5">
        <v>0.76</v>
      </c>
      <c r="RU228" s="13" t="s">
        <v>199</v>
      </c>
      <c r="RV228" s="5">
        <v>0.76</v>
      </c>
      <c r="SR228" s="13" t="s">
        <v>199</v>
      </c>
      <c r="SS228" s="5">
        <v>0.76</v>
      </c>
      <c r="TO228" s="13" t="s">
        <v>199</v>
      </c>
      <c r="TP228" s="5">
        <v>0.76</v>
      </c>
      <c r="UL228" s="13" t="s">
        <v>199</v>
      </c>
      <c r="UM228" s="5">
        <v>0.76</v>
      </c>
      <c r="VI228" s="13" t="s">
        <v>199</v>
      </c>
      <c r="VJ228" s="5">
        <v>0.76</v>
      </c>
      <c r="WF228" s="13" t="s">
        <v>199</v>
      </c>
      <c r="WG228" s="5">
        <v>0.76</v>
      </c>
      <c r="XC228" s="13" t="s">
        <v>199</v>
      </c>
      <c r="XD228" s="5">
        <v>0.76</v>
      </c>
      <c r="XZ228" s="13" t="s">
        <v>199</v>
      </c>
      <c r="YA228" s="5">
        <v>0.76</v>
      </c>
      <c r="YW228" s="13" t="s">
        <v>199</v>
      </c>
      <c r="YX228" s="5">
        <v>0.76</v>
      </c>
      <c r="ZT228" s="13" t="s">
        <v>199</v>
      </c>
      <c r="ZU228" s="5">
        <v>0.76</v>
      </c>
      <c r="AAQ228" s="13" t="s">
        <v>199</v>
      </c>
      <c r="AAR228" s="5">
        <v>0.76</v>
      </c>
      <c r="ABN228" s="13" t="s">
        <v>199</v>
      </c>
      <c r="ABO228" s="5">
        <v>0.76</v>
      </c>
    </row>
    <row r="229" spans="29:743" x14ac:dyDescent="0.25">
      <c r="AC229" s="13" t="s">
        <v>200</v>
      </c>
      <c r="AD229" s="5">
        <v>10667</v>
      </c>
      <c r="AZ229" s="13" t="s">
        <v>200</v>
      </c>
      <c r="BA229" s="5">
        <v>10667</v>
      </c>
      <c r="BW229" s="13" t="s">
        <v>200</v>
      </c>
      <c r="BX229" s="5">
        <v>10667</v>
      </c>
      <c r="CT229" s="13" t="s">
        <v>200</v>
      </c>
      <c r="CU229" s="5">
        <v>10667</v>
      </c>
      <c r="DQ229" s="13" t="s">
        <v>200</v>
      </c>
      <c r="DR229" s="5">
        <v>10667</v>
      </c>
      <c r="EN229" s="13" t="s">
        <v>200</v>
      </c>
      <c r="EO229" s="5">
        <v>10667</v>
      </c>
      <c r="FK229" s="13" t="s">
        <v>200</v>
      </c>
      <c r="FL229" s="5">
        <v>10667</v>
      </c>
      <c r="GH229" s="13" t="s">
        <v>200</v>
      </c>
      <c r="GI229" s="5">
        <v>10667</v>
      </c>
      <c r="HE229" s="13" t="s">
        <v>200</v>
      </c>
      <c r="HF229" s="5">
        <v>10667</v>
      </c>
      <c r="IB229" s="13" t="s">
        <v>200</v>
      </c>
      <c r="IC229" s="5">
        <v>10667</v>
      </c>
      <c r="IY229" s="13" t="s">
        <v>200</v>
      </c>
      <c r="IZ229" s="5">
        <v>10667</v>
      </c>
      <c r="JV229" s="13" t="s">
        <v>200</v>
      </c>
      <c r="JW229" s="5">
        <v>10667</v>
      </c>
      <c r="KS229" s="13" t="s">
        <v>200</v>
      </c>
      <c r="KT229" s="5">
        <v>10667</v>
      </c>
      <c r="LP229" s="13" t="s">
        <v>200</v>
      </c>
      <c r="LQ229" s="5">
        <v>10667</v>
      </c>
      <c r="MM229" s="13" t="s">
        <v>200</v>
      </c>
      <c r="MN229" s="5">
        <v>10667</v>
      </c>
      <c r="NJ229" s="13" t="s">
        <v>200</v>
      </c>
      <c r="NK229" s="5">
        <v>10667</v>
      </c>
      <c r="OG229" s="13" t="s">
        <v>200</v>
      </c>
      <c r="OH229" s="5">
        <v>10667</v>
      </c>
      <c r="PD229" s="13" t="s">
        <v>200</v>
      </c>
      <c r="PE229" s="5">
        <v>10667</v>
      </c>
      <c r="QA229" s="13" t="s">
        <v>200</v>
      </c>
      <c r="QB229" s="5">
        <v>10667</v>
      </c>
      <c r="QX229" s="13" t="s">
        <v>200</v>
      </c>
      <c r="QY229" s="5">
        <v>10667</v>
      </c>
      <c r="RU229" s="13" t="s">
        <v>200</v>
      </c>
      <c r="RV229" s="5">
        <v>10667</v>
      </c>
      <c r="SR229" s="13" t="s">
        <v>200</v>
      </c>
      <c r="SS229" s="5">
        <v>10667</v>
      </c>
      <c r="TO229" s="13" t="s">
        <v>200</v>
      </c>
      <c r="TP229" s="5">
        <v>10667</v>
      </c>
      <c r="UL229" s="13" t="s">
        <v>200</v>
      </c>
      <c r="UM229" s="5">
        <v>10667</v>
      </c>
      <c r="VI229" s="13" t="s">
        <v>200</v>
      </c>
      <c r="VJ229" s="5">
        <v>10667</v>
      </c>
      <c r="WF229" s="13" t="s">
        <v>200</v>
      </c>
      <c r="WG229" s="5">
        <v>10667</v>
      </c>
      <c r="XC229" s="13" t="s">
        <v>200</v>
      </c>
      <c r="XD229" s="5">
        <v>10667</v>
      </c>
      <c r="XZ229" s="13" t="s">
        <v>200</v>
      </c>
      <c r="YA229" s="5">
        <v>10667</v>
      </c>
      <c r="YW229" s="13" t="s">
        <v>200</v>
      </c>
      <c r="YX229" s="5">
        <v>10667</v>
      </c>
      <c r="ZT229" s="13" t="s">
        <v>200</v>
      </c>
      <c r="ZU229" s="5">
        <v>10667</v>
      </c>
      <c r="AAQ229" s="13" t="s">
        <v>200</v>
      </c>
      <c r="AAR229" s="5">
        <v>10667</v>
      </c>
      <c r="ABN229" s="13" t="s">
        <v>200</v>
      </c>
      <c r="ABO229" s="5">
        <v>10667</v>
      </c>
    </row>
    <row r="230" spans="29:743" x14ac:dyDescent="0.25">
      <c r="AC230" s="13" t="s">
        <v>201</v>
      </c>
      <c r="AD230" s="5" t="s">
        <v>55</v>
      </c>
      <c r="AZ230" s="13" t="s">
        <v>201</v>
      </c>
      <c r="BA230" s="5">
        <v>1</v>
      </c>
      <c r="BW230" s="13" t="s">
        <v>201</v>
      </c>
      <c r="BX230" s="5">
        <v>1</v>
      </c>
      <c r="CT230" s="13" t="s">
        <v>201</v>
      </c>
      <c r="CU230" s="5" t="s">
        <v>55</v>
      </c>
      <c r="DQ230" s="13" t="s">
        <v>201</v>
      </c>
      <c r="DR230" s="5">
        <v>1</v>
      </c>
      <c r="EN230" s="13" t="s">
        <v>201</v>
      </c>
      <c r="EO230" s="5" t="s">
        <v>55</v>
      </c>
      <c r="FK230" s="13" t="s">
        <v>201</v>
      </c>
      <c r="FL230" s="5" t="s">
        <v>55</v>
      </c>
      <c r="GH230" s="13" t="s">
        <v>201</v>
      </c>
      <c r="GI230" s="5" t="s">
        <v>55</v>
      </c>
      <c r="HE230" s="13" t="s">
        <v>201</v>
      </c>
      <c r="HF230" s="5" t="s">
        <v>55</v>
      </c>
      <c r="IB230" s="13" t="s">
        <v>201</v>
      </c>
      <c r="IC230" s="5">
        <v>1</v>
      </c>
      <c r="IY230" s="13" t="s">
        <v>201</v>
      </c>
      <c r="IZ230" s="5">
        <v>1</v>
      </c>
      <c r="JV230" s="13" t="s">
        <v>201</v>
      </c>
      <c r="JW230" s="5">
        <v>1</v>
      </c>
      <c r="KS230" s="13" t="s">
        <v>201</v>
      </c>
      <c r="KT230" s="5">
        <v>1</v>
      </c>
      <c r="LP230" s="13" t="s">
        <v>201</v>
      </c>
      <c r="LQ230" s="5">
        <v>1</v>
      </c>
      <c r="MM230" s="13" t="s">
        <v>201</v>
      </c>
      <c r="MN230" s="5">
        <v>1</v>
      </c>
      <c r="NJ230" s="13" t="s">
        <v>201</v>
      </c>
      <c r="NK230" s="5">
        <v>1</v>
      </c>
      <c r="OG230" s="13" t="s">
        <v>201</v>
      </c>
      <c r="OH230" s="5">
        <v>1</v>
      </c>
      <c r="PD230" s="13" t="s">
        <v>201</v>
      </c>
      <c r="PE230" s="5">
        <v>1</v>
      </c>
      <c r="QA230" s="13" t="s">
        <v>201</v>
      </c>
      <c r="QB230" s="5">
        <v>1</v>
      </c>
      <c r="QX230" s="13" t="s">
        <v>201</v>
      </c>
      <c r="QY230" s="5">
        <v>1</v>
      </c>
      <c r="RU230" s="13" t="s">
        <v>201</v>
      </c>
      <c r="RV230" s="5">
        <v>1</v>
      </c>
      <c r="SR230" s="13" t="s">
        <v>201</v>
      </c>
      <c r="SS230" s="5">
        <v>1</v>
      </c>
      <c r="TO230" s="13" t="s">
        <v>201</v>
      </c>
      <c r="TP230" s="5">
        <v>1</v>
      </c>
      <c r="UL230" s="13" t="s">
        <v>201</v>
      </c>
      <c r="UM230" s="5" t="s">
        <v>55</v>
      </c>
      <c r="VI230" s="13" t="s">
        <v>201</v>
      </c>
      <c r="VJ230" s="5" t="s">
        <v>55</v>
      </c>
      <c r="WF230" s="13" t="s">
        <v>201</v>
      </c>
      <c r="WG230" s="5" t="s">
        <v>55</v>
      </c>
      <c r="XC230" s="13" t="s">
        <v>201</v>
      </c>
      <c r="XD230" s="5">
        <v>1</v>
      </c>
      <c r="XZ230" s="13" t="s">
        <v>201</v>
      </c>
      <c r="YA230" s="5">
        <v>1</v>
      </c>
      <c r="YW230" s="13" t="s">
        <v>201</v>
      </c>
      <c r="YX230" s="5">
        <v>1</v>
      </c>
      <c r="ZT230" s="13" t="s">
        <v>201</v>
      </c>
      <c r="ZU230" s="5" t="s">
        <v>55</v>
      </c>
      <c r="AAQ230" s="13" t="s">
        <v>201</v>
      </c>
      <c r="AAR230" s="5" t="s">
        <v>55</v>
      </c>
      <c r="ABN230" s="13" t="s">
        <v>201</v>
      </c>
      <c r="ABO230" s="5">
        <v>1</v>
      </c>
    </row>
    <row r="231" spans="29:743" x14ac:dyDescent="0.25">
      <c r="AC231" s="13" t="s">
        <v>202</v>
      </c>
      <c r="AD231" s="5">
        <v>268063.97971396201</v>
      </c>
      <c r="AZ231" s="13" t="s">
        <v>202</v>
      </c>
      <c r="BA231" s="5">
        <v>263892.16279084201</v>
      </c>
      <c r="BW231" s="13" t="s">
        <v>202</v>
      </c>
      <c r="BX231" s="5">
        <v>264600.27999768598</v>
      </c>
      <c r="CT231" s="13" t="s">
        <v>202</v>
      </c>
      <c r="CU231" s="5">
        <v>268235.52909767901</v>
      </c>
      <c r="DQ231" s="13" t="s">
        <v>202</v>
      </c>
      <c r="DR231" s="5">
        <v>261870.825388495</v>
      </c>
      <c r="EN231" s="13" t="s">
        <v>202</v>
      </c>
      <c r="EO231" s="5">
        <v>267505.67844955198</v>
      </c>
      <c r="FK231" s="13" t="s">
        <v>202</v>
      </c>
      <c r="FL231" s="5">
        <v>264011.022150009</v>
      </c>
      <c r="GH231" s="13" t="s">
        <v>202</v>
      </c>
      <c r="GI231" s="5">
        <v>265841.48483475298</v>
      </c>
      <c r="HE231" s="13" t="s">
        <v>202</v>
      </c>
      <c r="HF231" s="5">
        <v>264691.426152514</v>
      </c>
      <c r="IB231" s="13" t="s">
        <v>202</v>
      </c>
      <c r="IC231" s="5">
        <v>261031.36947350801</v>
      </c>
      <c r="IY231" s="13" t="s">
        <v>202</v>
      </c>
      <c r="IZ231" s="5">
        <v>259758.056360508</v>
      </c>
      <c r="JV231" s="13" t="s">
        <v>202</v>
      </c>
      <c r="JW231" s="5">
        <v>258132.275387887</v>
      </c>
      <c r="KS231" s="13" t="s">
        <v>202</v>
      </c>
      <c r="KT231" s="5">
        <v>262608.12865563401</v>
      </c>
      <c r="LP231" s="13" t="s">
        <v>202</v>
      </c>
      <c r="LQ231" s="5">
        <v>259771.793836075</v>
      </c>
      <c r="MM231" s="13" t="s">
        <v>202</v>
      </c>
      <c r="MN231" s="5">
        <v>260719.988207246</v>
      </c>
      <c r="NJ231" s="13" t="s">
        <v>202</v>
      </c>
      <c r="NK231" s="5">
        <v>255880.24123706401</v>
      </c>
      <c r="OG231" s="13" t="s">
        <v>202</v>
      </c>
      <c r="OH231" s="5">
        <v>254458.841140367</v>
      </c>
      <c r="PD231" s="13" t="s">
        <v>202</v>
      </c>
      <c r="PE231" s="5">
        <v>257282.04490146699</v>
      </c>
      <c r="QA231" s="13" t="s">
        <v>202</v>
      </c>
      <c r="QB231" s="5">
        <v>253186.608722734</v>
      </c>
      <c r="QX231" s="13" t="s">
        <v>202</v>
      </c>
      <c r="QY231" s="5">
        <v>248682.60161313601</v>
      </c>
      <c r="RU231" s="13" t="s">
        <v>202</v>
      </c>
      <c r="RV231" s="5">
        <v>249923.09154639399</v>
      </c>
      <c r="SR231" s="13" t="s">
        <v>202</v>
      </c>
      <c r="SS231" s="5">
        <v>246934.23730370199</v>
      </c>
      <c r="TO231" s="13" t="s">
        <v>202</v>
      </c>
      <c r="TP231" s="5">
        <v>252748.54502033701</v>
      </c>
      <c r="UL231" s="13" t="s">
        <v>202</v>
      </c>
      <c r="UM231" s="5">
        <v>265435.02742569899</v>
      </c>
      <c r="VI231" s="13" t="s">
        <v>202</v>
      </c>
      <c r="VJ231" s="5">
        <v>265170.43337223702</v>
      </c>
      <c r="WF231" s="13" t="s">
        <v>202</v>
      </c>
      <c r="WG231" s="5">
        <v>265039.73760348198</v>
      </c>
      <c r="XC231" s="13" t="s">
        <v>202</v>
      </c>
      <c r="XD231" s="5">
        <v>267829.44439919502</v>
      </c>
      <c r="XZ231" s="13" t="s">
        <v>202</v>
      </c>
      <c r="YA231" s="5">
        <v>268336.63835440698</v>
      </c>
      <c r="YW231" s="13" t="s">
        <v>202</v>
      </c>
      <c r="YX231" s="5">
        <v>263186.26081822597</v>
      </c>
      <c r="ZT231" s="13" t="s">
        <v>202</v>
      </c>
      <c r="ZU231" s="5">
        <v>266458.03430187399</v>
      </c>
      <c r="AAQ231" s="13" t="s">
        <v>202</v>
      </c>
      <c r="AAR231" s="5">
        <v>278866.71875253198</v>
      </c>
      <c r="ABN231" s="13" t="s">
        <v>202</v>
      </c>
      <c r="ABO231" s="5">
        <v>254006.94748463499</v>
      </c>
    </row>
    <row r="232" spans="29:743" x14ac:dyDescent="0.25">
      <c r="AC232" s="13" t="s">
        <v>390</v>
      </c>
      <c r="AD232" s="5"/>
      <c r="AZ232" s="13" t="s">
        <v>390</v>
      </c>
      <c r="BA232" s="5"/>
      <c r="BW232" s="13" t="s">
        <v>390</v>
      </c>
      <c r="BX232" s="5"/>
      <c r="CT232" s="13" t="s">
        <v>390</v>
      </c>
      <c r="CU232" s="5"/>
      <c r="DQ232" s="13" t="s">
        <v>390</v>
      </c>
      <c r="DR232" s="5"/>
      <c r="EN232" s="13" t="s">
        <v>390</v>
      </c>
      <c r="EO232" s="5"/>
      <c r="FK232" s="13" t="s">
        <v>390</v>
      </c>
      <c r="FL232" s="5"/>
      <c r="GH232" s="13" t="s">
        <v>390</v>
      </c>
      <c r="GI232" s="5"/>
      <c r="HE232" s="13" t="s">
        <v>390</v>
      </c>
      <c r="HF232" s="5"/>
      <c r="IB232" s="13" t="s">
        <v>390</v>
      </c>
      <c r="IC232" s="5"/>
      <c r="IY232" s="13" t="s">
        <v>390</v>
      </c>
      <c r="IZ232" s="5"/>
      <c r="JV232" s="13" t="s">
        <v>390</v>
      </c>
      <c r="JW232" s="5"/>
      <c r="KS232" s="13" t="s">
        <v>390</v>
      </c>
      <c r="KT232" s="5"/>
      <c r="LP232" s="13" t="s">
        <v>390</v>
      </c>
      <c r="LQ232" s="5"/>
      <c r="MM232" s="13" t="s">
        <v>390</v>
      </c>
      <c r="MN232" s="5"/>
      <c r="NJ232" s="13" t="s">
        <v>390</v>
      </c>
      <c r="NK232" s="5"/>
      <c r="OG232" s="13" t="s">
        <v>390</v>
      </c>
      <c r="OH232" s="5"/>
      <c r="PD232" s="13" t="s">
        <v>390</v>
      </c>
      <c r="PE232" s="5"/>
      <c r="QA232" s="13" t="s">
        <v>390</v>
      </c>
      <c r="QB232" s="5"/>
      <c r="QX232" s="13" t="s">
        <v>390</v>
      </c>
      <c r="QY232" s="5"/>
      <c r="RU232" s="13" t="s">
        <v>390</v>
      </c>
      <c r="RV232" s="5"/>
      <c r="SR232" s="13" t="s">
        <v>390</v>
      </c>
      <c r="SS232" s="5"/>
      <c r="TO232" s="13" t="s">
        <v>390</v>
      </c>
      <c r="TP232" s="5"/>
      <c r="UL232" s="13" t="s">
        <v>390</v>
      </c>
      <c r="UM232" s="5"/>
      <c r="VI232" s="13" t="s">
        <v>390</v>
      </c>
      <c r="VJ232" s="5"/>
      <c r="WF232" s="13" t="s">
        <v>390</v>
      </c>
      <c r="WG232" s="5"/>
      <c r="XC232" s="13" t="s">
        <v>842</v>
      </c>
      <c r="XD232" s="5"/>
      <c r="XZ232" s="13" t="s">
        <v>820</v>
      </c>
      <c r="YA232" s="5"/>
      <c r="YW232" s="13" t="s">
        <v>863</v>
      </c>
      <c r="YX232" s="5"/>
      <c r="ZT232" s="13" t="s">
        <v>752</v>
      </c>
      <c r="ZU232" s="5"/>
      <c r="AAQ232" s="13" t="s">
        <v>768</v>
      </c>
      <c r="AAR232" s="5"/>
      <c r="ABN232" s="13" t="s">
        <v>863</v>
      </c>
      <c r="ABO232" s="5"/>
    </row>
    <row r="233" spans="29:743" x14ac:dyDescent="0.25">
      <c r="AC233" s="13" t="s">
        <v>329</v>
      </c>
      <c r="AD233" s="5"/>
      <c r="AZ233" s="13" t="s">
        <v>329</v>
      </c>
      <c r="BA233" s="5"/>
      <c r="BW233" s="13" t="s">
        <v>329</v>
      </c>
      <c r="BX233" s="5"/>
      <c r="CT233" s="13" t="s">
        <v>329</v>
      </c>
      <c r="CU233" s="5"/>
      <c r="DQ233" s="13" t="s">
        <v>329</v>
      </c>
      <c r="DR233" s="5"/>
      <c r="EN233" s="13" t="s">
        <v>329</v>
      </c>
      <c r="EO233" s="5"/>
      <c r="FK233" s="13" t="s">
        <v>329</v>
      </c>
      <c r="FL233" s="5"/>
      <c r="GH233" s="13" t="s">
        <v>329</v>
      </c>
      <c r="GI233" s="5"/>
      <c r="HE233" s="13" t="s">
        <v>329</v>
      </c>
      <c r="HF233" s="5"/>
      <c r="IB233" s="13" t="s">
        <v>329</v>
      </c>
      <c r="IC233" s="5"/>
      <c r="IY233" s="13" t="s">
        <v>329</v>
      </c>
      <c r="IZ233" s="5"/>
      <c r="JV233" s="13" t="s">
        <v>329</v>
      </c>
      <c r="JW233" s="5"/>
      <c r="KS233" s="13" t="s">
        <v>329</v>
      </c>
      <c r="KT233" s="5"/>
      <c r="LP233" s="13" t="s">
        <v>329</v>
      </c>
      <c r="LQ233" s="5"/>
      <c r="MM233" s="13" t="s">
        <v>329</v>
      </c>
      <c r="MN233" s="5"/>
      <c r="NJ233" s="13" t="s">
        <v>329</v>
      </c>
      <c r="NK233" s="5"/>
      <c r="OG233" s="13" t="s">
        <v>329</v>
      </c>
      <c r="OH233" s="5"/>
      <c r="PD233" s="13" t="s">
        <v>329</v>
      </c>
      <c r="PE233" s="5"/>
      <c r="QA233" s="13" t="s">
        <v>329</v>
      </c>
      <c r="QB233" s="5"/>
      <c r="QX233" s="13" t="s">
        <v>329</v>
      </c>
      <c r="QY233" s="5"/>
      <c r="RU233" s="13" t="s">
        <v>329</v>
      </c>
      <c r="RV233" s="5"/>
      <c r="SR233" s="13" t="s">
        <v>329</v>
      </c>
      <c r="SS233" s="5"/>
      <c r="TO233" s="13" t="s">
        <v>329</v>
      </c>
      <c r="TP233" s="5"/>
      <c r="UL233" s="13" t="s">
        <v>329</v>
      </c>
      <c r="UM233" s="5"/>
      <c r="VI233" s="13" t="s">
        <v>329</v>
      </c>
      <c r="VJ233" s="5"/>
      <c r="WF233" s="13" t="s">
        <v>329</v>
      </c>
      <c r="WG233" s="5"/>
      <c r="XC233" s="13" t="s">
        <v>329</v>
      </c>
      <c r="XD233" s="5"/>
      <c r="XZ233" s="13" t="s">
        <v>329</v>
      </c>
      <c r="YA233" s="5"/>
      <c r="YW233" s="13" t="s">
        <v>329</v>
      </c>
      <c r="YX233" s="5"/>
      <c r="ZT233" s="13" t="s">
        <v>329</v>
      </c>
      <c r="ZU233" s="5"/>
      <c r="AAQ233" s="13" t="s">
        <v>329</v>
      </c>
      <c r="AAR233" s="5"/>
      <c r="ABN233" s="13" t="s">
        <v>329</v>
      </c>
      <c r="ABO233" s="5"/>
    </row>
    <row r="234" spans="29:743" x14ac:dyDescent="0.25">
      <c r="AC234" s="13" t="s">
        <v>330</v>
      </c>
      <c r="AD234" s="5"/>
      <c r="AZ234" s="13" t="s">
        <v>330</v>
      </c>
      <c r="BA234" s="5"/>
      <c r="BW234" s="13" t="s">
        <v>330</v>
      </c>
      <c r="BX234" s="5"/>
      <c r="CT234" s="13" t="s">
        <v>330</v>
      </c>
      <c r="CU234" s="5"/>
      <c r="DQ234" s="13" t="s">
        <v>330</v>
      </c>
      <c r="DR234" s="5"/>
      <c r="EN234" s="13" t="s">
        <v>330</v>
      </c>
      <c r="EO234" s="5"/>
      <c r="FK234" s="13" t="s">
        <v>330</v>
      </c>
      <c r="FL234" s="5"/>
      <c r="GH234" s="13" t="s">
        <v>330</v>
      </c>
      <c r="GI234" s="5"/>
      <c r="HE234" s="13" t="s">
        <v>330</v>
      </c>
      <c r="HF234" s="5"/>
      <c r="IB234" s="13" t="s">
        <v>330</v>
      </c>
      <c r="IC234" s="5"/>
      <c r="IY234" s="13" t="s">
        <v>330</v>
      </c>
      <c r="IZ234" s="5"/>
      <c r="JV234" s="13" t="s">
        <v>330</v>
      </c>
      <c r="JW234" s="5"/>
      <c r="KS234" s="13" t="s">
        <v>330</v>
      </c>
      <c r="KT234" s="5"/>
      <c r="LP234" s="13" t="s">
        <v>330</v>
      </c>
      <c r="LQ234" s="5"/>
      <c r="MM234" s="13" t="s">
        <v>330</v>
      </c>
      <c r="MN234" s="5"/>
      <c r="NJ234" s="13" t="s">
        <v>330</v>
      </c>
      <c r="NK234" s="5"/>
      <c r="OG234" s="13" t="s">
        <v>330</v>
      </c>
      <c r="OH234" s="5"/>
      <c r="PD234" s="13" t="s">
        <v>330</v>
      </c>
      <c r="PE234" s="5"/>
      <c r="QA234" s="13" t="s">
        <v>330</v>
      </c>
      <c r="QB234" s="5"/>
      <c r="QX234" s="13" t="s">
        <v>330</v>
      </c>
      <c r="QY234" s="5"/>
      <c r="RU234" s="13" t="s">
        <v>330</v>
      </c>
      <c r="RV234" s="5"/>
      <c r="SR234" s="13" t="s">
        <v>330</v>
      </c>
      <c r="SS234" s="5"/>
      <c r="TO234" s="13" t="s">
        <v>330</v>
      </c>
      <c r="TP234" s="5"/>
      <c r="UL234" s="13" t="s">
        <v>330</v>
      </c>
      <c r="UM234" s="5"/>
      <c r="VI234" s="13" t="s">
        <v>330</v>
      </c>
      <c r="VJ234" s="5"/>
      <c r="WF234" s="13" t="s">
        <v>330</v>
      </c>
      <c r="WG234" s="5"/>
      <c r="XC234" s="13" t="s">
        <v>330</v>
      </c>
      <c r="XD234" s="5"/>
      <c r="XZ234" s="13" t="s">
        <v>330</v>
      </c>
      <c r="YA234" s="5"/>
      <c r="YW234" s="13" t="s">
        <v>330</v>
      </c>
      <c r="YX234" s="5"/>
      <c r="ZT234" s="13" t="s">
        <v>330</v>
      </c>
      <c r="ZU234" s="5"/>
      <c r="AAQ234" s="13" t="s">
        <v>330</v>
      </c>
      <c r="AAR234" s="5"/>
      <c r="ABN234" s="13" t="s">
        <v>330</v>
      </c>
      <c r="ABO234" s="5"/>
    </row>
    <row r="235" spans="29:743" x14ac:dyDescent="0.25">
      <c r="AC235" s="13"/>
      <c r="AD235" s="5"/>
      <c r="AZ235" s="13"/>
      <c r="BA235" s="5"/>
      <c r="BW235" s="13"/>
      <c r="BX235" s="5"/>
      <c r="CT235" s="13"/>
      <c r="CU235" s="5"/>
      <c r="DQ235" s="13"/>
      <c r="DR235" s="5"/>
      <c r="EN235" s="13"/>
      <c r="EO235" s="5"/>
      <c r="FK235" s="13"/>
      <c r="FL235" s="5"/>
      <c r="GH235" s="13"/>
      <c r="GI235" s="5"/>
      <c r="HE235" s="13"/>
      <c r="HF235" s="5"/>
      <c r="IB235" s="13"/>
      <c r="IC235" s="5"/>
      <c r="IY235" s="13"/>
      <c r="IZ235" s="5"/>
      <c r="JV235" s="13"/>
      <c r="JW235" s="5"/>
      <c r="KS235" s="13"/>
      <c r="KT235" s="5"/>
      <c r="LP235" s="13"/>
      <c r="LQ235" s="5"/>
      <c r="MM235" s="13"/>
      <c r="MN235" s="5"/>
      <c r="NJ235" s="13"/>
      <c r="NK235" s="5"/>
      <c r="OG235" s="13"/>
      <c r="OH235" s="5"/>
      <c r="PD235" s="13"/>
      <c r="PE235" s="5"/>
      <c r="QA235" s="13"/>
      <c r="QB235" s="5"/>
      <c r="QX235" s="13"/>
      <c r="QY235" s="5"/>
      <c r="RU235" s="13"/>
      <c r="RV235" s="5"/>
      <c r="SR235" s="13"/>
      <c r="SS235" s="5"/>
      <c r="TO235" s="13"/>
      <c r="TP235" s="5"/>
      <c r="UL235" s="13"/>
      <c r="UM235" s="5"/>
      <c r="VI235" s="13"/>
      <c r="VJ235" s="5"/>
      <c r="WF235" s="13"/>
      <c r="WG235" s="5"/>
      <c r="XC235" s="13"/>
      <c r="XD235" s="5"/>
      <c r="XZ235" s="13"/>
      <c r="YA235" s="5"/>
      <c r="YW235" s="13"/>
      <c r="YX235" s="5"/>
      <c r="ZT235" s="13"/>
      <c r="ZU235" s="5"/>
      <c r="AAQ235" s="13"/>
      <c r="AAR235" s="5"/>
      <c r="ABN235" s="13"/>
      <c r="ABO235" s="5"/>
    </row>
    <row r="236" spans="29:743" x14ac:dyDescent="0.25">
      <c r="AC236" s="13"/>
      <c r="AD236" s="5"/>
      <c r="AZ236" s="13"/>
      <c r="BA236" s="5"/>
      <c r="BW236" s="13"/>
      <c r="BX236" s="5"/>
      <c r="CT236" s="13"/>
      <c r="CU236" s="5"/>
      <c r="DQ236" s="13"/>
      <c r="DR236" s="5"/>
      <c r="EN236" s="13"/>
      <c r="EO236" s="5"/>
      <c r="FK236" s="13"/>
      <c r="FL236" s="5"/>
      <c r="GH236" s="13"/>
      <c r="GI236" s="5"/>
      <c r="HE236" s="13"/>
      <c r="HF236" s="5"/>
      <c r="IB236" s="13"/>
      <c r="IC236" s="5"/>
      <c r="IY236" s="13"/>
      <c r="IZ236" s="5"/>
      <c r="JV236" s="13"/>
      <c r="JW236" s="5"/>
      <c r="KS236" s="13"/>
      <c r="KT236" s="5"/>
      <c r="LP236" s="13"/>
      <c r="LQ236" s="5"/>
      <c r="MM236" s="13"/>
      <c r="MN236" s="5"/>
      <c r="NJ236" s="13"/>
      <c r="NK236" s="5"/>
      <c r="OG236" s="13"/>
      <c r="OH236" s="5"/>
      <c r="PD236" s="13"/>
      <c r="PE236" s="5"/>
      <c r="QA236" s="13"/>
      <c r="QB236" s="5"/>
      <c r="QX236" s="13"/>
      <c r="QY236" s="5"/>
      <c r="RU236" s="13"/>
      <c r="RV236" s="5"/>
      <c r="SR236" s="13"/>
      <c r="SS236" s="5"/>
      <c r="TO236" s="13"/>
      <c r="TP236" s="5"/>
      <c r="UL236" s="13"/>
      <c r="UM236" s="5"/>
      <c r="VI236" s="13"/>
      <c r="VJ236" s="5"/>
      <c r="WF236" s="13"/>
      <c r="WG236" s="5"/>
      <c r="XC236" s="13"/>
      <c r="XD236" s="5"/>
      <c r="XZ236" s="13"/>
      <c r="YA236" s="5"/>
      <c r="YW236" s="13"/>
      <c r="YX236" s="5"/>
      <c r="ZT236" s="13"/>
      <c r="ZU236" s="5"/>
      <c r="AAQ236" s="13"/>
      <c r="AAR236" s="5"/>
      <c r="ABN236" s="13"/>
      <c r="ABO236" s="5"/>
    </row>
    <row r="237" spans="29:743" x14ac:dyDescent="0.25">
      <c r="AC237" s="13"/>
      <c r="AD237" s="5"/>
      <c r="AZ237" s="13"/>
      <c r="BA237" s="5"/>
      <c r="BW237" s="13"/>
      <c r="BX237" s="5"/>
      <c r="CT237" s="13"/>
      <c r="CU237" s="5"/>
      <c r="DQ237" s="13"/>
      <c r="DR237" s="5"/>
      <c r="EN237" s="13"/>
      <c r="EO237" s="5"/>
      <c r="FK237" s="13"/>
      <c r="FL237" s="5"/>
      <c r="GH237" s="13"/>
      <c r="GI237" s="5"/>
      <c r="HE237" s="13"/>
      <c r="HF237" s="5"/>
      <c r="IB237" s="13"/>
      <c r="IC237" s="5"/>
      <c r="IY237" s="13"/>
      <c r="IZ237" s="5"/>
      <c r="JV237" s="13"/>
      <c r="JW237" s="5"/>
      <c r="KS237" s="13"/>
      <c r="KT237" s="5"/>
      <c r="LP237" s="13"/>
      <c r="LQ237" s="5"/>
      <c r="MM237" s="13"/>
      <c r="MN237" s="5"/>
      <c r="NJ237" s="13"/>
      <c r="NK237" s="5"/>
      <c r="OG237" s="13"/>
      <c r="OH237" s="5"/>
      <c r="PD237" s="13"/>
      <c r="PE237" s="5"/>
      <c r="QA237" s="13"/>
      <c r="QB237" s="5"/>
      <c r="QX237" s="13"/>
      <c r="QY237" s="5"/>
      <c r="RU237" s="13"/>
      <c r="RV237" s="5"/>
      <c r="SR237" s="13"/>
      <c r="SS237" s="5"/>
      <c r="TO237" s="13"/>
      <c r="TP237" s="5"/>
      <c r="UL237" s="13"/>
      <c r="UM237" s="5"/>
      <c r="VI237" s="13"/>
      <c r="VJ237" s="5"/>
      <c r="WF237" s="13"/>
      <c r="WG237" s="5"/>
      <c r="XC237" s="13"/>
      <c r="XD237" s="5"/>
      <c r="XZ237" s="13"/>
      <c r="YA237" s="5"/>
      <c r="YW237" s="13"/>
      <c r="YX237" s="5"/>
      <c r="ZT237" s="13"/>
      <c r="ZU237" s="5"/>
      <c r="AAQ237" s="13"/>
      <c r="AAR237" s="5"/>
      <c r="ABN237" s="13"/>
      <c r="ABO237" s="5"/>
    </row>
    <row r="238" spans="29:743" x14ac:dyDescent="0.25">
      <c r="AC238" s="13" t="s">
        <v>208</v>
      </c>
      <c r="AD238" s="5"/>
      <c r="AZ238" s="13" t="s">
        <v>208</v>
      </c>
      <c r="BA238" s="5"/>
      <c r="BW238" s="13" t="s">
        <v>208</v>
      </c>
      <c r="BX238" s="5"/>
      <c r="CT238" s="13" t="s">
        <v>208</v>
      </c>
      <c r="CU238" s="5"/>
      <c r="DQ238" s="13" t="s">
        <v>208</v>
      </c>
      <c r="DR238" s="5"/>
      <c r="EN238" s="13" t="s">
        <v>208</v>
      </c>
      <c r="EO238" s="5"/>
      <c r="FK238" s="13" t="s">
        <v>208</v>
      </c>
      <c r="FL238" s="5"/>
      <c r="GH238" s="13" t="s">
        <v>208</v>
      </c>
      <c r="GI238" s="5"/>
      <c r="HE238" s="13" t="s">
        <v>208</v>
      </c>
      <c r="HF238" s="5"/>
      <c r="IB238" s="13" t="s">
        <v>208</v>
      </c>
      <c r="IC238" s="5"/>
      <c r="IY238" s="13" t="s">
        <v>208</v>
      </c>
      <c r="IZ238" s="5"/>
      <c r="JV238" s="13" t="s">
        <v>208</v>
      </c>
      <c r="JW238" s="5"/>
      <c r="KS238" s="13" t="s">
        <v>208</v>
      </c>
      <c r="KT238" s="5"/>
      <c r="LP238" s="13" t="s">
        <v>208</v>
      </c>
      <c r="LQ238" s="5"/>
      <c r="MM238" s="13" t="s">
        <v>208</v>
      </c>
      <c r="MN238" s="5"/>
      <c r="NJ238" s="13" t="s">
        <v>208</v>
      </c>
      <c r="NK238" s="5"/>
      <c r="OG238" s="13" t="s">
        <v>208</v>
      </c>
      <c r="OH238" s="5"/>
      <c r="PD238" s="13" t="s">
        <v>208</v>
      </c>
      <c r="PE238" s="5"/>
      <c r="QA238" s="13" t="s">
        <v>208</v>
      </c>
      <c r="QB238" s="5"/>
      <c r="QX238" s="13" t="s">
        <v>208</v>
      </c>
      <c r="QY238" s="5"/>
      <c r="RU238" s="13" t="s">
        <v>208</v>
      </c>
      <c r="RV238" s="5"/>
      <c r="SR238" s="13" t="s">
        <v>208</v>
      </c>
      <c r="SS238" s="5"/>
      <c r="TO238" s="13" t="s">
        <v>208</v>
      </c>
      <c r="TP238" s="5"/>
      <c r="UL238" s="13" t="s">
        <v>208</v>
      </c>
      <c r="UM238" s="5"/>
      <c r="VI238" s="13" t="s">
        <v>208</v>
      </c>
      <c r="VJ238" s="5"/>
      <c r="WF238" s="13" t="s">
        <v>208</v>
      </c>
      <c r="WG238" s="5"/>
      <c r="XC238" s="13" t="s">
        <v>208</v>
      </c>
      <c r="XD238" s="5"/>
      <c r="XZ238" s="13" t="s">
        <v>208</v>
      </c>
      <c r="YA238" s="5"/>
      <c r="YW238" s="13" t="s">
        <v>208</v>
      </c>
      <c r="YX238" s="5"/>
      <c r="ZT238" s="13" t="s">
        <v>208</v>
      </c>
      <c r="ZU238" s="5"/>
      <c r="AAQ238" s="13" t="s">
        <v>208</v>
      </c>
      <c r="AAR238" s="5"/>
      <c r="ABN238" s="13" t="s">
        <v>208</v>
      </c>
      <c r="ABO238" s="5"/>
    </row>
    <row r="239" spans="29:743" x14ac:dyDescent="0.25">
      <c r="AC239" s="13" t="s">
        <v>181</v>
      </c>
      <c r="AD239" s="5" t="s">
        <v>55</v>
      </c>
      <c r="AZ239" s="13" t="s">
        <v>181</v>
      </c>
      <c r="BA239" s="5">
        <v>1</v>
      </c>
      <c r="BW239" s="13" t="s">
        <v>181</v>
      </c>
      <c r="BX239" s="5">
        <v>1</v>
      </c>
      <c r="CT239" s="13" t="s">
        <v>181</v>
      </c>
      <c r="CU239" s="5" t="s">
        <v>55</v>
      </c>
      <c r="DQ239" s="13" t="s">
        <v>181</v>
      </c>
      <c r="DR239" s="5">
        <v>1</v>
      </c>
      <c r="EN239" s="13" t="s">
        <v>181</v>
      </c>
      <c r="EO239" s="5" t="s">
        <v>55</v>
      </c>
      <c r="FK239" s="13" t="s">
        <v>181</v>
      </c>
      <c r="FL239" s="5" t="s">
        <v>55</v>
      </c>
      <c r="GH239" s="13" t="s">
        <v>181</v>
      </c>
      <c r="GI239" s="5" t="s">
        <v>55</v>
      </c>
      <c r="HE239" s="13" t="s">
        <v>181</v>
      </c>
      <c r="HF239" s="5" t="s">
        <v>55</v>
      </c>
      <c r="IB239" s="13" t="s">
        <v>181</v>
      </c>
      <c r="IC239" s="5">
        <v>1</v>
      </c>
      <c r="IY239" s="13" t="s">
        <v>181</v>
      </c>
      <c r="IZ239" s="5">
        <v>1</v>
      </c>
      <c r="JV239" s="13" t="s">
        <v>181</v>
      </c>
      <c r="JW239" s="5">
        <v>1</v>
      </c>
      <c r="KS239" s="13" t="s">
        <v>181</v>
      </c>
      <c r="KT239" s="5">
        <v>1</v>
      </c>
      <c r="LP239" s="13" t="s">
        <v>181</v>
      </c>
      <c r="LQ239" s="5">
        <v>1</v>
      </c>
      <c r="MM239" s="13" t="s">
        <v>181</v>
      </c>
      <c r="MN239" s="5">
        <v>1</v>
      </c>
      <c r="NJ239" s="13" t="s">
        <v>181</v>
      </c>
      <c r="NK239" s="5">
        <v>1</v>
      </c>
      <c r="OG239" s="13" t="s">
        <v>181</v>
      </c>
      <c r="OH239" s="5">
        <v>1</v>
      </c>
      <c r="PD239" s="13" t="s">
        <v>181</v>
      </c>
      <c r="PE239" s="5">
        <v>1</v>
      </c>
      <c r="QA239" s="13" t="s">
        <v>181</v>
      </c>
      <c r="QB239" s="5">
        <v>1</v>
      </c>
      <c r="QX239" s="13" t="s">
        <v>181</v>
      </c>
      <c r="QY239" s="5">
        <v>1</v>
      </c>
      <c r="RU239" s="13" t="s">
        <v>181</v>
      </c>
      <c r="RV239" s="5">
        <v>1</v>
      </c>
      <c r="SR239" s="13" t="s">
        <v>181</v>
      </c>
      <c r="SS239" s="5">
        <v>1</v>
      </c>
      <c r="TO239" s="13" t="s">
        <v>181</v>
      </c>
      <c r="TP239" s="5">
        <v>1</v>
      </c>
      <c r="UL239" s="13" t="s">
        <v>181</v>
      </c>
      <c r="UM239" s="5" t="s">
        <v>55</v>
      </c>
      <c r="VI239" s="13" t="s">
        <v>181</v>
      </c>
      <c r="VJ239" s="5" t="s">
        <v>55</v>
      </c>
      <c r="WF239" s="13" t="s">
        <v>181</v>
      </c>
      <c r="WG239" s="5" t="s">
        <v>55</v>
      </c>
      <c r="XC239" s="13" t="s">
        <v>181</v>
      </c>
      <c r="XD239" s="5">
        <v>1</v>
      </c>
      <c r="XZ239" s="13" t="s">
        <v>181</v>
      </c>
      <c r="YA239" s="5">
        <v>1</v>
      </c>
      <c r="YW239" s="13" t="s">
        <v>181</v>
      </c>
      <c r="YX239" s="5">
        <v>1</v>
      </c>
      <c r="ZT239" s="13" t="s">
        <v>181</v>
      </c>
      <c r="ZU239" s="5" t="s">
        <v>55</v>
      </c>
      <c r="AAQ239" s="13" t="s">
        <v>181</v>
      </c>
      <c r="AAR239" s="5" t="s">
        <v>55</v>
      </c>
      <c r="ABN239" s="13" t="s">
        <v>181</v>
      </c>
      <c r="ABO239" s="5">
        <v>1</v>
      </c>
    </row>
    <row r="240" spans="29:743" x14ac:dyDescent="0.25">
      <c r="AC240" s="13"/>
      <c r="AD240" s="5"/>
      <c r="AZ240" s="13"/>
      <c r="BA240" s="5"/>
      <c r="BW240" s="13"/>
      <c r="BX240" s="5"/>
      <c r="CT240" s="13"/>
      <c r="CU240" s="5"/>
      <c r="DQ240" s="13"/>
      <c r="DR240" s="5"/>
      <c r="EN240" s="13"/>
      <c r="EO240" s="5"/>
      <c r="FK240" s="13"/>
      <c r="FL240" s="5"/>
      <c r="GH240" s="13"/>
      <c r="GI240" s="5"/>
      <c r="HE240" s="13"/>
      <c r="HF240" s="5"/>
      <c r="IB240" s="13"/>
      <c r="IC240" s="5"/>
      <c r="IY240" s="13"/>
      <c r="IZ240" s="5"/>
      <c r="JV240" s="13"/>
      <c r="JW240" s="5"/>
      <c r="KS240" s="13"/>
      <c r="KT240" s="5"/>
      <c r="LP240" s="13"/>
      <c r="LQ240" s="5"/>
      <c r="MM240" s="13"/>
      <c r="MN240" s="5"/>
      <c r="NJ240" s="13"/>
      <c r="NK240" s="5"/>
      <c r="OG240" s="13"/>
      <c r="OH240" s="5"/>
      <c r="PD240" s="13"/>
      <c r="PE240" s="5"/>
      <c r="QA240" s="13"/>
      <c r="QB240" s="5"/>
      <c r="QX240" s="13"/>
      <c r="QY240" s="5"/>
      <c r="RU240" s="13"/>
      <c r="RV240" s="5"/>
      <c r="SR240" s="13"/>
      <c r="SS240" s="5"/>
      <c r="TO240" s="13"/>
      <c r="TP240" s="5"/>
      <c r="UL240" s="13"/>
      <c r="UM240" s="5"/>
      <c r="VI240" s="13"/>
      <c r="VJ240" s="5"/>
      <c r="WF240" s="13"/>
      <c r="WG240" s="5"/>
      <c r="XC240" s="13"/>
      <c r="XD240" s="5"/>
      <c r="XZ240" s="13"/>
      <c r="YA240" s="5"/>
      <c r="YW240" s="13"/>
      <c r="YX240" s="5"/>
      <c r="ZT240" s="13"/>
      <c r="ZU240" s="5"/>
      <c r="AAQ240" s="13"/>
      <c r="AAR240" s="5"/>
      <c r="ABN240" s="13"/>
      <c r="ABO240" s="5"/>
    </row>
    <row r="241" spans="29:743" x14ac:dyDescent="0.25">
      <c r="AC241" s="13" t="s">
        <v>182</v>
      </c>
      <c r="AD241" s="5">
        <v>4440</v>
      </c>
      <c r="AZ241" s="13" t="s">
        <v>182</v>
      </c>
      <c r="BA241" s="5">
        <v>5280</v>
      </c>
      <c r="BW241" s="13" t="s">
        <v>182</v>
      </c>
      <c r="BX241" s="5">
        <v>4440</v>
      </c>
      <c r="CT241" s="13" t="s">
        <v>182</v>
      </c>
      <c r="CU241" s="5">
        <v>5280</v>
      </c>
      <c r="DQ241" s="13" t="s">
        <v>182</v>
      </c>
      <c r="DR241" s="5">
        <v>6960</v>
      </c>
      <c r="EN241" s="13" t="s">
        <v>182</v>
      </c>
      <c r="EO241" s="5">
        <v>6900</v>
      </c>
      <c r="FK241" s="13" t="s">
        <v>182</v>
      </c>
      <c r="FL241" s="5">
        <v>17640</v>
      </c>
      <c r="GH241" s="13" t="s">
        <v>182</v>
      </c>
      <c r="GI241" s="5">
        <v>12660</v>
      </c>
      <c r="HE241" s="13" t="s">
        <v>182</v>
      </c>
      <c r="HF241" s="5">
        <v>9420</v>
      </c>
      <c r="IB241" s="13" t="s">
        <v>182</v>
      </c>
      <c r="IC241" s="5">
        <v>5280</v>
      </c>
      <c r="IY241" s="13" t="s">
        <v>182</v>
      </c>
      <c r="IZ241" s="5">
        <v>9420</v>
      </c>
      <c r="JV241" s="13" t="s">
        <v>182</v>
      </c>
      <c r="JW241" s="5">
        <v>6960</v>
      </c>
      <c r="KS241" s="13" t="s">
        <v>182</v>
      </c>
      <c r="KT241" s="5">
        <v>4500</v>
      </c>
      <c r="LP241" s="13" t="s">
        <v>182</v>
      </c>
      <c r="LQ241" s="5">
        <v>5340</v>
      </c>
      <c r="MM241" s="13" t="s">
        <v>182</v>
      </c>
      <c r="MN241" s="5">
        <v>4500</v>
      </c>
      <c r="NJ241" s="13" t="s">
        <v>182</v>
      </c>
      <c r="NK241" s="5">
        <v>9420</v>
      </c>
      <c r="OG241" s="13" t="s">
        <v>182</v>
      </c>
      <c r="OH241" s="5">
        <v>12720</v>
      </c>
      <c r="PD241" s="13" t="s">
        <v>182</v>
      </c>
      <c r="PE241" s="5">
        <v>6960</v>
      </c>
      <c r="QA241" s="13" t="s">
        <v>182</v>
      </c>
      <c r="QB241" s="5">
        <v>9420</v>
      </c>
      <c r="QX241" s="13" t="s">
        <v>182</v>
      </c>
      <c r="QY241" s="5">
        <v>12780</v>
      </c>
      <c r="RU241" s="13" t="s">
        <v>182</v>
      </c>
      <c r="RV241" s="5">
        <v>12720</v>
      </c>
      <c r="SR241" s="13" t="s">
        <v>182</v>
      </c>
      <c r="SS241" s="5">
        <v>17700</v>
      </c>
      <c r="TO241" s="13" t="s">
        <v>182</v>
      </c>
      <c r="TP241" s="5">
        <v>17640</v>
      </c>
      <c r="UL241" s="13" t="s">
        <v>182</v>
      </c>
      <c r="UM241" s="5">
        <v>6120</v>
      </c>
      <c r="VI241" s="13" t="s">
        <v>182</v>
      </c>
      <c r="VJ241" s="5">
        <v>7740</v>
      </c>
      <c r="WF241" s="13" t="s">
        <v>182</v>
      </c>
      <c r="WG241" s="5">
        <v>8580</v>
      </c>
      <c r="XC241" s="13" t="s">
        <v>182</v>
      </c>
      <c r="XD241" s="5">
        <v>6900</v>
      </c>
      <c r="XZ241" s="13" t="s">
        <v>182</v>
      </c>
      <c r="YA241" s="5">
        <v>6900</v>
      </c>
      <c r="YW241" s="13" t="s">
        <v>182</v>
      </c>
      <c r="YX241" s="5">
        <v>5280</v>
      </c>
      <c r="ZT241" s="13" t="s">
        <v>182</v>
      </c>
      <c r="ZU241" s="5">
        <v>5280</v>
      </c>
      <c r="AAQ241" s="13" t="s">
        <v>182</v>
      </c>
      <c r="AAR241" s="5">
        <v>6840</v>
      </c>
      <c r="ABN241" s="13" t="s">
        <v>182</v>
      </c>
      <c r="ABO241" s="5">
        <v>17640</v>
      </c>
    </row>
    <row r="242" spans="29:743" x14ac:dyDescent="0.25">
      <c r="AC242" s="13" t="s">
        <v>183</v>
      </c>
      <c r="AD242" s="5">
        <v>13.7559651214138</v>
      </c>
      <c r="AZ242" s="13" t="s">
        <v>183</v>
      </c>
      <c r="BA242" s="5">
        <v>14.836552365807799</v>
      </c>
      <c r="BW242" s="13" t="s">
        <v>183</v>
      </c>
      <c r="BX242" s="5">
        <v>14.6488233015139</v>
      </c>
      <c r="CT242" s="13" t="s">
        <v>183</v>
      </c>
      <c r="CU242" s="5">
        <v>13.789348919587299</v>
      </c>
      <c r="DQ242" s="13" t="s">
        <v>183</v>
      </c>
      <c r="DR242" s="5">
        <v>15.243422786514801</v>
      </c>
      <c r="EN242" s="13" t="s">
        <v>183</v>
      </c>
      <c r="EO242" s="5">
        <v>13.880625803418299</v>
      </c>
      <c r="FK242" s="13" t="s">
        <v>183</v>
      </c>
      <c r="FL242" s="5">
        <v>14.3892326829924</v>
      </c>
      <c r="GH242" s="13" t="s">
        <v>183</v>
      </c>
      <c r="GI242" s="5">
        <v>14.156166419847001</v>
      </c>
      <c r="HE242" s="13" t="s">
        <v>183</v>
      </c>
      <c r="HF242" s="5">
        <v>14.028177540924901</v>
      </c>
      <c r="IB242" s="13" t="s">
        <v>183</v>
      </c>
      <c r="IC242" s="5">
        <v>15.4029662290878</v>
      </c>
      <c r="IY242" s="13" t="s">
        <v>183</v>
      </c>
      <c r="IZ242" s="5">
        <v>15.8571802404142</v>
      </c>
      <c r="JV242" s="13" t="s">
        <v>183</v>
      </c>
      <c r="JW242" s="5">
        <v>16.2796425643844</v>
      </c>
      <c r="KS242" s="13" t="s">
        <v>183</v>
      </c>
      <c r="KT242" s="5">
        <v>15.1131630354311</v>
      </c>
      <c r="LP242" s="13" t="s">
        <v>183</v>
      </c>
      <c r="LQ242" s="5">
        <v>15.952958585367501</v>
      </c>
      <c r="MM242" s="13" t="s">
        <v>183</v>
      </c>
      <c r="MN242" s="5">
        <v>15.6961444684383</v>
      </c>
      <c r="NJ242" s="13" t="s">
        <v>183</v>
      </c>
      <c r="NK242" s="5">
        <v>16.884176788759099</v>
      </c>
      <c r="OG242" s="13" t="s">
        <v>183</v>
      </c>
      <c r="OH242" s="5">
        <v>17.1242579362874</v>
      </c>
      <c r="PD242" s="13" t="s">
        <v>183</v>
      </c>
      <c r="PE242" s="5">
        <v>16.574736685881199</v>
      </c>
      <c r="QA242" s="13" t="s">
        <v>183</v>
      </c>
      <c r="QB242" s="5">
        <v>17.692942072223801</v>
      </c>
      <c r="QX242" s="13" t="s">
        <v>183</v>
      </c>
      <c r="QY242" s="5">
        <v>19.1865895617312</v>
      </c>
      <c r="RU242" s="13" t="s">
        <v>183</v>
      </c>
      <c r="RV242" s="5">
        <v>18.574747071605799</v>
      </c>
      <c r="SR242" s="13" t="s">
        <v>183</v>
      </c>
      <c r="SS242" s="5">
        <v>19.770162317977199</v>
      </c>
      <c r="TO242" s="13" t="s">
        <v>183</v>
      </c>
      <c r="TP242" s="5">
        <v>17.720524309565299</v>
      </c>
      <c r="UL242" s="13" t="s">
        <v>183</v>
      </c>
      <c r="UM242" s="5">
        <v>13.8992702463977</v>
      </c>
      <c r="VI242" s="13" t="s">
        <v>183</v>
      </c>
      <c r="VJ242" s="5">
        <v>13.947283918336501</v>
      </c>
      <c r="WF242" s="13" t="s">
        <v>183</v>
      </c>
      <c r="WG242" s="5">
        <v>14.126928683330799</v>
      </c>
      <c r="XC242" s="13" t="s">
        <v>183</v>
      </c>
      <c r="XD242" s="5">
        <v>15.1766799157599</v>
      </c>
      <c r="XZ242" s="13" t="s">
        <v>183</v>
      </c>
      <c r="YA242" s="5">
        <v>15.702195164368799</v>
      </c>
      <c r="YW242" s="13" t="s">
        <v>183</v>
      </c>
      <c r="YX242" s="5">
        <v>15.171154791703801</v>
      </c>
      <c r="ZT242" s="13" t="s">
        <v>183</v>
      </c>
      <c r="ZU242" s="5">
        <v>13.8912041467236</v>
      </c>
      <c r="AAQ242" s="13" t="s">
        <v>183</v>
      </c>
      <c r="AAR242" s="5">
        <v>14.3157830739859</v>
      </c>
      <c r="ABN242" s="13" t="s">
        <v>183</v>
      </c>
      <c r="ABO242" s="5">
        <v>17.670234705298501</v>
      </c>
    </row>
    <row r="243" spans="29:743" x14ac:dyDescent="0.25">
      <c r="AC243" s="13" t="s">
        <v>184</v>
      </c>
      <c r="AD243" s="5">
        <v>37758.070509921898</v>
      </c>
      <c r="AZ243" s="13" t="s">
        <v>184</v>
      </c>
      <c r="BA243" s="5">
        <v>42996.552065268697</v>
      </c>
      <c r="BW243" s="13" t="s">
        <v>184</v>
      </c>
      <c r="BX243" s="5">
        <v>42396.506736351701</v>
      </c>
      <c r="CT243" s="13" t="s">
        <v>184</v>
      </c>
      <c r="CU243" s="5">
        <v>37758.070509921898</v>
      </c>
      <c r="DQ243" s="13" t="s">
        <v>184</v>
      </c>
      <c r="DR243" s="5">
        <v>44263.041693672501</v>
      </c>
      <c r="EN243" s="13" t="s">
        <v>184</v>
      </c>
      <c r="EO243" s="5">
        <v>37758.070509921898</v>
      </c>
      <c r="FK243" s="13" t="s">
        <v>184</v>
      </c>
      <c r="FL243" s="5">
        <v>37758.070509921898</v>
      </c>
      <c r="GH243" s="13" t="s">
        <v>184</v>
      </c>
      <c r="GI243" s="5">
        <v>37758.070509921898</v>
      </c>
      <c r="HE243" s="13" t="s">
        <v>184</v>
      </c>
      <c r="HF243" s="5">
        <v>37758.070509921898</v>
      </c>
      <c r="IB243" s="13" t="s">
        <v>184</v>
      </c>
      <c r="IC243" s="5">
        <v>44525.494048764202</v>
      </c>
      <c r="IY243" s="13" t="s">
        <v>184</v>
      </c>
      <c r="IZ243" s="5">
        <v>46527.004872223602</v>
      </c>
      <c r="JV243" s="13" t="s">
        <v>184</v>
      </c>
      <c r="JW243" s="5">
        <v>47964.518115076498</v>
      </c>
      <c r="KS243" s="13" t="s">
        <v>184</v>
      </c>
      <c r="KT243" s="5">
        <v>43852.806402556598</v>
      </c>
      <c r="LP243" s="13" t="s">
        <v>184</v>
      </c>
      <c r="LQ243" s="5">
        <v>46466.792118895501</v>
      </c>
      <c r="MM243" s="13" t="s">
        <v>184</v>
      </c>
      <c r="MN243" s="5">
        <v>45820.878995632498</v>
      </c>
      <c r="NJ243" s="13" t="s">
        <v>184</v>
      </c>
      <c r="NK243" s="5">
        <v>50576.450793929398</v>
      </c>
      <c r="OG243" s="13" t="s">
        <v>184</v>
      </c>
      <c r="OH243" s="5">
        <v>51030.847209189</v>
      </c>
      <c r="PD243" s="13" t="s">
        <v>184</v>
      </c>
      <c r="PE243" s="5">
        <v>49180.276726124997</v>
      </c>
      <c r="QA243" s="13" t="s">
        <v>184</v>
      </c>
      <c r="QB243" s="5">
        <v>54219.585564620902</v>
      </c>
      <c r="QX243" s="13" t="s">
        <v>184</v>
      </c>
      <c r="QY243" s="5">
        <v>62310.397613925903</v>
      </c>
      <c r="RU243" s="13" t="s">
        <v>184</v>
      </c>
      <c r="RV243" s="5">
        <v>57730.450209109797</v>
      </c>
      <c r="SR243" s="13" t="s">
        <v>184</v>
      </c>
      <c r="SS243" s="5">
        <v>63999.254034774698</v>
      </c>
      <c r="TO243" s="13" t="s">
        <v>184</v>
      </c>
      <c r="TP243" s="5">
        <v>53989.811625802198</v>
      </c>
      <c r="UL243" s="13" t="s">
        <v>184</v>
      </c>
      <c r="UM243" s="5">
        <v>37758.070509921898</v>
      </c>
      <c r="VI243" s="13" t="s">
        <v>184</v>
      </c>
      <c r="VJ243" s="5">
        <v>37758.070509921898</v>
      </c>
      <c r="WF243" s="13" t="s">
        <v>184</v>
      </c>
      <c r="WG243" s="5">
        <v>37758.070509921898</v>
      </c>
      <c r="XC243" s="13" t="s">
        <v>184</v>
      </c>
      <c r="XD243" s="5">
        <v>43579.615002741302</v>
      </c>
      <c r="XZ243" s="13" t="s">
        <v>184</v>
      </c>
      <c r="YA243" s="5">
        <v>45663.774700614304</v>
      </c>
      <c r="YW243" s="13" t="s">
        <v>184</v>
      </c>
      <c r="YX243" s="5">
        <v>43858.543955552101</v>
      </c>
      <c r="ZT243" s="13" t="s">
        <v>184</v>
      </c>
      <c r="ZU243" s="5">
        <v>35705.8860185101</v>
      </c>
      <c r="AAQ243" s="13" t="s">
        <v>184</v>
      </c>
      <c r="AAR243" s="5">
        <v>40887.042311049801</v>
      </c>
      <c r="ABN243" s="13" t="s">
        <v>184</v>
      </c>
      <c r="ABO243" s="5">
        <v>52940.350275589699</v>
      </c>
    </row>
    <row r="244" spans="29:743" x14ac:dyDescent="0.25">
      <c r="AC244" s="13" t="s">
        <v>185</v>
      </c>
      <c r="AD244" s="14">
        <v>1.32249264043169E-5</v>
      </c>
      <c r="AZ244" s="13" t="s">
        <v>185</v>
      </c>
      <c r="BA244" s="14">
        <v>7.6982829303858593E-6</v>
      </c>
      <c r="BW244" s="13" t="s">
        <v>185</v>
      </c>
      <c r="BX244" s="14">
        <v>7.6673112529980894E-6</v>
      </c>
      <c r="CT244" s="13" t="s">
        <v>185</v>
      </c>
      <c r="CU244" s="14">
        <v>1.32249264043169E-5</v>
      </c>
      <c r="DQ244" s="13" t="s">
        <v>185</v>
      </c>
      <c r="DR244" s="14">
        <v>7.6144776371132303E-6</v>
      </c>
      <c r="EN244" s="13" t="s">
        <v>185</v>
      </c>
      <c r="EO244" s="14">
        <v>1.32249264043169E-5</v>
      </c>
      <c r="FK244" s="13" t="s">
        <v>185</v>
      </c>
      <c r="FL244" s="14">
        <v>1.32249264043169E-5</v>
      </c>
      <c r="GH244" s="13" t="s">
        <v>185</v>
      </c>
      <c r="GI244" s="14">
        <v>1.32249264043169E-5</v>
      </c>
      <c r="HE244" s="13" t="s">
        <v>185</v>
      </c>
      <c r="HF244" s="14">
        <v>1.32249264043169E-5</v>
      </c>
      <c r="IB244" s="13" t="s">
        <v>185</v>
      </c>
      <c r="IC244" s="14">
        <v>7.7064635890723008E-6</v>
      </c>
      <c r="IY244" s="13" t="s">
        <v>185</v>
      </c>
      <c r="IZ244" s="14">
        <v>7.5082811986925303E-6</v>
      </c>
      <c r="JV244" s="13" t="s">
        <v>185</v>
      </c>
      <c r="JW244" s="14">
        <v>7.5465519375773499E-6</v>
      </c>
      <c r="KS244" s="13" t="s">
        <v>185</v>
      </c>
      <c r="KT244" s="14">
        <v>7.6857113604788604E-6</v>
      </c>
      <c r="LP244" s="13" t="s">
        <v>185</v>
      </c>
      <c r="LQ244" s="14">
        <v>7.5180107730092596E-6</v>
      </c>
      <c r="MM244" s="13" t="s">
        <v>185</v>
      </c>
      <c r="MN244" s="14">
        <v>7.2237728757026801E-6</v>
      </c>
      <c r="NJ244" s="13" t="s">
        <v>185</v>
      </c>
      <c r="NK244" s="14">
        <v>7.41317394051754E-6</v>
      </c>
      <c r="OG244" s="13" t="s">
        <v>185</v>
      </c>
      <c r="OH244" s="14">
        <v>7.3471637169883204E-6</v>
      </c>
      <c r="PD244" s="13" t="s">
        <v>185</v>
      </c>
      <c r="PE244" s="14">
        <v>7.7589356540962995E-6</v>
      </c>
      <c r="QA244" s="13" t="s">
        <v>185</v>
      </c>
      <c r="QB244" s="14">
        <v>7.8016322699617492E-6</v>
      </c>
      <c r="QX244" s="13" t="s">
        <v>185</v>
      </c>
      <c r="QY244" s="14">
        <v>7.7565335070789908E-6</v>
      </c>
      <c r="RU244" s="13" t="s">
        <v>185</v>
      </c>
      <c r="RV244" s="14">
        <v>7.3271554743806303E-6</v>
      </c>
      <c r="SR244" s="13" t="s">
        <v>185</v>
      </c>
      <c r="SS244" s="14">
        <v>7.5518487554435897E-6</v>
      </c>
      <c r="TO244" s="13" t="s">
        <v>185</v>
      </c>
      <c r="TP244" s="14">
        <v>7.7047122534637899E-6</v>
      </c>
      <c r="UL244" s="13" t="s">
        <v>185</v>
      </c>
      <c r="UM244" s="14">
        <v>1.32249264043169E-5</v>
      </c>
      <c r="VI244" s="13" t="s">
        <v>185</v>
      </c>
      <c r="VJ244" s="14">
        <v>1.32249264043169E-5</v>
      </c>
      <c r="WF244" s="13" t="s">
        <v>185</v>
      </c>
      <c r="WG244" s="14">
        <v>1.32249264043169E-5</v>
      </c>
      <c r="XC244" s="13" t="s">
        <v>185</v>
      </c>
      <c r="XD244" s="14">
        <v>7.307744321023E-6</v>
      </c>
      <c r="XZ244" s="13" t="s">
        <v>185</v>
      </c>
      <c r="YA244" s="14">
        <v>7.5343677497572898E-6</v>
      </c>
      <c r="YW244" s="13" t="s">
        <v>185</v>
      </c>
      <c r="YX244" s="14">
        <v>7.1520162622582301E-6</v>
      </c>
      <c r="ZT244" s="13" t="s">
        <v>185</v>
      </c>
      <c r="ZU244" s="14">
        <v>1.3286291815106501E-5</v>
      </c>
      <c r="AAQ244" s="13" t="s">
        <v>185</v>
      </c>
      <c r="AAR244" s="14">
        <v>1.3805076225518601E-5</v>
      </c>
      <c r="ABN244" s="13" t="s">
        <v>185</v>
      </c>
      <c r="ABO244" s="14">
        <v>7.4777218850640697E-6</v>
      </c>
    </row>
    <row r="245" spans="29:743" x14ac:dyDescent="0.25">
      <c r="AC245" s="13" t="s">
        <v>186</v>
      </c>
      <c r="AD245" s="5">
        <v>485.101555766861</v>
      </c>
      <c r="AZ245" s="13" t="s">
        <v>186</v>
      </c>
      <c r="BA245" s="5">
        <v>400.93266638855101</v>
      </c>
      <c r="BW245" s="13" t="s">
        <v>186</v>
      </c>
      <c r="BX245" s="5">
        <v>400.27471758455499</v>
      </c>
      <c r="CT245" s="13" t="s">
        <v>186</v>
      </c>
      <c r="CU245" s="5">
        <v>485.101555766861</v>
      </c>
      <c r="DQ245" s="13" t="s">
        <v>186</v>
      </c>
      <c r="DR245" s="5">
        <v>400.28894311823302</v>
      </c>
      <c r="EN245" s="13" t="s">
        <v>186</v>
      </c>
      <c r="EO245" s="5">
        <v>485.101555766861</v>
      </c>
      <c r="FK245" s="13" t="s">
        <v>186</v>
      </c>
      <c r="FL245" s="5">
        <v>485.101555766861</v>
      </c>
      <c r="GH245" s="13" t="s">
        <v>186</v>
      </c>
      <c r="GI245" s="5">
        <v>485.101555766861</v>
      </c>
      <c r="HE245" s="13" t="s">
        <v>186</v>
      </c>
      <c r="HF245" s="5">
        <v>485.101555766861</v>
      </c>
      <c r="IB245" s="13" t="s">
        <v>186</v>
      </c>
      <c r="IC245" s="5">
        <v>401.64785933386798</v>
      </c>
      <c r="IY245" s="13" t="s">
        <v>186</v>
      </c>
      <c r="IZ245" s="5">
        <v>399.68500353663899</v>
      </c>
      <c r="JV245" s="13" t="s">
        <v>186</v>
      </c>
      <c r="JW245" s="5">
        <v>400.73872458029899</v>
      </c>
      <c r="KS245" s="13" t="s">
        <v>186</v>
      </c>
      <c r="KT245" s="5">
        <v>401.10218464279598</v>
      </c>
      <c r="LP245" s="13" t="s">
        <v>186</v>
      </c>
      <c r="LQ245" s="5">
        <v>399.79682095531098</v>
      </c>
      <c r="MM245" s="13" t="s">
        <v>186</v>
      </c>
      <c r="MN245" s="5">
        <v>395.53405497134702</v>
      </c>
      <c r="NJ245" s="13" t="s">
        <v>186</v>
      </c>
      <c r="NK245" s="5">
        <v>399.80101574263898</v>
      </c>
      <c r="OG245" s="13" t="s">
        <v>186</v>
      </c>
      <c r="OH245" s="5">
        <v>399.032104499838</v>
      </c>
      <c r="PD245" s="13" t="s">
        <v>186</v>
      </c>
      <c r="PE245" s="5">
        <v>404.15344416559702</v>
      </c>
      <c r="QA245" s="13" t="s">
        <v>186</v>
      </c>
      <c r="QB245" s="5">
        <v>406.56158968439098</v>
      </c>
      <c r="QX245" s="13" t="s">
        <v>186</v>
      </c>
      <c r="QY245" s="5">
        <v>408.56142076232902</v>
      </c>
      <c r="RU245" s="13" t="s">
        <v>186</v>
      </c>
      <c r="RV245" s="5">
        <v>400.90238499741503</v>
      </c>
      <c r="SR245" s="13" t="s">
        <v>186</v>
      </c>
      <c r="SS245" s="5">
        <v>406.05339060848098</v>
      </c>
      <c r="TO245" s="13" t="s">
        <v>186</v>
      </c>
      <c r="TP245" s="5">
        <v>405.10561443424501</v>
      </c>
      <c r="UL245" s="13" t="s">
        <v>186</v>
      </c>
      <c r="UM245" s="5">
        <v>485.101555766861</v>
      </c>
      <c r="VI245" s="13" t="s">
        <v>186</v>
      </c>
      <c r="VJ245" s="5">
        <v>485.101555766861</v>
      </c>
      <c r="WF245" s="13" t="s">
        <v>186</v>
      </c>
      <c r="WG245" s="5">
        <v>485.101555766861</v>
      </c>
      <c r="XC245" s="13" t="s">
        <v>186</v>
      </c>
      <c r="XD245" s="5">
        <v>388.53242040521002</v>
      </c>
      <c r="XZ245" s="13" t="s">
        <v>186</v>
      </c>
      <c r="YA245" s="5">
        <v>403.70859218663901</v>
      </c>
      <c r="YW245" s="13" t="s">
        <v>186</v>
      </c>
      <c r="YX245" s="5">
        <v>392.573966746113</v>
      </c>
      <c r="ZT245" s="13" t="s">
        <v>186</v>
      </c>
      <c r="ZU245" s="5">
        <v>673.69314968363904</v>
      </c>
      <c r="AAQ245" s="13" t="s">
        <v>186</v>
      </c>
      <c r="AAR245" s="5">
        <v>506.38194495306698</v>
      </c>
      <c r="ABN245" s="13" t="s">
        <v>186</v>
      </c>
      <c r="ABO245" s="5">
        <v>400.19345996911602</v>
      </c>
    </row>
    <row r="246" spans="29:743" x14ac:dyDescent="0.25">
      <c r="AC246" s="13" t="s">
        <v>187</v>
      </c>
      <c r="AD246" s="5">
        <v>0</v>
      </c>
      <c r="AZ246" s="13" t="s">
        <v>187</v>
      </c>
      <c r="BA246" s="5">
        <v>110.25437999781499</v>
      </c>
      <c r="BW246" s="13" t="s">
        <v>187</v>
      </c>
      <c r="BX246" s="5">
        <v>110.699030371574</v>
      </c>
      <c r="CT246" s="13" t="s">
        <v>187</v>
      </c>
      <c r="CU246" s="5">
        <v>0</v>
      </c>
      <c r="DQ246" s="13" t="s">
        <v>187</v>
      </c>
      <c r="DR246" s="5">
        <v>112.51458337365101</v>
      </c>
      <c r="EN246" s="13" t="s">
        <v>187</v>
      </c>
      <c r="EO246" s="5">
        <v>0</v>
      </c>
      <c r="FK246" s="13" t="s">
        <v>187</v>
      </c>
      <c r="FL246" s="5">
        <v>0</v>
      </c>
      <c r="GH246" s="13" t="s">
        <v>187</v>
      </c>
      <c r="GI246" s="5">
        <v>0</v>
      </c>
      <c r="HE246" s="13" t="s">
        <v>187</v>
      </c>
      <c r="HF246" s="5">
        <v>0</v>
      </c>
      <c r="IB246" s="13" t="s">
        <v>187</v>
      </c>
      <c r="IC246" s="5">
        <v>110.640441060681</v>
      </c>
      <c r="IY246" s="13" t="s">
        <v>187</v>
      </c>
      <c r="IZ246" s="5">
        <v>115.57561900210101</v>
      </c>
      <c r="JV246" s="13" t="s">
        <v>187</v>
      </c>
      <c r="JW246" s="5">
        <v>115.250042528688</v>
      </c>
      <c r="KS246" s="13" t="s">
        <v>187</v>
      </c>
      <c r="KT246" s="5">
        <v>110.84088834582199</v>
      </c>
      <c r="LP246" s="13" t="s">
        <v>187</v>
      </c>
      <c r="LQ246" s="5">
        <v>115.34770236969</v>
      </c>
      <c r="MM246" s="13" t="s">
        <v>187</v>
      </c>
      <c r="MN246" s="5">
        <v>121.42072373885</v>
      </c>
      <c r="NJ246" s="13" t="s">
        <v>187</v>
      </c>
      <c r="NK246" s="5">
        <v>118.927922463833</v>
      </c>
      <c r="OG246" s="13" t="s">
        <v>187</v>
      </c>
      <c r="OH246" s="5">
        <v>120.464654403536</v>
      </c>
      <c r="PD246" s="13" t="s">
        <v>187</v>
      </c>
      <c r="PE246" s="5">
        <v>111.180645352182</v>
      </c>
      <c r="QA246" s="13" t="s">
        <v>187</v>
      </c>
      <c r="QB246" s="5">
        <v>111.963702851695</v>
      </c>
      <c r="QX246" s="13" t="s">
        <v>187</v>
      </c>
      <c r="QY246" s="5">
        <v>115.36200848833001</v>
      </c>
      <c r="RU246" s="13" t="s">
        <v>187</v>
      </c>
      <c r="RV246" s="5">
        <v>122.886560277724</v>
      </c>
      <c r="SR246" s="13" t="s">
        <v>187</v>
      </c>
      <c r="SS246" s="5">
        <v>120.01199057274199</v>
      </c>
      <c r="TO246" s="13" t="s">
        <v>187</v>
      </c>
      <c r="TP246" s="5">
        <v>113.915896951006</v>
      </c>
      <c r="UL246" s="13" t="s">
        <v>187</v>
      </c>
      <c r="UM246" s="5">
        <v>0</v>
      </c>
      <c r="VI246" s="13" t="s">
        <v>187</v>
      </c>
      <c r="VJ246" s="5">
        <v>0</v>
      </c>
      <c r="WF246" s="13" t="s">
        <v>187</v>
      </c>
      <c r="WG246" s="5">
        <v>0</v>
      </c>
      <c r="XC246" s="13" t="s">
        <v>187</v>
      </c>
      <c r="XD246" s="5">
        <v>120.478139353217</v>
      </c>
      <c r="XZ246" s="13" t="s">
        <v>187</v>
      </c>
      <c r="YA246" s="5">
        <v>118.42766093483201</v>
      </c>
      <c r="YW246" s="13" t="s">
        <v>187</v>
      </c>
      <c r="YX246" s="5">
        <v>121.11568878444</v>
      </c>
      <c r="ZT246" s="13" t="s">
        <v>187</v>
      </c>
      <c r="ZU246" s="5">
        <v>0</v>
      </c>
      <c r="AAQ246" s="13" t="s">
        <v>187</v>
      </c>
      <c r="AAR246" s="5">
        <v>0</v>
      </c>
      <c r="ABN246" s="13" t="s">
        <v>187</v>
      </c>
      <c r="ABO246" s="5">
        <v>117.090959201896</v>
      </c>
    </row>
    <row r="247" spans="29:743" x14ac:dyDescent="0.25">
      <c r="AC247" s="13" t="s">
        <v>188</v>
      </c>
      <c r="AD247" s="5">
        <v>225.412356902623</v>
      </c>
      <c r="AZ247" s="13" t="s">
        <v>188</v>
      </c>
      <c r="BA247" s="5">
        <v>136.43858654570201</v>
      </c>
      <c r="BW247" s="13" t="s">
        <v>188</v>
      </c>
      <c r="BX247" s="5">
        <v>136.13135486913799</v>
      </c>
      <c r="CT247" s="13" t="s">
        <v>188</v>
      </c>
      <c r="CU247" s="5">
        <v>225.412356902623</v>
      </c>
      <c r="DQ247" s="13" t="s">
        <v>188</v>
      </c>
      <c r="DR247" s="5">
        <v>134.71417129059699</v>
      </c>
      <c r="EN247" s="13" t="s">
        <v>188</v>
      </c>
      <c r="EO247" s="5">
        <v>225.412356902623</v>
      </c>
      <c r="FK247" s="13" t="s">
        <v>188</v>
      </c>
      <c r="FL247" s="5">
        <v>225.412356902623</v>
      </c>
      <c r="GH247" s="13" t="s">
        <v>188</v>
      </c>
      <c r="GI247" s="5">
        <v>225.412356902623</v>
      </c>
      <c r="HE247" s="13" t="s">
        <v>188</v>
      </c>
      <c r="HF247" s="5">
        <v>225.412356902623</v>
      </c>
      <c r="IB247" s="13" t="s">
        <v>188</v>
      </c>
      <c r="IC247" s="5">
        <v>136.10337962040501</v>
      </c>
      <c r="IY247" s="13" t="s">
        <v>188</v>
      </c>
      <c r="IZ247" s="5">
        <v>132.37193125499999</v>
      </c>
      <c r="JV247" s="13" t="s">
        <v>188</v>
      </c>
      <c r="JW247" s="5">
        <v>132.58954842437399</v>
      </c>
      <c r="KS247" s="13" t="s">
        <v>188</v>
      </c>
      <c r="KT247" s="5">
        <v>135.97445006771201</v>
      </c>
      <c r="LP247" s="13" t="s">
        <v>188</v>
      </c>
      <c r="LQ247" s="5">
        <v>132.543467787791</v>
      </c>
      <c r="MM247" s="13" t="s">
        <v>188</v>
      </c>
      <c r="MN247" s="5">
        <v>128.02872661353999</v>
      </c>
      <c r="NJ247" s="13" t="s">
        <v>188</v>
      </c>
      <c r="NK247" s="5">
        <v>129.80517038275801</v>
      </c>
      <c r="OG247" s="13" t="s">
        <v>188</v>
      </c>
      <c r="OH247" s="5">
        <v>128.649308773342</v>
      </c>
      <c r="PD247" s="13" t="s">
        <v>188</v>
      </c>
      <c r="PE247" s="5">
        <v>135.629602161371</v>
      </c>
      <c r="QA247" s="13" t="s">
        <v>188</v>
      </c>
      <c r="QB247" s="5">
        <v>135.05604258761201</v>
      </c>
      <c r="QX247" s="13" t="s">
        <v>188</v>
      </c>
      <c r="QY247" s="5">
        <v>132.60888689289001</v>
      </c>
      <c r="RU247" s="13" t="s">
        <v>188</v>
      </c>
      <c r="RV247" s="5">
        <v>126.841786824522</v>
      </c>
      <c r="SR247" s="13" t="s">
        <v>188</v>
      </c>
      <c r="SS247" s="5">
        <v>129.109512197539</v>
      </c>
      <c r="TO247" s="13" t="s">
        <v>188</v>
      </c>
      <c r="TP247" s="5">
        <v>133.583103735462</v>
      </c>
      <c r="UL247" s="13" t="s">
        <v>188</v>
      </c>
      <c r="UM247" s="5">
        <v>225.412356902623</v>
      </c>
      <c r="VI247" s="13" t="s">
        <v>188</v>
      </c>
      <c r="VJ247" s="5">
        <v>225.412356902623</v>
      </c>
      <c r="WF247" s="13" t="s">
        <v>188</v>
      </c>
      <c r="WG247" s="5">
        <v>225.412356902623</v>
      </c>
      <c r="XC247" s="13" t="s">
        <v>188</v>
      </c>
      <c r="XD247" s="5">
        <v>125.937555672678</v>
      </c>
      <c r="XZ247" s="13" t="s">
        <v>188</v>
      </c>
      <c r="YA247" s="5">
        <v>125.02054883107699</v>
      </c>
      <c r="YW247" s="13" t="s">
        <v>188</v>
      </c>
      <c r="YX247" s="5">
        <v>128.49964108913099</v>
      </c>
      <c r="ZT247" s="13" t="s">
        <v>188</v>
      </c>
      <c r="ZU247" s="5">
        <v>139.29153368845201</v>
      </c>
      <c r="AAQ247" s="13" t="s">
        <v>188</v>
      </c>
      <c r="AAR247" s="5">
        <v>211.501370589803</v>
      </c>
      <c r="ABN247" s="13" t="s">
        <v>188</v>
      </c>
      <c r="ABO247" s="5">
        <v>131.34927401121399</v>
      </c>
    </row>
    <row r="248" spans="29:743" x14ac:dyDescent="0.25">
      <c r="AC248" s="13" t="s">
        <v>189</v>
      </c>
      <c r="AD248" s="5">
        <v>225.412356902623</v>
      </c>
      <c r="AZ248" s="13" t="s">
        <v>189</v>
      </c>
      <c r="BA248" s="5">
        <v>246.692966543518</v>
      </c>
      <c r="BW248" s="13" t="s">
        <v>189</v>
      </c>
      <c r="BX248" s="5">
        <v>246.83038524071301</v>
      </c>
      <c r="CT248" s="13" t="s">
        <v>189</v>
      </c>
      <c r="CU248" s="5">
        <v>225.412356902623</v>
      </c>
      <c r="DQ248" s="13" t="s">
        <v>189</v>
      </c>
      <c r="DR248" s="5">
        <v>247.22875466424901</v>
      </c>
      <c r="EN248" s="13" t="s">
        <v>189</v>
      </c>
      <c r="EO248" s="5">
        <v>225.412356902623</v>
      </c>
      <c r="FK248" s="13" t="s">
        <v>189</v>
      </c>
      <c r="FL248" s="5">
        <v>225.412356902623</v>
      </c>
      <c r="GH248" s="13" t="s">
        <v>189</v>
      </c>
      <c r="GI248" s="5">
        <v>225.412356902623</v>
      </c>
      <c r="HE248" s="13" t="s">
        <v>189</v>
      </c>
      <c r="HF248" s="5">
        <v>225.412356902623</v>
      </c>
      <c r="IB248" s="13" t="s">
        <v>189</v>
      </c>
      <c r="IC248" s="5">
        <v>246.74382068108599</v>
      </c>
      <c r="IY248" s="13" t="s">
        <v>189</v>
      </c>
      <c r="IZ248" s="5">
        <v>247.94755025710199</v>
      </c>
      <c r="JV248" s="13" t="s">
        <v>189</v>
      </c>
      <c r="JW248" s="5">
        <v>247.83959095306199</v>
      </c>
      <c r="KS248" s="13" t="s">
        <v>189</v>
      </c>
      <c r="KT248" s="5">
        <v>246.81533841353499</v>
      </c>
      <c r="LP248" s="13" t="s">
        <v>189</v>
      </c>
      <c r="LQ248" s="5">
        <v>247.89117015748101</v>
      </c>
      <c r="MM248" s="13" t="s">
        <v>189</v>
      </c>
      <c r="MN248" s="5">
        <v>249.44945035239101</v>
      </c>
      <c r="NJ248" s="13" t="s">
        <v>189</v>
      </c>
      <c r="NK248" s="5">
        <v>248.733092846592</v>
      </c>
      <c r="OG248" s="13" t="s">
        <v>189</v>
      </c>
      <c r="OH248" s="5">
        <v>249.113963176879</v>
      </c>
      <c r="PD248" s="13" t="s">
        <v>189</v>
      </c>
      <c r="PE248" s="5">
        <v>246.81024751355301</v>
      </c>
      <c r="QA248" s="13" t="s">
        <v>189</v>
      </c>
      <c r="QB248" s="5">
        <v>247.019745439307</v>
      </c>
      <c r="QX248" s="13" t="s">
        <v>189</v>
      </c>
      <c r="QY248" s="5">
        <v>247.970895381221</v>
      </c>
      <c r="RU248" s="13" t="s">
        <v>189</v>
      </c>
      <c r="RV248" s="5">
        <v>249.728347102247</v>
      </c>
      <c r="SR248" s="13" t="s">
        <v>189</v>
      </c>
      <c r="SS248" s="5">
        <v>249.12150277028201</v>
      </c>
      <c r="TO248" s="13" t="s">
        <v>189</v>
      </c>
      <c r="TP248" s="5">
        <v>247.49900068646801</v>
      </c>
      <c r="UL248" s="13" t="s">
        <v>189</v>
      </c>
      <c r="UM248" s="5">
        <v>225.412356902623</v>
      </c>
      <c r="VI248" s="13" t="s">
        <v>189</v>
      </c>
      <c r="VJ248" s="5">
        <v>225.412356902623</v>
      </c>
      <c r="WF248" s="13" t="s">
        <v>189</v>
      </c>
      <c r="WG248" s="5">
        <v>225.412356902623</v>
      </c>
      <c r="XC248" s="13" t="s">
        <v>189</v>
      </c>
      <c r="XD248" s="5">
        <v>246.41569502589601</v>
      </c>
      <c r="XZ248" s="13" t="s">
        <v>189</v>
      </c>
      <c r="YA248" s="5">
        <v>243.44820976591001</v>
      </c>
      <c r="YW248" s="13" t="s">
        <v>189</v>
      </c>
      <c r="YX248" s="5">
        <v>249.61532987357199</v>
      </c>
      <c r="ZT248" s="13" t="s">
        <v>189</v>
      </c>
      <c r="ZU248" s="5">
        <v>139.29153368845201</v>
      </c>
      <c r="AAQ248" s="13" t="s">
        <v>189</v>
      </c>
      <c r="AAR248" s="5">
        <v>211.501370589803</v>
      </c>
      <c r="ABN248" s="13" t="s">
        <v>189</v>
      </c>
      <c r="ABO248" s="5">
        <v>248.44023321310999</v>
      </c>
    </row>
    <row r="249" spans="29:743" x14ac:dyDescent="0.25">
      <c r="AC249" s="13" t="s">
        <v>190</v>
      </c>
      <c r="AD249" s="5">
        <v>0</v>
      </c>
      <c r="AZ249" s="13" t="s">
        <v>190</v>
      </c>
      <c r="BA249" s="5">
        <v>2370279.0950000002</v>
      </c>
      <c r="BW249" s="13" t="s">
        <v>190</v>
      </c>
      <c r="BX249" s="5">
        <v>2346377.9169999999</v>
      </c>
      <c r="CT249" s="13" t="s">
        <v>190</v>
      </c>
      <c r="CU249" s="5">
        <v>0</v>
      </c>
      <c r="DQ249" s="13" t="s">
        <v>190</v>
      </c>
      <c r="DR249" s="5">
        <v>2489866.34</v>
      </c>
      <c r="EN249" s="13" t="s">
        <v>190</v>
      </c>
      <c r="EO249" s="5">
        <v>0</v>
      </c>
      <c r="FK249" s="13" t="s">
        <v>190</v>
      </c>
      <c r="FL249" s="5">
        <v>0</v>
      </c>
      <c r="GH249" s="13" t="s">
        <v>190</v>
      </c>
      <c r="GI249" s="5">
        <v>0</v>
      </c>
      <c r="HE249" s="13" t="s">
        <v>190</v>
      </c>
      <c r="HF249" s="5">
        <v>0</v>
      </c>
      <c r="IB249" s="13" t="s">
        <v>190</v>
      </c>
      <c r="IC249" s="5">
        <v>2463160.15</v>
      </c>
      <c r="IY249" s="13" t="s">
        <v>190</v>
      </c>
      <c r="IZ249" s="5">
        <v>2688435.9342413102</v>
      </c>
      <c r="JV249" s="13" t="s">
        <v>190</v>
      </c>
      <c r="JW249" s="5">
        <v>2763696.0014577098</v>
      </c>
      <c r="KS249" s="13" t="s">
        <v>190</v>
      </c>
      <c r="KT249" s="5">
        <v>2430090.9093166501</v>
      </c>
      <c r="LP249" s="13" t="s">
        <v>190</v>
      </c>
      <c r="LQ249" s="5">
        <v>2679661.2659999998</v>
      </c>
      <c r="MM249" s="13" t="s">
        <v>190</v>
      </c>
      <c r="MN249" s="5">
        <v>2781802.145</v>
      </c>
      <c r="NJ249" s="13" t="s">
        <v>190</v>
      </c>
      <c r="NK249" s="5">
        <v>3007210.17523957</v>
      </c>
      <c r="OG249" s="13" t="s">
        <v>190</v>
      </c>
      <c r="OH249" s="5">
        <v>3073439.72956686</v>
      </c>
      <c r="PD249" s="13" t="s">
        <v>190</v>
      </c>
      <c r="PE249" s="5">
        <v>2732902.4631256498</v>
      </c>
      <c r="QA249" s="13" t="s">
        <v>190</v>
      </c>
      <c r="QB249" s="5">
        <v>3034232.3960000002</v>
      </c>
      <c r="QX249" s="13" t="s">
        <v>190</v>
      </c>
      <c r="QY249" s="5">
        <v>3594126.3092244701</v>
      </c>
      <c r="RU249" s="13" t="s">
        <v>190</v>
      </c>
      <c r="RV249" s="5">
        <v>3546034.7893793401</v>
      </c>
      <c r="SR249" s="13" t="s">
        <v>190</v>
      </c>
      <c r="SS249" s="5">
        <v>3840338.93594197</v>
      </c>
      <c r="TO249" s="13" t="s">
        <v>190</v>
      </c>
      <c r="TP249" s="5">
        <v>3072721.9893191899</v>
      </c>
      <c r="UL249" s="13" t="s">
        <v>190</v>
      </c>
      <c r="UM249" s="5">
        <v>0</v>
      </c>
      <c r="VI249" s="13" t="s">
        <v>190</v>
      </c>
      <c r="VJ249" s="5">
        <v>0</v>
      </c>
      <c r="WF249" s="13" t="s">
        <v>190</v>
      </c>
      <c r="WG249" s="5">
        <v>0</v>
      </c>
      <c r="XC249" s="13" t="s">
        <v>190</v>
      </c>
      <c r="XD249" s="5">
        <v>2624917.6780642802</v>
      </c>
      <c r="XZ249" s="13" t="s">
        <v>190</v>
      </c>
      <c r="YA249" s="5">
        <v>2703629.4615940801</v>
      </c>
      <c r="YW249" s="13" t="s">
        <v>190</v>
      </c>
      <c r="YX249" s="5">
        <v>2655721.0886756801</v>
      </c>
      <c r="ZT249" s="13" t="s">
        <v>190</v>
      </c>
      <c r="ZU249" s="5">
        <v>0</v>
      </c>
      <c r="AAQ249" s="13" t="s">
        <v>190</v>
      </c>
      <c r="AAR249" s="5">
        <v>0</v>
      </c>
      <c r="ABN249" s="13" t="s">
        <v>190</v>
      </c>
      <c r="ABO249" s="5">
        <v>3098321.6816912298</v>
      </c>
    </row>
    <row r="250" spans="29:743" x14ac:dyDescent="0.25">
      <c r="AC250" s="13"/>
      <c r="AD250" s="5"/>
      <c r="AZ250" s="13"/>
      <c r="BA250" s="5"/>
      <c r="BW250" s="13"/>
      <c r="BX250" s="5"/>
      <c r="CT250" s="13"/>
      <c r="CU250" s="5"/>
      <c r="DQ250" s="13"/>
      <c r="DR250" s="5"/>
      <c r="EN250" s="13"/>
      <c r="EO250" s="5"/>
      <c r="FK250" s="13"/>
      <c r="FL250" s="5"/>
      <c r="GH250" s="13"/>
      <c r="GI250" s="5"/>
      <c r="HE250" s="13"/>
      <c r="HF250" s="5"/>
      <c r="IB250" s="13"/>
      <c r="IC250" s="5"/>
      <c r="IY250" s="13"/>
      <c r="IZ250" s="5"/>
      <c r="JV250" s="13"/>
      <c r="JW250" s="5"/>
      <c r="KS250" s="13"/>
      <c r="KT250" s="5"/>
      <c r="LP250" s="13"/>
      <c r="LQ250" s="5"/>
      <c r="MM250" s="13"/>
      <c r="MN250" s="5"/>
      <c r="NJ250" s="13"/>
      <c r="NK250" s="5"/>
      <c r="OG250" s="13"/>
      <c r="OH250" s="5"/>
      <c r="PD250" s="13"/>
      <c r="PE250" s="5"/>
      <c r="QA250" s="13"/>
      <c r="QB250" s="5"/>
      <c r="QX250" s="13"/>
      <c r="QY250" s="5"/>
      <c r="RU250" s="13"/>
      <c r="RV250" s="5"/>
      <c r="SR250" s="13"/>
      <c r="SS250" s="5"/>
      <c r="TO250" s="13"/>
      <c r="TP250" s="5"/>
      <c r="UL250" s="13"/>
      <c r="UM250" s="5"/>
      <c r="VI250" s="13"/>
      <c r="VJ250" s="5"/>
      <c r="WF250" s="13"/>
      <c r="WG250" s="5"/>
      <c r="XC250" s="13"/>
      <c r="XD250" s="5"/>
      <c r="XZ250" s="13"/>
      <c r="YA250" s="5"/>
      <c r="YW250" s="13"/>
      <c r="YX250" s="5"/>
      <c r="ZT250" s="13"/>
      <c r="ZU250" s="5"/>
      <c r="AAQ250" s="13"/>
      <c r="AAR250" s="5"/>
      <c r="ABN250" s="13"/>
      <c r="ABO250" s="5"/>
    </row>
    <row r="251" spans="29:743" x14ac:dyDescent="0.25">
      <c r="AC251" s="13" t="s">
        <v>191</v>
      </c>
      <c r="AD251" s="5">
        <v>0</v>
      </c>
      <c r="AZ251" s="13" t="s">
        <v>191</v>
      </c>
      <c r="BA251" s="5">
        <v>0.29569328396143302</v>
      </c>
      <c r="BW251" s="13" t="s">
        <v>191</v>
      </c>
      <c r="BX251" s="5">
        <v>0.29826090033722702</v>
      </c>
      <c r="CT251" s="13" t="s">
        <v>191</v>
      </c>
      <c r="CU251" s="5">
        <v>0</v>
      </c>
      <c r="DQ251" s="13" t="s">
        <v>191</v>
      </c>
      <c r="DR251" s="5">
        <v>0.30266081159025598</v>
      </c>
      <c r="EN251" s="13" t="s">
        <v>191</v>
      </c>
      <c r="EO251" s="5">
        <v>0</v>
      </c>
      <c r="FK251" s="13" t="s">
        <v>191</v>
      </c>
      <c r="FL251" s="5">
        <v>0</v>
      </c>
      <c r="GH251" s="13" t="s">
        <v>191</v>
      </c>
      <c r="GI251" s="5">
        <v>0</v>
      </c>
      <c r="HE251" s="13" t="s">
        <v>191</v>
      </c>
      <c r="HF251" s="5">
        <v>0</v>
      </c>
      <c r="IB251" s="13" t="s">
        <v>191</v>
      </c>
      <c r="IC251" s="5">
        <v>0.29620029941548398</v>
      </c>
      <c r="IY251" s="13" t="s">
        <v>191</v>
      </c>
      <c r="IZ251" s="5">
        <v>0.31204272314401499</v>
      </c>
      <c r="JV251" s="13" t="s">
        <v>191</v>
      </c>
      <c r="JW251" s="5">
        <v>0.30900903864642898</v>
      </c>
      <c r="KS251" s="13" t="s">
        <v>191</v>
      </c>
      <c r="KT251" s="5">
        <v>0.29876562649433902</v>
      </c>
      <c r="LP251" s="13" t="s">
        <v>191</v>
      </c>
      <c r="LQ251" s="5">
        <v>0.30717965764867999</v>
      </c>
      <c r="MM251" s="13" t="s">
        <v>191</v>
      </c>
      <c r="MN251" s="5">
        <v>0.33008515033736202</v>
      </c>
      <c r="NJ251" s="13" t="s">
        <v>191</v>
      </c>
      <c r="NK251" s="5">
        <v>0.32047862698412299</v>
      </c>
      <c r="OG251" s="13" t="s">
        <v>191</v>
      </c>
      <c r="OH251" s="5">
        <v>0.32501470760138201</v>
      </c>
      <c r="PD251" s="13" t="s">
        <v>191</v>
      </c>
      <c r="PE251" s="5">
        <v>0.295436473783866</v>
      </c>
      <c r="QA251" s="13" t="s">
        <v>191</v>
      </c>
      <c r="QB251" s="5">
        <v>0.29550754818070502</v>
      </c>
      <c r="QX251" s="13" t="s">
        <v>191</v>
      </c>
      <c r="QY251" s="5">
        <v>0.30361449738965701</v>
      </c>
      <c r="RU251" s="13" t="s">
        <v>191</v>
      </c>
      <c r="RV251" s="5">
        <v>0.32608413081787202</v>
      </c>
      <c r="SR251" s="13" t="s">
        <v>191</v>
      </c>
      <c r="SS251" s="5">
        <v>0.317803407478286</v>
      </c>
      <c r="TO251" s="13" t="s">
        <v>191</v>
      </c>
      <c r="TP251" s="5">
        <v>0.29973984034571399</v>
      </c>
      <c r="UL251" s="13" t="s">
        <v>191</v>
      </c>
      <c r="UM251" s="5">
        <v>0</v>
      </c>
      <c r="VI251" s="13" t="s">
        <v>191</v>
      </c>
      <c r="VJ251" s="5">
        <v>0</v>
      </c>
      <c r="WF251" s="13" t="s">
        <v>191</v>
      </c>
      <c r="WG251" s="5">
        <v>0</v>
      </c>
      <c r="XC251" s="13" t="s">
        <v>191</v>
      </c>
      <c r="XD251" s="5">
        <v>0.30943801767513401</v>
      </c>
      <c r="XZ251" s="13" t="s">
        <v>191</v>
      </c>
      <c r="YA251" s="5">
        <v>0.31739727005360502</v>
      </c>
      <c r="YW251" s="13" t="s">
        <v>191</v>
      </c>
      <c r="YX251" s="5">
        <v>0.33356778065571202</v>
      </c>
      <c r="ZT251" s="13" t="s">
        <v>191</v>
      </c>
      <c r="ZU251" s="5">
        <v>0</v>
      </c>
      <c r="AAQ251" s="13" t="s">
        <v>191</v>
      </c>
      <c r="AAR251" s="5">
        <v>0</v>
      </c>
      <c r="ABN251" s="13" t="s">
        <v>191</v>
      </c>
      <c r="ABO251" s="5">
        <v>0.31440245462524202</v>
      </c>
    </row>
    <row r="252" spans="29:743" x14ac:dyDescent="0.25">
      <c r="AC252" s="13" t="s">
        <v>192</v>
      </c>
      <c r="AD252" s="5">
        <v>0</v>
      </c>
      <c r="AZ252" s="13" t="s">
        <v>192</v>
      </c>
      <c r="BA252" s="5">
        <v>0.44692956407561801</v>
      </c>
      <c r="BW252" s="13" t="s">
        <v>192</v>
      </c>
      <c r="BX252" s="5">
        <v>0.44847711855236</v>
      </c>
      <c r="CT252" s="13" t="s">
        <v>192</v>
      </c>
      <c r="CU252" s="5">
        <v>0</v>
      </c>
      <c r="DQ252" s="13" t="s">
        <v>192</v>
      </c>
      <c r="DR252" s="5">
        <v>0.45509822800656202</v>
      </c>
      <c r="EN252" s="13" t="s">
        <v>192</v>
      </c>
      <c r="EO252" s="5">
        <v>0</v>
      </c>
      <c r="FK252" s="13" t="s">
        <v>192</v>
      </c>
      <c r="FL252" s="5">
        <v>0</v>
      </c>
      <c r="GH252" s="13" t="s">
        <v>192</v>
      </c>
      <c r="GI252" s="5">
        <v>0</v>
      </c>
      <c r="HE252" s="13" t="s">
        <v>192</v>
      </c>
      <c r="HF252" s="5">
        <v>0</v>
      </c>
      <c r="IB252" s="13" t="s">
        <v>192</v>
      </c>
      <c r="IC252" s="5">
        <v>0.44840207448875702</v>
      </c>
      <c r="IY252" s="13" t="s">
        <v>192</v>
      </c>
      <c r="IZ252" s="5">
        <v>0.466124519058499</v>
      </c>
      <c r="JV252" s="13" t="s">
        <v>192</v>
      </c>
      <c r="JW252" s="5">
        <v>0.46501407147798202</v>
      </c>
      <c r="KS252" s="13" t="s">
        <v>192</v>
      </c>
      <c r="KT252" s="5">
        <v>0.44907938779168899</v>
      </c>
      <c r="LP252" s="13" t="s">
        <v>192</v>
      </c>
      <c r="LQ252" s="5">
        <v>0.46531111536707298</v>
      </c>
      <c r="MM252" s="13" t="s">
        <v>192</v>
      </c>
      <c r="MN252" s="5">
        <v>0.48675482574654899</v>
      </c>
      <c r="NJ252" s="13" t="s">
        <v>192</v>
      </c>
      <c r="NK252" s="5">
        <v>0.47813019396447998</v>
      </c>
      <c r="OG252" s="13" t="s">
        <v>192</v>
      </c>
      <c r="OH252" s="5">
        <v>0.48356795259860702</v>
      </c>
      <c r="PD252" s="13" t="s">
        <v>192</v>
      </c>
      <c r="PE252" s="5">
        <v>0.45045278643096098</v>
      </c>
      <c r="QA252" s="13" t="s">
        <v>192</v>
      </c>
      <c r="QB252" s="5">
        <v>0.45324241756150202</v>
      </c>
      <c r="QX252" s="13" t="s">
        <v>192</v>
      </c>
      <c r="QY252" s="5">
        <v>0.46522398651251701</v>
      </c>
      <c r="RU252" s="13" t="s">
        <v>192</v>
      </c>
      <c r="RV252" s="5">
        <v>0.49206477717006503</v>
      </c>
      <c r="SR252" s="13" t="s">
        <v>192</v>
      </c>
      <c r="SS252" s="5">
        <v>0.48174079410321702</v>
      </c>
      <c r="TO252" s="13" t="s">
        <v>192</v>
      </c>
      <c r="TP252" s="5">
        <v>0.46023218084195699</v>
      </c>
      <c r="UL252" s="13" t="s">
        <v>192</v>
      </c>
      <c r="UM252" s="5">
        <v>0</v>
      </c>
      <c r="VI252" s="13" t="s">
        <v>192</v>
      </c>
      <c r="VJ252" s="5">
        <v>0</v>
      </c>
      <c r="WF252" s="13" t="s">
        <v>192</v>
      </c>
      <c r="WG252" s="5">
        <v>0</v>
      </c>
      <c r="XC252" s="13" t="s">
        <v>192</v>
      </c>
      <c r="XD252" s="5">
        <v>0.48891588841699202</v>
      </c>
      <c r="XZ252" s="13" t="s">
        <v>192</v>
      </c>
      <c r="YA252" s="5">
        <v>0.48645246991936703</v>
      </c>
      <c r="YW252" s="13" t="s">
        <v>192</v>
      </c>
      <c r="YX252" s="5">
        <v>0.48520395029456398</v>
      </c>
      <c r="ZT252" s="13" t="s">
        <v>192</v>
      </c>
      <c r="ZU252" s="5">
        <v>0</v>
      </c>
      <c r="AAQ252" s="13" t="s">
        <v>192</v>
      </c>
      <c r="AAR252" s="5">
        <v>0</v>
      </c>
      <c r="ABN252" s="13" t="s">
        <v>192</v>
      </c>
      <c r="ABO252" s="5">
        <v>0.471287183605896</v>
      </c>
    </row>
    <row r="253" spans="29:743" x14ac:dyDescent="0.25">
      <c r="AC253" s="13" t="s">
        <v>193</v>
      </c>
      <c r="AD253" s="5">
        <v>2217.10380426252</v>
      </c>
      <c r="AZ253" s="13" t="s">
        <v>193</v>
      </c>
      <c r="BA253" s="5">
        <v>1747.67800853978</v>
      </c>
      <c r="BW253" s="13" t="s">
        <v>193</v>
      </c>
      <c r="BX253" s="5">
        <v>1437.0369234822699</v>
      </c>
      <c r="CT253" s="13" t="s">
        <v>193</v>
      </c>
      <c r="CU253" s="5">
        <v>2636.5558753392102</v>
      </c>
      <c r="DQ253" s="13" t="s">
        <v>193</v>
      </c>
      <c r="DR253" s="5">
        <v>2340.88887097217</v>
      </c>
      <c r="EN253" s="13" t="s">
        <v>193</v>
      </c>
      <c r="EO253" s="5">
        <v>3445.4991552728302</v>
      </c>
      <c r="FK253" s="13" t="s">
        <v>193</v>
      </c>
      <c r="FL253" s="5">
        <v>8808.4934926105398</v>
      </c>
      <c r="GH253" s="13" t="s">
        <v>193</v>
      </c>
      <c r="GI253" s="5">
        <v>6321.7419283701602</v>
      </c>
      <c r="HE253" s="13" t="s">
        <v>193</v>
      </c>
      <c r="HF253" s="5">
        <v>4703.8553685029101</v>
      </c>
      <c r="IB253" s="13" t="s">
        <v>193</v>
      </c>
      <c r="IC253" s="5">
        <v>1811.7480409895099</v>
      </c>
      <c r="IY253" s="13" t="s">
        <v>193</v>
      </c>
      <c r="IZ253" s="5">
        <v>3273.4495158908499</v>
      </c>
      <c r="JV253" s="13" t="s">
        <v>193</v>
      </c>
      <c r="JW253" s="5">
        <v>2521.7866249764102</v>
      </c>
      <c r="KS253" s="13" t="s">
        <v>193</v>
      </c>
      <c r="KT253" s="5">
        <v>1504.7877422946401</v>
      </c>
      <c r="LP253" s="13" t="s">
        <v>193</v>
      </c>
      <c r="LQ253" s="5">
        <v>1892.15616894359</v>
      </c>
      <c r="MM253" s="13" t="s">
        <v>193</v>
      </c>
      <c r="MN253" s="5">
        <v>1489.4983027327701</v>
      </c>
      <c r="NJ253" s="13" t="s">
        <v>193</v>
      </c>
      <c r="NK253" s="5">
        <v>3521.4893426336698</v>
      </c>
      <c r="OG253" s="13" t="s">
        <v>193</v>
      </c>
      <c r="OH253" s="5">
        <v>4760.0416366070203</v>
      </c>
      <c r="PD253" s="13" t="s">
        <v>193</v>
      </c>
      <c r="PE253" s="5">
        <v>2659.4820353906998</v>
      </c>
      <c r="QA253" s="13" t="s">
        <v>193</v>
      </c>
      <c r="QB253" s="5">
        <v>3994.9849997626102</v>
      </c>
      <c r="QX253" s="13" t="s">
        <v>193</v>
      </c>
      <c r="QY253" s="5">
        <v>6176.7361389888201</v>
      </c>
      <c r="RU253" s="13" t="s">
        <v>193</v>
      </c>
      <c r="RV253" s="5">
        <v>5465.2969790748102</v>
      </c>
      <c r="SR253" s="13" t="s">
        <v>193</v>
      </c>
      <c r="SS253" s="5">
        <v>8554.6345586934403</v>
      </c>
      <c r="TO253" s="13" t="s">
        <v>193</v>
      </c>
      <c r="TP253" s="5">
        <v>7424.1107096201404</v>
      </c>
      <c r="UL253" s="13" t="s">
        <v>193</v>
      </c>
      <c r="UM253" s="5">
        <v>3056.0079464158998</v>
      </c>
      <c r="VI253" s="13" t="s">
        <v>193</v>
      </c>
      <c r="VJ253" s="5">
        <v>3864.9512263495299</v>
      </c>
      <c r="WF253" s="13" t="s">
        <v>193</v>
      </c>
      <c r="WG253" s="5">
        <v>4284.40329742622</v>
      </c>
      <c r="XC253" s="13" t="s">
        <v>193</v>
      </c>
      <c r="XD253" s="5">
        <v>2203.86184290548</v>
      </c>
      <c r="XZ253" s="13" t="s">
        <v>193</v>
      </c>
      <c r="YA253" s="5">
        <v>2352.1701722145899</v>
      </c>
      <c r="YW253" s="13" t="s">
        <v>193</v>
      </c>
      <c r="YX253" s="5">
        <v>1642.4642226605899</v>
      </c>
      <c r="ZT253" s="13" t="s">
        <v>193</v>
      </c>
      <c r="ZU253" s="5">
        <v>2504.8257757187798</v>
      </c>
      <c r="AAQ253" s="13" t="s">
        <v>193</v>
      </c>
      <c r="AAR253" s="5">
        <v>3856.1161689527698</v>
      </c>
      <c r="ABN253" s="13" t="s">
        <v>193</v>
      </c>
      <c r="ABO253" s="5">
        <v>6987.4072556863903</v>
      </c>
    </row>
    <row r="254" spans="29:743" x14ac:dyDescent="0.25">
      <c r="AC254" s="13" t="s">
        <v>194</v>
      </c>
      <c r="AD254" s="5">
        <v>0</v>
      </c>
      <c r="AZ254" s="13" t="s">
        <v>194</v>
      </c>
      <c r="BA254" s="14">
        <v>26914136820.6451</v>
      </c>
      <c r="BW254" s="13" t="s">
        <v>194</v>
      </c>
      <c r="BX254" s="14">
        <v>22404124626.8386</v>
      </c>
      <c r="CT254" s="13" t="s">
        <v>194</v>
      </c>
      <c r="CU254" s="5">
        <v>0</v>
      </c>
      <c r="DQ254" s="13" t="s">
        <v>194</v>
      </c>
      <c r="DR254" s="14">
        <v>37267676830.967697</v>
      </c>
      <c r="EN254" s="13" t="s">
        <v>194</v>
      </c>
      <c r="EO254" s="5">
        <v>0</v>
      </c>
      <c r="FK254" s="13" t="s">
        <v>194</v>
      </c>
      <c r="FL254" s="5">
        <v>0</v>
      </c>
      <c r="GH254" s="13" t="s">
        <v>194</v>
      </c>
      <c r="GI254" s="5">
        <v>0</v>
      </c>
      <c r="HE254" s="13" t="s">
        <v>194</v>
      </c>
      <c r="HF254" s="5">
        <v>0</v>
      </c>
      <c r="IB254" s="13" t="s">
        <v>194</v>
      </c>
      <c r="IC254" s="14">
        <v>27968786219.354801</v>
      </c>
      <c r="IY254" s="13" t="s">
        <v>194</v>
      </c>
      <c r="IZ254" s="14">
        <v>54462508603.340103</v>
      </c>
      <c r="JV254" s="13" t="s">
        <v>194</v>
      </c>
      <c r="JW254" s="14">
        <v>41366288537.947601</v>
      </c>
      <c r="KS254" s="13" t="s">
        <v>194</v>
      </c>
      <c r="KT254" s="14">
        <v>23517008799.838501</v>
      </c>
      <c r="LP254" s="13" t="s">
        <v>194</v>
      </c>
      <c r="LQ254" s="14">
        <v>30772884215.999901</v>
      </c>
      <c r="MM254" s="13" t="s">
        <v>194</v>
      </c>
      <c r="MN254" s="14">
        <v>26920665919.354801</v>
      </c>
      <c r="NJ254" s="13" t="s">
        <v>194</v>
      </c>
      <c r="NK254" s="14">
        <v>60920257743.562897</v>
      </c>
      <c r="OG254" s="13" t="s">
        <v>194</v>
      </c>
      <c r="OH254" s="14">
        <v>84073448086.216003</v>
      </c>
      <c r="PD254" s="13" t="s">
        <v>194</v>
      </c>
      <c r="PE254" s="14">
        <v>40905378802.913002</v>
      </c>
      <c r="QA254" s="13" t="s">
        <v>194</v>
      </c>
      <c r="QB254" s="14">
        <v>61467675635.096603</v>
      </c>
      <c r="QX254" s="13" t="s">
        <v>194</v>
      </c>
      <c r="QY254" s="14">
        <v>98780503724.491898</v>
      </c>
      <c r="RU254" s="13" t="s">
        <v>194</v>
      </c>
      <c r="RV254" s="14">
        <v>97001209722.377197</v>
      </c>
      <c r="SR254" s="13" t="s">
        <v>194</v>
      </c>
      <c r="SS254" s="14">
        <v>146180643368.11401</v>
      </c>
      <c r="TO254" s="13" t="s">
        <v>194</v>
      </c>
      <c r="TP254" s="14">
        <v>116565195465.785</v>
      </c>
      <c r="UL254" s="13" t="s">
        <v>194</v>
      </c>
      <c r="UM254" s="5">
        <v>0</v>
      </c>
      <c r="VI254" s="13" t="s">
        <v>194</v>
      </c>
      <c r="VJ254" s="5">
        <v>0</v>
      </c>
      <c r="WF254" s="13" t="s">
        <v>194</v>
      </c>
      <c r="WG254" s="5">
        <v>0</v>
      </c>
      <c r="XC254" s="13" t="s">
        <v>194</v>
      </c>
      <c r="XD254" s="14">
        <v>36223863957.287102</v>
      </c>
      <c r="XZ254" s="13" t="s">
        <v>194</v>
      </c>
      <c r="YA254" s="14">
        <v>40118372655.9123</v>
      </c>
      <c r="YW254" s="13" t="s">
        <v>194</v>
      </c>
      <c r="YX254" s="14">
        <v>30155284619.801201</v>
      </c>
      <c r="ZT254" s="13" t="s">
        <v>194</v>
      </c>
      <c r="ZU254" s="5">
        <v>0</v>
      </c>
      <c r="AAQ254" s="13" t="s">
        <v>194</v>
      </c>
      <c r="AAR254" s="5">
        <v>0</v>
      </c>
      <c r="ABN254" s="13" t="s">
        <v>194</v>
      </c>
      <c r="ABO254" s="14">
        <v>117536332182.867</v>
      </c>
    </row>
    <row r="255" spans="29:743" x14ac:dyDescent="0.25">
      <c r="AC255" s="13" t="s">
        <v>195</v>
      </c>
      <c r="AD255" s="14">
        <v>81325254437.203705</v>
      </c>
      <c r="AZ255" s="13" t="s">
        <v>195</v>
      </c>
      <c r="BA255" s="14">
        <v>91020453559.423706</v>
      </c>
      <c r="BW255" s="13" t="s">
        <v>195</v>
      </c>
      <c r="BX255" s="14">
        <v>75115861990.316193</v>
      </c>
      <c r="CT255" s="13" t="s">
        <v>195</v>
      </c>
      <c r="CU255" s="14">
        <v>96711113384.7827</v>
      </c>
      <c r="DQ255" s="13" t="s">
        <v>195</v>
      </c>
      <c r="DR255" s="14">
        <v>123133472864.075</v>
      </c>
      <c r="EN255" s="13" t="s">
        <v>195</v>
      </c>
      <c r="EO255" s="14">
        <v>126383841355.11301</v>
      </c>
      <c r="FK255" s="13" t="s">
        <v>195</v>
      </c>
      <c r="FL255" s="14">
        <v>323103037899.16199</v>
      </c>
      <c r="GH255" s="13" t="s">
        <v>195</v>
      </c>
      <c r="GI255" s="14">
        <v>231886874138.513</v>
      </c>
      <c r="HE255" s="13" t="s">
        <v>195</v>
      </c>
      <c r="HF255" s="14">
        <v>172541418197.85101</v>
      </c>
      <c r="IB255" s="13" t="s">
        <v>195</v>
      </c>
      <c r="IC255" s="14">
        <v>94425246276.076706</v>
      </c>
      <c r="IY255" s="13" t="s">
        <v>195</v>
      </c>
      <c r="IZ255" s="14">
        <v>174535422760.69699</v>
      </c>
      <c r="JV255" s="13" t="s">
        <v>195</v>
      </c>
      <c r="JW255" s="14">
        <v>133867568143.465</v>
      </c>
      <c r="KS255" s="13" t="s">
        <v>195</v>
      </c>
      <c r="KT255" s="14">
        <v>78713903857.624893</v>
      </c>
      <c r="LP255" s="13" t="s">
        <v>195</v>
      </c>
      <c r="LQ255" s="14">
        <v>100178782838.526</v>
      </c>
      <c r="MM255" s="13" t="s">
        <v>195</v>
      </c>
      <c r="MN255" s="14">
        <v>81556731321.723007</v>
      </c>
      <c r="NJ255" s="13" t="s">
        <v>195</v>
      </c>
      <c r="NK255" s="14">
        <v>190091483843.57199</v>
      </c>
      <c r="OG255" s="13" t="s">
        <v>195</v>
      </c>
      <c r="OH255" s="14">
        <v>258675826416.22699</v>
      </c>
      <c r="PD255" s="13" t="s">
        <v>195</v>
      </c>
      <c r="PE255" s="14">
        <v>138457443250.01001</v>
      </c>
      <c r="QA255" s="13" t="s">
        <v>195</v>
      </c>
      <c r="QB255" s="14">
        <v>208007125413.62299</v>
      </c>
      <c r="QX255" s="13" t="s">
        <v>195</v>
      </c>
      <c r="QY255" s="14">
        <v>325348442099.315</v>
      </c>
      <c r="RU255" s="13" t="s">
        <v>195</v>
      </c>
      <c r="RV255" s="14">
        <v>297472954231.41901</v>
      </c>
      <c r="SR255" s="13" t="s">
        <v>195</v>
      </c>
      <c r="SS255" s="14">
        <v>459971919521.039</v>
      </c>
      <c r="TO255" s="13" t="s">
        <v>195</v>
      </c>
      <c r="TP255" s="14">
        <v>388887894686.742</v>
      </c>
      <c r="UL255" s="13" t="s">
        <v>195</v>
      </c>
      <c r="UM255" s="14">
        <v>112096972332.36099</v>
      </c>
      <c r="VI255" s="13" t="s">
        <v>195</v>
      </c>
      <c r="VJ255" s="14">
        <v>141769700302.69199</v>
      </c>
      <c r="WF255" s="13" t="s">
        <v>195</v>
      </c>
      <c r="WG255" s="14">
        <v>157155559250.272</v>
      </c>
      <c r="XC255" s="13" t="s">
        <v>195</v>
      </c>
      <c r="XD255" s="14">
        <v>117063391982.16</v>
      </c>
      <c r="XZ255" s="13" t="s">
        <v>195</v>
      </c>
      <c r="YA255" s="14">
        <v>126397976419.698</v>
      </c>
      <c r="YW255" s="13" t="s">
        <v>195</v>
      </c>
      <c r="YX255" s="14">
        <v>90402270148.883499</v>
      </c>
      <c r="ZT255" s="13" t="s">
        <v>195</v>
      </c>
      <c r="ZU255" s="14">
        <v>127009401098.211</v>
      </c>
      <c r="AAQ255" s="13" t="s">
        <v>195</v>
      </c>
      <c r="AAR255" s="14">
        <v>141445622878.18201</v>
      </c>
      <c r="ABN255" s="13" t="s">
        <v>195</v>
      </c>
      <c r="ABO255" s="14">
        <v>373840377051.02197</v>
      </c>
    </row>
    <row r="256" spans="29:743" x14ac:dyDescent="0.25">
      <c r="AC256" s="13" t="s">
        <v>196</v>
      </c>
      <c r="AD256" s="5">
        <v>1014175.23196721</v>
      </c>
      <c r="AZ256" s="13" t="s">
        <v>196</v>
      </c>
      <c r="BA256" s="5">
        <v>1203487.94193443</v>
      </c>
      <c r="BW256" s="13" t="s">
        <v>196</v>
      </c>
      <c r="BX256" s="5">
        <v>1014175.23196721</v>
      </c>
      <c r="CT256" s="13" t="s">
        <v>196</v>
      </c>
      <c r="CU256" s="5">
        <v>1203487.94193443</v>
      </c>
      <c r="DQ256" s="13" t="s">
        <v>196</v>
      </c>
      <c r="DR256" s="5">
        <v>1582113.36186886</v>
      </c>
      <c r="EN256" s="13" t="s">
        <v>196</v>
      </c>
      <c r="EO256" s="5">
        <v>1568591.0254426301</v>
      </c>
      <c r="FK256" s="13" t="s">
        <v>196</v>
      </c>
      <c r="FL256" s="5">
        <v>3989089.2457377398</v>
      </c>
      <c r="GH256" s="13" t="s">
        <v>196</v>
      </c>
      <c r="GI256" s="5">
        <v>2866735.32236068</v>
      </c>
      <c r="HE256" s="13" t="s">
        <v>196</v>
      </c>
      <c r="HF256" s="5">
        <v>2136529.1553442799</v>
      </c>
      <c r="IB256" s="13" t="s">
        <v>196</v>
      </c>
      <c r="IC256" s="5">
        <v>1203487.94193443</v>
      </c>
      <c r="IY256" s="13" t="s">
        <v>196</v>
      </c>
      <c r="IZ256" s="5">
        <v>2136529.1553442799</v>
      </c>
      <c r="JV256" s="13" t="s">
        <v>196</v>
      </c>
      <c r="JW256" s="5">
        <v>1582113.36186886</v>
      </c>
      <c r="KS256" s="13" t="s">
        <v>196</v>
      </c>
      <c r="KT256" s="5">
        <v>1027697.56839344</v>
      </c>
      <c r="LP256" s="13" t="s">
        <v>196</v>
      </c>
      <c r="LQ256" s="5">
        <v>1217010.27836066</v>
      </c>
      <c r="MM256" s="13" t="s">
        <v>196</v>
      </c>
      <c r="MN256" s="5">
        <v>1027697.56839344</v>
      </c>
      <c r="NJ256" s="13" t="s">
        <v>196</v>
      </c>
      <c r="NK256" s="5">
        <v>2136529.1553442799</v>
      </c>
      <c r="OG256" s="13" t="s">
        <v>196</v>
      </c>
      <c r="OH256" s="5">
        <v>2880257.6587869101</v>
      </c>
      <c r="PD256" s="13" t="s">
        <v>196</v>
      </c>
      <c r="PE256" s="5">
        <v>1582113.36186886</v>
      </c>
      <c r="QA256" s="13" t="s">
        <v>196</v>
      </c>
      <c r="QB256" s="5">
        <v>2136529.1553442799</v>
      </c>
      <c r="QX256" s="13" t="s">
        <v>196</v>
      </c>
      <c r="QY256" s="5">
        <v>2893779.9952131398</v>
      </c>
      <c r="RU256" s="13" t="s">
        <v>196</v>
      </c>
      <c r="RV256" s="5">
        <v>2880257.6587869101</v>
      </c>
      <c r="SR256" s="13" t="s">
        <v>196</v>
      </c>
      <c r="SS256" s="5">
        <v>4002611.58216397</v>
      </c>
      <c r="TO256" s="13" t="s">
        <v>196</v>
      </c>
      <c r="TP256" s="5">
        <v>3989089.2457377398</v>
      </c>
      <c r="UL256" s="13" t="s">
        <v>196</v>
      </c>
      <c r="UM256" s="5">
        <v>1392800.65190165</v>
      </c>
      <c r="VI256" s="13" t="s">
        <v>196</v>
      </c>
      <c r="VJ256" s="5">
        <v>1757903.73540985</v>
      </c>
      <c r="WF256" s="13" t="s">
        <v>196</v>
      </c>
      <c r="WG256" s="5">
        <v>1947216.44537706</v>
      </c>
      <c r="XC256" s="13" t="s">
        <v>196</v>
      </c>
      <c r="XD256" s="5">
        <v>1568591.0254426301</v>
      </c>
      <c r="XZ256" s="13" t="s">
        <v>196</v>
      </c>
      <c r="YA256" s="5">
        <v>1568591.0254426301</v>
      </c>
      <c r="YW256" s="13" t="s">
        <v>196</v>
      </c>
      <c r="YX256" s="5">
        <v>1203487.94193443</v>
      </c>
      <c r="ZT256" s="13" t="s">
        <v>196</v>
      </c>
      <c r="ZU256" s="5">
        <v>1203487.94193443</v>
      </c>
      <c r="AAQ256" s="13" t="s">
        <v>196</v>
      </c>
      <c r="AAR256" s="5">
        <v>1555068.6890163999</v>
      </c>
      <c r="ABN256" s="13" t="s">
        <v>196</v>
      </c>
      <c r="ABO256" s="5">
        <v>3989089.2457377398</v>
      </c>
    </row>
    <row r="257" spans="29:743" x14ac:dyDescent="0.25">
      <c r="AC257" s="13" t="s">
        <v>197</v>
      </c>
      <c r="AD257" s="5">
        <v>6832.3379384055897</v>
      </c>
      <c r="AZ257" s="13" t="s">
        <v>197</v>
      </c>
      <c r="BA257" s="5">
        <v>5385.7319350166399</v>
      </c>
      <c r="BW257" s="13" t="s">
        <v>197</v>
      </c>
      <c r="BX257" s="5">
        <v>4428.44483524916</v>
      </c>
      <c r="CT257" s="13" t="s">
        <v>197</v>
      </c>
      <c r="CU257" s="5">
        <v>8124.9424132390805</v>
      </c>
      <c r="DQ257" s="13" t="s">
        <v>197</v>
      </c>
      <c r="DR257" s="5">
        <v>7213.8001892313996</v>
      </c>
      <c r="EN257" s="13" t="s">
        <v>197</v>
      </c>
      <c r="EO257" s="5">
        <v>10617.822471846501</v>
      </c>
      <c r="FK257" s="13" t="s">
        <v>197</v>
      </c>
      <c r="FL257" s="5">
        <v>27144.693971503199</v>
      </c>
      <c r="GH257" s="13" t="s">
        <v>197</v>
      </c>
      <c r="GI257" s="5">
        <v>19481.396013561902</v>
      </c>
      <c r="HE257" s="13" t="s">
        <v>197</v>
      </c>
      <c r="HF257" s="5">
        <v>14495.635896346999</v>
      </c>
      <c r="IB257" s="13" t="s">
        <v>197</v>
      </c>
      <c r="IC257" s="5">
        <v>5583.1733505153297</v>
      </c>
      <c r="IY257" s="13" t="s">
        <v>197</v>
      </c>
      <c r="IZ257" s="5">
        <v>10087.625700645</v>
      </c>
      <c r="JV257" s="13" t="s">
        <v>197</v>
      </c>
      <c r="JW257" s="5">
        <v>7771.2637528585601</v>
      </c>
      <c r="KS257" s="13" t="s">
        <v>197</v>
      </c>
      <c r="KT257" s="5">
        <v>4637.2291460422703</v>
      </c>
      <c r="LP257" s="13" t="s">
        <v>197</v>
      </c>
      <c r="LQ257" s="5">
        <v>5830.9630580250196</v>
      </c>
      <c r="MM257" s="13" t="s">
        <v>197</v>
      </c>
      <c r="MN257" s="5">
        <v>4590.1124446164504</v>
      </c>
      <c r="NJ257" s="13" t="s">
        <v>197</v>
      </c>
      <c r="NK257" s="5">
        <v>10851.997632727</v>
      </c>
      <c r="OG257" s="13" t="s">
        <v>197</v>
      </c>
      <c r="OH257" s="5">
        <v>14668.78230945</v>
      </c>
      <c r="PD257" s="13" t="s">
        <v>197</v>
      </c>
      <c r="PE257" s="5">
        <v>8195.5928143617602</v>
      </c>
      <c r="QA257" s="13" t="s">
        <v>197</v>
      </c>
      <c r="QB257" s="5">
        <v>12311.145524518401</v>
      </c>
      <c r="QX257" s="13" t="s">
        <v>197</v>
      </c>
      <c r="QY257" s="5">
        <v>19034.538922714899</v>
      </c>
      <c r="RU257" s="13" t="s">
        <v>197</v>
      </c>
      <c r="RV257" s="5">
        <v>16842.1324355658</v>
      </c>
      <c r="SR257" s="13" t="s">
        <v>197</v>
      </c>
      <c r="SS257" s="5">
        <v>26362.389587797599</v>
      </c>
      <c r="TO257" s="13" t="s">
        <v>197</v>
      </c>
      <c r="TP257" s="5">
        <v>22878.510768300901</v>
      </c>
      <c r="UL257" s="13" t="s">
        <v>197</v>
      </c>
      <c r="UM257" s="5">
        <v>9417.5468880725803</v>
      </c>
      <c r="VI257" s="13" t="s">
        <v>197</v>
      </c>
      <c r="VJ257" s="5">
        <v>11910.42694668</v>
      </c>
      <c r="WF257" s="13" t="s">
        <v>197</v>
      </c>
      <c r="WG257" s="5">
        <v>13203.0314215135</v>
      </c>
      <c r="XC257" s="13" t="s">
        <v>197</v>
      </c>
      <c r="XD257" s="5">
        <v>6791.53084818968</v>
      </c>
      <c r="XZ257" s="13" t="s">
        <v>197</v>
      </c>
      <c r="YA257" s="5">
        <v>7248.5652112051002</v>
      </c>
      <c r="YW257" s="13" t="s">
        <v>197</v>
      </c>
      <c r="YX257" s="5">
        <v>5061.4998717620101</v>
      </c>
      <c r="ZT257" s="13" t="s">
        <v>197</v>
      </c>
      <c r="ZU257" s="5">
        <v>7718.99635174378</v>
      </c>
      <c r="AAQ257" s="13" t="s">
        <v>197</v>
      </c>
      <c r="AAR257" s="5">
        <v>11883.200392053301</v>
      </c>
      <c r="ABN257" s="13" t="s">
        <v>197</v>
      </c>
      <c r="ABO257" s="5">
        <v>21532.743569485901</v>
      </c>
    </row>
    <row r="258" spans="29:743" x14ac:dyDescent="0.25">
      <c r="AC258" s="13"/>
      <c r="AD258" s="5"/>
      <c r="AZ258" s="13"/>
      <c r="BA258" s="5"/>
      <c r="BW258" s="13"/>
      <c r="BX258" s="5"/>
      <c r="CT258" s="13"/>
      <c r="CU258" s="5"/>
      <c r="DQ258" s="13"/>
      <c r="DR258" s="5"/>
      <c r="EN258" s="13"/>
      <c r="EO258" s="5"/>
      <c r="FK258" s="13"/>
      <c r="FL258" s="5"/>
      <c r="GH258" s="13"/>
      <c r="GI258" s="5"/>
      <c r="HE258" s="13"/>
      <c r="HF258" s="5"/>
      <c r="IB258" s="13"/>
      <c r="IC258" s="5"/>
      <c r="IY258" s="13"/>
      <c r="IZ258" s="5"/>
      <c r="JV258" s="13"/>
      <c r="JW258" s="5"/>
      <c r="KS258" s="13"/>
      <c r="KT258" s="5"/>
      <c r="LP258" s="13"/>
      <c r="LQ258" s="5"/>
      <c r="MM258" s="13"/>
      <c r="MN258" s="5"/>
      <c r="NJ258" s="13"/>
      <c r="NK258" s="5"/>
      <c r="OG258" s="13"/>
      <c r="OH258" s="5"/>
      <c r="PD258" s="13"/>
      <c r="PE258" s="5"/>
      <c r="QA258" s="13"/>
      <c r="QB258" s="5"/>
      <c r="QX258" s="13"/>
      <c r="QY258" s="5"/>
      <c r="RU258" s="13"/>
      <c r="RV258" s="5"/>
      <c r="SR258" s="13"/>
      <c r="SS258" s="5"/>
      <c r="TO258" s="13"/>
      <c r="TP258" s="5"/>
      <c r="UL258" s="13"/>
      <c r="UM258" s="5"/>
      <c r="VI258" s="13"/>
      <c r="VJ258" s="5"/>
      <c r="WF258" s="13"/>
      <c r="WG258" s="5"/>
      <c r="XC258" s="13"/>
      <c r="XD258" s="5"/>
      <c r="XZ258" s="13"/>
      <c r="YA258" s="5"/>
      <c r="YW258" s="13"/>
      <c r="YX258" s="5"/>
      <c r="ZT258" s="13"/>
      <c r="ZU258" s="5"/>
      <c r="AAQ258" s="13"/>
      <c r="AAR258" s="5"/>
      <c r="ABN258" s="13"/>
      <c r="ABO258" s="5"/>
    </row>
    <row r="259" spans="29:743" x14ac:dyDescent="0.25">
      <c r="AC259" s="13" t="s">
        <v>198</v>
      </c>
      <c r="AD259" s="5">
        <v>53980.4362877085</v>
      </c>
      <c r="AZ259" s="13" t="s">
        <v>198</v>
      </c>
      <c r="BA259" s="5">
        <v>63380.856703254598</v>
      </c>
      <c r="BW259" s="13" t="s">
        <v>198</v>
      </c>
      <c r="BX259" s="5">
        <v>61867.710471655802</v>
      </c>
      <c r="CT259" s="13" t="s">
        <v>198</v>
      </c>
      <c r="CU259" s="5">
        <v>54088.361495876197</v>
      </c>
      <c r="DQ259" s="13" t="s">
        <v>198</v>
      </c>
      <c r="DR259" s="5">
        <v>66870.183410150697</v>
      </c>
      <c r="EN259" s="13" t="s">
        <v>198</v>
      </c>
      <c r="EO259" s="5">
        <v>54308.4720700779</v>
      </c>
      <c r="FK259" s="13" t="s">
        <v>198</v>
      </c>
      <c r="FL259" s="5">
        <v>55772.231895331402</v>
      </c>
      <c r="GH259" s="13" t="s">
        <v>198</v>
      </c>
      <c r="GI259" s="5">
        <v>55098.651683466502</v>
      </c>
      <c r="HE259" s="13" t="s">
        <v>198</v>
      </c>
      <c r="HF259" s="5">
        <v>54638.737568505399</v>
      </c>
      <c r="IB259" s="13" t="s">
        <v>198</v>
      </c>
      <c r="IC259" s="5">
        <v>68149.116246107005</v>
      </c>
      <c r="IY259" s="13" t="s">
        <v>198</v>
      </c>
      <c r="IZ259" s="5">
        <v>72584.465628399907</v>
      </c>
      <c r="JV259" s="13" t="s">
        <v>198</v>
      </c>
      <c r="JW259" s="5">
        <v>77638.072132492802</v>
      </c>
      <c r="KS259" s="13" t="s">
        <v>198</v>
      </c>
      <c r="KT259" s="5">
        <v>65954.384075972004</v>
      </c>
      <c r="LP259" s="13" t="s">
        <v>198</v>
      </c>
      <c r="LQ259" s="5">
        <v>74356.486770740506</v>
      </c>
      <c r="MM259" s="13" t="s">
        <v>198</v>
      </c>
      <c r="MN259" s="5">
        <v>71858.037189578798</v>
      </c>
      <c r="NJ259" s="13" t="s">
        <v>198</v>
      </c>
      <c r="NK259" s="5">
        <v>84326.166459127096</v>
      </c>
      <c r="OG259" s="13" t="s">
        <v>198</v>
      </c>
      <c r="OH259" s="5">
        <v>85760.287836182601</v>
      </c>
      <c r="PD259" s="13" t="s">
        <v>198</v>
      </c>
      <c r="PE259" s="5">
        <v>81008.6663432856</v>
      </c>
      <c r="QA259" s="13" t="s">
        <v>198</v>
      </c>
      <c r="QB259" s="5">
        <v>95005.496989626394</v>
      </c>
      <c r="QX259" s="13" t="s">
        <v>198</v>
      </c>
      <c r="QY259" s="5">
        <v>119013.191156061</v>
      </c>
      <c r="RU259" s="13" t="s">
        <v>198</v>
      </c>
      <c r="RV259" s="5">
        <v>106503.137196606</v>
      </c>
      <c r="SR259" s="13" t="s">
        <v>198</v>
      </c>
      <c r="SS259" s="5">
        <v>129873.04433576899</v>
      </c>
      <c r="TO259" s="13" t="s">
        <v>198</v>
      </c>
      <c r="TP259" s="5">
        <v>93541.1612881732</v>
      </c>
      <c r="UL259" s="13" t="s">
        <v>198</v>
      </c>
      <c r="UM259" s="5">
        <v>54453.833528235002</v>
      </c>
      <c r="VI259" s="13" t="s">
        <v>198</v>
      </c>
      <c r="VJ259" s="5">
        <v>54420.948048896302</v>
      </c>
      <c r="WF259" s="13" t="s">
        <v>198</v>
      </c>
      <c r="WG259" s="5">
        <v>55637.509088132698</v>
      </c>
      <c r="XC259" s="13" t="s">
        <v>198</v>
      </c>
      <c r="XD259" s="5">
        <v>65283.8986577326</v>
      </c>
      <c r="XZ259" s="13" t="s">
        <v>198</v>
      </c>
      <c r="YA259" s="5">
        <v>70365.250840118693</v>
      </c>
      <c r="YW259" s="13" t="s">
        <v>198</v>
      </c>
      <c r="YX259" s="5">
        <v>65803.322317396902</v>
      </c>
      <c r="ZT259" s="13" t="s">
        <v>198</v>
      </c>
      <c r="ZU259" s="5">
        <v>54964.933206553302</v>
      </c>
      <c r="AAQ259" s="13" t="s">
        <v>198</v>
      </c>
      <c r="AAR259" s="5">
        <v>55897.788882760899</v>
      </c>
      <c r="ABN259" s="13" t="s">
        <v>198</v>
      </c>
      <c r="ABO259" s="5">
        <v>89907.703853015701</v>
      </c>
    </row>
    <row r="260" spans="29:743" x14ac:dyDescent="0.25">
      <c r="AC260" s="13" t="s">
        <v>199</v>
      </c>
      <c r="AD260" s="5">
        <v>0.76</v>
      </c>
      <c r="AZ260" s="13" t="s">
        <v>199</v>
      </c>
      <c r="BA260" s="5">
        <v>0.76</v>
      </c>
      <c r="BW260" s="13" t="s">
        <v>199</v>
      </c>
      <c r="BX260" s="5">
        <v>0.76</v>
      </c>
      <c r="CT260" s="13" t="s">
        <v>199</v>
      </c>
      <c r="CU260" s="5">
        <v>0.76</v>
      </c>
      <c r="DQ260" s="13" t="s">
        <v>199</v>
      </c>
      <c r="DR260" s="5">
        <v>0.76</v>
      </c>
      <c r="EN260" s="13" t="s">
        <v>199</v>
      </c>
      <c r="EO260" s="5">
        <v>0.76</v>
      </c>
      <c r="FK260" s="13" t="s">
        <v>199</v>
      </c>
      <c r="FL260" s="5">
        <v>0.76</v>
      </c>
      <c r="GH260" s="13" t="s">
        <v>199</v>
      </c>
      <c r="GI260" s="5">
        <v>0.76</v>
      </c>
      <c r="HE260" s="13" t="s">
        <v>199</v>
      </c>
      <c r="HF260" s="5">
        <v>0.76</v>
      </c>
      <c r="IB260" s="13" t="s">
        <v>199</v>
      </c>
      <c r="IC260" s="5">
        <v>0.76</v>
      </c>
      <c r="IY260" s="13" t="s">
        <v>199</v>
      </c>
      <c r="IZ260" s="5">
        <v>0.76</v>
      </c>
      <c r="JV260" s="13" t="s">
        <v>199</v>
      </c>
      <c r="JW260" s="5">
        <v>0.76</v>
      </c>
      <c r="KS260" s="13" t="s">
        <v>199</v>
      </c>
      <c r="KT260" s="5">
        <v>0.76</v>
      </c>
      <c r="LP260" s="13" t="s">
        <v>199</v>
      </c>
      <c r="LQ260" s="5">
        <v>0.76</v>
      </c>
      <c r="MM260" s="13" t="s">
        <v>199</v>
      </c>
      <c r="MN260" s="5">
        <v>0.76</v>
      </c>
      <c r="NJ260" s="13" t="s">
        <v>199</v>
      </c>
      <c r="NK260" s="5">
        <v>0.76</v>
      </c>
      <c r="OG260" s="13" t="s">
        <v>199</v>
      </c>
      <c r="OH260" s="5">
        <v>0.76</v>
      </c>
      <c r="PD260" s="13" t="s">
        <v>199</v>
      </c>
      <c r="PE260" s="5">
        <v>0.76</v>
      </c>
      <c r="QA260" s="13" t="s">
        <v>199</v>
      </c>
      <c r="QB260" s="5">
        <v>0.76</v>
      </c>
      <c r="QX260" s="13" t="s">
        <v>199</v>
      </c>
      <c r="QY260" s="5">
        <v>0.76</v>
      </c>
      <c r="RU260" s="13" t="s">
        <v>199</v>
      </c>
      <c r="RV260" s="5">
        <v>0.76</v>
      </c>
      <c r="SR260" s="13" t="s">
        <v>199</v>
      </c>
      <c r="SS260" s="5">
        <v>0.76</v>
      </c>
      <c r="TO260" s="13" t="s">
        <v>199</v>
      </c>
      <c r="TP260" s="5">
        <v>0.76</v>
      </c>
      <c r="UL260" s="13" t="s">
        <v>199</v>
      </c>
      <c r="UM260" s="5">
        <v>0.76</v>
      </c>
      <c r="VI260" s="13" t="s">
        <v>199</v>
      </c>
      <c r="VJ260" s="5">
        <v>0.76</v>
      </c>
      <c r="WF260" s="13" t="s">
        <v>199</v>
      </c>
      <c r="WG260" s="5">
        <v>0.76</v>
      </c>
      <c r="XC260" s="13" t="s">
        <v>199</v>
      </c>
      <c r="XD260" s="5">
        <v>0.76</v>
      </c>
      <c r="XZ260" s="13" t="s">
        <v>199</v>
      </c>
      <c r="YA260" s="5">
        <v>0.76</v>
      </c>
      <c r="YW260" s="13" t="s">
        <v>199</v>
      </c>
      <c r="YX260" s="5">
        <v>0.76</v>
      </c>
      <c r="ZT260" s="13" t="s">
        <v>199</v>
      </c>
      <c r="ZU260" s="5">
        <v>0.76</v>
      </c>
      <c r="AAQ260" s="13" t="s">
        <v>199</v>
      </c>
      <c r="AAR260" s="5">
        <v>0.76</v>
      </c>
      <c r="ABN260" s="13" t="s">
        <v>199</v>
      </c>
      <c r="ABO260" s="5">
        <v>0.76</v>
      </c>
    </row>
    <row r="261" spans="29:743" x14ac:dyDescent="0.25">
      <c r="AC261" s="13" t="s">
        <v>200</v>
      </c>
      <c r="AD261" s="5">
        <v>10667</v>
      </c>
      <c r="AZ261" s="13" t="s">
        <v>200</v>
      </c>
      <c r="BA261" s="5">
        <v>10667</v>
      </c>
      <c r="BW261" s="13" t="s">
        <v>200</v>
      </c>
      <c r="BX261" s="5">
        <v>10667</v>
      </c>
      <c r="CT261" s="13" t="s">
        <v>200</v>
      </c>
      <c r="CU261" s="5">
        <v>10667</v>
      </c>
      <c r="DQ261" s="13" t="s">
        <v>200</v>
      </c>
      <c r="DR261" s="5">
        <v>10667</v>
      </c>
      <c r="EN261" s="13" t="s">
        <v>200</v>
      </c>
      <c r="EO261" s="5">
        <v>10667</v>
      </c>
      <c r="FK261" s="13" t="s">
        <v>200</v>
      </c>
      <c r="FL261" s="5">
        <v>10667</v>
      </c>
      <c r="GH261" s="13" t="s">
        <v>200</v>
      </c>
      <c r="GI261" s="5">
        <v>10667</v>
      </c>
      <c r="HE261" s="13" t="s">
        <v>200</v>
      </c>
      <c r="HF261" s="5">
        <v>10667</v>
      </c>
      <c r="IB261" s="13" t="s">
        <v>200</v>
      </c>
      <c r="IC261" s="5">
        <v>10667</v>
      </c>
      <c r="IY261" s="13" t="s">
        <v>200</v>
      </c>
      <c r="IZ261" s="5">
        <v>10667</v>
      </c>
      <c r="JV261" s="13" t="s">
        <v>200</v>
      </c>
      <c r="JW261" s="5">
        <v>10667</v>
      </c>
      <c r="KS261" s="13" t="s">
        <v>200</v>
      </c>
      <c r="KT261" s="5">
        <v>10667</v>
      </c>
      <c r="LP261" s="13" t="s">
        <v>200</v>
      </c>
      <c r="LQ261" s="5">
        <v>10667</v>
      </c>
      <c r="MM261" s="13" t="s">
        <v>200</v>
      </c>
      <c r="MN261" s="5">
        <v>10667</v>
      </c>
      <c r="NJ261" s="13" t="s">
        <v>200</v>
      </c>
      <c r="NK261" s="5">
        <v>10667</v>
      </c>
      <c r="OG261" s="13" t="s">
        <v>200</v>
      </c>
      <c r="OH261" s="5">
        <v>10667</v>
      </c>
      <c r="PD261" s="13" t="s">
        <v>200</v>
      </c>
      <c r="PE261" s="5">
        <v>10667</v>
      </c>
      <c r="QA261" s="13" t="s">
        <v>200</v>
      </c>
      <c r="QB261" s="5">
        <v>10667</v>
      </c>
      <c r="QX261" s="13" t="s">
        <v>200</v>
      </c>
      <c r="QY261" s="5">
        <v>10667</v>
      </c>
      <c r="RU261" s="13" t="s">
        <v>200</v>
      </c>
      <c r="RV261" s="5">
        <v>10667</v>
      </c>
      <c r="SR261" s="13" t="s">
        <v>200</v>
      </c>
      <c r="SS261" s="5">
        <v>10667</v>
      </c>
      <c r="TO261" s="13" t="s">
        <v>200</v>
      </c>
      <c r="TP261" s="5">
        <v>10667</v>
      </c>
      <c r="UL261" s="13" t="s">
        <v>200</v>
      </c>
      <c r="UM261" s="5">
        <v>10667</v>
      </c>
      <c r="VI261" s="13" t="s">
        <v>200</v>
      </c>
      <c r="VJ261" s="5">
        <v>10667</v>
      </c>
      <c r="WF261" s="13" t="s">
        <v>200</v>
      </c>
      <c r="WG261" s="5">
        <v>10667</v>
      </c>
      <c r="XC261" s="13" t="s">
        <v>200</v>
      </c>
      <c r="XD261" s="5">
        <v>10667</v>
      </c>
      <c r="XZ261" s="13" t="s">
        <v>200</v>
      </c>
      <c r="YA261" s="5">
        <v>10667</v>
      </c>
      <c r="YW261" s="13" t="s">
        <v>200</v>
      </c>
      <c r="YX261" s="5">
        <v>10667</v>
      </c>
      <c r="ZT261" s="13" t="s">
        <v>200</v>
      </c>
      <c r="ZU261" s="5">
        <v>10667</v>
      </c>
      <c r="AAQ261" s="13" t="s">
        <v>200</v>
      </c>
      <c r="AAR261" s="5">
        <v>10667</v>
      </c>
      <c r="ABN261" s="13" t="s">
        <v>200</v>
      </c>
      <c r="ABO261" s="5">
        <v>10667</v>
      </c>
    </row>
    <row r="262" spans="29:743" x14ac:dyDescent="0.25">
      <c r="AC262" s="13" t="s">
        <v>201</v>
      </c>
      <c r="AD262" s="5" t="s">
        <v>55</v>
      </c>
      <c r="AZ262" s="13" t="s">
        <v>201</v>
      </c>
      <c r="BA262" s="5">
        <v>0.20076890356459301</v>
      </c>
      <c r="BW262" s="13" t="s">
        <v>201</v>
      </c>
      <c r="BX262" s="5">
        <v>0.20000000214729299</v>
      </c>
      <c r="CT262" s="13" t="s">
        <v>201</v>
      </c>
      <c r="CU262" s="5" t="s">
        <v>55</v>
      </c>
      <c r="DQ262" s="13" t="s">
        <v>201</v>
      </c>
      <c r="DR262" s="5">
        <v>0.20000000090560899</v>
      </c>
      <c r="EN262" s="13" t="s">
        <v>201</v>
      </c>
      <c r="EO262" s="5" t="s">
        <v>55</v>
      </c>
      <c r="FK262" s="13" t="s">
        <v>201</v>
      </c>
      <c r="FL262" s="5" t="s">
        <v>55</v>
      </c>
      <c r="GH262" s="13" t="s">
        <v>201</v>
      </c>
      <c r="GI262" s="5" t="s">
        <v>55</v>
      </c>
      <c r="HE262" s="13" t="s">
        <v>201</v>
      </c>
      <c r="HF262" s="5" t="s">
        <v>55</v>
      </c>
      <c r="IB262" s="13" t="s">
        <v>201</v>
      </c>
      <c r="IC262" s="5">
        <v>0.19999998324673399</v>
      </c>
      <c r="IY262" s="13" t="s">
        <v>201</v>
      </c>
      <c r="IZ262" s="5">
        <v>0.199999565724755</v>
      </c>
      <c r="JV262" s="13" t="s">
        <v>201</v>
      </c>
      <c r="JW262" s="5">
        <v>0.44443919655287401</v>
      </c>
      <c r="KS262" s="13" t="s">
        <v>201</v>
      </c>
      <c r="KT262" s="5">
        <v>0.202849583028542</v>
      </c>
      <c r="LP262" s="13" t="s">
        <v>201</v>
      </c>
      <c r="LQ262" s="5">
        <v>0.200000088554139</v>
      </c>
      <c r="MM262" s="13" t="s">
        <v>201</v>
      </c>
      <c r="MN262" s="5">
        <v>0.200000001511769</v>
      </c>
      <c r="NJ262" s="13" t="s">
        <v>201</v>
      </c>
      <c r="NK262" s="5">
        <v>0.199997754595967</v>
      </c>
      <c r="OG262" s="13" t="s">
        <v>201</v>
      </c>
      <c r="OH262" s="5">
        <v>0.20000000563818501</v>
      </c>
      <c r="PD262" s="13" t="s">
        <v>201</v>
      </c>
      <c r="PE262" s="5">
        <v>0.20003815339998501</v>
      </c>
      <c r="QA262" s="13" t="s">
        <v>201</v>
      </c>
      <c r="QB262" s="5">
        <v>0.19993183492425701</v>
      </c>
      <c r="QX262" s="13" t="s">
        <v>201</v>
      </c>
      <c r="QY262" s="5">
        <v>0.199998308597788</v>
      </c>
      <c r="RU262" s="13" t="s">
        <v>201</v>
      </c>
      <c r="RV262" s="5">
        <v>0.20000000566595599</v>
      </c>
      <c r="SR262" s="13" t="s">
        <v>201</v>
      </c>
      <c r="SS262" s="5">
        <v>0.20533610164649499</v>
      </c>
      <c r="TO262" s="13" t="s">
        <v>201</v>
      </c>
      <c r="TP262" s="5">
        <v>0.20000000594782999</v>
      </c>
      <c r="UL262" s="13" t="s">
        <v>201</v>
      </c>
      <c r="UM262" s="5" t="s">
        <v>55</v>
      </c>
      <c r="VI262" s="13" t="s">
        <v>201</v>
      </c>
      <c r="VJ262" s="5" t="s">
        <v>55</v>
      </c>
      <c r="WF262" s="13" t="s">
        <v>201</v>
      </c>
      <c r="WG262" s="5" t="s">
        <v>55</v>
      </c>
      <c r="XC262" s="13" t="s">
        <v>201</v>
      </c>
      <c r="XD262" s="5">
        <v>1.26223300000993E-3</v>
      </c>
      <c r="XZ262" s="13" t="s">
        <v>201</v>
      </c>
      <c r="YA262" s="5">
        <v>0.21442380839430999</v>
      </c>
      <c r="YW262" s="13" t="s">
        <v>201</v>
      </c>
      <c r="YX262" s="5">
        <v>0.21921413132585099</v>
      </c>
      <c r="ZT262" s="13" t="s">
        <v>201</v>
      </c>
      <c r="ZU262" s="5" t="s">
        <v>55</v>
      </c>
      <c r="AAQ262" s="13" t="s">
        <v>201</v>
      </c>
      <c r="AAR262" s="5" t="s">
        <v>55</v>
      </c>
      <c r="ABN262" s="13" t="s">
        <v>201</v>
      </c>
      <c r="ABO262" s="5">
        <v>3.6304366691370202E-2</v>
      </c>
    </row>
    <row r="263" spans="29:743" x14ac:dyDescent="0.25">
      <c r="AC263" s="13" t="s">
        <v>202</v>
      </c>
      <c r="AD263" s="5">
        <v>1282239.2116811799</v>
      </c>
      <c r="AZ263" s="13" t="s">
        <v>202</v>
      </c>
      <c r="BA263" s="5">
        <v>1467380.1047252701</v>
      </c>
      <c r="BW263" s="13" t="s">
        <v>202</v>
      </c>
      <c r="BX263" s="5">
        <v>1278775.5119649</v>
      </c>
      <c r="CT263" s="13" t="s">
        <v>202</v>
      </c>
      <c r="CU263" s="5">
        <v>1471723.47103211</v>
      </c>
      <c r="DQ263" s="13" t="s">
        <v>202</v>
      </c>
      <c r="DR263" s="5">
        <v>1843984.18725736</v>
      </c>
      <c r="EN263" s="13" t="s">
        <v>202</v>
      </c>
      <c r="EO263" s="5">
        <v>1836096.70389218</v>
      </c>
      <c r="FK263" s="13" t="s">
        <v>202</v>
      </c>
      <c r="FL263" s="5">
        <v>4253100.2678877497</v>
      </c>
      <c r="GH263" s="13" t="s">
        <v>202</v>
      </c>
      <c r="GI263" s="5">
        <v>3132576.8071954302</v>
      </c>
      <c r="HE263" s="13" t="s">
        <v>202</v>
      </c>
      <c r="HF263" s="5">
        <v>2401220.5814967901</v>
      </c>
      <c r="IB263" s="13" t="s">
        <v>202</v>
      </c>
      <c r="IC263" s="5">
        <v>1464519.31140794</v>
      </c>
      <c r="IY263" s="13" t="s">
        <v>202</v>
      </c>
      <c r="IZ263" s="5">
        <v>2396287.2117047901</v>
      </c>
      <c r="JV263" s="13" t="s">
        <v>202</v>
      </c>
      <c r="JW263" s="5">
        <v>1840245.6372567499</v>
      </c>
      <c r="KS263" s="13" t="s">
        <v>202</v>
      </c>
      <c r="KT263" s="5">
        <v>1290305.6970490799</v>
      </c>
      <c r="LP263" s="13" t="s">
        <v>202</v>
      </c>
      <c r="LQ263" s="5">
        <v>1476782.07219674</v>
      </c>
      <c r="MM263" s="13" t="s">
        <v>202</v>
      </c>
      <c r="MN263" s="5">
        <v>1288417.5566006899</v>
      </c>
      <c r="NJ263" s="13" t="s">
        <v>202</v>
      </c>
      <c r="NK263" s="5">
        <v>2392409.3965813401</v>
      </c>
      <c r="OG263" s="13" t="s">
        <v>202</v>
      </c>
      <c r="OH263" s="5">
        <v>3134716.49992728</v>
      </c>
      <c r="PD263" s="13" t="s">
        <v>202</v>
      </c>
      <c r="PE263" s="5">
        <v>1839395.4067703299</v>
      </c>
      <c r="QA263" s="13" t="s">
        <v>202</v>
      </c>
      <c r="QB263" s="5">
        <v>2389715.76406701</v>
      </c>
      <c r="QX263" s="13" t="s">
        <v>202</v>
      </c>
      <c r="QY263" s="5">
        <v>3142462.59682628</v>
      </c>
      <c r="RU263" s="13" t="s">
        <v>202</v>
      </c>
      <c r="RV263" s="5">
        <v>3130180.7503332999</v>
      </c>
      <c r="SR263" s="13" t="s">
        <v>202</v>
      </c>
      <c r="SS263" s="5">
        <v>4249545.8194676796</v>
      </c>
      <c r="TO263" s="13" t="s">
        <v>202</v>
      </c>
      <c r="TP263" s="5">
        <v>4241837.7907580798</v>
      </c>
      <c r="UL263" s="13" t="s">
        <v>202</v>
      </c>
      <c r="UM263" s="5">
        <v>1658235.6793273401</v>
      </c>
      <c r="VI263" s="13" t="s">
        <v>202</v>
      </c>
      <c r="VJ263" s="5">
        <v>2023074.1687820801</v>
      </c>
      <c r="WF263" s="13" t="s">
        <v>202</v>
      </c>
      <c r="WG263" s="5">
        <v>2212256.1829805402</v>
      </c>
      <c r="XC263" s="13" t="s">
        <v>202</v>
      </c>
      <c r="XD263" s="5">
        <v>1836420.46984183</v>
      </c>
      <c r="XZ263" s="13" t="s">
        <v>202</v>
      </c>
      <c r="YA263" s="5">
        <v>1836927.66379704</v>
      </c>
      <c r="YW263" s="13" t="s">
        <v>202</v>
      </c>
      <c r="YX263" s="5">
        <v>1466674.20275266</v>
      </c>
      <c r="ZT263" s="13" t="s">
        <v>202</v>
      </c>
      <c r="ZU263" s="5">
        <v>1469945.9762363001</v>
      </c>
      <c r="AAQ263" s="13" t="s">
        <v>202</v>
      </c>
      <c r="AAR263" s="5">
        <v>1833935.4077689301</v>
      </c>
      <c r="ABN263" s="13" t="s">
        <v>202</v>
      </c>
      <c r="ABO263" s="5">
        <v>4243096.1932223802</v>
      </c>
    </row>
    <row r="264" spans="29:743" x14ac:dyDescent="0.25">
      <c r="AC264" s="13" t="s">
        <v>391</v>
      </c>
      <c r="AD264" s="5"/>
      <c r="AZ264" s="13" t="s">
        <v>458</v>
      </c>
      <c r="BA264" s="5"/>
      <c r="BW264" s="13" t="s">
        <v>410</v>
      </c>
      <c r="BX264" s="5"/>
      <c r="CT264" s="13" t="s">
        <v>391</v>
      </c>
      <c r="CU264" s="5"/>
      <c r="DQ264" s="13" t="s">
        <v>409</v>
      </c>
      <c r="DR264" s="5"/>
      <c r="EN264" s="13" t="s">
        <v>391</v>
      </c>
      <c r="EO264" s="5"/>
      <c r="FK264" s="13" t="s">
        <v>391</v>
      </c>
      <c r="FL264" s="5"/>
      <c r="GH264" s="13" t="s">
        <v>391</v>
      </c>
      <c r="GI264" s="5"/>
      <c r="HE264" s="13" t="s">
        <v>391</v>
      </c>
      <c r="HF264" s="5"/>
      <c r="IB264" s="13" t="s">
        <v>661</v>
      </c>
      <c r="IC264" s="5"/>
      <c r="IY264" s="13" t="s">
        <v>603</v>
      </c>
      <c r="IZ264" s="5"/>
      <c r="JV264" s="13" t="s">
        <v>493</v>
      </c>
      <c r="JW264" s="5"/>
      <c r="KS264" s="13" t="s">
        <v>409</v>
      </c>
      <c r="KT264" s="5"/>
      <c r="LP264" s="13" t="s">
        <v>603</v>
      </c>
      <c r="LQ264" s="5"/>
      <c r="MM264" s="13" t="s">
        <v>458</v>
      </c>
      <c r="MN264" s="5"/>
      <c r="NJ264" s="13" t="s">
        <v>550</v>
      </c>
      <c r="NK264" s="5"/>
      <c r="OG264" s="13" t="s">
        <v>550</v>
      </c>
      <c r="OH264" s="5"/>
      <c r="PD264" s="13" t="s">
        <v>501</v>
      </c>
      <c r="PE264" s="5"/>
      <c r="QA264" s="13" t="s">
        <v>515</v>
      </c>
      <c r="QB264" s="5"/>
      <c r="QX264" s="13" t="s">
        <v>395</v>
      </c>
      <c r="QY264" s="5"/>
      <c r="RU264" s="13" t="s">
        <v>515</v>
      </c>
      <c r="RV264" s="5"/>
      <c r="SR264" s="13" t="s">
        <v>395</v>
      </c>
      <c r="SS264" s="5"/>
      <c r="TO264" s="13" t="s">
        <v>654</v>
      </c>
      <c r="TP264" s="5"/>
      <c r="UL264" s="13" t="s">
        <v>391</v>
      </c>
      <c r="UM264" s="5"/>
      <c r="VI264" s="13" t="s">
        <v>391</v>
      </c>
      <c r="VJ264" s="5"/>
      <c r="WF264" s="13" t="s">
        <v>391</v>
      </c>
      <c r="WG264" s="5"/>
      <c r="XC264" s="13" t="s">
        <v>843</v>
      </c>
      <c r="XD264" s="5"/>
      <c r="XZ264" s="13" t="s">
        <v>821</v>
      </c>
      <c r="YA264" s="5"/>
      <c r="YW264" s="13" t="s">
        <v>864</v>
      </c>
      <c r="YX264" s="5"/>
      <c r="ZT264" s="13" t="s">
        <v>753</v>
      </c>
      <c r="ZU264" s="5"/>
      <c r="AAQ264" s="13" t="s">
        <v>769</v>
      </c>
      <c r="AAR264" s="5"/>
      <c r="ABN264" s="13" t="s">
        <v>879</v>
      </c>
      <c r="ABO264" s="5"/>
    </row>
    <row r="265" spans="29:743" x14ac:dyDescent="0.25">
      <c r="AC265" s="13" t="s">
        <v>329</v>
      </c>
      <c r="AD265" s="5"/>
      <c r="AZ265" s="13" t="s">
        <v>459</v>
      </c>
      <c r="BA265" s="5"/>
      <c r="BW265" s="13" t="s">
        <v>445</v>
      </c>
      <c r="BX265" s="5"/>
      <c r="CT265" s="13" t="s">
        <v>329</v>
      </c>
      <c r="CU265" s="5"/>
      <c r="DQ265" s="13" t="s">
        <v>472</v>
      </c>
      <c r="DR265" s="5"/>
      <c r="EN265" s="13" t="s">
        <v>329</v>
      </c>
      <c r="EO265" s="5"/>
      <c r="FK265" s="13" t="s">
        <v>329</v>
      </c>
      <c r="FL265" s="5"/>
      <c r="GH265" s="13" t="s">
        <v>329</v>
      </c>
      <c r="GI265" s="5"/>
      <c r="HE265" s="13" t="s">
        <v>329</v>
      </c>
      <c r="HF265" s="5"/>
      <c r="IB265" s="13" t="s">
        <v>662</v>
      </c>
      <c r="IC265" s="5"/>
      <c r="IY265" s="13" t="s">
        <v>626</v>
      </c>
      <c r="IZ265" s="5"/>
      <c r="JV265" s="13" t="s">
        <v>529</v>
      </c>
      <c r="JW265" s="5"/>
      <c r="KS265" s="13" t="s">
        <v>647</v>
      </c>
      <c r="KT265" s="5"/>
      <c r="LP265" s="13" t="s">
        <v>604</v>
      </c>
      <c r="LQ265" s="5"/>
      <c r="MM265" s="13" t="s">
        <v>485</v>
      </c>
      <c r="MN265" s="5"/>
      <c r="NJ265" s="13" t="s">
        <v>590</v>
      </c>
      <c r="NK265" s="5"/>
      <c r="OG265" s="13" t="s">
        <v>551</v>
      </c>
      <c r="OH265" s="5"/>
      <c r="PD265" s="13" t="s">
        <v>502</v>
      </c>
      <c r="PE265" s="5"/>
      <c r="QA265" s="13" t="s">
        <v>516</v>
      </c>
      <c r="QB265" s="5"/>
      <c r="QX265" s="13" t="s">
        <v>564</v>
      </c>
      <c r="QY265" s="5"/>
      <c r="RU265" s="13" t="s">
        <v>577</v>
      </c>
      <c r="RV265" s="5"/>
      <c r="SR265" s="13" t="s">
        <v>717</v>
      </c>
      <c r="SS265" s="5"/>
      <c r="TO265" s="13" t="s">
        <v>703</v>
      </c>
      <c r="TP265" s="5"/>
      <c r="UL265" s="13" t="s">
        <v>329</v>
      </c>
      <c r="UM265" s="5"/>
      <c r="VI265" s="13" t="s">
        <v>329</v>
      </c>
      <c r="VJ265" s="5"/>
      <c r="WF265" s="13" t="s">
        <v>329</v>
      </c>
      <c r="WG265" s="5"/>
      <c r="XC265" s="13" t="s">
        <v>844</v>
      </c>
      <c r="XD265" s="5"/>
      <c r="XZ265" s="13" t="s">
        <v>822</v>
      </c>
      <c r="YA265" s="5"/>
      <c r="YW265" s="13" t="s">
        <v>865</v>
      </c>
      <c r="YX265" s="5"/>
      <c r="ZT265" s="13" t="s">
        <v>329</v>
      </c>
      <c r="ZU265" s="5"/>
      <c r="AAQ265" s="13" t="s">
        <v>329</v>
      </c>
      <c r="AAR265" s="5"/>
      <c r="ABN265" s="13" t="s">
        <v>880</v>
      </c>
      <c r="ABO265" s="5"/>
    </row>
    <row r="266" spans="29:743" x14ac:dyDescent="0.25">
      <c r="AC266" s="13" t="s">
        <v>330</v>
      </c>
      <c r="AD266" s="5"/>
      <c r="AZ266" s="13" t="s">
        <v>460</v>
      </c>
      <c r="BA266" s="5"/>
      <c r="BW266" s="13" t="s">
        <v>446</v>
      </c>
      <c r="BX266" s="5"/>
      <c r="CT266" s="13" t="s">
        <v>330</v>
      </c>
      <c r="CU266" s="5"/>
      <c r="DQ266" s="13" t="s">
        <v>473</v>
      </c>
      <c r="DR266" s="5"/>
      <c r="EN266" s="13" t="s">
        <v>330</v>
      </c>
      <c r="EO266" s="5"/>
      <c r="FK266" s="13" t="s">
        <v>330</v>
      </c>
      <c r="FL266" s="5"/>
      <c r="GH266" s="13" t="s">
        <v>330</v>
      </c>
      <c r="GI266" s="5"/>
      <c r="HE266" s="13" t="s">
        <v>330</v>
      </c>
      <c r="HF266" s="5"/>
      <c r="IB266" s="13" t="s">
        <v>663</v>
      </c>
      <c r="IC266" s="5"/>
      <c r="IY266" s="13" t="s">
        <v>627</v>
      </c>
      <c r="IZ266" s="5"/>
      <c r="JV266" s="13" t="s">
        <v>530</v>
      </c>
      <c r="JW266" s="5"/>
      <c r="KS266" s="13" t="s">
        <v>648</v>
      </c>
      <c r="KT266" s="5"/>
      <c r="LP266" s="13" t="s">
        <v>605</v>
      </c>
      <c r="LQ266" s="5"/>
      <c r="MM266" s="13" t="s">
        <v>486</v>
      </c>
      <c r="MN266" s="5"/>
      <c r="NJ266" s="13" t="s">
        <v>591</v>
      </c>
      <c r="NK266" s="5"/>
      <c r="OG266" s="13" t="s">
        <v>552</v>
      </c>
      <c r="OH266" s="5"/>
      <c r="PD266" s="13" t="s">
        <v>503</v>
      </c>
      <c r="PE266" s="5"/>
      <c r="QA266" s="13" t="s">
        <v>517</v>
      </c>
      <c r="QB266" s="5"/>
      <c r="QX266" s="13" t="s">
        <v>565</v>
      </c>
      <c r="QY266" s="5"/>
      <c r="RU266" s="13" t="s">
        <v>578</v>
      </c>
      <c r="RV266" s="5"/>
      <c r="SR266" s="13" t="s">
        <v>718</v>
      </c>
      <c r="SS266" s="5"/>
      <c r="TO266" s="13" t="s">
        <v>704</v>
      </c>
      <c r="TP266" s="5"/>
      <c r="UL266" s="13" t="s">
        <v>330</v>
      </c>
      <c r="UM266" s="5"/>
      <c r="VI266" s="13" t="s">
        <v>330</v>
      </c>
      <c r="VJ266" s="5"/>
      <c r="WF266" s="13" t="s">
        <v>330</v>
      </c>
      <c r="WG266" s="5"/>
      <c r="XC266" s="13" t="s">
        <v>845</v>
      </c>
      <c r="XD266" s="5"/>
      <c r="XZ266" s="13" t="s">
        <v>823</v>
      </c>
      <c r="YA266" s="5"/>
      <c r="YW266" s="13" t="s">
        <v>866</v>
      </c>
      <c r="YX266" s="5"/>
      <c r="ZT266" s="13" t="s">
        <v>330</v>
      </c>
      <c r="ZU266" s="5"/>
      <c r="AAQ266" s="13" t="s">
        <v>330</v>
      </c>
      <c r="AAR266" s="5"/>
      <c r="ABN266" s="13" t="s">
        <v>881</v>
      </c>
      <c r="ABO266" s="5"/>
    </row>
    <row r="267" spans="29:743" x14ac:dyDescent="0.25">
      <c r="AC267" s="13"/>
      <c r="AD267" s="5"/>
      <c r="AZ267" s="13"/>
      <c r="BA267" s="5"/>
      <c r="BW267" s="13"/>
      <c r="BX267" s="5"/>
      <c r="CT267" s="13"/>
      <c r="CU267" s="5"/>
      <c r="DQ267" s="13"/>
      <c r="DR267" s="5"/>
      <c r="EN267" s="13"/>
      <c r="EO267" s="5"/>
      <c r="FK267" s="13"/>
      <c r="FL267" s="5"/>
      <c r="GH267" s="13"/>
      <c r="GI267" s="5"/>
      <c r="HE267" s="13"/>
      <c r="HF267" s="5"/>
      <c r="IB267" s="13"/>
      <c r="IC267" s="5"/>
      <c r="IY267" s="13"/>
      <c r="IZ267" s="5"/>
      <c r="JV267" s="13"/>
      <c r="JW267" s="5"/>
      <c r="KS267" s="13"/>
      <c r="KT267" s="5"/>
      <c r="LP267" s="13"/>
      <c r="LQ267" s="5"/>
      <c r="MM267" s="13"/>
      <c r="MN267" s="5"/>
      <c r="NJ267" s="13"/>
      <c r="NK267" s="5"/>
      <c r="OG267" s="13"/>
      <c r="OH267" s="5"/>
      <c r="PD267" s="13"/>
      <c r="PE267" s="5"/>
      <c r="QA267" s="13"/>
      <c r="QB267" s="5"/>
      <c r="QX267" s="13"/>
      <c r="QY267" s="5"/>
      <c r="RU267" s="13"/>
      <c r="RV267" s="5"/>
      <c r="SR267" s="13"/>
      <c r="SS267" s="5"/>
      <c r="TO267" s="13"/>
      <c r="TP267" s="5"/>
      <c r="UL267" s="13"/>
      <c r="UM267" s="5"/>
      <c r="VI267" s="13"/>
      <c r="VJ267" s="5"/>
      <c r="WF267" s="13"/>
      <c r="WG267" s="5"/>
      <c r="XC267" s="13"/>
      <c r="XD267" s="5"/>
      <c r="XZ267" s="13"/>
      <c r="YA267" s="5"/>
      <c r="YW267" s="13"/>
      <c r="YX267" s="5"/>
      <c r="ZT267" s="13"/>
      <c r="ZU267" s="5"/>
      <c r="AAQ267" s="13"/>
      <c r="AAR267" s="5"/>
      <c r="ABN267" s="13"/>
      <c r="ABO267" s="5"/>
    </row>
    <row r="268" spans="29:743" x14ac:dyDescent="0.25">
      <c r="AC268" s="13"/>
      <c r="AD268" s="5"/>
      <c r="AZ268" s="13"/>
      <c r="BA268" s="5"/>
      <c r="BW268" s="13"/>
      <c r="BX268" s="5"/>
      <c r="CT268" s="13"/>
      <c r="CU268" s="5"/>
      <c r="DQ268" s="13"/>
      <c r="DR268" s="5"/>
      <c r="EN268" s="13"/>
      <c r="EO268" s="5"/>
      <c r="FK268" s="13"/>
      <c r="FL268" s="5"/>
      <c r="GH268" s="13"/>
      <c r="GI268" s="5"/>
      <c r="HE268" s="13"/>
      <c r="HF268" s="5"/>
      <c r="IB268" s="13"/>
      <c r="IC268" s="5"/>
      <c r="IY268" s="13"/>
      <c r="IZ268" s="5"/>
      <c r="JV268" s="13"/>
      <c r="JW268" s="5"/>
      <c r="KS268" s="13"/>
      <c r="KT268" s="5"/>
      <c r="LP268" s="13"/>
      <c r="LQ268" s="5"/>
      <c r="MM268" s="13"/>
      <c r="MN268" s="5"/>
      <c r="NJ268" s="13"/>
      <c r="NK268" s="5"/>
      <c r="OG268" s="13"/>
      <c r="OH268" s="5"/>
      <c r="PD268" s="13"/>
      <c r="PE268" s="5"/>
      <c r="QA268" s="13"/>
      <c r="QB268" s="5"/>
      <c r="QX268" s="13"/>
      <c r="QY268" s="5"/>
      <c r="RU268" s="13"/>
      <c r="RV268" s="5"/>
      <c r="SR268" s="13"/>
      <c r="SS268" s="5"/>
      <c r="TO268" s="13"/>
      <c r="TP268" s="5"/>
      <c r="UL268" s="13"/>
      <c r="UM268" s="5"/>
      <c r="VI268" s="13"/>
      <c r="VJ268" s="5"/>
      <c r="WF268" s="13"/>
      <c r="WG268" s="5"/>
      <c r="XC268" s="13"/>
      <c r="XD268" s="5"/>
      <c r="XZ268" s="13"/>
      <c r="YA268" s="5"/>
      <c r="YW268" s="13"/>
      <c r="YX268" s="5"/>
      <c r="ZT268" s="13"/>
      <c r="ZU268" s="5"/>
      <c r="AAQ268" s="13"/>
      <c r="AAR268" s="5"/>
      <c r="ABN268" s="13"/>
      <c r="ABO268" s="5"/>
    </row>
    <row r="269" spans="29:743" x14ac:dyDescent="0.25">
      <c r="AC269" s="13"/>
      <c r="AD269" s="5"/>
      <c r="AZ269" s="13"/>
      <c r="BA269" s="5"/>
      <c r="BW269" s="13"/>
      <c r="BX269" s="5"/>
      <c r="CT269" s="13"/>
      <c r="CU269" s="5"/>
      <c r="DQ269" s="13"/>
      <c r="DR269" s="5"/>
      <c r="EN269" s="13"/>
      <c r="EO269" s="5"/>
      <c r="FK269" s="13"/>
      <c r="FL269" s="5"/>
      <c r="GH269" s="13"/>
      <c r="GI269" s="5"/>
      <c r="HE269" s="13"/>
      <c r="HF269" s="5"/>
      <c r="IB269" s="13"/>
      <c r="IC269" s="5"/>
      <c r="IY269" s="13"/>
      <c r="IZ269" s="5"/>
      <c r="JV269" s="13"/>
      <c r="JW269" s="5"/>
      <c r="KS269" s="13"/>
      <c r="KT269" s="5"/>
      <c r="LP269" s="13"/>
      <c r="LQ269" s="5"/>
      <c r="MM269" s="13"/>
      <c r="MN269" s="5"/>
      <c r="NJ269" s="13"/>
      <c r="NK269" s="5"/>
      <c r="OG269" s="13"/>
      <c r="OH269" s="5"/>
      <c r="PD269" s="13"/>
      <c r="PE269" s="5"/>
      <c r="QA269" s="13"/>
      <c r="QB269" s="5"/>
      <c r="QX269" s="13"/>
      <c r="QY269" s="5"/>
      <c r="RU269" s="13"/>
      <c r="RV269" s="5"/>
      <c r="SR269" s="13"/>
      <c r="SS269" s="5"/>
      <c r="TO269" s="13"/>
      <c r="TP269" s="5"/>
      <c r="UL269" s="13"/>
      <c r="UM269" s="5"/>
      <c r="VI269" s="13"/>
      <c r="VJ269" s="5"/>
      <c r="WF269" s="13"/>
      <c r="WG269" s="5"/>
      <c r="XC269" s="13"/>
      <c r="XD269" s="5"/>
      <c r="XZ269" s="13"/>
      <c r="YA269" s="5"/>
      <c r="YW269" s="13"/>
      <c r="YX269" s="5"/>
      <c r="ZT269" s="13"/>
      <c r="ZU269" s="5"/>
      <c r="AAQ269" s="13"/>
      <c r="AAR269" s="5"/>
      <c r="ABN269" s="13"/>
      <c r="ABO269" s="5"/>
    </row>
    <row r="270" spans="29:743" x14ac:dyDescent="0.25">
      <c r="AC270" s="13" t="s">
        <v>209</v>
      </c>
      <c r="AD270" s="5"/>
      <c r="AZ270" s="13" t="s">
        <v>209</v>
      </c>
      <c r="BA270" s="5"/>
      <c r="BW270" s="13" t="s">
        <v>209</v>
      </c>
      <c r="BX270" s="5"/>
      <c r="CT270" s="13" t="s">
        <v>209</v>
      </c>
      <c r="CU270" s="5"/>
      <c r="DQ270" s="13" t="s">
        <v>209</v>
      </c>
      <c r="DR270" s="5"/>
      <c r="EN270" s="13" t="s">
        <v>209</v>
      </c>
      <c r="EO270" s="5"/>
      <c r="FK270" s="13" t="s">
        <v>209</v>
      </c>
      <c r="FL270" s="5"/>
      <c r="GH270" s="13" t="s">
        <v>209</v>
      </c>
      <c r="GI270" s="5"/>
      <c r="HE270" s="13" t="s">
        <v>209</v>
      </c>
      <c r="HF270" s="5"/>
      <c r="IB270" s="13" t="s">
        <v>209</v>
      </c>
      <c r="IC270" s="5"/>
      <c r="IY270" s="13" t="s">
        <v>209</v>
      </c>
      <c r="IZ270" s="5"/>
      <c r="JV270" s="13" t="s">
        <v>209</v>
      </c>
      <c r="JW270" s="5"/>
      <c r="KS270" s="13" t="s">
        <v>209</v>
      </c>
      <c r="KT270" s="5"/>
      <c r="LP270" s="13" t="s">
        <v>209</v>
      </c>
      <c r="LQ270" s="5"/>
      <c r="MM270" s="13" t="s">
        <v>209</v>
      </c>
      <c r="MN270" s="5"/>
      <c r="NJ270" s="13" t="s">
        <v>209</v>
      </c>
      <c r="NK270" s="5"/>
      <c r="OG270" s="13" t="s">
        <v>209</v>
      </c>
      <c r="OH270" s="5"/>
      <c r="PD270" s="13" t="s">
        <v>209</v>
      </c>
      <c r="PE270" s="5"/>
      <c r="QA270" s="13" t="s">
        <v>209</v>
      </c>
      <c r="QB270" s="5"/>
      <c r="QX270" s="13" t="s">
        <v>209</v>
      </c>
      <c r="QY270" s="5"/>
      <c r="RU270" s="13" t="s">
        <v>209</v>
      </c>
      <c r="RV270" s="5"/>
      <c r="SR270" s="13" t="s">
        <v>209</v>
      </c>
      <c r="SS270" s="5"/>
      <c r="TO270" s="13" t="s">
        <v>209</v>
      </c>
      <c r="TP270" s="5"/>
      <c r="UL270" s="13" t="s">
        <v>209</v>
      </c>
      <c r="UM270" s="5"/>
      <c r="VI270" s="13" t="s">
        <v>209</v>
      </c>
      <c r="VJ270" s="5"/>
      <c r="WF270" s="13" t="s">
        <v>209</v>
      </c>
      <c r="WG270" s="5"/>
      <c r="XC270" s="13" t="s">
        <v>209</v>
      </c>
      <c r="XD270" s="5"/>
      <c r="XZ270" s="13" t="s">
        <v>209</v>
      </c>
      <c r="YA270" s="5"/>
      <c r="YW270" s="13" t="s">
        <v>209</v>
      </c>
      <c r="YX270" s="5"/>
      <c r="ZT270" s="13" t="s">
        <v>209</v>
      </c>
      <c r="ZU270" s="5"/>
      <c r="AAQ270" s="13" t="s">
        <v>209</v>
      </c>
      <c r="AAR270" s="5"/>
      <c r="ABN270" s="13" t="s">
        <v>209</v>
      </c>
      <c r="ABO270" s="5"/>
    </row>
    <row r="271" spans="29:743" x14ac:dyDescent="0.25">
      <c r="AC271" s="13" t="s">
        <v>181</v>
      </c>
      <c r="AD271" s="5" t="s">
        <v>55</v>
      </c>
      <c r="AZ271" s="13" t="s">
        <v>181</v>
      </c>
      <c r="BA271" s="5">
        <v>0.20076890356459301</v>
      </c>
      <c r="BW271" s="13" t="s">
        <v>181</v>
      </c>
      <c r="BX271" s="5">
        <v>0.20000000214729299</v>
      </c>
      <c r="CT271" s="13" t="s">
        <v>181</v>
      </c>
      <c r="CU271" s="5" t="s">
        <v>55</v>
      </c>
      <c r="DQ271" s="13" t="s">
        <v>181</v>
      </c>
      <c r="DR271" s="5">
        <v>0.20000000090560899</v>
      </c>
      <c r="EN271" s="13" t="s">
        <v>181</v>
      </c>
      <c r="EO271" s="5" t="s">
        <v>55</v>
      </c>
      <c r="FK271" s="13" t="s">
        <v>181</v>
      </c>
      <c r="FL271" s="5" t="s">
        <v>55</v>
      </c>
      <c r="GH271" s="13" t="s">
        <v>181</v>
      </c>
      <c r="GI271" s="5" t="s">
        <v>55</v>
      </c>
      <c r="HE271" s="13" t="s">
        <v>181</v>
      </c>
      <c r="HF271" s="5" t="s">
        <v>55</v>
      </c>
      <c r="IB271" s="13" t="s">
        <v>181</v>
      </c>
      <c r="IC271" s="5">
        <v>0.19999998324673399</v>
      </c>
      <c r="IY271" s="13" t="s">
        <v>181</v>
      </c>
      <c r="IZ271" s="5">
        <v>0.199999565724755</v>
      </c>
      <c r="JV271" s="13" t="s">
        <v>181</v>
      </c>
      <c r="JW271" s="5">
        <v>0.44443919655287401</v>
      </c>
      <c r="KS271" s="13" t="s">
        <v>181</v>
      </c>
      <c r="KT271" s="5">
        <v>0.202849583028542</v>
      </c>
      <c r="LP271" s="13" t="s">
        <v>181</v>
      </c>
      <c r="LQ271" s="5">
        <v>0.200000088554139</v>
      </c>
      <c r="MM271" s="13" t="s">
        <v>181</v>
      </c>
      <c r="MN271" s="5">
        <v>0.200000001511769</v>
      </c>
      <c r="NJ271" s="13" t="s">
        <v>181</v>
      </c>
      <c r="NK271" s="5">
        <v>0.199997754595967</v>
      </c>
      <c r="OG271" s="13" t="s">
        <v>181</v>
      </c>
      <c r="OH271" s="5">
        <v>0.20000000563818501</v>
      </c>
      <c r="PD271" s="13" t="s">
        <v>181</v>
      </c>
      <c r="PE271" s="5">
        <v>0.20003815339998501</v>
      </c>
      <c r="QA271" s="13" t="s">
        <v>181</v>
      </c>
      <c r="QB271" s="5">
        <v>0.19993183492425701</v>
      </c>
      <c r="QX271" s="13" t="s">
        <v>181</v>
      </c>
      <c r="QY271" s="5">
        <v>0.199998308597788</v>
      </c>
      <c r="RU271" s="13" t="s">
        <v>181</v>
      </c>
      <c r="RV271" s="5">
        <v>0.20000000566595599</v>
      </c>
      <c r="SR271" s="13" t="s">
        <v>181</v>
      </c>
      <c r="SS271" s="5">
        <v>0.20533610164649499</v>
      </c>
      <c r="TO271" s="13" t="s">
        <v>181</v>
      </c>
      <c r="TP271" s="5">
        <v>0.20000000594782999</v>
      </c>
      <c r="UL271" s="13" t="s">
        <v>181</v>
      </c>
      <c r="UM271" s="5" t="s">
        <v>55</v>
      </c>
      <c r="VI271" s="13" t="s">
        <v>181</v>
      </c>
      <c r="VJ271" s="5" t="s">
        <v>55</v>
      </c>
      <c r="WF271" s="13" t="s">
        <v>181</v>
      </c>
      <c r="WG271" s="5" t="s">
        <v>55</v>
      </c>
      <c r="XC271" s="13" t="s">
        <v>181</v>
      </c>
      <c r="XD271" s="5">
        <v>1.26223300000993E-3</v>
      </c>
      <c r="XZ271" s="13" t="s">
        <v>181</v>
      </c>
      <c r="YA271" s="5">
        <v>0.21442380839430999</v>
      </c>
      <c r="YW271" s="13" t="s">
        <v>181</v>
      </c>
      <c r="YX271" s="5">
        <v>0.21921413132585099</v>
      </c>
      <c r="ZT271" s="13" t="s">
        <v>181</v>
      </c>
      <c r="ZU271" s="5" t="s">
        <v>55</v>
      </c>
      <c r="AAQ271" s="13" t="s">
        <v>181</v>
      </c>
      <c r="AAR271" s="5" t="s">
        <v>55</v>
      </c>
      <c r="ABN271" s="13" t="s">
        <v>181</v>
      </c>
      <c r="ABO271" s="5">
        <v>3.6304366691370202E-2</v>
      </c>
    </row>
    <row r="272" spans="29:743" x14ac:dyDescent="0.25">
      <c r="AC272" s="13"/>
      <c r="AD272" s="5"/>
      <c r="AZ272" s="13"/>
      <c r="BA272" s="5"/>
      <c r="BW272" s="13"/>
      <c r="BX272" s="5"/>
      <c r="CT272" s="13"/>
      <c r="CU272" s="5"/>
      <c r="DQ272" s="13"/>
      <c r="DR272" s="5"/>
      <c r="EN272" s="13"/>
      <c r="EO272" s="5"/>
      <c r="FK272" s="13"/>
      <c r="FL272" s="5"/>
      <c r="GH272" s="13"/>
      <c r="GI272" s="5"/>
      <c r="HE272" s="13"/>
      <c r="HF272" s="5"/>
      <c r="IB272" s="13"/>
      <c r="IC272" s="5"/>
      <c r="IY272" s="13"/>
      <c r="IZ272" s="5"/>
      <c r="JV272" s="13"/>
      <c r="JW272" s="5"/>
      <c r="KS272" s="13"/>
      <c r="KT272" s="5"/>
      <c r="LP272" s="13"/>
      <c r="LQ272" s="5"/>
      <c r="MM272" s="13"/>
      <c r="MN272" s="5"/>
      <c r="NJ272" s="13"/>
      <c r="NK272" s="5"/>
      <c r="OG272" s="13"/>
      <c r="OH272" s="5"/>
      <c r="PD272" s="13"/>
      <c r="PE272" s="5"/>
      <c r="QA272" s="13"/>
      <c r="QB272" s="5"/>
      <c r="QX272" s="13"/>
      <c r="QY272" s="5"/>
      <c r="RU272" s="13"/>
      <c r="RV272" s="5"/>
      <c r="SR272" s="13"/>
      <c r="SS272" s="5"/>
      <c r="TO272" s="13"/>
      <c r="TP272" s="5"/>
      <c r="UL272" s="13"/>
      <c r="UM272" s="5"/>
      <c r="VI272" s="13"/>
      <c r="VJ272" s="5"/>
      <c r="WF272" s="13"/>
      <c r="WG272" s="5"/>
      <c r="XC272" s="13"/>
      <c r="XD272" s="5"/>
      <c r="XZ272" s="13"/>
      <c r="YA272" s="5"/>
      <c r="YW272" s="13"/>
      <c r="YX272" s="5"/>
      <c r="ZT272" s="13"/>
      <c r="ZU272" s="5"/>
      <c r="AAQ272" s="13"/>
      <c r="AAR272" s="5"/>
      <c r="ABN272" s="13"/>
      <c r="ABO272" s="5"/>
    </row>
    <row r="273" spans="29:743" x14ac:dyDescent="0.25">
      <c r="AC273" s="13" t="s">
        <v>182</v>
      </c>
      <c r="AD273" s="5">
        <v>1044</v>
      </c>
      <c r="AZ273" s="13" t="s">
        <v>182</v>
      </c>
      <c r="BA273" s="5">
        <v>1035</v>
      </c>
      <c r="BW273" s="13" t="s">
        <v>182</v>
      </c>
      <c r="BX273" s="5">
        <v>1035</v>
      </c>
      <c r="CT273" s="13" t="s">
        <v>182</v>
      </c>
      <c r="CU273" s="5">
        <v>1044</v>
      </c>
      <c r="DQ273" s="13" t="s">
        <v>182</v>
      </c>
      <c r="DR273" s="5">
        <v>1035</v>
      </c>
      <c r="EN273" s="13" t="s">
        <v>182</v>
      </c>
      <c r="EO273" s="5">
        <v>1044</v>
      </c>
      <c r="FK273" s="13" t="s">
        <v>182</v>
      </c>
      <c r="FL273" s="5">
        <v>1053</v>
      </c>
      <c r="GH273" s="13" t="s">
        <v>182</v>
      </c>
      <c r="GI273" s="5">
        <v>1053</v>
      </c>
      <c r="HE273" s="13" t="s">
        <v>182</v>
      </c>
      <c r="HF273" s="5">
        <v>1053</v>
      </c>
      <c r="IB273" s="13" t="s">
        <v>182</v>
      </c>
      <c r="IC273" s="5">
        <v>1044</v>
      </c>
      <c r="IY273" s="13" t="s">
        <v>182</v>
      </c>
      <c r="IZ273" s="5">
        <v>1035</v>
      </c>
      <c r="JV273" s="13" t="s">
        <v>182</v>
      </c>
      <c r="JW273" s="5">
        <v>1035</v>
      </c>
      <c r="KS273" s="13" t="s">
        <v>182</v>
      </c>
      <c r="KT273" s="5">
        <v>1035</v>
      </c>
      <c r="LP273" s="13" t="s">
        <v>182</v>
      </c>
      <c r="LQ273" s="5">
        <v>1035</v>
      </c>
      <c r="MM273" s="13" t="s">
        <v>182</v>
      </c>
      <c r="MN273" s="5">
        <v>1035</v>
      </c>
      <c r="NJ273" s="13" t="s">
        <v>182</v>
      </c>
      <c r="NK273" s="5">
        <v>1035</v>
      </c>
      <c r="OG273" s="13" t="s">
        <v>182</v>
      </c>
      <c r="OH273" s="5">
        <v>1044</v>
      </c>
      <c r="PD273" s="13" t="s">
        <v>182</v>
      </c>
      <c r="PE273" s="5">
        <v>1035</v>
      </c>
      <c r="QA273" s="13" t="s">
        <v>182</v>
      </c>
      <c r="QB273" s="5">
        <v>1035</v>
      </c>
      <c r="QX273" s="13" t="s">
        <v>182</v>
      </c>
      <c r="QY273" s="5">
        <v>1035</v>
      </c>
      <c r="RU273" s="13" t="s">
        <v>182</v>
      </c>
      <c r="RV273" s="5">
        <v>1044</v>
      </c>
      <c r="SR273" s="13" t="s">
        <v>182</v>
      </c>
      <c r="SS273" s="5">
        <v>1035</v>
      </c>
      <c r="TO273" s="13" t="s">
        <v>182</v>
      </c>
      <c r="TP273" s="5">
        <v>1044</v>
      </c>
      <c r="UL273" s="13" t="s">
        <v>182</v>
      </c>
      <c r="UM273" s="5">
        <v>1044</v>
      </c>
      <c r="VI273" s="13" t="s">
        <v>182</v>
      </c>
      <c r="VJ273" s="5">
        <v>1044</v>
      </c>
      <c r="WF273" s="13" t="s">
        <v>182</v>
      </c>
      <c r="WG273" s="5">
        <v>1053</v>
      </c>
      <c r="XC273" s="13" t="s">
        <v>182</v>
      </c>
      <c r="XD273" s="5">
        <v>1035</v>
      </c>
      <c r="XZ273" s="13" t="s">
        <v>182</v>
      </c>
      <c r="YA273" s="5">
        <v>1035</v>
      </c>
      <c r="YW273" s="13" t="s">
        <v>182</v>
      </c>
      <c r="YX273" s="5">
        <v>1035</v>
      </c>
      <c r="ZT273" s="13" t="s">
        <v>182</v>
      </c>
      <c r="ZU273" s="5">
        <v>1044</v>
      </c>
      <c r="AAQ273" s="13" t="s">
        <v>182</v>
      </c>
      <c r="AAR273" s="5">
        <v>1044</v>
      </c>
      <c r="ABN273" s="13" t="s">
        <v>182</v>
      </c>
      <c r="ABO273" s="5">
        <v>1044</v>
      </c>
    </row>
    <row r="274" spans="29:743" x14ac:dyDescent="0.25">
      <c r="AC274" s="13" t="s">
        <v>183</v>
      </c>
      <c r="AD274" s="5">
        <v>12.359634135816</v>
      </c>
      <c r="AZ274" s="13" t="s">
        <v>183</v>
      </c>
      <c r="BA274" s="5">
        <v>13.296022999386</v>
      </c>
      <c r="BW274" s="13" t="s">
        <v>183</v>
      </c>
      <c r="BX274" s="5">
        <v>13.1496505389378</v>
      </c>
      <c r="CT274" s="13" t="s">
        <v>183</v>
      </c>
      <c r="CU274" s="5">
        <v>12.4063367124936</v>
      </c>
      <c r="DQ274" s="13" t="s">
        <v>183</v>
      </c>
      <c r="DR274" s="5">
        <v>13.6073246062215</v>
      </c>
      <c r="EN274" s="13" t="s">
        <v>183</v>
      </c>
      <c r="EO274" s="5">
        <v>12.437829970985799</v>
      </c>
      <c r="FK274" s="13" t="s">
        <v>183</v>
      </c>
      <c r="FL274" s="5">
        <v>12.7587020709895</v>
      </c>
      <c r="GH274" s="13" t="s">
        <v>183</v>
      </c>
      <c r="GI274" s="5">
        <v>12.625474236772201</v>
      </c>
      <c r="HE274" s="13" t="s">
        <v>183</v>
      </c>
      <c r="HF274" s="5">
        <v>11.182247150052</v>
      </c>
      <c r="IB274" s="13" t="s">
        <v>183</v>
      </c>
      <c r="IC274" s="5">
        <v>12.306541365820401</v>
      </c>
      <c r="IY274" s="13" t="s">
        <v>183</v>
      </c>
      <c r="IZ274" s="5">
        <v>14.073281451390001</v>
      </c>
      <c r="JV274" s="13" t="s">
        <v>183</v>
      </c>
      <c r="JW274" s="5">
        <v>14.4191466642338</v>
      </c>
      <c r="KS274" s="13" t="s">
        <v>183</v>
      </c>
      <c r="KT274" s="5">
        <v>13.4878477294461</v>
      </c>
      <c r="LP274" s="13" t="s">
        <v>183</v>
      </c>
      <c r="LQ274" s="5">
        <v>14.180145996191699</v>
      </c>
      <c r="MM274" s="13" t="s">
        <v>183</v>
      </c>
      <c r="MN274" s="5">
        <v>13.988090070201499</v>
      </c>
      <c r="NJ274" s="13" t="s">
        <v>183</v>
      </c>
      <c r="NK274" s="5">
        <v>14.8642021161605</v>
      </c>
      <c r="OG274" s="13" t="s">
        <v>183</v>
      </c>
      <c r="OH274" s="5">
        <v>13.303451643906101</v>
      </c>
      <c r="PD274" s="13" t="s">
        <v>183</v>
      </c>
      <c r="PE274" s="5">
        <v>14.6421046125232</v>
      </c>
      <c r="QA274" s="13" t="s">
        <v>183</v>
      </c>
      <c r="QB274" s="5">
        <v>15.461759462526301</v>
      </c>
      <c r="QX274" s="13" t="s">
        <v>183</v>
      </c>
      <c r="QY274" s="5">
        <v>16.510645538783798</v>
      </c>
      <c r="RU274" s="13" t="s">
        <v>183</v>
      </c>
      <c r="RV274" s="5">
        <v>14.2398083190569</v>
      </c>
      <c r="SR274" s="13" t="s">
        <v>183</v>
      </c>
      <c r="SS274" s="5">
        <v>16.894744438577</v>
      </c>
      <c r="TO274" s="13" t="s">
        <v>183</v>
      </c>
      <c r="TP274" s="5">
        <v>15.4106102358191</v>
      </c>
      <c r="UL274" s="13" t="s">
        <v>183</v>
      </c>
      <c r="UM274" s="5">
        <v>11.191071212321701</v>
      </c>
      <c r="VI274" s="13" t="s">
        <v>183</v>
      </c>
      <c r="VJ274" s="5">
        <v>11.175176640710999</v>
      </c>
      <c r="WF274" s="13" t="s">
        <v>183</v>
      </c>
      <c r="WG274" s="5">
        <v>11.275154722019501</v>
      </c>
      <c r="XC274" s="13" t="s">
        <v>183</v>
      </c>
      <c r="XD274" s="5">
        <v>13.4754101066767</v>
      </c>
      <c r="XZ274" s="13" t="s">
        <v>183</v>
      </c>
      <c r="YA274" s="5">
        <v>13.8885793620851</v>
      </c>
      <c r="YW274" s="13" t="s">
        <v>183</v>
      </c>
      <c r="YX274" s="5">
        <v>13.5016704018973</v>
      </c>
      <c r="ZT274" s="13" t="s">
        <v>183</v>
      </c>
      <c r="ZU274" s="5">
        <v>12.494857092540199</v>
      </c>
      <c r="AAQ274" s="13" t="s">
        <v>183</v>
      </c>
      <c r="AAR274" s="5">
        <v>12.6401508984555</v>
      </c>
      <c r="ABN274" s="13" t="s">
        <v>183</v>
      </c>
      <c r="ABO274" s="5">
        <v>15.217831558838199</v>
      </c>
    </row>
    <row r="275" spans="29:743" x14ac:dyDescent="0.25">
      <c r="AC275" s="13" t="s">
        <v>184</v>
      </c>
      <c r="AD275" s="5">
        <v>43205.679238282697</v>
      </c>
      <c r="AZ275" s="13" t="s">
        <v>184</v>
      </c>
      <c r="BA275" s="5">
        <v>45755.673195832103</v>
      </c>
      <c r="BW275" s="13" t="s">
        <v>184</v>
      </c>
      <c r="BX275" s="5">
        <v>44843.001163278001</v>
      </c>
      <c r="CT275" s="13" t="s">
        <v>184</v>
      </c>
      <c r="CU275" s="5">
        <v>43218.945665887797</v>
      </c>
      <c r="DQ275" s="13" t="s">
        <v>184</v>
      </c>
      <c r="DR275" s="5">
        <v>46691.825495686498</v>
      </c>
      <c r="EN275" s="13" t="s">
        <v>184</v>
      </c>
      <c r="EO275" s="5">
        <v>43287.544162964798</v>
      </c>
      <c r="FK275" s="13" t="s">
        <v>184</v>
      </c>
      <c r="FL275" s="5">
        <v>42731.6092083517</v>
      </c>
      <c r="GH275" s="13" t="s">
        <v>184</v>
      </c>
      <c r="GI275" s="5">
        <v>42590.641354279403</v>
      </c>
      <c r="HE275" s="13" t="s">
        <v>184</v>
      </c>
      <c r="HF275" s="5">
        <v>49933.276981294999</v>
      </c>
      <c r="IB275" s="13" t="s">
        <v>184</v>
      </c>
      <c r="IC275" s="5">
        <v>54778.284897060301</v>
      </c>
      <c r="IY275" s="13" t="s">
        <v>184</v>
      </c>
      <c r="IZ275" s="5">
        <v>47650.402893569997</v>
      </c>
      <c r="JV275" s="13" t="s">
        <v>184</v>
      </c>
      <c r="JW275" s="5">
        <v>49504.134261750398</v>
      </c>
      <c r="KS275" s="13" t="s">
        <v>184</v>
      </c>
      <c r="KT275" s="5">
        <v>46661.042906273498</v>
      </c>
      <c r="LP275" s="13" t="s">
        <v>184</v>
      </c>
      <c r="LQ275" s="5">
        <v>48512.3844539536</v>
      </c>
      <c r="MM275" s="13" t="s">
        <v>184</v>
      </c>
      <c r="MN275" s="5">
        <v>47547.805494238601</v>
      </c>
      <c r="NJ275" s="13" t="s">
        <v>184</v>
      </c>
      <c r="NK275" s="5">
        <v>51533.895728103103</v>
      </c>
      <c r="OG275" s="13" t="s">
        <v>184</v>
      </c>
      <c r="OH275" s="5">
        <v>62992.732237910299</v>
      </c>
      <c r="PD275" s="13" t="s">
        <v>184</v>
      </c>
      <c r="PE275" s="5">
        <v>50485.462487350102</v>
      </c>
      <c r="QA275" s="13" t="s">
        <v>184</v>
      </c>
      <c r="QB275" s="5">
        <v>53598.928828762197</v>
      </c>
      <c r="QX275" s="13" t="s">
        <v>184</v>
      </c>
      <c r="QY275" s="5">
        <v>61564.993988527298</v>
      </c>
      <c r="RU275" s="13" t="s">
        <v>184</v>
      </c>
      <c r="RV275" s="5">
        <v>65452.162984532202</v>
      </c>
      <c r="SR275" s="13" t="s">
        <v>184</v>
      </c>
      <c r="SS275" s="5">
        <v>64101.674487295801</v>
      </c>
      <c r="TO275" s="13" t="s">
        <v>184</v>
      </c>
      <c r="TP275" s="5">
        <v>53785.633457250296</v>
      </c>
      <c r="UL275" s="13" t="s">
        <v>184</v>
      </c>
      <c r="UM275" s="5">
        <v>49805.2823324934</v>
      </c>
      <c r="VI275" s="13" t="s">
        <v>184</v>
      </c>
      <c r="VJ275" s="5">
        <v>49870.001453404802</v>
      </c>
      <c r="WF275" s="13" t="s">
        <v>184</v>
      </c>
      <c r="WG275" s="5">
        <v>50889.413323569803</v>
      </c>
      <c r="XC275" s="13" t="s">
        <v>184</v>
      </c>
      <c r="XD275" s="5">
        <v>48855.169070880896</v>
      </c>
      <c r="XZ275" s="13" t="s">
        <v>184</v>
      </c>
      <c r="YA275" s="5">
        <v>51275.246714485802</v>
      </c>
      <c r="YW275" s="13" t="s">
        <v>184</v>
      </c>
      <c r="YX275" s="5">
        <v>46067.190277464098</v>
      </c>
      <c r="ZT275" s="13" t="s">
        <v>184</v>
      </c>
      <c r="ZU275" s="5">
        <v>41790.897745002199</v>
      </c>
      <c r="AAQ275" s="13" t="s">
        <v>184</v>
      </c>
      <c r="AAR275" s="5">
        <v>44198.802539269898</v>
      </c>
      <c r="ABN275" s="13" t="s">
        <v>184</v>
      </c>
      <c r="ABO275" s="5">
        <v>53148.7163327038</v>
      </c>
    </row>
    <row r="276" spans="29:743" x14ac:dyDescent="0.25">
      <c r="AC276" s="13" t="s">
        <v>185</v>
      </c>
      <c r="AD276" s="14">
        <v>1.12110753316108E-5</v>
      </c>
      <c r="AZ276" s="13" t="s">
        <v>185</v>
      </c>
      <c r="BA276" s="14">
        <v>1.12836565548712E-5</v>
      </c>
      <c r="BW276" s="13" t="s">
        <v>185</v>
      </c>
      <c r="BX276" s="14">
        <v>1.12684330705405E-5</v>
      </c>
      <c r="CT276" s="13" t="s">
        <v>185</v>
      </c>
      <c r="CU276" s="14">
        <v>1.12082367955447E-5</v>
      </c>
      <c r="DQ276" s="13" t="s">
        <v>185</v>
      </c>
      <c r="DR276" s="14">
        <v>1.1298505301368299E-5</v>
      </c>
      <c r="EN276" s="13" t="s">
        <v>185</v>
      </c>
      <c r="EO276" s="14">
        <v>1.11936225059502E-5</v>
      </c>
      <c r="FK276" s="13" t="s">
        <v>185</v>
      </c>
      <c r="FL276" s="14">
        <v>1.11135808397916E-5</v>
      </c>
      <c r="GH276" s="13" t="s">
        <v>185</v>
      </c>
      <c r="GI276" s="14">
        <v>1.11437048777727E-5</v>
      </c>
      <c r="HE276" s="13" t="s">
        <v>185</v>
      </c>
      <c r="HF276" s="14">
        <v>1.12912070504184E-5</v>
      </c>
      <c r="IB276" s="13" t="s">
        <v>185</v>
      </c>
      <c r="IC276" s="14">
        <v>1.14512641990114E-5</v>
      </c>
      <c r="IY276" s="13" t="s">
        <v>185</v>
      </c>
      <c r="IZ276" s="14">
        <v>1.1313272949081001E-5</v>
      </c>
      <c r="JV276" s="13" t="s">
        <v>185</v>
      </c>
      <c r="JW276" s="14">
        <v>1.1365856265655099E-5</v>
      </c>
      <c r="KS276" s="13" t="s">
        <v>185</v>
      </c>
      <c r="KT276" s="14">
        <v>1.13044164515296E-5</v>
      </c>
      <c r="LP276" s="13" t="s">
        <v>185</v>
      </c>
      <c r="LQ276" s="14">
        <v>1.13496238640547E-5</v>
      </c>
      <c r="MM276" s="13" t="s">
        <v>185</v>
      </c>
      <c r="MN276" s="14">
        <v>1.1332446843037001E-5</v>
      </c>
      <c r="NJ276" s="13" t="s">
        <v>185</v>
      </c>
      <c r="NK276" s="14">
        <v>1.1401906718823801E-5</v>
      </c>
      <c r="OG276" s="13" t="s">
        <v>185</v>
      </c>
      <c r="OH276" s="14">
        <v>1.15915238064603E-5</v>
      </c>
      <c r="PD276" s="13" t="s">
        <v>185</v>
      </c>
      <c r="PE276" s="14">
        <v>1.1387755356223301E-5</v>
      </c>
      <c r="QA276" s="13" t="s">
        <v>185</v>
      </c>
      <c r="QB276" s="14">
        <v>1.14466302867817E-5</v>
      </c>
      <c r="QX276" s="13" t="s">
        <v>185</v>
      </c>
      <c r="QY276" s="14">
        <v>1.15958420100227E-5</v>
      </c>
      <c r="RU276" s="13" t="s">
        <v>185</v>
      </c>
      <c r="RV276" s="14">
        <v>1.16443242267294E-5</v>
      </c>
      <c r="SR276" s="13" t="s">
        <v>185</v>
      </c>
      <c r="SS276" s="14">
        <v>1.1631862803554901E-5</v>
      </c>
      <c r="TO276" s="13" t="s">
        <v>185</v>
      </c>
      <c r="TP276" s="14">
        <v>1.14171035528495E-5</v>
      </c>
      <c r="UL276" s="13" t="s">
        <v>185</v>
      </c>
      <c r="UM276" s="14">
        <v>1.13131871615076E-5</v>
      </c>
      <c r="VI276" s="13" t="s">
        <v>185</v>
      </c>
      <c r="VJ276" s="14">
        <v>1.1302043437234899E-5</v>
      </c>
      <c r="WF276" s="13" t="s">
        <v>185</v>
      </c>
      <c r="WG276" s="14">
        <v>1.13191957604152E-5</v>
      </c>
      <c r="XC276" s="13" t="s">
        <v>185</v>
      </c>
      <c r="XD276" s="14">
        <v>1.14573117170465E-5</v>
      </c>
      <c r="XZ276" s="13" t="s">
        <v>185</v>
      </c>
      <c r="YA276" s="14">
        <v>1.16445491427584E-5</v>
      </c>
      <c r="YW276" s="13" t="s">
        <v>185</v>
      </c>
      <c r="YX276" s="14">
        <v>1.1205122136488599E-5</v>
      </c>
      <c r="ZT276" s="13" t="s">
        <v>185</v>
      </c>
      <c r="ZU276" s="14">
        <v>1.1000169173229E-5</v>
      </c>
      <c r="AAQ276" s="13" t="s">
        <v>185</v>
      </c>
      <c r="AAR276" s="14">
        <v>1.1533109387498199E-5</v>
      </c>
      <c r="ABN276" s="13" t="s">
        <v>185</v>
      </c>
      <c r="ABO276" s="14">
        <v>1.1313902304231199E-5</v>
      </c>
    </row>
    <row r="277" spans="29:743" x14ac:dyDescent="0.25">
      <c r="AC277" s="13" t="s">
        <v>186</v>
      </c>
      <c r="AD277" s="5">
        <v>411.23178450419499</v>
      </c>
      <c r="AZ277" s="13" t="s">
        <v>186</v>
      </c>
      <c r="BA277" s="5">
        <v>413.89412554463797</v>
      </c>
      <c r="BW277" s="13" t="s">
        <v>186</v>
      </c>
      <c r="BX277" s="5">
        <v>413.335715183231</v>
      </c>
      <c r="CT277" s="13" t="s">
        <v>186</v>
      </c>
      <c r="CU277" s="5">
        <v>411.12766458551403</v>
      </c>
      <c r="DQ277" s="13" t="s">
        <v>186</v>
      </c>
      <c r="DR277" s="5">
        <v>414.438790203385</v>
      </c>
      <c r="EN277" s="13" t="s">
        <v>186</v>
      </c>
      <c r="EO277" s="5">
        <v>410.591600005494</v>
      </c>
      <c r="FK277" s="13" t="s">
        <v>186</v>
      </c>
      <c r="FL277" s="5">
        <v>407.655603570229</v>
      </c>
      <c r="GH277" s="13" t="s">
        <v>186</v>
      </c>
      <c r="GI277" s="5">
        <v>408.76057892085697</v>
      </c>
      <c r="HE277" s="13" t="s">
        <v>186</v>
      </c>
      <c r="HF277" s="5">
        <v>414.17108414726198</v>
      </c>
      <c r="IB277" s="13" t="s">
        <v>186</v>
      </c>
      <c r="IC277" s="5">
        <v>420.04211657650302</v>
      </c>
      <c r="IY277" s="13" t="s">
        <v>186</v>
      </c>
      <c r="IZ277" s="5">
        <v>414.98048008969698</v>
      </c>
      <c r="JV277" s="13" t="s">
        <v>186</v>
      </c>
      <c r="JW277" s="5">
        <v>416.909280893394</v>
      </c>
      <c r="KS277" s="13" t="s">
        <v>186</v>
      </c>
      <c r="KT277" s="5">
        <v>414.65561622206599</v>
      </c>
      <c r="LP277" s="13" t="s">
        <v>186</v>
      </c>
      <c r="LQ277" s="5">
        <v>416.313862587882</v>
      </c>
      <c r="MM277" s="13" t="s">
        <v>186</v>
      </c>
      <c r="MN277" s="5">
        <v>415.683794838209</v>
      </c>
      <c r="NJ277" s="13" t="s">
        <v>186</v>
      </c>
      <c r="NK277" s="5">
        <v>418.23164219685799</v>
      </c>
      <c r="OG277" s="13" t="s">
        <v>186</v>
      </c>
      <c r="OH277" s="5">
        <v>425.18695834761002</v>
      </c>
      <c r="PD277" s="13" t="s">
        <v>186</v>
      </c>
      <c r="PE277" s="5">
        <v>417.71255817295901</v>
      </c>
      <c r="QA277" s="13" t="s">
        <v>186</v>
      </c>
      <c r="QB277" s="5">
        <v>419.87214073216398</v>
      </c>
      <c r="QX277" s="13" t="s">
        <v>186</v>
      </c>
      <c r="QY277" s="5">
        <v>425.34535372934499</v>
      </c>
      <c r="RU277" s="13" t="s">
        <v>186</v>
      </c>
      <c r="RV277" s="5">
        <v>427.123722699609</v>
      </c>
      <c r="SR277" s="13" t="s">
        <v>186</v>
      </c>
      <c r="SS277" s="5">
        <v>426.66662709209999</v>
      </c>
      <c r="TO277" s="13" t="s">
        <v>186</v>
      </c>
      <c r="TP277" s="5">
        <v>418.78907500239501</v>
      </c>
      <c r="UL277" s="13" t="s">
        <v>186</v>
      </c>
      <c r="UM277" s="5">
        <v>414.977333328491</v>
      </c>
      <c r="VI277" s="13" t="s">
        <v>186</v>
      </c>
      <c r="VJ277" s="5">
        <v>414.56857203814798</v>
      </c>
      <c r="WF277" s="13" t="s">
        <v>186</v>
      </c>
      <c r="WG277" s="5">
        <v>415.19773385012297</v>
      </c>
      <c r="XC277" s="13" t="s">
        <v>186</v>
      </c>
      <c r="XD277" s="5">
        <v>420.26394468485699</v>
      </c>
      <c r="XZ277" s="13" t="s">
        <v>186</v>
      </c>
      <c r="YA277" s="5">
        <v>427.13197281097098</v>
      </c>
      <c r="YW277" s="13" t="s">
        <v>186</v>
      </c>
      <c r="YX277" s="5">
        <v>411.01341624056101</v>
      </c>
      <c r="ZT277" s="13" t="s">
        <v>186</v>
      </c>
      <c r="ZU277" s="5">
        <v>557.77328396020096</v>
      </c>
      <c r="AAQ277" s="13" t="s">
        <v>186</v>
      </c>
      <c r="AAR277" s="5">
        <v>423.04426774567997</v>
      </c>
      <c r="ABN277" s="13" t="s">
        <v>186</v>
      </c>
      <c r="ABO277" s="5">
        <v>415.003565372227</v>
      </c>
    </row>
    <row r="278" spans="29:743" x14ac:dyDescent="0.25">
      <c r="AC278" s="13" t="s">
        <v>187</v>
      </c>
      <c r="AD278" s="5">
        <v>0</v>
      </c>
      <c r="AZ278" s="13" t="s">
        <v>187</v>
      </c>
      <c r="BA278" s="5">
        <v>0</v>
      </c>
      <c r="BW278" s="13" t="s">
        <v>187</v>
      </c>
      <c r="BX278" s="5">
        <v>0</v>
      </c>
      <c r="CT278" s="13" t="s">
        <v>187</v>
      </c>
      <c r="CU278" s="5">
        <v>0</v>
      </c>
      <c r="DQ278" s="13" t="s">
        <v>187</v>
      </c>
      <c r="DR278" s="5">
        <v>0</v>
      </c>
      <c r="EN278" s="13" t="s">
        <v>187</v>
      </c>
      <c r="EO278" s="5">
        <v>0</v>
      </c>
      <c r="FK278" s="13" t="s">
        <v>187</v>
      </c>
      <c r="FL278" s="5">
        <v>0</v>
      </c>
      <c r="GH278" s="13" t="s">
        <v>187</v>
      </c>
      <c r="GI278" s="5">
        <v>0</v>
      </c>
      <c r="HE278" s="13" t="s">
        <v>187</v>
      </c>
      <c r="HF278" s="5">
        <v>0</v>
      </c>
      <c r="IB278" s="13" t="s">
        <v>187</v>
      </c>
      <c r="IC278" s="5">
        <v>0</v>
      </c>
      <c r="IY278" s="13" t="s">
        <v>187</v>
      </c>
      <c r="IZ278" s="5">
        <v>0</v>
      </c>
      <c r="JV278" s="13" t="s">
        <v>187</v>
      </c>
      <c r="JW278" s="5">
        <v>0</v>
      </c>
      <c r="KS278" s="13" t="s">
        <v>187</v>
      </c>
      <c r="KT278" s="5">
        <v>0</v>
      </c>
      <c r="LP278" s="13" t="s">
        <v>187</v>
      </c>
      <c r="LQ278" s="5">
        <v>0</v>
      </c>
      <c r="MM278" s="13" t="s">
        <v>187</v>
      </c>
      <c r="MN278" s="5">
        <v>0</v>
      </c>
      <c r="NJ278" s="13" t="s">
        <v>187</v>
      </c>
      <c r="NK278" s="5">
        <v>0</v>
      </c>
      <c r="OG278" s="13" t="s">
        <v>187</v>
      </c>
      <c r="OH278" s="5">
        <v>0</v>
      </c>
      <c r="PD278" s="13" t="s">
        <v>187</v>
      </c>
      <c r="PE278" s="5">
        <v>0</v>
      </c>
      <c r="QA278" s="13" t="s">
        <v>187</v>
      </c>
      <c r="QB278" s="5">
        <v>0</v>
      </c>
      <c r="QX278" s="13" t="s">
        <v>187</v>
      </c>
      <c r="QY278" s="5">
        <v>0</v>
      </c>
      <c r="RU278" s="13" t="s">
        <v>187</v>
      </c>
      <c r="RV278" s="5">
        <v>0</v>
      </c>
      <c r="SR278" s="13" t="s">
        <v>187</v>
      </c>
      <c r="SS278" s="5">
        <v>0</v>
      </c>
      <c r="TO278" s="13" t="s">
        <v>187</v>
      </c>
      <c r="TP278" s="5">
        <v>0</v>
      </c>
      <c r="UL278" s="13" t="s">
        <v>187</v>
      </c>
      <c r="UM278" s="5">
        <v>0</v>
      </c>
      <c r="VI278" s="13" t="s">
        <v>187</v>
      </c>
      <c r="VJ278" s="5">
        <v>0</v>
      </c>
      <c r="WF278" s="13" t="s">
        <v>187</v>
      </c>
      <c r="WG278" s="5">
        <v>0</v>
      </c>
      <c r="XC278" s="13" t="s">
        <v>187</v>
      </c>
      <c r="XD278" s="5">
        <v>0</v>
      </c>
      <c r="XZ278" s="13" t="s">
        <v>187</v>
      </c>
      <c r="YA278" s="5">
        <v>0</v>
      </c>
      <c r="YW278" s="13" t="s">
        <v>187</v>
      </c>
      <c r="YX278" s="5">
        <v>0</v>
      </c>
      <c r="ZT278" s="13" t="s">
        <v>187</v>
      </c>
      <c r="ZU278" s="5">
        <v>0</v>
      </c>
      <c r="AAQ278" s="13" t="s">
        <v>187</v>
      </c>
      <c r="AAR278" s="5">
        <v>0</v>
      </c>
      <c r="ABN278" s="13" t="s">
        <v>187</v>
      </c>
      <c r="ABO278" s="5">
        <v>0</v>
      </c>
    </row>
    <row r="279" spans="29:743" x14ac:dyDescent="0.25">
      <c r="AC279" s="13" t="s">
        <v>188</v>
      </c>
      <c r="AD279" s="5">
        <v>200.676937384062</v>
      </c>
      <c r="AZ279" s="13" t="s">
        <v>188</v>
      </c>
      <c r="BA279" s="5">
        <v>200.77889923501601</v>
      </c>
      <c r="BW279" s="13" t="s">
        <v>188</v>
      </c>
      <c r="BX279" s="5">
        <v>200.91282909315001</v>
      </c>
      <c r="CT279" s="13" t="s">
        <v>188</v>
      </c>
      <c r="CU279" s="5">
        <v>200.62116045964601</v>
      </c>
      <c r="DQ279" s="13" t="s">
        <v>188</v>
      </c>
      <c r="DR279" s="5">
        <v>200.645626342491</v>
      </c>
      <c r="EN279" s="13" t="s">
        <v>188</v>
      </c>
      <c r="EO279" s="5">
        <v>200.33405028583999</v>
      </c>
      <c r="FK279" s="13" t="s">
        <v>188</v>
      </c>
      <c r="FL279" s="5">
        <v>199.21024874374299</v>
      </c>
      <c r="GH279" s="13" t="s">
        <v>188</v>
      </c>
      <c r="GI279" s="5">
        <v>199.804452876981</v>
      </c>
      <c r="HE279" s="13" t="s">
        <v>188</v>
      </c>
      <c r="HF279" s="5">
        <v>199.306061913935</v>
      </c>
      <c r="IB279" s="13" t="s">
        <v>188</v>
      </c>
      <c r="IC279" s="5">
        <v>200.45265876374</v>
      </c>
      <c r="IY279" s="13" t="s">
        <v>188</v>
      </c>
      <c r="IZ279" s="5">
        <v>200.518359534089</v>
      </c>
      <c r="JV279" s="13" t="s">
        <v>188</v>
      </c>
      <c r="JW279" s="5">
        <v>200.72271364529601</v>
      </c>
      <c r="KS279" s="13" t="s">
        <v>188</v>
      </c>
      <c r="KT279" s="5">
        <v>200.75949337629899</v>
      </c>
      <c r="LP279" s="13" t="s">
        <v>188</v>
      </c>
      <c r="LQ279" s="5">
        <v>200.81007710638499</v>
      </c>
      <c r="MM279" s="13" t="s">
        <v>188</v>
      </c>
      <c r="MN279" s="5">
        <v>200.885944193993</v>
      </c>
      <c r="NJ279" s="13" t="s">
        <v>188</v>
      </c>
      <c r="NK279" s="5">
        <v>200.63397920944701</v>
      </c>
      <c r="OG279" s="13" t="s">
        <v>188</v>
      </c>
      <c r="OH279" s="5">
        <v>200.650914631799</v>
      </c>
      <c r="PD279" s="13" t="s">
        <v>188</v>
      </c>
      <c r="PE279" s="5">
        <v>200.74876428668901</v>
      </c>
      <c r="QA279" s="13" t="s">
        <v>188</v>
      </c>
      <c r="QB279" s="5">
        <v>200.728444563191</v>
      </c>
      <c r="QX279" s="13" t="s">
        <v>188</v>
      </c>
      <c r="QY279" s="5">
        <v>201.05527867461799</v>
      </c>
      <c r="RU279" s="13" t="s">
        <v>188</v>
      </c>
      <c r="RV279" s="5">
        <v>200.961491084193</v>
      </c>
      <c r="SR279" s="13" t="s">
        <v>188</v>
      </c>
      <c r="SS279" s="5">
        <v>201.056149475772</v>
      </c>
      <c r="TO279" s="13" t="s">
        <v>188</v>
      </c>
      <c r="TP279" s="5">
        <v>200.17772894703299</v>
      </c>
      <c r="UL279" s="13" t="s">
        <v>188</v>
      </c>
      <c r="UM279" s="5">
        <v>199.72294483933101</v>
      </c>
      <c r="VI279" s="13" t="s">
        <v>188</v>
      </c>
      <c r="VJ279" s="5">
        <v>199.51156355391601</v>
      </c>
      <c r="WF279" s="13" t="s">
        <v>188</v>
      </c>
      <c r="WG279" s="5">
        <v>199.45346763150101</v>
      </c>
      <c r="XC279" s="13" t="s">
        <v>188</v>
      </c>
      <c r="XD279" s="5">
        <v>195.73009789852799</v>
      </c>
      <c r="XZ279" s="13" t="s">
        <v>188</v>
      </c>
      <c r="YA279" s="5">
        <v>191.85875948582401</v>
      </c>
      <c r="YW279" s="13" t="s">
        <v>188</v>
      </c>
      <c r="YX279" s="5">
        <v>201.04465293402501</v>
      </c>
      <c r="ZT279" s="13" t="s">
        <v>188</v>
      </c>
      <c r="ZU279" s="5">
        <v>121.25080288044499</v>
      </c>
      <c r="AAQ279" s="13" t="s">
        <v>188</v>
      </c>
      <c r="AAR279" s="5">
        <v>188.07827931069801</v>
      </c>
      <c r="ABN279" s="13" t="s">
        <v>188</v>
      </c>
      <c r="ABO279" s="5">
        <v>200.33774510737101</v>
      </c>
    </row>
    <row r="280" spans="29:743" x14ac:dyDescent="0.25">
      <c r="AC280" s="13" t="s">
        <v>189</v>
      </c>
      <c r="AD280" s="5">
        <v>200.676937384062</v>
      </c>
      <c r="AZ280" s="13" t="s">
        <v>189</v>
      </c>
      <c r="BA280" s="5">
        <v>200.77889923501601</v>
      </c>
      <c r="BW280" s="13" t="s">
        <v>189</v>
      </c>
      <c r="BX280" s="5">
        <v>200.91282909315001</v>
      </c>
      <c r="CT280" s="13" t="s">
        <v>189</v>
      </c>
      <c r="CU280" s="5">
        <v>200.62116045964601</v>
      </c>
      <c r="DQ280" s="13" t="s">
        <v>189</v>
      </c>
      <c r="DR280" s="5">
        <v>200.645626342491</v>
      </c>
      <c r="EN280" s="13" t="s">
        <v>189</v>
      </c>
      <c r="EO280" s="5">
        <v>200.33405028583999</v>
      </c>
      <c r="FK280" s="13" t="s">
        <v>189</v>
      </c>
      <c r="FL280" s="5">
        <v>199.21024874374299</v>
      </c>
      <c r="GH280" s="13" t="s">
        <v>189</v>
      </c>
      <c r="GI280" s="5">
        <v>199.804452876981</v>
      </c>
      <c r="HE280" s="13" t="s">
        <v>189</v>
      </c>
      <c r="HF280" s="5">
        <v>199.306061913935</v>
      </c>
      <c r="IB280" s="13" t="s">
        <v>189</v>
      </c>
      <c r="IC280" s="5">
        <v>200.45265876374</v>
      </c>
      <c r="IY280" s="13" t="s">
        <v>189</v>
      </c>
      <c r="IZ280" s="5">
        <v>200.518359534089</v>
      </c>
      <c r="JV280" s="13" t="s">
        <v>189</v>
      </c>
      <c r="JW280" s="5">
        <v>200.72271364529601</v>
      </c>
      <c r="KS280" s="13" t="s">
        <v>189</v>
      </c>
      <c r="KT280" s="5">
        <v>200.75949337629899</v>
      </c>
      <c r="LP280" s="13" t="s">
        <v>189</v>
      </c>
      <c r="LQ280" s="5">
        <v>200.81007710638499</v>
      </c>
      <c r="MM280" s="13" t="s">
        <v>189</v>
      </c>
      <c r="MN280" s="5">
        <v>200.885944193993</v>
      </c>
      <c r="NJ280" s="13" t="s">
        <v>189</v>
      </c>
      <c r="NK280" s="5">
        <v>200.63397920944701</v>
      </c>
      <c r="OG280" s="13" t="s">
        <v>189</v>
      </c>
      <c r="OH280" s="5">
        <v>200.650914631799</v>
      </c>
      <c r="PD280" s="13" t="s">
        <v>189</v>
      </c>
      <c r="PE280" s="5">
        <v>200.74876428668901</v>
      </c>
      <c r="QA280" s="13" t="s">
        <v>189</v>
      </c>
      <c r="QB280" s="5">
        <v>200.728444563191</v>
      </c>
      <c r="QX280" s="13" t="s">
        <v>189</v>
      </c>
      <c r="QY280" s="5">
        <v>201.05527867461799</v>
      </c>
      <c r="RU280" s="13" t="s">
        <v>189</v>
      </c>
      <c r="RV280" s="5">
        <v>200.961491084193</v>
      </c>
      <c r="SR280" s="13" t="s">
        <v>189</v>
      </c>
      <c r="SS280" s="5">
        <v>201.056149475772</v>
      </c>
      <c r="TO280" s="13" t="s">
        <v>189</v>
      </c>
      <c r="TP280" s="5">
        <v>200.17772894703299</v>
      </c>
      <c r="UL280" s="13" t="s">
        <v>189</v>
      </c>
      <c r="UM280" s="5">
        <v>199.72294483933101</v>
      </c>
      <c r="VI280" s="13" t="s">
        <v>189</v>
      </c>
      <c r="VJ280" s="5">
        <v>199.51156355391601</v>
      </c>
      <c r="WF280" s="13" t="s">
        <v>189</v>
      </c>
      <c r="WG280" s="5">
        <v>199.45346763150101</v>
      </c>
      <c r="XC280" s="13" t="s">
        <v>189</v>
      </c>
      <c r="XD280" s="5">
        <v>195.73009789852799</v>
      </c>
      <c r="XZ280" s="13" t="s">
        <v>189</v>
      </c>
      <c r="YA280" s="5">
        <v>191.85875948582401</v>
      </c>
      <c r="YW280" s="13" t="s">
        <v>189</v>
      </c>
      <c r="YX280" s="5">
        <v>201.04465293402501</v>
      </c>
      <c r="ZT280" s="13" t="s">
        <v>189</v>
      </c>
      <c r="ZU280" s="5">
        <v>121.25080288044499</v>
      </c>
      <c r="AAQ280" s="13" t="s">
        <v>189</v>
      </c>
      <c r="AAR280" s="5">
        <v>188.07827931069801</v>
      </c>
      <c r="ABN280" s="13" t="s">
        <v>189</v>
      </c>
      <c r="ABO280" s="5">
        <v>200.33774510737101</v>
      </c>
    </row>
    <row r="281" spans="29:743" x14ac:dyDescent="0.25">
      <c r="AC281" s="13" t="s">
        <v>190</v>
      </c>
      <c r="AD281" s="5">
        <v>0</v>
      </c>
      <c r="AZ281" s="13" t="s">
        <v>190</v>
      </c>
      <c r="BA281" s="5">
        <v>0</v>
      </c>
      <c r="BW281" s="13" t="s">
        <v>190</v>
      </c>
      <c r="BX281" s="5">
        <v>0</v>
      </c>
      <c r="CT281" s="13" t="s">
        <v>190</v>
      </c>
      <c r="CU281" s="5">
        <v>0</v>
      </c>
      <c r="DQ281" s="13" t="s">
        <v>190</v>
      </c>
      <c r="DR281" s="5">
        <v>0</v>
      </c>
      <c r="EN281" s="13" t="s">
        <v>190</v>
      </c>
      <c r="EO281" s="5">
        <v>0</v>
      </c>
      <c r="FK281" s="13" t="s">
        <v>190</v>
      </c>
      <c r="FL281" s="5">
        <v>0</v>
      </c>
      <c r="GH281" s="13" t="s">
        <v>190</v>
      </c>
      <c r="GI281" s="5">
        <v>0</v>
      </c>
      <c r="HE281" s="13" t="s">
        <v>190</v>
      </c>
      <c r="HF281" s="5">
        <v>0</v>
      </c>
      <c r="IB281" s="13" t="s">
        <v>190</v>
      </c>
      <c r="IC281" s="5">
        <v>0</v>
      </c>
      <c r="IY281" s="13" t="s">
        <v>190</v>
      </c>
      <c r="IZ281" s="5">
        <v>0</v>
      </c>
      <c r="JV281" s="13" t="s">
        <v>190</v>
      </c>
      <c r="JW281" s="5">
        <v>0</v>
      </c>
      <c r="KS281" s="13" t="s">
        <v>190</v>
      </c>
      <c r="KT281" s="5">
        <v>0</v>
      </c>
      <c r="LP281" s="13" t="s">
        <v>190</v>
      </c>
      <c r="LQ281" s="5">
        <v>0</v>
      </c>
      <c r="MM281" s="13" t="s">
        <v>190</v>
      </c>
      <c r="MN281" s="5">
        <v>0</v>
      </c>
      <c r="NJ281" s="13" t="s">
        <v>190</v>
      </c>
      <c r="NK281" s="5">
        <v>0</v>
      </c>
      <c r="OG281" s="13" t="s">
        <v>190</v>
      </c>
      <c r="OH281" s="5">
        <v>0</v>
      </c>
      <c r="PD281" s="13" t="s">
        <v>190</v>
      </c>
      <c r="PE281" s="5">
        <v>0</v>
      </c>
      <c r="QA281" s="13" t="s">
        <v>190</v>
      </c>
      <c r="QB281" s="5">
        <v>0</v>
      </c>
      <c r="QX281" s="13" t="s">
        <v>190</v>
      </c>
      <c r="QY281" s="5">
        <v>0</v>
      </c>
      <c r="RU281" s="13" t="s">
        <v>190</v>
      </c>
      <c r="RV281" s="5">
        <v>0</v>
      </c>
      <c r="SR281" s="13" t="s">
        <v>190</v>
      </c>
      <c r="SS281" s="5">
        <v>0</v>
      </c>
      <c r="TO281" s="13" t="s">
        <v>190</v>
      </c>
      <c r="TP281" s="5">
        <v>0</v>
      </c>
      <c r="UL281" s="13" t="s">
        <v>190</v>
      </c>
      <c r="UM281" s="5">
        <v>0</v>
      </c>
      <c r="VI281" s="13" t="s">
        <v>190</v>
      </c>
      <c r="VJ281" s="5">
        <v>0</v>
      </c>
      <c r="WF281" s="13" t="s">
        <v>190</v>
      </c>
      <c r="WG281" s="5">
        <v>0</v>
      </c>
      <c r="XC281" s="13" t="s">
        <v>190</v>
      </c>
      <c r="XD281" s="5">
        <v>0</v>
      </c>
      <c r="XZ281" s="13" t="s">
        <v>190</v>
      </c>
      <c r="YA281" s="5">
        <v>0</v>
      </c>
      <c r="YW281" s="13" t="s">
        <v>190</v>
      </c>
      <c r="YX281" s="5">
        <v>0</v>
      </c>
      <c r="ZT281" s="13" t="s">
        <v>190</v>
      </c>
      <c r="ZU281" s="5">
        <v>0</v>
      </c>
      <c r="AAQ281" s="13" t="s">
        <v>190</v>
      </c>
      <c r="AAR281" s="5">
        <v>0</v>
      </c>
      <c r="ABN281" s="13" t="s">
        <v>190</v>
      </c>
      <c r="ABO281" s="5">
        <v>0</v>
      </c>
    </row>
    <row r="282" spans="29:743" x14ac:dyDescent="0.25">
      <c r="AC282" s="13"/>
      <c r="AD282" s="5"/>
      <c r="AZ282" s="13"/>
      <c r="BA282" s="5"/>
      <c r="BW282" s="13"/>
      <c r="BX282" s="5"/>
      <c r="CT282" s="13"/>
      <c r="CU282" s="5"/>
      <c r="DQ282" s="13"/>
      <c r="DR282" s="5"/>
      <c r="EN282" s="13"/>
      <c r="EO282" s="5"/>
      <c r="FK282" s="13"/>
      <c r="FL282" s="5"/>
      <c r="GH282" s="13"/>
      <c r="GI282" s="5"/>
      <c r="HE282" s="13"/>
      <c r="HF282" s="5"/>
      <c r="IB282" s="13"/>
      <c r="IC282" s="5"/>
      <c r="IY282" s="13"/>
      <c r="IZ282" s="5"/>
      <c r="JV282" s="13"/>
      <c r="JW282" s="5"/>
      <c r="KS282" s="13"/>
      <c r="KT282" s="5"/>
      <c r="LP282" s="13"/>
      <c r="LQ282" s="5"/>
      <c r="MM282" s="13"/>
      <c r="MN282" s="5"/>
      <c r="NJ282" s="13"/>
      <c r="NK282" s="5"/>
      <c r="OG282" s="13"/>
      <c r="OH282" s="5"/>
      <c r="PD282" s="13"/>
      <c r="PE282" s="5"/>
      <c r="QA282" s="13"/>
      <c r="QB282" s="5"/>
      <c r="QX282" s="13"/>
      <c r="QY282" s="5"/>
      <c r="RU282" s="13"/>
      <c r="RV282" s="5"/>
      <c r="SR282" s="13"/>
      <c r="SS282" s="5"/>
      <c r="TO282" s="13"/>
      <c r="TP282" s="5"/>
      <c r="UL282" s="13"/>
      <c r="UM282" s="5"/>
      <c r="VI282" s="13"/>
      <c r="VJ282" s="5"/>
      <c r="WF282" s="13"/>
      <c r="WG282" s="5"/>
      <c r="XC282" s="13"/>
      <c r="XD282" s="5"/>
      <c r="XZ282" s="13"/>
      <c r="YA282" s="5"/>
      <c r="YW282" s="13"/>
      <c r="YX282" s="5"/>
      <c r="ZT282" s="13"/>
      <c r="ZU282" s="5"/>
      <c r="AAQ282" s="13"/>
      <c r="AAR282" s="5"/>
      <c r="ABN282" s="13"/>
      <c r="ABO282" s="5"/>
    </row>
    <row r="283" spans="29:743" x14ac:dyDescent="0.25">
      <c r="AC283" s="13" t="s">
        <v>191</v>
      </c>
      <c r="AD283" s="5">
        <v>0</v>
      </c>
      <c r="AZ283" s="13" t="s">
        <v>191</v>
      </c>
      <c r="BA283" s="5">
        <v>0</v>
      </c>
      <c r="BW283" s="13" t="s">
        <v>191</v>
      </c>
      <c r="BX283" s="5">
        <v>0</v>
      </c>
      <c r="CT283" s="13" t="s">
        <v>191</v>
      </c>
      <c r="CU283" s="5">
        <v>0</v>
      </c>
      <c r="DQ283" s="13" t="s">
        <v>191</v>
      </c>
      <c r="DR283" s="5">
        <v>0</v>
      </c>
      <c r="EN283" s="13" t="s">
        <v>191</v>
      </c>
      <c r="EO283" s="5">
        <v>0</v>
      </c>
      <c r="FK283" s="13" t="s">
        <v>191</v>
      </c>
      <c r="FL283" s="5">
        <v>0</v>
      </c>
      <c r="GH283" s="13" t="s">
        <v>191</v>
      </c>
      <c r="GI283" s="5">
        <v>0</v>
      </c>
      <c r="HE283" s="13" t="s">
        <v>191</v>
      </c>
      <c r="HF283" s="5">
        <v>0</v>
      </c>
      <c r="IB283" s="13" t="s">
        <v>191</v>
      </c>
      <c r="IC283" s="5">
        <v>0</v>
      </c>
      <c r="IY283" s="13" t="s">
        <v>191</v>
      </c>
      <c r="IZ283" s="5">
        <v>0</v>
      </c>
      <c r="JV283" s="13" t="s">
        <v>191</v>
      </c>
      <c r="JW283" s="5">
        <v>0</v>
      </c>
      <c r="KS283" s="13" t="s">
        <v>191</v>
      </c>
      <c r="KT283" s="5">
        <v>0</v>
      </c>
      <c r="LP283" s="13" t="s">
        <v>191</v>
      </c>
      <c r="LQ283" s="5">
        <v>0</v>
      </c>
      <c r="MM283" s="13" t="s">
        <v>191</v>
      </c>
      <c r="MN283" s="5">
        <v>0</v>
      </c>
      <c r="NJ283" s="13" t="s">
        <v>191</v>
      </c>
      <c r="NK283" s="5">
        <v>0</v>
      </c>
      <c r="OG283" s="13" t="s">
        <v>191</v>
      </c>
      <c r="OH283" s="5">
        <v>0</v>
      </c>
      <c r="PD283" s="13" t="s">
        <v>191</v>
      </c>
      <c r="PE283" s="5">
        <v>0</v>
      </c>
      <c r="QA283" s="13" t="s">
        <v>191</v>
      </c>
      <c r="QB283" s="5">
        <v>0</v>
      </c>
      <c r="QX283" s="13" t="s">
        <v>191</v>
      </c>
      <c r="QY283" s="5">
        <v>0</v>
      </c>
      <c r="RU283" s="13" t="s">
        <v>191</v>
      </c>
      <c r="RV283" s="5">
        <v>0</v>
      </c>
      <c r="SR283" s="13" t="s">
        <v>191</v>
      </c>
      <c r="SS283" s="5">
        <v>0</v>
      </c>
      <c r="TO283" s="13" t="s">
        <v>191</v>
      </c>
      <c r="TP283" s="5">
        <v>0</v>
      </c>
      <c r="UL283" s="13" t="s">
        <v>191</v>
      </c>
      <c r="UM283" s="5">
        <v>0</v>
      </c>
      <c r="VI283" s="13" t="s">
        <v>191</v>
      </c>
      <c r="VJ283" s="5">
        <v>0</v>
      </c>
      <c r="WF283" s="13" t="s">
        <v>191</v>
      </c>
      <c r="WG283" s="5">
        <v>0</v>
      </c>
      <c r="XC283" s="13" t="s">
        <v>191</v>
      </c>
      <c r="XD283" s="5">
        <v>0</v>
      </c>
      <c r="XZ283" s="13" t="s">
        <v>191</v>
      </c>
      <c r="YA283" s="5">
        <v>0</v>
      </c>
      <c r="YW283" s="13" t="s">
        <v>191</v>
      </c>
      <c r="YX283" s="5">
        <v>0</v>
      </c>
      <c r="ZT283" s="13" t="s">
        <v>191</v>
      </c>
      <c r="ZU283" s="5">
        <v>0</v>
      </c>
      <c r="AAQ283" s="13" t="s">
        <v>191</v>
      </c>
      <c r="AAR283" s="5">
        <v>0</v>
      </c>
      <c r="ABN283" s="13" t="s">
        <v>191</v>
      </c>
      <c r="ABO283" s="5">
        <v>0</v>
      </c>
    </row>
    <row r="284" spans="29:743" x14ac:dyDescent="0.25">
      <c r="AC284" s="13" t="s">
        <v>192</v>
      </c>
      <c r="AD284" s="5">
        <v>0</v>
      </c>
      <c r="AZ284" s="13" t="s">
        <v>192</v>
      </c>
      <c r="BA284" s="5">
        <v>0</v>
      </c>
      <c r="BW284" s="13" t="s">
        <v>192</v>
      </c>
      <c r="BX284" s="5">
        <v>0</v>
      </c>
      <c r="CT284" s="13" t="s">
        <v>192</v>
      </c>
      <c r="CU284" s="5">
        <v>0</v>
      </c>
      <c r="DQ284" s="13" t="s">
        <v>192</v>
      </c>
      <c r="DR284" s="5">
        <v>0</v>
      </c>
      <c r="EN284" s="13" t="s">
        <v>192</v>
      </c>
      <c r="EO284" s="5">
        <v>0</v>
      </c>
      <c r="FK284" s="13" t="s">
        <v>192</v>
      </c>
      <c r="FL284" s="5">
        <v>0</v>
      </c>
      <c r="GH284" s="13" t="s">
        <v>192</v>
      </c>
      <c r="GI284" s="5">
        <v>0</v>
      </c>
      <c r="HE284" s="13" t="s">
        <v>192</v>
      </c>
      <c r="HF284" s="5">
        <v>0</v>
      </c>
      <c r="IB284" s="13" t="s">
        <v>192</v>
      </c>
      <c r="IC284" s="5">
        <v>0</v>
      </c>
      <c r="IY284" s="13" t="s">
        <v>192</v>
      </c>
      <c r="IZ284" s="5">
        <v>0</v>
      </c>
      <c r="JV284" s="13" t="s">
        <v>192</v>
      </c>
      <c r="JW284" s="5">
        <v>0</v>
      </c>
      <c r="KS284" s="13" t="s">
        <v>192</v>
      </c>
      <c r="KT284" s="5">
        <v>0</v>
      </c>
      <c r="LP284" s="13" t="s">
        <v>192</v>
      </c>
      <c r="LQ284" s="5">
        <v>0</v>
      </c>
      <c r="MM284" s="13" t="s">
        <v>192</v>
      </c>
      <c r="MN284" s="5">
        <v>0</v>
      </c>
      <c r="NJ284" s="13" t="s">
        <v>192</v>
      </c>
      <c r="NK284" s="5">
        <v>0</v>
      </c>
      <c r="OG284" s="13" t="s">
        <v>192</v>
      </c>
      <c r="OH284" s="5">
        <v>0</v>
      </c>
      <c r="PD284" s="13" t="s">
        <v>192</v>
      </c>
      <c r="PE284" s="5">
        <v>0</v>
      </c>
      <c r="QA284" s="13" t="s">
        <v>192</v>
      </c>
      <c r="QB284" s="5">
        <v>0</v>
      </c>
      <c r="QX284" s="13" t="s">
        <v>192</v>
      </c>
      <c r="QY284" s="5">
        <v>0</v>
      </c>
      <c r="RU284" s="13" t="s">
        <v>192</v>
      </c>
      <c r="RV284" s="5">
        <v>0</v>
      </c>
      <c r="SR284" s="13" t="s">
        <v>192</v>
      </c>
      <c r="SS284" s="5">
        <v>0</v>
      </c>
      <c r="TO284" s="13" t="s">
        <v>192</v>
      </c>
      <c r="TP284" s="5">
        <v>0</v>
      </c>
      <c r="UL284" s="13" t="s">
        <v>192</v>
      </c>
      <c r="UM284" s="5">
        <v>0</v>
      </c>
      <c r="VI284" s="13" t="s">
        <v>192</v>
      </c>
      <c r="VJ284" s="5">
        <v>0</v>
      </c>
      <c r="WF284" s="13" t="s">
        <v>192</v>
      </c>
      <c r="WG284" s="5">
        <v>0</v>
      </c>
      <c r="XC284" s="13" t="s">
        <v>192</v>
      </c>
      <c r="XD284" s="5">
        <v>0</v>
      </c>
      <c r="XZ284" s="13" t="s">
        <v>192</v>
      </c>
      <c r="YA284" s="5">
        <v>0</v>
      </c>
      <c r="YW284" s="13" t="s">
        <v>192</v>
      </c>
      <c r="YX284" s="5">
        <v>0</v>
      </c>
      <c r="ZT284" s="13" t="s">
        <v>192</v>
      </c>
      <c r="ZU284" s="5">
        <v>0</v>
      </c>
      <c r="AAQ284" s="13" t="s">
        <v>192</v>
      </c>
      <c r="AAR284" s="5">
        <v>0</v>
      </c>
      <c r="ABN284" s="13" t="s">
        <v>192</v>
      </c>
      <c r="ABO284" s="5">
        <v>0</v>
      </c>
    </row>
    <row r="285" spans="29:743" x14ac:dyDescent="0.25">
      <c r="AC285" s="13" t="s">
        <v>193</v>
      </c>
      <c r="AD285" s="5">
        <v>471.823304683603</v>
      </c>
      <c r="AZ285" s="13" t="s">
        <v>193</v>
      </c>
      <c r="BA285" s="5">
        <v>508.38734959872602</v>
      </c>
      <c r="BW285" s="13" t="s">
        <v>193</v>
      </c>
      <c r="BX285" s="5">
        <v>504.31862657381703</v>
      </c>
      <c r="CT285" s="13" t="s">
        <v>193</v>
      </c>
      <c r="CU285" s="5">
        <v>472.04312970172401</v>
      </c>
      <c r="DQ285" s="13" t="s">
        <v>193</v>
      </c>
      <c r="DR285" s="5">
        <v>568.76838818531996</v>
      </c>
      <c r="EN285" s="13" t="s">
        <v>193</v>
      </c>
      <c r="EO285" s="5">
        <v>471.53228470148599</v>
      </c>
      <c r="FK285" s="13" t="s">
        <v>193</v>
      </c>
      <c r="FL285" s="5">
        <v>479.451734551784</v>
      </c>
      <c r="GH285" s="13" t="s">
        <v>193</v>
      </c>
      <c r="GI285" s="5">
        <v>476.544886737637</v>
      </c>
      <c r="HE285" s="13" t="s">
        <v>193</v>
      </c>
      <c r="HF285" s="5">
        <v>453.017721851548</v>
      </c>
      <c r="IB285" s="13" t="s">
        <v>193</v>
      </c>
      <c r="IC285" s="5">
        <v>502.876825242797</v>
      </c>
      <c r="IY285" s="13" t="s">
        <v>193</v>
      </c>
      <c r="IZ285" s="5">
        <v>586.36367466693798</v>
      </c>
      <c r="JV285" s="13" t="s">
        <v>193</v>
      </c>
      <c r="JW285" s="5">
        <v>602.75701053728301</v>
      </c>
      <c r="KS285" s="13" t="s">
        <v>193</v>
      </c>
      <c r="KT285" s="5">
        <v>522.69897780282201</v>
      </c>
      <c r="LP285" s="13" t="s">
        <v>193</v>
      </c>
      <c r="LQ285" s="5">
        <v>595.60180410210103</v>
      </c>
      <c r="MM285" s="13" t="s">
        <v>193</v>
      </c>
      <c r="MN285" s="5">
        <v>584.49305985591604</v>
      </c>
      <c r="NJ285" s="13" t="s">
        <v>193</v>
      </c>
      <c r="NK285" s="5">
        <v>621.74221063049299</v>
      </c>
      <c r="OG285" s="13" t="s">
        <v>193</v>
      </c>
      <c r="OH285" s="5">
        <v>555.37365936433105</v>
      </c>
      <c r="PD285" s="13" t="s">
        <v>193</v>
      </c>
      <c r="PE285" s="5">
        <v>611.793450236897</v>
      </c>
      <c r="QA285" s="13" t="s">
        <v>193</v>
      </c>
      <c r="QB285" s="5">
        <v>648.28441364006198</v>
      </c>
      <c r="QX285" s="13" t="s">
        <v>193</v>
      </c>
      <c r="QY285" s="5">
        <v>687.20562766830506</v>
      </c>
      <c r="RU285" s="13" t="s">
        <v>193</v>
      </c>
      <c r="RV285" s="5">
        <v>606.66853668718704</v>
      </c>
      <c r="SR285" s="13" t="s">
        <v>193</v>
      </c>
      <c r="SS285" s="5">
        <v>696.14894942962803</v>
      </c>
      <c r="TO285" s="13" t="s">
        <v>193</v>
      </c>
      <c r="TP285" s="5">
        <v>646.92691251214001</v>
      </c>
      <c r="UL285" s="13" t="s">
        <v>193</v>
      </c>
      <c r="UM285" s="5">
        <v>451.30115709446602</v>
      </c>
      <c r="VI285" s="13" t="s">
        <v>193</v>
      </c>
      <c r="VJ285" s="5">
        <v>452.16898949405203</v>
      </c>
      <c r="WF285" s="13" t="s">
        <v>193</v>
      </c>
      <c r="WG285" s="5">
        <v>452.43794108529499</v>
      </c>
      <c r="XC285" s="13" t="s">
        <v>193</v>
      </c>
      <c r="XD285" s="5">
        <v>531.35830470727501</v>
      </c>
      <c r="XZ285" s="13" t="s">
        <v>193</v>
      </c>
      <c r="YA285" s="5">
        <v>620.11971669367801</v>
      </c>
      <c r="YW285" s="13" t="s">
        <v>193</v>
      </c>
      <c r="YX285" s="5">
        <v>564.71195460297099</v>
      </c>
      <c r="ZT285" s="13" t="s">
        <v>193</v>
      </c>
      <c r="ZU285" s="5">
        <v>461.90363662263201</v>
      </c>
      <c r="AAQ285" s="13" t="s">
        <v>193</v>
      </c>
      <c r="AAR285" s="5">
        <v>496.350367249334</v>
      </c>
      <c r="ABN285" s="13" t="s">
        <v>193</v>
      </c>
      <c r="ABO285" s="5">
        <v>635.25530757649199</v>
      </c>
    </row>
    <row r="286" spans="29:743" x14ac:dyDescent="0.25">
      <c r="AC286" s="13" t="s">
        <v>194</v>
      </c>
      <c r="AD286" s="5">
        <v>0</v>
      </c>
      <c r="AZ286" s="13" t="s">
        <v>194</v>
      </c>
      <c r="BA286" s="5">
        <v>0</v>
      </c>
      <c r="BW286" s="13" t="s">
        <v>194</v>
      </c>
      <c r="BX286" s="5">
        <v>0</v>
      </c>
      <c r="CT286" s="13" t="s">
        <v>194</v>
      </c>
      <c r="CU286" s="5">
        <v>0</v>
      </c>
      <c r="DQ286" s="13" t="s">
        <v>194</v>
      </c>
      <c r="DR286" s="14">
        <v>0</v>
      </c>
      <c r="EN286" s="13" t="s">
        <v>194</v>
      </c>
      <c r="EO286" s="5">
        <v>0</v>
      </c>
      <c r="FK286" s="13" t="s">
        <v>194</v>
      </c>
      <c r="FL286" s="5">
        <v>0</v>
      </c>
      <c r="GH286" s="13" t="s">
        <v>194</v>
      </c>
      <c r="GI286" s="5">
        <v>0</v>
      </c>
      <c r="HE286" s="13" t="s">
        <v>194</v>
      </c>
      <c r="HF286" s="5">
        <v>0</v>
      </c>
      <c r="IB286" s="13" t="s">
        <v>194</v>
      </c>
      <c r="IC286" s="5">
        <v>0</v>
      </c>
      <c r="IY286" s="13" t="s">
        <v>194</v>
      </c>
      <c r="IZ286" s="5">
        <v>0</v>
      </c>
      <c r="JV286" s="13" t="s">
        <v>194</v>
      </c>
      <c r="JW286" s="5">
        <v>0</v>
      </c>
      <c r="KS286" s="13" t="s">
        <v>194</v>
      </c>
      <c r="KT286" s="5">
        <v>0</v>
      </c>
      <c r="LP286" s="13" t="s">
        <v>194</v>
      </c>
      <c r="LQ286" s="5">
        <v>0</v>
      </c>
      <c r="MM286" s="13" t="s">
        <v>194</v>
      </c>
      <c r="MN286" s="5">
        <v>0</v>
      </c>
      <c r="NJ286" s="13" t="s">
        <v>194</v>
      </c>
      <c r="NK286" s="5">
        <v>0</v>
      </c>
      <c r="OG286" s="13" t="s">
        <v>194</v>
      </c>
      <c r="OH286" s="5">
        <v>0</v>
      </c>
      <c r="PD286" s="13" t="s">
        <v>194</v>
      </c>
      <c r="PE286" s="5">
        <v>0</v>
      </c>
      <c r="QA286" s="13" t="s">
        <v>194</v>
      </c>
      <c r="QB286" s="5">
        <v>0</v>
      </c>
      <c r="QX286" s="13" t="s">
        <v>194</v>
      </c>
      <c r="QY286" s="5">
        <v>0</v>
      </c>
      <c r="RU286" s="13" t="s">
        <v>194</v>
      </c>
      <c r="RV286" s="5">
        <v>0</v>
      </c>
      <c r="SR286" s="13" t="s">
        <v>194</v>
      </c>
      <c r="SS286" s="5">
        <v>0</v>
      </c>
      <c r="TO286" s="13" t="s">
        <v>194</v>
      </c>
      <c r="TP286" s="5">
        <v>0</v>
      </c>
      <c r="UL286" s="13" t="s">
        <v>194</v>
      </c>
      <c r="UM286" s="5">
        <v>0</v>
      </c>
      <c r="VI286" s="13" t="s">
        <v>194</v>
      </c>
      <c r="VJ286" s="5">
        <v>0</v>
      </c>
      <c r="WF286" s="13" t="s">
        <v>194</v>
      </c>
      <c r="WG286" s="5">
        <v>0</v>
      </c>
      <c r="XC286" s="13" t="s">
        <v>194</v>
      </c>
      <c r="XD286" s="5">
        <v>0</v>
      </c>
      <c r="XZ286" s="13" t="s">
        <v>194</v>
      </c>
      <c r="YA286" s="5">
        <v>0</v>
      </c>
      <c r="YW286" s="13" t="s">
        <v>194</v>
      </c>
      <c r="YX286" s="5">
        <v>0</v>
      </c>
      <c r="ZT286" s="13" t="s">
        <v>194</v>
      </c>
      <c r="ZU286" s="5">
        <v>0</v>
      </c>
      <c r="AAQ286" s="13" t="s">
        <v>194</v>
      </c>
      <c r="AAR286" s="5">
        <v>0</v>
      </c>
      <c r="ABN286" s="13" t="s">
        <v>194</v>
      </c>
      <c r="ABO286" s="5">
        <v>0</v>
      </c>
    </row>
    <row r="287" spans="29:743" x14ac:dyDescent="0.25">
      <c r="AC287" s="13" t="s">
        <v>195</v>
      </c>
      <c r="AD287" s="14">
        <v>17306880367.543201</v>
      </c>
      <c r="AZ287" s="13" t="s">
        <v>195</v>
      </c>
      <c r="BA287" s="14">
        <v>18648080653.366001</v>
      </c>
      <c r="BW287" s="13" t="s">
        <v>195</v>
      </c>
      <c r="BX287" s="14">
        <v>18498836430.069302</v>
      </c>
      <c r="CT287" s="13" t="s">
        <v>195</v>
      </c>
      <c r="CU287" s="14">
        <v>17314943736.292999</v>
      </c>
      <c r="DQ287" s="13" t="s">
        <v>195</v>
      </c>
      <c r="DR287" s="14">
        <v>20862908536.840199</v>
      </c>
      <c r="EN287" s="13" t="s">
        <v>195</v>
      </c>
      <c r="EO287" s="14">
        <v>17296205506.922501</v>
      </c>
      <c r="FK287" s="13" t="s">
        <v>195</v>
      </c>
      <c r="FL287" s="14">
        <v>17586697667.388802</v>
      </c>
      <c r="GH287" s="13" t="s">
        <v>195</v>
      </c>
      <c r="GI287" s="14">
        <v>17480072015.652802</v>
      </c>
      <c r="HE287" s="13" t="s">
        <v>195</v>
      </c>
      <c r="HF287" s="14">
        <v>16617075584.5121</v>
      </c>
      <c r="IB287" s="13" t="s">
        <v>195</v>
      </c>
      <c r="IC287" s="14">
        <v>18445949930.182598</v>
      </c>
      <c r="IY287" s="13" t="s">
        <v>195</v>
      </c>
      <c r="IZ287" s="14">
        <v>21508318619.6978</v>
      </c>
      <c r="JV287" s="13" t="s">
        <v>195</v>
      </c>
      <c r="JW287" s="14">
        <v>22109640131.1973</v>
      </c>
      <c r="KS287" s="13" t="s">
        <v>195</v>
      </c>
      <c r="KT287" s="14">
        <v>19173043356.0014</v>
      </c>
      <c r="LP287" s="13" t="s">
        <v>195</v>
      </c>
      <c r="LQ287" s="14">
        <v>21847181069.617401</v>
      </c>
      <c r="MM287" s="13" t="s">
        <v>195</v>
      </c>
      <c r="MN287" s="14">
        <v>21439702876.417</v>
      </c>
      <c r="NJ287" s="13" t="s">
        <v>195</v>
      </c>
      <c r="NK287" s="14">
        <v>22806033428.233398</v>
      </c>
      <c r="OG287" s="13" t="s">
        <v>195</v>
      </c>
      <c r="OH287" s="14">
        <v>20371578483.917099</v>
      </c>
      <c r="PD287" s="13" t="s">
        <v>195</v>
      </c>
      <c r="PE287" s="14">
        <v>22441104429.966099</v>
      </c>
      <c r="QA287" s="13" t="s">
        <v>195</v>
      </c>
      <c r="QB287" s="14">
        <v>23779624023.733299</v>
      </c>
      <c r="QX287" s="13" t="s">
        <v>195</v>
      </c>
      <c r="QY287" s="14">
        <v>25207287278.7267</v>
      </c>
      <c r="RU287" s="13" t="s">
        <v>195</v>
      </c>
      <c r="RV287" s="14">
        <v>22253118239.334301</v>
      </c>
      <c r="SR287" s="13" t="s">
        <v>195</v>
      </c>
      <c r="SS287" s="14">
        <v>25535335932.269699</v>
      </c>
      <c r="TO287" s="13" t="s">
        <v>195</v>
      </c>
      <c r="TP287" s="14">
        <v>23729829727.041</v>
      </c>
      <c r="UL287" s="13" t="s">
        <v>195</v>
      </c>
      <c r="UM287" s="14">
        <v>16554110528.316099</v>
      </c>
      <c r="VI287" s="13" t="s">
        <v>195</v>
      </c>
      <c r="VJ287" s="14">
        <v>16585943359.3137</v>
      </c>
      <c r="WF287" s="13" t="s">
        <v>195</v>
      </c>
      <c r="WG287" s="14">
        <v>16595808732.5755</v>
      </c>
      <c r="XC287" s="13" t="s">
        <v>195</v>
      </c>
      <c r="XD287" s="14">
        <v>19490674836.496601</v>
      </c>
      <c r="XZ287" s="13" t="s">
        <v>195</v>
      </c>
      <c r="YA287" s="14">
        <v>22746518969.785099</v>
      </c>
      <c r="YW287" s="13" t="s">
        <v>195</v>
      </c>
      <c r="YX287" s="14">
        <v>20714115100.755798</v>
      </c>
      <c r="ZT287" s="13" t="s">
        <v>195</v>
      </c>
      <c r="ZU287" s="14">
        <v>23421231456.982899</v>
      </c>
      <c r="AAQ287" s="13" t="s">
        <v>195</v>
      </c>
      <c r="AAR287" s="14">
        <v>18206553896.549999</v>
      </c>
      <c r="ABN287" s="13" t="s">
        <v>195</v>
      </c>
      <c r="ABO287" s="14">
        <v>23301705324.7206</v>
      </c>
    </row>
    <row r="288" spans="29:743" x14ac:dyDescent="0.25">
      <c r="AC288" s="13" t="s">
        <v>196</v>
      </c>
      <c r="AD288" s="5">
        <v>173101.994146118</v>
      </c>
      <c r="AZ288" s="13" t="s">
        <v>196</v>
      </c>
      <c r="BA288" s="5">
        <v>173102.589779723</v>
      </c>
      <c r="BW288" s="13" t="s">
        <v>196</v>
      </c>
      <c r="BX288" s="5">
        <v>173102.65496956799</v>
      </c>
      <c r="CT288" s="13" t="s">
        <v>196</v>
      </c>
      <c r="CU288" s="5">
        <v>173101.918209055</v>
      </c>
      <c r="DQ288" s="13" t="s">
        <v>196</v>
      </c>
      <c r="DR288" s="5">
        <v>173102.494382012</v>
      </c>
      <c r="EN288" s="13" t="s">
        <v>196</v>
      </c>
      <c r="EO288" s="5">
        <v>173101.52682696001</v>
      </c>
      <c r="FK288" s="13" t="s">
        <v>196</v>
      </c>
      <c r="FL288" s="5">
        <v>173099.78625292299</v>
      </c>
      <c r="GH288" s="13" t="s">
        <v>196</v>
      </c>
      <c r="GI288" s="5">
        <v>173100.59332079699</v>
      </c>
      <c r="HE288" s="13" t="s">
        <v>196</v>
      </c>
      <c r="HF288" s="5">
        <v>173100.66814074601</v>
      </c>
      <c r="IB288" s="13" t="s">
        <v>196</v>
      </c>
      <c r="IC288" s="5">
        <v>173102.19327645801</v>
      </c>
      <c r="IY288" s="13" t="s">
        <v>196</v>
      </c>
      <c r="IZ288" s="5">
        <v>173102.37911874001</v>
      </c>
      <c r="JV288" s="13" t="s">
        <v>196</v>
      </c>
      <c r="JW288" s="5">
        <v>173102.74166105501</v>
      </c>
      <c r="KS288" s="13" t="s">
        <v>196</v>
      </c>
      <c r="KT288" s="5">
        <v>173102.65573563401</v>
      </c>
      <c r="LP288" s="13" t="s">
        <v>196</v>
      </c>
      <c r="LQ288" s="5">
        <v>173102.84303512701</v>
      </c>
      <c r="MM288" s="13" t="s">
        <v>196</v>
      </c>
      <c r="MN288" s="5">
        <v>173102.904898843</v>
      </c>
      <c r="NJ288" s="13" t="s">
        <v>196</v>
      </c>
      <c r="NK288" s="5">
        <v>173102.603514591</v>
      </c>
      <c r="OG288" s="13" t="s">
        <v>196</v>
      </c>
      <c r="OH288" s="5">
        <v>173101.79473656201</v>
      </c>
      <c r="PD288" s="13" t="s">
        <v>196</v>
      </c>
      <c r="PE288" s="5">
        <v>173102.78544869</v>
      </c>
      <c r="QA288" s="13" t="s">
        <v>196</v>
      </c>
      <c r="QB288" s="5">
        <v>173102.670647828</v>
      </c>
      <c r="QX288" s="13" t="s">
        <v>196</v>
      </c>
      <c r="QY288" s="5">
        <v>173102.56609452999</v>
      </c>
      <c r="RU288" s="13" t="s">
        <v>196</v>
      </c>
      <c r="RV288" s="5">
        <v>173102.00649324799</v>
      </c>
      <c r="SR288" s="13" t="s">
        <v>196</v>
      </c>
      <c r="SS288" s="5">
        <v>173102.30487166299</v>
      </c>
      <c r="TO288" s="13" t="s">
        <v>196</v>
      </c>
      <c r="TP288" s="5">
        <v>173101.84010382101</v>
      </c>
      <c r="UL288" s="13" t="s">
        <v>196</v>
      </c>
      <c r="UM288" s="5">
        <v>173101.28059279101</v>
      </c>
      <c r="VI288" s="13" t="s">
        <v>196</v>
      </c>
      <c r="VJ288" s="5">
        <v>173100.97028747099</v>
      </c>
      <c r="WF288" s="13" t="s">
        <v>196</v>
      </c>
      <c r="WG288" s="5">
        <v>173100.874399519</v>
      </c>
      <c r="XC288" s="13" t="s">
        <v>196</v>
      </c>
      <c r="XD288" s="5">
        <v>173102.452093147</v>
      </c>
      <c r="XZ288" s="13" t="s">
        <v>196</v>
      </c>
      <c r="YA288" s="5">
        <v>173102.541396038</v>
      </c>
      <c r="YW288" s="13" t="s">
        <v>196</v>
      </c>
      <c r="YX288" s="5">
        <v>173102.69722482099</v>
      </c>
      <c r="ZT288" s="13" t="s">
        <v>196</v>
      </c>
      <c r="ZU288" s="5">
        <v>173102.03365296699</v>
      </c>
      <c r="AAQ288" s="13" t="s">
        <v>196</v>
      </c>
      <c r="AAR288" s="5">
        <v>173101.452053268</v>
      </c>
      <c r="ABN288" s="13" t="s">
        <v>196</v>
      </c>
      <c r="ABO288" s="5">
        <v>173101.85349345001</v>
      </c>
    </row>
    <row r="289" spans="29:743" x14ac:dyDescent="0.25">
      <c r="AC289" s="13" t="s">
        <v>197</v>
      </c>
      <c r="AD289" s="5">
        <v>20.3355844318633</v>
      </c>
      <c r="AZ289" s="13" t="s">
        <v>197</v>
      </c>
      <c r="BA289" s="5">
        <v>21.911494767705101</v>
      </c>
      <c r="BW289" s="13" t="s">
        <v>197</v>
      </c>
      <c r="BX289" s="5">
        <v>21.736132805331501</v>
      </c>
      <c r="CT289" s="13" t="s">
        <v>197</v>
      </c>
      <c r="CU289" s="5">
        <v>20.345058890144301</v>
      </c>
      <c r="DQ289" s="13" t="s">
        <v>197</v>
      </c>
      <c r="DR289" s="5">
        <v>24.5139175307872</v>
      </c>
      <c r="EN289" s="13" t="s">
        <v>197</v>
      </c>
      <c r="EO289" s="5">
        <v>20.323041470633999</v>
      </c>
      <c r="FK289" s="13" t="s">
        <v>197</v>
      </c>
      <c r="FL289" s="5">
        <v>20.664369759181799</v>
      </c>
      <c r="GH289" s="13" t="s">
        <v>197</v>
      </c>
      <c r="GI289" s="5">
        <v>20.539084618392099</v>
      </c>
      <c r="HE289" s="13" t="s">
        <v>197</v>
      </c>
      <c r="HF289" s="5">
        <v>19.525063811801701</v>
      </c>
      <c r="IB289" s="13" t="s">
        <v>197</v>
      </c>
      <c r="IC289" s="5">
        <v>21.673991167964498</v>
      </c>
      <c r="IY289" s="13" t="s">
        <v>197</v>
      </c>
      <c r="IZ289" s="5">
        <v>25.272274378144999</v>
      </c>
      <c r="JV289" s="13" t="s">
        <v>197</v>
      </c>
      <c r="JW289" s="5">
        <v>25.9788271541569</v>
      </c>
      <c r="KS289" s="13" t="s">
        <v>197</v>
      </c>
      <c r="KT289" s="5">
        <v>22.528325943301599</v>
      </c>
      <c r="LP289" s="13" t="s">
        <v>197</v>
      </c>
      <c r="LQ289" s="5">
        <v>25.670437756800499</v>
      </c>
      <c r="MM289" s="13" t="s">
        <v>197</v>
      </c>
      <c r="MN289" s="5">
        <v>25.191650879789901</v>
      </c>
      <c r="NJ289" s="13" t="s">
        <v>197</v>
      </c>
      <c r="NK289" s="5">
        <v>26.797089278174202</v>
      </c>
      <c r="OG289" s="13" t="s">
        <v>197</v>
      </c>
      <c r="OH289" s="5">
        <v>23.936604718602599</v>
      </c>
      <c r="PD289" s="13" t="s">
        <v>197</v>
      </c>
      <c r="PE289" s="5">
        <v>26.3682977052102</v>
      </c>
      <c r="QA289" s="13" t="s">
        <v>197</v>
      </c>
      <c r="QB289" s="5">
        <v>27.9410582278866</v>
      </c>
      <c r="QX289" s="13" t="s">
        <v>197</v>
      </c>
      <c r="QY289" s="5">
        <v>29.618562552503899</v>
      </c>
      <c r="RU289" s="13" t="s">
        <v>197</v>
      </c>
      <c r="RV289" s="5">
        <v>26.147413931217699</v>
      </c>
      <c r="SR289" s="13" t="s">
        <v>197</v>
      </c>
      <c r="SS289" s="5">
        <v>30.004019720416899</v>
      </c>
      <c r="TO289" s="13" t="s">
        <v>197</v>
      </c>
      <c r="TP289" s="5">
        <v>27.8825499292732</v>
      </c>
      <c r="UL289" s="13" t="s">
        <v>197</v>
      </c>
      <c r="UM289" s="5">
        <v>19.451079870771501</v>
      </c>
      <c r="VI289" s="13" t="s">
        <v>197</v>
      </c>
      <c r="VJ289" s="5">
        <v>19.488483447193602</v>
      </c>
      <c r="WF289" s="13" t="s">
        <v>197</v>
      </c>
      <c r="WG289" s="5">
        <v>19.5000752607762</v>
      </c>
      <c r="XC289" s="13" t="s">
        <v>197</v>
      </c>
      <c r="XD289" s="5">
        <v>22.901542932883501</v>
      </c>
      <c r="XZ289" s="13" t="s">
        <v>197</v>
      </c>
      <c r="YA289" s="5">
        <v>26.727159789497499</v>
      </c>
      <c r="YW289" s="13" t="s">
        <v>197</v>
      </c>
      <c r="YX289" s="5">
        <v>24.339085243387999</v>
      </c>
      <c r="ZT289" s="13" t="s">
        <v>197</v>
      </c>
      <c r="ZU289" s="5">
        <v>19.908046738435399</v>
      </c>
      <c r="AAQ289" s="13" t="s">
        <v>197</v>
      </c>
      <c r="AAR289" s="5">
        <v>21.392700828446301</v>
      </c>
      <c r="ABN289" s="13" t="s">
        <v>197</v>
      </c>
      <c r="ABO289" s="5">
        <v>27.3795037565468</v>
      </c>
    </row>
    <row r="290" spans="29:743" x14ac:dyDescent="0.25">
      <c r="AC290" s="13"/>
      <c r="AD290" s="5"/>
      <c r="AZ290" s="13"/>
      <c r="BA290" s="5"/>
      <c r="BW290" s="13"/>
      <c r="BX290" s="5"/>
      <c r="CT290" s="13"/>
      <c r="CU290" s="5"/>
      <c r="DQ290" s="13"/>
      <c r="DR290" s="5"/>
      <c r="EN290" s="13"/>
      <c r="EO290" s="5"/>
      <c r="FK290" s="13"/>
      <c r="FL290" s="5"/>
      <c r="GH290" s="13"/>
      <c r="GI290" s="5"/>
      <c r="HE290" s="13"/>
      <c r="HF290" s="5"/>
      <c r="IB290" s="13"/>
      <c r="IC290" s="5"/>
      <c r="IY290" s="13"/>
      <c r="IZ290" s="5"/>
      <c r="JV290" s="13"/>
      <c r="JW290" s="5"/>
      <c r="KS290" s="13"/>
      <c r="KT290" s="5"/>
      <c r="LP290" s="13"/>
      <c r="LQ290" s="5"/>
      <c r="MM290" s="13"/>
      <c r="MN290" s="5"/>
      <c r="NJ290" s="13"/>
      <c r="NK290" s="5"/>
      <c r="OG290" s="13"/>
      <c r="OH290" s="5"/>
      <c r="PD290" s="13"/>
      <c r="PE290" s="5"/>
      <c r="QA290" s="13"/>
      <c r="QB290" s="5"/>
      <c r="QX290" s="13"/>
      <c r="QY290" s="5"/>
      <c r="RU290" s="13"/>
      <c r="RV290" s="5"/>
      <c r="SR290" s="13"/>
      <c r="SS290" s="5"/>
      <c r="TO290" s="13"/>
      <c r="TP290" s="5"/>
      <c r="UL290" s="13"/>
      <c r="UM290" s="5"/>
      <c r="VI290" s="13"/>
      <c r="VJ290" s="5"/>
      <c r="WF290" s="13"/>
      <c r="WG290" s="5"/>
      <c r="XC290" s="13"/>
      <c r="XD290" s="5"/>
      <c r="XZ290" s="13"/>
      <c r="YA290" s="5"/>
      <c r="YW290" s="13"/>
      <c r="YX290" s="5"/>
      <c r="ZT290" s="13"/>
      <c r="ZU290" s="5"/>
      <c r="AAQ290" s="13"/>
      <c r="AAR290" s="5"/>
      <c r="ABN290" s="13"/>
      <c r="ABO290" s="5"/>
    </row>
    <row r="291" spans="29:743" x14ac:dyDescent="0.25">
      <c r="AC291" s="13" t="s">
        <v>198</v>
      </c>
      <c r="AD291" s="5">
        <v>53508.612983024897</v>
      </c>
      <c r="AZ291" s="13" t="s">
        <v>198</v>
      </c>
      <c r="BA291" s="5">
        <v>62872.469353655899</v>
      </c>
      <c r="BW291" s="13" t="s">
        <v>198</v>
      </c>
      <c r="BX291" s="5">
        <v>61363.391845081998</v>
      </c>
      <c r="CT291" s="13" t="s">
        <v>198</v>
      </c>
      <c r="CU291" s="5">
        <v>53616.318366174499</v>
      </c>
      <c r="DQ291" s="13" t="s">
        <v>198</v>
      </c>
      <c r="DR291" s="5">
        <v>66301.415021965397</v>
      </c>
      <c r="EN291" s="13" t="s">
        <v>198</v>
      </c>
      <c r="EO291" s="5">
        <v>53836.939785376402</v>
      </c>
      <c r="FK291" s="13" t="s">
        <v>198</v>
      </c>
      <c r="FL291" s="5">
        <v>55292.780160779599</v>
      </c>
      <c r="GH291" s="13" t="s">
        <v>198</v>
      </c>
      <c r="GI291" s="5">
        <v>54622.106796728898</v>
      </c>
      <c r="HE291" s="13" t="s">
        <v>198</v>
      </c>
      <c r="HF291" s="5">
        <v>54185.719846653803</v>
      </c>
      <c r="IB291" s="13" t="s">
        <v>198</v>
      </c>
      <c r="IC291" s="5">
        <v>67646.239420864295</v>
      </c>
      <c r="IY291" s="13" t="s">
        <v>198</v>
      </c>
      <c r="IZ291" s="5">
        <v>71998.101953732999</v>
      </c>
      <c r="JV291" s="13" t="s">
        <v>198</v>
      </c>
      <c r="JW291" s="5">
        <v>77035.3151219555</v>
      </c>
      <c r="KS291" s="13" t="s">
        <v>198</v>
      </c>
      <c r="KT291" s="5">
        <v>65431.685098169197</v>
      </c>
      <c r="LP291" s="13" t="s">
        <v>198</v>
      </c>
      <c r="LQ291" s="5">
        <v>73760.884966638405</v>
      </c>
      <c r="MM291" s="13" t="s">
        <v>198</v>
      </c>
      <c r="MN291" s="5">
        <v>71273.544129722897</v>
      </c>
      <c r="NJ291" s="13" t="s">
        <v>198</v>
      </c>
      <c r="NK291" s="5">
        <v>83704.424248496594</v>
      </c>
      <c r="OG291" s="13" t="s">
        <v>198</v>
      </c>
      <c r="OH291" s="5">
        <v>85204.914176818304</v>
      </c>
      <c r="PD291" s="13" t="s">
        <v>198</v>
      </c>
      <c r="PE291" s="5">
        <v>80396.872893048698</v>
      </c>
      <c r="QA291" s="13" t="s">
        <v>198</v>
      </c>
      <c r="QB291" s="5">
        <v>94357.212575986297</v>
      </c>
      <c r="QX291" s="13" t="s">
        <v>198</v>
      </c>
      <c r="QY291" s="5">
        <v>118325.98552839299</v>
      </c>
      <c r="RU291" s="13" t="s">
        <v>198</v>
      </c>
      <c r="RV291" s="5">
        <v>105896.468659919</v>
      </c>
      <c r="SR291" s="13" t="s">
        <v>198</v>
      </c>
      <c r="SS291" s="5">
        <v>129176.89538633999</v>
      </c>
      <c r="TO291" s="13" t="s">
        <v>198</v>
      </c>
      <c r="TP291" s="5">
        <v>92894.234375661006</v>
      </c>
      <c r="UL291" s="13" t="s">
        <v>198</v>
      </c>
      <c r="UM291" s="5">
        <v>54002.532371140602</v>
      </c>
      <c r="VI291" s="13" t="s">
        <v>198</v>
      </c>
      <c r="VJ291" s="5">
        <v>53968.779059402201</v>
      </c>
      <c r="WF291" s="13" t="s">
        <v>198</v>
      </c>
      <c r="WG291" s="5">
        <v>55185.071147047398</v>
      </c>
      <c r="XC291" s="13" t="s">
        <v>198</v>
      </c>
      <c r="XD291" s="5">
        <v>64752.540353025397</v>
      </c>
      <c r="XZ291" s="13" t="s">
        <v>198</v>
      </c>
      <c r="YA291" s="5">
        <v>69745.131123425002</v>
      </c>
      <c r="YW291" s="13" t="s">
        <v>198</v>
      </c>
      <c r="YX291" s="5">
        <v>65238.610362794003</v>
      </c>
      <c r="ZT291" s="13" t="s">
        <v>198</v>
      </c>
      <c r="ZU291" s="5">
        <v>54503.029569930703</v>
      </c>
      <c r="AAQ291" s="13" t="s">
        <v>198</v>
      </c>
      <c r="AAR291" s="5">
        <v>55401.438515511501</v>
      </c>
      <c r="ABN291" s="13" t="s">
        <v>198</v>
      </c>
      <c r="ABO291" s="5">
        <v>89272.448545439198</v>
      </c>
    </row>
    <row r="292" spans="29:743" x14ac:dyDescent="0.25">
      <c r="AC292" s="13" t="s">
        <v>199</v>
      </c>
      <c r="AD292" s="5">
        <v>0.31292555336426597</v>
      </c>
      <c r="AZ292" s="13" t="s">
        <v>199</v>
      </c>
      <c r="BA292" s="5">
        <v>0.31684220532728602</v>
      </c>
      <c r="BW292" s="13" t="s">
        <v>199</v>
      </c>
      <c r="BX292" s="5">
        <v>0.31727086806455701</v>
      </c>
      <c r="CT292" s="13" t="s">
        <v>199</v>
      </c>
      <c r="CU292" s="5">
        <v>0.31242622115113999</v>
      </c>
      <c r="DQ292" s="13" t="s">
        <v>199</v>
      </c>
      <c r="DR292" s="5">
        <v>0.31621490755564902</v>
      </c>
      <c r="EN292" s="13" t="s">
        <v>199</v>
      </c>
      <c r="EO292" s="5">
        <v>0.309852646660641</v>
      </c>
      <c r="FK292" s="13" t="s">
        <v>199</v>
      </c>
      <c r="FL292" s="5">
        <v>0.29840731741633603</v>
      </c>
      <c r="GH292" s="13" t="s">
        <v>199</v>
      </c>
      <c r="GI292" s="5">
        <v>0.30371427785066701</v>
      </c>
      <c r="HE292" s="13" t="s">
        <v>199</v>
      </c>
      <c r="HF292" s="5">
        <v>0.30420626435804798</v>
      </c>
      <c r="IB292" s="13" t="s">
        <v>199</v>
      </c>
      <c r="IC292" s="5">
        <v>0.31423495604359702</v>
      </c>
      <c r="IY292" s="13" t="s">
        <v>199</v>
      </c>
      <c r="IZ292" s="5">
        <v>0.31545698168541503</v>
      </c>
      <c r="JV292" s="13" t="s">
        <v>199</v>
      </c>
      <c r="JW292" s="5">
        <v>0.31784091713629897</v>
      </c>
      <c r="KS292" s="13" t="s">
        <v>199</v>
      </c>
      <c r="KT292" s="5">
        <v>0.31727590541550699</v>
      </c>
      <c r="LP292" s="13" t="s">
        <v>199</v>
      </c>
      <c r="LQ292" s="5">
        <v>0.31850751310597197</v>
      </c>
      <c r="MM292" s="13" t="s">
        <v>199</v>
      </c>
      <c r="MN292" s="5">
        <v>0.31891430452816899</v>
      </c>
      <c r="NJ292" s="13" t="s">
        <v>199</v>
      </c>
      <c r="NK292" s="5">
        <v>0.31693252040972603</v>
      </c>
      <c r="OG292" s="13" t="s">
        <v>199</v>
      </c>
      <c r="OH292" s="5">
        <v>0.31161431467358502</v>
      </c>
      <c r="PD292" s="13" t="s">
        <v>199</v>
      </c>
      <c r="PE292" s="5">
        <v>0.31812884737721298</v>
      </c>
      <c r="QA292" s="13" t="s">
        <v>199</v>
      </c>
      <c r="QB292" s="5">
        <v>0.31737396212822</v>
      </c>
      <c r="QX292" s="13" t="s">
        <v>199</v>
      </c>
      <c r="QY292" s="5">
        <v>0.31668646082308599</v>
      </c>
      <c r="RU292" s="13" t="s">
        <v>199</v>
      </c>
      <c r="RV292" s="5">
        <v>0.313006743228464</v>
      </c>
      <c r="SR292" s="13" t="s">
        <v>199</v>
      </c>
      <c r="SS292" s="5">
        <v>0.31496876215182601</v>
      </c>
      <c r="TO292" s="13" t="s">
        <v>199</v>
      </c>
      <c r="TP292" s="5">
        <v>0.31191263190010099</v>
      </c>
      <c r="UL292" s="13" t="s">
        <v>199</v>
      </c>
      <c r="UM292" s="5">
        <v>0.30823350775818398</v>
      </c>
      <c r="VI292" s="13" t="s">
        <v>199</v>
      </c>
      <c r="VJ292" s="5">
        <v>0.306193062208028</v>
      </c>
      <c r="WF292" s="13" t="s">
        <v>199</v>
      </c>
      <c r="WG292" s="5">
        <v>0.30556254080483403</v>
      </c>
      <c r="XC292" s="13" t="s">
        <v>199</v>
      </c>
      <c r="XD292" s="5">
        <v>0.31593683263919697</v>
      </c>
      <c r="XZ292" s="13" t="s">
        <v>199</v>
      </c>
      <c r="YA292" s="5">
        <v>0.31652405326969102</v>
      </c>
      <c r="YW292" s="13" t="s">
        <v>199</v>
      </c>
      <c r="YX292" s="5">
        <v>0.31754872196645101</v>
      </c>
      <c r="ZT292" s="13" t="s">
        <v>199</v>
      </c>
      <c r="ZU292" s="5">
        <v>0.313185334838463</v>
      </c>
      <c r="AAQ292" s="13" t="s">
        <v>199</v>
      </c>
      <c r="AAR292" s="5">
        <v>0.30936096431322002</v>
      </c>
      <c r="ABN292" s="13" t="s">
        <v>199</v>
      </c>
      <c r="ABO292" s="5">
        <v>0.312000676819852</v>
      </c>
    </row>
    <row r="293" spans="29:743" x14ac:dyDescent="0.25">
      <c r="AC293" s="13" t="s">
        <v>200</v>
      </c>
      <c r="AD293" s="5">
        <v>609.6</v>
      </c>
      <c r="AZ293" s="13" t="s">
        <v>200</v>
      </c>
      <c r="BA293" s="5">
        <v>609.6</v>
      </c>
      <c r="BW293" s="13" t="s">
        <v>200</v>
      </c>
      <c r="BX293" s="5">
        <v>609.6</v>
      </c>
      <c r="CT293" s="13" t="s">
        <v>200</v>
      </c>
      <c r="CU293" s="5">
        <v>609.6</v>
      </c>
      <c r="DQ293" s="13" t="s">
        <v>200</v>
      </c>
      <c r="DR293" s="5">
        <v>609.6</v>
      </c>
      <c r="EN293" s="13" t="s">
        <v>200</v>
      </c>
      <c r="EO293" s="5">
        <v>609.6</v>
      </c>
      <c r="FK293" s="13" t="s">
        <v>200</v>
      </c>
      <c r="FL293" s="5">
        <v>609.6</v>
      </c>
      <c r="GH293" s="13" t="s">
        <v>200</v>
      </c>
      <c r="GI293" s="5">
        <v>609.6</v>
      </c>
      <c r="HE293" s="13" t="s">
        <v>200</v>
      </c>
      <c r="HF293" s="5">
        <v>609.6</v>
      </c>
      <c r="IB293" s="13" t="s">
        <v>200</v>
      </c>
      <c r="IC293" s="5">
        <v>609.6</v>
      </c>
      <c r="IY293" s="13" t="s">
        <v>200</v>
      </c>
      <c r="IZ293" s="5">
        <v>609.6</v>
      </c>
      <c r="JV293" s="13" t="s">
        <v>200</v>
      </c>
      <c r="JW293" s="5">
        <v>609.6</v>
      </c>
      <c r="KS293" s="13" t="s">
        <v>200</v>
      </c>
      <c r="KT293" s="5">
        <v>609.6</v>
      </c>
      <c r="LP293" s="13" t="s">
        <v>200</v>
      </c>
      <c r="LQ293" s="5">
        <v>609.6</v>
      </c>
      <c r="MM293" s="13" t="s">
        <v>200</v>
      </c>
      <c r="MN293" s="5">
        <v>609.6</v>
      </c>
      <c r="NJ293" s="13" t="s">
        <v>200</v>
      </c>
      <c r="NK293" s="5">
        <v>609.6</v>
      </c>
      <c r="OG293" s="13" t="s">
        <v>200</v>
      </c>
      <c r="OH293" s="5">
        <v>609.6</v>
      </c>
      <c r="PD293" s="13" t="s">
        <v>200</v>
      </c>
      <c r="PE293" s="5">
        <v>609.6</v>
      </c>
      <c r="QA293" s="13" t="s">
        <v>200</v>
      </c>
      <c r="QB293" s="5">
        <v>609.6</v>
      </c>
      <c r="QX293" s="13" t="s">
        <v>200</v>
      </c>
      <c r="QY293" s="5">
        <v>609.6</v>
      </c>
      <c r="RU293" s="13" t="s">
        <v>200</v>
      </c>
      <c r="RV293" s="5">
        <v>609.6</v>
      </c>
      <c r="SR293" s="13" t="s">
        <v>200</v>
      </c>
      <c r="SS293" s="5">
        <v>609.6</v>
      </c>
      <c r="TO293" s="13" t="s">
        <v>200</v>
      </c>
      <c r="TP293" s="5">
        <v>609.6</v>
      </c>
      <c r="UL293" s="13" t="s">
        <v>200</v>
      </c>
      <c r="UM293" s="5">
        <v>609.6</v>
      </c>
      <c r="VI293" s="13" t="s">
        <v>200</v>
      </c>
      <c r="VJ293" s="5">
        <v>609.6</v>
      </c>
      <c r="WF293" s="13" t="s">
        <v>200</v>
      </c>
      <c r="WG293" s="5">
        <v>609.6</v>
      </c>
      <c r="XC293" s="13" t="s">
        <v>200</v>
      </c>
      <c r="XD293" s="5">
        <v>609.6</v>
      </c>
      <c r="XZ293" s="13" t="s">
        <v>200</v>
      </c>
      <c r="YA293" s="5">
        <v>609.6</v>
      </c>
      <c r="YW293" s="13" t="s">
        <v>200</v>
      </c>
      <c r="YX293" s="5">
        <v>609.6</v>
      </c>
      <c r="ZT293" s="13" t="s">
        <v>200</v>
      </c>
      <c r="ZU293" s="5">
        <v>609.6</v>
      </c>
      <c r="AAQ293" s="13" t="s">
        <v>200</v>
      </c>
      <c r="AAR293" s="5">
        <v>609.6</v>
      </c>
      <c r="ABN293" s="13" t="s">
        <v>200</v>
      </c>
      <c r="ABO293" s="5">
        <v>609.6</v>
      </c>
    </row>
    <row r="294" spans="29:743" x14ac:dyDescent="0.25">
      <c r="AC294" s="13" t="s">
        <v>201</v>
      </c>
      <c r="AD294" s="5" t="s">
        <v>55</v>
      </c>
      <c r="AZ294" s="13" t="s">
        <v>201</v>
      </c>
      <c r="BA294" s="5">
        <v>0.20076890356459301</v>
      </c>
      <c r="BW294" s="13" t="s">
        <v>201</v>
      </c>
      <c r="BX294" s="5">
        <v>0.20000000214729299</v>
      </c>
      <c r="CT294" s="13" t="s">
        <v>201</v>
      </c>
      <c r="CU294" s="5" t="s">
        <v>55</v>
      </c>
      <c r="DQ294" s="13" t="s">
        <v>201</v>
      </c>
      <c r="DR294" s="5">
        <v>0.20000000090560899</v>
      </c>
      <c r="EN294" s="13" t="s">
        <v>201</v>
      </c>
      <c r="EO294" s="5" t="s">
        <v>55</v>
      </c>
      <c r="FK294" s="13" t="s">
        <v>201</v>
      </c>
      <c r="FL294" s="5" t="s">
        <v>55</v>
      </c>
      <c r="GH294" s="13" t="s">
        <v>201</v>
      </c>
      <c r="GI294" s="5" t="s">
        <v>55</v>
      </c>
      <c r="HE294" s="13" t="s">
        <v>201</v>
      </c>
      <c r="HF294" s="5" t="s">
        <v>55</v>
      </c>
      <c r="IB294" s="13" t="s">
        <v>201</v>
      </c>
      <c r="IC294" s="5">
        <v>0.19999998324673399</v>
      </c>
      <c r="IY294" s="13" t="s">
        <v>201</v>
      </c>
      <c r="IZ294" s="5">
        <v>0.199999565724755</v>
      </c>
      <c r="JV294" s="13" t="s">
        <v>201</v>
      </c>
      <c r="JW294" s="5">
        <v>0.44443919655287401</v>
      </c>
      <c r="KS294" s="13" t="s">
        <v>201</v>
      </c>
      <c r="KT294" s="5">
        <v>0.202849583028542</v>
      </c>
      <c r="LP294" s="13" t="s">
        <v>201</v>
      </c>
      <c r="LQ294" s="5">
        <v>0.200000088554139</v>
      </c>
      <c r="MM294" s="13" t="s">
        <v>201</v>
      </c>
      <c r="MN294" s="5">
        <v>0.200000001511769</v>
      </c>
      <c r="NJ294" s="13" t="s">
        <v>201</v>
      </c>
      <c r="NK294" s="5">
        <v>0.199997754595967</v>
      </c>
      <c r="OG294" s="13" t="s">
        <v>201</v>
      </c>
      <c r="OH294" s="5">
        <v>0.20000000563818501</v>
      </c>
      <c r="PD294" s="13" t="s">
        <v>201</v>
      </c>
      <c r="PE294" s="5">
        <v>0.20003815339998501</v>
      </c>
      <c r="QA294" s="13" t="s">
        <v>201</v>
      </c>
      <c r="QB294" s="5">
        <v>0.19993183492425701</v>
      </c>
      <c r="QX294" s="13" t="s">
        <v>201</v>
      </c>
      <c r="QY294" s="5">
        <v>0.199998308597788</v>
      </c>
      <c r="RU294" s="13" t="s">
        <v>201</v>
      </c>
      <c r="RV294" s="5">
        <v>0.20000000566595599</v>
      </c>
      <c r="SR294" s="13" t="s">
        <v>201</v>
      </c>
      <c r="SS294" s="5">
        <v>0.20533610164649499</v>
      </c>
      <c r="TO294" s="13" t="s">
        <v>201</v>
      </c>
      <c r="TP294" s="5">
        <v>0.20000000594782999</v>
      </c>
      <c r="UL294" s="13" t="s">
        <v>201</v>
      </c>
      <c r="UM294" s="5" t="s">
        <v>55</v>
      </c>
      <c r="VI294" s="13" t="s">
        <v>201</v>
      </c>
      <c r="VJ294" s="5" t="s">
        <v>55</v>
      </c>
      <c r="WF294" s="13" t="s">
        <v>201</v>
      </c>
      <c r="WG294" s="5" t="s">
        <v>55</v>
      </c>
      <c r="XC294" s="13" t="s">
        <v>201</v>
      </c>
      <c r="XD294" s="5">
        <v>1.26223300000993E-3</v>
      </c>
      <c r="XZ294" s="13" t="s">
        <v>201</v>
      </c>
      <c r="YA294" s="5">
        <v>0.21442380839430999</v>
      </c>
      <c r="YW294" s="13" t="s">
        <v>201</v>
      </c>
      <c r="YX294" s="5">
        <v>0.21921413132585099</v>
      </c>
      <c r="ZT294" s="13" t="s">
        <v>201</v>
      </c>
      <c r="ZU294" s="5" t="s">
        <v>55</v>
      </c>
      <c r="AAQ294" s="13" t="s">
        <v>201</v>
      </c>
      <c r="AAR294" s="5" t="s">
        <v>55</v>
      </c>
      <c r="ABN294" s="13" t="s">
        <v>201</v>
      </c>
      <c r="ABO294" s="5">
        <v>3.6304366691370202E-2</v>
      </c>
    </row>
    <row r="295" spans="29:743" x14ac:dyDescent="0.25">
      <c r="AC295" s="13" t="s">
        <v>202</v>
      </c>
      <c r="AD295" s="5">
        <v>1455048.78630771</v>
      </c>
      <c r="AZ295" s="13" t="s">
        <v>202</v>
      </c>
      <c r="BA295" s="5">
        <v>1640190.2759933099</v>
      </c>
      <c r="BW295" s="13" t="s">
        <v>202</v>
      </c>
      <c r="BX295" s="5">
        <v>1451585.7485330901</v>
      </c>
      <c r="CT295" s="13" t="s">
        <v>202</v>
      </c>
      <c r="CU295" s="5">
        <v>1644532.96959308</v>
      </c>
      <c r="DQ295" s="13" t="s">
        <v>202</v>
      </c>
      <c r="DR295" s="5">
        <v>2016794.2629662501</v>
      </c>
      <c r="EN295" s="13" t="s">
        <v>202</v>
      </c>
      <c r="EO295" s="5">
        <v>2008905.8104087799</v>
      </c>
      <c r="FK295" s="13" t="s">
        <v>202</v>
      </c>
      <c r="FL295" s="5">
        <v>4425907.6308849603</v>
      </c>
      <c r="GH295" s="13" t="s">
        <v>202</v>
      </c>
      <c r="GI295" s="5">
        <v>3305384.97862622</v>
      </c>
      <c r="HE295" s="13" t="s">
        <v>202</v>
      </c>
      <c r="HF295" s="5">
        <v>2574028.8278741399</v>
      </c>
      <c r="IB295" s="13" t="s">
        <v>202</v>
      </c>
      <c r="IC295" s="5">
        <v>1637329.08550177</v>
      </c>
      <c r="IY295" s="13" t="s">
        <v>202</v>
      </c>
      <c r="IZ295" s="5">
        <v>2569097.1719553699</v>
      </c>
      <c r="JV295" s="13" t="s">
        <v>202</v>
      </c>
      <c r="JW295" s="5">
        <v>2013055.96066312</v>
      </c>
      <c r="KS295" s="13" t="s">
        <v>202</v>
      </c>
      <c r="KT295" s="5">
        <v>1463115.9343846301</v>
      </c>
      <c r="LP295" s="13" t="s">
        <v>202</v>
      </c>
      <c r="LQ295" s="5">
        <v>1649592.4971487201</v>
      </c>
      <c r="MM295" s="13" t="s">
        <v>202</v>
      </c>
      <c r="MN295" s="5">
        <v>1461228.0435210699</v>
      </c>
      <c r="NJ295" s="13" t="s">
        <v>202</v>
      </c>
      <c r="NK295" s="5">
        <v>2565219.5816074898</v>
      </c>
      <c r="OG295" s="13" t="s">
        <v>202</v>
      </c>
      <c r="OH295" s="5">
        <v>3307525.8748068199</v>
      </c>
      <c r="PD295" s="13" t="s">
        <v>202</v>
      </c>
      <c r="PE295" s="5">
        <v>2012205.7740384301</v>
      </c>
      <c r="QA295" s="13" t="s">
        <v>202</v>
      </c>
      <c r="QB295" s="5">
        <v>2562526.0163399898</v>
      </c>
      <c r="QX295" s="13" t="s">
        <v>202</v>
      </c>
      <c r="QY295" s="5">
        <v>3315272.7443690398</v>
      </c>
      <c r="RU295" s="13" t="s">
        <v>202</v>
      </c>
      <c r="RV295" s="5">
        <v>3302990.3373278598</v>
      </c>
      <c r="SR295" s="13" t="s">
        <v>202</v>
      </c>
      <c r="SS295" s="5">
        <v>4422355.7053455496</v>
      </c>
      <c r="TO295" s="13" t="s">
        <v>202</v>
      </c>
      <c r="TP295" s="5">
        <v>4414647.2110816501</v>
      </c>
      <c r="UL295" s="13" t="s">
        <v>202</v>
      </c>
      <c r="UM295" s="5">
        <v>1831044.5391931101</v>
      </c>
      <c r="VI295" s="13" t="s">
        <v>202</v>
      </c>
      <c r="VJ295" s="5">
        <v>2195882.7178174402</v>
      </c>
      <c r="WF295" s="13" t="s">
        <v>202</v>
      </c>
      <c r="WG295" s="5">
        <v>2385064.63596569</v>
      </c>
      <c r="XC295" s="13" t="s">
        <v>202</v>
      </c>
      <c r="XD295" s="5">
        <v>2009230.5031903</v>
      </c>
      <c r="XZ295" s="13" t="s">
        <v>202</v>
      </c>
      <c r="YA295" s="5">
        <v>2009737.7865995199</v>
      </c>
      <c r="YW295" s="13" t="s">
        <v>202</v>
      </c>
      <c r="YX295" s="5">
        <v>1639484.4816476</v>
      </c>
      <c r="ZT295" s="13" t="s">
        <v>202</v>
      </c>
      <c r="ZU295" s="5">
        <v>1642755.5904365401</v>
      </c>
      <c r="AAQ295" s="13" t="s">
        <v>202</v>
      </c>
      <c r="AAR295" s="5">
        <v>2006744.43938531</v>
      </c>
      <c r="ABN295" s="13" t="s">
        <v>202</v>
      </c>
      <c r="ABO295" s="5">
        <v>4415905.6269582398</v>
      </c>
    </row>
    <row r="296" spans="29:743" x14ac:dyDescent="0.25">
      <c r="AC296" s="13" t="s">
        <v>419</v>
      </c>
      <c r="AD296" s="5"/>
      <c r="AZ296" s="13" t="s">
        <v>461</v>
      </c>
      <c r="BA296" s="5"/>
      <c r="BW296" s="13" t="s">
        <v>447</v>
      </c>
      <c r="BX296" s="5"/>
      <c r="CT296" s="13" t="s">
        <v>435</v>
      </c>
      <c r="CU296" s="5"/>
      <c r="DQ296" s="13" t="s">
        <v>474</v>
      </c>
      <c r="DR296" s="5"/>
      <c r="EN296" s="13" t="s">
        <v>427</v>
      </c>
      <c r="EO296" s="5"/>
      <c r="FK296" s="13" t="s">
        <v>615</v>
      </c>
      <c r="FL296" s="5"/>
      <c r="GH296" s="13" t="s">
        <v>637</v>
      </c>
      <c r="GI296" s="5"/>
      <c r="HE296" s="13" t="s">
        <v>540</v>
      </c>
      <c r="HF296" s="5"/>
      <c r="IB296" s="13" t="s">
        <v>664</v>
      </c>
      <c r="IC296" s="5"/>
      <c r="IY296" s="13" t="s">
        <v>628</v>
      </c>
      <c r="IZ296" s="5"/>
      <c r="JV296" s="13" t="s">
        <v>531</v>
      </c>
      <c r="JW296" s="5"/>
      <c r="KS296" s="13" t="s">
        <v>649</v>
      </c>
      <c r="KT296" s="5"/>
      <c r="LP296" s="13" t="s">
        <v>606</v>
      </c>
      <c r="LQ296" s="5"/>
      <c r="MM296" s="13" t="s">
        <v>487</v>
      </c>
      <c r="MN296" s="5"/>
      <c r="NJ296" s="13" t="s">
        <v>592</v>
      </c>
      <c r="NK296" s="5"/>
      <c r="OG296" s="13" t="s">
        <v>553</v>
      </c>
      <c r="OH296" s="5"/>
      <c r="PD296" s="13" t="s">
        <v>504</v>
      </c>
      <c r="PE296" s="5"/>
      <c r="QA296" s="13" t="s">
        <v>518</v>
      </c>
      <c r="QB296" s="5"/>
      <c r="QX296" s="13" t="s">
        <v>566</v>
      </c>
      <c r="QY296" s="5"/>
      <c r="RU296" s="13" t="s">
        <v>579</v>
      </c>
      <c r="RV296" s="5"/>
      <c r="SR296" s="13" t="s">
        <v>719</v>
      </c>
      <c r="SS296" s="5"/>
      <c r="TO296" s="13" t="s">
        <v>705</v>
      </c>
      <c r="TP296" s="5"/>
      <c r="UL296" s="13" t="s">
        <v>674</v>
      </c>
      <c r="UM296" s="5"/>
      <c r="VI296" s="13" t="s">
        <v>683</v>
      </c>
      <c r="VJ296" s="5"/>
      <c r="WF296" s="13" t="s">
        <v>692</v>
      </c>
      <c r="WG296" s="5"/>
      <c r="XC296" s="13" t="s">
        <v>846</v>
      </c>
      <c r="XD296" s="5"/>
      <c r="XZ296" s="13" t="s">
        <v>824</v>
      </c>
      <c r="YA296" s="5"/>
      <c r="YW296" s="13" t="s">
        <v>867</v>
      </c>
      <c r="YX296" s="5"/>
      <c r="ZT296" s="13" t="s">
        <v>754</v>
      </c>
      <c r="ZU296" s="5"/>
      <c r="AAQ296" s="13" t="s">
        <v>770</v>
      </c>
      <c r="AAR296" s="5"/>
      <c r="ABN296" s="13" t="s">
        <v>882</v>
      </c>
      <c r="ABO296" s="5"/>
    </row>
    <row r="297" spans="29:743" x14ac:dyDescent="0.25">
      <c r="AC297" s="13" t="s">
        <v>329</v>
      </c>
      <c r="AD297" s="5"/>
      <c r="AZ297" s="13" t="s">
        <v>329</v>
      </c>
      <c r="BA297" s="5"/>
      <c r="BW297" s="13" t="s">
        <v>329</v>
      </c>
      <c r="BX297" s="5"/>
      <c r="CT297" s="13" t="s">
        <v>329</v>
      </c>
      <c r="CU297" s="5"/>
      <c r="DQ297" s="13" t="s">
        <v>329</v>
      </c>
      <c r="DR297" s="5"/>
      <c r="EN297" s="13" t="s">
        <v>329</v>
      </c>
      <c r="EO297" s="5"/>
      <c r="FK297" s="13" t="s">
        <v>329</v>
      </c>
      <c r="FL297" s="5"/>
      <c r="GH297" s="13" t="s">
        <v>329</v>
      </c>
      <c r="GI297" s="5"/>
      <c r="HE297" s="13" t="s">
        <v>329</v>
      </c>
      <c r="HF297" s="5"/>
      <c r="IB297" s="13" t="s">
        <v>329</v>
      </c>
      <c r="IC297" s="5"/>
      <c r="IY297" s="13" t="s">
        <v>329</v>
      </c>
      <c r="IZ297" s="5"/>
      <c r="JV297" s="13" t="s">
        <v>329</v>
      </c>
      <c r="JW297" s="5"/>
      <c r="KS297" s="13" t="s">
        <v>329</v>
      </c>
      <c r="KT297" s="5"/>
      <c r="LP297" s="13" t="s">
        <v>329</v>
      </c>
      <c r="LQ297" s="5"/>
      <c r="MM297" s="13" t="s">
        <v>329</v>
      </c>
      <c r="MN297" s="5"/>
      <c r="NJ297" s="13" t="s">
        <v>329</v>
      </c>
      <c r="NK297" s="5"/>
      <c r="OG297" s="13" t="s">
        <v>329</v>
      </c>
      <c r="OH297" s="5"/>
      <c r="PD297" s="13" t="s">
        <v>329</v>
      </c>
      <c r="PE297" s="5"/>
      <c r="QA297" s="13" t="s">
        <v>329</v>
      </c>
      <c r="QB297" s="5"/>
      <c r="QX297" s="13" t="s">
        <v>329</v>
      </c>
      <c r="QY297" s="5"/>
      <c r="RU297" s="13" t="s">
        <v>329</v>
      </c>
      <c r="RV297" s="5"/>
      <c r="SR297" s="13" t="s">
        <v>329</v>
      </c>
      <c r="SS297" s="5"/>
      <c r="TO297" s="13" t="s">
        <v>329</v>
      </c>
      <c r="TP297" s="5"/>
      <c r="UL297" s="13" t="s">
        <v>329</v>
      </c>
      <c r="UM297" s="5"/>
      <c r="VI297" s="13" t="s">
        <v>329</v>
      </c>
      <c r="VJ297" s="5"/>
      <c r="WF297" s="13" t="s">
        <v>329</v>
      </c>
      <c r="WG297" s="5"/>
      <c r="XC297" s="13" t="s">
        <v>329</v>
      </c>
      <c r="XD297" s="5"/>
      <c r="XZ297" s="13" t="s">
        <v>329</v>
      </c>
      <c r="YA297" s="5"/>
      <c r="YW297" s="13" t="s">
        <v>329</v>
      </c>
      <c r="YX297" s="5"/>
      <c r="ZT297" s="13" t="s">
        <v>329</v>
      </c>
      <c r="ZU297" s="5"/>
      <c r="AAQ297" s="13" t="s">
        <v>329</v>
      </c>
      <c r="AAR297" s="5"/>
      <c r="ABN297" s="13" t="s">
        <v>329</v>
      </c>
      <c r="ABO297" s="5"/>
    </row>
    <row r="298" spans="29:743" x14ac:dyDescent="0.25">
      <c r="AC298" s="13" t="s">
        <v>330</v>
      </c>
      <c r="AD298" s="5"/>
      <c r="AZ298" s="13" t="s">
        <v>330</v>
      </c>
      <c r="BA298" s="5"/>
      <c r="BW298" s="13" t="s">
        <v>330</v>
      </c>
      <c r="BX298" s="5"/>
      <c r="CT298" s="13" t="s">
        <v>330</v>
      </c>
      <c r="CU298" s="5"/>
      <c r="DQ298" s="13" t="s">
        <v>330</v>
      </c>
      <c r="DR298" s="5"/>
      <c r="EN298" s="13" t="s">
        <v>330</v>
      </c>
      <c r="EO298" s="5"/>
      <c r="FK298" s="13" t="s">
        <v>330</v>
      </c>
      <c r="FL298" s="5"/>
      <c r="GH298" s="13" t="s">
        <v>330</v>
      </c>
      <c r="GI298" s="5"/>
      <c r="HE298" s="13" t="s">
        <v>330</v>
      </c>
      <c r="HF298" s="5"/>
      <c r="IB298" s="13" t="s">
        <v>330</v>
      </c>
      <c r="IC298" s="5"/>
      <c r="IY298" s="13" t="s">
        <v>330</v>
      </c>
      <c r="IZ298" s="5"/>
      <c r="JV298" s="13" t="s">
        <v>330</v>
      </c>
      <c r="JW298" s="5"/>
      <c r="KS298" s="13" t="s">
        <v>330</v>
      </c>
      <c r="KT298" s="5"/>
      <c r="LP298" s="13" t="s">
        <v>330</v>
      </c>
      <c r="LQ298" s="5"/>
      <c r="MM298" s="13" t="s">
        <v>330</v>
      </c>
      <c r="MN298" s="5"/>
      <c r="NJ298" s="13" t="s">
        <v>330</v>
      </c>
      <c r="NK298" s="5"/>
      <c r="OG298" s="13" t="s">
        <v>330</v>
      </c>
      <c r="OH298" s="5"/>
      <c r="PD298" s="13" t="s">
        <v>330</v>
      </c>
      <c r="PE298" s="5"/>
      <c r="QA298" s="13" t="s">
        <v>330</v>
      </c>
      <c r="QB298" s="5"/>
      <c r="QX298" s="13" t="s">
        <v>330</v>
      </c>
      <c r="QY298" s="5"/>
      <c r="RU298" s="13" t="s">
        <v>330</v>
      </c>
      <c r="RV298" s="5"/>
      <c r="SR298" s="13" t="s">
        <v>330</v>
      </c>
      <c r="SS298" s="5"/>
      <c r="TO298" s="13" t="s">
        <v>330</v>
      </c>
      <c r="TP298" s="5"/>
      <c r="UL298" s="13" t="s">
        <v>330</v>
      </c>
      <c r="UM298" s="5"/>
      <c r="VI298" s="13" t="s">
        <v>330</v>
      </c>
      <c r="VJ298" s="5"/>
      <c r="WF298" s="13" t="s">
        <v>330</v>
      </c>
      <c r="WG298" s="5"/>
      <c r="XC298" s="13" t="s">
        <v>330</v>
      </c>
      <c r="XD298" s="5"/>
      <c r="XZ298" s="13" t="s">
        <v>330</v>
      </c>
      <c r="YA298" s="5"/>
      <c r="YW298" s="13" t="s">
        <v>330</v>
      </c>
      <c r="YX298" s="5"/>
      <c r="ZT298" s="13" t="s">
        <v>330</v>
      </c>
      <c r="ZU298" s="5"/>
      <c r="AAQ298" s="13" t="s">
        <v>330</v>
      </c>
      <c r="AAR298" s="5"/>
      <c r="ABN298" s="13" t="s">
        <v>330</v>
      </c>
      <c r="ABO298" s="5"/>
    </row>
    <row r="299" spans="29:743" x14ac:dyDescent="0.25">
      <c r="AC299" s="13"/>
      <c r="AD299" s="5"/>
      <c r="AZ299" s="13"/>
      <c r="BA299" s="5"/>
      <c r="BW299" s="13"/>
      <c r="BX299" s="5"/>
      <c r="CT299" s="13"/>
      <c r="CU299" s="5"/>
      <c r="DQ299" s="13"/>
      <c r="DR299" s="5"/>
      <c r="EN299" s="13"/>
      <c r="EO299" s="5"/>
      <c r="FK299" s="13"/>
      <c r="FL299" s="5"/>
      <c r="GH299" s="13"/>
      <c r="GI299" s="5"/>
      <c r="HE299" s="13"/>
      <c r="HF299" s="5"/>
      <c r="IB299" s="13"/>
      <c r="IC299" s="5"/>
      <c r="IY299" s="13"/>
      <c r="IZ299" s="5"/>
      <c r="JV299" s="13"/>
      <c r="JW299" s="5"/>
      <c r="KS299" s="13"/>
      <c r="KT299" s="5"/>
      <c r="LP299" s="13"/>
      <c r="LQ299" s="5"/>
      <c r="MM299" s="13"/>
      <c r="MN299" s="5"/>
      <c r="NJ299" s="13"/>
      <c r="NK299" s="5"/>
      <c r="OG299" s="13"/>
      <c r="OH299" s="5"/>
      <c r="PD299" s="13"/>
      <c r="PE299" s="5"/>
      <c r="QA299" s="13"/>
      <c r="QB299" s="5"/>
      <c r="QX299" s="13"/>
      <c r="QY299" s="5"/>
      <c r="RU299" s="13"/>
      <c r="RV299" s="5"/>
      <c r="SR299" s="13"/>
      <c r="SS299" s="5"/>
      <c r="TO299" s="13"/>
      <c r="TP299" s="5"/>
      <c r="UL299" s="13"/>
      <c r="UM299" s="5"/>
      <c r="VI299" s="13"/>
      <c r="VJ299" s="5"/>
      <c r="WF299" s="13"/>
      <c r="WG299" s="5"/>
      <c r="XC299" s="13"/>
      <c r="XD299" s="5"/>
      <c r="XZ299" s="13"/>
      <c r="YA299" s="5"/>
      <c r="YW299" s="13"/>
      <c r="YX299" s="5"/>
      <c r="ZT299" s="13"/>
      <c r="ZU299" s="5"/>
      <c r="AAQ299" s="13"/>
      <c r="AAR299" s="5"/>
      <c r="ABN299" s="13"/>
      <c r="ABO299" s="5"/>
    </row>
    <row r="300" spans="29:743" x14ac:dyDescent="0.25">
      <c r="AC300" s="13"/>
      <c r="AD300" s="5"/>
      <c r="AZ300" s="13"/>
      <c r="BA300" s="5"/>
      <c r="BW300" s="13"/>
      <c r="BX300" s="5"/>
      <c r="CT300" s="13"/>
      <c r="CU300" s="5"/>
      <c r="DQ300" s="13"/>
      <c r="DR300" s="5"/>
      <c r="EN300" s="13"/>
      <c r="EO300" s="5"/>
      <c r="FK300" s="13"/>
      <c r="FL300" s="5"/>
      <c r="GH300" s="13"/>
      <c r="GI300" s="5"/>
      <c r="HE300" s="13"/>
      <c r="HF300" s="5"/>
      <c r="IB300" s="13"/>
      <c r="IC300" s="5"/>
      <c r="IY300" s="13"/>
      <c r="IZ300" s="5"/>
      <c r="JV300" s="13"/>
      <c r="JW300" s="5"/>
      <c r="KS300" s="13"/>
      <c r="KT300" s="5"/>
      <c r="LP300" s="13"/>
      <c r="LQ300" s="5"/>
      <c r="MM300" s="13"/>
      <c r="MN300" s="5"/>
      <c r="NJ300" s="13"/>
      <c r="NK300" s="5"/>
      <c r="OG300" s="13"/>
      <c r="OH300" s="5"/>
      <c r="PD300" s="13"/>
      <c r="PE300" s="5"/>
      <c r="QA300" s="13"/>
      <c r="QB300" s="5"/>
      <c r="QX300" s="13"/>
      <c r="QY300" s="5"/>
      <c r="RU300" s="13"/>
      <c r="RV300" s="5"/>
      <c r="SR300" s="13"/>
      <c r="SS300" s="5"/>
      <c r="TO300" s="13"/>
      <c r="TP300" s="5"/>
      <c r="UL300" s="13"/>
      <c r="UM300" s="5"/>
      <c r="VI300" s="13"/>
      <c r="VJ300" s="5"/>
      <c r="WF300" s="13"/>
      <c r="WG300" s="5"/>
      <c r="XC300" s="13"/>
      <c r="XD300" s="5"/>
      <c r="XZ300" s="13"/>
      <c r="YA300" s="5"/>
      <c r="YW300" s="13"/>
      <c r="YX300" s="5"/>
      <c r="ZT300" s="13"/>
      <c r="ZU300" s="5"/>
      <c r="AAQ300" s="13"/>
      <c r="AAR300" s="5"/>
      <c r="ABN300" s="13"/>
      <c r="ABO300" s="5"/>
    </row>
    <row r="301" spans="29:743" x14ac:dyDescent="0.25">
      <c r="AC301" s="13"/>
      <c r="AD301" s="5"/>
      <c r="AZ301" s="13"/>
      <c r="BA301" s="5"/>
      <c r="BW301" s="13"/>
      <c r="BX301" s="5"/>
      <c r="CT301" s="13"/>
      <c r="CU301" s="5"/>
      <c r="DQ301" s="13"/>
      <c r="DR301" s="5"/>
      <c r="EN301" s="13"/>
      <c r="EO301" s="5"/>
      <c r="FK301" s="13"/>
      <c r="FL301" s="5"/>
      <c r="GH301" s="13"/>
      <c r="GI301" s="5"/>
      <c r="HE301" s="13"/>
      <c r="HF301" s="5"/>
      <c r="IB301" s="13"/>
      <c r="IC301" s="5"/>
      <c r="IY301" s="13"/>
      <c r="IZ301" s="5"/>
      <c r="JV301" s="13"/>
      <c r="JW301" s="5"/>
      <c r="KS301" s="13"/>
      <c r="KT301" s="5"/>
      <c r="LP301" s="13"/>
      <c r="LQ301" s="5"/>
      <c r="MM301" s="13"/>
      <c r="MN301" s="5"/>
      <c r="NJ301" s="13"/>
      <c r="NK301" s="5"/>
      <c r="OG301" s="13"/>
      <c r="OH301" s="5"/>
      <c r="PD301" s="13"/>
      <c r="PE301" s="5"/>
      <c r="QA301" s="13"/>
      <c r="QB301" s="5"/>
      <c r="QX301" s="13"/>
      <c r="QY301" s="5"/>
      <c r="RU301" s="13"/>
      <c r="RV301" s="5"/>
      <c r="SR301" s="13"/>
      <c r="SS301" s="5"/>
      <c r="TO301" s="13"/>
      <c r="TP301" s="5"/>
      <c r="UL301" s="13"/>
      <c r="UM301" s="5"/>
      <c r="VI301" s="13"/>
      <c r="VJ301" s="5"/>
      <c r="WF301" s="13"/>
      <c r="WG301" s="5"/>
      <c r="XC301" s="13"/>
      <c r="XD301" s="5"/>
      <c r="XZ301" s="13"/>
      <c r="YA301" s="5"/>
      <c r="YW301" s="13"/>
      <c r="YX301" s="5"/>
      <c r="ZT301" s="13"/>
      <c r="ZU301" s="5"/>
      <c r="AAQ301" s="13"/>
      <c r="AAR301" s="5"/>
      <c r="ABN301" s="13"/>
      <c r="ABO301" s="5"/>
    </row>
    <row r="302" spans="29:743" x14ac:dyDescent="0.25">
      <c r="AC302" s="13" t="s">
        <v>209</v>
      </c>
      <c r="AD302" s="5"/>
      <c r="AZ302" s="13" t="s">
        <v>209</v>
      </c>
      <c r="BA302" s="5"/>
      <c r="BW302" s="13" t="s">
        <v>209</v>
      </c>
      <c r="BX302" s="5"/>
      <c r="CT302" s="13" t="s">
        <v>209</v>
      </c>
      <c r="CU302" s="5"/>
      <c r="DQ302" s="13" t="s">
        <v>209</v>
      </c>
      <c r="DR302" s="5"/>
      <c r="EN302" s="13" t="s">
        <v>209</v>
      </c>
      <c r="EO302" s="5"/>
      <c r="FK302" s="13" t="s">
        <v>209</v>
      </c>
      <c r="FL302" s="5"/>
      <c r="GH302" s="13" t="s">
        <v>209</v>
      </c>
      <c r="GI302" s="5"/>
      <c r="HE302" s="13" t="s">
        <v>209</v>
      </c>
      <c r="HF302" s="5"/>
      <c r="IB302" s="13" t="s">
        <v>209</v>
      </c>
      <c r="IC302" s="5"/>
      <c r="IY302" s="13" t="s">
        <v>209</v>
      </c>
      <c r="IZ302" s="5"/>
      <c r="JV302" s="13" t="s">
        <v>209</v>
      </c>
      <c r="JW302" s="5"/>
      <c r="KS302" s="13" t="s">
        <v>209</v>
      </c>
      <c r="KT302" s="5"/>
      <c r="LP302" s="13" t="s">
        <v>209</v>
      </c>
      <c r="LQ302" s="5"/>
      <c r="MM302" s="13" t="s">
        <v>209</v>
      </c>
      <c r="MN302" s="5"/>
      <c r="NJ302" s="13" t="s">
        <v>209</v>
      </c>
      <c r="NK302" s="5"/>
      <c r="OG302" s="13" t="s">
        <v>209</v>
      </c>
      <c r="OH302" s="5"/>
      <c r="PD302" s="13" t="s">
        <v>209</v>
      </c>
      <c r="PE302" s="5"/>
      <c r="QA302" s="13" t="s">
        <v>209</v>
      </c>
      <c r="QB302" s="5"/>
      <c r="QX302" s="13" t="s">
        <v>209</v>
      </c>
      <c r="QY302" s="5"/>
      <c r="RU302" s="13" t="s">
        <v>209</v>
      </c>
      <c r="RV302" s="5"/>
      <c r="SR302" s="13" t="s">
        <v>209</v>
      </c>
      <c r="SS302" s="5"/>
      <c r="TO302" s="13" t="s">
        <v>209</v>
      </c>
      <c r="TP302" s="5"/>
      <c r="UL302" s="13" t="s">
        <v>209</v>
      </c>
      <c r="UM302" s="5"/>
      <c r="VI302" s="13" t="s">
        <v>209</v>
      </c>
      <c r="VJ302" s="5"/>
      <c r="WF302" s="13" t="s">
        <v>209</v>
      </c>
      <c r="WG302" s="5"/>
      <c r="XC302" s="13" t="s">
        <v>209</v>
      </c>
      <c r="XD302" s="5"/>
      <c r="XZ302" s="13" t="s">
        <v>209</v>
      </c>
      <c r="YA302" s="5"/>
      <c r="YW302" s="13" t="s">
        <v>209</v>
      </c>
      <c r="YX302" s="5"/>
      <c r="ZT302" s="13" t="s">
        <v>209</v>
      </c>
      <c r="ZU302" s="5"/>
      <c r="AAQ302" s="13" t="s">
        <v>209</v>
      </c>
      <c r="AAR302" s="5"/>
      <c r="ABN302" s="13" t="s">
        <v>209</v>
      </c>
      <c r="ABO302" s="5"/>
    </row>
    <row r="303" spans="29:743" x14ac:dyDescent="0.25">
      <c r="AC303" s="13" t="s">
        <v>181</v>
      </c>
      <c r="AD303" s="5" t="s">
        <v>55</v>
      </c>
      <c r="AZ303" s="13" t="s">
        <v>181</v>
      </c>
      <c r="BA303" s="5">
        <v>0.20076890356459301</v>
      </c>
      <c r="BW303" s="13" t="s">
        <v>181</v>
      </c>
      <c r="BX303" s="5">
        <v>0.20000000214729299</v>
      </c>
      <c r="CT303" s="13" t="s">
        <v>181</v>
      </c>
      <c r="CU303" s="5" t="s">
        <v>55</v>
      </c>
      <c r="DQ303" s="13" t="s">
        <v>181</v>
      </c>
      <c r="DR303" s="5">
        <v>0.20000000090560899</v>
      </c>
      <c r="EN303" s="13" t="s">
        <v>181</v>
      </c>
      <c r="EO303" s="5" t="s">
        <v>55</v>
      </c>
      <c r="FK303" s="13" t="s">
        <v>181</v>
      </c>
      <c r="FL303" s="5" t="s">
        <v>55</v>
      </c>
      <c r="GH303" s="13" t="s">
        <v>181</v>
      </c>
      <c r="GI303" s="5" t="s">
        <v>55</v>
      </c>
      <c r="HE303" s="13" t="s">
        <v>181</v>
      </c>
      <c r="HF303" s="5" t="s">
        <v>55</v>
      </c>
      <c r="IB303" s="13" t="s">
        <v>181</v>
      </c>
      <c r="IC303" s="5">
        <v>0.19999998324673399</v>
      </c>
      <c r="IY303" s="13" t="s">
        <v>181</v>
      </c>
      <c r="IZ303" s="5">
        <v>0.199999565724755</v>
      </c>
      <c r="JV303" s="13" t="s">
        <v>181</v>
      </c>
      <c r="JW303" s="5">
        <v>0.44443919655287401</v>
      </c>
      <c r="KS303" s="13" t="s">
        <v>181</v>
      </c>
      <c r="KT303" s="5">
        <v>0.202849583028542</v>
      </c>
      <c r="LP303" s="13" t="s">
        <v>181</v>
      </c>
      <c r="LQ303" s="5">
        <v>0.200000088554139</v>
      </c>
      <c r="MM303" s="13" t="s">
        <v>181</v>
      </c>
      <c r="MN303" s="5">
        <v>0.200000001511769</v>
      </c>
      <c r="NJ303" s="13" t="s">
        <v>181</v>
      </c>
      <c r="NK303" s="5">
        <v>0.199997754595967</v>
      </c>
      <c r="OG303" s="13" t="s">
        <v>181</v>
      </c>
      <c r="OH303" s="5">
        <v>0.20000000563818501</v>
      </c>
      <c r="PD303" s="13" t="s">
        <v>181</v>
      </c>
      <c r="PE303" s="5">
        <v>0.20003815339998501</v>
      </c>
      <c r="QA303" s="13" t="s">
        <v>181</v>
      </c>
      <c r="QB303" s="5">
        <v>0.19993183492425701</v>
      </c>
      <c r="QX303" s="13" t="s">
        <v>181</v>
      </c>
      <c r="QY303" s="5">
        <v>0.199998308597788</v>
      </c>
      <c r="RU303" s="13" t="s">
        <v>181</v>
      </c>
      <c r="RV303" s="5">
        <v>0.20000000566595599</v>
      </c>
      <c r="SR303" s="13" t="s">
        <v>181</v>
      </c>
      <c r="SS303" s="5">
        <v>0.20533610164649499</v>
      </c>
      <c r="TO303" s="13" t="s">
        <v>181</v>
      </c>
      <c r="TP303" s="5">
        <v>0.20000000594782999</v>
      </c>
      <c r="UL303" s="13" t="s">
        <v>181</v>
      </c>
      <c r="UM303" s="5" t="s">
        <v>55</v>
      </c>
      <c r="VI303" s="13" t="s">
        <v>181</v>
      </c>
      <c r="VJ303" s="5" t="s">
        <v>55</v>
      </c>
      <c r="WF303" s="13" t="s">
        <v>181</v>
      </c>
      <c r="WG303" s="5" t="s">
        <v>55</v>
      </c>
      <c r="XC303" s="13" t="s">
        <v>181</v>
      </c>
      <c r="XD303" s="5">
        <v>1.26223300000993E-3</v>
      </c>
      <c r="XZ303" s="13" t="s">
        <v>181</v>
      </c>
      <c r="YA303" s="5">
        <v>0.21442380839430999</v>
      </c>
      <c r="YW303" s="13" t="s">
        <v>181</v>
      </c>
      <c r="YX303" s="5">
        <v>0.21921413132585099</v>
      </c>
      <c r="ZT303" s="13" t="s">
        <v>181</v>
      </c>
      <c r="ZU303" s="5" t="s">
        <v>55</v>
      </c>
      <c r="AAQ303" s="13" t="s">
        <v>181</v>
      </c>
      <c r="AAR303" s="5" t="s">
        <v>55</v>
      </c>
      <c r="ABN303" s="13" t="s">
        <v>181</v>
      </c>
      <c r="ABO303" s="5">
        <v>3.6304366691370202E-2</v>
      </c>
    </row>
    <row r="304" spans="29:743" x14ac:dyDescent="0.25">
      <c r="AC304" s="13"/>
      <c r="AD304" s="5"/>
      <c r="AZ304" s="13"/>
      <c r="BA304" s="5"/>
      <c r="BW304" s="13"/>
      <c r="BX304" s="5"/>
      <c r="CT304" s="13"/>
      <c r="CU304" s="5"/>
      <c r="DQ304" s="13"/>
      <c r="DR304" s="5"/>
      <c r="EN304" s="13"/>
      <c r="EO304" s="5"/>
      <c r="FK304" s="13"/>
      <c r="FL304" s="5"/>
      <c r="GH304" s="13"/>
      <c r="GI304" s="5"/>
      <c r="HE304" s="13"/>
      <c r="HF304" s="5"/>
      <c r="IB304" s="13"/>
      <c r="IC304" s="5"/>
      <c r="IY304" s="13"/>
      <c r="IZ304" s="5"/>
      <c r="JV304" s="13"/>
      <c r="JW304" s="5"/>
      <c r="KS304" s="13"/>
      <c r="KT304" s="5"/>
      <c r="LP304" s="13"/>
      <c r="LQ304" s="5"/>
      <c r="MM304" s="13"/>
      <c r="MN304" s="5"/>
      <c r="NJ304" s="13"/>
      <c r="NK304" s="5"/>
      <c r="OG304" s="13"/>
      <c r="OH304" s="5"/>
      <c r="PD304" s="13"/>
      <c r="PE304" s="5"/>
      <c r="QA304" s="13"/>
      <c r="QB304" s="5"/>
      <c r="QX304" s="13"/>
      <c r="QY304" s="5"/>
      <c r="RU304" s="13"/>
      <c r="RV304" s="5"/>
      <c r="SR304" s="13"/>
      <c r="SS304" s="5"/>
      <c r="TO304" s="13"/>
      <c r="TP304" s="5"/>
      <c r="UL304" s="13"/>
      <c r="UM304" s="5"/>
      <c r="VI304" s="13"/>
      <c r="VJ304" s="5"/>
      <c r="WF304" s="13"/>
      <c r="WG304" s="5"/>
      <c r="XC304" s="13"/>
      <c r="XD304" s="5"/>
      <c r="XZ304" s="13"/>
      <c r="YA304" s="5"/>
      <c r="YW304" s="13"/>
      <c r="YX304" s="5"/>
      <c r="ZT304" s="13"/>
      <c r="ZU304" s="5"/>
      <c r="AAQ304" s="13"/>
      <c r="AAR304" s="5"/>
      <c r="ABN304" s="13"/>
      <c r="ABO304" s="5"/>
    </row>
    <row r="305" spans="29:743" x14ac:dyDescent="0.25">
      <c r="AC305" s="13" t="s">
        <v>182</v>
      </c>
      <c r="AD305" s="5">
        <v>99</v>
      </c>
      <c r="AZ305" s="13" t="s">
        <v>182</v>
      </c>
      <c r="BA305" s="5">
        <v>99</v>
      </c>
      <c r="BW305" s="13" t="s">
        <v>182</v>
      </c>
      <c r="BX305" s="5">
        <v>99</v>
      </c>
      <c r="CT305" s="13" t="s">
        <v>182</v>
      </c>
      <c r="CU305" s="5">
        <v>99</v>
      </c>
      <c r="DQ305" s="13" t="s">
        <v>182</v>
      </c>
      <c r="DR305" s="5">
        <v>99</v>
      </c>
      <c r="EN305" s="13" t="s">
        <v>182</v>
      </c>
      <c r="EO305" s="5">
        <v>99</v>
      </c>
      <c r="FK305" s="13" t="s">
        <v>182</v>
      </c>
      <c r="FL305" s="5">
        <v>108</v>
      </c>
      <c r="GH305" s="13" t="s">
        <v>182</v>
      </c>
      <c r="GI305" s="5">
        <v>99</v>
      </c>
      <c r="HE305" s="13" t="s">
        <v>182</v>
      </c>
      <c r="HF305" s="5">
        <v>99</v>
      </c>
      <c r="IB305" s="13" t="s">
        <v>182</v>
      </c>
      <c r="IC305" s="5">
        <v>99</v>
      </c>
      <c r="IY305" s="13" t="s">
        <v>182</v>
      </c>
      <c r="IZ305" s="5">
        <v>99</v>
      </c>
      <c r="JV305" s="13" t="s">
        <v>182</v>
      </c>
      <c r="JW305" s="5">
        <v>99</v>
      </c>
      <c r="KS305" s="13" t="s">
        <v>182</v>
      </c>
      <c r="KT305" s="5">
        <v>99</v>
      </c>
      <c r="LP305" s="13" t="s">
        <v>182</v>
      </c>
      <c r="LQ305" s="5">
        <v>99</v>
      </c>
      <c r="MM305" s="13" t="s">
        <v>182</v>
      </c>
      <c r="MN305" s="5">
        <v>99</v>
      </c>
      <c r="NJ305" s="13" t="s">
        <v>182</v>
      </c>
      <c r="NK305" s="5">
        <v>99</v>
      </c>
      <c r="OG305" s="13" t="s">
        <v>182</v>
      </c>
      <c r="OH305" s="5">
        <v>99</v>
      </c>
      <c r="PD305" s="13" t="s">
        <v>182</v>
      </c>
      <c r="PE305" s="5">
        <v>99</v>
      </c>
      <c r="QA305" s="13" t="s">
        <v>182</v>
      </c>
      <c r="QB305" s="5">
        <v>99</v>
      </c>
      <c r="QX305" s="13" t="s">
        <v>182</v>
      </c>
      <c r="QY305" s="5">
        <v>99</v>
      </c>
      <c r="RU305" s="13" t="s">
        <v>182</v>
      </c>
      <c r="RV305" s="5">
        <v>99</v>
      </c>
      <c r="SR305" s="13" t="s">
        <v>182</v>
      </c>
      <c r="SS305" s="5">
        <v>99</v>
      </c>
      <c r="TO305" s="13" t="s">
        <v>182</v>
      </c>
      <c r="TP305" s="5">
        <v>99</v>
      </c>
      <c r="UL305" s="13" t="s">
        <v>182</v>
      </c>
      <c r="UM305" s="5">
        <v>99</v>
      </c>
      <c r="VI305" s="13" t="s">
        <v>182</v>
      </c>
      <c r="VJ305" s="5">
        <v>99</v>
      </c>
      <c r="WF305" s="13" t="s">
        <v>182</v>
      </c>
      <c r="WG305" s="5">
        <v>99</v>
      </c>
      <c r="XC305" s="13" t="s">
        <v>182</v>
      </c>
      <c r="XD305" s="5">
        <v>99</v>
      </c>
      <c r="XZ305" s="13" t="s">
        <v>182</v>
      </c>
      <c r="YA305" s="5">
        <v>99</v>
      </c>
      <c r="YW305" s="13" t="s">
        <v>182</v>
      </c>
      <c r="YX305" s="5">
        <v>99</v>
      </c>
      <c r="ZT305" s="13" t="s">
        <v>182</v>
      </c>
      <c r="ZU305" s="5">
        <v>99</v>
      </c>
      <c r="AAQ305" s="13" t="s">
        <v>182</v>
      </c>
      <c r="AAR305" s="5">
        <v>99</v>
      </c>
      <c r="ABN305" s="13" t="s">
        <v>182</v>
      </c>
      <c r="ABO305" s="5">
        <v>99</v>
      </c>
    </row>
    <row r="306" spans="29:743" x14ac:dyDescent="0.25">
      <c r="AC306" s="13" t="s">
        <v>183</v>
      </c>
      <c r="AD306" s="5">
        <v>11.9937623987115</v>
      </c>
      <c r="AZ306" s="13" t="s">
        <v>183</v>
      </c>
      <c r="BA306" s="5">
        <v>12.870369024070699</v>
      </c>
      <c r="BW306" s="13" t="s">
        <v>183</v>
      </c>
      <c r="BX306" s="5">
        <v>12.740446052010199</v>
      </c>
      <c r="CT306" s="13" t="s">
        <v>183</v>
      </c>
      <c r="CU306" s="5">
        <v>12.153004329214999</v>
      </c>
      <c r="DQ306" s="13" t="s">
        <v>183</v>
      </c>
      <c r="DR306" s="5">
        <v>13.13586725331</v>
      </c>
      <c r="EN306" s="13" t="s">
        <v>183</v>
      </c>
      <c r="EO306" s="5">
        <v>12.1217679664808</v>
      </c>
      <c r="FK306" s="13" t="s">
        <v>183</v>
      </c>
      <c r="FL306" s="5">
        <v>12.6956952151214</v>
      </c>
      <c r="GH306" s="13" t="s">
        <v>183</v>
      </c>
      <c r="GI306" s="5">
        <v>12.496857800622299</v>
      </c>
      <c r="HE306" s="13" t="s">
        <v>183</v>
      </c>
      <c r="HF306" s="5">
        <v>10.355083018417</v>
      </c>
      <c r="IB306" s="13" t="s">
        <v>183</v>
      </c>
      <c r="IC306" s="5">
        <v>11.0590549693874</v>
      </c>
      <c r="IY306" s="13" t="s">
        <v>183</v>
      </c>
      <c r="IZ306" s="5">
        <v>13.518600114963601</v>
      </c>
      <c r="JV306" s="13" t="s">
        <v>183</v>
      </c>
      <c r="JW306" s="5">
        <v>13.758979609336199</v>
      </c>
      <c r="KS306" s="13" t="s">
        <v>183</v>
      </c>
      <c r="KT306" s="5">
        <v>12.91393248286</v>
      </c>
      <c r="LP306" s="13" t="s">
        <v>183</v>
      </c>
      <c r="LQ306" s="5">
        <v>13.5667389507003</v>
      </c>
      <c r="MM306" s="13" t="s">
        <v>183</v>
      </c>
      <c r="MN306" s="5">
        <v>13.409791202599701</v>
      </c>
      <c r="NJ306" s="13" t="s">
        <v>183</v>
      </c>
      <c r="NK306" s="5">
        <v>14.100847703560399</v>
      </c>
      <c r="OG306" s="13" t="s">
        <v>183</v>
      </c>
      <c r="OH306" s="5">
        <v>11.7017259723671</v>
      </c>
      <c r="PD306" s="13" t="s">
        <v>183</v>
      </c>
      <c r="PE306" s="5">
        <v>13.924050498410001</v>
      </c>
      <c r="QA306" s="13" t="s">
        <v>183</v>
      </c>
      <c r="QB306" s="5">
        <v>14.515677696723699</v>
      </c>
      <c r="QX306" s="13" t="s">
        <v>183</v>
      </c>
      <c r="QY306" s="5">
        <v>15.194900736109799</v>
      </c>
      <c r="RU306" s="13" t="s">
        <v>183</v>
      </c>
      <c r="RV306" s="5">
        <v>12.2598341557733</v>
      </c>
      <c r="SR306" s="13" t="s">
        <v>183</v>
      </c>
      <c r="SS306" s="5">
        <v>15.4255417123396</v>
      </c>
      <c r="TO306" s="13" t="s">
        <v>183</v>
      </c>
      <c r="TP306" s="5">
        <v>14.516381067085799</v>
      </c>
      <c r="UL306" s="13" t="s">
        <v>183</v>
      </c>
      <c r="UM306" s="5">
        <v>10.3068183653731</v>
      </c>
      <c r="VI306" s="13" t="s">
        <v>183</v>
      </c>
      <c r="VJ306" s="5">
        <v>10.322550641494001</v>
      </c>
      <c r="WF306" s="13" t="s">
        <v>183</v>
      </c>
      <c r="WG306" s="5">
        <v>10.407087662159601</v>
      </c>
      <c r="XC306" s="13" t="s">
        <v>183</v>
      </c>
      <c r="XD306" s="5">
        <v>13.0321016713806</v>
      </c>
      <c r="XZ306" s="13" t="s">
        <v>183</v>
      </c>
      <c r="YA306" s="5">
        <v>13.3582426390753</v>
      </c>
      <c r="YW306" s="13" t="s">
        <v>183</v>
      </c>
      <c r="YX306" s="5">
        <v>13.0308646489705</v>
      </c>
      <c r="ZT306" s="13" t="s">
        <v>183</v>
      </c>
      <c r="ZU306" s="5">
        <v>12.2208459492012</v>
      </c>
      <c r="AAQ306" s="13" t="s">
        <v>183</v>
      </c>
      <c r="AAR306" s="5">
        <v>12.415003234643899</v>
      </c>
      <c r="ABN306" s="13" t="s">
        <v>183</v>
      </c>
      <c r="ABO306" s="5">
        <v>14.389093327096001</v>
      </c>
    </row>
    <row r="307" spans="29:743" x14ac:dyDescent="0.25">
      <c r="AC307" s="13" t="s">
        <v>184</v>
      </c>
      <c r="AD307" s="5">
        <v>45202.345187536703</v>
      </c>
      <c r="AZ307" s="13" t="s">
        <v>184</v>
      </c>
      <c r="BA307" s="5">
        <v>49499.618172597002</v>
      </c>
      <c r="BW307" s="13" t="s">
        <v>184</v>
      </c>
      <c r="BX307" s="5">
        <v>48573.736072413303</v>
      </c>
      <c r="CT307" s="13" t="s">
        <v>184</v>
      </c>
      <c r="CU307" s="5">
        <v>44404.864525366298</v>
      </c>
      <c r="DQ307" s="13" t="s">
        <v>184</v>
      </c>
      <c r="DR307" s="5">
        <v>51343.476578006601</v>
      </c>
      <c r="EN307" s="13" t="s">
        <v>184</v>
      </c>
      <c r="EO307" s="5">
        <v>45365.625643087697</v>
      </c>
      <c r="FK307" s="13" t="s">
        <v>184</v>
      </c>
      <c r="FL307" s="5">
        <v>44275.539920891897</v>
      </c>
      <c r="GH307" s="13" t="s">
        <v>184</v>
      </c>
      <c r="GI307" s="5">
        <v>43999.413377607401</v>
      </c>
      <c r="HE307" s="13" t="s">
        <v>184</v>
      </c>
      <c r="HF307" s="5">
        <v>53754.009817063998</v>
      </c>
      <c r="IB307" s="13" t="s">
        <v>184</v>
      </c>
      <c r="IC307" s="5">
        <v>61932.930162144803</v>
      </c>
      <c r="IY307" s="13" t="s">
        <v>184</v>
      </c>
      <c r="IZ307" s="5">
        <v>53225.2278120794</v>
      </c>
      <c r="JV307" s="13" t="s">
        <v>184</v>
      </c>
      <c r="JW307" s="5">
        <v>56842.219472548102</v>
      </c>
      <c r="KS307" s="13" t="s">
        <v>184</v>
      </c>
      <c r="KT307" s="5">
        <v>51211.983085149703</v>
      </c>
      <c r="LP307" s="13" t="s">
        <v>184</v>
      </c>
      <c r="LQ307" s="5">
        <v>54908.1436856664</v>
      </c>
      <c r="MM307" s="13" t="s">
        <v>184</v>
      </c>
      <c r="MN307" s="5">
        <v>53024.468974695199</v>
      </c>
      <c r="NJ307" s="13" t="s">
        <v>184</v>
      </c>
      <c r="NK307" s="5">
        <v>59837.869580610102</v>
      </c>
      <c r="OG307" s="13" t="s">
        <v>184</v>
      </c>
      <c r="OH307" s="5">
        <v>75061.746974472495</v>
      </c>
      <c r="PD307" s="13" t="s">
        <v>184</v>
      </c>
      <c r="PE307" s="5">
        <v>57820.6400467196</v>
      </c>
      <c r="QA307" s="13" t="s">
        <v>184</v>
      </c>
      <c r="QB307" s="5">
        <v>64796.330396893398</v>
      </c>
      <c r="QX307" s="13" t="s">
        <v>184</v>
      </c>
      <c r="QY307" s="5">
        <v>78011.757616396499</v>
      </c>
      <c r="RU307" s="13" t="s">
        <v>184</v>
      </c>
      <c r="RV307" s="5">
        <v>82770.986252471499</v>
      </c>
      <c r="SR307" s="13" t="s">
        <v>184</v>
      </c>
      <c r="SS307" s="5">
        <v>83985.580920387103</v>
      </c>
      <c r="TO307" s="13" t="s">
        <v>184</v>
      </c>
      <c r="TP307" s="5">
        <v>64169.114120453902</v>
      </c>
      <c r="UL307" s="13" t="s">
        <v>184</v>
      </c>
      <c r="UM307" s="5">
        <v>53514.412723123598</v>
      </c>
      <c r="VI307" s="13" t="s">
        <v>184</v>
      </c>
      <c r="VJ307" s="5">
        <v>53635.3027476969</v>
      </c>
      <c r="WF307" s="13" t="s">
        <v>184</v>
      </c>
      <c r="WG307" s="5">
        <v>54675.049815727703</v>
      </c>
      <c r="XC307" s="13" t="s">
        <v>184</v>
      </c>
      <c r="XD307" s="5">
        <v>49585.157846581802</v>
      </c>
      <c r="XZ307" s="13" t="s">
        <v>184</v>
      </c>
      <c r="YA307" s="5">
        <v>52705.853687228097</v>
      </c>
      <c r="YW307" s="13" t="s">
        <v>184</v>
      </c>
      <c r="YX307" s="5">
        <v>50571.632111418701</v>
      </c>
      <c r="ZT307" s="13" t="s">
        <v>184</v>
      </c>
      <c r="ZU307" s="5">
        <v>44455.606042390798</v>
      </c>
      <c r="AAQ307" s="13" t="s">
        <v>184</v>
      </c>
      <c r="AAR307" s="5">
        <v>44972.488121486604</v>
      </c>
      <c r="ABN307" s="13" t="s">
        <v>184</v>
      </c>
      <c r="ABO307" s="5">
        <v>62501.596079417097</v>
      </c>
    </row>
    <row r="308" spans="29:743" x14ac:dyDescent="0.25">
      <c r="AC308" s="13" t="s">
        <v>185</v>
      </c>
      <c r="AD308" s="14">
        <v>8.9614707863577005E-6</v>
      </c>
      <c r="AZ308" s="13" t="s">
        <v>185</v>
      </c>
      <c r="BA308" s="14">
        <v>9.0408828341679204E-6</v>
      </c>
      <c r="BW308" s="13" t="s">
        <v>185</v>
      </c>
      <c r="BX308" s="14">
        <v>9.0284903898504997E-6</v>
      </c>
      <c r="CT308" s="13" t="s">
        <v>185</v>
      </c>
      <c r="CU308" s="14">
        <v>8.9479375033902295E-6</v>
      </c>
      <c r="DQ308" s="13" t="s">
        <v>185</v>
      </c>
      <c r="DR308" s="14">
        <v>9.0593353081676104E-6</v>
      </c>
      <c r="EN308" s="13" t="s">
        <v>185</v>
      </c>
      <c r="EO308" s="14">
        <v>8.9252769584184694E-6</v>
      </c>
      <c r="FK308" s="13" t="s">
        <v>185</v>
      </c>
      <c r="FL308" s="14">
        <v>8.7693514951561693E-6</v>
      </c>
      <c r="GH308" s="13" t="s">
        <v>185</v>
      </c>
      <c r="GI308" s="14">
        <v>8.8307359408204797E-6</v>
      </c>
      <c r="HE308" s="13" t="s">
        <v>185</v>
      </c>
      <c r="HF308" s="14">
        <v>9.0320577740617604E-6</v>
      </c>
      <c r="IB308" s="13" t="s">
        <v>185</v>
      </c>
      <c r="IC308" s="14">
        <v>9.2920795617447895E-6</v>
      </c>
      <c r="IY308" s="13" t="s">
        <v>185</v>
      </c>
      <c r="IZ308" s="14">
        <v>9.0794726987459505E-6</v>
      </c>
      <c r="JV308" s="13" t="s">
        <v>185</v>
      </c>
      <c r="JW308" s="14">
        <v>9.1719737005160501E-6</v>
      </c>
      <c r="KS308" s="13" t="s">
        <v>185</v>
      </c>
      <c r="KT308" s="14">
        <v>9.0861199205879903E-6</v>
      </c>
      <c r="LP308" s="13" t="s">
        <v>185</v>
      </c>
      <c r="LQ308" s="14">
        <v>9.1455968421369901E-6</v>
      </c>
      <c r="MM308" s="13" t="s">
        <v>185</v>
      </c>
      <c r="MN308" s="14">
        <v>9.1182484960884895E-6</v>
      </c>
      <c r="NJ308" s="13" t="s">
        <v>185</v>
      </c>
      <c r="NK308" s="14">
        <v>9.2181727626760799E-6</v>
      </c>
      <c r="OG308" s="13" t="s">
        <v>185</v>
      </c>
      <c r="OH308" s="14">
        <v>9.5037409326347504E-6</v>
      </c>
      <c r="PD308" s="13" t="s">
        <v>185</v>
      </c>
      <c r="PE308" s="14">
        <v>9.1944180195482097E-6</v>
      </c>
      <c r="QA308" s="13" t="s">
        <v>185</v>
      </c>
      <c r="QB308" s="14">
        <v>9.3181793164378592E-6</v>
      </c>
      <c r="QX308" s="13" t="s">
        <v>185</v>
      </c>
      <c r="QY308" s="14">
        <v>9.5626334627543203E-6</v>
      </c>
      <c r="RU308" s="13" t="s">
        <v>185</v>
      </c>
      <c r="RV308" s="14">
        <v>9.6653504614046001E-6</v>
      </c>
      <c r="SR308" s="13" t="s">
        <v>185</v>
      </c>
      <c r="SS308" s="14">
        <v>9.6547846838446899E-6</v>
      </c>
      <c r="TO308" s="13" t="s">
        <v>185</v>
      </c>
      <c r="TP308" s="14">
        <v>9.2409638078651296E-6</v>
      </c>
      <c r="UL308" s="13" t="s">
        <v>185</v>
      </c>
      <c r="UM308" s="14">
        <v>9.0778833804345908E-6</v>
      </c>
      <c r="VI308" s="13" t="s">
        <v>185</v>
      </c>
      <c r="VJ308" s="14">
        <v>9.0547015180324292E-6</v>
      </c>
      <c r="WF308" s="13" t="s">
        <v>185</v>
      </c>
      <c r="WG308" s="14">
        <v>9.0675139762089206E-6</v>
      </c>
      <c r="XC308" s="13" t="s">
        <v>185</v>
      </c>
      <c r="XD308" s="14">
        <v>9.0332789047193098E-6</v>
      </c>
      <c r="XZ308" s="13" t="s">
        <v>185</v>
      </c>
      <c r="YA308" s="14">
        <v>9.1572357492848201E-6</v>
      </c>
      <c r="YW308" s="13" t="s">
        <v>185</v>
      </c>
      <c r="YX308" s="14">
        <v>8.9798904209714102E-6</v>
      </c>
      <c r="ZT308" s="13" t="s">
        <v>185</v>
      </c>
      <c r="ZU308" s="14">
        <v>8.3214817432834505E-6</v>
      </c>
      <c r="AAQ308" s="13" t="s">
        <v>185</v>
      </c>
      <c r="AAR308" s="14">
        <v>9.0196313779802795E-6</v>
      </c>
      <c r="ABN308" s="13" t="s">
        <v>185</v>
      </c>
      <c r="ABO308" s="14">
        <v>9.12670799204351E-6</v>
      </c>
    </row>
    <row r="309" spans="29:743" x14ac:dyDescent="0.25">
      <c r="AC309" s="13" t="s">
        <v>186</v>
      </c>
      <c r="AD309" s="5">
        <v>328.71437522724801</v>
      </c>
      <c r="AZ309" s="13" t="s">
        <v>186</v>
      </c>
      <c r="BA309" s="5">
        <v>331.62727672564802</v>
      </c>
      <c r="BW309" s="13" t="s">
        <v>186</v>
      </c>
      <c r="BX309" s="5">
        <v>331.17271132132402</v>
      </c>
      <c r="CT309" s="13" t="s">
        <v>186</v>
      </c>
      <c r="CU309" s="5">
        <v>328.21796289031403</v>
      </c>
      <c r="DQ309" s="13" t="s">
        <v>186</v>
      </c>
      <c r="DR309" s="5">
        <v>332.30412917618997</v>
      </c>
      <c r="EN309" s="13" t="s">
        <v>186</v>
      </c>
      <c r="EO309" s="5">
        <v>327.38675481517902</v>
      </c>
      <c r="FK309" s="13" t="s">
        <v>186</v>
      </c>
      <c r="FL309" s="5">
        <v>321.66727612019599</v>
      </c>
      <c r="GH309" s="13" t="s">
        <v>186</v>
      </c>
      <c r="GI309" s="5">
        <v>323.91890982924502</v>
      </c>
      <c r="HE309" s="13" t="s">
        <v>186</v>
      </c>
      <c r="HF309" s="5">
        <v>331.303566010265</v>
      </c>
      <c r="IB309" s="13" t="s">
        <v>186</v>
      </c>
      <c r="IC309" s="5">
        <v>340.84138647761699</v>
      </c>
      <c r="IY309" s="13" t="s">
        <v>186</v>
      </c>
      <c r="IZ309" s="5">
        <v>333.04278580080899</v>
      </c>
      <c r="JV309" s="13" t="s">
        <v>186</v>
      </c>
      <c r="JW309" s="5">
        <v>336.435801269992</v>
      </c>
      <c r="KS309" s="13" t="s">
        <v>186</v>
      </c>
      <c r="KT309" s="5">
        <v>333.286611555185</v>
      </c>
      <c r="LP309" s="13" t="s">
        <v>186</v>
      </c>
      <c r="LQ309" s="5">
        <v>335.46827565625802</v>
      </c>
      <c r="MM309" s="13" t="s">
        <v>186</v>
      </c>
      <c r="MN309" s="5">
        <v>334.465115048011</v>
      </c>
      <c r="NJ309" s="13" t="s">
        <v>186</v>
      </c>
      <c r="NK309" s="5">
        <v>338.13042218837302</v>
      </c>
      <c r="OG309" s="13" t="s">
        <v>186</v>
      </c>
      <c r="OH309" s="5">
        <v>348.60530569919803</v>
      </c>
      <c r="PD309" s="13" t="s">
        <v>186</v>
      </c>
      <c r="PE309" s="5">
        <v>337.25907799364001</v>
      </c>
      <c r="QA309" s="13" t="s">
        <v>186</v>
      </c>
      <c r="QB309" s="5">
        <v>341.798747692316</v>
      </c>
      <c r="QX309" s="13" t="s">
        <v>186</v>
      </c>
      <c r="QY309" s="5">
        <v>350.76553382528601</v>
      </c>
      <c r="RU309" s="13" t="s">
        <v>186</v>
      </c>
      <c r="RV309" s="5">
        <v>354.53328075450003</v>
      </c>
      <c r="SR309" s="13" t="s">
        <v>186</v>
      </c>
      <c r="SS309" s="5">
        <v>354.14571904145203</v>
      </c>
      <c r="TO309" s="13" t="s">
        <v>186</v>
      </c>
      <c r="TP309" s="5">
        <v>338.966417122542</v>
      </c>
      <c r="UL309" s="13" t="s">
        <v>186</v>
      </c>
      <c r="UM309" s="5">
        <v>332.98448825253701</v>
      </c>
      <c r="VI309" s="13" t="s">
        <v>186</v>
      </c>
      <c r="VJ309" s="5">
        <v>332.134157810381</v>
      </c>
      <c r="WF309" s="13" t="s">
        <v>186</v>
      </c>
      <c r="WG309" s="5">
        <v>332.60412968051401</v>
      </c>
      <c r="XC309" s="13" t="s">
        <v>186</v>
      </c>
      <c r="XD309" s="5">
        <v>331.34835812204398</v>
      </c>
      <c r="XZ309" s="13" t="s">
        <v>186</v>
      </c>
      <c r="YA309" s="5">
        <v>335.89520067589399</v>
      </c>
      <c r="YW309" s="13" t="s">
        <v>186</v>
      </c>
      <c r="YX309" s="5">
        <v>329.39002310116399</v>
      </c>
      <c r="ZT309" s="13" t="s">
        <v>186</v>
      </c>
      <c r="ZU309" s="5">
        <v>421.94807427707798</v>
      </c>
      <c r="AAQ309" s="13" t="s">
        <v>186</v>
      </c>
      <c r="AAR309" s="5">
        <v>330.84775522633998</v>
      </c>
      <c r="ABN309" s="13" t="s">
        <v>186</v>
      </c>
      <c r="ABO309" s="5">
        <v>334.775416559213</v>
      </c>
    </row>
    <row r="310" spans="29:743" x14ac:dyDescent="0.25">
      <c r="AC310" s="13" t="s">
        <v>187</v>
      </c>
      <c r="AD310" s="5">
        <v>0</v>
      </c>
      <c r="AZ310" s="13" t="s">
        <v>187</v>
      </c>
      <c r="BA310" s="5">
        <v>0</v>
      </c>
      <c r="BW310" s="13" t="s">
        <v>187</v>
      </c>
      <c r="BX310" s="5">
        <v>0</v>
      </c>
      <c r="CT310" s="13" t="s">
        <v>187</v>
      </c>
      <c r="CU310" s="5">
        <v>0</v>
      </c>
      <c r="DQ310" s="13" t="s">
        <v>187</v>
      </c>
      <c r="DR310" s="5">
        <v>0</v>
      </c>
      <c r="EN310" s="13" t="s">
        <v>187</v>
      </c>
      <c r="EO310" s="5">
        <v>0</v>
      </c>
      <c r="FK310" s="13" t="s">
        <v>187</v>
      </c>
      <c r="FL310" s="5">
        <v>0</v>
      </c>
      <c r="GH310" s="13" t="s">
        <v>187</v>
      </c>
      <c r="GI310" s="5">
        <v>0</v>
      </c>
      <c r="HE310" s="13" t="s">
        <v>187</v>
      </c>
      <c r="HF310" s="5">
        <v>0</v>
      </c>
      <c r="IB310" s="13" t="s">
        <v>187</v>
      </c>
      <c r="IC310" s="5">
        <v>0</v>
      </c>
      <c r="IY310" s="13" t="s">
        <v>187</v>
      </c>
      <c r="IZ310" s="5">
        <v>0</v>
      </c>
      <c r="JV310" s="13" t="s">
        <v>187</v>
      </c>
      <c r="JW310" s="5">
        <v>0</v>
      </c>
      <c r="KS310" s="13" t="s">
        <v>187</v>
      </c>
      <c r="KT310" s="5">
        <v>0</v>
      </c>
      <c r="LP310" s="13" t="s">
        <v>187</v>
      </c>
      <c r="LQ310" s="5">
        <v>0</v>
      </c>
      <c r="MM310" s="13" t="s">
        <v>187</v>
      </c>
      <c r="MN310" s="5">
        <v>0</v>
      </c>
      <c r="NJ310" s="13" t="s">
        <v>187</v>
      </c>
      <c r="NK310" s="5">
        <v>0</v>
      </c>
      <c r="OG310" s="13" t="s">
        <v>187</v>
      </c>
      <c r="OH310" s="5">
        <v>0</v>
      </c>
      <c r="PD310" s="13" t="s">
        <v>187</v>
      </c>
      <c r="PE310" s="5">
        <v>0</v>
      </c>
      <c r="QA310" s="13" t="s">
        <v>187</v>
      </c>
      <c r="QB310" s="5">
        <v>0</v>
      </c>
      <c r="QX310" s="13" t="s">
        <v>187</v>
      </c>
      <c r="QY310" s="5">
        <v>0</v>
      </c>
      <c r="RU310" s="13" t="s">
        <v>187</v>
      </c>
      <c r="RV310" s="5">
        <v>0</v>
      </c>
      <c r="SR310" s="13" t="s">
        <v>187</v>
      </c>
      <c r="SS310" s="5">
        <v>0</v>
      </c>
      <c r="TO310" s="13" t="s">
        <v>187</v>
      </c>
      <c r="TP310" s="5">
        <v>0</v>
      </c>
      <c r="UL310" s="13" t="s">
        <v>187</v>
      </c>
      <c r="UM310" s="5">
        <v>0</v>
      </c>
      <c r="VI310" s="13" t="s">
        <v>187</v>
      </c>
      <c r="VJ310" s="5">
        <v>0</v>
      </c>
      <c r="WF310" s="13" t="s">
        <v>187</v>
      </c>
      <c r="WG310" s="5">
        <v>0</v>
      </c>
      <c r="XC310" s="13" t="s">
        <v>187</v>
      </c>
      <c r="XD310" s="5">
        <v>0</v>
      </c>
      <c r="XZ310" s="13" t="s">
        <v>187</v>
      </c>
      <c r="YA310" s="5">
        <v>0</v>
      </c>
      <c r="YW310" s="13" t="s">
        <v>187</v>
      </c>
      <c r="YX310" s="5">
        <v>0</v>
      </c>
      <c r="ZT310" s="13" t="s">
        <v>187</v>
      </c>
      <c r="ZU310" s="5">
        <v>0</v>
      </c>
      <c r="AAQ310" s="13" t="s">
        <v>187</v>
      </c>
      <c r="AAR310" s="5">
        <v>0</v>
      </c>
      <c r="ABN310" s="13" t="s">
        <v>187</v>
      </c>
      <c r="ABO310" s="5">
        <v>0</v>
      </c>
    </row>
    <row r="311" spans="29:743" x14ac:dyDescent="0.25">
      <c r="AC311" s="13" t="s">
        <v>188</v>
      </c>
      <c r="AD311" s="5">
        <v>174.44698997938701</v>
      </c>
      <c r="AZ311" s="13" t="s">
        <v>188</v>
      </c>
      <c r="BA311" s="5">
        <v>173.690717335839</v>
      </c>
      <c r="BW311" s="13" t="s">
        <v>188</v>
      </c>
      <c r="BX311" s="5">
        <v>173.881499090158</v>
      </c>
      <c r="CT311" s="13" t="s">
        <v>188</v>
      </c>
      <c r="CU311" s="5">
        <v>174.68994522693799</v>
      </c>
      <c r="DQ311" s="13" t="s">
        <v>188</v>
      </c>
      <c r="DR311" s="5">
        <v>173.15125496555299</v>
      </c>
      <c r="EN311" s="13" t="s">
        <v>188</v>
      </c>
      <c r="EO311" s="5">
        <v>173.723278316582</v>
      </c>
      <c r="FK311" s="13" t="s">
        <v>188</v>
      </c>
      <c r="FL311" s="5">
        <v>171.56474647440001</v>
      </c>
      <c r="GH311" s="13" t="s">
        <v>188</v>
      </c>
      <c r="GI311" s="5">
        <v>172.79705600822399</v>
      </c>
      <c r="HE311" s="13" t="s">
        <v>188</v>
      </c>
      <c r="HF311" s="5">
        <v>171.889105493248</v>
      </c>
      <c r="IB311" s="13" t="s">
        <v>188</v>
      </c>
      <c r="IC311" s="5">
        <v>173.17129186244401</v>
      </c>
      <c r="IY311" s="13" t="s">
        <v>188</v>
      </c>
      <c r="IZ311" s="5">
        <v>172.665326362233</v>
      </c>
      <c r="JV311" s="13" t="s">
        <v>188</v>
      </c>
      <c r="JW311" s="5">
        <v>172.75974601024799</v>
      </c>
      <c r="KS311" s="13" t="s">
        <v>188</v>
      </c>
      <c r="KT311" s="5">
        <v>173.68190326003401</v>
      </c>
      <c r="LP311" s="13" t="s">
        <v>188</v>
      </c>
      <c r="LQ311" s="5">
        <v>173.09177526180201</v>
      </c>
      <c r="MM311" s="13" t="s">
        <v>188</v>
      </c>
      <c r="MN311" s="5">
        <v>173.422031616655</v>
      </c>
      <c r="NJ311" s="13" t="s">
        <v>188</v>
      </c>
      <c r="NK311" s="5">
        <v>172.43625961048801</v>
      </c>
      <c r="OG311" s="13" t="s">
        <v>188</v>
      </c>
      <c r="OH311" s="5">
        <v>172.66355002375201</v>
      </c>
      <c r="PD311" s="13" t="s">
        <v>188</v>
      </c>
      <c r="PE311" s="5">
        <v>172.79650288724599</v>
      </c>
      <c r="QA311" s="13" t="s">
        <v>188</v>
      </c>
      <c r="QB311" s="5">
        <v>172.35882591173799</v>
      </c>
      <c r="QX311" s="13" t="s">
        <v>188</v>
      </c>
      <c r="QY311" s="5">
        <v>172.58546981550899</v>
      </c>
      <c r="RU311" s="13" t="s">
        <v>188</v>
      </c>
      <c r="RV311" s="5">
        <v>173.146142091673</v>
      </c>
      <c r="SR311" s="13" t="s">
        <v>188</v>
      </c>
      <c r="SS311" s="5">
        <v>172.56916221872001</v>
      </c>
      <c r="TO311" s="13" t="s">
        <v>188</v>
      </c>
      <c r="TP311" s="5">
        <v>171.29282573244001</v>
      </c>
      <c r="UL311" s="13" t="s">
        <v>188</v>
      </c>
      <c r="UM311" s="5">
        <v>172.78477959059899</v>
      </c>
      <c r="VI311" s="13" t="s">
        <v>188</v>
      </c>
      <c r="VJ311" s="5">
        <v>172.331652671798</v>
      </c>
      <c r="WF311" s="13" t="s">
        <v>188</v>
      </c>
      <c r="WG311" s="5">
        <v>172.18642169289799</v>
      </c>
      <c r="XC311" s="13" t="s">
        <v>188</v>
      </c>
      <c r="XD311" s="5">
        <v>169.128609260518</v>
      </c>
      <c r="XZ311" s="13" t="s">
        <v>188</v>
      </c>
      <c r="YA311" s="5">
        <v>165.39553940004299</v>
      </c>
      <c r="YW311" s="13" t="s">
        <v>188</v>
      </c>
      <c r="YX311" s="5">
        <v>173.61103110208799</v>
      </c>
      <c r="ZT311" s="13" t="s">
        <v>188</v>
      </c>
      <c r="ZU311" s="5">
        <v>100.67011692142501</v>
      </c>
      <c r="AAQ311" s="13" t="s">
        <v>188</v>
      </c>
      <c r="AAR311" s="5">
        <v>163.22810560861299</v>
      </c>
      <c r="ABN311" s="13" t="s">
        <v>188</v>
      </c>
      <c r="ABO311" s="5">
        <v>171.42131976910699</v>
      </c>
    </row>
    <row r="312" spans="29:743" x14ac:dyDescent="0.25">
      <c r="AC312" s="13" t="s">
        <v>189</v>
      </c>
      <c r="AD312" s="5">
        <v>174.44698997938701</v>
      </c>
      <c r="AZ312" s="13" t="s">
        <v>189</v>
      </c>
      <c r="BA312" s="5">
        <v>173.690717335839</v>
      </c>
      <c r="BW312" s="13" t="s">
        <v>189</v>
      </c>
      <c r="BX312" s="5">
        <v>173.881499090158</v>
      </c>
      <c r="CT312" s="13" t="s">
        <v>189</v>
      </c>
      <c r="CU312" s="5">
        <v>174.68994522693799</v>
      </c>
      <c r="DQ312" s="13" t="s">
        <v>189</v>
      </c>
      <c r="DR312" s="5">
        <v>173.15125496555299</v>
      </c>
      <c r="EN312" s="13" t="s">
        <v>189</v>
      </c>
      <c r="EO312" s="5">
        <v>173.723278316582</v>
      </c>
      <c r="FK312" s="13" t="s">
        <v>189</v>
      </c>
      <c r="FL312" s="5">
        <v>171.56474647440001</v>
      </c>
      <c r="GH312" s="13" t="s">
        <v>189</v>
      </c>
      <c r="GI312" s="5">
        <v>172.79705600822399</v>
      </c>
      <c r="HE312" s="13" t="s">
        <v>189</v>
      </c>
      <c r="HF312" s="5">
        <v>171.889105493248</v>
      </c>
      <c r="IB312" s="13" t="s">
        <v>189</v>
      </c>
      <c r="IC312" s="5">
        <v>173.17129186244401</v>
      </c>
      <c r="IY312" s="13" t="s">
        <v>189</v>
      </c>
      <c r="IZ312" s="5">
        <v>172.665326362233</v>
      </c>
      <c r="JV312" s="13" t="s">
        <v>189</v>
      </c>
      <c r="JW312" s="5">
        <v>172.75974601024799</v>
      </c>
      <c r="KS312" s="13" t="s">
        <v>189</v>
      </c>
      <c r="KT312" s="5">
        <v>173.68190326003401</v>
      </c>
      <c r="LP312" s="13" t="s">
        <v>189</v>
      </c>
      <c r="LQ312" s="5">
        <v>173.09177526180201</v>
      </c>
      <c r="MM312" s="13" t="s">
        <v>189</v>
      </c>
      <c r="MN312" s="5">
        <v>173.422031616655</v>
      </c>
      <c r="NJ312" s="13" t="s">
        <v>189</v>
      </c>
      <c r="NK312" s="5">
        <v>172.43625961048801</v>
      </c>
      <c r="OG312" s="13" t="s">
        <v>189</v>
      </c>
      <c r="OH312" s="5">
        <v>172.66355002375201</v>
      </c>
      <c r="PD312" s="13" t="s">
        <v>189</v>
      </c>
      <c r="PE312" s="5">
        <v>172.79650288724599</v>
      </c>
      <c r="QA312" s="13" t="s">
        <v>189</v>
      </c>
      <c r="QB312" s="5">
        <v>172.35882591173799</v>
      </c>
      <c r="QX312" s="13" t="s">
        <v>189</v>
      </c>
      <c r="QY312" s="5">
        <v>172.58546981550899</v>
      </c>
      <c r="RU312" s="13" t="s">
        <v>189</v>
      </c>
      <c r="RV312" s="5">
        <v>173.146142091673</v>
      </c>
      <c r="SR312" s="13" t="s">
        <v>189</v>
      </c>
      <c r="SS312" s="5">
        <v>172.56916221872001</v>
      </c>
      <c r="TO312" s="13" t="s">
        <v>189</v>
      </c>
      <c r="TP312" s="5">
        <v>171.29282573244001</v>
      </c>
      <c r="UL312" s="13" t="s">
        <v>189</v>
      </c>
      <c r="UM312" s="5">
        <v>172.78477959059899</v>
      </c>
      <c r="VI312" s="13" t="s">
        <v>189</v>
      </c>
      <c r="VJ312" s="5">
        <v>172.331652671798</v>
      </c>
      <c r="WF312" s="13" t="s">
        <v>189</v>
      </c>
      <c r="WG312" s="5">
        <v>172.18642169289799</v>
      </c>
      <c r="XC312" s="13" t="s">
        <v>189</v>
      </c>
      <c r="XD312" s="5">
        <v>169.128609260518</v>
      </c>
      <c r="XZ312" s="13" t="s">
        <v>189</v>
      </c>
      <c r="YA312" s="5">
        <v>165.39553940004299</v>
      </c>
      <c r="YW312" s="13" t="s">
        <v>189</v>
      </c>
      <c r="YX312" s="5">
        <v>173.61103110208799</v>
      </c>
      <c r="ZT312" s="13" t="s">
        <v>189</v>
      </c>
      <c r="ZU312" s="5">
        <v>100.67011692142501</v>
      </c>
      <c r="AAQ312" s="13" t="s">
        <v>189</v>
      </c>
      <c r="AAR312" s="5">
        <v>163.22810560861299</v>
      </c>
      <c r="ABN312" s="13" t="s">
        <v>189</v>
      </c>
      <c r="ABO312" s="5">
        <v>171.42131976910699</v>
      </c>
    </row>
    <row r="313" spans="29:743" x14ac:dyDescent="0.25">
      <c r="AC313" s="13" t="s">
        <v>190</v>
      </c>
      <c r="AD313" s="5">
        <v>0</v>
      </c>
      <c r="AZ313" s="13" t="s">
        <v>190</v>
      </c>
      <c r="BA313" s="5">
        <v>0</v>
      </c>
      <c r="BW313" s="13" t="s">
        <v>190</v>
      </c>
      <c r="BX313" s="5">
        <v>0</v>
      </c>
      <c r="CT313" s="13" t="s">
        <v>190</v>
      </c>
      <c r="CU313" s="5">
        <v>0</v>
      </c>
      <c r="DQ313" s="13" t="s">
        <v>190</v>
      </c>
      <c r="DR313" s="5">
        <v>0</v>
      </c>
      <c r="EN313" s="13" t="s">
        <v>190</v>
      </c>
      <c r="EO313" s="5">
        <v>0</v>
      </c>
      <c r="FK313" s="13" t="s">
        <v>190</v>
      </c>
      <c r="FL313" s="5">
        <v>0</v>
      </c>
      <c r="GH313" s="13" t="s">
        <v>190</v>
      </c>
      <c r="GI313" s="5">
        <v>0</v>
      </c>
      <c r="HE313" s="13" t="s">
        <v>190</v>
      </c>
      <c r="HF313" s="5">
        <v>0</v>
      </c>
      <c r="IB313" s="13" t="s">
        <v>190</v>
      </c>
      <c r="IC313" s="5">
        <v>0</v>
      </c>
      <c r="IY313" s="13" t="s">
        <v>190</v>
      </c>
      <c r="IZ313" s="5">
        <v>0</v>
      </c>
      <c r="JV313" s="13" t="s">
        <v>190</v>
      </c>
      <c r="JW313" s="5">
        <v>0</v>
      </c>
      <c r="KS313" s="13" t="s">
        <v>190</v>
      </c>
      <c r="KT313" s="5">
        <v>0</v>
      </c>
      <c r="LP313" s="13" t="s">
        <v>190</v>
      </c>
      <c r="LQ313" s="5">
        <v>0</v>
      </c>
      <c r="MM313" s="13" t="s">
        <v>190</v>
      </c>
      <c r="MN313" s="5">
        <v>0</v>
      </c>
      <c r="NJ313" s="13" t="s">
        <v>190</v>
      </c>
      <c r="NK313" s="5">
        <v>0</v>
      </c>
      <c r="OG313" s="13" t="s">
        <v>190</v>
      </c>
      <c r="OH313" s="5">
        <v>0</v>
      </c>
      <c r="PD313" s="13" t="s">
        <v>190</v>
      </c>
      <c r="PE313" s="5">
        <v>0</v>
      </c>
      <c r="QA313" s="13" t="s">
        <v>190</v>
      </c>
      <c r="QB313" s="5">
        <v>0</v>
      </c>
      <c r="QX313" s="13" t="s">
        <v>190</v>
      </c>
      <c r="QY313" s="5">
        <v>0</v>
      </c>
      <c r="RU313" s="13" t="s">
        <v>190</v>
      </c>
      <c r="RV313" s="5">
        <v>0</v>
      </c>
      <c r="SR313" s="13" t="s">
        <v>190</v>
      </c>
      <c r="SS313" s="5">
        <v>0</v>
      </c>
      <c r="TO313" s="13" t="s">
        <v>190</v>
      </c>
      <c r="TP313" s="5">
        <v>0</v>
      </c>
      <c r="UL313" s="13" t="s">
        <v>190</v>
      </c>
      <c r="UM313" s="5">
        <v>0</v>
      </c>
      <c r="VI313" s="13" t="s">
        <v>190</v>
      </c>
      <c r="VJ313" s="5">
        <v>0</v>
      </c>
      <c r="WF313" s="13" t="s">
        <v>190</v>
      </c>
      <c r="WG313" s="5">
        <v>0</v>
      </c>
      <c r="XC313" s="13" t="s">
        <v>190</v>
      </c>
      <c r="XD313" s="5">
        <v>0</v>
      </c>
      <c r="XZ313" s="13" t="s">
        <v>190</v>
      </c>
      <c r="YA313" s="5">
        <v>0</v>
      </c>
      <c r="YW313" s="13" t="s">
        <v>190</v>
      </c>
      <c r="YX313" s="5">
        <v>0</v>
      </c>
      <c r="ZT313" s="13" t="s">
        <v>190</v>
      </c>
      <c r="ZU313" s="5">
        <v>0</v>
      </c>
      <c r="AAQ313" s="13" t="s">
        <v>190</v>
      </c>
      <c r="AAR313" s="5">
        <v>0</v>
      </c>
      <c r="ABN313" s="13" t="s">
        <v>190</v>
      </c>
      <c r="ABO313" s="5">
        <v>0</v>
      </c>
    </row>
    <row r="314" spans="29:743" x14ac:dyDescent="0.25">
      <c r="AC314" s="13"/>
      <c r="AD314" s="5"/>
      <c r="AZ314" s="13"/>
      <c r="BA314" s="5"/>
      <c r="BW314" s="13"/>
      <c r="BX314" s="5"/>
      <c r="CT314" s="13"/>
      <c r="CU314" s="5"/>
      <c r="DQ314" s="13"/>
      <c r="DR314" s="5"/>
      <c r="EN314" s="13"/>
      <c r="EO314" s="5"/>
      <c r="FK314" s="13"/>
      <c r="FL314" s="5"/>
      <c r="GH314" s="13"/>
      <c r="GI314" s="5"/>
      <c r="HE314" s="13"/>
      <c r="HF314" s="5"/>
      <c r="IB314" s="13"/>
      <c r="IC314" s="5"/>
      <c r="IY314" s="13"/>
      <c r="IZ314" s="5"/>
      <c r="JV314" s="13"/>
      <c r="JW314" s="5"/>
      <c r="KS314" s="13"/>
      <c r="KT314" s="5"/>
      <c r="LP314" s="13"/>
      <c r="LQ314" s="5"/>
      <c r="MM314" s="13"/>
      <c r="MN314" s="5"/>
      <c r="NJ314" s="13"/>
      <c r="NK314" s="5"/>
      <c r="OG314" s="13"/>
      <c r="OH314" s="5"/>
      <c r="PD314" s="13"/>
      <c r="PE314" s="5"/>
      <c r="QA314" s="13"/>
      <c r="QB314" s="5"/>
      <c r="QX314" s="13"/>
      <c r="QY314" s="5"/>
      <c r="RU314" s="13"/>
      <c r="RV314" s="5"/>
      <c r="SR314" s="13"/>
      <c r="SS314" s="5"/>
      <c r="TO314" s="13"/>
      <c r="TP314" s="5"/>
      <c r="UL314" s="13"/>
      <c r="UM314" s="5"/>
      <c r="VI314" s="13"/>
      <c r="VJ314" s="5"/>
      <c r="WF314" s="13"/>
      <c r="WG314" s="5"/>
      <c r="XC314" s="13"/>
      <c r="XD314" s="5"/>
      <c r="XZ314" s="13"/>
      <c r="YA314" s="5"/>
      <c r="YW314" s="13"/>
      <c r="YX314" s="5"/>
      <c r="ZT314" s="13"/>
      <c r="ZU314" s="5"/>
      <c r="AAQ314" s="13"/>
      <c r="AAR314" s="5"/>
      <c r="ABN314" s="13"/>
      <c r="ABO314" s="5"/>
    </row>
    <row r="315" spans="29:743" x14ac:dyDescent="0.25">
      <c r="AC315" s="13" t="s">
        <v>191</v>
      </c>
      <c r="AD315" s="5">
        <v>0</v>
      </c>
      <c r="AZ315" s="13" t="s">
        <v>191</v>
      </c>
      <c r="BA315" s="5">
        <v>0</v>
      </c>
      <c r="BW315" s="13" t="s">
        <v>191</v>
      </c>
      <c r="BX315" s="5">
        <v>0</v>
      </c>
      <c r="CT315" s="13" t="s">
        <v>191</v>
      </c>
      <c r="CU315" s="5">
        <v>0</v>
      </c>
      <c r="DQ315" s="13" t="s">
        <v>191</v>
      </c>
      <c r="DR315" s="5">
        <v>0</v>
      </c>
      <c r="EN315" s="13" t="s">
        <v>191</v>
      </c>
      <c r="EO315" s="5">
        <v>0</v>
      </c>
      <c r="FK315" s="13" t="s">
        <v>191</v>
      </c>
      <c r="FL315" s="5">
        <v>0</v>
      </c>
      <c r="GH315" s="13" t="s">
        <v>191</v>
      </c>
      <c r="GI315" s="5">
        <v>0</v>
      </c>
      <c r="HE315" s="13" t="s">
        <v>191</v>
      </c>
      <c r="HF315" s="5">
        <v>0</v>
      </c>
      <c r="IB315" s="13" t="s">
        <v>191</v>
      </c>
      <c r="IC315" s="5">
        <v>0</v>
      </c>
      <c r="IY315" s="13" t="s">
        <v>191</v>
      </c>
      <c r="IZ315" s="5">
        <v>0</v>
      </c>
      <c r="JV315" s="13" t="s">
        <v>191</v>
      </c>
      <c r="JW315" s="5">
        <v>0</v>
      </c>
      <c r="KS315" s="13" t="s">
        <v>191</v>
      </c>
      <c r="KT315" s="5">
        <v>0</v>
      </c>
      <c r="LP315" s="13" t="s">
        <v>191</v>
      </c>
      <c r="LQ315" s="5">
        <v>0</v>
      </c>
      <c r="MM315" s="13" t="s">
        <v>191</v>
      </c>
      <c r="MN315" s="5">
        <v>0</v>
      </c>
      <c r="NJ315" s="13" t="s">
        <v>191</v>
      </c>
      <c r="NK315" s="5">
        <v>0</v>
      </c>
      <c r="OG315" s="13" t="s">
        <v>191</v>
      </c>
      <c r="OH315" s="5">
        <v>0</v>
      </c>
      <c r="PD315" s="13" t="s">
        <v>191</v>
      </c>
      <c r="PE315" s="5">
        <v>0</v>
      </c>
      <c r="QA315" s="13" t="s">
        <v>191</v>
      </c>
      <c r="QB315" s="5">
        <v>0</v>
      </c>
      <c r="QX315" s="13" t="s">
        <v>191</v>
      </c>
      <c r="QY315" s="5">
        <v>0</v>
      </c>
      <c r="RU315" s="13" t="s">
        <v>191</v>
      </c>
      <c r="RV315" s="5">
        <v>0</v>
      </c>
      <c r="SR315" s="13" t="s">
        <v>191</v>
      </c>
      <c r="SS315" s="5">
        <v>0</v>
      </c>
      <c r="TO315" s="13" t="s">
        <v>191</v>
      </c>
      <c r="TP315" s="5">
        <v>0</v>
      </c>
      <c r="UL315" s="13" t="s">
        <v>191</v>
      </c>
      <c r="UM315" s="5">
        <v>0</v>
      </c>
      <c r="VI315" s="13" t="s">
        <v>191</v>
      </c>
      <c r="VJ315" s="5">
        <v>0</v>
      </c>
      <c r="WF315" s="13" t="s">
        <v>191</v>
      </c>
      <c r="WG315" s="5">
        <v>0</v>
      </c>
      <c r="XC315" s="13" t="s">
        <v>191</v>
      </c>
      <c r="XD315" s="5">
        <v>0</v>
      </c>
      <c r="XZ315" s="13" t="s">
        <v>191</v>
      </c>
      <c r="YA315" s="5">
        <v>0</v>
      </c>
      <c r="YW315" s="13" t="s">
        <v>191</v>
      </c>
      <c r="YX315" s="5">
        <v>0</v>
      </c>
      <c r="ZT315" s="13" t="s">
        <v>191</v>
      </c>
      <c r="ZU315" s="5">
        <v>0</v>
      </c>
      <c r="AAQ315" s="13" t="s">
        <v>191</v>
      </c>
      <c r="AAR315" s="5">
        <v>0</v>
      </c>
      <c r="ABN315" s="13" t="s">
        <v>191</v>
      </c>
      <c r="ABO315" s="5">
        <v>0</v>
      </c>
    </row>
    <row r="316" spans="29:743" x14ac:dyDescent="0.25">
      <c r="AC316" s="13" t="s">
        <v>192</v>
      </c>
      <c r="AD316" s="5">
        <v>0</v>
      </c>
      <c r="AZ316" s="13" t="s">
        <v>192</v>
      </c>
      <c r="BA316" s="5">
        <v>0</v>
      </c>
      <c r="BW316" s="13" t="s">
        <v>192</v>
      </c>
      <c r="BX316" s="5">
        <v>0</v>
      </c>
      <c r="CT316" s="13" t="s">
        <v>192</v>
      </c>
      <c r="CU316" s="5">
        <v>0</v>
      </c>
      <c r="DQ316" s="13" t="s">
        <v>192</v>
      </c>
      <c r="DR316" s="5">
        <v>0</v>
      </c>
      <c r="EN316" s="13" t="s">
        <v>192</v>
      </c>
      <c r="EO316" s="5">
        <v>0</v>
      </c>
      <c r="FK316" s="13" t="s">
        <v>192</v>
      </c>
      <c r="FL316" s="5">
        <v>0</v>
      </c>
      <c r="GH316" s="13" t="s">
        <v>192</v>
      </c>
      <c r="GI316" s="5">
        <v>0</v>
      </c>
      <c r="HE316" s="13" t="s">
        <v>192</v>
      </c>
      <c r="HF316" s="5">
        <v>0</v>
      </c>
      <c r="IB316" s="13" t="s">
        <v>192</v>
      </c>
      <c r="IC316" s="5">
        <v>0</v>
      </c>
      <c r="IY316" s="13" t="s">
        <v>192</v>
      </c>
      <c r="IZ316" s="5">
        <v>0</v>
      </c>
      <c r="JV316" s="13" t="s">
        <v>192</v>
      </c>
      <c r="JW316" s="5">
        <v>0</v>
      </c>
      <c r="KS316" s="13" t="s">
        <v>192</v>
      </c>
      <c r="KT316" s="5">
        <v>0</v>
      </c>
      <c r="LP316" s="13" t="s">
        <v>192</v>
      </c>
      <c r="LQ316" s="5">
        <v>0</v>
      </c>
      <c r="MM316" s="13" t="s">
        <v>192</v>
      </c>
      <c r="MN316" s="5">
        <v>0</v>
      </c>
      <c r="NJ316" s="13" t="s">
        <v>192</v>
      </c>
      <c r="NK316" s="5">
        <v>0</v>
      </c>
      <c r="OG316" s="13" t="s">
        <v>192</v>
      </c>
      <c r="OH316" s="5">
        <v>0</v>
      </c>
      <c r="PD316" s="13" t="s">
        <v>192</v>
      </c>
      <c r="PE316" s="5">
        <v>0</v>
      </c>
      <c r="QA316" s="13" t="s">
        <v>192</v>
      </c>
      <c r="QB316" s="5">
        <v>0</v>
      </c>
      <c r="QX316" s="13" t="s">
        <v>192</v>
      </c>
      <c r="QY316" s="5">
        <v>0</v>
      </c>
      <c r="RU316" s="13" t="s">
        <v>192</v>
      </c>
      <c r="RV316" s="5">
        <v>0</v>
      </c>
      <c r="SR316" s="13" t="s">
        <v>192</v>
      </c>
      <c r="SS316" s="5">
        <v>0</v>
      </c>
      <c r="TO316" s="13" t="s">
        <v>192</v>
      </c>
      <c r="TP316" s="5">
        <v>0</v>
      </c>
      <c r="UL316" s="13" t="s">
        <v>192</v>
      </c>
      <c r="UM316" s="5">
        <v>0</v>
      </c>
      <c r="VI316" s="13" t="s">
        <v>192</v>
      </c>
      <c r="VJ316" s="5">
        <v>0</v>
      </c>
      <c r="WF316" s="13" t="s">
        <v>192</v>
      </c>
      <c r="WG316" s="5">
        <v>0</v>
      </c>
      <c r="XC316" s="13" t="s">
        <v>192</v>
      </c>
      <c r="XD316" s="5">
        <v>0</v>
      </c>
      <c r="XZ316" s="13" t="s">
        <v>192</v>
      </c>
      <c r="YA316" s="5">
        <v>0</v>
      </c>
      <c r="YW316" s="13" t="s">
        <v>192</v>
      </c>
      <c r="YX316" s="5">
        <v>0</v>
      </c>
      <c r="ZT316" s="13" t="s">
        <v>192</v>
      </c>
      <c r="ZU316" s="5">
        <v>0</v>
      </c>
      <c r="AAQ316" s="13" t="s">
        <v>192</v>
      </c>
      <c r="AAR316" s="5">
        <v>0</v>
      </c>
      <c r="ABN316" s="13" t="s">
        <v>192</v>
      </c>
      <c r="ABO316" s="5">
        <v>0</v>
      </c>
    </row>
    <row r="317" spans="29:743" x14ac:dyDescent="0.25">
      <c r="AC317" s="13" t="s">
        <v>193</v>
      </c>
      <c r="AD317" s="5">
        <v>41.6993853595866</v>
      </c>
      <c r="AZ317" s="13" t="s">
        <v>193</v>
      </c>
      <c r="BA317" s="5">
        <v>46.034698640607701</v>
      </c>
      <c r="BW317" s="13" t="s">
        <v>193</v>
      </c>
      <c r="BX317" s="5">
        <v>45.1663879905268</v>
      </c>
      <c r="CT317" s="13" t="s">
        <v>193</v>
      </c>
      <c r="CU317" s="5">
        <v>41.579038776191503</v>
      </c>
      <c r="DQ317" s="13" t="s">
        <v>193</v>
      </c>
      <c r="DR317" s="5">
        <v>47.968895358718903</v>
      </c>
      <c r="EN317" s="13" t="s">
        <v>193</v>
      </c>
      <c r="EO317" s="5">
        <v>42.1235618160309</v>
      </c>
      <c r="FK317" s="13" t="s">
        <v>193</v>
      </c>
      <c r="FL317" s="5">
        <v>42.424193175584598</v>
      </c>
      <c r="GH317" s="13" t="s">
        <v>193</v>
      </c>
      <c r="GI317" s="5">
        <v>42.029932360111403</v>
      </c>
      <c r="HE317" s="13" t="s">
        <v>193</v>
      </c>
      <c r="HF317" s="5">
        <v>47.895643664089803</v>
      </c>
      <c r="IB317" s="13" t="s">
        <v>193</v>
      </c>
      <c r="IC317" s="5">
        <v>56.087967256634798</v>
      </c>
      <c r="IY317" s="13" t="s">
        <v>193</v>
      </c>
      <c r="IZ317" s="5">
        <v>50.8338735832777</v>
      </c>
      <c r="JV317" s="13" t="s">
        <v>193</v>
      </c>
      <c r="JW317" s="5">
        <v>53.322693171858297</v>
      </c>
      <c r="KS317" s="13" t="s">
        <v>193</v>
      </c>
      <c r="KT317" s="5">
        <v>47.802447862696901</v>
      </c>
      <c r="LP317" s="13" t="s">
        <v>193</v>
      </c>
      <c r="LQ317" s="5">
        <v>51.650905234486302</v>
      </c>
      <c r="MM317" s="13" t="s">
        <v>193</v>
      </c>
      <c r="MN317" s="5">
        <v>50.276108307214102</v>
      </c>
      <c r="NJ317" s="13" t="s">
        <v>193</v>
      </c>
      <c r="NK317" s="5">
        <v>57.374890052438403</v>
      </c>
      <c r="OG317" s="13" t="s">
        <v>193</v>
      </c>
      <c r="OH317" s="5">
        <v>68.803830495269594</v>
      </c>
      <c r="PD317" s="13" t="s">
        <v>193</v>
      </c>
      <c r="PE317" s="5">
        <v>55.312516533724001</v>
      </c>
      <c r="QA317" s="13" t="s">
        <v>193</v>
      </c>
      <c r="QB317" s="5">
        <v>63.1374887837991</v>
      </c>
      <c r="QX317" s="13" t="s">
        <v>193</v>
      </c>
      <c r="QY317" s="5">
        <v>77.837014805125506</v>
      </c>
      <c r="RU317" s="13" t="s">
        <v>193</v>
      </c>
      <c r="RV317" s="5">
        <v>81.696621265549595</v>
      </c>
      <c r="SR317" s="13" t="s">
        <v>193</v>
      </c>
      <c r="SS317" s="5">
        <v>85.226976975301596</v>
      </c>
      <c r="TO317" s="13" t="s">
        <v>193</v>
      </c>
      <c r="TP317" s="5">
        <v>62.973901943587599</v>
      </c>
      <c r="UL317" s="13" t="s">
        <v>193</v>
      </c>
      <c r="UM317" s="5">
        <v>47.8344504585057</v>
      </c>
      <c r="VI317" s="13" t="s">
        <v>193</v>
      </c>
      <c r="VJ317" s="5">
        <v>47.776394892337699</v>
      </c>
      <c r="WF317" s="13" t="s">
        <v>193</v>
      </c>
      <c r="WG317" s="5">
        <v>48.513496698488701</v>
      </c>
      <c r="XC317" s="13" t="s">
        <v>193</v>
      </c>
      <c r="XD317" s="5">
        <v>47.075671640741</v>
      </c>
      <c r="XZ317" s="13" t="s">
        <v>193</v>
      </c>
      <c r="YA317" s="5">
        <v>50.219415680505698</v>
      </c>
      <c r="YW317" s="13" t="s">
        <v>193</v>
      </c>
      <c r="YX317" s="5">
        <v>46.7515575429072</v>
      </c>
      <c r="ZT317" s="13" t="s">
        <v>193</v>
      </c>
      <c r="ZU317" s="5">
        <v>39.3662258543538</v>
      </c>
      <c r="AAQ317" s="13" t="s">
        <v>193</v>
      </c>
      <c r="AAR317" s="5">
        <v>43.108072140436299</v>
      </c>
      <c r="ABN317" s="13" t="s">
        <v>193</v>
      </c>
      <c r="ABO317" s="5">
        <v>60.322796990777498</v>
      </c>
    </row>
    <row r="318" spans="29:743" x14ac:dyDescent="0.25">
      <c r="AC318" s="13" t="s">
        <v>194</v>
      </c>
      <c r="AD318" s="5">
        <v>0</v>
      </c>
      <c r="AZ318" s="13" t="s">
        <v>194</v>
      </c>
      <c r="BA318" s="5">
        <v>0</v>
      </c>
      <c r="BW318" s="13" t="s">
        <v>194</v>
      </c>
      <c r="BX318" s="5">
        <v>0</v>
      </c>
      <c r="CT318" s="13" t="s">
        <v>194</v>
      </c>
      <c r="CU318" s="5">
        <v>0</v>
      </c>
      <c r="DQ318" s="13" t="s">
        <v>194</v>
      </c>
      <c r="DR318" s="5">
        <v>0</v>
      </c>
      <c r="EN318" s="13" t="s">
        <v>194</v>
      </c>
      <c r="EO318" s="5">
        <v>0</v>
      </c>
      <c r="FK318" s="13" t="s">
        <v>194</v>
      </c>
      <c r="FL318" s="5">
        <v>0</v>
      </c>
      <c r="GH318" s="13" t="s">
        <v>194</v>
      </c>
      <c r="GI318" s="5">
        <v>0</v>
      </c>
      <c r="HE318" s="13" t="s">
        <v>194</v>
      </c>
      <c r="HF318" s="5">
        <v>0</v>
      </c>
      <c r="IB318" s="13" t="s">
        <v>194</v>
      </c>
      <c r="IC318" s="5">
        <v>0</v>
      </c>
      <c r="IY318" s="13" t="s">
        <v>194</v>
      </c>
      <c r="IZ318" s="5">
        <v>0</v>
      </c>
      <c r="JV318" s="13" t="s">
        <v>194</v>
      </c>
      <c r="JW318" s="5">
        <v>0</v>
      </c>
      <c r="KS318" s="13" t="s">
        <v>194</v>
      </c>
      <c r="KT318" s="5">
        <v>0</v>
      </c>
      <c r="LP318" s="13" t="s">
        <v>194</v>
      </c>
      <c r="LQ318" s="5">
        <v>0</v>
      </c>
      <c r="MM318" s="13" t="s">
        <v>194</v>
      </c>
      <c r="MN318" s="5">
        <v>0</v>
      </c>
      <c r="NJ318" s="13" t="s">
        <v>194</v>
      </c>
      <c r="NK318" s="5">
        <v>0</v>
      </c>
      <c r="OG318" s="13" t="s">
        <v>194</v>
      </c>
      <c r="OH318" s="5">
        <v>0</v>
      </c>
      <c r="PD318" s="13" t="s">
        <v>194</v>
      </c>
      <c r="PE318" s="5">
        <v>0</v>
      </c>
      <c r="QA318" s="13" t="s">
        <v>194</v>
      </c>
      <c r="QB318" s="5">
        <v>0</v>
      </c>
      <c r="QX318" s="13" t="s">
        <v>194</v>
      </c>
      <c r="QY318" s="5">
        <v>0</v>
      </c>
      <c r="RU318" s="13" t="s">
        <v>194</v>
      </c>
      <c r="RV318" s="5">
        <v>0</v>
      </c>
      <c r="SR318" s="13" t="s">
        <v>194</v>
      </c>
      <c r="SS318" s="5">
        <v>0</v>
      </c>
      <c r="TO318" s="13" t="s">
        <v>194</v>
      </c>
      <c r="TP318" s="5">
        <v>0</v>
      </c>
      <c r="UL318" s="13" t="s">
        <v>194</v>
      </c>
      <c r="UM318" s="5">
        <v>0</v>
      </c>
      <c r="VI318" s="13" t="s">
        <v>194</v>
      </c>
      <c r="VJ318" s="5">
        <v>0</v>
      </c>
      <c r="WF318" s="13" t="s">
        <v>194</v>
      </c>
      <c r="WG318" s="5">
        <v>0</v>
      </c>
      <c r="XC318" s="13" t="s">
        <v>194</v>
      </c>
      <c r="XD318" s="5">
        <v>0</v>
      </c>
      <c r="XZ318" s="13" t="s">
        <v>194</v>
      </c>
      <c r="YA318" s="5">
        <v>0</v>
      </c>
      <c r="YW318" s="13" t="s">
        <v>194</v>
      </c>
      <c r="YX318" s="5">
        <v>0</v>
      </c>
      <c r="ZT318" s="13" t="s">
        <v>194</v>
      </c>
      <c r="ZU318" s="5">
        <v>0</v>
      </c>
      <c r="AAQ318" s="13" t="s">
        <v>194</v>
      </c>
      <c r="AAR318" s="5">
        <v>0</v>
      </c>
      <c r="ABN318" s="13" t="s">
        <v>194</v>
      </c>
      <c r="ABO318" s="5">
        <v>0</v>
      </c>
    </row>
    <row r="319" spans="29:743" x14ac:dyDescent="0.25">
      <c r="AC319" s="13" t="s">
        <v>195</v>
      </c>
      <c r="AD319" s="14">
        <v>1529568943.8282399</v>
      </c>
      <c r="AZ319" s="13" t="s">
        <v>195</v>
      </c>
      <c r="BA319" s="14">
        <v>1688591924.6044199</v>
      </c>
      <c r="BW319" s="13" t="s">
        <v>195</v>
      </c>
      <c r="BX319" s="14">
        <v>1656741550.9716599</v>
      </c>
      <c r="CT319" s="13" t="s">
        <v>195</v>
      </c>
      <c r="CU319" s="14">
        <v>1525154528.72668</v>
      </c>
      <c r="DQ319" s="13" t="s">
        <v>195</v>
      </c>
      <c r="DR319" s="14">
        <v>1759539906.3496001</v>
      </c>
      <c r="EN319" s="13" t="s">
        <v>195</v>
      </c>
      <c r="EO319" s="14">
        <v>1545128097.2518499</v>
      </c>
      <c r="FK319" s="13" t="s">
        <v>195</v>
      </c>
      <c r="FL319" s="14">
        <v>1556155511.37676</v>
      </c>
      <c r="GH319" s="13" t="s">
        <v>195</v>
      </c>
      <c r="GI319" s="14">
        <v>1541693689.1240799</v>
      </c>
      <c r="HE319" s="13" t="s">
        <v>195</v>
      </c>
      <c r="HF319" s="14">
        <v>1756852971.8487401</v>
      </c>
      <c r="IB319" s="13" t="s">
        <v>195</v>
      </c>
      <c r="IC319" s="14">
        <v>2057354373.4135799</v>
      </c>
      <c r="IY319" s="13" t="s">
        <v>195</v>
      </c>
      <c r="IZ319" s="14">
        <v>1864629745.90576</v>
      </c>
      <c r="JV319" s="13" t="s">
        <v>195</v>
      </c>
      <c r="JW319" s="14">
        <v>1955921766.5592201</v>
      </c>
      <c r="KS319" s="13" t="s">
        <v>195</v>
      </c>
      <c r="KT319" s="14">
        <v>1753434470.53807</v>
      </c>
      <c r="LP319" s="13" t="s">
        <v>195</v>
      </c>
      <c r="LQ319" s="14">
        <v>1894599162.2181699</v>
      </c>
      <c r="MM319" s="13" t="s">
        <v>195</v>
      </c>
      <c r="MN319" s="14">
        <v>1844170440.88589</v>
      </c>
      <c r="NJ319" s="13" t="s">
        <v>195</v>
      </c>
      <c r="NK319" s="14">
        <v>2104559796.8171</v>
      </c>
      <c r="OG319" s="13" t="s">
        <v>195</v>
      </c>
      <c r="OH319" s="14">
        <v>2523783059.0179701</v>
      </c>
      <c r="PD319" s="13" t="s">
        <v>195</v>
      </c>
      <c r="PE319" s="14">
        <v>2028910180.9391501</v>
      </c>
      <c r="QA319" s="13" t="s">
        <v>195</v>
      </c>
      <c r="QB319" s="14">
        <v>2315936822.6227498</v>
      </c>
      <c r="QX319" s="13" t="s">
        <v>195</v>
      </c>
      <c r="QY319" s="14">
        <v>2855127947.3199201</v>
      </c>
      <c r="RU319" s="13" t="s">
        <v>195</v>
      </c>
      <c r="RV319" s="14">
        <v>2996701597.0597301</v>
      </c>
      <c r="SR319" s="13" t="s">
        <v>195</v>
      </c>
      <c r="SS319" s="14">
        <v>3126198049.0514898</v>
      </c>
      <c r="TO319" s="13" t="s">
        <v>195</v>
      </c>
      <c r="TP319" s="14">
        <v>2309936318.1009498</v>
      </c>
      <c r="UL319" s="13" t="s">
        <v>195</v>
      </c>
      <c r="UM319" s="14">
        <v>1754608352.98859</v>
      </c>
      <c r="VI319" s="13" t="s">
        <v>195</v>
      </c>
      <c r="VJ319" s="14">
        <v>1752478825.41255</v>
      </c>
      <c r="WF319" s="13" t="s">
        <v>195</v>
      </c>
      <c r="WG319" s="14">
        <v>1779516346.9828601</v>
      </c>
      <c r="XC319" s="13" t="s">
        <v>195</v>
      </c>
      <c r="XD319" s="14">
        <v>1726775700.1837699</v>
      </c>
      <c r="XZ319" s="13" t="s">
        <v>195</v>
      </c>
      <c r="YA319" s="14">
        <v>1842090907.08918</v>
      </c>
      <c r="YW319" s="13" t="s">
        <v>195</v>
      </c>
      <c r="YX319" s="14">
        <v>1714886919.2334499</v>
      </c>
      <c r="ZT319" s="13" t="s">
        <v>195</v>
      </c>
      <c r="ZU319" s="14">
        <v>1996099216.8501699</v>
      </c>
      <c r="AAQ319" s="13" t="s">
        <v>195</v>
      </c>
      <c r="AAR319" s="14">
        <v>1581240773.83217</v>
      </c>
      <c r="ABN319" s="13" t="s">
        <v>195</v>
      </c>
      <c r="ABO319" s="14">
        <v>2212691532.1723499</v>
      </c>
    </row>
    <row r="320" spans="29:743" x14ac:dyDescent="0.25">
      <c r="AC320" s="13" t="s">
        <v>196</v>
      </c>
      <c r="AD320" s="5">
        <v>10309.890211047399</v>
      </c>
      <c r="AZ320" s="13" t="s">
        <v>196</v>
      </c>
      <c r="BA320" s="5">
        <v>10310.5302916648</v>
      </c>
      <c r="BW320" s="13" t="s">
        <v>196</v>
      </c>
      <c r="BX320" s="5">
        <v>10310.6701600426</v>
      </c>
      <c r="CT320" s="13" t="s">
        <v>196</v>
      </c>
      <c r="CU320" s="5">
        <v>10309.333427805301</v>
      </c>
      <c r="DQ320" s="13" t="s">
        <v>196</v>
      </c>
      <c r="DR320" s="5">
        <v>10310.2994069631</v>
      </c>
      <c r="EN320" s="13" t="s">
        <v>196</v>
      </c>
      <c r="EO320" s="5">
        <v>10308.9377892107</v>
      </c>
      <c r="FK320" s="13" t="s">
        <v>196</v>
      </c>
      <c r="FL320" s="5">
        <v>10305.0381516042</v>
      </c>
      <c r="GH320" s="13" t="s">
        <v>196</v>
      </c>
      <c r="GI320" s="5">
        <v>10306.6538175489</v>
      </c>
      <c r="HE320" s="13" t="s">
        <v>196</v>
      </c>
      <c r="HF320" s="5">
        <v>10308.176124908499</v>
      </c>
      <c r="IB320" s="13" t="s">
        <v>196</v>
      </c>
      <c r="IC320" s="5">
        <v>10311.094552050199</v>
      </c>
      <c r="IY320" s="13" t="s">
        <v>196</v>
      </c>
      <c r="IZ320" s="5">
        <v>10310.023259043001</v>
      </c>
      <c r="JV320" s="13" t="s">
        <v>196</v>
      </c>
      <c r="JW320" s="5">
        <v>10310.700189645</v>
      </c>
      <c r="KS320" s="13" t="s">
        <v>196</v>
      </c>
      <c r="KT320" s="5">
        <v>10311.016067296199</v>
      </c>
      <c r="LP320" s="13" t="s">
        <v>196</v>
      </c>
      <c r="LQ320" s="5">
        <v>10310.930063293999</v>
      </c>
      <c r="MM320" s="13" t="s">
        <v>196</v>
      </c>
      <c r="MN320" s="5">
        <v>10311.0753109254</v>
      </c>
      <c r="NJ320" s="13" t="s">
        <v>196</v>
      </c>
      <c r="NK320" s="5">
        <v>10310.396937961301</v>
      </c>
      <c r="OG320" s="13" t="s">
        <v>196</v>
      </c>
      <c r="OH320" s="5">
        <v>10310.212103838699</v>
      </c>
      <c r="PD320" s="13" t="s">
        <v>196</v>
      </c>
      <c r="PE320" s="5">
        <v>10310.758825392501</v>
      </c>
      <c r="QA320" s="13" t="s">
        <v>196</v>
      </c>
      <c r="QB320" s="5">
        <v>10310.4942996102</v>
      </c>
      <c r="QX320" s="13" t="s">
        <v>196</v>
      </c>
      <c r="QY320" s="5">
        <v>10310.1998017932</v>
      </c>
      <c r="RU320" s="13" t="s">
        <v>196</v>
      </c>
      <c r="RV320" s="5">
        <v>10310.574204430601</v>
      </c>
      <c r="SR320" s="13" t="s">
        <v>196</v>
      </c>
      <c r="SS320" s="5">
        <v>10309.672374584399</v>
      </c>
      <c r="TO320" s="13" t="s">
        <v>196</v>
      </c>
      <c r="TP320" s="5">
        <v>10308.8616024027</v>
      </c>
      <c r="UL320" s="13" t="s">
        <v>196</v>
      </c>
      <c r="UM320" s="5">
        <v>10309.418088431599</v>
      </c>
      <c r="VI320" s="13" t="s">
        <v>196</v>
      </c>
      <c r="VJ320" s="5">
        <v>10308.790236672199</v>
      </c>
      <c r="WF320" s="13" t="s">
        <v>196</v>
      </c>
      <c r="WG320" s="5">
        <v>10308.5797425903</v>
      </c>
      <c r="XC320" s="13" t="s">
        <v>196</v>
      </c>
      <c r="XD320" s="5">
        <v>10310.2375192448</v>
      </c>
      <c r="XZ320" s="13" t="s">
        <v>196</v>
      </c>
      <c r="YA320" s="5">
        <v>10310.352442552599</v>
      </c>
      <c r="YW320" s="13" t="s">
        <v>196</v>
      </c>
      <c r="YX320" s="5">
        <v>10310.7101006581</v>
      </c>
      <c r="ZT320" s="13" t="s">
        <v>196</v>
      </c>
      <c r="ZU320" s="5">
        <v>10309.554631786899</v>
      </c>
      <c r="AAQ320" s="13" t="s">
        <v>196</v>
      </c>
      <c r="AAR320" s="5">
        <v>10308.355911651101</v>
      </c>
      <c r="ABN320" s="13" t="s">
        <v>196</v>
      </c>
      <c r="ABO320" s="5">
        <v>10308.901365940499</v>
      </c>
    </row>
    <row r="321" spans="29:743" x14ac:dyDescent="0.25">
      <c r="AC321" s="13" t="s">
        <v>197</v>
      </c>
      <c r="AD321" s="5">
        <v>1.79724350899818</v>
      </c>
      <c r="AZ321" s="13" t="s">
        <v>197</v>
      </c>
      <c r="BA321" s="5">
        <v>1.9840955114101899</v>
      </c>
      <c r="BW321" s="13" t="s">
        <v>197</v>
      </c>
      <c r="BX321" s="5">
        <v>1.9466713223917</v>
      </c>
      <c r="CT321" s="13" t="s">
        <v>197</v>
      </c>
      <c r="CU321" s="5">
        <v>1.7920565712538501</v>
      </c>
      <c r="DQ321" s="13" t="s">
        <v>197</v>
      </c>
      <c r="DR321" s="5">
        <v>2.06745938996078</v>
      </c>
      <c r="EN321" s="13" t="s">
        <v>197</v>
      </c>
      <c r="EO321" s="5">
        <v>1.8155255142709299</v>
      </c>
      <c r="FK321" s="13" t="s">
        <v>197</v>
      </c>
      <c r="FL321" s="5">
        <v>1.8284827258676899</v>
      </c>
      <c r="GH321" s="13" t="s">
        <v>197</v>
      </c>
      <c r="GI321" s="5">
        <v>1.8114900847208</v>
      </c>
      <c r="HE321" s="13" t="s">
        <v>197</v>
      </c>
      <c r="HF321" s="5">
        <v>2.0643022419222699</v>
      </c>
      <c r="IB321" s="13" t="s">
        <v>197</v>
      </c>
      <c r="IC321" s="5">
        <v>2.4173913887609602</v>
      </c>
      <c r="IY321" s="13" t="s">
        <v>197</v>
      </c>
      <c r="IZ321" s="5">
        <v>2.1909399514392698</v>
      </c>
      <c r="JV321" s="13" t="s">
        <v>197</v>
      </c>
      <c r="JW321" s="5">
        <v>2.2982080757070902</v>
      </c>
      <c r="KS321" s="13" t="s">
        <v>197</v>
      </c>
      <c r="KT321" s="5">
        <v>2.0602855028822402</v>
      </c>
      <c r="LP321" s="13" t="s">
        <v>197</v>
      </c>
      <c r="LQ321" s="5">
        <v>2.2261540156063599</v>
      </c>
      <c r="MM321" s="13" t="s">
        <v>197</v>
      </c>
      <c r="MN321" s="5">
        <v>2.1669002680409299</v>
      </c>
      <c r="NJ321" s="13" t="s">
        <v>197</v>
      </c>
      <c r="NK321" s="5">
        <v>2.4728577612600899</v>
      </c>
      <c r="OG321" s="13" t="s">
        <v>197</v>
      </c>
      <c r="OH321" s="5">
        <v>2.9654450943461201</v>
      </c>
      <c r="PD321" s="13" t="s">
        <v>197</v>
      </c>
      <c r="PE321" s="5">
        <v>2.3839694626035</v>
      </c>
      <c r="QA321" s="13" t="s">
        <v>197</v>
      </c>
      <c r="QB321" s="5">
        <v>2.7212257665817399</v>
      </c>
      <c r="QX321" s="13" t="s">
        <v>197</v>
      </c>
      <c r="QY321" s="5">
        <v>3.35477533810091</v>
      </c>
      <c r="RU321" s="13" t="s">
        <v>197</v>
      </c>
      <c r="RV321" s="5">
        <v>3.5211243765451901</v>
      </c>
      <c r="SR321" s="13" t="s">
        <v>197</v>
      </c>
      <c r="SS321" s="5">
        <v>3.6732827076354999</v>
      </c>
      <c r="TO321" s="13" t="s">
        <v>197</v>
      </c>
      <c r="TP321" s="5">
        <v>2.7141751737686199</v>
      </c>
      <c r="UL321" s="13" t="s">
        <v>197</v>
      </c>
      <c r="UM321" s="5">
        <v>2.0616648147615901</v>
      </c>
      <c r="VI321" s="13" t="s">
        <v>197</v>
      </c>
      <c r="VJ321" s="5">
        <v>2.0591626198597499</v>
      </c>
      <c r="WF321" s="13" t="s">
        <v>197</v>
      </c>
      <c r="WG321" s="5">
        <v>2.0909317077048599</v>
      </c>
      <c r="XC321" s="13" t="s">
        <v>197</v>
      </c>
      <c r="XD321" s="5">
        <v>2.0289614477159299</v>
      </c>
      <c r="XZ321" s="13" t="s">
        <v>197</v>
      </c>
      <c r="YA321" s="5">
        <v>2.1644568158297899</v>
      </c>
      <c r="YW321" s="13" t="s">
        <v>197</v>
      </c>
      <c r="YX321" s="5">
        <v>2.0149921300993001</v>
      </c>
      <c r="ZT321" s="13" t="s">
        <v>197</v>
      </c>
      <c r="ZU321" s="5">
        <v>1.6966843343226401</v>
      </c>
      <c r="AAQ321" s="13" t="s">
        <v>197</v>
      </c>
      <c r="AAR321" s="5">
        <v>1.8579579092528</v>
      </c>
      <c r="ABN321" s="13" t="s">
        <v>197</v>
      </c>
      <c r="ABO321" s="5">
        <v>2.59991255030251</v>
      </c>
    </row>
    <row r="322" spans="29:743" x14ac:dyDescent="0.25">
      <c r="AC322" s="13"/>
      <c r="AD322" s="5"/>
      <c r="AZ322" s="13"/>
      <c r="BA322" s="5"/>
      <c r="BW322" s="13"/>
      <c r="BX322" s="5"/>
      <c r="CT322" s="13"/>
      <c r="CU322" s="5"/>
      <c r="DQ322" s="13"/>
      <c r="DR322" s="5"/>
      <c r="EN322" s="13"/>
      <c r="EO322" s="5"/>
      <c r="FK322" s="13"/>
      <c r="FL322" s="5"/>
      <c r="GH322" s="13"/>
      <c r="GI322" s="5"/>
      <c r="HE322" s="13"/>
      <c r="HF322" s="5"/>
      <c r="IB322" s="13"/>
      <c r="IC322" s="5"/>
      <c r="IY322" s="13"/>
      <c r="IZ322" s="5"/>
      <c r="JV322" s="13"/>
      <c r="JW322" s="5"/>
      <c r="KS322" s="13"/>
      <c r="KT322" s="5"/>
      <c r="LP322" s="13"/>
      <c r="LQ322" s="5"/>
      <c r="MM322" s="13"/>
      <c r="MN322" s="5"/>
      <c r="NJ322" s="13"/>
      <c r="NK322" s="5"/>
      <c r="OG322" s="13"/>
      <c r="OH322" s="5"/>
      <c r="PD322" s="13"/>
      <c r="PE322" s="5"/>
      <c r="QA322" s="13"/>
      <c r="QB322" s="5"/>
      <c r="QX322" s="13"/>
      <c r="QY322" s="5"/>
      <c r="RU322" s="13"/>
      <c r="RV322" s="5"/>
      <c r="SR322" s="13"/>
      <c r="SS322" s="5"/>
      <c r="TO322" s="13"/>
      <c r="TP322" s="5"/>
      <c r="UL322" s="13"/>
      <c r="UM322" s="5"/>
      <c r="VI322" s="13"/>
      <c r="VJ322" s="5"/>
      <c r="WF322" s="13"/>
      <c r="WG322" s="5"/>
      <c r="XC322" s="13"/>
      <c r="XD322" s="5"/>
      <c r="XZ322" s="13"/>
      <c r="YA322" s="5"/>
      <c r="YW322" s="13"/>
      <c r="YX322" s="5"/>
      <c r="ZT322" s="13"/>
      <c r="ZU322" s="5"/>
      <c r="AAQ322" s="13"/>
      <c r="AAR322" s="5"/>
      <c r="ABN322" s="13"/>
      <c r="ABO322" s="5"/>
    </row>
    <row r="323" spans="29:743" x14ac:dyDescent="0.25">
      <c r="AC323" s="13" t="s">
        <v>198</v>
      </c>
      <c r="AD323" s="5">
        <v>53466.913597665298</v>
      </c>
      <c r="AZ323" s="13" t="s">
        <v>198</v>
      </c>
      <c r="BA323" s="5">
        <v>62826.434655015299</v>
      </c>
      <c r="BW323" s="13" t="s">
        <v>198</v>
      </c>
      <c r="BX323" s="5">
        <v>61318.225457091503</v>
      </c>
      <c r="CT323" s="13" t="s">
        <v>198</v>
      </c>
      <c r="CU323" s="5">
        <v>53574.739327398303</v>
      </c>
      <c r="DQ323" s="13" t="s">
        <v>198</v>
      </c>
      <c r="DR323" s="5">
        <v>66253.446126606606</v>
      </c>
      <c r="EN323" s="13" t="s">
        <v>198</v>
      </c>
      <c r="EO323" s="5">
        <v>53794.816223560403</v>
      </c>
      <c r="FK323" s="13" t="s">
        <v>198</v>
      </c>
      <c r="FL323" s="5">
        <v>55250.355967604002</v>
      </c>
      <c r="GH323" s="13" t="s">
        <v>198</v>
      </c>
      <c r="GI323" s="5">
        <v>54580.076864368697</v>
      </c>
      <c r="HE323" s="13" t="s">
        <v>198</v>
      </c>
      <c r="HF323" s="5">
        <v>54137.824202989803</v>
      </c>
      <c r="IB323" s="13" t="s">
        <v>198</v>
      </c>
      <c r="IC323" s="5">
        <v>67590.151453607599</v>
      </c>
      <c r="IY323" s="13" t="s">
        <v>198</v>
      </c>
      <c r="IZ323" s="5">
        <v>71947.268080149704</v>
      </c>
      <c r="JV323" s="13" t="s">
        <v>198</v>
      </c>
      <c r="JW323" s="5">
        <v>76981.992428783604</v>
      </c>
      <c r="KS323" s="13" t="s">
        <v>198</v>
      </c>
      <c r="KT323" s="5">
        <v>65383.882650306499</v>
      </c>
      <c r="LP323" s="13" t="s">
        <v>198</v>
      </c>
      <c r="LQ323" s="5">
        <v>73709.234061403899</v>
      </c>
      <c r="MM323" s="13" t="s">
        <v>198</v>
      </c>
      <c r="MN323" s="5">
        <v>71223.268021415599</v>
      </c>
      <c r="NJ323" s="13" t="s">
        <v>198</v>
      </c>
      <c r="NK323" s="5">
        <v>83647.049358444201</v>
      </c>
      <c r="OG323" s="13" t="s">
        <v>198</v>
      </c>
      <c r="OH323" s="5">
        <v>85136.110346322996</v>
      </c>
      <c r="PD323" s="13" t="s">
        <v>198</v>
      </c>
      <c r="PE323" s="5">
        <v>80341.560376515001</v>
      </c>
      <c r="QA323" s="13" t="s">
        <v>198</v>
      </c>
      <c r="QB323" s="5">
        <v>94294.075087202495</v>
      </c>
      <c r="QX323" s="13" t="s">
        <v>198</v>
      </c>
      <c r="QY323" s="5">
        <v>118248.14851358801</v>
      </c>
      <c r="RU323" s="13" t="s">
        <v>198</v>
      </c>
      <c r="RV323" s="5">
        <v>105814.772038654</v>
      </c>
      <c r="SR323" s="13" t="s">
        <v>198</v>
      </c>
      <c r="SS323" s="5">
        <v>129091.66840936401</v>
      </c>
      <c r="TO323" s="13" t="s">
        <v>198</v>
      </c>
      <c r="TP323" s="5">
        <v>92831.260473717499</v>
      </c>
      <c r="UL323" s="13" t="s">
        <v>198</v>
      </c>
      <c r="UM323" s="5">
        <v>53954.697920682098</v>
      </c>
      <c r="VI323" s="13" t="s">
        <v>198</v>
      </c>
      <c r="VJ323" s="5">
        <v>53921.002664509899</v>
      </c>
      <c r="WF323" s="13" t="s">
        <v>198</v>
      </c>
      <c r="WG323" s="5">
        <v>55136.557650348899</v>
      </c>
      <c r="XC323" s="13" t="s">
        <v>198</v>
      </c>
      <c r="XD323" s="5">
        <v>64705.464681384597</v>
      </c>
      <c r="XZ323" s="13" t="s">
        <v>198</v>
      </c>
      <c r="YA323" s="5">
        <v>69694.911707744395</v>
      </c>
      <c r="YW323" s="13" t="s">
        <v>198</v>
      </c>
      <c r="YX323" s="5">
        <v>65191.858805251097</v>
      </c>
      <c r="ZT323" s="13" t="s">
        <v>198</v>
      </c>
      <c r="ZU323" s="5">
        <v>54463.663344076398</v>
      </c>
      <c r="AAQ323" s="13" t="s">
        <v>198</v>
      </c>
      <c r="AAR323" s="5">
        <v>55358.330443371102</v>
      </c>
      <c r="ABN323" s="13" t="s">
        <v>198</v>
      </c>
      <c r="ABO323" s="5">
        <v>89212.125748448394</v>
      </c>
    </row>
    <row r="324" spans="29:743" x14ac:dyDescent="0.25">
      <c r="AC324" s="13" t="s">
        <v>199</v>
      </c>
      <c r="AD324" s="5">
        <v>0.27671921423484602</v>
      </c>
      <c r="AZ324" s="13" t="s">
        <v>199</v>
      </c>
      <c r="BA324" s="5">
        <v>0.27700951411727198</v>
      </c>
      <c r="BW324" s="13" t="s">
        <v>199</v>
      </c>
      <c r="BX324" s="5">
        <v>0.27749726724995399</v>
      </c>
      <c r="CT324" s="13" t="s">
        <v>199</v>
      </c>
      <c r="CU324" s="5">
        <v>0.27357862992987497</v>
      </c>
      <c r="DQ324" s="13" t="s">
        <v>199</v>
      </c>
      <c r="DR324" s="5">
        <v>0.27612459845401399</v>
      </c>
      <c r="EN324" s="13" t="s">
        <v>199</v>
      </c>
      <c r="EO324" s="5">
        <v>0.27355082915817402</v>
      </c>
      <c r="FK324" s="13" t="s">
        <v>199</v>
      </c>
      <c r="FL324" s="5">
        <v>0.25944918615481899</v>
      </c>
      <c r="GH324" s="13" t="s">
        <v>199</v>
      </c>
      <c r="GI324" s="5">
        <v>0.26473043932332802</v>
      </c>
      <c r="HE324" s="13" t="s">
        <v>199</v>
      </c>
      <c r="HF324" s="5">
        <v>0.27418451516380599</v>
      </c>
      <c r="IB324" s="13" t="s">
        <v>199</v>
      </c>
      <c r="IC324" s="5">
        <v>0.28328461698993102</v>
      </c>
      <c r="IY324" s="13" t="s">
        <v>199</v>
      </c>
      <c r="IZ324" s="5">
        <v>0.27507380128796399</v>
      </c>
      <c r="JV324" s="13" t="s">
        <v>199</v>
      </c>
      <c r="JW324" s="5">
        <v>0.277127187515608</v>
      </c>
      <c r="KS324" s="13" t="s">
        <v>199</v>
      </c>
      <c r="KT324" s="5">
        <v>0.279751512042204</v>
      </c>
      <c r="LP324" s="13" t="s">
        <v>199</v>
      </c>
      <c r="LQ324" s="5">
        <v>0.277966465792022</v>
      </c>
      <c r="MM324" s="13" t="s">
        <v>199</v>
      </c>
      <c r="MN324" s="5">
        <v>0.27851107700049998</v>
      </c>
      <c r="NJ324" s="13" t="s">
        <v>199</v>
      </c>
      <c r="NK324" s="5">
        <v>0.27604882423466798</v>
      </c>
      <c r="OG324" s="13" t="s">
        <v>199</v>
      </c>
      <c r="OH324" s="5">
        <v>0.28012403274162301</v>
      </c>
      <c r="PD324" s="13" t="s">
        <v>199</v>
      </c>
      <c r="PE324" s="5">
        <v>0.277224166030412</v>
      </c>
      <c r="QA324" s="13" t="s">
        <v>199</v>
      </c>
      <c r="QB324" s="5">
        <v>0.27624625718061002</v>
      </c>
      <c r="QX324" s="13" t="s">
        <v>199</v>
      </c>
      <c r="QY324" s="5">
        <v>0.27500565925125398</v>
      </c>
      <c r="RU324" s="13" t="s">
        <v>199</v>
      </c>
      <c r="RV324" s="5">
        <v>0.28110598441632001</v>
      </c>
      <c r="SR324" s="13" t="s">
        <v>199</v>
      </c>
      <c r="SS324" s="5">
        <v>0.27326698019733497</v>
      </c>
      <c r="TO324" s="13" t="s">
        <v>199</v>
      </c>
      <c r="TP324" s="5">
        <v>0.27100709783451798</v>
      </c>
      <c r="UL324" s="13" t="s">
        <v>199</v>
      </c>
      <c r="UM324" s="5">
        <v>0.278296087538843</v>
      </c>
      <c r="VI324" s="13" t="s">
        <v>199</v>
      </c>
      <c r="VJ324" s="5">
        <v>0.27622207425107698</v>
      </c>
      <c r="WF324" s="13" t="s">
        <v>199</v>
      </c>
      <c r="WG324" s="5">
        <v>0.27547353921540801</v>
      </c>
      <c r="XC324" s="13" t="s">
        <v>199</v>
      </c>
      <c r="XD324" s="5">
        <v>0.27599659108952501</v>
      </c>
      <c r="XZ324" s="13" t="s">
        <v>199</v>
      </c>
      <c r="YA324" s="5">
        <v>0.27616392751483998</v>
      </c>
      <c r="YW324" s="13" t="s">
        <v>199</v>
      </c>
      <c r="YX324" s="5">
        <v>0.27748214949265698</v>
      </c>
      <c r="ZT324" s="13" t="s">
        <v>199</v>
      </c>
      <c r="ZU324" s="5">
        <v>0.274269388078415</v>
      </c>
      <c r="AAQ324" s="13" t="s">
        <v>199</v>
      </c>
      <c r="AAR324" s="5">
        <v>0.27023874617829502</v>
      </c>
      <c r="ABN324" s="13" t="s">
        <v>199</v>
      </c>
      <c r="ABO324" s="5">
        <v>0.27117935559732897</v>
      </c>
    </row>
    <row r="325" spans="29:743" x14ac:dyDescent="0.25">
      <c r="AC325" s="13" t="s">
        <v>200</v>
      </c>
      <c r="AD325" s="5">
        <v>15.299999999999899</v>
      </c>
      <c r="AZ325" s="13" t="s">
        <v>200</v>
      </c>
      <c r="BA325" s="5">
        <v>15.299999999999899</v>
      </c>
      <c r="BW325" s="13" t="s">
        <v>200</v>
      </c>
      <c r="BX325" s="5">
        <v>15.299999999999899</v>
      </c>
      <c r="CT325" s="13" t="s">
        <v>200</v>
      </c>
      <c r="CU325" s="5">
        <v>15.299999999999899</v>
      </c>
      <c r="DQ325" s="13" t="s">
        <v>200</v>
      </c>
      <c r="DR325" s="5">
        <v>15.299999999999899</v>
      </c>
      <c r="EN325" s="13" t="s">
        <v>200</v>
      </c>
      <c r="EO325" s="5">
        <v>15.299999999999899</v>
      </c>
      <c r="FK325" s="13" t="s">
        <v>200</v>
      </c>
      <c r="FL325" s="5">
        <v>15.299999999999899</v>
      </c>
      <c r="GH325" s="13" t="s">
        <v>200</v>
      </c>
      <c r="GI325" s="5">
        <v>15.299999999999899</v>
      </c>
      <c r="HE325" s="13" t="s">
        <v>200</v>
      </c>
      <c r="HF325" s="5">
        <v>15.299999999999899</v>
      </c>
      <c r="IB325" s="13" t="s">
        <v>200</v>
      </c>
      <c r="IC325" s="5">
        <v>15.299999999999899</v>
      </c>
      <c r="IY325" s="13" t="s">
        <v>200</v>
      </c>
      <c r="IZ325" s="5">
        <v>15.299999999999899</v>
      </c>
      <c r="JV325" s="13" t="s">
        <v>200</v>
      </c>
      <c r="JW325" s="5">
        <v>15.299999999999899</v>
      </c>
      <c r="KS325" s="13" t="s">
        <v>200</v>
      </c>
      <c r="KT325" s="5">
        <v>15.299999999999899</v>
      </c>
      <c r="LP325" s="13" t="s">
        <v>200</v>
      </c>
      <c r="LQ325" s="5">
        <v>15.299999999999899</v>
      </c>
      <c r="MM325" s="13" t="s">
        <v>200</v>
      </c>
      <c r="MN325" s="5">
        <v>15.299999999999899</v>
      </c>
      <c r="NJ325" s="13" t="s">
        <v>200</v>
      </c>
      <c r="NK325" s="5">
        <v>15.299999999999899</v>
      </c>
      <c r="OG325" s="13" t="s">
        <v>200</v>
      </c>
      <c r="OH325" s="5">
        <v>15.299999999999899</v>
      </c>
      <c r="PD325" s="13" t="s">
        <v>200</v>
      </c>
      <c r="PE325" s="5">
        <v>15.299999999999899</v>
      </c>
      <c r="QA325" s="13" t="s">
        <v>200</v>
      </c>
      <c r="QB325" s="5">
        <v>15.299999999999899</v>
      </c>
      <c r="QX325" s="13" t="s">
        <v>200</v>
      </c>
      <c r="QY325" s="5">
        <v>15.299999999999899</v>
      </c>
      <c r="RU325" s="13" t="s">
        <v>200</v>
      </c>
      <c r="RV325" s="5">
        <v>15.299999999999899</v>
      </c>
      <c r="SR325" s="13" t="s">
        <v>200</v>
      </c>
      <c r="SS325" s="5">
        <v>15.299999999999899</v>
      </c>
      <c r="TO325" s="13" t="s">
        <v>200</v>
      </c>
      <c r="TP325" s="5">
        <v>15.299999999999899</v>
      </c>
      <c r="UL325" s="13" t="s">
        <v>200</v>
      </c>
      <c r="UM325" s="5">
        <v>15.299999999999899</v>
      </c>
      <c r="VI325" s="13" t="s">
        <v>200</v>
      </c>
      <c r="VJ325" s="5">
        <v>15.299999999999899</v>
      </c>
      <c r="WF325" s="13" t="s">
        <v>200</v>
      </c>
      <c r="WG325" s="5">
        <v>15.299999999999899</v>
      </c>
      <c r="XC325" s="13" t="s">
        <v>200</v>
      </c>
      <c r="XD325" s="5">
        <v>15.299999999999899</v>
      </c>
      <c r="XZ325" s="13" t="s">
        <v>200</v>
      </c>
      <c r="YA325" s="5">
        <v>15.299999999999899</v>
      </c>
      <c r="YW325" s="13" t="s">
        <v>200</v>
      </c>
      <c r="YX325" s="5">
        <v>15.299999999999899</v>
      </c>
      <c r="ZT325" s="13" t="s">
        <v>200</v>
      </c>
      <c r="ZU325" s="5">
        <v>15.299999999999899</v>
      </c>
      <c r="AAQ325" s="13" t="s">
        <v>200</v>
      </c>
      <c r="AAR325" s="5">
        <v>15.299999999999899</v>
      </c>
      <c r="ABN325" s="13" t="s">
        <v>200</v>
      </c>
      <c r="ABO325" s="5">
        <v>15.299999999999899</v>
      </c>
    </row>
    <row r="326" spans="29:743" x14ac:dyDescent="0.25">
      <c r="AC326" s="13" t="s">
        <v>201</v>
      </c>
      <c r="AD326" s="5" t="s">
        <v>55</v>
      </c>
      <c r="AZ326" s="13" t="s">
        <v>201</v>
      </c>
      <c r="BA326" s="5">
        <v>0.20076890356459301</v>
      </c>
      <c r="BW326" s="13" t="s">
        <v>201</v>
      </c>
      <c r="BX326" s="5">
        <v>0.20000000214729299</v>
      </c>
      <c r="CT326" s="13" t="s">
        <v>201</v>
      </c>
      <c r="CU326" s="5" t="s">
        <v>55</v>
      </c>
      <c r="DQ326" s="13" t="s">
        <v>201</v>
      </c>
      <c r="DR326" s="5">
        <v>0.20000000090560899</v>
      </c>
      <c r="EN326" s="13" t="s">
        <v>201</v>
      </c>
      <c r="EO326" s="5" t="s">
        <v>55</v>
      </c>
      <c r="FK326" s="13" t="s">
        <v>201</v>
      </c>
      <c r="FL326" s="5" t="s">
        <v>55</v>
      </c>
      <c r="GH326" s="13" t="s">
        <v>201</v>
      </c>
      <c r="GI326" s="5" t="s">
        <v>55</v>
      </c>
      <c r="HE326" s="13" t="s">
        <v>201</v>
      </c>
      <c r="HF326" s="5" t="s">
        <v>55</v>
      </c>
      <c r="IB326" s="13" t="s">
        <v>201</v>
      </c>
      <c r="IC326" s="5">
        <v>0.19999998324673399</v>
      </c>
      <c r="IY326" s="13" t="s">
        <v>201</v>
      </c>
      <c r="IZ326" s="5">
        <v>0.199999565724755</v>
      </c>
      <c r="JV326" s="13" t="s">
        <v>201</v>
      </c>
      <c r="JW326" s="5">
        <v>0.44443919655287401</v>
      </c>
      <c r="KS326" s="13" t="s">
        <v>201</v>
      </c>
      <c r="KT326" s="5">
        <v>0.202849583028542</v>
      </c>
      <c r="LP326" s="13" t="s">
        <v>201</v>
      </c>
      <c r="LQ326" s="5">
        <v>0.200000088554139</v>
      </c>
      <c r="MM326" s="13" t="s">
        <v>201</v>
      </c>
      <c r="MN326" s="5">
        <v>0.200000001511769</v>
      </c>
      <c r="NJ326" s="13" t="s">
        <v>201</v>
      </c>
      <c r="NK326" s="5">
        <v>0.199997754595967</v>
      </c>
      <c r="OG326" s="13" t="s">
        <v>201</v>
      </c>
      <c r="OH326" s="5">
        <v>0.20000000563818501</v>
      </c>
      <c r="PD326" s="13" t="s">
        <v>201</v>
      </c>
      <c r="PE326" s="5">
        <v>0.20003815339998501</v>
      </c>
      <c r="QA326" s="13" t="s">
        <v>201</v>
      </c>
      <c r="QB326" s="5">
        <v>0.19993183492425701</v>
      </c>
      <c r="QX326" s="13" t="s">
        <v>201</v>
      </c>
      <c r="QY326" s="5">
        <v>0.199998308597788</v>
      </c>
      <c r="RU326" s="13" t="s">
        <v>201</v>
      </c>
      <c r="RV326" s="5">
        <v>0.20000000566595599</v>
      </c>
      <c r="SR326" s="13" t="s">
        <v>201</v>
      </c>
      <c r="SS326" s="5">
        <v>0.20533610164649499</v>
      </c>
      <c r="TO326" s="13" t="s">
        <v>201</v>
      </c>
      <c r="TP326" s="5">
        <v>0.20000000594782999</v>
      </c>
      <c r="UL326" s="13" t="s">
        <v>201</v>
      </c>
      <c r="UM326" s="5" t="s">
        <v>55</v>
      </c>
      <c r="VI326" s="13" t="s">
        <v>201</v>
      </c>
      <c r="VJ326" s="5" t="s">
        <v>55</v>
      </c>
      <c r="WF326" s="13" t="s">
        <v>201</v>
      </c>
      <c r="WG326" s="5" t="s">
        <v>55</v>
      </c>
      <c r="XC326" s="13" t="s">
        <v>201</v>
      </c>
      <c r="XD326" s="5">
        <v>1.26223300000993E-3</v>
      </c>
      <c r="XZ326" s="13" t="s">
        <v>201</v>
      </c>
      <c r="YA326" s="5">
        <v>0.21442380839430999</v>
      </c>
      <c r="YW326" s="13" t="s">
        <v>201</v>
      </c>
      <c r="YX326" s="5">
        <v>0.21921413132585099</v>
      </c>
      <c r="ZT326" s="13" t="s">
        <v>201</v>
      </c>
      <c r="ZU326" s="5" t="s">
        <v>55</v>
      </c>
      <c r="AAQ326" s="13" t="s">
        <v>201</v>
      </c>
      <c r="AAR326" s="5" t="s">
        <v>55</v>
      </c>
      <c r="ABN326" s="13" t="s">
        <v>201</v>
      </c>
      <c r="ABO326" s="5">
        <v>3.6304366691370202E-2</v>
      </c>
    </row>
    <row r="327" spans="29:743" x14ac:dyDescent="0.25">
      <c r="AC327" s="13" t="s">
        <v>202</v>
      </c>
      <c r="AD327" s="5">
        <v>1465341.53344702</v>
      </c>
      <c r="AZ327" s="13" t="s">
        <v>202</v>
      </c>
      <c r="BA327" s="5">
        <v>1650483.66427926</v>
      </c>
      <c r="BW327" s="13" t="s">
        <v>202</v>
      </c>
      <c r="BX327" s="5">
        <v>1461879.27692034</v>
      </c>
      <c r="CT327" s="13" t="s">
        <v>202</v>
      </c>
      <c r="CU327" s="5">
        <v>1654825.1590217501</v>
      </c>
      <c r="DQ327" s="13" t="s">
        <v>202</v>
      </c>
      <c r="DR327" s="5">
        <v>2027087.41998299</v>
      </c>
      <c r="EN327" s="13" t="s">
        <v>202</v>
      </c>
      <c r="EO327" s="5">
        <v>2019197.6035398101</v>
      </c>
      <c r="FK327" s="13" t="s">
        <v>202</v>
      </c>
      <c r="FL327" s="5">
        <v>4436195.5178796696</v>
      </c>
      <c r="GH327" s="13" t="s">
        <v>202</v>
      </c>
      <c r="GI327" s="5">
        <v>3315674.4839799702</v>
      </c>
      <c r="HE327" s="13" t="s">
        <v>202</v>
      </c>
      <c r="HF327" s="5">
        <v>2584319.85807194</v>
      </c>
      <c r="IB327" s="13" t="s">
        <v>202</v>
      </c>
      <c r="IC327" s="5">
        <v>1647623.0389877399</v>
      </c>
      <c r="IY327" s="13" t="s">
        <v>202</v>
      </c>
      <c r="IZ327" s="5">
        <v>2579390.0523642702</v>
      </c>
      <c r="JV327" s="13" t="s">
        <v>202</v>
      </c>
      <c r="JW327" s="5">
        <v>2023349.5191299799</v>
      </c>
      <c r="KS327" s="13" t="s">
        <v>202</v>
      </c>
      <c r="KT327" s="5">
        <v>1473409.8092551599</v>
      </c>
      <c r="LP327" s="13" t="s">
        <v>202</v>
      </c>
      <c r="LQ327" s="5">
        <v>1659886.2858720301</v>
      </c>
      <c r="MM327" s="13" t="s">
        <v>202</v>
      </c>
      <c r="MN327" s="5">
        <v>1471521.97773387</v>
      </c>
      <c r="NJ327" s="13" t="s">
        <v>202</v>
      </c>
      <c r="NK327" s="5">
        <v>2575512.83631765</v>
      </c>
      <c r="OG327" s="13" t="s">
        <v>202</v>
      </c>
      <c r="OH327" s="5">
        <v>3317818.94437504</v>
      </c>
      <c r="PD327" s="13" t="s">
        <v>202</v>
      </c>
      <c r="PE327" s="5">
        <v>2022499.3912386801</v>
      </c>
      <c r="QA327" s="13" t="s">
        <v>202</v>
      </c>
      <c r="QB327" s="5">
        <v>2572819.3685739501</v>
      </c>
      <c r="QX327" s="13" t="s">
        <v>202</v>
      </c>
      <c r="QY327" s="5">
        <v>3325565.8016147199</v>
      </c>
      <c r="RU327" s="13" t="s">
        <v>202</v>
      </c>
      <c r="RV327" s="5">
        <v>3313283.7695997101</v>
      </c>
      <c r="SR327" s="13" t="s">
        <v>202</v>
      </c>
      <c r="SS327" s="5">
        <v>4432648.2342855697</v>
      </c>
      <c r="TO327" s="13" t="s">
        <v>202</v>
      </c>
      <c r="TP327" s="5">
        <v>4424938.9278989499</v>
      </c>
      <c r="UL327" s="13" t="s">
        <v>202</v>
      </c>
      <c r="UM327" s="5">
        <v>1841336.8134234201</v>
      </c>
      <c r="VI327" s="13" t="s">
        <v>202</v>
      </c>
      <c r="VJ327" s="5">
        <v>2206174.3631501198</v>
      </c>
      <c r="WF327" s="13" t="s">
        <v>202</v>
      </c>
      <c r="WG327" s="5">
        <v>2395356.0704536201</v>
      </c>
      <c r="XC327" s="13" t="s">
        <v>202</v>
      </c>
      <c r="XD327" s="5">
        <v>2019523.5982162501</v>
      </c>
      <c r="XZ327" s="13" t="s">
        <v>202</v>
      </c>
      <c r="YA327" s="5">
        <v>2020030.9967401701</v>
      </c>
      <c r="YW327" s="13" t="s">
        <v>202</v>
      </c>
      <c r="YX327" s="5">
        <v>1649778.0500419801</v>
      </c>
      <c r="ZT327" s="13" t="s">
        <v>202</v>
      </c>
      <c r="ZU327" s="5">
        <v>1653048.0014376501</v>
      </c>
      <c r="AAQ327" s="13" t="s">
        <v>202</v>
      </c>
      <c r="AAR327" s="5">
        <v>2017035.6496694</v>
      </c>
      <c r="ABN327" s="13" t="s">
        <v>202</v>
      </c>
      <c r="ABO327" s="5">
        <v>4426197.38360532</v>
      </c>
    </row>
    <row r="328" spans="29:743" x14ac:dyDescent="0.25">
      <c r="AC328" s="13" t="s">
        <v>420</v>
      </c>
      <c r="AD328" s="5"/>
      <c r="AZ328" s="13" t="s">
        <v>462</v>
      </c>
      <c r="BA328" s="5"/>
      <c r="BW328" s="13" t="s">
        <v>448</v>
      </c>
      <c r="BX328" s="5"/>
      <c r="CT328" s="13" t="s">
        <v>436</v>
      </c>
      <c r="CU328" s="5"/>
      <c r="DQ328" s="13" t="s">
        <v>475</v>
      </c>
      <c r="DR328" s="5"/>
      <c r="EN328" s="13" t="s">
        <v>428</v>
      </c>
      <c r="EO328" s="5"/>
      <c r="FK328" s="13" t="s">
        <v>616</v>
      </c>
      <c r="FL328" s="5"/>
      <c r="GH328" s="13" t="s">
        <v>638</v>
      </c>
      <c r="GI328" s="5"/>
      <c r="HE328" s="13" t="s">
        <v>541</v>
      </c>
      <c r="HF328" s="5"/>
      <c r="IB328" s="13" t="s">
        <v>665</v>
      </c>
      <c r="IC328" s="5"/>
      <c r="IY328" s="13" t="s">
        <v>629</v>
      </c>
      <c r="IZ328" s="5"/>
      <c r="JV328" s="13" t="s">
        <v>532</v>
      </c>
      <c r="JW328" s="5"/>
      <c r="KS328" s="13" t="s">
        <v>650</v>
      </c>
      <c r="KT328" s="5"/>
      <c r="LP328" s="13" t="s">
        <v>607</v>
      </c>
      <c r="LQ328" s="5"/>
      <c r="MM328" s="13" t="s">
        <v>488</v>
      </c>
      <c r="MN328" s="5"/>
      <c r="NJ328" s="13" t="s">
        <v>593</v>
      </c>
      <c r="NK328" s="5"/>
      <c r="OG328" s="13" t="s">
        <v>554</v>
      </c>
      <c r="OH328" s="5"/>
      <c r="PD328" s="13" t="s">
        <v>505</v>
      </c>
      <c r="PE328" s="5"/>
      <c r="QA328" s="13" t="s">
        <v>519</v>
      </c>
      <c r="QB328" s="5"/>
      <c r="QX328" s="13" t="s">
        <v>567</v>
      </c>
      <c r="QY328" s="5"/>
      <c r="RU328" s="13" t="s">
        <v>580</v>
      </c>
      <c r="RV328" s="5"/>
      <c r="SR328" s="13" t="s">
        <v>720</v>
      </c>
      <c r="SS328" s="5"/>
      <c r="TO328" s="13" t="s">
        <v>706</v>
      </c>
      <c r="TP328" s="5"/>
      <c r="UL328" s="13" t="s">
        <v>675</v>
      </c>
      <c r="UM328" s="5"/>
      <c r="VI328" s="13" t="s">
        <v>684</v>
      </c>
      <c r="VJ328" s="5"/>
      <c r="WF328" s="13" t="s">
        <v>693</v>
      </c>
      <c r="WG328" s="5"/>
      <c r="XC328" s="13" t="s">
        <v>847</v>
      </c>
      <c r="XD328" s="5"/>
      <c r="XZ328" s="13" t="s">
        <v>825</v>
      </c>
      <c r="YA328" s="5"/>
      <c r="YW328" s="13" t="s">
        <v>868</v>
      </c>
      <c r="YX328" s="5"/>
      <c r="ZT328" s="13" t="s">
        <v>755</v>
      </c>
      <c r="ZU328" s="5"/>
      <c r="AAQ328" s="13" t="s">
        <v>771</v>
      </c>
      <c r="AAR328" s="5"/>
      <c r="ABN328" s="13" t="s">
        <v>883</v>
      </c>
      <c r="ABO328" s="5"/>
    </row>
    <row r="329" spans="29:743" x14ac:dyDescent="0.25">
      <c r="AC329" s="13" t="s">
        <v>329</v>
      </c>
      <c r="AD329" s="5"/>
      <c r="AZ329" s="13" t="s">
        <v>329</v>
      </c>
      <c r="BA329" s="5"/>
      <c r="BW329" s="13" t="s">
        <v>329</v>
      </c>
      <c r="BX329" s="5"/>
      <c r="CT329" s="13" t="s">
        <v>329</v>
      </c>
      <c r="CU329" s="5"/>
      <c r="DQ329" s="13" t="s">
        <v>329</v>
      </c>
      <c r="DR329" s="5"/>
      <c r="EN329" s="13" t="s">
        <v>329</v>
      </c>
      <c r="EO329" s="5"/>
      <c r="FK329" s="13" t="s">
        <v>329</v>
      </c>
      <c r="FL329" s="5"/>
      <c r="GH329" s="13" t="s">
        <v>329</v>
      </c>
      <c r="GI329" s="5"/>
      <c r="HE329" s="13" t="s">
        <v>329</v>
      </c>
      <c r="HF329" s="5"/>
      <c r="IB329" s="13" t="s">
        <v>329</v>
      </c>
      <c r="IC329" s="5"/>
      <c r="IY329" s="13" t="s">
        <v>329</v>
      </c>
      <c r="IZ329" s="5"/>
      <c r="JV329" s="13" t="s">
        <v>329</v>
      </c>
      <c r="JW329" s="5"/>
      <c r="KS329" s="13" t="s">
        <v>329</v>
      </c>
      <c r="KT329" s="5"/>
      <c r="LP329" s="13" t="s">
        <v>329</v>
      </c>
      <c r="LQ329" s="5"/>
      <c r="MM329" s="13" t="s">
        <v>329</v>
      </c>
      <c r="MN329" s="5"/>
      <c r="NJ329" s="13" t="s">
        <v>329</v>
      </c>
      <c r="NK329" s="5"/>
      <c r="OG329" s="13" t="s">
        <v>329</v>
      </c>
      <c r="OH329" s="5"/>
      <c r="PD329" s="13" t="s">
        <v>329</v>
      </c>
      <c r="PE329" s="5"/>
      <c r="QA329" s="13" t="s">
        <v>329</v>
      </c>
      <c r="QB329" s="5"/>
      <c r="QX329" s="13" t="s">
        <v>329</v>
      </c>
      <c r="QY329" s="5"/>
      <c r="RU329" s="13" t="s">
        <v>329</v>
      </c>
      <c r="RV329" s="5"/>
      <c r="SR329" s="13" t="s">
        <v>329</v>
      </c>
      <c r="SS329" s="5"/>
      <c r="TO329" s="13" t="s">
        <v>329</v>
      </c>
      <c r="TP329" s="5"/>
      <c r="UL329" s="13" t="s">
        <v>329</v>
      </c>
      <c r="UM329" s="5"/>
      <c r="VI329" s="13" t="s">
        <v>329</v>
      </c>
      <c r="VJ329" s="5"/>
      <c r="WF329" s="13" t="s">
        <v>329</v>
      </c>
      <c r="WG329" s="5"/>
      <c r="XC329" s="13" t="s">
        <v>329</v>
      </c>
      <c r="XD329" s="5"/>
      <c r="XZ329" s="13" t="s">
        <v>329</v>
      </c>
      <c r="YA329" s="5"/>
      <c r="YW329" s="13" t="s">
        <v>329</v>
      </c>
      <c r="YX329" s="5"/>
      <c r="ZT329" s="13" t="s">
        <v>329</v>
      </c>
      <c r="ZU329" s="5"/>
      <c r="AAQ329" s="13" t="s">
        <v>329</v>
      </c>
      <c r="AAR329" s="5"/>
      <c r="ABN329" s="13" t="s">
        <v>329</v>
      </c>
      <c r="ABO329" s="5"/>
    </row>
    <row r="330" spans="29:743" x14ac:dyDescent="0.25">
      <c r="AC330" s="13" t="s">
        <v>330</v>
      </c>
      <c r="AD330" s="5"/>
      <c r="AZ330" s="13" t="s">
        <v>330</v>
      </c>
      <c r="BA330" s="5"/>
      <c r="BW330" s="13" t="s">
        <v>330</v>
      </c>
      <c r="BX330" s="5"/>
      <c r="CT330" s="13" t="s">
        <v>330</v>
      </c>
      <c r="CU330" s="5"/>
      <c r="DQ330" s="13" t="s">
        <v>330</v>
      </c>
      <c r="DR330" s="5"/>
      <c r="EN330" s="13" t="s">
        <v>330</v>
      </c>
      <c r="EO330" s="5"/>
      <c r="FK330" s="13" t="s">
        <v>330</v>
      </c>
      <c r="FL330" s="5"/>
      <c r="GH330" s="13" t="s">
        <v>330</v>
      </c>
      <c r="GI330" s="5"/>
      <c r="HE330" s="13" t="s">
        <v>330</v>
      </c>
      <c r="HF330" s="5"/>
      <c r="IB330" s="13" t="s">
        <v>330</v>
      </c>
      <c r="IC330" s="5"/>
      <c r="IY330" s="13" t="s">
        <v>330</v>
      </c>
      <c r="IZ330" s="5"/>
      <c r="JV330" s="13" t="s">
        <v>330</v>
      </c>
      <c r="JW330" s="5"/>
      <c r="KS330" s="13" t="s">
        <v>330</v>
      </c>
      <c r="KT330" s="5"/>
      <c r="LP330" s="13" t="s">
        <v>330</v>
      </c>
      <c r="LQ330" s="5"/>
      <c r="MM330" s="13" t="s">
        <v>330</v>
      </c>
      <c r="MN330" s="5"/>
      <c r="NJ330" s="13" t="s">
        <v>330</v>
      </c>
      <c r="NK330" s="5"/>
      <c r="OG330" s="13" t="s">
        <v>330</v>
      </c>
      <c r="OH330" s="5"/>
      <c r="PD330" s="13" t="s">
        <v>330</v>
      </c>
      <c r="PE330" s="5"/>
      <c r="QA330" s="13" t="s">
        <v>330</v>
      </c>
      <c r="QB330" s="5"/>
      <c r="QX330" s="13" t="s">
        <v>330</v>
      </c>
      <c r="QY330" s="5"/>
      <c r="RU330" s="13" t="s">
        <v>330</v>
      </c>
      <c r="RV330" s="5"/>
      <c r="SR330" s="13" t="s">
        <v>330</v>
      </c>
      <c r="SS330" s="5"/>
      <c r="TO330" s="13" t="s">
        <v>330</v>
      </c>
      <c r="TP330" s="5"/>
      <c r="UL330" s="13" t="s">
        <v>330</v>
      </c>
      <c r="UM330" s="5"/>
      <c r="VI330" s="13" t="s">
        <v>330</v>
      </c>
      <c r="VJ330" s="5"/>
      <c r="WF330" s="13" t="s">
        <v>330</v>
      </c>
      <c r="WG330" s="5"/>
      <c r="XC330" s="13" t="s">
        <v>330</v>
      </c>
      <c r="XD330" s="5"/>
      <c r="XZ330" s="13" t="s">
        <v>330</v>
      </c>
      <c r="YA330" s="5"/>
      <c r="YW330" s="13" t="s">
        <v>330</v>
      </c>
      <c r="YX330" s="5"/>
      <c r="ZT330" s="13" t="s">
        <v>330</v>
      </c>
      <c r="ZU330" s="5"/>
      <c r="AAQ330" s="13" t="s">
        <v>330</v>
      </c>
      <c r="AAR330" s="5"/>
      <c r="ABN330" s="13" t="s">
        <v>330</v>
      </c>
      <c r="ABO330" s="5"/>
    </row>
    <row r="331" spans="29:743" x14ac:dyDescent="0.25">
      <c r="AC331" s="13"/>
      <c r="AD331" s="5"/>
      <c r="AZ331" s="13"/>
      <c r="BA331" s="5"/>
      <c r="BW331" s="13"/>
      <c r="BX331" s="5"/>
      <c r="CT331" s="13"/>
      <c r="CU331" s="5"/>
      <c r="DQ331" s="13"/>
      <c r="DR331" s="5"/>
      <c r="EN331" s="13"/>
      <c r="EO331" s="5"/>
      <c r="FK331" s="13"/>
      <c r="FL331" s="5"/>
      <c r="GH331" s="13"/>
      <c r="GI331" s="5"/>
      <c r="HE331" s="13"/>
      <c r="HF331" s="5"/>
      <c r="IB331" s="13"/>
      <c r="IC331" s="5"/>
      <c r="IY331" s="13"/>
      <c r="IZ331" s="5"/>
      <c r="JV331" s="13"/>
      <c r="JW331" s="5"/>
      <c r="KS331" s="13"/>
      <c r="KT331" s="5"/>
      <c r="LP331" s="13"/>
      <c r="LQ331" s="5"/>
      <c r="MM331" s="13"/>
      <c r="MN331" s="5"/>
      <c r="NJ331" s="13"/>
      <c r="NK331" s="5"/>
      <c r="OG331" s="13"/>
      <c r="OH331" s="5"/>
      <c r="PD331" s="13"/>
      <c r="PE331" s="5"/>
      <c r="QA331" s="13"/>
      <c r="QB331" s="5"/>
      <c r="QX331" s="13"/>
      <c r="QY331" s="5"/>
      <c r="RU331" s="13"/>
      <c r="RV331" s="5"/>
      <c r="SR331" s="13"/>
      <c r="SS331" s="5"/>
      <c r="TO331" s="13"/>
      <c r="TP331" s="5"/>
      <c r="UL331" s="13"/>
      <c r="UM331" s="5"/>
      <c r="VI331" s="13"/>
      <c r="VJ331" s="5"/>
      <c r="WF331" s="13"/>
      <c r="WG331" s="5"/>
      <c r="XC331" s="13"/>
      <c r="XD331" s="5"/>
      <c r="XZ331" s="13"/>
      <c r="YA331" s="5"/>
      <c r="YW331" s="13"/>
      <c r="YX331" s="5"/>
      <c r="ZT331" s="13"/>
      <c r="ZU331" s="5"/>
      <c r="AAQ331" s="13"/>
      <c r="AAR331" s="5"/>
      <c r="ABN331" s="13"/>
      <c r="ABO331" s="5"/>
    </row>
    <row r="332" spans="29:743" x14ac:dyDescent="0.25">
      <c r="AC332" s="13"/>
      <c r="AD332" s="5"/>
      <c r="AZ332" s="13"/>
      <c r="BA332" s="5"/>
      <c r="BW332" s="13"/>
      <c r="BX332" s="5"/>
      <c r="CT332" s="13"/>
      <c r="CU332" s="5"/>
      <c r="DQ332" s="13"/>
      <c r="DR332" s="5"/>
      <c r="EN332" s="13"/>
      <c r="EO332" s="5"/>
      <c r="FK332" s="13"/>
      <c r="FL332" s="5"/>
      <c r="GH332" s="13"/>
      <c r="GI332" s="5"/>
      <c r="HE332" s="13"/>
      <c r="HF332" s="5"/>
      <c r="IB332" s="13"/>
      <c r="IC332" s="5"/>
      <c r="IY332" s="13"/>
      <c r="IZ332" s="5"/>
      <c r="JV332" s="13"/>
      <c r="JW332" s="5"/>
      <c r="KS332" s="13"/>
      <c r="KT332" s="5"/>
      <c r="LP332" s="13"/>
      <c r="LQ332" s="5"/>
      <c r="MM332" s="13"/>
      <c r="MN332" s="5"/>
      <c r="NJ332" s="13"/>
      <c r="NK332" s="5"/>
      <c r="OG332" s="13"/>
      <c r="OH332" s="5"/>
      <c r="PD332" s="13"/>
      <c r="PE332" s="5"/>
      <c r="QA332" s="13"/>
      <c r="QB332" s="5"/>
      <c r="QX332" s="13"/>
      <c r="QY332" s="5"/>
      <c r="RU332" s="13"/>
      <c r="RV332" s="5"/>
      <c r="SR332" s="13"/>
      <c r="SS332" s="5"/>
      <c r="TO332" s="13"/>
      <c r="TP332" s="5"/>
      <c r="UL332" s="13"/>
      <c r="UM332" s="5"/>
      <c r="VI332" s="13"/>
      <c r="VJ332" s="5"/>
      <c r="WF332" s="13"/>
      <c r="WG332" s="5"/>
      <c r="XC332" s="13"/>
      <c r="XD332" s="5"/>
      <c r="XZ332" s="13"/>
      <c r="YA332" s="5"/>
      <c r="YW332" s="13"/>
      <c r="YX332" s="5"/>
      <c r="ZT332" s="13"/>
      <c r="ZU332" s="5"/>
      <c r="AAQ332" s="13"/>
      <c r="AAR332" s="5"/>
      <c r="ABN332" s="13"/>
      <c r="ABO332" s="5"/>
    </row>
    <row r="333" spans="29:743" x14ac:dyDescent="0.25">
      <c r="AC333" s="13"/>
      <c r="AD333" s="5"/>
      <c r="AZ333" s="13"/>
      <c r="BA333" s="5"/>
      <c r="BW333" s="13"/>
      <c r="BX333" s="5"/>
      <c r="CT333" s="13"/>
      <c r="CU333" s="5"/>
      <c r="DQ333" s="13"/>
      <c r="DR333" s="5"/>
      <c r="EN333" s="13"/>
      <c r="EO333" s="5"/>
      <c r="FK333" s="13"/>
      <c r="FL333" s="5"/>
      <c r="GH333" s="13"/>
      <c r="GI333" s="5"/>
      <c r="HE333" s="13"/>
      <c r="HF333" s="5"/>
      <c r="IB333" s="13"/>
      <c r="IC333" s="5"/>
      <c r="IY333" s="13"/>
      <c r="IZ333" s="5"/>
      <c r="JV333" s="13"/>
      <c r="JW333" s="5"/>
      <c r="KS333" s="13"/>
      <c r="KT333" s="5"/>
      <c r="LP333" s="13"/>
      <c r="LQ333" s="5"/>
      <c r="MM333" s="13"/>
      <c r="MN333" s="5"/>
      <c r="NJ333" s="13"/>
      <c r="NK333" s="5"/>
      <c r="OG333" s="13"/>
      <c r="OH333" s="5"/>
      <c r="PD333" s="13"/>
      <c r="PE333" s="5"/>
      <c r="QA333" s="13"/>
      <c r="QB333" s="5"/>
      <c r="QX333" s="13"/>
      <c r="QY333" s="5"/>
      <c r="RU333" s="13"/>
      <c r="RV333" s="5"/>
      <c r="SR333" s="13"/>
      <c r="SS333" s="5"/>
      <c r="TO333" s="13"/>
      <c r="TP333" s="5"/>
      <c r="UL333" s="13"/>
      <c r="UM333" s="5"/>
      <c r="VI333" s="13"/>
      <c r="VJ333" s="5"/>
      <c r="WF333" s="13"/>
      <c r="WG333" s="5"/>
      <c r="XC333" s="13"/>
      <c r="XD333" s="5"/>
      <c r="XZ333" s="13"/>
      <c r="YA333" s="5"/>
      <c r="YW333" s="13"/>
      <c r="YX333" s="5"/>
      <c r="ZT333" s="13"/>
      <c r="ZU333" s="5"/>
      <c r="AAQ333" s="13"/>
      <c r="AAR333" s="5"/>
      <c r="ABN333" s="13"/>
      <c r="ABO333" s="5"/>
    </row>
    <row r="334" spans="29:743" x14ac:dyDescent="0.25">
      <c r="AC334" s="13" t="s">
        <v>209</v>
      </c>
      <c r="AD334" s="5"/>
      <c r="AZ334" s="13" t="s">
        <v>209</v>
      </c>
      <c r="BA334" s="5"/>
      <c r="BW334" s="13" t="s">
        <v>209</v>
      </c>
      <c r="BX334" s="5"/>
      <c r="CT334" s="13" t="s">
        <v>209</v>
      </c>
      <c r="CU334" s="5"/>
      <c r="DQ334" s="13" t="s">
        <v>209</v>
      </c>
      <c r="DR334" s="5"/>
      <c r="EN334" s="13" t="s">
        <v>209</v>
      </c>
      <c r="EO334" s="5"/>
      <c r="FK334" s="13" t="s">
        <v>209</v>
      </c>
      <c r="FL334" s="5"/>
      <c r="GH334" s="13" t="s">
        <v>209</v>
      </c>
      <c r="GI334" s="5"/>
      <c r="HE334" s="13" t="s">
        <v>209</v>
      </c>
      <c r="HF334" s="5"/>
      <c r="IB334" s="13" t="s">
        <v>209</v>
      </c>
      <c r="IC334" s="5"/>
      <c r="IY334" s="13" t="s">
        <v>209</v>
      </c>
      <c r="IZ334" s="5"/>
      <c r="JV334" s="13" t="s">
        <v>209</v>
      </c>
      <c r="JW334" s="5"/>
      <c r="KS334" s="13" t="s">
        <v>209</v>
      </c>
      <c r="KT334" s="5"/>
      <c r="LP334" s="13" t="s">
        <v>209</v>
      </c>
      <c r="LQ334" s="5"/>
      <c r="MM334" s="13" t="s">
        <v>209</v>
      </c>
      <c r="MN334" s="5"/>
      <c r="NJ334" s="13" t="s">
        <v>209</v>
      </c>
      <c r="NK334" s="5"/>
      <c r="OG334" s="13" t="s">
        <v>209</v>
      </c>
      <c r="OH334" s="5"/>
      <c r="PD334" s="13" t="s">
        <v>209</v>
      </c>
      <c r="PE334" s="5"/>
      <c r="QA334" s="13" t="s">
        <v>209</v>
      </c>
      <c r="QB334" s="5"/>
      <c r="QX334" s="13" t="s">
        <v>209</v>
      </c>
      <c r="QY334" s="5"/>
      <c r="RU334" s="13" t="s">
        <v>209</v>
      </c>
      <c r="RV334" s="5"/>
      <c r="SR334" s="13" t="s">
        <v>209</v>
      </c>
      <c r="SS334" s="5"/>
      <c r="TO334" s="13" t="s">
        <v>209</v>
      </c>
      <c r="TP334" s="5"/>
      <c r="UL334" s="13" t="s">
        <v>209</v>
      </c>
      <c r="UM334" s="5"/>
      <c r="VI334" s="13" t="s">
        <v>209</v>
      </c>
      <c r="VJ334" s="5"/>
      <c r="WF334" s="13" t="s">
        <v>209</v>
      </c>
      <c r="WG334" s="5"/>
      <c r="XC334" s="13" t="s">
        <v>209</v>
      </c>
      <c r="XD334" s="5"/>
      <c r="XZ334" s="13" t="s">
        <v>209</v>
      </c>
      <c r="YA334" s="5"/>
      <c r="YW334" s="13" t="s">
        <v>209</v>
      </c>
      <c r="YX334" s="5"/>
      <c r="ZT334" s="13" t="s">
        <v>209</v>
      </c>
      <c r="ZU334" s="5"/>
      <c r="AAQ334" s="13" t="s">
        <v>209</v>
      </c>
      <c r="AAR334" s="5"/>
      <c r="ABN334" s="13" t="s">
        <v>209</v>
      </c>
      <c r="ABO334" s="5"/>
    </row>
    <row r="335" spans="29:743" x14ac:dyDescent="0.25">
      <c r="AC335" s="13" t="s">
        <v>181</v>
      </c>
      <c r="AD335" s="5" t="s">
        <v>55</v>
      </c>
      <c r="AZ335" s="13" t="s">
        <v>181</v>
      </c>
      <c r="BA335" s="5">
        <v>0.20076890356459301</v>
      </c>
      <c r="BW335" s="13" t="s">
        <v>181</v>
      </c>
      <c r="BX335" s="5">
        <v>0.20000000214729299</v>
      </c>
      <c r="CT335" s="13" t="s">
        <v>181</v>
      </c>
      <c r="CU335" s="5" t="s">
        <v>55</v>
      </c>
      <c r="DQ335" s="13" t="s">
        <v>181</v>
      </c>
      <c r="DR335" s="5">
        <v>0.20000000090560899</v>
      </c>
      <c r="EN335" s="13" t="s">
        <v>181</v>
      </c>
      <c r="EO335" s="5" t="s">
        <v>55</v>
      </c>
      <c r="FK335" s="13" t="s">
        <v>181</v>
      </c>
      <c r="FL335" s="5" t="s">
        <v>55</v>
      </c>
      <c r="GH335" s="13" t="s">
        <v>181</v>
      </c>
      <c r="GI335" s="5" t="s">
        <v>55</v>
      </c>
      <c r="HE335" s="13" t="s">
        <v>181</v>
      </c>
      <c r="HF335" s="5" t="s">
        <v>55</v>
      </c>
      <c r="IB335" s="13" t="s">
        <v>181</v>
      </c>
      <c r="IC335" s="5">
        <v>0.19999998324673399</v>
      </c>
      <c r="IY335" s="13" t="s">
        <v>181</v>
      </c>
      <c r="IZ335" s="5">
        <v>0.199999565724755</v>
      </c>
      <c r="JV335" s="13" t="s">
        <v>181</v>
      </c>
      <c r="JW335" s="5">
        <v>0.44443919655287401</v>
      </c>
      <c r="KS335" s="13" t="s">
        <v>181</v>
      </c>
      <c r="KT335" s="5">
        <v>0.202849583028542</v>
      </c>
      <c r="LP335" s="13" t="s">
        <v>181</v>
      </c>
      <c r="LQ335" s="5">
        <v>0.200000088554139</v>
      </c>
      <c r="MM335" s="13" t="s">
        <v>181</v>
      </c>
      <c r="MN335" s="5">
        <v>0.200000001511769</v>
      </c>
      <c r="NJ335" s="13" t="s">
        <v>181</v>
      </c>
      <c r="NK335" s="5">
        <v>0.199997754595967</v>
      </c>
      <c r="OG335" s="13" t="s">
        <v>181</v>
      </c>
      <c r="OH335" s="5">
        <v>0.20000000563818501</v>
      </c>
      <c r="PD335" s="13" t="s">
        <v>181</v>
      </c>
      <c r="PE335" s="5">
        <v>0.20003815339998501</v>
      </c>
      <c r="QA335" s="13" t="s">
        <v>181</v>
      </c>
      <c r="QB335" s="5">
        <v>0.19993183492425701</v>
      </c>
      <c r="QX335" s="13" t="s">
        <v>181</v>
      </c>
      <c r="QY335" s="5">
        <v>0.199998308597788</v>
      </c>
      <c r="RU335" s="13" t="s">
        <v>181</v>
      </c>
      <c r="RV335" s="5">
        <v>0.20000000566595599</v>
      </c>
      <c r="SR335" s="13" t="s">
        <v>181</v>
      </c>
      <c r="SS335" s="5">
        <v>0.20533610164649499</v>
      </c>
      <c r="TO335" s="13" t="s">
        <v>181</v>
      </c>
      <c r="TP335" s="5">
        <v>0.20000000594782999</v>
      </c>
      <c r="UL335" s="13" t="s">
        <v>181</v>
      </c>
      <c r="UM335" s="5" t="s">
        <v>55</v>
      </c>
      <c r="VI335" s="13" t="s">
        <v>181</v>
      </c>
      <c r="VJ335" s="5" t="s">
        <v>55</v>
      </c>
      <c r="WF335" s="13" t="s">
        <v>181</v>
      </c>
      <c r="WG335" s="5" t="s">
        <v>55</v>
      </c>
      <c r="XC335" s="13" t="s">
        <v>181</v>
      </c>
      <c r="XD335" s="5">
        <v>1.26223300000993E-3</v>
      </c>
      <c r="XZ335" s="13" t="s">
        <v>181</v>
      </c>
      <c r="YA335" s="5">
        <v>0.21442380839430999</v>
      </c>
      <c r="YW335" s="13" t="s">
        <v>181</v>
      </c>
      <c r="YX335" s="5">
        <v>0.21921413132585099</v>
      </c>
      <c r="ZT335" s="13" t="s">
        <v>181</v>
      </c>
      <c r="ZU335" s="5" t="s">
        <v>55</v>
      </c>
      <c r="AAQ335" s="13" t="s">
        <v>181</v>
      </c>
      <c r="AAR335" s="5" t="s">
        <v>55</v>
      </c>
      <c r="ABN335" s="13" t="s">
        <v>181</v>
      </c>
      <c r="ABO335" s="5">
        <v>3.6304366691370202E-2</v>
      </c>
    </row>
    <row r="336" spans="29:743" x14ac:dyDescent="0.25">
      <c r="AC336" s="13"/>
      <c r="AD336" s="5"/>
      <c r="AZ336" s="13"/>
      <c r="BA336" s="5"/>
      <c r="BW336" s="13"/>
      <c r="BX336" s="5"/>
      <c r="CT336" s="13"/>
      <c r="CU336" s="5"/>
      <c r="DQ336" s="13"/>
      <c r="DR336" s="5"/>
      <c r="EN336" s="13"/>
      <c r="EO336" s="5"/>
      <c r="FK336" s="13"/>
      <c r="FL336" s="5"/>
      <c r="GH336" s="13"/>
      <c r="GI336" s="5"/>
      <c r="HE336" s="13"/>
      <c r="HF336" s="5"/>
      <c r="IB336" s="13"/>
      <c r="IC336" s="5"/>
      <c r="IY336" s="13"/>
      <c r="IZ336" s="5"/>
      <c r="JV336" s="13"/>
      <c r="JW336" s="5"/>
      <c r="KS336" s="13"/>
      <c r="KT336" s="5"/>
      <c r="LP336" s="13"/>
      <c r="LQ336" s="5"/>
      <c r="MM336" s="13"/>
      <c r="MN336" s="5"/>
      <c r="NJ336" s="13"/>
      <c r="NK336" s="5"/>
      <c r="OG336" s="13"/>
      <c r="OH336" s="5"/>
      <c r="PD336" s="13"/>
      <c r="PE336" s="5"/>
      <c r="QA336" s="13"/>
      <c r="QB336" s="5"/>
      <c r="QX336" s="13"/>
      <c r="QY336" s="5"/>
      <c r="RU336" s="13"/>
      <c r="RV336" s="5"/>
      <c r="SR336" s="13"/>
      <c r="SS336" s="5"/>
      <c r="TO336" s="13"/>
      <c r="TP336" s="5"/>
      <c r="UL336" s="13"/>
      <c r="UM336" s="5"/>
      <c r="VI336" s="13"/>
      <c r="VJ336" s="5"/>
      <c r="WF336" s="13"/>
      <c r="WG336" s="5"/>
      <c r="XC336" s="13"/>
      <c r="XD336" s="5"/>
      <c r="XZ336" s="13"/>
      <c r="YA336" s="5"/>
      <c r="YW336" s="13"/>
      <c r="YX336" s="5"/>
      <c r="ZT336" s="13"/>
      <c r="ZU336" s="5"/>
      <c r="AAQ336" s="13"/>
      <c r="AAR336" s="5"/>
      <c r="ABN336" s="13"/>
      <c r="ABO336" s="5"/>
    </row>
    <row r="337" spans="29:743" x14ac:dyDescent="0.25">
      <c r="AC337" s="13" t="s">
        <v>182</v>
      </c>
      <c r="AD337" s="5">
        <v>4</v>
      </c>
      <c r="AZ337" s="13" t="s">
        <v>182</v>
      </c>
      <c r="BA337" s="5">
        <v>4</v>
      </c>
      <c r="BW337" s="13" t="s">
        <v>182</v>
      </c>
      <c r="BX337" s="5">
        <v>4</v>
      </c>
      <c r="CT337" s="13" t="s">
        <v>182</v>
      </c>
      <c r="CU337" s="5">
        <v>4</v>
      </c>
      <c r="DQ337" s="13" t="s">
        <v>182</v>
      </c>
      <c r="DR337" s="5">
        <v>4</v>
      </c>
      <c r="EN337" s="13" t="s">
        <v>182</v>
      </c>
      <c r="EO337" s="5">
        <v>4</v>
      </c>
      <c r="FK337" s="13" t="s">
        <v>182</v>
      </c>
      <c r="FL337" s="5">
        <v>4</v>
      </c>
      <c r="GH337" s="13" t="s">
        <v>182</v>
      </c>
      <c r="GI337" s="5">
        <v>4</v>
      </c>
      <c r="HE337" s="13" t="s">
        <v>182</v>
      </c>
      <c r="HF337" s="5">
        <v>4</v>
      </c>
      <c r="IB337" s="13" t="s">
        <v>182</v>
      </c>
      <c r="IC337" s="5">
        <v>4</v>
      </c>
      <c r="IY337" s="13" t="s">
        <v>182</v>
      </c>
      <c r="IZ337" s="5">
        <v>4</v>
      </c>
      <c r="JV337" s="13" t="s">
        <v>182</v>
      </c>
      <c r="JW337" s="5">
        <v>4</v>
      </c>
      <c r="KS337" s="13" t="s">
        <v>182</v>
      </c>
      <c r="KT337" s="5">
        <v>4</v>
      </c>
      <c r="LP337" s="13" t="s">
        <v>182</v>
      </c>
      <c r="LQ337" s="5">
        <v>4</v>
      </c>
      <c r="MM337" s="13" t="s">
        <v>182</v>
      </c>
      <c r="MN337" s="5">
        <v>4</v>
      </c>
      <c r="NJ337" s="13" t="s">
        <v>182</v>
      </c>
      <c r="NK337" s="5">
        <v>4</v>
      </c>
      <c r="OG337" s="13" t="s">
        <v>182</v>
      </c>
      <c r="OH337" s="5">
        <v>4</v>
      </c>
      <c r="PD337" s="13" t="s">
        <v>182</v>
      </c>
      <c r="PE337" s="5">
        <v>4</v>
      </c>
      <c r="QA337" s="13" t="s">
        <v>182</v>
      </c>
      <c r="QB337" s="5">
        <v>4</v>
      </c>
      <c r="QX337" s="13" t="s">
        <v>182</v>
      </c>
      <c r="QY337" s="5">
        <v>4</v>
      </c>
      <c r="RU337" s="13" t="s">
        <v>182</v>
      </c>
      <c r="RV337" s="5">
        <v>4</v>
      </c>
      <c r="SR337" s="13" t="s">
        <v>182</v>
      </c>
      <c r="SS337" s="5">
        <v>4</v>
      </c>
      <c r="TO337" s="13" t="s">
        <v>182</v>
      </c>
      <c r="TP337" s="5">
        <v>4</v>
      </c>
      <c r="UL337" s="13" t="s">
        <v>182</v>
      </c>
      <c r="UM337" s="5">
        <v>4</v>
      </c>
      <c r="VI337" s="13" t="s">
        <v>182</v>
      </c>
      <c r="VJ337" s="5">
        <v>4</v>
      </c>
      <c r="WF337" s="13" t="s">
        <v>182</v>
      </c>
      <c r="WG337" s="5">
        <v>4</v>
      </c>
      <c r="XC337" s="13" t="s">
        <v>182</v>
      </c>
      <c r="XD337" s="5">
        <v>4</v>
      </c>
      <c r="XZ337" s="13" t="s">
        <v>182</v>
      </c>
      <c r="YA337" s="5">
        <v>4</v>
      </c>
      <c r="YW337" s="13" t="s">
        <v>182</v>
      </c>
      <c r="YX337" s="5">
        <v>4</v>
      </c>
      <c r="ZT337" s="13" t="s">
        <v>182</v>
      </c>
      <c r="ZU337" s="5">
        <v>4</v>
      </c>
      <c r="AAQ337" s="13" t="s">
        <v>182</v>
      </c>
      <c r="AAR337" s="5">
        <v>4</v>
      </c>
      <c r="ABN337" s="13" t="s">
        <v>182</v>
      </c>
      <c r="ABO337" s="5">
        <v>4</v>
      </c>
    </row>
    <row r="338" spans="29:743" x14ac:dyDescent="0.25">
      <c r="AC338" s="13" t="s">
        <v>183</v>
      </c>
      <c r="AD338" s="5">
        <v>9.13289142104286</v>
      </c>
      <c r="AZ338" s="13" t="s">
        <v>183</v>
      </c>
      <c r="BA338" s="5">
        <v>9.5980472095014893</v>
      </c>
      <c r="BW338" s="13" t="s">
        <v>183</v>
      </c>
      <c r="BX338" s="5">
        <v>9.5254714135992096</v>
      </c>
      <c r="CT338" s="13" t="s">
        <v>183</v>
      </c>
      <c r="CU338" s="5">
        <v>9.23586975345418</v>
      </c>
      <c r="DQ338" s="13" t="s">
        <v>183</v>
      </c>
      <c r="DR338" s="5">
        <v>9.7500942461161095</v>
      </c>
      <c r="EN338" s="13" t="s">
        <v>183</v>
      </c>
      <c r="EO338" s="5">
        <v>9.20624226024092</v>
      </c>
      <c r="FK338" s="13" t="s">
        <v>183</v>
      </c>
      <c r="FL338" s="5">
        <v>9.5749639840429701</v>
      </c>
      <c r="GH338" s="13" t="s">
        <v>183</v>
      </c>
      <c r="GI338" s="5">
        <v>9.4462412844140395</v>
      </c>
      <c r="HE338" s="13" t="s">
        <v>183</v>
      </c>
      <c r="HF338" s="5">
        <v>8.6612815940724097</v>
      </c>
      <c r="IB338" s="13" t="s">
        <v>183</v>
      </c>
      <c r="IC338" s="5">
        <v>9.0706668509044093</v>
      </c>
      <c r="IY338" s="13" t="s">
        <v>183</v>
      </c>
      <c r="IZ338" s="5">
        <v>9.9708914941300399</v>
      </c>
      <c r="JV338" s="13" t="s">
        <v>183</v>
      </c>
      <c r="JW338" s="5">
        <v>10.098965010696499</v>
      </c>
      <c r="KS338" s="13" t="s">
        <v>183</v>
      </c>
      <c r="KT338" s="5">
        <v>9.60799602941686</v>
      </c>
      <c r="LP338" s="13" t="s">
        <v>183</v>
      </c>
      <c r="LQ338" s="5">
        <v>9.98333050717922</v>
      </c>
      <c r="MM338" s="13" t="s">
        <v>183</v>
      </c>
      <c r="MN338" s="5">
        <v>9.8914540167476606</v>
      </c>
      <c r="NJ338" s="13" t="s">
        <v>183</v>
      </c>
      <c r="NK338" s="5">
        <v>5.9459284388010198</v>
      </c>
      <c r="OG338" s="13" t="s">
        <v>183</v>
      </c>
      <c r="OH338" s="5">
        <v>9.6492541982712101</v>
      </c>
      <c r="PD338" s="13" t="s">
        <v>183</v>
      </c>
      <c r="PE338" s="5">
        <v>5.8749221664708298</v>
      </c>
      <c r="QA338" s="13" t="s">
        <v>183</v>
      </c>
      <c r="QB338" s="5">
        <v>6.0289278438760601</v>
      </c>
      <c r="QX338" s="13" t="s">
        <v>183</v>
      </c>
      <c r="QY338" s="5">
        <v>6.2097880722445398</v>
      </c>
      <c r="RU338" s="13" t="s">
        <v>183</v>
      </c>
      <c r="RV338" s="5">
        <v>10.068175966405899</v>
      </c>
      <c r="SR338" s="13" t="s">
        <v>183</v>
      </c>
      <c r="SS338" s="5">
        <v>6.3208013434195598</v>
      </c>
      <c r="TO338" s="13" t="s">
        <v>183</v>
      </c>
      <c r="TP338" s="5">
        <v>6.1968803873145299</v>
      </c>
      <c r="UL338" s="13" t="s">
        <v>183</v>
      </c>
      <c r="UM338" s="5">
        <v>8.5800388450149292</v>
      </c>
      <c r="VI338" s="13" t="s">
        <v>183</v>
      </c>
      <c r="VJ338" s="5">
        <v>8.6148707055878209</v>
      </c>
      <c r="WF338" s="13" t="s">
        <v>183</v>
      </c>
      <c r="WG338" s="5">
        <v>8.6862943708338793</v>
      </c>
      <c r="XC338" s="13" t="s">
        <v>183</v>
      </c>
      <c r="XD338" s="5">
        <v>9.69182946110468</v>
      </c>
      <c r="XZ338" s="13" t="s">
        <v>183</v>
      </c>
      <c r="YA338" s="5">
        <v>9.8761043715427697</v>
      </c>
      <c r="YW338" s="13" t="s">
        <v>183</v>
      </c>
      <c r="YX338" s="5">
        <v>9.6860342722079604</v>
      </c>
      <c r="ZT338" s="13" t="s">
        <v>183</v>
      </c>
      <c r="ZU338" s="5">
        <v>9.2679501518970202</v>
      </c>
      <c r="AAQ338" s="13" t="s">
        <v>183</v>
      </c>
      <c r="AAR338" s="5">
        <v>9.3843936603486799</v>
      </c>
      <c r="ABN338" s="13" t="s">
        <v>183</v>
      </c>
      <c r="ABO338" s="5">
        <v>6.16151784774656</v>
      </c>
    </row>
    <row r="339" spans="29:743" x14ac:dyDescent="0.25">
      <c r="AC339" s="13" t="s">
        <v>184</v>
      </c>
      <c r="AD339" s="5">
        <v>37691.1593496969</v>
      </c>
      <c r="AZ339" s="13" t="s">
        <v>184</v>
      </c>
      <c r="BA339" s="5">
        <v>39491.1369915225</v>
      </c>
      <c r="BW339" s="13" t="s">
        <v>184</v>
      </c>
      <c r="BX339" s="5">
        <v>39471.784305708497</v>
      </c>
      <c r="CT339" s="13" t="s">
        <v>184</v>
      </c>
      <c r="CU339" s="5">
        <v>37806.317755807402</v>
      </c>
      <c r="DQ339" s="13" t="s">
        <v>184</v>
      </c>
      <c r="DR339" s="5">
        <v>40404.4680205775</v>
      </c>
      <c r="EN339" s="13" t="s">
        <v>184</v>
      </c>
      <c r="EO339" s="5">
        <v>37808.824027892697</v>
      </c>
      <c r="FK339" s="13" t="s">
        <v>184</v>
      </c>
      <c r="FL339" s="5">
        <v>38551.355918476896</v>
      </c>
      <c r="GH339" s="13" t="s">
        <v>184</v>
      </c>
      <c r="GI339" s="5">
        <v>36988.556378565401</v>
      </c>
      <c r="HE339" s="13" t="s">
        <v>184</v>
      </c>
      <c r="HF339" s="5">
        <v>37765.324898804603</v>
      </c>
      <c r="IB339" s="13" t="s">
        <v>184</v>
      </c>
      <c r="IC339" s="5">
        <v>40965.392055264798</v>
      </c>
      <c r="IY339" s="13" t="s">
        <v>184</v>
      </c>
      <c r="IZ339" s="5">
        <v>42210.016303789103</v>
      </c>
      <c r="JV339" s="13" t="s">
        <v>184</v>
      </c>
      <c r="JW339" s="5">
        <v>44259.238120253598</v>
      </c>
      <c r="KS339" s="13" t="s">
        <v>184</v>
      </c>
      <c r="KT339" s="5">
        <v>40258.941255582002</v>
      </c>
      <c r="LP339" s="13" t="s">
        <v>184</v>
      </c>
      <c r="LQ339" s="5">
        <v>42981.331177981097</v>
      </c>
      <c r="MM339" s="13" t="s">
        <v>184</v>
      </c>
      <c r="MN339" s="5">
        <v>42066.662251500202</v>
      </c>
      <c r="NJ339" s="13" t="s">
        <v>184</v>
      </c>
      <c r="NK339" s="5">
        <v>82198.556951311999</v>
      </c>
      <c r="OG339" s="13" t="s">
        <v>184</v>
      </c>
      <c r="OH339" s="5">
        <v>46867.363927056504</v>
      </c>
      <c r="PD339" s="13" t="s">
        <v>184</v>
      </c>
      <c r="PE339" s="5">
        <v>80763.808796233396</v>
      </c>
      <c r="QA339" s="13" t="s">
        <v>184</v>
      </c>
      <c r="QB339" s="5">
        <v>86493.647136000596</v>
      </c>
      <c r="QX339" s="13" t="s">
        <v>184</v>
      </c>
      <c r="QY339" s="5">
        <v>93684.944052319901</v>
      </c>
      <c r="RU339" s="13" t="s">
        <v>184</v>
      </c>
      <c r="RV339" s="5">
        <v>56272.828821434101</v>
      </c>
      <c r="SR339" s="13" t="s">
        <v>184</v>
      </c>
      <c r="SS339" s="5">
        <v>97694.727306777</v>
      </c>
      <c r="TO339" s="13" t="s">
        <v>184</v>
      </c>
      <c r="TP339" s="5">
        <v>84699.111308483101</v>
      </c>
      <c r="UL339" s="13" t="s">
        <v>184</v>
      </c>
      <c r="UM339" s="5">
        <v>37609.9278054729</v>
      </c>
      <c r="VI339" s="13" t="s">
        <v>184</v>
      </c>
      <c r="VJ339" s="5">
        <v>37688.567532055298</v>
      </c>
      <c r="WF339" s="13" t="s">
        <v>184</v>
      </c>
      <c r="WG339" s="5">
        <v>37716.575433110098</v>
      </c>
      <c r="XC339" s="13" t="s">
        <v>184</v>
      </c>
      <c r="XD339" s="5">
        <v>40042.865212250603</v>
      </c>
      <c r="XZ339" s="13" t="s">
        <v>184</v>
      </c>
      <c r="YA339" s="5">
        <v>42092.514348009201</v>
      </c>
      <c r="YW339" s="13" t="s">
        <v>184</v>
      </c>
      <c r="YX339" s="5">
        <v>41682.498796442298</v>
      </c>
      <c r="ZT339" s="13" t="s">
        <v>184</v>
      </c>
      <c r="ZU339" s="5">
        <v>33898.567549535102</v>
      </c>
      <c r="AAQ339" s="13" t="s">
        <v>184</v>
      </c>
      <c r="AAR339" s="5">
        <v>36860.858762675598</v>
      </c>
      <c r="ABN339" s="13" t="s">
        <v>184</v>
      </c>
      <c r="ABO339" s="5">
        <v>84245.251630974803</v>
      </c>
    </row>
    <row r="340" spans="29:743" x14ac:dyDescent="0.25">
      <c r="AC340" s="13" t="s">
        <v>185</v>
      </c>
      <c r="AD340" s="14">
        <v>8.6893057380122704E-6</v>
      </c>
      <c r="AZ340" s="13" t="s">
        <v>185</v>
      </c>
      <c r="BA340" s="14">
        <v>8.6616450836709902E-6</v>
      </c>
      <c r="BW340" s="13" t="s">
        <v>185</v>
      </c>
      <c r="BX340" s="14">
        <v>8.6663222927779603E-6</v>
      </c>
      <c r="CT340" s="13" t="s">
        <v>185</v>
      </c>
      <c r="CU340" s="14">
        <v>8.6598368439252797E-6</v>
      </c>
      <c r="DQ340" s="13" t="s">
        <v>185</v>
      </c>
      <c r="DR340" s="14">
        <v>8.6531840529498896E-6</v>
      </c>
      <c r="EN340" s="13" t="s">
        <v>185</v>
      </c>
      <c r="EO340" s="14">
        <v>8.6591912983815303E-6</v>
      </c>
      <c r="FK340" s="13" t="s">
        <v>185</v>
      </c>
      <c r="FL340" s="14">
        <v>8.4917642482449692E-6</v>
      </c>
      <c r="GH340" s="13" t="s">
        <v>185</v>
      </c>
      <c r="GI340" s="14">
        <v>8.6569391264337197E-6</v>
      </c>
      <c r="HE340" s="13" t="s">
        <v>185</v>
      </c>
      <c r="HF340" s="14">
        <v>8.6703714865166597E-6</v>
      </c>
      <c r="IB340" s="13" t="s">
        <v>185</v>
      </c>
      <c r="IC340" s="14">
        <v>8.7323239827578194E-6</v>
      </c>
      <c r="IY340" s="13" t="s">
        <v>185</v>
      </c>
      <c r="IZ340" s="14">
        <v>8.6572745164957205E-6</v>
      </c>
      <c r="JV340" s="13" t="s">
        <v>185</v>
      </c>
      <c r="JW340" s="14">
        <v>8.5944465272047407E-6</v>
      </c>
      <c r="KS340" s="13" t="s">
        <v>185</v>
      </c>
      <c r="KT340" s="14">
        <v>8.6874857091481096E-6</v>
      </c>
      <c r="LP340" s="13" t="s">
        <v>185</v>
      </c>
      <c r="LQ340" s="14">
        <v>8.6955336267667001E-6</v>
      </c>
      <c r="MM340" s="13" t="s">
        <v>185</v>
      </c>
      <c r="MN340" s="14">
        <v>8.6894258487454499E-6</v>
      </c>
      <c r="NJ340" s="13" t="s">
        <v>185</v>
      </c>
      <c r="NK340" s="14">
        <v>9.1814728403560307E-6</v>
      </c>
      <c r="OG340" s="13" t="s">
        <v>185</v>
      </c>
      <c r="OH340" s="14">
        <v>8.6370873756806506E-6</v>
      </c>
      <c r="PD340" s="13" t="s">
        <v>185</v>
      </c>
      <c r="PE340" s="14">
        <v>9.1692125375807506E-6</v>
      </c>
      <c r="QA340" s="13" t="s">
        <v>185</v>
      </c>
      <c r="QB340" s="14">
        <v>9.2686250812516301E-6</v>
      </c>
      <c r="QX340" s="13" t="s">
        <v>185</v>
      </c>
      <c r="QY340" s="14">
        <v>9.3931327256587595E-6</v>
      </c>
      <c r="RU340" s="13" t="s">
        <v>185</v>
      </c>
      <c r="RV340" s="14">
        <v>8.76785559581803E-6</v>
      </c>
      <c r="SR340" s="13" t="s">
        <v>185</v>
      </c>
      <c r="SS340" s="14">
        <v>9.4462056964405602E-6</v>
      </c>
      <c r="TO340" s="13" t="s">
        <v>185</v>
      </c>
      <c r="TP340" s="14">
        <v>9.1770108414701306E-6</v>
      </c>
      <c r="UL340" s="13" t="s">
        <v>185</v>
      </c>
      <c r="UM340" s="14">
        <v>8.7102424560116407E-6</v>
      </c>
      <c r="VI340" s="13" t="s">
        <v>185</v>
      </c>
      <c r="VJ340" s="14">
        <v>8.6900214245147297E-6</v>
      </c>
      <c r="WF340" s="13" t="s">
        <v>185</v>
      </c>
      <c r="WG340" s="14">
        <v>8.6828423975878303E-6</v>
      </c>
      <c r="XC340" s="13" t="s">
        <v>185</v>
      </c>
      <c r="XD340" s="14">
        <v>8.6144763088455103E-6</v>
      </c>
      <c r="XZ340" s="13" t="s">
        <v>185</v>
      </c>
      <c r="YA340" s="14">
        <v>8.6108788839697593E-6</v>
      </c>
      <c r="YW340" s="13" t="s">
        <v>185</v>
      </c>
      <c r="YX340" s="14">
        <v>8.50242529769419E-6</v>
      </c>
      <c r="ZT340" s="13" t="s">
        <v>185</v>
      </c>
      <c r="ZU340" s="14">
        <v>7.4128593379692801E-6</v>
      </c>
      <c r="AAQ340" s="13" t="s">
        <v>185</v>
      </c>
      <c r="AAR340" s="14">
        <v>8.6416725512227102E-6</v>
      </c>
      <c r="ABN340" s="13" t="s">
        <v>185</v>
      </c>
      <c r="ABO340" s="14">
        <v>9.0836829578803593E-6</v>
      </c>
    </row>
    <row r="341" spans="29:743" x14ac:dyDescent="0.25">
      <c r="AC341" s="13" t="s">
        <v>186</v>
      </c>
      <c r="AD341" s="5">
        <v>318.73112962410897</v>
      </c>
      <c r="AZ341" s="13" t="s">
        <v>186</v>
      </c>
      <c r="BA341" s="5">
        <v>317.71651328188898</v>
      </c>
      <c r="BW341" s="13" t="s">
        <v>186</v>
      </c>
      <c r="BX341" s="5">
        <v>317.88807729253602</v>
      </c>
      <c r="CT341" s="13" t="s">
        <v>186</v>
      </c>
      <c r="CU341" s="5">
        <v>317.650185509089</v>
      </c>
      <c r="DQ341" s="13" t="s">
        <v>186</v>
      </c>
      <c r="DR341" s="5">
        <v>317.40615547416201</v>
      </c>
      <c r="EN341" s="13" t="s">
        <v>186</v>
      </c>
      <c r="EO341" s="5">
        <v>317.62650634914399</v>
      </c>
      <c r="FK341" s="13" t="s">
        <v>186</v>
      </c>
      <c r="FL341" s="5">
        <v>311.48513965902799</v>
      </c>
      <c r="GH341" s="13" t="s">
        <v>186</v>
      </c>
      <c r="GI341" s="5">
        <v>317.54389476535601</v>
      </c>
      <c r="HE341" s="13" t="s">
        <v>186</v>
      </c>
      <c r="HF341" s="5">
        <v>318.036605164994</v>
      </c>
      <c r="IB341" s="13" t="s">
        <v>186</v>
      </c>
      <c r="IC341" s="5">
        <v>320.30907545264802</v>
      </c>
      <c r="IY341" s="13" t="s">
        <v>186</v>
      </c>
      <c r="IZ341" s="5">
        <v>317.55619715826799</v>
      </c>
      <c r="JV341" s="13" t="s">
        <v>186</v>
      </c>
      <c r="JW341" s="5">
        <v>315.25161304044599</v>
      </c>
      <c r="KS341" s="13" t="s">
        <v>186</v>
      </c>
      <c r="KT341" s="5">
        <v>318.66436941641098</v>
      </c>
      <c r="LP341" s="13" t="s">
        <v>186</v>
      </c>
      <c r="LQ341" s="5">
        <v>318.959573883953</v>
      </c>
      <c r="MM341" s="13" t="s">
        <v>186</v>
      </c>
      <c r="MN341" s="5">
        <v>318.735535388024</v>
      </c>
      <c r="NJ341" s="13" t="s">
        <v>186</v>
      </c>
      <c r="NK341" s="5">
        <v>336.78423780369798</v>
      </c>
      <c r="OG341" s="13" t="s">
        <v>186</v>
      </c>
      <c r="OH341" s="5">
        <v>316.81571565262601</v>
      </c>
      <c r="PD341" s="13" t="s">
        <v>186</v>
      </c>
      <c r="PE341" s="5">
        <v>336.33451946359997</v>
      </c>
      <c r="QA341" s="13" t="s">
        <v>186</v>
      </c>
      <c r="QB341" s="5">
        <v>339.98105617186798</v>
      </c>
      <c r="QX341" s="13" t="s">
        <v>186</v>
      </c>
      <c r="QY341" s="5">
        <v>344.54810253267402</v>
      </c>
      <c r="RU341" s="13" t="s">
        <v>186</v>
      </c>
      <c r="RV341" s="5">
        <v>321.61240525936699</v>
      </c>
      <c r="SR341" s="13" t="s">
        <v>186</v>
      </c>
      <c r="SS341" s="5">
        <v>346.49486426943599</v>
      </c>
      <c r="TO341" s="13" t="s">
        <v>186</v>
      </c>
      <c r="TP341" s="5">
        <v>336.62056788711698</v>
      </c>
      <c r="UL341" s="13" t="s">
        <v>186</v>
      </c>
      <c r="UM341" s="5">
        <v>319.49910625881</v>
      </c>
      <c r="VI341" s="13" t="s">
        <v>186</v>
      </c>
      <c r="VJ341" s="5">
        <v>318.75738161411499</v>
      </c>
      <c r="WF341" s="13" t="s">
        <v>186</v>
      </c>
      <c r="WG341" s="5">
        <v>318.49404879662598</v>
      </c>
      <c r="XC341" s="13" t="s">
        <v>186</v>
      </c>
      <c r="XD341" s="5">
        <v>315.98632247765198</v>
      </c>
      <c r="XZ341" s="13" t="s">
        <v>186</v>
      </c>
      <c r="YA341" s="5">
        <v>315.85436587157102</v>
      </c>
      <c r="YW341" s="13" t="s">
        <v>186</v>
      </c>
      <c r="YX341" s="5">
        <v>311.87619602605901</v>
      </c>
      <c r="ZT341" s="13" t="s">
        <v>186</v>
      </c>
      <c r="ZU341" s="5">
        <v>375.87557348997098</v>
      </c>
      <c r="AAQ341" s="13" t="s">
        <v>186</v>
      </c>
      <c r="AAR341" s="5">
        <v>316.983903793786</v>
      </c>
      <c r="ABN341" s="13" t="s">
        <v>186</v>
      </c>
      <c r="ABO341" s="5">
        <v>333.19722168905798</v>
      </c>
    </row>
    <row r="342" spans="29:743" x14ac:dyDescent="0.25">
      <c r="AC342" s="13" t="s">
        <v>187</v>
      </c>
      <c r="AD342" s="5">
        <v>0</v>
      </c>
      <c r="AZ342" s="13" t="s">
        <v>187</v>
      </c>
      <c r="BA342" s="5">
        <v>0</v>
      </c>
      <c r="BW342" s="13" t="s">
        <v>187</v>
      </c>
      <c r="BX342" s="5">
        <v>0</v>
      </c>
      <c r="CT342" s="13" t="s">
        <v>187</v>
      </c>
      <c r="CU342" s="5">
        <v>0</v>
      </c>
      <c r="DQ342" s="13" t="s">
        <v>187</v>
      </c>
      <c r="DR342" s="5">
        <v>0</v>
      </c>
      <c r="EN342" s="13" t="s">
        <v>187</v>
      </c>
      <c r="EO342" s="5">
        <v>0</v>
      </c>
      <c r="FK342" s="13" t="s">
        <v>187</v>
      </c>
      <c r="FL342" s="5">
        <v>0</v>
      </c>
      <c r="GH342" s="13" t="s">
        <v>187</v>
      </c>
      <c r="GI342" s="5">
        <v>0</v>
      </c>
      <c r="HE342" s="13" t="s">
        <v>187</v>
      </c>
      <c r="HF342" s="5">
        <v>0</v>
      </c>
      <c r="IB342" s="13" t="s">
        <v>187</v>
      </c>
      <c r="IC342" s="5">
        <v>0</v>
      </c>
      <c r="IY342" s="13" t="s">
        <v>187</v>
      </c>
      <c r="IZ342" s="5">
        <v>0</v>
      </c>
      <c r="JV342" s="13" t="s">
        <v>187</v>
      </c>
      <c r="JW342" s="5">
        <v>0</v>
      </c>
      <c r="KS342" s="13" t="s">
        <v>187</v>
      </c>
      <c r="KT342" s="5">
        <v>0</v>
      </c>
      <c r="LP342" s="13" t="s">
        <v>187</v>
      </c>
      <c r="LQ342" s="5">
        <v>0</v>
      </c>
      <c r="MM342" s="13" t="s">
        <v>187</v>
      </c>
      <c r="MN342" s="5">
        <v>0</v>
      </c>
      <c r="NJ342" s="13" t="s">
        <v>187</v>
      </c>
      <c r="NK342" s="5">
        <v>0</v>
      </c>
      <c r="OG342" s="13" t="s">
        <v>187</v>
      </c>
      <c r="OH342" s="5">
        <v>0</v>
      </c>
      <c r="PD342" s="13" t="s">
        <v>187</v>
      </c>
      <c r="PE342" s="5">
        <v>0</v>
      </c>
      <c r="QA342" s="13" t="s">
        <v>187</v>
      </c>
      <c r="QB342" s="5">
        <v>0</v>
      </c>
      <c r="QX342" s="13" t="s">
        <v>187</v>
      </c>
      <c r="QY342" s="5">
        <v>0</v>
      </c>
      <c r="RU342" s="13" t="s">
        <v>187</v>
      </c>
      <c r="RV342" s="5">
        <v>0</v>
      </c>
      <c r="SR342" s="13" t="s">
        <v>187</v>
      </c>
      <c r="SS342" s="5">
        <v>0</v>
      </c>
      <c r="TO342" s="13" t="s">
        <v>187</v>
      </c>
      <c r="TP342" s="5">
        <v>0</v>
      </c>
      <c r="UL342" s="13" t="s">
        <v>187</v>
      </c>
      <c r="UM342" s="5">
        <v>0</v>
      </c>
      <c r="VI342" s="13" t="s">
        <v>187</v>
      </c>
      <c r="VJ342" s="5">
        <v>0</v>
      </c>
      <c r="WF342" s="13" t="s">
        <v>187</v>
      </c>
      <c r="WG342" s="5">
        <v>0</v>
      </c>
      <c r="XC342" s="13" t="s">
        <v>187</v>
      </c>
      <c r="XD342" s="5">
        <v>0</v>
      </c>
      <c r="XZ342" s="13" t="s">
        <v>187</v>
      </c>
      <c r="YA342" s="5">
        <v>0</v>
      </c>
      <c r="YW342" s="13" t="s">
        <v>187</v>
      </c>
      <c r="YX342" s="5">
        <v>0</v>
      </c>
      <c r="ZT342" s="13" t="s">
        <v>187</v>
      </c>
      <c r="ZU342" s="5">
        <v>0</v>
      </c>
      <c r="AAQ342" s="13" t="s">
        <v>187</v>
      </c>
      <c r="AAR342" s="5">
        <v>0</v>
      </c>
      <c r="ABN342" s="13" t="s">
        <v>187</v>
      </c>
      <c r="ABO342" s="5">
        <v>0</v>
      </c>
    </row>
    <row r="343" spans="29:743" x14ac:dyDescent="0.25">
      <c r="AC343" s="13" t="s">
        <v>188</v>
      </c>
      <c r="AD343" s="5">
        <v>174.81222937445301</v>
      </c>
      <c r="AZ343" s="13" t="s">
        <v>188</v>
      </c>
      <c r="BA343" s="5">
        <v>173.19783960820899</v>
      </c>
      <c r="BW343" s="13" t="s">
        <v>188</v>
      </c>
      <c r="BX343" s="5">
        <v>173.29372355147299</v>
      </c>
      <c r="CT343" s="13" t="s">
        <v>188</v>
      </c>
      <c r="CU343" s="5">
        <v>174.203335384692</v>
      </c>
      <c r="DQ343" s="13" t="s">
        <v>188</v>
      </c>
      <c r="DR343" s="5">
        <v>172.52030638006599</v>
      </c>
      <c r="EN343" s="13" t="s">
        <v>188</v>
      </c>
      <c r="EO343" s="5">
        <v>174.189940225779</v>
      </c>
      <c r="FK343" s="13" t="s">
        <v>188</v>
      </c>
      <c r="FL343" s="5">
        <v>170.77468658575401</v>
      </c>
      <c r="GH343" s="13" t="s">
        <v>188</v>
      </c>
      <c r="GI343" s="5">
        <v>174.65842003593701</v>
      </c>
      <c r="HE343" s="13" t="s">
        <v>188</v>
      </c>
      <c r="HF343" s="5">
        <v>174.42165394387101</v>
      </c>
      <c r="IB343" s="13" t="s">
        <v>188</v>
      </c>
      <c r="IC343" s="5">
        <v>173.64160935993101</v>
      </c>
      <c r="IY343" s="13" t="s">
        <v>188</v>
      </c>
      <c r="IZ343" s="5">
        <v>171.63143143552199</v>
      </c>
      <c r="JV343" s="13" t="s">
        <v>188</v>
      </c>
      <c r="JW343" s="5">
        <v>169.360084668501</v>
      </c>
      <c r="KS343" s="13" t="s">
        <v>188</v>
      </c>
      <c r="KT343" s="5">
        <v>173.22082284369401</v>
      </c>
      <c r="LP343" s="13" t="s">
        <v>188</v>
      </c>
      <c r="LQ343" s="5">
        <v>171.935997693894</v>
      </c>
      <c r="MM343" s="13" t="s">
        <v>188</v>
      </c>
      <c r="MN343" s="5">
        <v>172.283464790571</v>
      </c>
      <c r="NJ343" s="13" t="s">
        <v>188</v>
      </c>
      <c r="NK343" s="5">
        <v>166.244431032292</v>
      </c>
      <c r="OG343" s="13" t="s">
        <v>188</v>
      </c>
      <c r="OH343" s="5">
        <v>168.79167457021299</v>
      </c>
      <c r="PD343" s="13" t="s">
        <v>188</v>
      </c>
      <c r="PE343" s="5">
        <v>166.339007444684</v>
      </c>
      <c r="QA343" s="13" t="s">
        <v>188</v>
      </c>
      <c r="QB343" s="5">
        <v>166.44061086386699</v>
      </c>
      <c r="QX343" s="13" t="s">
        <v>188</v>
      </c>
      <c r="QY343" s="5">
        <v>166.75489789772601</v>
      </c>
      <c r="RU343" s="13" t="s">
        <v>188</v>
      </c>
      <c r="RV343" s="5">
        <v>166.93807768279501</v>
      </c>
      <c r="SR343" s="13" t="s">
        <v>188</v>
      </c>
      <c r="SS343" s="5">
        <v>166.78743579427501</v>
      </c>
      <c r="TO343" s="13" t="s">
        <v>188</v>
      </c>
      <c r="TP343" s="5">
        <v>165.451616395282</v>
      </c>
      <c r="UL343" s="13" t="s">
        <v>188</v>
      </c>
      <c r="UM343" s="5">
        <v>175.24548172457</v>
      </c>
      <c r="VI343" s="13" t="s">
        <v>188</v>
      </c>
      <c r="VJ343" s="5">
        <v>174.82765638600199</v>
      </c>
      <c r="WF343" s="13" t="s">
        <v>188</v>
      </c>
      <c r="WG343" s="5">
        <v>174.679331481047</v>
      </c>
      <c r="XC343" s="13" t="s">
        <v>188</v>
      </c>
      <c r="XD343" s="5">
        <v>168.18729902487101</v>
      </c>
      <c r="XZ343" s="13" t="s">
        <v>188</v>
      </c>
      <c r="YA343" s="5">
        <v>163.02690029096601</v>
      </c>
      <c r="YW343" s="13" t="s">
        <v>188</v>
      </c>
      <c r="YX343" s="5">
        <v>170.554860493121</v>
      </c>
      <c r="ZT343" s="13" t="s">
        <v>188</v>
      </c>
      <c r="ZU343" s="5">
        <v>95.736344515980093</v>
      </c>
      <c r="AAQ343" s="13" t="s">
        <v>188</v>
      </c>
      <c r="AAR343" s="5">
        <v>163.425295173287</v>
      </c>
      <c r="ABN343" s="13" t="s">
        <v>188</v>
      </c>
      <c r="ABO343" s="5">
        <v>165.508778471147</v>
      </c>
    </row>
    <row r="344" spans="29:743" x14ac:dyDescent="0.25">
      <c r="AC344" s="13" t="s">
        <v>189</v>
      </c>
      <c r="AD344" s="5">
        <v>174.81222937445301</v>
      </c>
      <c r="AZ344" s="13" t="s">
        <v>189</v>
      </c>
      <c r="BA344" s="5">
        <v>173.19783960820899</v>
      </c>
      <c r="BW344" s="13" t="s">
        <v>189</v>
      </c>
      <c r="BX344" s="5">
        <v>173.29372355147299</v>
      </c>
      <c r="CT344" s="13" t="s">
        <v>189</v>
      </c>
      <c r="CU344" s="5">
        <v>174.203335384692</v>
      </c>
      <c r="DQ344" s="13" t="s">
        <v>189</v>
      </c>
      <c r="DR344" s="5">
        <v>172.52030638006599</v>
      </c>
      <c r="EN344" s="13" t="s">
        <v>189</v>
      </c>
      <c r="EO344" s="5">
        <v>174.189940225779</v>
      </c>
      <c r="FK344" s="13" t="s">
        <v>189</v>
      </c>
      <c r="FL344" s="5">
        <v>170.77468658575401</v>
      </c>
      <c r="GH344" s="13" t="s">
        <v>189</v>
      </c>
      <c r="GI344" s="5">
        <v>174.65842003593701</v>
      </c>
      <c r="HE344" s="13" t="s">
        <v>189</v>
      </c>
      <c r="HF344" s="5">
        <v>174.42165394387101</v>
      </c>
      <c r="IB344" s="13" t="s">
        <v>189</v>
      </c>
      <c r="IC344" s="5">
        <v>173.64160935993101</v>
      </c>
      <c r="IY344" s="13" t="s">
        <v>189</v>
      </c>
      <c r="IZ344" s="5">
        <v>171.63143143552199</v>
      </c>
      <c r="JV344" s="13" t="s">
        <v>189</v>
      </c>
      <c r="JW344" s="5">
        <v>169.360084668501</v>
      </c>
      <c r="KS344" s="13" t="s">
        <v>189</v>
      </c>
      <c r="KT344" s="5">
        <v>173.22082284369401</v>
      </c>
      <c r="LP344" s="13" t="s">
        <v>189</v>
      </c>
      <c r="LQ344" s="5">
        <v>171.935997693894</v>
      </c>
      <c r="MM344" s="13" t="s">
        <v>189</v>
      </c>
      <c r="MN344" s="5">
        <v>172.283464790571</v>
      </c>
      <c r="NJ344" s="13" t="s">
        <v>189</v>
      </c>
      <c r="NK344" s="5">
        <v>166.244431032292</v>
      </c>
      <c r="OG344" s="13" t="s">
        <v>189</v>
      </c>
      <c r="OH344" s="5">
        <v>168.79167457021299</v>
      </c>
      <c r="PD344" s="13" t="s">
        <v>189</v>
      </c>
      <c r="PE344" s="5">
        <v>166.339007444684</v>
      </c>
      <c r="QA344" s="13" t="s">
        <v>189</v>
      </c>
      <c r="QB344" s="5">
        <v>166.44061086386699</v>
      </c>
      <c r="QX344" s="13" t="s">
        <v>189</v>
      </c>
      <c r="QY344" s="5">
        <v>166.75489789772601</v>
      </c>
      <c r="RU344" s="13" t="s">
        <v>189</v>
      </c>
      <c r="RV344" s="5">
        <v>166.93807768279501</v>
      </c>
      <c r="SR344" s="13" t="s">
        <v>189</v>
      </c>
      <c r="SS344" s="5">
        <v>166.78743579427501</v>
      </c>
      <c r="TO344" s="13" t="s">
        <v>189</v>
      </c>
      <c r="TP344" s="5">
        <v>165.451616395282</v>
      </c>
      <c r="UL344" s="13" t="s">
        <v>189</v>
      </c>
      <c r="UM344" s="5">
        <v>175.24548172457</v>
      </c>
      <c r="VI344" s="13" t="s">
        <v>189</v>
      </c>
      <c r="VJ344" s="5">
        <v>174.82765638600199</v>
      </c>
      <c r="WF344" s="13" t="s">
        <v>189</v>
      </c>
      <c r="WG344" s="5">
        <v>174.679331481047</v>
      </c>
      <c r="XC344" s="13" t="s">
        <v>189</v>
      </c>
      <c r="XD344" s="5">
        <v>168.18729902487101</v>
      </c>
      <c r="XZ344" s="13" t="s">
        <v>189</v>
      </c>
      <c r="YA344" s="5">
        <v>163.02690029096601</v>
      </c>
      <c r="YW344" s="13" t="s">
        <v>189</v>
      </c>
      <c r="YX344" s="5">
        <v>170.554860493121</v>
      </c>
      <c r="ZT344" s="13" t="s">
        <v>189</v>
      </c>
      <c r="ZU344" s="5">
        <v>95.736344515980093</v>
      </c>
      <c r="AAQ344" s="13" t="s">
        <v>189</v>
      </c>
      <c r="AAR344" s="5">
        <v>163.425295173287</v>
      </c>
      <c r="ABN344" s="13" t="s">
        <v>189</v>
      </c>
      <c r="ABO344" s="5">
        <v>165.508778471147</v>
      </c>
    </row>
    <row r="345" spans="29:743" x14ac:dyDescent="0.25">
      <c r="AC345" s="13" t="s">
        <v>190</v>
      </c>
      <c r="AD345" s="5">
        <v>0</v>
      </c>
      <c r="AZ345" s="13" t="s">
        <v>190</v>
      </c>
      <c r="BA345" s="5">
        <v>0</v>
      </c>
      <c r="BW345" s="13" t="s">
        <v>190</v>
      </c>
      <c r="BX345" s="5">
        <v>0</v>
      </c>
      <c r="CT345" s="13" t="s">
        <v>190</v>
      </c>
      <c r="CU345" s="5">
        <v>0</v>
      </c>
      <c r="DQ345" s="13" t="s">
        <v>190</v>
      </c>
      <c r="DR345" s="5">
        <v>0</v>
      </c>
      <c r="EN345" s="13" t="s">
        <v>190</v>
      </c>
      <c r="EO345" s="5">
        <v>0</v>
      </c>
      <c r="FK345" s="13" t="s">
        <v>190</v>
      </c>
      <c r="FL345" s="5">
        <v>0</v>
      </c>
      <c r="GH345" s="13" t="s">
        <v>190</v>
      </c>
      <c r="GI345" s="5">
        <v>0</v>
      </c>
      <c r="HE345" s="13" t="s">
        <v>190</v>
      </c>
      <c r="HF345" s="5">
        <v>0</v>
      </c>
      <c r="IB345" s="13" t="s">
        <v>190</v>
      </c>
      <c r="IC345" s="5">
        <v>0</v>
      </c>
      <c r="IY345" s="13" t="s">
        <v>190</v>
      </c>
      <c r="IZ345" s="5">
        <v>0</v>
      </c>
      <c r="JV345" s="13" t="s">
        <v>190</v>
      </c>
      <c r="JW345" s="5">
        <v>0</v>
      </c>
      <c r="KS345" s="13" t="s">
        <v>190</v>
      </c>
      <c r="KT345" s="5">
        <v>0</v>
      </c>
      <c r="LP345" s="13" t="s">
        <v>190</v>
      </c>
      <c r="LQ345" s="5">
        <v>0</v>
      </c>
      <c r="MM345" s="13" t="s">
        <v>190</v>
      </c>
      <c r="MN345" s="5">
        <v>0</v>
      </c>
      <c r="NJ345" s="13" t="s">
        <v>190</v>
      </c>
      <c r="NK345" s="5">
        <v>0</v>
      </c>
      <c r="OG345" s="13" t="s">
        <v>190</v>
      </c>
      <c r="OH345" s="5">
        <v>0</v>
      </c>
      <c r="PD345" s="13" t="s">
        <v>190</v>
      </c>
      <c r="PE345" s="5">
        <v>0</v>
      </c>
      <c r="QA345" s="13" t="s">
        <v>190</v>
      </c>
      <c r="QB345" s="5">
        <v>0</v>
      </c>
      <c r="QX345" s="13" t="s">
        <v>190</v>
      </c>
      <c r="QY345" s="5">
        <v>0</v>
      </c>
      <c r="RU345" s="13" t="s">
        <v>190</v>
      </c>
      <c r="RV345" s="5">
        <v>0</v>
      </c>
      <c r="SR345" s="13" t="s">
        <v>190</v>
      </c>
      <c r="SS345" s="5">
        <v>0</v>
      </c>
      <c r="TO345" s="13" t="s">
        <v>190</v>
      </c>
      <c r="TP345" s="5">
        <v>0</v>
      </c>
      <c r="UL345" s="13" t="s">
        <v>190</v>
      </c>
      <c r="UM345" s="5">
        <v>0</v>
      </c>
      <c r="VI345" s="13" t="s">
        <v>190</v>
      </c>
      <c r="VJ345" s="5">
        <v>0</v>
      </c>
      <c r="WF345" s="13" t="s">
        <v>190</v>
      </c>
      <c r="WG345" s="5">
        <v>0</v>
      </c>
      <c r="XC345" s="13" t="s">
        <v>190</v>
      </c>
      <c r="XD345" s="5">
        <v>0</v>
      </c>
      <c r="XZ345" s="13" t="s">
        <v>190</v>
      </c>
      <c r="YA345" s="5">
        <v>0</v>
      </c>
      <c r="YW345" s="13" t="s">
        <v>190</v>
      </c>
      <c r="YX345" s="5">
        <v>0</v>
      </c>
      <c r="ZT345" s="13" t="s">
        <v>190</v>
      </c>
      <c r="ZU345" s="5">
        <v>0</v>
      </c>
      <c r="AAQ345" s="13" t="s">
        <v>190</v>
      </c>
      <c r="AAR345" s="5">
        <v>0</v>
      </c>
      <c r="ABN345" s="13" t="s">
        <v>190</v>
      </c>
      <c r="ABO345" s="5">
        <v>0</v>
      </c>
    </row>
    <row r="346" spans="29:743" x14ac:dyDescent="0.25">
      <c r="AC346" s="13"/>
      <c r="AD346" s="5"/>
      <c r="AZ346" s="13"/>
      <c r="BA346" s="5"/>
      <c r="BW346" s="13"/>
      <c r="BX346" s="5"/>
      <c r="CT346" s="13"/>
      <c r="CU346" s="5"/>
      <c r="DQ346" s="13"/>
      <c r="DR346" s="5"/>
      <c r="EN346" s="13"/>
      <c r="EO346" s="5"/>
      <c r="FK346" s="13"/>
      <c r="FL346" s="5"/>
      <c r="GH346" s="13"/>
      <c r="GI346" s="5"/>
      <c r="HE346" s="13"/>
      <c r="HF346" s="5"/>
      <c r="IB346" s="13"/>
      <c r="IC346" s="5"/>
      <c r="IY346" s="13"/>
      <c r="IZ346" s="5"/>
      <c r="JV346" s="13"/>
      <c r="JW346" s="5"/>
      <c r="KS346" s="13"/>
      <c r="KT346" s="5"/>
      <c r="LP346" s="13"/>
      <c r="LQ346" s="5"/>
      <c r="MM346" s="13"/>
      <c r="MN346" s="5"/>
      <c r="NJ346" s="13"/>
      <c r="NK346" s="5"/>
      <c r="OG346" s="13"/>
      <c r="OH346" s="5"/>
      <c r="PD346" s="13"/>
      <c r="PE346" s="5"/>
      <c r="QA346" s="13"/>
      <c r="QB346" s="5"/>
      <c r="QX346" s="13"/>
      <c r="QY346" s="5"/>
      <c r="RU346" s="13"/>
      <c r="RV346" s="5"/>
      <c r="SR346" s="13"/>
      <c r="SS346" s="5"/>
      <c r="TO346" s="13"/>
      <c r="TP346" s="5"/>
      <c r="UL346" s="13"/>
      <c r="UM346" s="5"/>
      <c r="VI346" s="13"/>
      <c r="VJ346" s="5"/>
      <c r="WF346" s="13"/>
      <c r="WG346" s="5"/>
      <c r="XC346" s="13"/>
      <c r="XD346" s="5"/>
      <c r="XZ346" s="13"/>
      <c r="YA346" s="5"/>
      <c r="YW346" s="13"/>
      <c r="YX346" s="5"/>
      <c r="ZT346" s="13"/>
      <c r="ZU346" s="5"/>
      <c r="AAQ346" s="13"/>
      <c r="AAR346" s="5"/>
      <c r="ABN346" s="13"/>
      <c r="ABO346" s="5"/>
    </row>
    <row r="347" spans="29:743" x14ac:dyDescent="0.25">
      <c r="AC347" s="13" t="s">
        <v>191</v>
      </c>
      <c r="AD347" s="5">
        <v>0</v>
      </c>
      <c r="AZ347" s="13" t="s">
        <v>191</v>
      </c>
      <c r="BA347" s="5">
        <v>0</v>
      </c>
      <c r="BW347" s="13" t="s">
        <v>191</v>
      </c>
      <c r="BX347" s="5">
        <v>0</v>
      </c>
      <c r="CT347" s="13" t="s">
        <v>191</v>
      </c>
      <c r="CU347" s="5">
        <v>0</v>
      </c>
      <c r="DQ347" s="13" t="s">
        <v>191</v>
      </c>
      <c r="DR347" s="5">
        <v>0</v>
      </c>
      <c r="EN347" s="13" t="s">
        <v>191</v>
      </c>
      <c r="EO347" s="5">
        <v>0</v>
      </c>
      <c r="FK347" s="13" t="s">
        <v>191</v>
      </c>
      <c r="FL347" s="5">
        <v>0</v>
      </c>
      <c r="GH347" s="13" t="s">
        <v>191</v>
      </c>
      <c r="GI347" s="5">
        <v>0</v>
      </c>
      <c r="HE347" s="13" t="s">
        <v>191</v>
      </c>
      <c r="HF347" s="5">
        <v>0</v>
      </c>
      <c r="IB347" s="13" t="s">
        <v>191</v>
      </c>
      <c r="IC347" s="5">
        <v>0</v>
      </c>
      <c r="IY347" s="13" t="s">
        <v>191</v>
      </c>
      <c r="IZ347" s="5">
        <v>0</v>
      </c>
      <c r="JV347" s="13" t="s">
        <v>191</v>
      </c>
      <c r="JW347" s="5">
        <v>0</v>
      </c>
      <c r="KS347" s="13" t="s">
        <v>191</v>
      </c>
      <c r="KT347" s="5">
        <v>0</v>
      </c>
      <c r="LP347" s="13" t="s">
        <v>191</v>
      </c>
      <c r="LQ347" s="5">
        <v>0</v>
      </c>
      <c r="MM347" s="13" t="s">
        <v>191</v>
      </c>
      <c r="MN347" s="5">
        <v>0</v>
      </c>
      <c r="NJ347" s="13" t="s">
        <v>191</v>
      </c>
      <c r="NK347" s="5">
        <v>0</v>
      </c>
      <c r="OG347" s="13" t="s">
        <v>191</v>
      </c>
      <c r="OH347" s="5">
        <v>0</v>
      </c>
      <c r="PD347" s="13" t="s">
        <v>191</v>
      </c>
      <c r="PE347" s="5">
        <v>0</v>
      </c>
      <c r="QA347" s="13" t="s">
        <v>191</v>
      </c>
      <c r="QB347" s="5">
        <v>0</v>
      </c>
      <c r="QX347" s="13" t="s">
        <v>191</v>
      </c>
      <c r="QY347" s="5">
        <v>0</v>
      </c>
      <c r="RU347" s="13" t="s">
        <v>191</v>
      </c>
      <c r="RV347" s="5">
        <v>0</v>
      </c>
      <c r="SR347" s="13" t="s">
        <v>191</v>
      </c>
      <c r="SS347" s="5">
        <v>0</v>
      </c>
      <c r="TO347" s="13" t="s">
        <v>191</v>
      </c>
      <c r="TP347" s="5">
        <v>0</v>
      </c>
      <c r="UL347" s="13" t="s">
        <v>191</v>
      </c>
      <c r="UM347" s="5">
        <v>0</v>
      </c>
      <c r="VI347" s="13" t="s">
        <v>191</v>
      </c>
      <c r="VJ347" s="5">
        <v>0</v>
      </c>
      <c r="WF347" s="13" t="s">
        <v>191</v>
      </c>
      <c r="WG347" s="5">
        <v>0</v>
      </c>
      <c r="XC347" s="13" t="s">
        <v>191</v>
      </c>
      <c r="XD347" s="5">
        <v>0</v>
      </c>
      <c r="XZ347" s="13" t="s">
        <v>191</v>
      </c>
      <c r="YA347" s="5">
        <v>0</v>
      </c>
      <c r="YW347" s="13" t="s">
        <v>191</v>
      </c>
      <c r="YX347" s="5">
        <v>0</v>
      </c>
      <c r="ZT347" s="13" t="s">
        <v>191</v>
      </c>
      <c r="ZU347" s="5">
        <v>0</v>
      </c>
      <c r="AAQ347" s="13" t="s">
        <v>191</v>
      </c>
      <c r="AAR347" s="5">
        <v>0</v>
      </c>
      <c r="ABN347" s="13" t="s">
        <v>191</v>
      </c>
      <c r="ABO347" s="5">
        <v>0</v>
      </c>
    </row>
    <row r="348" spans="29:743" x14ac:dyDescent="0.25">
      <c r="AC348" s="13" t="s">
        <v>192</v>
      </c>
      <c r="AD348" s="5">
        <v>0</v>
      </c>
      <c r="AZ348" s="13" t="s">
        <v>192</v>
      </c>
      <c r="BA348" s="5">
        <v>0</v>
      </c>
      <c r="BW348" s="13" t="s">
        <v>192</v>
      </c>
      <c r="BX348" s="5">
        <v>0</v>
      </c>
      <c r="CT348" s="13" t="s">
        <v>192</v>
      </c>
      <c r="CU348" s="5">
        <v>0</v>
      </c>
      <c r="DQ348" s="13" t="s">
        <v>192</v>
      </c>
      <c r="DR348" s="5">
        <v>0</v>
      </c>
      <c r="EN348" s="13" t="s">
        <v>192</v>
      </c>
      <c r="EO348" s="5">
        <v>0</v>
      </c>
      <c r="FK348" s="13" t="s">
        <v>192</v>
      </c>
      <c r="FL348" s="5">
        <v>0</v>
      </c>
      <c r="GH348" s="13" t="s">
        <v>192</v>
      </c>
      <c r="GI348" s="5">
        <v>0</v>
      </c>
      <c r="HE348" s="13" t="s">
        <v>192</v>
      </c>
      <c r="HF348" s="5">
        <v>0</v>
      </c>
      <c r="IB348" s="13" t="s">
        <v>192</v>
      </c>
      <c r="IC348" s="5">
        <v>0</v>
      </c>
      <c r="IY348" s="13" t="s">
        <v>192</v>
      </c>
      <c r="IZ348" s="5">
        <v>0</v>
      </c>
      <c r="JV348" s="13" t="s">
        <v>192</v>
      </c>
      <c r="JW348" s="5">
        <v>0</v>
      </c>
      <c r="KS348" s="13" t="s">
        <v>192</v>
      </c>
      <c r="KT348" s="5">
        <v>0</v>
      </c>
      <c r="LP348" s="13" t="s">
        <v>192</v>
      </c>
      <c r="LQ348" s="5">
        <v>0</v>
      </c>
      <c r="MM348" s="13" t="s">
        <v>192</v>
      </c>
      <c r="MN348" s="5">
        <v>0</v>
      </c>
      <c r="NJ348" s="13" t="s">
        <v>192</v>
      </c>
      <c r="NK348" s="5">
        <v>0</v>
      </c>
      <c r="OG348" s="13" t="s">
        <v>192</v>
      </c>
      <c r="OH348" s="5">
        <v>0</v>
      </c>
      <c r="PD348" s="13" t="s">
        <v>192</v>
      </c>
      <c r="PE348" s="5">
        <v>0</v>
      </c>
      <c r="QA348" s="13" t="s">
        <v>192</v>
      </c>
      <c r="QB348" s="5">
        <v>0</v>
      </c>
      <c r="QX348" s="13" t="s">
        <v>192</v>
      </c>
      <c r="QY348" s="5">
        <v>0</v>
      </c>
      <c r="RU348" s="13" t="s">
        <v>192</v>
      </c>
      <c r="RV348" s="5">
        <v>0</v>
      </c>
      <c r="SR348" s="13" t="s">
        <v>192</v>
      </c>
      <c r="SS348" s="5">
        <v>0</v>
      </c>
      <c r="TO348" s="13" t="s">
        <v>192</v>
      </c>
      <c r="TP348" s="5">
        <v>0</v>
      </c>
      <c r="UL348" s="13" t="s">
        <v>192</v>
      </c>
      <c r="UM348" s="5">
        <v>0</v>
      </c>
      <c r="VI348" s="13" t="s">
        <v>192</v>
      </c>
      <c r="VJ348" s="5">
        <v>0</v>
      </c>
      <c r="WF348" s="13" t="s">
        <v>192</v>
      </c>
      <c r="WG348" s="5">
        <v>0</v>
      </c>
      <c r="XC348" s="13" t="s">
        <v>192</v>
      </c>
      <c r="XD348" s="5">
        <v>0</v>
      </c>
      <c r="XZ348" s="13" t="s">
        <v>192</v>
      </c>
      <c r="YA348" s="5">
        <v>0</v>
      </c>
      <c r="YW348" s="13" t="s">
        <v>192</v>
      </c>
      <c r="YX348" s="5">
        <v>0</v>
      </c>
      <c r="ZT348" s="13" t="s">
        <v>192</v>
      </c>
      <c r="ZU348" s="5">
        <v>0</v>
      </c>
      <c r="AAQ348" s="13" t="s">
        <v>192</v>
      </c>
      <c r="AAR348" s="5">
        <v>0</v>
      </c>
      <c r="ABN348" s="13" t="s">
        <v>192</v>
      </c>
      <c r="ABO348" s="5">
        <v>0</v>
      </c>
    </row>
    <row r="349" spans="29:743" x14ac:dyDescent="0.25">
      <c r="AC349" s="13" t="s">
        <v>193</v>
      </c>
      <c r="AD349" s="5">
        <v>1.2966216115898199</v>
      </c>
      <c r="AZ349" s="13" t="s">
        <v>193</v>
      </c>
      <c r="BA349" s="5">
        <v>1.36830579020494</v>
      </c>
      <c r="BW349" s="13" t="s">
        <v>193</v>
      </c>
      <c r="BX349" s="5">
        <v>1.34000882217356</v>
      </c>
      <c r="CT349" s="13" t="s">
        <v>193</v>
      </c>
      <c r="CU349" s="5">
        <v>1.29615209316539</v>
      </c>
      <c r="DQ349" s="13" t="s">
        <v>193</v>
      </c>
      <c r="DR349" s="5">
        <v>1.3983254614805001</v>
      </c>
      <c r="EN349" s="13" t="s">
        <v>193</v>
      </c>
      <c r="EO349" s="5">
        <v>1.2961427155441001</v>
      </c>
      <c r="FK349" s="13" t="s">
        <v>193</v>
      </c>
      <c r="FL349" s="5">
        <v>1.2801196662263301</v>
      </c>
      <c r="GH349" s="13" t="s">
        <v>193</v>
      </c>
      <c r="GI349" s="5">
        <v>1.2808771842287401</v>
      </c>
      <c r="HE349" s="13" t="s">
        <v>193</v>
      </c>
      <c r="HF349" s="5">
        <v>1.2963069084222201</v>
      </c>
      <c r="IB349" s="13" t="s">
        <v>193</v>
      </c>
      <c r="IC349" s="5">
        <v>1.4297829019894399</v>
      </c>
      <c r="IY349" s="13" t="s">
        <v>193</v>
      </c>
      <c r="IZ349" s="5">
        <v>1.4738230501510401</v>
      </c>
      <c r="JV349" s="13" t="s">
        <v>193</v>
      </c>
      <c r="JW349" s="5">
        <v>1.5674403431888599</v>
      </c>
      <c r="KS349" s="13" t="s">
        <v>193</v>
      </c>
      <c r="KT349" s="5">
        <v>1.3989201262146</v>
      </c>
      <c r="LP349" s="13" t="s">
        <v>193</v>
      </c>
      <c r="LQ349" s="5">
        <v>1.52166650061789</v>
      </c>
      <c r="MM349" s="13" t="s">
        <v>193</v>
      </c>
      <c r="MN349" s="5">
        <v>1.4744162542997701</v>
      </c>
      <c r="NJ349" s="13" t="s">
        <v>193</v>
      </c>
      <c r="NK349" s="5">
        <v>3.2093021623717899</v>
      </c>
      <c r="OG349" s="13" t="s">
        <v>193</v>
      </c>
      <c r="OH349" s="5">
        <v>1.68188533488814</v>
      </c>
      <c r="PD349" s="13" t="s">
        <v>193</v>
      </c>
      <c r="PE349" s="5">
        <v>3.1260411696946</v>
      </c>
      <c r="QA349" s="13" t="s">
        <v>193</v>
      </c>
      <c r="QB349" s="5">
        <v>3.53163444581</v>
      </c>
      <c r="QX349" s="13" t="s">
        <v>193</v>
      </c>
      <c r="QY349" s="5">
        <v>3.8440053229504301</v>
      </c>
      <c r="RU349" s="13" t="s">
        <v>193</v>
      </c>
      <c r="RV349" s="5">
        <v>2.0828803150644499</v>
      </c>
      <c r="SR349" s="13" t="s">
        <v>193</v>
      </c>
      <c r="SS349" s="5">
        <v>3.87391217754754</v>
      </c>
      <c r="TO349" s="13" t="s">
        <v>193</v>
      </c>
      <c r="TP349" s="5">
        <v>3.3645417420986501</v>
      </c>
      <c r="UL349" s="13" t="s">
        <v>193</v>
      </c>
      <c r="UM349" s="5">
        <v>1.2969340971888601</v>
      </c>
      <c r="VI349" s="13" t="s">
        <v>193</v>
      </c>
      <c r="VJ349" s="5">
        <v>1.2966166160663399</v>
      </c>
      <c r="WF349" s="13" t="s">
        <v>193</v>
      </c>
      <c r="WG349" s="5">
        <v>1.29650344469521</v>
      </c>
      <c r="XC349" s="13" t="s">
        <v>193</v>
      </c>
      <c r="XD349" s="5">
        <v>1.36429425610386</v>
      </c>
      <c r="XZ349" s="13" t="s">
        <v>193</v>
      </c>
      <c r="YA349" s="5">
        <v>1.4497169005685999</v>
      </c>
      <c r="YW349" s="13" t="s">
        <v>193</v>
      </c>
      <c r="YX349" s="5">
        <v>1.3750037894262399</v>
      </c>
      <c r="ZT349" s="13" t="s">
        <v>193</v>
      </c>
      <c r="ZU349" s="5">
        <v>1.05044593050728</v>
      </c>
      <c r="AAQ349" s="13" t="s">
        <v>193</v>
      </c>
      <c r="AAR349" s="5">
        <v>1.25926239768546</v>
      </c>
      <c r="ABN349" s="13" t="s">
        <v>193</v>
      </c>
      <c r="ABO349" s="5">
        <v>3.2844537330653498</v>
      </c>
    </row>
    <row r="350" spans="29:743" x14ac:dyDescent="0.25">
      <c r="AC350" s="13" t="s">
        <v>194</v>
      </c>
      <c r="AD350" s="5">
        <v>0</v>
      </c>
      <c r="AZ350" s="13" t="s">
        <v>194</v>
      </c>
      <c r="BA350" s="5">
        <v>0</v>
      </c>
      <c r="BW350" s="13" t="s">
        <v>194</v>
      </c>
      <c r="BX350" s="5">
        <v>0</v>
      </c>
      <c r="CT350" s="13" t="s">
        <v>194</v>
      </c>
      <c r="CU350" s="5">
        <v>0</v>
      </c>
      <c r="DQ350" s="13" t="s">
        <v>194</v>
      </c>
      <c r="DR350" s="5">
        <v>0</v>
      </c>
      <c r="EN350" s="13" t="s">
        <v>194</v>
      </c>
      <c r="EO350" s="5">
        <v>0</v>
      </c>
      <c r="FK350" s="13" t="s">
        <v>194</v>
      </c>
      <c r="FL350" s="5">
        <v>0</v>
      </c>
      <c r="GH350" s="13" t="s">
        <v>194</v>
      </c>
      <c r="GI350" s="5">
        <v>0</v>
      </c>
      <c r="HE350" s="13" t="s">
        <v>194</v>
      </c>
      <c r="HF350" s="5">
        <v>0</v>
      </c>
      <c r="IB350" s="13" t="s">
        <v>194</v>
      </c>
      <c r="IC350" s="5">
        <v>0</v>
      </c>
      <c r="IY350" s="13" t="s">
        <v>194</v>
      </c>
      <c r="IZ350" s="5">
        <v>0</v>
      </c>
      <c r="JV350" s="13" t="s">
        <v>194</v>
      </c>
      <c r="JW350" s="5">
        <v>0</v>
      </c>
      <c r="KS350" s="13" t="s">
        <v>194</v>
      </c>
      <c r="KT350" s="5">
        <v>0</v>
      </c>
      <c r="LP350" s="13" t="s">
        <v>194</v>
      </c>
      <c r="LQ350" s="5">
        <v>0</v>
      </c>
      <c r="MM350" s="13" t="s">
        <v>194</v>
      </c>
      <c r="MN350" s="5">
        <v>0</v>
      </c>
      <c r="NJ350" s="13" t="s">
        <v>194</v>
      </c>
      <c r="NK350" s="5">
        <v>0</v>
      </c>
      <c r="OG350" s="13" t="s">
        <v>194</v>
      </c>
      <c r="OH350" s="5">
        <v>0</v>
      </c>
      <c r="PD350" s="13" t="s">
        <v>194</v>
      </c>
      <c r="PE350" s="5">
        <v>0</v>
      </c>
      <c r="QA350" s="13" t="s">
        <v>194</v>
      </c>
      <c r="QB350" s="5">
        <v>0</v>
      </c>
      <c r="QX350" s="13" t="s">
        <v>194</v>
      </c>
      <c r="QY350" s="5">
        <v>0</v>
      </c>
      <c r="RU350" s="13" t="s">
        <v>194</v>
      </c>
      <c r="RV350" s="5">
        <v>0</v>
      </c>
      <c r="SR350" s="13" t="s">
        <v>194</v>
      </c>
      <c r="SS350" s="5">
        <v>0</v>
      </c>
      <c r="TO350" s="13" t="s">
        <v>194</v>
      </c>
      <c r="TP350" s="5">
        <v>0</v>
      </c>
      <c r="UL350" s="13" t="s">
        <v>194</v>
      </c>
      <c r="UM350" s="5">
        <v>0</v>
      </c>
      <c r="VI350" s="13" t="s">
        <v>194</v>
      </c>
      <c r="VJ350" s="5">
        <v>0</v>
      </c>
      <c r="WF350" s="13" t="s">
        <v>194</v>
      </c>
      <c r="WG350" s="5">
        <v>0</v>
      </c>
      <c r="XC350" s="13" t="s">
        <v>194</v>
      </c>
      <c r="XD350" s="5">
        <v>0</v>
      </c>
      <c r="XZ350" s="13" t="s">
        <v>194</v>
      </c>
      <c r="YA350" s="5">
        <v>0</v>
      </c>
      <c r="YW350" s="13" t="s">
        <v>194</v>
      </c>
      <c r="YX350" s="5">
        <v>0</v>
      </c>
      <c r="ZT350" s="13" t="s">
        <v>194</v>
      </c>
      <c r="ZU350" s="5">
        <v>0</v>
      </c>
      <c r="AAQ350" s="13" t="s">
        <v>194</v>
      </c>
      <c r="AAR350" s="5">
        <v>0</v>
      </c>
      <c r="ABN350" s="13" t="s">
        <v>194</v>
      </c>
      <c r="ABO350" s="5">
        <v>0</v>
      </c>
    </row>
    <row r="351" spans="29:743" x14ac:dyDescent="0.25">
      <c r="AC351" s="13" t="s">
        <v>195</v>
      </c>
      <c r="AD351" s="14">
        <v>47561184.220869198</v>
      </c>
      <c r="AZ351" s="13" t="s">
        <v>195</v>
      </c>
      <c r="BA351" s="14">
        <v>50190620.900283597</v>
      </c>
      <c r="BW351" s="13" t="s">
        <v>195</v>
      </c>
      <c r="BX351" s="14">
        <v>49152664.030366302</v>
      </c>
      <c r="CT351" s="13" t="s">
        <v>195</v>
      </c>
      <c r="CU351" s="14">
        <v>47543961.885470897</v>
      </c>
      <c r="DQ351" s="13" t="s">
        <v>195</v>
      </c>
      <c r="DR351" s="14">
        <v>51291767.991327599</v>
      </c>
      <c r="EN351" s="13" t="s">
        <v>195</v>
      </c>
      <c r="EO351" s="14">
        <v>47543617.906341203</v>
      </c>
      <c r="FK351" s="13" t="s">
        <v>195</v>
      </c>
      <c r="FL351" s="14">
        <v>46955878.820727803</v>
      </c>
      <c r="GH351" s="13" t="s">
        <v>195</v>
      </c>
      <c r="GI351" s="14">
        <v>46983665.225752003</v>
      </c>
      <c r="HE351" s="13" t="s">
        <v>195</v>
      </c>
      <c r="HF351" s="14">
        <v>47549640.640849203</v>
      </c>
      <c r="IB351" s="13" t="s">
        <v>195</v>
      </c>
      <c r="IC351" s="14">
        <v>52445653.681485198</v>
      </c>
      <c r="IY351" s="13" t="s">
        <v>195</v>
      </c>
      <c r="IZ351" s="14">
        <v>54061083.797029696</v>
      </c>
      <c r="JV351" s="13" t="s">
        <v>195</v>
      </c>
      <c r="JW351" s="14">
        <v>57495045.779948801</v>
      </c>
      <c r="KS351" s="13" t="s">
        <v>195</v>
      </c>
      <c r="KT351" s="14">
        <v>51313580.799871899</v>
      </c>
      <c r="LP351" s="13" t="s">
        <v>195</v>
      </c>
      <c r="LQ351" s="14">
        <v>55816022.277983896</v>
      </c>
      <c r="MM351" s="13" t="s">
        <v>195</v>
      </c>
      <c r="MN351" s="14">
        <v>54082843.030059896</v>
      </c>
      <c r="NJ351" s="13" t="s">
        <v>195</v>
      </c>
      <c r="NK351" s="14">
        <v>117719934.636786</v>
      </c>
      <c r="OG351" s="13" t="s">
        <v>195</v>
      </c>
      <c r="OH351" s="14">
        <v>61692985.475471601</v>
      </c>
      <c r="PD351" s="13" t="s">
        <v>195</v>
      </c>
      <c r="PE351" s="14">
        <v>114665850.564968</v>
      </c>
      <c r="QA351" s="13" t="s">
        <v>195</v>
      </c>
      <c r="QB351" s="14">
        <v>129543357.11864699</v>
      </c>
      <c r="QX351" s="13" t="s">
        <v>195</v>
      </c>
      <c r="QY351" s="14">
        <v>141001386.73971301</v>
      </c>
      <c r="RU351" s="13" t="s">
        <v>195</v>
      </c>
      <c r="RV351" s="14">
        <v>76401822.620662093</v>
      </c>
      <c r="SR351" s="13" t="s">
        <v>195</v>
      </c>
      <c r="SS351" s="14">
        <v>142098395.61897799</v>
      </c>
      <c r="TO351" s="13" t="s">
        <v>195</v>
      </c>
      <c r="TP351" s="14">
        <v>123414254.539959</v>
      </c>
      <c r="UL351" s="13" t="s">
        <v>195</v>
      </c>
      <c r="UM351" s="14">
        <v>47572646.458587296</v>
      </c>
      <c r="VI351" s="13" t="s">
        <v>195</v>
      </c>
      <c r="VJ351" s="14">
        <v>47561000.980816498</v>
      </c>
      <c r="WF351" s="13" t="s">
        <v>195</v>
      </c>
      <c r="WG351" s="14">
        <v>47556849.758607298</v>
      </c>
      <c r="XC351" s="13" t="s">
        <v>195</v>
      </c>
      <c r="XD351" s="14">
        <v>50043474.415384397</v>
      </c>
      <c r="XZ351" s="13" t="s">
        <v>195</v>
      </c>
      <c r="YA351" s="14">
        <v>53176849.714473702</v>
      </c>
      <c r="YW351" s="13" t="s">
        <v>195</v>
      </c>
      <c r="YX351" s="14">
        <v>50436309.212145798</v>
      </c>
      <c r="ZT351" s="13" t="s">
        <v>195</v>
      </c>
      <c r="ZU351" s="14">
        <v>53263787.770428397</v>
      </c>
      <c r="AAQ351" s="13" t="s">
        <v>195</v>
      </c>
      <c r="AAR351" s="14">
        <v>46190816.459781699</v>
      </c>
      <c r="ABN351" s="13" t="s">
        <v>195</v>
      </c>
      <c r="ABO351" s="14">
        <v>120476558.208609</v>
      </c>
    </row>
    <row r="352" spans="29:743" x14ac:dyDescent="0.25">
      <c r="AC352" s="13" t="s">
        <v>196</v>
      </c>
      <c r="AD352" s="5">
        <v>354.56447488360402</v>
      </c>
      <c r="AZ352" s="13" t="s">
        <v>196</v>
      </c>
      <c r="BA352" s="5">
        <v>355.04056249083402</v>
      </c>
      <c r="BW352" s="13" t="s">
        <v>196</v>
      </c>
      <c r="BX352" s="5">
        <v>355.62808421075101</v>
      </c>
      <c r="CT352" s="13" t="s">
        <v>196</v>
      </c>
      <c r="CU352" s="5">
        <v>350.86667069061002</v>
      </c>
      <c r="DQ352" s="13" t="s">
        <v>196</v>
      </c>
      <c r="DR352" s="5">
        <v>353.96694627041398</v>
      </c>
      <c r="EN352" s="13" t="s">
        <v>196</v>
      </c>
      <c r="EO352" s="5">
        <v>350.77418403570903</v>
      </c>
      <c r="FK352" s="13" t="s">
        <v>196</v>
      </c>
      <c r="FL352" s="5">
        <v>333.89835541617902</v>
      </c>
      <c r="GH352" s="13" t="s">
        <v>196</v>
      </c>
      <c r="GI352" s="5">
        <v>340.26323928775798</v>
      </c>
      <c r="HE352" s="13" t="s">
        <v>196</v>
      </c>
      <c r="HF352" s="5">
        <v>352.314029561165</v>
      </c>
      <c r="IB352" s="13" t="s">
        <v>196</v>
      </c>
      <c r="IC352" s="5">
        <v>363.31789915948701</v>
      </c>
      <c r="IY352" s="13" t="s">
        <v>196</v>
      </c>
      <c r="IZ352" s="5">
        <v>352.69701030154698</v>
      </c>
      <c r="JV352" s="13" t="s">
        <v>196</v>
      </c>
      <c r="JW352" s="5">
        <v>355.15350547244299</v>
      </c>
      <c r="KS352" s="13" t="s">
        <v>196</v>
      </c>
      <c r="KT352" s="5">
        <v>358.28452009466599</v>
      </c>
      <c r="LP352" s="13" t="s">
        <v>196</v>
      </c>
      <c r="LQ352" s="5">
        <v>356.163819857139</v>
      </c>
      <c r="MM352" s="13" t="s">
        <v>196</v>
      </c>
      <c r="MN352" s="5">
        <v>356.820900402147</v>
      </c>
      <c r="NJ352" s="13" t="s">
        <v>196</v>
      </c>
      <c r="NK352" s="5">
        <v>353.86548080407101</v>
      </c>
      <c r="OG352" s="13" t="s">
        <v>196</v>
      </c>
      <c r="OH352" s="5">
        <v>359.50688846964999</v>
      </c>
      <c r="PD352" s="13" t="s">
        <v>196</v>
      </c>
      <c r="PE352" s="5">
        <v>355.26625332549901</v>
      </c>
      <c r="QA352" s="13" t="s">
        <v>196</v>
      </c>
      <c r="QB352" s="5">
        <v>354.12247240924</v>
      </c>
      <c r="QX352" s="13" t="s">
        <v>196</v>
      </c>
      <c r="QY352" s="5">
        <v>352.70659326338603</v>
      </c>
      <c r="RU352" s="13" t="s">
        <v>196</v>
      </c>
      <c r="RV352" s="5">
        <v>360.71598193163999</v>
      </c>
      <c r="SR352" s="13" t="s">
        <v>196</v>
      </c>
      <c r="SS352" s="5">
        <v>350.62594109539901</v>
      </c>
      <c r="TO352" s="13" t="s">
        <v>196</v>
      </c>
      <c r="TP352" s="5">
        <v>347.83647361327502</v>
      </c>
      <c r="UL352" s="13" t="s">
        <v>196</v>
      </c>
      <c r="UM352" s="5">
        <v>357.25972667981</v>
      </c>
      <c r="VI352" s="13" t="s">
        <v>196</v>
      </c>
      <c r="VJ352" s="5">
        <v>354.76506071681598</v>
      </c>
      <c r="WF352" s="13" t="s">
        <v>196</v>
      </c>
      <c r="WG352" s="5">
        <v>353.87434531134897</v>
      </c>
      <c r="XC352" s="13" t="s">
        <v>196</v>
      </c>
      <c r="XD352" s="5">
        <v>353.81997787435301</v>
      </c>
      <c r="XZ352" s="13" t="s">
        <v>196</v>
      </c>
      <c r="YA352" s="5">
        <v>354.00305195803298</v>
      </c>
      <c r="YW352" s="13" t="s">
        <v>196</v>
      </c>
      <c r="YX352" s="5">
        <v>355.59800258164</v>
      </c>
      <c r="ZT352" s="13" t="s">
        <v>196</v>
      </c>
      <c r="ZU352" s="5">
        <v>351.70914891249703</v>
      </c>
      <c r="AAQ352" s="13" t="s">
        <v>196</v>
      </c>
      <c r="AAR352" s="5">
        <v>346.88027308360302</v>
      </c>
      <c r="ABN352" s="13" t="s">
        <v>196</v>
      </c>
      <c r="ABO352" s="5">
        <v>348.03606631845901</v>
      </c>
    </row>
    <row r="353" spans="29:743" x14ac:dyDescent="0.25">
      <c r="AC353" s="13" t="s">
        <v>197</v>
      </c>
      <c r="AD353" s="5">
        <v>5.5884391459521399E-2</v>
      </c>
      <c r="AZ353" s="13" t="s">
        <v>197</v>
      </c>
      <c r="BA353" s="5">
        <v>5.8973979557833199E-2</v>
      </c>
      <c r="BW353" s="13" t="s">
        <v>197</v>
      </c>
      <c r="BX353" s="5">
        <v>5.77543802356804E-2</v>
      </c>
      <c r="CT353" s="13" t="s">
        <v>197</v>
      </c>
      <c r="CU353" s="5">
        <v>5.5864155215428299E-2</v>
      </c>
      <c r="DQ353" s="13" t="s">
        <v>197</v>
      </c>
      <c r="DR353" s="5">
        <v>6.0267827389809903E-2</v>
      </c>
      <c r="EN353" s="13" t="s">
        <v>197</v>
      </c>
      <c r="EO353" s="5">
        <v>5.58637510399509E-2</v>
      </c>
      <c r="FK353" s="13" t="s">
        <v>197</v>
      </c>
      <c r="FL353" s="5">
        <v>5.5173157614355199E-2</v>
      </c>
      <c r="GH353" s="13" t="s">
        <v>197</v>
      </c>
      <c r="GI353" s="5">
        <v>5.5205806640258599E-2</v>
      </c>
      <c r="HE353" s="13" t="s">
        <v>197</v>
      </c>
      <c r="HF353" s="5">
        <v>5.5870827752997801E-2</v>
      </c>
      <c r="IB353" s="13" t="s">
        <v>197</v>
      </c>
      <c r="IC353" s="5">
        <v>6.1623643075745201E-2</v>
      </c>
      <c r="IY353" s="13" t="s">
        <v>197</v>
      </c>
      <c r="IZ353" s="5">
        <v>6.3521773461509903E-2</v>
      </c>
      <c r="JV353" s="13" t="s">
        <v>197</v>
      </c>
      <c r="JW353" s="5">
        <v>6.7556678791439798E-2</v>
      </c>
      <c r="KS353" s="13" t="s">
        <v>197</v>
      </c>
      <c r="KT353" s="5">
        <v>6.0293457439849499E-2</v>
      </c>
      <c r="LP353" s="13" t="s">
        <v>197</v>
      </c>
      <c r="LQ353" s="5">
        <v>6.5583826176631096E-2</v>
      </c>
      <c r="MM353" s="13" t="s">
        <v>197</v>
      </c>
      <c r="MN353" s="5">
        <v>6.3547340560320395E-2</v>
      </c>
      <c r="NJ353" s="13" t="s">
        <v>197</v>
      </c>
      <c r="NK353" s="5">
        <v>0.13832092319822401</v>
      </c>
      <c r="OG353" s="13" t="s">
        <v>197</v>
      </c>
      <c r="OH353" s="5">
        <v>7.2489257933679094E-2</v>
      </c>
      <c r="PD353" s="13" t="s">
        <v>197</v>
      </c>
      <c r="PE353" s="5">
        <v>0.13473237441383701</v>
      </c>
      <c r="QA353" s="13" t="s">
        <v>197</v>
      </c>
      <c r="QB353" s="5">
        <v>0.152213444614411</v>
      </c>
      <c r="QX353" s="13" t="s">
        <v>197</v>
      </c>
      <c r="QY353" s="5">
        <v>0.165676629419163</v>
      </c>
      <c r="RU353" s="13" t="s">
        <v>197</v>
      </c>
      <c r="RV353" s="5">
        <v>8.9772141579278E-2</v>
      </c>
      <c r="SR353" s="13" t="s">
        <v>197</v>
      </c>
      <c r="SS353" s="5">
        <v>0.16696561485229899</v>
      </c>
      <c r="TO353" s="13" t="s">
        <v>197</v>
      </c>
      <c r="TP353" s="5">
        <v>0.145011749084452</v>
      </c>
      <c r="UL353" s="13" t="s">
        <v>197</v>
      </c>
      <c r="UM353" s="5">
        <v>5.5897859588840103E-2</v>
      </c>
      <c r="VI353" s="13" t="s">
        <v>197</v>
      </c>
      <c r="VJ353" s="5">
        <v>5.58841761524594E-2</v>
      </c>
      <c r="WF353" s="13" t="s">
        <v>197</v>
      </c>
      <c r="WG353" s="5">
        <v>5.5879298466363601E-2</v>
      </c>
      <c r="XC353" s="13" t="s">
        <v>197</v>
      </c>
      <c r="XD353" s="5">
        <v>5.88010824380766E-2</v>
      </c>
      <c r="XZ353" s="13" t="s">
        <v>197</v>
      </c>
      <c r="YA353" s="5">
        <v>6.2482798414506602E-2</v>
      </c>
      <c r="YW353" s="13" t="s">
        <v>197</v>
      </c>
      <c r="YX353" s="5">
        <v>5.9262663324271297E-2</v>
      </c>
      <c r="ZT353" s="13" t="s">
        <v>197</v>
      </c>
      <c r="ZU353" s="5">
        <v>4.5274219604864101E-2</v>
      </c>
      <c r="AAQ353" s="13" t="s">
        <v>197</v>
      </c>
      <c r="AAR353" s="5">
        <v>5.4274209340243497E-2</v>
      </c>
      <c r="ABN353" s="13" t="s">
        <v>197</v>
      </c>
      <c r="ABO353" s="5">
        <v>0.141559955895116</v>
      </c>
    </row>
    <row r="354" spans="29:743" x14ac:dyDescent="0.25">
      <c r="AC354" s="13"/>
      <c r="AD354" s="5"/>
      <c r="AZ354" s="13"/>
      <c r="BA354" s="5"/>
      <c r="BW354" s="13"/>
      <c r="BX354" s="5"/>
      <c r="CT354" s="13"/>
      <c r="CU354" s="5"/>
      <c r="DQ354" s="13"/>
      <c r="DR354" s="5"/>
      <c r="EN354" s="13"/>
      <c r="EO354" s="5"/>
      <c r="FK354" s="13"/>
      <c r="FL354" s="5"/>
      <c r="GH354" s="13"/>
      <c r="GI354" s="5"/>
      <c r="HE354" s="13"/>
      <c r="HF354" s="5"/>
      <c r="IB354" s="13"/>
      <c r="IC354" s="5"/>
      <c r="IY354" s="13"/>
      <c r="IZ354" s="5"/>
      <c r="JV354" s="13"/>
      <c r="JW354" s="5"/>
      <c r="KS354" s="13"/>
      <c r="KT354" s="5"/>
      <c r="LP354" s="13"/>
      <c r="LQ354" s="5"/>
      <c r="MM354" s="13"/>
      <c r="MN354" s="5"/>
      <c r="NJ354" s="13"/>
      <c r="NK354" s="5"/>
      <c r="OG354" s="13"/>
      <c r="OH354" s="5"/>
      <c r="PD354" s="13"/>
      <c r="PE354" s="5"/>
      <c r="QA354" s="13"/>
      <c r="QB354" s="5"/>
      <c r="QX354" s="13"/>
      <c r="QY354" s="5"/>
      <c r="RU354" s="13"/>
      <c r="RV354" s="5"/>
      <c r="SR354" s="13"/>
      <c r="SS354" s="5"/>
      <c r="TO354" s="13"/>
      <c r="TP354" s="5"/>
      <c r="UL354" s="13"/>
      <c r="UM354" s="5"/>
      <c r="VI354" s="13"/>
      <c r="VJ354" s="5"/>
      <c r="WF354" s="13"/>
      <c r="WG354" s="5"/>
      <c r="XC354" s="13"/>
      <c r="XD354" s="5"/>
      <c r="XZ354" s="13"/>
      <c r="YA354" s="5"/>
      <c r="YW354" s="13"/>
      <c r="YX354" s="5"/>
      <c r="ZT354" s="13"/>
      <c r="ZU354" s="5"/>
      <c r="AAQ354" s="13"/>
      <c r="AAR354" s="5"/>
      <c r="ABN354" s="13"/>
      <c r="ABO354" s="5"/>
    </row>
    <row r="355" spans="29:743" x14ac:dyDescent="0.25">
      <c r="AC355" s="13" t="s">
        <v>198</v>
      </c>
      <c r="AD355" s="5">
        <v>53465.616976053701</v>
      </c>
      <c r="AZ355" s="13" t="s">
        <v>198</v>
      </c>
      <c r="BA355" s="5">
        <v>62825.066349225097</v>
      </c>
      <c r="BW355" s="13" t="s">
        <v>198</v>
      </c>
      <c r="BX355" s="5">
        <v>61316.885448269299</v>
      </c>
      <c r="CT355" s="13" t="s">
        <v>198</v>
      </c>
      <c r="CU355" s="5">
        <v>53573.443175305103</v>
      </c>
      <c r="DQ355" s="13" t="s">
        <v>198</v>
      </c>
      <c r="DR355" s="5">
        <v>66252.047801145105</v>
      </c>
      <c r="EN355" s="13" t="s">
        <v>198</v>
      </c>
      <c r="EO355" s="5">
        <v>53793.520080844799</v>
      </c>
      <c r="FK355" s="13" t="s">
        <v>198</v>
      </c>
      <c r="FL355" s="5">
        <v>55249.075847937798</v>
      </c>
      <c r="GH355" s="13" t="s">
        <v>198</v>
      </c>
      <c r="GI355" s="5">
        <v>54578.795987184501</v>
      </c>
      <c r="HE355" s="13" t="s">
        <v>198</v>
      </c>
      <c r="HF355" s="5">
        <v>54136.527896081301</v>
      </c>
      <c r="IB355" s="13" t="s">
        <v>198</v>
      </c>
      <c r="IC355" s="5">
        <v>67588.721670705607</v>
      </c>
      <c r="IY355" s="13" t="s">
        <v>198</v>
      </c>
      <c r="IZ355" s="5">
        <v>71945.794257099493</v>
      </c>
      <c r="JV355" s="13" t="s">
        <v>198</v>
      </c>
      <c r="JW355" s="5">
        <v>76980.424988440398</v>
      </c>
      <c r="KS355" s="13" t="s">
        <v>198</v>
      </c>
      <c r="KT355" s="5">
        <v>65382.483730180298</v>
      </c>
      <c r="LP355" s="13" t="s">
        <v>198</v>
      </c>
      <c r="LQ355" s="5">
        <v>73707.712394903298</v>
      </c>
      <c r="MM355" s="13" t="s">
        <v>198</v>
      </c>
      <c r="MN355" s="5">
        <v>71221.793605161307</v>
      </c>
      <c r="NJ355" s="13" t="s">
        <v>198</v>
      </c>
      <c r="NK355" s="5">
        <v>83643.840056281799</v>
      </c>
      <c r="OG355" s="13" t="s">
        <v>198</v>
      </c>
      <c r="OH355" s="5">
        <v>85134.4284609881</v>
      </c>
      <c r="PD355" s="13" t="s">
        <v>198</v>
      </c>
      <c r="PE355" s="5">
        <v>80338.4343353453</v>
      </c>
      <c r="QA355" s="13" t="s">
        <v>198</v>
      </c>
      <c r="QB355" s="5">
        <v>94290.543452756698</v>
      </c>
      <c r="QX355" s="13" t="s">
        <v>198</v>
      </c>
      <c r="QY355" s="5">
        <v>118244.30450826501</v>
      </c>
      <c r="RU355" s="13" t="s">
        <v>198</v>
      </c>
      <c r="RV355" s="5">
        <v>105812.68915833801</v>
      </c>
      <c r="SR355" s="13" t="s">
        <v>198</v>
      </c>
      <c r="SS355" s="5">
        <v>129087.794497187</v>
      </c>
      <c r="TO355" s="13" t="s">
        <v>198</v>
      </c>
      <c r="TP355" s="5">
        <v>92827.895931975407</v>
      </c>
      <c r="UL355" s="13" t="s">
        <v>198</v>
      </c>
      <c r="UM355" s="5">
        <v>53953.4009865849</v>
      </c>
      <c r="VI355" s="13" t="s">
        <v>198</v>
      </c>
      <c r="VJ355" s="5">
        <v>53919.7060478938</v>
      </c>
      <c r="WF355" s="13" t="s">
        <v>198</v>
      </c>
      <c r="WG355" s="5">
        <v>55135.261146904202</v>
      </c>
      <c r="XC355" s="13" t="s">
        <v>198</v>
      </c>
      <c r="XD355" s="5">
        <v>64704.100387128499</v>
      </c>
      <c r="XZ355" s="13" t="s">
        <v>198</v>
      </c>
      <c r="YA355" s="5">
        <v>69693.461990843905</v>
      </c>
      <c r="YW355" s="13" t="s">
        <v>198</v>
      </c>
      <c r="YX355" s="5">
        <v>65190.483801461603</v>
      </c>
      <c r="ZT355" s="13" t="s">
        <v>198</v>
      </c>
      <c r="ZU355" s="5">
        <v>54462.612898145897</v>
      </c>
      <c r="AAQ355" s="13" t="s">
        <v>198</v>
      </c>
      <c r="AAR355" s="5">
        <v>55357.071180973398</v>
      </c>
      <c r="ABN355" s="13" t="s">
        <v>198</v>
      </c>
      <c r="ABO355" s="5">
        <v>89208.841294715399</v>
      </c>
    </row>
    <row r="356" spans="29:743" x14ac:dyDescent="0.25">
      <c r="AC356" s="13" t="s">
        <v>199</v>
      </c>
      <c r="AD356" s="5">
        <v>0.24429176685918799</v>
      </c>
      <c r="AZ356" s="13" t="s">
        <v>199</v>
      </c>
      <c r="BA356" s="5">
        <v>0.24470103480265401</v>
      </c>
      <c r="BW356" s="13" t="s">
        <v>199</v>
      </c>
      <c r="BX356" s="5">
        <v>0.24507661423024801</v>
      </c>
      <c r="CT356" s="13" t="s">
        <v>199</v>
      </c>
      <c r="CU356" s="5">
        <v>0.241998608337049</v>
      </c>
      <c r="DQ356" s="13" t="s">
        <v>199</v>
      </c>
      <c r="DR356" s="5">
        <v>0.24400832846267501</v>
      </c>
      <c r="EN356" s="13" t="s">
        <v>199</v>
      </c>
      <c r="EO356" s="5">
        <v>0.24189051324059099</v>
      </c>
      <c r="FK356" s="13" t="s">
        <v>199</v>
      </c>
      <c r="FL356" s="5">
        <v>0.23119398944099101</v>
      </c>
      <c r="GH356" s="13" t="s">
        <v>199</v>
      </c>
      <c r="GI356" s="5">
        <v>0.23526560105894501</v>
      </c>
      <c r="HE356" s="13" t="s">
        <v>199</v>
      </c>
      <c r="HF356" s="5">
        <v>0.24351943875739901</v>
      </c>
      <c r="IB356" s="13" t="s">
        <v>199</v>
      </c>
      <c r="IC356" s="5">
        <v>0.25058894398569598</v>
      </c>
      <c r="IY356" s="13" t="s">
        <v>199</v>
      </c>
      <c r="IZ356" s="5">
        <v>0.24319302148212299</v>
      </c>
      <c r="JV356" s="13" t="s">
        <v>199</v>
      </c>
      <c r="JW356" s="5">
        <v>0.244749329358322</v>
      </c>
      <c r="KS356" s="13" t="s">
        <v>199</v>
      </c>
      <c r="KT356" s="5">
        <v>0.24672587202159199</v>
      </c>
      <c r="LP356" s="13" t="s">
        <v>199</v>
      </c>
      <c r="LQ356" s="5">
        <v>0.24539465552867301</v>
      </c>
      <c r="MM356" s="13" t="s">
        <v>199</v>
      </c>
      <c r="MN356" s="5">
        <v>0.24581558979686599</v>
      </c>
      <c r="NJ356" s="13" t="s">
        <v>199</v>
      </c>
      <c r="NK356" s="5">
        <v>0.24393500592533701</v>
      </c>
      <c r="OG356" s="13" t="s">
        <v>199</v>
      </c>
      <c r="OH356" s="5">
        <v>0.24814944712530601</v>
      </c>
      <c r="PD356" s="13" t="s">
        <v>199</v>
      </c>
      <c r="PE356" s="5">
        <v>0.24481802852269399</v>
      </c>
      <c r="QA356" s="13" t="s">
        <v>199</v>
      </c>
      <c r="QB356" s="5">
        <v>0.24411520600794301</v>
      </c>
      <c r="QX356" s="13" t="s">
        <v>199</v>
      </c>
      <c r="QY356" s="5">
        <v>0.24327523204902299</v>
      </c>
      <c r="RU356" s="13" t="s">
        <v>199</v>
      </c>
      <c r="RV356" s="5">
        <v>0.24894419153872999</v>
      </c>
      <c r="SR356" s="13" t="s">
        <v>199</v>
      </c>
      <c r="SS356" s="5">
        <v>0.241956499175939</v>
      </c>
      <c r="TO356" s="13" t="s">
        <v>199</v>
      </c>
      <c r="TP356" s="5">
        <v>0.24011741403901299</v>
      </c>
      <c r="UL356" s="13" t="s">
        <v>199</v>
      </c>
      <c r="UM356" s="5">
        <v>0.246675311637091</v>
      </c>
      <c r="VI356" s="13" t="s">
        <v>199</v>
      </c>
      <c r="VJ356" s="5">
        <v>0.24508354273961</v>
      </c>
      <c r="WF356" s="13" t="s">
        <v>199</v>
      </c>
      <c r="WG356" s="5">
        <v>0.244523216323007</v>
      </c>
      <c r="XC356" s="13" t="s">
        <v>199</v>
      </c>
      <c r="XD356" s="5">
        <v>0.24392037239071701</v>
      </c>
      <c r="XZ356" s="13" t="s">
        <v>199</v>
      </c>
      <c r="YA356" s="5">
        <v>0.244022056443288</v>
      </c>
      <c r="YW356" s="13" t="s">
        <v>199</v>
      </c>
      <c r="YX356" s="5">
        <v>0.245047530301574</v>
      </c>
      <c r="ZT356" s="13" t="s">
        <v>199</v>
      </c>
      <c r="ZU356" s="5">
        <v>0.242545826552412</v>
      </c>
      <c r="AAQ356" s="13" t="s">
        <v>199</v>
      </c>
      <c r="AAR356" s="5">
        <v>0.239480683226792</v>
      </c>
      <c r="ABN356" s="13" t="s">
        <v>199</v>
      </c>
      <c r="ABO356" s="5">
        <v>0.24023844849047701</v>
      </c>
    </row>
    <row r="357" spans="29:743" x14ac:dyDescent="0.25">
      <c r="AC357" s="13" t="s">
        <v>200</v>
      </c>
      <c r="AD357" s="5">
        <v>-3.4696736517158602</v>
      </c>
      <c r="AZ357" s="13" t="s">
        <v>200</v>
      </c>
      <c r="BA357" s="5">
        <v>-3.4950722742322502</v>
      </c>
      <c r="BW357" s="13" t="s">
        <v>200</v>
      </c>
      <c r="BX357" s="5">
        <v>-3.52821558297628</v>
      </c>
      <c r="CT357" s="13" t="s">
        <v>200</v>
      </c>
      <c r="CU357" s="5">
        <v>-3.2602380141604201</v>
      </c>
      <c r="DQ357" s="13" t="s">
        <v>200</v>
      </c>
      <c r="DR357" s="5">
        <v>-3.43461051401205</v>
      </c>
      <c r="EN357" s="13" t="s">
        <v>200</v>
      </c>
      <c r="EO357" s="5">
        <v>-3.2556716206543399</v>
      </c>
      <c r="FK357" s="13" t="s">
        <v>200</v>
      </c>
      <c r="FL357" s="5">
        <v>-2.3065282187499498</v>
      </c>
      <c r="GH357" s="13" t="s">
        <v>200</v>
      </c>
      <c r="GI357" s="5">
        <v>-2.6633702144319198</v>
      </c>
      <c r="HE357" s="13" t="s">
        <v>200</v>
      </c>
      <c r="HF357" s="5">
        <v>-3.3338112874569799</v>
      </c>
      <c r="IB357" s="13" t="s">
        <v>200</v>
      </c>
      <c r="IC357" s="5">
        <v>-3.9533647317788301</v>
      </c>
      <c r="IY357" s="13" t="s">
        <v>200</v>
      </c>
      <c r="IZ357" s="5">
        <v>-3.3630604793534902</v>
      </c>
      <c r="JV357" s="13" t="s">
        <v>200</v>
      </c>
      <c r="JW357" s="5">
        <v>-3.5017769511474999</v>
      </c>
      <c r="KS357" s="13" t="s">
        <v>200</v>
      </c>
      <c r="KT357" s="5">
        <v>-3.67885446578105</v>
      </c>
      <c r="LP357" s="13" t="s">
        <v>200</v>
      </c>
      <c r="LQ357" s="5">
        <v>-3.55878835137865</v>
      </c>
      <c r="MM357" s="13" t="s">
        <v>200</v>
      </c>
      <c r="MN357" s="5">
        <v>-3.5958588457620402</v>
      </c>
      <c r="NJ357" s="13" t="s">
        <v>200</v>
      </c>
      <c r="NK357" s="5">
        <v>-3.4290051244561801</v>
      </c>
      <c r="OG357" s="13" t="s">
        <v>200</v>
      </c>
      <c r="OH357" s="5">
        <v>-3.73844010224418</v>
      </c>
      <c r="PD357" s="13" t="s">
        <v>200</v>
      </c>
      <c r="PE357" s="5">
        <v>-3.5081847557400301</v>
      </c>
      <c r="QA357" s="13" t="s">
        <v>200</v>
      </c>
      <c r="QB357" s="5">
        <v>-3.4432780951475701</v>
      </c>
      <c r="QX357" s="13" t="s">
        <v>200</v>
      </c>
      <c r="QY357" s="5">
        <v>-3.36257286252579</v>
      </c>
      <c r="RU357" s="13" t="s">
        <v>200</v>
      </c>
      <c r="RV357" s="5">
        <v>-3.8062918816748401</v>
      </c>
      <c r="SR357" s="13" t="s">
        <v>200</v>
      </c>
      <c r="SS357" s="5">
        <v>-3.2452091494857398</v>
      </c>
      <c r="TO357" s="13" t="s">
        <v>200</v>
      </c>
      <c r="TP357" s="5">
        <v>-3.0888947494111298</v>
      </c>
      <c r="UL357" s="13" t="s">
        <v>200</v>
      </c>
      <c r="UM357" s="5">
        <v>-3.6123339631012499</v>
      </c>
      <c r="VI357" s="13" t="s">
        <v>200</v>
      </c>
      <c r="VJ357" s="5">
        <v>-3.4717868757866799</v>
      </c>
      <c r="WF357" s="13" t="s">
        <v>200</v>
      </c>
      <c r="WG357" s="5">
        <v>-3.4215226804885299</v>
      </c>
      <c r="XC357" s="13" t="s">
        <v>200</v>
      </c>
      <c r="XD357" s="5">
        <v>-3.4262409744358999</v>
      </c>
      <c r="XZ357" s="13" t="s">
        <v>200</v>
      </c>
      <c r="YA357" s="5">
        <v>-3.4367751303788299</v>
      </c>
      <c r="YW357" s="13" t="s">
        <v>200</v>
      </c>
      <c r="YX357" s="5">
        <v>-3.5266568571547299</v>
      </c>
      <c r="ZT357" s="13" t="s">
        <v>200</v>
      </c>
      <c r="ZU357" s="5">
        <v>-3.3075943826766099</v>
      </c>
      <c r="AAQ357" s="13" t="s">
        <v>200</v>
      </c>
      <c r="AAR357" s="5">
        <v>-3.03540932907051</v>
      </c>
      <c r="ABN357" s="13" t="s">
        <v>200</v>
      </c>
      <c r="ABO357" s="5">
        <v>-3.1002099684573201</v>
      </c>
    </row>
    <row r="358" spans="29:743" x14ac:dyDescent="0.25">
      <c r="AC358" s="13" t="s">
        <v>201</v>
      </c>
      <c r="AD358" s="5" t="s">
        <v>55</v>
      </c>
      <c r="AZ358" s="13" t="s">
        <v>201</v>
      </c>
      <c r="BA358" s="5">
        <v>0.20076890356459301</v>
      </c>
      <c r="BW358" s="13" t="s">
        <v>201</v>
      </c>
      <c r="BX358" s="5">
        <v>0.20000000214729299</v>
      </c>
      <c r="CT358" s="13" t="s">
        <v>201</v>
      </c>
      <c r="CU358" s="5" t="s">
        <v>55</v>
      </c>
      <c r="DQ358" s="13" t="s">
        <v>201</v>
      </c>
      <c r="DR358" s="5">
        <v>0.20000000090560899</v>
      </c>
      <c r="EN358" s="13" t="s">
        <v>201</v>
      </c>
      <c r="EO358" s="5" t="s">
        <v>55</v>
      </c>
      <c r="FK358" s="13" t="s">
        <v>201</v>
      </c>
      <c r="FL358" s="5" t="s">
        <v>55</v>
      </c>
      <c r="GH358" s="13" t="s">
        <v>201</v>
      </c>
      <c r="GI358" s="5" t="s">
        <v>55</v>
      </c>
      <c r="HE358" s="13" t="s">
        <v>201</v>
      </c>
      <c r="HF358" s="5" t="s">
        <v>55</v>
      </c>
      <c r="IB358" s="13" t="s">
        <v>201</v>
      </c>
      <c r="IC358" s="5">
        <v>0.19999998324673399</v>
      </c>
      <c r="IY358" s="13" t="s">
        <v>201</v>
      </c>
      <c r="IZ358" s="5">
        <v>0.199999565724755</v>
      </c>
      <c r="JV358" s="13" t="s">
        <v>201</v>
      </c>
      <c r="JW358" s="5">
        <v>0.44443919655287401</v>
      </c>
      <c r="KS358" s="13" t="s">
        <v>201</v>
      </c>
      <c r="KT358" s="5">
        <v>0.202849583028542</v>
      </c>
      <c r="LP358" s="13" t="s">
        <v>201</v>
      </c>
      <c r="LQ358" s="5">
        <v>0.200000088554139</v>
      </c>
      <c r="MM358" s="13" t="s">
        <v>201</v>
      </c>
      <c r="MN358" s="5">
        <v>0.200000001511769</v>
      </c>
      <c r="NJ358" s="13" t="s">
        <v>201</v>
      </c>
      <c r="NK358" s="5">
        <v>0.199997754595967</v>
      </c>
      <c r="OG358" s="13" t="s">
        <v>201</v>
      </c>
      <c r="OH358" s="5">
        <v>0.20000000563818501</v>
      </c>
      <c r="PD358" s="13" t="s">
        <v>201</v>
      </c>
      <c r="PE358" s="5">
        <v>0.20003815339998501</v>
      </c>
      <c r="QA358" s="13" t="s">
        <v>201</v>
      </c>
      <c r="QB358" s="5">
        <v>0.19993183492425701</v>
      </c>
      <c r="QX358" s="13" t="s">
        <v>201</v>
      </c>
      <c r="QY358" s="5">
        <v>0.199998308597788</v>
      </c>
      <c r="RU358" s="13" t="s">
        <v>201</v>
      </c>
      <c r="RV358" s="5">
        <v>0.20000000566595599</v>
      </c>
      <c r="SR358" s="13" t="s">
        <v>201</v>
      </c>
      <c r="SS358" s="5">
        <v>0.20533610164649499</v>
      </c>
      <c r="TO358" s="13" t="s">
        <v>201</v>
      </c>
      <c r="TP358" s="5">
        <v>0.20000000594782999</v>
      </c>
      <c r="UL358" s="13" t="s">
        <v>201</v>
      </c>
      <c r="UM358" s="5" t="s">
        <v>55</v>
      </c>
      <c r="VI358" s="13" t="s">
        <v>201</v>
      </c>
      <c r="VJ358" s="5" t="s">
        <v>55</v>
      </c>
      <c r="WF358" s="13" t="s">
        <v>201</v>
      </c>
      <c r="WG358" s="5" t="s">
        <v>55</v>
      </c>
      <c r="XC358" s="13" t="s">
        <v>201</v>
      </c>
      <c r="XD358" s="5">
        <v>1.26223300000993E-3</v>
      </c>
      <c r="XZ358" s="13" t="s">
        <v>201</v>
      </c>
      <c r="YA358" s="5">
        <v>0.21442380839430999</v>
      </c>
      <c r="YW358" s="13" t="s">
        <v>201</v>
      </c>
      <c r="YX358" s="5">
        <v>0.21921413132585099</v>
      </c>
      <c r="ZT358" s="13" t="s">
        <v>201</v>
      </c>
      <c r="ZU358" s="5" t="s">
        <v>55</v>
      </c>
      <c r="AAQ358" s="13" t="s">
        <v>201</v>
      </c>
      <c r="AAR358" s="5" t="s">
        <v>55</v>
      </c>
      <c r="ABN358" s="13" t="s">
        <v>201</v>
      </c>
      <c r="ABO358" s="5">
        <v>3.6304366691370202E-2</v>
      </c>
    </row>
    <row r="359" spans="29:743" x14ac:dyDescent="0.25">
      <c r="AC359" s="13" t="s">
        <v>202</v>
      </c>
      <c r="AD359" s="5">
        <v>1465695.76765888</v>
      </c>
      <c r="AZ359" s="13" t="s">
        <v>202</v>
      </c>
      <c r="BA359" s="5">
        <v>1650838.3750219899</v>
      </c>
      <c r="BW359" s="13" t="s">
        <v>202</v>
      </c>
      <c r="BX359" s="5">
        <v>1462234.5757301899</v>
      </c>
      <c r="CT359" s="13" t="s">
        <v>202</v>
      </c>
      <c r="CU359" s="5">
        <v>1655175.6919454599</v>
      </c>
      <c r="DQ359" s="13" t="s">
        <v>202</v>
      </c>
      <c r="DR359" s="5">
        <v>2027441.0561082</v>
      </c>
      <c r="EN359" s="13" t="s">
        <v>202</v>
      </c>
      <c r="EO359" s="5">
        <v>2019548.0438887801</v>
      </c>
      <c r="FK359" s="13" t="s">
        <v>202</v>
      </c>
      <c r="FL359" s="5">
        <v>4436529.0655100802</v>
      </c>
      <c r="GH359" s="13" t="s">
        <v>202</v>
      </c>
      <c r="GI359" s="5">
        <v>3316014.4030615301</v>
      </c>
      <c r="HE359" s="13" t="s">
        <v>202</v>
      </c>
      <c r="HF359" s="5">
        <v>2584671.8397269002</v>
      </c>
      <c r="IB359" s="13" t="s">
        <v>202</v>
      </c>
      <c r="IC359" s="5">
        <v>1647986.0345880601</v>
      </c>
      <c r="IY359" s="13" t="s">
        <v>202</v>
      </c>
      <c r="IZ359" s="5">
        <v>2579742.4173612199</v>
      </c>
      <c r="JV359" s="13" t="s">
        <v>202</v>
      </c>
      <c r="JW359" s="5">
        <v>2023704.3429206901</v>
      </c>
      <c r="KS359" s="13" t="s">
        <v>202</v>
      </c>
      <c r="KT359" s="5">
        <v>1473767.7669444699</v>
      </c>
      <c r="LP359" s="13" t="s">
        <v>202</v>
      </c>
      <c r="LQ359" s="5">
        <v>1660242.1209132699</v>
      </c>
      <c r="MM359" s="13" t="s">
        <v>202</v>
      </c>
      <c r="MN359" s="5">
        <v>1471878.4704616601</v>
      </c>
      <c r="NJ359" s="13" t="s">
        <v>202</v>
      </c>
      <c r="NK359" s="5">
        <v>2575866.3708824399</v>
      </c>
      <c r="OG359" s="13" t="s">
        <v>202</v>
      </c>
      <c r="OH359" s="5">
        <v>3318178.1255450002</v>
      </c>
      <c r="PD359" s="13" t="s">
        <v>202</v>
      </c>
      <c r="PE359" s="5">
        <v>2022854.32788198</v>
      </c>
      <c r="QA359" s="13" t="s">
        <v>202</v>
      </c>
      <c r="QB359" s="5">
        <v>2573173.1603707201</v>
      </c>
      <c r="QX359" s="13" t="s">
        <v>202</v>
      </c>
      <c r="QY359" s="5">
        <v>3325918.1762036602</v>
      </c>
      <c r="RU359" s="13" t="s">
        <v>202</v>
      </c>
      <c r="RV359" s="5">
        <v>3313644.1609558999</v>
      </c>
      <c r="SR359" s="13" t="s">
        <v>202</v>
      </c>
      <c r="SS359" s="5">
        <v>4432998.5262503196</v>
      </c>
      <c r="TO359" s="13" t="s">
        <v>202</v>
      </c>
      <c r="TP359" s="5">
        <v>4425286.4277153201</v>
      </c>
      <c r="UL359" s="13" t="s">
        <v>202</v>
      </c>
      <c r="UM359" s="5">
        <v>1841693.7453809599</v>
      </c>
      <c r="VI359" s="13" t="s">
        <v>202</v>
      </c>
      <c r="VJ359" s="5">
        <v>2206528.79813472</v>
      </c>
      <c r="WF359" s="13" t="s">
        <v>202</v>
      </c>
      <c r="WG359" s="5">
        <v>2395709.6138912202</v>
      </c>
      <c r="XC359" s="13" t="s">
        <v>202</v>
      </c>
      <c r="XD359" s="5">
        <v>2019877.0872355199</v>
      </c>
      <c r="XZ359" s="13" t="s">
        <v>202</v>
      </c>
      <c r="YA359" s="5">
        <v>2020384.6690048401</v>
      </c>
      <c r="YW359" s="13" t="s">
        <v>202</v>
      </c>
      <c r="YX359" s="5">
        <v>1650133.3187423199</v>
      </c>
      <c r="ZT359" s="13" t="s">
        <v>202</v>
      </c>
      <c r="ZU359" s="5">
        <v>1653399.3776397901</v>
      </c>
      <c r="AAQ359" s="13" t="s">
        <v>202</v>
      </c>
      <c r="AAR359" s="5">
        <v>2017382.1923563101</v>
      </c>
      <c r="ABN359" s="13" t="s">
        <v>202</v>
      </c>
      <c r="ABO359" s="5">
        <v>4426545.0832076399</v>
      </c>
    </row>
    <row r="360" spans="29:743" x14ac:dyDescent="0.25">
      <c r="AC360" s="13" t="s">
        <v>421</v>
      </c>
      <c r="AD360" s="5"/>
      <c r="AZ360" s="13" t="s">
        <v>463</v>
      </c>
      <c r="BA360" s="5"/>
      <c r="BW360" s="13" t="s">
        <v>449</v>
      </c>
      <c r="BX360" s="5"/>
      <c r="CT360" s="13" t="s">
        <v>437</v>
      </c>
      <c r="CU360" s="5"/>
      <c r="DQ360" s="13" t="s">
        <v>476</v>
      </c>
      <c r="DR360" s="5"/>
      <c r="EN360" s="13" t="s">
        <v>429</v>
      </c>
      <c r="EO360" s="5"/>
      <c r="FK360" s="13" t="s">
        <v>617</v>
      </c>
      <c r="FL360" s="5"/>
      <c r="GH360" s="13" t="s">
        <v>639</v>
      </c>
      <c r="GI360" s="5"/>
      <c r="HE360" s="13" t="s">
        <v>542</v>
      </c>
      <c r="HF360" s="5"/>
      <c r="IB360" s="13" t="s">
        <v>666</v>
      </c>
      <c r="IC360" s="5"/>
      <c r="IY360" s="13" t="s">
        <v>630</v>
      </c>
      <c r="IZ360" s="5"/>
      <c r="JV360" s="13" t="s">
        <v>533</v>
      </c>
      <c r="JW360" s="5"/>
      <c r="KS360" s="13" t="s">
        <v>651</v>
      </c>
      <c r="KT360" s="5"/>
      <c r="LP360" s="13" t="s">
        <v>608</v>
      </c>
      <c r="LQ360" s="5"/>
      <c r="MM360" s="13" t="s">
        <v>489</v>
      </c>
      <c r="MN360" s="5"/>
      <c r="NJ360" s="13" t="s">
        <v>594</v>
      </c>
      <c r="NK360" s="5"/>
      <c r="OG360" s="13" t="s">
        <v>555</v>
      </c>
      <c r="OH360" s="5"/>
      <c r="PD360" s="13" t="s">
        <v>506</v>
      </c>
      <c r="PE360" s="5"/>
      <c r="QA360" s="13" t="s">
        <v>520</v>
      </c>
      <c r="QB360" s="5"/>
      <c r="QX360" s="13" t="s">
        <v>568</v>
      </c>
      <c r="QY360" s="5"/>
      <c r="RU360" s="13" t="s">
        <v>581</v>
      </c>
      <c r="RV360" s="5"/>
      <c r="SR360" s="13" t="s">
        <v>721</v>
      </c>
      <c r="SS360" s="5"/>
      <c r="TO360" s="13" t="s">
        <v>707</v>
      </c>
      <c r="TP360" s="5"/>
      <c r="UL360" s="13" t="s">
        <v>676</v>
      </c>
      <c r="UM360" s="5"/>
      <c r="VI360" s="13" t="s">
        <v>685</v>
      </c>
      <c r="VJ360" s="5"/>
      <c r="WF360" s="13" t="s">
        <v>694</v>
      </c>
      <c r="WG360" s="5"/>
      <c r="XC360" s="13" t="s">
        <v>848</v>
      </c>
      <c r="XD360" s="5"/>
      <c r="XZ360" s="13" t="s">
        <v>826</v>
      </c>
      <c r="YA360" s="5"/>
      <c r="YW360" s="13" t="s">
        <v>869</v>
      </c>
      <c r="YX360" s="5"/>
      <c r="ZT360" s="13" t="s">
        <v>756</v>
      </c>
      <c r="ZU360" s="5"/>
      <c r="AAQ360" s="13" t="s">
        <v>772</v>
      </c>
      <c r="AAR360" s="5"/>
      <c r="ABN360" s="13" t="s">
        <v>884</v>
      </c>
      <c r="ABO360" s="5"/>
    </row>
    <row r="361" spans="29:743" x14ac:dyDescent="0.25">
      <c r="AC361" s="13" t="s">
        <v>329</v>
      </c>
      <c r="AD361" s="5"/>
      <c r="AZ361" s="13" t="s">
        <v>329</v>
      </c>
      <c r="BA361" s="5"/>
      <c r="BW361" s="13" t="s">
        <v>329</v>
      </c>
      <c r="BX361" s="5"/>
      <c r="CT361" s="13" t="s">
        <v>329</v>
      </c>
      <c r="CU361" s="5"/>
      <c r="DQ361" s="13" t="s">
        <v>329</v>
      </c>
      <c r="DR361" s="5"/>
      <c r="EN361" s="13" t="s">
        <v>329</v>
      </c>
      <c r="EO361" s="5"/>
      <c r="FK361" s="13" t="s">
        <v>329</v>
      </c>
      <c r="FL361" s="5"/>
      <c r="GH361" s="13" t="s">
        <v>329</v>
      </c>
      <c r="GI361" s="5"/>
      <c r="HE361" s="13" t="s">
        <v>329</v>
      </c>
      <c r="HF361" s="5"/>
      <c r="IB361" s="13" t="s">
        <v>329</v>
      </c>
      <c r="IC361" s="5"/>
      <c r="IY361" s="13" t="s">
        <v>329</v>
      </c>
      <c r="IZ361" s="5"/>
      <c r="JV361" s="13" t="s">
        <v>329</v>
      </c>
      <c r="JW361" s="5"/>
      <c r="KS361" s="13" t="s">
        <v>329</v>
      </c>
      <c r="KT361" s="5"/>
      <c r="LP361" s="13" t="s">
        <v>329</v>
      </c>
      <c r="LQ361" s="5"/>
      <c r="MM361" s="13" t="s">
        <v>329</v>
      </c>
      <c r="MN361" s="5"/>
      <c r="NJ361" s="13" t="s">
        <v>329</v>
      </c>
      <c r="NK361" s="5"/>
      <c r="OG361" s="13" t="s">
        <v>329</v>
      </c>
      <c r="OH361" s="5"/>
      <c r="PD361" s="13" t="s">
        <v>329</v>
      </c>
      <c r="PE361" s="5"/>
      <c r="QA361" s="13" t="s">
        <v>329</v>
      </c>
      <c r="QB361" s="5"/>
      <c r="QX361" s="13" t="s">
        <v>329</v>
      </c>
      <c r="QY361" s="5"/>
      <c r="RU361" s="13" t="s">
        <v>329</v>
      </c>
      <c r="RV361" s="5"/>
      <c r="SR361" s="13" t="s">
        <v>329</v>
      </c>
      <c r="SS361" s="5"/>
      <c r="TO361" s="13" t="s">
        <v>329</v>
      </c>
      <c r="TP361" s="5"/>
      <c r="UL361" s="13" t="s">
        <v>329</v>
      </c>
      <c r="UM361" s="5"/>
      <c r="VI361" s="13" t="s">
        <v>329</v>
      </c>
      <c r="VJ361" s="5"/>
      <c r="WF361" s="13" t="s">
        <v>329</v>
      </c>
      <c r="WG361" s="5"/>
      <c r="XC361" s="13" t="s">
        <v>329</v>
      </c>
      <c r="XD361" s="5"/>
      <c r="XZ361" s="13" t="s">
        <v>329</v>
      </c>
      <c r="YA361" s="5"/>
      <c r="YW361" s="13" t="s">
        <v>329</v>
      </c>
      <c r="YX361" s="5"/>
      <c r="ZT361" s="13" t="s">
        <v>329</v>
      </c>
      <c r="ZU361" s="5"/>
      <c r="AAQ361" s="13" t="s">
        <v>329</v>
      </c>
      <c r="AAR361" s="5"/>
      <c r="ABN361" s="13" t="s">
        <v>329</v>
      </c>
      <c r="ABO361" s="5"/>
    </row>
    <row r="362" spans="29:743" x14ac:dyDescent="0.25">
      <c r="AC362" s="13" t="s">
        <v>330</v>
      </c>
      <c r="AD362" s="5"/>
      <c r="AZ362" s="13" t="s">
        <v>330</v>
      </c>
      <c r="BA362" s="5"/>
      <c r="BW362" s="13" t="s">
        <v>330</v>
      </c>
      <c r="BX362" s="5"/>
      <c r="CT362" s="13" t="s">
        <v>330</v>
      </c>
      <c r="CU362" s="5"/>
      <c r="DQ362" s="13" t="s">
        <v>330</v>
      </c>
      <c r="DR362" s="5"/>
      <c r="EN362" s="13" t="s">
        <v>330</v>
      </c>
      <c r="EO362" s="5"/>
      <c r="FK362" s="13" t="s">
        <v>330</v>
      </c>
      <c r="FL362" s="5"/>
      <c r="GH362" s="13" t="s">
        <v>330</v>
      </c>
      <c r="GI362" s="5"/>
      <c r="HE362" s="13" t="s">
        <v>330</v>
      </c>
      <c r="HF362" s="5"/>
      <c r="IB362" s="13" t="s">
        <v>330</v>
      </c>
      <c r="IC362" s="5"/>
      <c r="IY362" s="13" t="s">
        <v>330</v>
      </c>
      <c r="IZ362" s="5"/>
      <c r="JV362" s="13" t="s">
        <v>330</v>
      </c>
      <c r="JW362" s="5"/>
      <c r="KS362" s="13" t="s">
        <v>330</v>
      </c>
      <c r="KT362" s="5"/>
      <c r="LP362" s="13" t="s">
        <v>330</v>
      </c>
      <c r="LQ362" s="5"/>
      <c r="MM362" s="13" t="s">
        <v>330</v>
      </c>
      <c r="MN362" s="5"/>
      <c r="NJ362" s="13" t="s">
        <v>330</v>
      </c>
      <c r="NK362" s="5"/>
      <c r="OG362" s="13" t="s">
        <v>330</v>
      </c>
      <c r="OH362" s="5"/>
      <c r="PD362" s="13" t="s">
        <v>330</v>
      </c>
      <c r="PE362" s="5"/>
      <c r="QA362" s="13" t="s">
        <v>330</v>
      </c>
      <c r="QB362" s="5"/>
      <c r="QX362" s="13" t="s">
        <v>330</v>
      </c>
      <c r="QY362" s="5"/>
      <c r="RU362" s="13" t="s">
        <v>330</v>
      </c>
      <c r="RV362" s="5"/>
      <c r="SR362" s="13" t="s">
        <v>330</v>
      </c>
      <c r="SS362" s="5"/>
      <c r="TO362" s="13" t="s">
        <v>330</v>
      </c>
      <c r="TP362" s="5"/>
      <c r="UL362" s="13" t="s">
        <v>330</v>
      </c>
      <c r="UM362" s="5"/>
      <c r="VI362" s="13" t="s">
        <v>330</v>
      </c>
      <c r="VJ362" s="5"/>
      <c r="WF362" s="13" t="s">
        <v>330</v>
      </c>
      <c r="WG362" s="5"/>
      <c r="XC362" s="13" t="s">
        <v>330</v>
      </c>
      <c r="XD362" s="5"/>
      <c r="XZ362" s="13" t="s">
        <v>330</v>
      </c>
      <c r="YA362" s="5"/>
      <c r="YW362" s="13" t="s">
        <v>330</v>
      </c>
      <c r="YX362" s="5"/>
      <c r="ZT362" s="13" t="s">
        <v>330</v>
      </c>
      <c r="ZU362" s="5"/>
      <c r="AAQ362" s="13" t="s">
        <v>330</v>
      </c>
      <c r="AAR362" s="5"/>
      <c r="ABN362" s="13" t="s">
        <v>330</v>
      </c>
      <c r="ABO362" s="5"/>
    </row>
    <row r="363" spans="29:743" x14ac:dyDescent="0.25">
      <c r="AC363" s="13"/>
      <c r="AD363" s="5"/>
      <c r="AZ363" s="13"/>
      <c r="BA363" s="5"/>
      <c r="BW363" s="13"/>
      <c r="BX363" s="5"/>
      <c r="CT363" s="13"/>
      <c r="CU363" s="5"/>
      <c r="DQ363" s="13"/>
      <c r="DR363" s="5"/>
      <c r="EN363" s="13"/>
      <c r="EO363" s="5"/>
      <c r="FK363" s="13"/>
      <c r="FL363" s="5"/>
      <c r="GH363" s="13"/>
      <c r="GI363" s="5"/>
      <c r="HE363" s="13"/>
      <c r="HF363" s="5"/>
      <c r="IB363" s="13"/>
      <c r="IC363" s="5"/>
      <c r="IY363" s="13"/>
      <c r="IZ363" s="5"/>
      <c r="JV363" s="13"/>
      <c r="JW363" s="5"/>
      <c r="KS363" s="13"/>
      <c r="KT363" s="5"/>
      <c r="LP363" s="13"/>
      <c r="LQ363" s="5"/>
      <c r="MM363" s="13"/>
      <c r="MN363" s="5"/>
      <c r="NJ363" s="13"/>
      <c r="NK363" s="5"/>
      <c r="OG363" s="13"/>
      <c r="OH363" s="5"/>
      <c r="PD363" s="13"/>
      <c r="PE363" s="5"/>
      <c r="QA363" s="13"/>
      <c r="QB363" s="5"/>
      <c r="QX363" s="13"/>
      <c r="QY363" s="5"/>
      <c r="RU363" s="13"/>
      <c r="RV363" s="5"/>
      <c r="SR363" s="13"/>
      <c r="SS363" s="5"/>
      <c r="TO363" s="13"/>
      <c r="TP363" s="5"/>
      <c r="UL363" s="13"/>
      <c r="UM363" s="5"/>
      <c r="VI363" s="13"/>
      <c r="VJ363" s="5"/>
      <c r="WF363" s="13"/>
      <c r="WG363" s="5"/>
      <c r="XC363" s="13"/>
      <c r="XD363" s="5"/>
      <c r="XZ363" s="13"/>
      <c r="YA363" s="5"/>
      <c r="YW363" s="13"/>
      <c r="YX363" s="5"/>
      <c r="ZT363" s="13"/>
      <c r="ZU363" s="5"/>
      <c r="AAQ363" s="13"/>
      <c r="AAR363" s="5"/>
      <c r="ABN363" s="13"/>
      <c r="ABO363" s="5"/>
    </row>
    <row r="364" spans="29:743" x14ac:dyDescent="0.25">
      <c r="AC364" s="13"/>
      <c r="AD364" s="5"/>
      <c r="AZ364" s="13"/>
      <c r="BA364" s="5"/>
      <c r="BW364" s="13"/>
      <c r="BX364" s="5"/>
      <c r="CT364" s="13"/>
      <c r="CU364" s="5"/>
      <c r="DQ364" s="13"/>
      <c r="DR364" s="5"/>
      <c r="EN364" s="13"/>
      <c r="EO364" s="5"/>
      <c r="FK364" s="13"/>
      <c r="FL364" s="5"/>
      <c r="GH364" s="13"/>
      <c r="GI364" s="5"/>
      <c r="HE364" s="13"/>
      <c r="HF364" s="5"/>
      <c r="IB364" s="13"/>
      <c r="IC364" s="5"/>
      <c r="IY364" s="13"/>
      <c r="IZ364" s="5"/>
      <c r="JV364" s="13"/>
      <c r="JW364" s="5"/>
      <c r="KS364" s="13"/>
      <c r="KT364" s="5"/>
      <c r="LP364" s="13"/>
      <c r="LQ364" s="5"/>
      <c r="MM364" s="13"/>
      <c r="MN364" s="5"/>
      <c r="NJ364" s="13"/>
      <c r="NK364" s="5"/>
      <c r="OG364" s="13"/>
      <c r="OH364" s="5"/>
      <c r="PD364" s="13"/>
      <c r="PE364" s="5"/>
      <c r="QA364" s="13"/>
      <c r="QB364" s="5"/>
      <c r="QX364" s="13"/>
      <c r="QY364" s="5"/>
      <c r="RU364" s="13"/>
      <c r="RV364" s="5"/>
      <c r="SR364" s="13"/>
      <c r="SS364" s="5"/>
      <c r="TO364" s="13"/>
      <c r="TP364" s="5"/>
      <c r="UL364" s="13"/>
      <c r="UM364" s="5"/>
      <c r="VI364" s="13"/>
      <c r="VJ364" s="5"/>
      <c r="WF364" s="13"/>
      <c r="WG364" s="5"/>
      <c r="XC364" s="13"/>
      <c r="XD364" s="5"/>
      <c r="XZ364" s="13"/>
      <c r="YA364" s="5"/>
      <c r="YW364" s="13"/>
      <c r="YX364" s="5"/>
      <c r="ZT364" s="13"/>
      <c r="ZU364" s="5"/>
      <c r="AAQ364" s="13"/>
      <c r="AAR364" s="5"/>
      <c r="ABN364" s="13"/>
      <c r="ABO364" s="5"/>
    </row>
    <row r="365" spans="29:743" x14ac:dyDescent="0.25">
      <c r="AC365" s="13"/>
      <c r="AD365" s="5"/>
      <c r="AZ365" s="13"/>
      <c r="BA365" s="5"/>
      <c r="BW365" s="13"/>
      <c r="BX365" s="5"/>
      <c r="CT365" s="13"/>
      <c r="CU365" s="5"/>
      <c r="DQ365" s="13"/>
      <c r="DR365" s="5"/>
      <c r="EN365" s="13"/>
      <c r="EO365" s="5"/>
      <c r="FK365" s="13"/>
      <c r="FL365" s="5"/>
      <c r="GH365" s="13"/>
      <c r="GI365" s="5"/>
      <c r="HE365" s="13"/>
      <c r="HF365" s="5"/>
      <c r="IB365" s="13"/>
      <c r="IC365" s="5"/>
      <c r="IY365" s="13"/>
      <c r="IZ365" s="5"/>
      <c r="JV365" s="13"/>
      <c r="JW365" s="5"/>
      <c r="KS365" s="13"/>
      <c r="KT365" s="5"/>
      <c r="LP365" s="13"/>
      <c r="LQ365" s="5"/>
      <c r="MM365" s="13"/>
      <c r="MN365" s="5"/>
      <c r="NJ365" s="13"/>
      <c r="NK365" s="5"/>
      <c r="OG365" s="13"/>
      <c r="OH365" s="5"/>
      <c r="PD365" s="13"/>
      <c r="PE365" s="5"/>
      <c r="QA365" s="13"/>
      <c r="QB365" s="5"/>
      <c r="QX365" s="13"/>
      <c r="QY365" s="5"/>
      <c r="RU365" s="13"/>
      <c r="RV365" s="5"/>
      <c r="SR365" s="13"/>
      <c r="SS365" s="5"/>
      <c r="TO365" s="13"/>
      <c r="TP365" s="5"/>
      <c r="UL365" s="13"/>
      <c r="UM365" s="5"/>
      <c r="VI365" s="13"/>
      <c r="VJ365" s="5"/>
      <c r="WF365" s="13"/>
      <c r="WG365" s="5"/>
      <c r="XC365" s="13"/>
      <c r="XD365" s="5"/>
      <c r="XZ365" s="13"/>
      <c r="YA365" s="5"/>
      <c r="YW365" s="13"/>
      <c r="YX365" s="5"/>
      <c r="ZT365" s="13"/>
      <c r="ZU365" s="5"/>
      <c r="AAQ365" s="13"/>
      <c r="AAR365" s="5"/>
      <c r="ABN365" s="13"/>
      <c r="ABO365" s="5"/>
    </row>
    <row r="366" spans="29:743" x14ac:dyDescent="0.25">
      <c r="AC366" s="13" t="s">
        <v>210</v>
      </c>
      <c r="AD366" s="5"/>
      <c r="AZ366" s="13" t="s">
        <v>210</v>
      </c>
      <c r="BA366" s="5"/>
      <c r="BW366" s="13" t="s">
        <v>210</v>
      </c>
      <c r="BX366" s="5"/>
      <c r="CT366" s="13" t="s">
        <v>210</v>
      </c>
      <c r="CU366" s="5"/>
      <c r="DQ366" s="13" t="s">
        <v>210</v>
      </c>
      <c r="DR366" s="5"/>
      <c r="EN366" s="13" t="s">
        <v>210</v>
      </c>
      <c r="EO366" s="5"/>
      <c r="FK366" s="13" t="s">
        <v>210</v>
      </c>
      <c r="FL366" s="5"/>
      <c r="GH366" s="13" t="s">
        <v>210</v>
      </c>
      <c r="GI366" s="5"/>
      <c r="HE366" s="13" t="s">
        <v>210</v>
      </c>
      <c r="HF366" s="5"/>
      <c r="IB366" s="13" t="s">
        <v>210</v>
      </c>
      <c r="IC366" s="5"/>
      <c r="IY366" s="13" t="s">
        <v>210</v>
      </c>
      <c r="IZ366" s="5"/>
      <c r="JV366" s="13" t="s">
        <v>210</v>
      </c>
      <c r="JW366" s="5"/>
      <c r="KS366" s="13" t="s">
        <v>210</v>
      </c>
      <c r="KT366" s="5"/>
      <c r="LP366" s="13" t="s">
        <v>210</v>
      </c>
      <c r="LQ366" s="5"/>
      <c r="MM366" s="13" t="s">
        <v>210</v>
      </c>
      <c r="MN366" s="5"/>
      <c r="NJ366" s="13" t="s">
        <v>210</v>
      </c>
      <c r="NK366" s="5"/>
      <c r="OG366" s="13" t="s">
        <v>210</v>
      </c>
      <c r="OH366" s="5"/>
      <c r="PD366" s="13" t="s">
        <v>210</v>
      </c>
      <c r="PE366" s="5"/>
      <c r="QA366" s="13" t="s">
        <v>210</v>
      </c>
      <c r="QB366" s="5"/>
      <c r="QX366" s="13" t="s">
        <v>210</v>
      </c>
      <c r="QY366" s="5"/>
      <c r="RU366" s="13" t="s">
        <v>210</v>
      </c>
      <c r="RV366" s="5"/>
      <c r="SR366" s="13" t="s">
        <v>210</v>
      </c>
      <c r="SS366" s="5"/>
      <c r="TO366" s="13" t="s">
        <v>210</v>
      </c>
      <c r="TP366" s="5"/>
      <c r="UL366" s="13" t="s">
        <v>210</v>
      </c>
      <c r="UM366" s="5"/>
      <c r="VI366" s="13" t="s">
        <v>210</v>
      </c>
      <c r="VJ366" s="5"/>
      <c r="WF366" s="13" t="s">
        <v>210</v>
      </c>
      <c r="WG366" s="5"/>
      <c r="XC366" s="13" t="s">
        <v>210</v>
      </c>
      <c r="XD366" s="5"/>
      <c r="XZ366" s="13" t="s">
        <v>210</v>
      </c>
      <c r="YA366" s="5"/>
      <c r="YW366" s="13" t="s">
        <v>210</v>
      </c>
      <c r="YX366" s="5"/>
      <c r="ZT366" s="13" t="s">
        <v>210</v>
      </c>
      <c r="ZU366" s="5"/>
      <c r="AAQ366" s="13" t="s">
        <v>210</v>
      </c>
      <c r="AAR366" s="5"/>
      <c r="ABN366" s="13" t="s">
        <v>210</v>
      </c>
      <c r="ABO366" s="5"/>
    </row>
    <row r="367" spans="29:743" x14ac:dyDescent="0.25">
      <c r="AC367" s="13" t="s">
        <v>181</v>
      </c>
      <c r="AD367" s="5" t="s">
        <v>55</v>
      </c>
      <c r="AZ367" s="13" t="s">
        <v>181</v>
      </c>
      <c r="BA367" s="5">
        <v>0.20076890356459301</v>
      </c>
      <c r="BW367" s="13" t="s">
        <v>181</v>
      </c>
      <c r="BX367" s="5">
        <v>0.20000000214729299</v>
      </c>
      <c r="CT367" s="13" t="s">
        <v>181</v>
      </c>
      <c r="CU367" s="5" t="s">
        <v>55</v>
      </c>
      <c r="DQ367" s="13" t="s">
        <v>181</v>
      </c>
      <c r="DR367" s="5">
        <v>0.20000000090560899</v>
      </c>
      <c r="EN367" s="13" t="s">
        <v>181</v>
      </c>
      <c r="EO367" s="5" t="s">
        <v>55</v>
      </c>
      <c r="FK367" s="13" t="s">
        <v>181</v>
      </c>
      <c r="FL367" s="5" t="s">
        <v>55</v>
      </c>
      <c r="GH367" s="13" t="s">
        <v>181</v>
      </c>
      <c r="GI367" s="5" t="s">
        <v>55</v>
      </c>
      <c r="HE367" s="13" t="s">
        <v>181</v>
      </c>
      <c r="HF367" s="5" t="s">
        <v>55</v>
      </c>
      <c r="IB367" s="13" t="s">
        <v>181</v>
      </c>
      <c r="IC367" s="5">
        <v>0.19999998324673399</v>
      </c>
      <c r="IY367" s="13" t="s">
        <v>181</v>
      </c>
      <c r="IZ367" s="5">
        <v>0.199999565724755</v>
      </c>
      <c r="JV367" s="13" t="s">
        <v>181</v>
      </c>
      <c r="JW367" s="5">
        <v>0.44443919655287401</v>
      </c>
      <c r="KS367" s="13" t="s">
        <v>181</v>
      </c>
      <c r="KT367" s="5">
        <v>0.202849583028542</v>
      </c>
      <c r="LP367" s="13" t="s">
        <v>181</v>
      </c>
      <c r="LQ367" s="5">
        <v>0.200000088554139</v>
      </c>
      <c r="MM367" s="13" t="s">
        <v>181</v>
      </c>
      <c r="MN367" s="5">
        <v>0.200000001511769</v>
      </c>
      <c r="NJ367" s="13" t="s">
        <v>181</v>
      </c>
      <c r="NK367" s="5">
        <v>0.199997754595967</v>
      </c>
      <c r="OG367" s="13" t="s">
        <v>181</v>
      </c>
      <c r="OH367" s="5">
        <v>0.20000000563818501</v>
      </c>
      <c r="PD367" s="13" t="s">
        <v>181</v>
      </c>
      <c r="PE367" s="5">
        <v>0.20003815339998501</v>
      </c>
      <c r="QA367" s="13" t="s">
        <v>181</v>
      </c>
      <c r="QB367" s="5">
        <v>0.19993183492425701</v>
      </c>
      <c r="QX367" s="13" t="s">
        <v>181</v>
      </c>
      <c r="QY367" s="5">
        <v>0.199998308597788</v>
      </c>
      <c r="RU367" s="13" t="s">
        <v>181</v>
      </c>
      <c r="RV367" s="5">
        <v>0.20000000566595599</v>
      </c>
      <c r="SR367" s="13" t="s">
        <v>181</v>
      </c>
      <c r="SS367" s="5">
        <v>0.20533610164649499</v>
      </c>
      <c r="TO367" s="13" t="s">
        <v>181</v>
      </c>
      <c r="TP367" s="5">
        <v>0.20000000594782999</v>
      </c>
      <c r="UL367" s="13" t="s">
        <v>181</v>
      </c>
      <c r="UM367" s="5" t="s">
        <v>55</v>
      </c>
      <c r="VI367" s="13" t="s">
        <v>181</v>
      </c>
      <c r="VJ367" s="5" t="s">
        <v>55</v>
      </c>
      <c r="WF367" s="13" t="s">
        <v>181</v>
      </c>
      <c r="WG367" s="5" t="s">
        <v>55</v>
      </c>
      <c r="XC367" s="13" t="s">
        <v>181</v>
      </c>
      <c r="XD367" s="5">
        <v>1.26223300000993E-3</v>
      </c>
      <c r="XZ367" s="13" t="s">
        <v>181</v>
      </c>
      <c r="YA367" s="5">
        <v>0.21442380839430999</v>
      </c>
      <c r="YW367" s="13" t="s">
        <v>181</v>
      </c>
      <c r="YX367" s="5">
        <v>0.21921413132585099</v>
      </c>
      <c r="ZT367" s="13" t="s">
        <v>181</v>
      </c>
      <c r="ZU367" s="5" t="s">
        <v>55</v>
      </c>
      <c r="AAQ367" s="13" t="s">
        <v>181</v>
      </c>
      <c r="AAR367" s="5" t="s">
        <v>55</v>
      </c>
      <c r="ABN367" s="13" t="s">
        <v>181</v>
      </c>
      <c r="ABO367" s="5">
        <v>3.6304366691370202E-2</v>
      </c>
    </row>
    <row r="368" spans="29:743" x14ac:dyDescent="0.25">
      <c r="AC368" s="13"/>
      <c r="AD368" s="5"/>
      <c r="AZ368" s="13"/>
      <c r="BA368" s="5"/>
      <c r="BW368" s="13"/>
      <c r="BX368" s="5"/>
      <c r="CT368" s="13"/>
      <c r="CU368" s="5"/>
      <c r="DQ368" s="13"/>
      <c r="DR368" s="5"/>
      <c r="EN368" s="13"/>
      <c r="EO368" s="5"/>
      <c r="FK368" s="13"/>
      <c r="FL368" s="5"/>
      <c r="GH368" s="13"/>
      <c r="GI368" s="5"/>
      <c r="HE368" s="13"/>
      <c r="HF368" s="5"/>
      <c r="IB368" s="13"/>
      <c r="IC368" s="5"/>
      <c r="IY368" s="13"/>
      <c r="IZ368" s="5"/>
      <c r="JV368" s="13"/>
      <c r="JW368" s="5"/>
      <c r="KS368" s="13"/>
      <c r="KT368" s="5"/>
      <c r="LP368" s="13"/>
      <c r="LQ368" s="5"/>
      <c r="MM368" s="13"/>
      <c r="MN368" s="5"/>
      <c r="NJ368" s="13"/>
      <c r="NK368" s="5"/>
      <c r="OG368" s="13"/>
      <c r="OH368" s="5"/>
      <c r="PD368" s="13"/>
      <c r="PE368" s="5"/>
      <c r="QA368" s="13"/>
      <c r="QB368" s="5"/>
      <c r="QX368" s="13"/>
      <c r="QY368" s="5"/>
      <c r="RU368" s="13"/>
      <c r="RV368" s="5"/>
      <c r="SR368" s="13"/>
      <c r="SS368" s="5"/>
      <c r="TO368" s="13"/>
      <c r="TP368" s="5"/>
      <c r="UL368" s="13"/>
      <c r="UM368" s="5"/>
      <c r="VI368" s="13"/>
      <c r="VJ368" s="5"/>
      <c r="WF368" s="13"/>
      <c r="WG368" s="5"/>
      <c r="XC368" s="13"/>
      <c r="XD368" s="5"/>
      <c r="XZ368" s="13"/>
      <c r="YA368" s="5"/>
      <c r="YW368" s="13"/>
      <c r="YX368" s="5"/>
      <c r="ZT368" s="13"/>
      <c r="ZU368" s="5"/>
      <c r="AAQ368" s="13"/>
      <c r="AAR368" s="5"/>
      <c r="ABN368" s="13"/>
      <c r="ABO368" s="5"/>
    </row>
    <row r="369" spans="29:743" x14ac:dyDescent="0.25">
      <c r="AC369" s="13" t="s">
        <v>182</v>
      </c>
      <c r="AD369" s="5">
        <v>10</v>
      </c>
      <c r="AZ369" s="13" t="s">
        <v>182</v>
      </c>
      <c r="BA369" s="5">
        <v>11</v>
      </c>
      <c r="BW369" s="13" t="s">
        <v>182</v>
      </c>
      <c r="BX369" s="5">
        <v>11</v>
      </c>
      <c r="CT369" s="13" t="s">
        <v>182</v>
      </c>
      <c r="CU369" s="5">
        <v>10</v>
      </c>
      <c r="DQ369" s="13" t="s">
        <v>182</v>
      </c>
      <c r="DR369" s="5">
        <v>11</v>
      </c>
      <c r="EN369" s="13" t="s">
        <v>182</v>
      </c>
      <c r="EO369" s="5">
        <v>10</v>
      </c>
      <c r="FK369" s="13" t="s">
        <v>182</v>
      </c>
      <c r="FL369" s="5">
        <v>10</v>
      </c>
      <c r="GH369" s="13" t="s">
        <v>182</v>
      </c>
      <c r="GI369" s="5">
        <v>10</v>
      </c>
      <c r="HE369" s="13" t="s">
        <v>182</v>
      </c>
      <c r="HF369" s="5">
        <v>11</v>
      </c>
      <c r="IB369" s="13" t="s">
        <v>182</v>
      </c>
      <c r="IC369" s="5">
        <v>11</v>
      </c>
      <c r="IY369" s="13" t="s">
        <v>182</v>
      </c>
      <c r="IZ369" s="5">
        <v>11</v>
      </c>
      <c r="JV369" s="13" t="s">
        <v>182</v>
      </c>
      <c r="JW369" s="5">
        <v>11</v>
      </c>
      <c r="KS369" s="13" t="s">
        <v>182</v>
      </c>
      <c r="KT369" s="5">
        <v>11</v>
      </c>
      <c r="LP369" s="13" t="s">
        <v>182</v>
      </c>
      <c r="LQ369" s="5">
        <v>11</v>
      </c>
      <c r="MM369" s="13" t="s">
        <v>182</v>
      </c>
      <c r="MN369" s="5">
        <v>11</v>
      </c>
      <c r="NJ369" s="13" t="s">
        <v>182</v>
      </c>
      <c r="NK369" s="5">
        <v>11</v>
      </c>
      <c r="OG369" s="13" t="s">
        <v>182</v>
      </c>
      <c r="OH369" s="5">
        <v>12</v>
      </c>
      <c r="PD369" s="13" t="s">
        <v>182</v>
      </c>
      <c r="PE369" s="5">
        <v>11</v>
      </c>
      <c r="QA369" s="13" t="s">
        <v>182</v>
      </c>
      <c r="QB369" s="5">
        <v>11</v>
      </c>
      <c r="QX369" s="13" t="s">
        <v>182</v>
      </c>
      <c r="QY369" s="5">
        <v>12</v>
      </c>
      <c r="RU369" s="13" t="s">
        <v>182</v>
      </c>
      <c r="RV369" s="5">
        <v>13</v>
      </c>
      <c r="SR369" s="13" t="s">
        <v>182</v>
      </c>
      <c r="SS369" s="5">
        <v>12</v>
      </c>
      <c r="TO369" s="13" t="s">
        <v>182</v>
      </c>
      <c r="TP369" s="5">
        <v>11</v>
      </c>
      <c r="UL369" s="13" t="s">
        <v>182</v>
      </c>
      <c r="UM369" s="5">
        <v>11</v>
      </c>
      <c r="VI369" s="13" t="s">
        <v>182</v>
      </c>
      <c r="VJ369" s="5">
        <v>11</v>
      </c>
      <c r="WF369" s="13" t="s">
        <v>182</v>
      </c>
      <c r="WG369" s="5">
        <v>11</v>
      </c>
      <c r="XC369" s="13" t="s">
        <v>182</v>
      </c>
      <c r="XD369" s="5">
        <v>10</v>
      </c>
      <c r="XZ369" s="13" t="s">
        <v>182</v>
      </c>
      <c r="YA369" s="5">
        <v>10</v>
      </c>
      <c r="YW369" s="13" t="s">
        <v>182</v>
      </c>
      <c r="YX369" s="5">
        <v>11</v>
      </c>
      <c r="ZT369" s="13" t="s">
        <v>182</v>
      </c>
      <c r="ZU369" s="5">
        <v>10</v>
      </c>
      <c r="AAQ369" s="13" t="s">
        <v>182</v>
      </c>
      <c r="AAR369" s="5">
        <v>10</v>
      </c>
      <c r="ABN369" s="13" t="s">
        <v>182</v>
      </c>
      <c r="ABO369" s="5">
        <v>11</v>
      </c>
    </row>
    <row r="370" spans="29:743" x14ac:dyDescent="0.25">
      <c r="AC370" s="13" t="s">
        <v>183</v>
      </c>
      <c r="AD370" s="5">
        <v>3.6715406229157601</v>
      </c>
      <c r="AZ370" s="13" t="s">
        <v>183</v>
      </c>
      <c r="BA370" s="5">
        <v>3.6536307946551898</v>
      </c>
      <c r="BW370" s="13" t="s">
        <v>183</v>
      </c>
      <c r="BX370" s="5">
        <v>3.6390878660815802</v>
      </c>
      <c r="CT370" s="13" t="s">
        <v>183</v>
      </c>
      <c r="CU370" s="5">
        <v>3.6590092494132298</v>
      </c>
      <c r="DQ370" s="13" t="s">
        <v>183</v>
      </c>
      <c r="DR370" s="5">
        <v>3.6833786097617698</v>
      </c>
      <c r="EN370" s="13" t="s">
        <v>183</v>
      </c>
      <c r="EO370" s="5">
        <v>3.6958067231607599</v>
      </c>
      <c r="FK370" s="13" t="s">
        <v>183</v>
      </c>
      <c r="FL370" s="5">
        <v>3.8501283237998898</v>
      </c>
      <c r="GH370" s="13" t="s">
        <v>183</v>
      </c>
      <c r="GI370" s="5">
        <v>3.7699005718163798</v>
      </c>
      <c r="HE370" s="13" t="s">
        <v>183</v>
      </c>
      <c r="HF370" s="5">
        <v>7.4704291110369097</v>
      </c>
      <c r="IB370" s="13" t="s">
        <v>183</v>
      </c>
      <c r="IC370" s="5">
        <v>7.4145600190551999</v>
      </c>
      <c r="IY370" s="13" t="s">
        <v>183</v>
      </c>
      <c r="IZ370" s="5">
        <v>3.72591774570457</v>
      </c>
      <c r="JV370" s="13" t="s">
        <v>183</v>
      </c>
      <c r="JW370" s="5">
        <v>3.7156782241940798</v>
      </c>
      <c r="KS370" s="13" t="s">
        <v>183</v>
      </c>
      <c r="KT370" s="5">
        <v>3.6721243604072198</v>
      </c>
      <c r="LP370" s="13" t="s">
        <v>183</v>
      </c>
      <c r="LQ370" s="5">
        <v>3.6894058371968401</v>
      </c>
      <c r="MM370" s="13" t="s">
        <v>183</v>
      </c>
      <c r="MN370" s="5">
        <v>3.6705508915840799</v>
      </c>
      <c r="NJ370" s="13" t="s">
        <v>183</v>
      </c>
      <c r="NK370" s="5">
        <v>3.75555221678722</v>
      </c>
      <c r="OG370" s="13" t="s">
        <v>183</v>
      </c>
      <c r="OH370" s="5">
        <v>7.9260716281193897</v>
      </c>
      <c r="PD370" s="13" t="s">
        <v>183</v>
      </c>
      <c r="PE370" s="5">
        <v>3.7273325588647501</v>
      </c>
      <c r="QA370" s="13" t="s">
        <v>183</v>
      </c>
      <c r="QB370" s="5">
        <v>3.7826298387860802</v>
      </c>
      <c r="QX370" s="13" t="s">
        <v>183</v>
      </c>
      <c r="QY370" s="5">
        <v>3.86247892044292</v>
      </c>
      <c r="RU370" s="13" t="s">
        <v>183</v>
      </c>
      <c r="RV370" s="5">
        <v>-6.0801981479923901</v>
      </c>
      <c r="SR370" s="13" t="s">
        <v>183</v>
      </c>
      <c r="SS370" s="5">
        <v>3.9463829477235701</v>
      </c>
      <c r="TO370" s="13" t="s">
        <v>183</v>
      </c>
      <c r="TP370" s="5">
        <v>3.8670052961318402</v>
      </c>
      <c r="UL370" s="13" t="s">
        <v>183</v>
      </c>
      <c r="UM370" s="5">
        <v>7.3268387148774297</v>
      </c>
      <c r="VI370" s="13" t="s">
        <v>183</v>
      </c>
      <c r="VJ370" s="5">
        <v>7.3957249088391199</v>
      </c>
      <c r="WF370" s="13" t="s">
        <v>183</v>
      </c>
      <c r="WG370" s="5">
        <v>7.4442343004249398</v>
      </c>
      <c r="XC370" s="13" t="s">
        <v>183</v>
      </c>
      <c r="XD370" s="5">
        <v>3.6659220045694201</v>
      </c>
      <c r="XZ370" s="13" t="s">
        <v>183</v>
      </c>
      <c r="YA370" s="5">
        <v>3.6912581370943198</v>
      </c>
      <c r="YW370" s="13" t="s">
        <v>183</v>
      </c>
      <c r="YX370" s="5">
        <v>3.6586086476354098</v>
      </c>
      <c r="ZT370" s="13" t="s">
        <v>183</v>
      </c>
      <c r="ZU370" s="5">
        <v>3.6524743179414498</v>
      </c>
      <c r="AAQ370" s="13" t="s">
        <v>183</v>
      </c>
      <c r="AAR370" s="5">
        <v>3.7212132993139702</v>
      </c>
      <c r="ABN370" s="13" t="s">
        <v>183</v>
      </c>
      <c r="ABO370" s="5">
        <v>3.8525941099799699</v>
      </c>
    </row>
    <row r="371" spans="29:743" x14ac:dyDescent="0.25">
      <c r="AC371" s="13" t="s">
        <v>184</v>
      </c>
      <c r="AD371" s="5">
        <v>116021.57660134</v>
      </c>
      <c r="AZ371" s="13" t="s">
        <v>184</v>
      </c>
      <c r="BA371" s="5">
        <v>117764.614580058</v>
      </c>
      <c r="BW371" s="13" t="s">
        <v>184</v>
      </c>
      <c r="BX371" s="5">
        <v>117858.454106445</v>
      </c>
      <c r="CT371" s="13" t="s">
        <v>184</v>
      </c>
      <c r="CU371" s="5">
        <v>116297.48008328601</v>
      </c>
      <c r="DQ371" s="13" t="s">
        <v>184</v>
      </c>
      <c r="DR371" s="5">
        <v>117553.686478063</v>
      </c>
      <c r="EN371" s="13" t="s">
        <v>184</v>
      </c>
      <c r="EO371" s="5">
        <v>116319.255729154</v>
      </c>
      <c r="FK371" s="13" t="s">
        <v>184</v>
      </c>
      <c r="FL371" s="5">
        <v>117610.84020897</v>
      </c>
      <c r="GH371" s="13" t="s">
        <v>184</v>
      </c>
      <c r="GI371" s="5">
        <v>117117.44384008201</v>
      </c>
      <c r="HE371" s="13" t="s">
        <v>184</v>
      </c>
      <c r="HF371" s="5">
        <v>117922.35419979499</v>
      </c>
      <c r="IB371" s="13" t="s">
        <v>184</v>
      </c>
      <c r="IC371" s="5">
        <v>115543.285595439</v>
      </c>
      <c r="IY371" s="13" t="s">
        <v>184</v>
      </c>
      <c r="IZ371" s="5">
        <v>117221.066794087</v>
      </c>
      <c r="JV371" s="13" t="s">
        <v>184</v>
      </c>
      <c r="JW371" s="5">
        <v>116672.35412839999</v>
      </c>
      <c r="KS371" s="13" t="s">
        <v>184</v>
      </c>
      <c r="KT371" s="5">
        <v>117284.66761322301</v>
      </c>
      <c r="LP371" s="13" t="s">
        <v>184</v>
      </c>
      <c r="LQ371" s="5">
        <v>116797.758857288</v>
      </c>
      <c r="MM371" s="13" t="s">
        <v>184</v>
      </c>
      <c r="MN371" s="5">
        <v>116915.344430647</v>
      </c>
      <c r="NJ371" s="13" t="s">
        <v>184</v>
      </c>
      <c r="NK371" s="5">
        <v>116401.414590714</v>
      </c>
      <c r="OG371" s="13" t="s">
        <v>184</v>
      </c>
      <c r="OH371" s="5">
        <v>117290.782957847</v>
      </c>
      <c r="PD371" s="13" t="s">
        <v>184</v>
      </c>
      <c r="PE371" s="5">
        <v>116462.788166311</v>
      </c>
      <c r="QA371" s="13" t="s">
        <v>184</v>
      </c>
      <c r="QB371" s="5">
        <v>115882.303674949</v>
      </c>
      <c r="QX371" s="13" t="s">
        <v>184</v>
      </c>
      <c r="QY371" s="5">
        <v>117689.05298588501</v>
      </c>
      <c r="RU371" s="13" t="s">
        <v>184</v>
      </c>
      <c r="RV371" s="5">
        <v>115177.88483638399</v>
      </c>
      <c r="SR371" s="13" t="s">
        <v>184</v>
      </c>
      <c r="SS371" s="5">
        <v>117552.59996359699</v>
      </c>
      <c r="TO371" s="13" t="s">
        <v>184</v>
      </c>
      <c r="TP371" s="5">
        <v>116477.55263864101</v>
      </c>
      <c r="UL371" s="13" t="s">
        <v>184</v>
      </c>
      <c r="UM371" s="5">
        <v>117496.022097529</v>
      </c>
      <c r="VI371" s="13" t="s">
        <v>184</v>
      </c>
      <c r="VJ371" s="5">
        <v>117727.239225465</v>
      </c>
      <c r="WF371" s="13" t="s">
        <v>184</v>
      </c>
      <c r="WG371" s="5">
        <v>117651.40801066199</v>
      </c>
      <c r="XC371" s="13" t="s">
        <v>184</v>
      </c>
      <c r="XD371" s="5">
        <v>132810.59449747601</v>
      </c>
      <c r="XZ371" s="13" t="s">
        <v>184</v>
      </c>
      <c r="YA371" s="5">
        <v>145193.57482729899</v>
      </c>
      <c r="YW371" s="13" t="s">
        <v>184</v>
      </c>
      <c r="YX371" s="5">
        <v>118570.79496443699</v>
      </c>
      <c r="ZT371" s="13" t="s">
        <v>184</v>
      </c>
      <c r="ZU371" s="5">
        <v>116761.588139221</v>
      </c>
      <c r="AAQ371" s="13" t="s">
        <v>184</v>
      </c>
      <c r="AAR371" s="5">
        <v>161190.98000600201</v>
      </c>
      <c r="ABN371" s="13" t="s">
        <v>184</v>
      </c>
      <c r="ABO371" s="5">
        <v>117672.130460388</v>
      </c>
    </row>
    <row r="372" spans="29:743" x14ac:dyDescent="0.25">
      <c r="AC372" s="13" t="s">
        <v>185</v>
      </c>
      <c r="AD372" s="14">
        <v>8.1764417254993698E-6</v>
      </c>
      <c r="AZ372" s="13" t="s">
        <v>185</v>
      </c>
      <c r="BA372" s="14">
        <v>8.0875598736651198E-6</v>
      </c>
      <c r="BW372" s="13" t="s">
        <v>185</v>
      </c>
      <c r="BX372" s="14">
        <v>8.0838616858159304E-6</v>
      </c>
      <c r="CT372" s="13" t="s">
        <v>185</v>
      </c>
      <c r="CU372" s="14">
        <v>8.1561568004939599E-6</v>
      </c>
      <c r="DQ372" s="13" t="s">
        <v>185</v>
      </c>
      <c r="DR372" s="14">
        <v>8.0963492031757006E-6</v>
      </c>
      <c r="EN372" s="13" t="s">
        <v>185</v>
      </c>
      <c r="EO372" s="14">
        <v>8.1547392666803495E-6</v>
      </c>
      <c r="FK372" s="13" t="s">
        <v>185</v>
      </c>
      <c r="FL372" s="14">
        <v>8.0611286514956604E-6</v>
      </c>
      <c r="GH372" s="13" t="s">
        <v>185</v>
      </c>
      <c r="GI372" s="14">
        <v>8.0966178329135598E-6</v>
      </c>
      <c r="HE372" s="13" t="s">
        <v>185</v>
      </c>
      <c r="HF372" s="14">
        <v>8.0765776862829298E-6</v>
      </c>
      <c r="IB372" s="13" t="s">
        <v>185</v>
      </c>
      <c r="IC372" s="14">
        <v>8.2176074786190093E-6</v>
      </c>
      <c r="IY372" s="13" t="s">
        <v>185</v>
      </c>
      <c r="IZ372" s="14">
        <v>8.1111378145041196E-6</v>
      </c>
      <c r="JV372" s="13" t="s">
        <v>185</v>
      </c>
      <c r="JW372" s="14">
        <v>8.1433756659090992E-6</v>
      </c>
      <c r="KS372" s="13" t="s">
        <v>185</v>
      </c>
      <c r="KT372" s="14">
        <v>8.1170342597845103E-6</v>
      </c>
      <c r="LP372" s="13" t="s">
        <v>185</v>
      </c>
      <c r="LQ372" s="14">
        <v>8.1385184216268492E-6</v>
      </c>
      <c r="MM372" s="13" t="s">
        <v>185</v>
      </c>
      <c r="MN372" s="14">
        <v>8.1335345234606005E-6</v>
      </c>
      <c r="NJ372" s="13" t="s">
        <v>185</v>
      </c>
      <c r="NK372" s="14">
        <v>8.1554806146004899E-6</v>
      </c>
      <c r="OG372" s="13" t="s">
        <v>185</v>
      </c>
      <c r="OH372" s="14">
        <v>8.1204533028609004E-6</v>
      </c>
      <c r="PD372" s="13" t="s">
        <v>185</v>
      </c>
      <c r="PE372" s="14">
        <v>8.1544755164742192E-6</v>
      </c>
      <c r="QA372" s="13" t="s">
        <v>185</v>
      </c>
      <c r="QB372" s="14">
        <v>8.1834348616487108E-6</v>
      </c>
      <c r="QX372" s="13" t="s">
        <v>185</v>
      </c>
      <c r="QY372" s="14">
        <v>8.0876234101082299E-6</v>
      </c>
      <c r="RU372" s="13" t="s">
        <v>185</v>
      </c>
      <c r="RV372" s="14">
        <v>8.2332412288208701E-6</v>
      </c>
      <c r="SR372" s="13" t="s">
        <v>185</v>
      </c>
      <c r="SS372" s="14">
        <v>8.0910966887188796E-6</v>
      </c>
      <c r="TO372" s="13" t="s">
        <v>185</v>
      </c>
      <c r="TP372" s="14">
        <v>8.1420229096822903E-6</v>
      </c>
      <c r="UL372" s="13" t="s">
        <v>185</v>
      </c>
      <c r="UM372" s="14">
        <v>8.1062256052105504E-6</v>
      </c>
      <c r="VI372" s="13" t="s">
        <v>185</v>
      </c>
      <c r="VJ372" s="14">
        <v>8.09043549965097E-6</v>
      </c>
      <c r="WF372" s="13" t="s">
        <v>185</v>
      </c>
      <c r="WG372" s="14">
        <v>8.0927706781821599E-6</v>
      </c>
      <c r="XC372" s="13" t="s">
        <v>185</v>
      </c>
      <c r="XD372" s="14">
        <v>8.4245519705197392E-6</v>
      </c>
      <c r="XZ372" s="13" t="s">
        <v>185</v>
      </c>
      <c r="YA372" s="14">
        <v>8.6487386705469408E-6</v>
      </c>
      <c r="YW372" s="13" t="s">
        <v>185</v>
      </c>
      <c r="YX372" s="14">
        <v>8.0355135358843507E-6</v>
      </c>
      <c r="ZT372" s="13" t="s">
        <v>185</v>
      </c>
      <c r="ZU372" s="14">
        <v>7.65027329612624E-6</v>
      </c>
      <c r="AAQ372" s="13" t="s">
        <v>185</v>
      </c>
      <c r="AAR372" s="14">
        <v>8.7134687069353695E-6</v>
      </c>
      <c r="ABN372" s="13" t="s">
        <v>185</v>
      </c>
      <c r="ABO372" s="14">
        <v>8.0687968105523906E-6</v>
      </c>
    </row>
    <row r="373" spans="29:743" x14ac:dyDescent="0.25">
      <c r="AC373" s="13" t="s">
        <v>186</v>
      </c>
      <c r="AD373" s="5">
        <v>299.918841165125</v>
      </c>
      <c r="AZ373" s="13" t="s">
        <v>186</v>
      </c>
      <c r="BA373" s="5">
        <v>296.65857919571602</v>
      </c>
      <c r="BW373" s="13" t="s">
        <v>186</v>
      </c>
      <c r="BX373" s="5">
        <v>296.522926518014</v>
      </c>
      <c r="CT373" s="13" t="s">
        <v>186</v>
      </c>
      <c r="CU373" s="5">
        <v>299.17477285216103</v>
      </c>
      <c r="DQ373" s="13" t="s">
        <v>186</v>
      </c>
      <c r="DR373" s="5">
        <v>296.98097928244499</v>
      </c>
      <c r="EN373" s="13" t="s">
        <v>186</v>
      </c>
      <c r="EO373" s="5">
        <v>299.12277650546599</v>
      </c>
      <c r="FK373" s="13" t="s">
        <v>186</v>
      </c>
      <c r="FL373" s="5">
        <v>295.68905947188301</v>
      </c>
      <c r="GH373" s="13" t="s">
        <v>186</v>
      </c>
      <c r="GI373" s="5">
        <v>296.99083284984999</v>
      </c>
      <c r="HE373" s="13" t="s">
        <v>186</v>
      </c>
      <c r="HF373" s="5">
        <v>296.25574321599498</v>
      </c>
      <c r="IB373" s="13" t="s">
        <v>186</v>
      </c>
      <c r="IC373" s="5">
        <v>301.428836024237</v>
      </c>
      <c r="IY373" s="13" t="s">
        <v>186</v>
      </c>
      <c r="IZ373" s="5">
        <v>297.52343813202299</v>
      </c>
      <c r="JV373" s="13" t="s">
        <v>186</v>
      </c>
      <c r="JW373" s="5">
        <v>298.70594995802702</v>
      </c>
      <c r="KS373" s="13" t="s">
        <v>186</v>
      </c>
      <c r="KT373" s="5">
        <v>297.73972476315902</v>
      </c>
      <c r="LP373" s="13" t="s">
        <v>186</v>
      </c>
      <c r="LQ373" s="5">
        <v>298.52778210392898</v>
      </c>
      <c r="MM373" s="13" t="s">
        <v>186</v>
      </c>
      <c r="MN373" s="5">
        <v>298.344968477576</v>
      </c>
      <c r="NJ373" s="13" t="s">
        <v>186</v>
      </c>
      <c r="NK373" s="5">
        <v>299.14996977811097</v>
      </c>
      <c r="OG373" s="13" t="s">
        <v>186</v>
      </c>
      <c r="OH373" s="5">
        <v>297.865138173025</v>
      </c>
      <c r="PD373" s="13" t="s">
        <v>186</v>
      </c>
      <c r="PE373" s="5">
        <v>299.113101923437</v>
      </c>
      <c r="QA373" s="13" t="s">
        <v>186</v>
      </c>
      <c r="QB373" s="5">
        <v>300.17535535068902</v>
      </c>
      <c r="QX373" s="13" t="s">
        <v>186</v>
      </c>
      <c r="QY373" s="5">
        <v>296.66090976652299</v>
      </c>
      <c r="RU373" s="13" t="s">
        <v>186</v>
      </c>
      <c r="RV373" s="5">
        <v>302.00229528696099</v>
      </c>
      <c r="SR373" s="13" t="s">
        <v>186</v>
      </c>
      <c r="SS373" s="5">
        <v>296.78831258194299</v>
      </c>
      <c r="TO373" s="13" t="s">
        <v>186</v>
      </c>
      <c r="TP373" s="5">
        <v>298.65632970834599</v>
      </c>
      <c r="UL373" s="13" t="s">
        <v>186</v>
      </c>
      <c r="UM373" s="5">
        <v>297.34325411453102</v>
      </c>
      <c r="VI373" s="13" t="s">
        <v>186</v>
      </c>
      <c r="VJ373" s="5">
        <v>296.76405960421801</v>
      </c>
      <c r="WF373" s="13" t="s">
        <v>186</v>
      </c>
      <c r="WG373" s="5">
        <v>296.84971594012802</v>
      </c>
      <c r="XC373" s="13" t="s">
        <v>186</v>
      </c>
      <c r="XD373" s="5">
        <v>309.01973611012801</v>
      </c>
      <c r="XZ373" s="13" t="s">
        <v>186</v>
      </c>
      <c r="YA373" s="5">
        <v>317.243095064317</v>
      </c>
      <c r="YW373" s="13" t="s">
        <v>186</v>
      </c>
      <c r="YX373" s="5">
        <v>294.74947523116202</v>
      </c>
      <c r="ZT373" s="13" t="s">
        <v>186</v>
      </c>
      <c r="ZU373" s="5">
        <v>387.91385772122402</v>
      </c>
      <c r="AAQ373" s="13" t="s">
        <v>186</v>
      </c>
      <c r="AAR373" s="5">
        <v>319.61744788843799</v>
      </c>
      <c r="ABN373" s="13" t="s">
        <v>186</v>
      </c>
      <c r="ABO373" s="5">
        <v>295.97033407217702</v>
      </c>
    </row>
    <row r="374" spans="29:743" x14ac:dyDescent="0.25">
      <c r="AC374" s="13" t="s">
        <v>187</v>
      </c>
      <c r="AD374" s="5">
        <v>0</v>
      </c>
      <c r="AZ374" s="13" t="s">
        <v>187</v>
      </c>
      <c r="BA374" s="5">
        <v>0</v>
      </c>
      <c r="BW374" s="13" t="s">
        <v>187</v>
      </c>
      <c r="BX374" s="5">
        <v>0</v>
      </c>
      <c r="CT374" s="13" t="s">
        <v>187</v>
      </c>
      <c r="CU374" s="5">
        <v>0</v>
      </c>
      <c r="DQ374" s="13" t="s">
        <v>187</v>
      </c>
      <c r="DR374" s="5">
        <v>0</v>
      </c>
      <c r="EN374" s="13" t="s">
        <v>187</v>
      </c>
      <c r="EO374" s="5">
        <v>0</v>
      </c>
      <c r="FK374" s="13" t="s">
        <v>187</v>
      </c>
      <c r="FL374" s="5">
        <v>0</v>
      </c>
      <c r="GH374" s="13" t="s">
        <v>187</v>
      </c>
      <c r="GI374" s="5">
        <v>0</v>
      </c>
      <c r="HE374" s="13" t="s">
        <v>187</v>
      </c>
      <c r="HF374" s="5">
        <v>0</v>
      </c>
      <c r="IB374" s="13" t="s">
        <v>187</v>
      </c>
      <c r="IC374" s="5">
        <v>0</v>
      </c>
      <c r="IY374" s="13" t="s">
        <v>187</v>
      </c>
      <c r="IZ374" s="5">
        <v>0</v>
      </c>
      <c r="JV374" s="13" t="s">
        <v>187</v>
      </c>
      <c r="JW374" s="5">
        <v>0</v>
      </c>
      <c r="KS374" s="13" t="s">
        <v>187</v>
      </c>
      <c r="KT374" s="5">
        <v>0</v>
      </c>
      <c r="LP374" s="13" t="s">
        <v>187</v>
      </c>
      <c r="LQ374" s="5">
        <v>0</v>
      </c>
      <c r="MM374" s="13" t="s">
        <v>187</v>
      </c>
      <c r="MN374" s="5">
        <v>0</v>
      </c>
      <c r="NJ374" s="13" t="s">
        <v>187</v>
      </c>
      <c r="NK374" s="5">
        <v>0</v>
      </c>
      <c r="OG374" s="13" t="s">
        <v>187</v>
      </c>
      <c r="OH374" s="5">
        <v>0</v>
      </c>
      <c r="PD374" s="13" t="s">
        <v>187</v>
      </c>
      <c r="PE374" s="5">
        <v>0</v>
      </c>
      <c r="QA374" s="13" t="s">
        <v>187</v>
      </c>
      <c r="QB374" s="5">
        <v>0</v>
      </c>
      <c r="QX374" s="13" t="s">
        <v>187</v>
      </c>
      <c r="QY374" s="5">
        <v>0</v>
      </c>
      <c r="RU374" s="13" t="s">
        <v>187</v>
      </c>
      <c r="RV374" s="5">
        <v>0</v>
      </c>
      <c r="SR374" s="13" t="s">
        <v>187</v>
      </c>
      <c r="SS374" s="5">
        <v>0</v>
      </c>
      <c r="TO374" s="13" t="s">
        <v>187</v>
      </c>
      <c r="TP374" s="5">
        <v>0</v>
      </c>
      <c r="UL374" s="13" t="s">
        <v>187</v>
      </c>
      <c r="UM374" s="5">
        <v>0</v>
      </c>
      <c r="VI374" s="13" t="s">
        <v>187</v>
      </c>
      <c r="VJ374" s="5">
        <v>0</v>
      </c>
      <c r="WF374" s="13" t="s">
        <v>187</v>
      </c>
      <c r="WG374" s="5">
        <v>0</v>
      </c>
      <c r="XC374" s="13" t="s">
        <v>187</v>
      </c>
      <c r="XD374" s="5">
        <v>0</v>
      </c>
      <c r="XZ374" s="13" t="s">
        <v>187</v>
      </c>
      <c r="YA374" s="5">
        <v>0</v>
      </c>
      <c r="YW374" s="13" t="s">
        <v>187</v>
      </c>
      <c r="YX374" s="5">
        <v>0</v>
      </c>
      <c r="ZT374" s="13" t="s">
        <v>187</v>
      </c>
      <c r="ZU374" s="5">
        <v>0</v>
      </c>
      <c r="AAQ374" s="13" t="s">
        <v>187</v>
      </c>
      <c r="AAR374" s="5">
        <v>0</v>
      </c>
      <c r="ABN374" s="13" t="s">
        <v>187</v>
      </c>
      <c r="ABO374" s="5">
        <v>0</v>
      </c>
    </row>
    <row r="375" spans="29:743" x14ac:dyDescent="0.25">
      <c r="AC375" s="13" t="s">
        <v>188</v>
      </c>
      <c r="AD375" s="5">
        <v>143.94686317627799</v>
      </c>
      <c r="AZ375" s="13" t="s">
        <v>188</v>
      </c>
      <c r="BA375" s="5">
        <v>142.386577933246</v>
      </c>
      <c r="BW375" s="13" t="s">
        <v>188</v>
      </c>
      <c r="BX375" s="5">
        <v>142.32238833349399</v>
      </c>
      <c r="CT375" s="13" t="s">
        <v>188</v>
      </c>
      <c r="CU375" s="5">
        <v>143.58634566375801</v>
      </c>
      <c r="DQ375" s="13" t="s">
        <v>188</v>
      </c>
      <c r="DR375" s="5">
        <v>142.539548018657</v>
      </c>
      <c r="EN375" s="13" t="s">
        <v>188</v>
      </c>
      <c r="EO375" s="5">
        <v>143.561246182894</v>
      </c>
      <c r="FK375" s="13" t="s">
        <v>188</v>
      </c>
      <c r="FL375" s="5">
        <v>141.898286877597</v>
      </c>
      <c r="GH375" s="13" t="s">
        <v>188</v>
      </c>
      <c r="GI375" s="5">
        <v>142.528587959905</v>
      </c>
      <c r="HE375" s="13" t="s">
        <v>188</v>
      </c>
      <c r="HF375" s="5">
        <v>142.19161054678</v>
      </c>
      <c r="IB375" s="13" t="s">
        <v>188</v>
      </c>
      <c r="IC375" s="5">
        <v>144.68166010660499</v>
      </c>
      <c r="IY375" s="13" t="s">
        <v>188</v>
      </c>
      <c r="IZ375" s="5">
        <v>142.79767570936099</v>
      </c>
      <c r="JV375" s="13" t="s">
        <v>188</v>
      </c>
      <c r="JW375" s="5">
        <v>143.36668837006499</v>
      </c>
      <c r="KS375" s="13" t="s">
        <v>188</v>
      </c>
      <c r="KT375" s="5">
        <v>142.90776828894201</v>
      </c>
      <c r="LP375" s="13" t="s">
        <v>188</v>
      </c>
      <c r="LQ375" s="5">
        <v>143.28254883778399</v>
      </c>
      <c r="MM375" s="13" t="s">
        <v>188</v>
      </c>
      <c r="MN375" s="5">
        <v>143.19579288212</v>
      </c>
      <c r="NJ375" s="13" t="s">
        <v>188</v>
      </c>
      <c r="NK375" s="5">
        <v>143.57788380907701</v>
      </c>
      <c r="OG375" s="13" t="s">
        <v>188</v>
      </c>
      <c r="OH375" s="5">
        <v>142.97048717810301</v>
      </c>
      <c r="PD375" s="13" t="s">
        <v>188</v>
      </c>
      <c r="PE375" s="5">
        <v>143.561806420718</v>
      </c>
      <c r="QA375" s="13" t="s">
        <v>188</v>
      </c>
      <c r="QB375" s="5">
        <v>144.06946938268999</v>
      </c>
      <c r="QX375" s="13" t="s">
        <v>188</v>
      </c>
      <c r="QY375" s="5">
        <v>142.38501368443801</v>
      </c>
      <c r="RU375" s="13" t="s">
        <v>188</v>
      </c>
      <c r="RV375" s="5">
        <v>144.953588245281</v>
      </c>
      <c r="SR375" s="13" t="s">
        <v>188</v>
      </c>
      <c r="SS375" s="5">
        <v>142.443539131937</v>
      </c>
      <c r="TO375" s="13" t="s">
        <v>188</v>
      </c>
      <c r="TP375" s="5">
        <v>143.334697881598</v>
      </c>
      <c r="UL375" s="13" t="s">
        <v>188</v>
      </c>
      <c r="UM375" s="5">
        <v>142.71793428653501</v>
      </c>
      <c r="VI375" s="13" t="s">
        <v>188</v>
      </c>
      <c r="VJ375" s="5">
        <v>142.43777090143499</v>
      </c>
      <c r="WF375" s="13" t="s">
        <v>188</v>
      </c>
      <c r="WG375" s="5">
        <v>142.47769907594201</v>
      </c>
      <c r="XC375" s="13" t="s">
        <v>188</v>
      </c>
      <c r="XD375" s="5">
        <v>141.20834080429501</v>
      </c>
      <c r="XZ375" s="13" t="s">
        <v>188</v>
      </c>
      <c r="YA375" s="5">
        <v>138.98429512827801</v>
      </c>
      <c r="YW375" s="13" t="s">
        <v>188</v>
      </c>
      <c r="YX375" s="5">
        <v>142.642868421808</v>
      </c>
      <c r="ZT375" s="13" t="s">
        <v>188</v>
      </c>
      <c r="ZU375" s="5">
        <v>82.894938643142098</v>
      </c>
      <c r="AAQ375" s="13" t="s">
        <v>188</v>
      </c>
      <c r="AAR375" s="5">
        <v>134.394275414297</v>
      </c>
      <c r="ABN375" s="13" t="s">
        <v>188</v>
      </c>
      <c r="ABO375" s="5">
        <v>143.22335269490301</v>
      </c>
    </row>
    <row r="376" spans="29:743" x14ac:dyDescent="0.25">
      <c r="AC376" s="13" t="s">
        <v>189</v>
      </c>
      <c r="AD376" s="5">
        <v>143.94686317627799</v>
      </c>
      <c r="AZ376" s="13" t="s">
        <v>189</v>
      </c>
      <c r="BA376" s="5">
        <v>142.386577933246</v>
      </c>
      <c r="BW376" s="13" t="s">
        <v>189</v>
      </c>
      <c r="BX376" s="5">
        <v>142.32238833349399</v>
      </c>
      <c r="CT376" s="13" t="s">
        <v>189</v>
      </c>
      <c r="CU376" s="5">
        <v>143.58634566375801</v>
      </c>
      <c r="DQ376" s="13" t="s">
        <v>189</v>
      </c>
      <c r="DR376" s="5">
        <v>142.539548018657</v>
      </c>
      <c r="EN376" s="13" t="s">
        <v>189</v>
      </c>
      <c r="EO376" s="5">
        <v>143.561246182894</v>
      </c>
      <c r="FK376" s="13" t="s">
        <v>189</v>
      </c>
      <c r="FL376" s="5">
        <v>141.898286877597</v>
      </c>
      <c r="GH376" s="13" t="s">
        <v>189</v>
      </c>
      <c r="GI376" s="5">
        <v>142.528587959905</v>
      </c>
      <c r="HE376" s="13" t="s">
        <v>189</v>
      </c>
      <c r="HF376" s="5">
        <v>142.19161054678</v>
      </c>
      <c r="IB376" s="13" t="s">
        <v>189</v>
      </c>
      <c r="IC376" s="5">
        <v>144.68166010660499</v>
      </c>
      <c r="IY376" s="13" t="s">
        <v>189</v>
      </c>
      <c r="IZ376" s="5">
        <v>142.79767570936099</v>
      </c>
      <c r="JV376" s="13" t="s">
        <v>189</v>
      </c>
      <c r="JW376" s="5">
        <v>143.36668837006499</v>
      </c>
      <c r="KS376" s="13" t="s">
        <v>189</v>
      </c>
      <c r="KT376" s="5">
        <v>142.90776828894201</v>
      </c>
      <c r="LP376" s="13" t="s">
        <v>189</v>
      </c>
      <c r="LQ376" s="5">
        <v>143.28254883778399</v>
      </c>
      <c r="MM376" s="13" t="s">
        <v>189</v>
      </c>
      <c r="MN376" s="5">
        <v>143.19579288212</v>
      </c>
      <c r="NJ376" s="13" t="s">
        <v>189</v>
      </c>
      <c r="NK376" s="5">
        <v>143.57788380907701</v>
      </c>
      <c r="OG376" s="13" t="s">
        <v>189</v>
      </c>
      <c r="OH376" s="5">
        <v>142.97048717810301</v>
      </c>
      <c r="PD376" s="13" t="s">
        <v>189</v>
      </c>
      <c r="PE376" s="5">
        <v>143.561806420718</v>
      </c>
      <c r="QA376" s="13" t="s">
        <v>189</v>
      </c>
      <c r="QB376" s="5">
        <v>144.06946938268999</v>
      </c>
      <c r="QX376" s="13" t="s">
        <v>189</v>
      </c>
      <c r="QY376" s="5">
        <v>142.38501368443801</v>
      </c>
      <c r="RU376" s="13" t="s">
        <v>189</v>
      </c>
      <c r="RV376" s="5">
        <v>144.953588245281</v>
      </c>
      <c r="SR376" s="13" t="s">
        <v>189</v>
      </c>
      <c r="SS376" s="5">
        <v>142.443539131937</v>
      </c>
      <c r="TO376" s="13" t="s">
        <v>189</v>
      </c>
      <c r="TP376" s="5">
        <v>143.334697881598</v>
      </c>
      <c r="UL376" s="13" t="s">
        <v>189</v>
      </c>
      <c r="UM376" s="5">
        <v>142.71793428653501</v>
      </c>
      <c r="VI376" s="13" t="s">
        <v>189</v>
      </c>
      <c r="VJ376" s="5">
        <v>142.43777090143499</v>
      </c>
      <c r="WF376" s="13" t="s">
        <v>189</v>
      </c>
      <c r="WG376" s="5">
        <v>142.47769907594201</v>
      </c>
      <c r="XC376" s="13" t="s">
        <v>189</v>
      </c>
      <c r="XD376" s="5">
        <v>141.20834080429501</v>
      </c>
      <c r="XZ376" s="13" t="s">
        <v>189</v>
      </c>
      <c r="YA376" s="5">
        <v>138.98429512827801</v>
      </c>
      <c r="YW376" s="13" t="s">
        <v>189</v>
      </c>
      <c r="YX376" s="5">
        <v>142.642868421808</v>
      </c>
      <c r="ZT376" s="13" t="s">
        <v>189</v>
      </c>
      <c r="ZU376" s="5">
        <v>82.894938643142098</v>
      </c>
      <c r="AAQ376" s="13" t="s">
        <v>189</v>
      </c>
      <c r="AAR376" s="5">
        <v>134.394275414297</v>
      </c>
      <c r="ABN376" s="13" t="s">
        <v>189</v>
      </c>
      <c r="ABO376" s="5">
        <v>143.22335269490301</v>
      </c>
    </row>
    <row r="377" spans="29:743" x14ac:dyDescent="0.25">
      <c r="AC377" s="13" t="s">
        <v>190</v>
      </c>
      <c r="AD377" s="5">
        <v>0</v>
      </c>
      <c r="AZ377" s="13" t="s">
        <v>190</v>
      </c>
      <c r="BA377" s="5">
        <v>0</v>
      </c>
      <c r="BW377" s="13" t="s">
        <v>190</v>
      </c>
      <c r="BX377" s="5">
        <v>0</v>
      </c>
      <c r="CT377" s="13" t="s">
        <v>190</v>
      </c>
      <c r="CU377" s="5">
        <v>0</v>
      </c>
      <c r="DQ377" s="13" t="s">
        <v>190</v>
      </c>
      <c r="DR377" s="5">
        <v>0</v>
      </c>
      <c r="EN377" s="13" t="s">
        <v>190</v>
      </c>
      <c r="EO377" s="5">
        <v>0</v>
      </c>
      <c r="FK377" s="13" t="s">
        <v>190</v>
      </c>
      <c r="FL377" s="5">
        <v>0</v>
      </c>
      <c r="GH377" s="13" t="s">
        <v>190</v>
      </c>
      <c r="GI377" s="5">
        <v>0</v>
      </c>
      <c r="HE377" s="13" t="s">
        <v>190</v>
      </c>
      <c r="HF377" s="5">
        <v>0</v>
      </c>
      <c r="IB377" s="13" t="s">
        <v>190</v>
      </c>
      <c r="IC377" s="5">
        <v>0</v>
      </c>
      <c r="IY377" s="13" t="s">
        <v>190</v>
      </c>
      <c r="IZ377" s="5">
        <v>0</v>
      </c>
      <c r="JV377" s="13" t="s">
        <v>190</v>
      </c>
      <c r="JW377" s="5">
        <v>0</v>
      </c>
      <c r="KS377" s="13" t="s">
        <v>190</v>
      </c>
      <c r="KT377" s="5">
        <v>0</v>
      </c>
      <c r="LP377" s="13" t="s">
        <v>190</v>
      </c>
      <c r="LQ377" s="5">
        <v>0</v>
      </c>
      <c r="MM377" s="13" t="s">
        <v>190</v>
      </c>
      <c r="MN377" s="5">
        <v>0</v>
      </c>
      <c r="NJ377" s="13" t="s">
        <v>190</v>
      </c>
      <c r="NK377" s="5">
        <v>0</v>
      </c>
      <c r="OG377" s="13" t="s">
        <v>190</v>
      </c>
      <c r="OH377" s="5">
        <v>0</v>
      </c>
      <c r="PD377" s="13" t="s">
        <v>190</v>
      </c>
      <c r="PE377" s="5">
        <v>0</v>
      </c>
      <c r="QA377" s="13" t="s">
        <v>190</v>
      </c>
      <c r="QB377" s="5">
        <v>0</v>
      </c>
      <c r="QX377" s="13" t="s">
        <v>190</v>
      </c>
      <c r="QY377" s="5">
        <v>0</v>
      </c>
      <c r="RU377" s="13" t="s">
        <v>190</v>
      </c>
      <c r="RV377" s="5">
        <v>0</v>
      </c>
      <c r="SR377" s="13" t="s">
        <v>190</v>
      </c>
      <c r="SS377" s="5">
        <v>0</v>
      </c>
      <c r="TO377" s="13" t="s">
        <v>190</v>
      </c>
      <c r="TP377" s="5">
        <v>0</v>
      </c>
      <c r="UL377" s="13" t="s">
        <v>190</v>
      </c>
      <c r="UM377" s="5">
        <v>0</v>
      </c>
      <c r="VI377" s="13" t="s">
        <v>190</v>
      </c>
      <c r="VJ377" s="5">
        <v>0</v>
      </c>
      <c r="WF377" s="13" t="s">
        <v>190</v>
      </c>
      <c r="WG377" s="5">
        <v>0</v>
      </c>
      <c r="XC377" s="13" t="s">
        <v>190</v>
      </c>
      <c r="XD377" s="5">
        <v>0</v>
      </c>
      <c r="XZ377" s="13" t="s">
        <v>190</v>
      </c>
      <c r="YA377" s="5">
        <v>0</v>
      </c>
      <c r="YW377" s="13" t="s">
        <v>190</v>
      </c>
      <c r="YX377" s="5">
        <v>0</v>
      </c>
      <c r="ZT377" s="13" t="s">
        <v>190</v>
      </c>
      <c r="ZU377" s="5">
        <v>0</v>
      </c>
      <c r="AAQ377" s="13" t="s">
        <v>190</v>
      </c>
      <c r="AAR377" s="5">
        <v>0</v>
      </c>
      <c r="ABN377" s="13" t="s">
        <v>190</v>
      </c>
      <c r="ABO377" s="5">
        <v>0</v>
      </c>
    </row>
    <row r="378" spans="29:743" x14ac:dyDescent="0.25">
      <c r="AC378" s="13"/>
      <c r="AD378" s="5"/>
      <c r="AZ378" s="13"/>
      <c r="BA378" s="5"/>
      <c r="BW378" s="13"/>
      <c r="BX378" s="5"/>
      <c r="CT378" s="13"/>
      <c r="CU378" s="5"/>
      <c r="DQ378" s="13"/>
      <c r="DR378" s="5"/>
      <c r="EN378" s="13"/>
      <c r="EO378" s="5"/>
      <c r="FK378" s="13"/>
      <c r="FL378" s="5"/>
      <c r="GH378" s="13"/>
      <c r="GI378" s="5"/>
      <c r="HE378" s="13"/>
      <c r="HF378" s="5"/>
      <c r="IB378" s="13"/>
      <c r="IC378" s="5"/>
      <c r="IY378" s="13"/>
      <c r="IZ378" s="5"/>
      <c r="JV378" s="13"/>
      <c r="JW378" s="5"/>
      <c r="KS378" s="13"/>
      <c r="KT378" s="5"/>
      <c r="LP378" s="13"/>
      <c r="LQ378" s="5"/>
      <c r="MM378" s="13"/>
      <c r="MN378" s="5"/>
      <c r="NJ378" s="13"/>
      <c r="NK378" s="5"/>
      <c r="OG378" s="13"/>
      <c r="OH378" s="5"/>
      <c r="PD378" s="13"/>
      <c r="PE378" s="5"/>
      <c r="QA378" s="13"/>
      <c r="QB378" s="5"/>
      <c r="QX378" s="13"/>
      <c r="QY378" s="5"/>
      <c r="RU378" s="13"/>
      <c r="RV378" s="5"/>
      <c r="SR378" s="13"/>
      <c r="SS378" s="5"/>
      <c r="TO378" s="13"/>
      <c r="TP378" s="5"/>
      <c r="UL378" s="13"/>
      <c r="UM378" s="5"/>
      <c r="VI378" s="13"/>
      <c r="VJ378" s="5"/>
      <c r="WF378" s="13"/>
      <c r="WG378" s="5"/>
      <c r="XC378" s="13"/>
      <c r="XD378" s="5"/>
      <c r="XZ378" s="13"/>
      <c r="YA378" s="5"/>
      <c r="YW378" s="13"/>
      <c r="YX378" s="5"/>
      <c r="ZT378" s="13"/>
      <c r="ZU378" s="5"/>
      <c r="AAQ378" s="13"/>
      <c r="AAR378" s="5"/>
      <c r="ABN378" s="13"/>
      <c r="ABO378" s="5"/>
    </row>
    <row r="379" spans="29:743" x14ac:dyDescent="0.25">
      <c r="AC379" s="13" t="s">
        <v>191</v>
      </c>
      <c r="AD379" s="5">
        <v>0</v>
      </c>
      <c r="AZ379" s="13" t="s">
        <v>191</v>
      </c>
      <c r="BA379" s="5">
        <v>0</v>
      </c>
      <c r="BW379" s="13" t="s">
        <v>191</v>
      </c>
      <c r="BX379" s="5">
        <v>0</v>
      </c>
      <c r="CT379" s="13" t="s">
        <v>191</v>
      </c>
      <c r="CU379" s="5">
        <v>0</v>
      </c>
      <c r="DQ379" s="13" t="s">
        <v>191</v>
      </c>
      <c r="DR379" s="5">
        <v>0</v>
      </c>
      <c r="EN379" s="13" t="s">
        <v>191</v>
      </c>
      <c r="EO379" s="5">
        <v>0</v>
      </c>
      <c r="FK379" s="13" t="s">
        <v>191</v>
      </c>
      <c r="FL379" s="5">
        <v>0</v>
      </c>
      <c r="GH379" s="13" t="s">
        <v>191</v>
      </c>
      <c r="GI379" s="5">
        <v>0</v>
      </c>
      <c r="HE379" s="13" t="s">
        <v>191</v>
      </c>
      <c r="HF379" s="5">
        <v>0</v>
      </c>
      <c r="IB379" s="13" t="s">
        <v>191</v>
      </c>
      <c r="IC379" s="5">
        <v>0</v>
      </c>
      <c r="IY379" s="13" t="s">
        <v>191</v>
      </c>
      <c r="IZ379" s="5">
        <v>0</v>
      </c>
      <c r="JV379" s="13" t="s">
        <v>191</v>
      </c>
      <c r="JW379" s="5">
        <v>0</v>
      </c>
      <c r="KS379" s="13" t="s">
        <v>191</v>
      </c>
      <c r="KT379" s="5">
        <v>0</v>
      </c>
      <c r="LP379" s="13" t="s">
        <v>191</v>
      </c>
      <c r="LQ379" s="5">
        <v>0</v>
      </c>
      <c r="MM379" s="13" t="s">
        <v>191</v>
      </c>
      <c r="MN379" s="5">
        <v>0</v>
      </c>
      <c r="NJ379" s="13" t="s">
        <v>191</v>
      </c>
      <c r="NK379" s="5">
        <v>0</v>
      </c>
      <c r="OG379" s="13" t="s">
        <v>191</v>
      </c>
      <c r="OH379" s="5">
        <v>0</v>
      </c>
      <c r="PD379" s="13" t="s">
        <v>191</v>
      </c>
      <c r="PE379" s="5">
        <v>0</v>
      </c>
      <c r="QA379" s="13" t="s">
        <v>191</v>
      </c>
      <c r="QB379" s="5">
        <v>0</v>
      </c>
      <c r="QX379" s="13" t="s">
        <v>191</v>
      </c>
      <c r="QY379" s="5">
        <v>0</v>
      </c>
      <c r="RU379" s="13" t="s">
        <v>191</v>
      </c>
      <c r="RV379" s="5">
        <v>0</v>
      </c>
      <c r="SR379" s="13" t="s">
        <v>191</v>
      </c>
      <c r="SS379" s="5">
        <v>0</v>
      </c>
      <c r="TO379" s="13" t="s">
        <v>191</v>
      </c>
      <c r="TP379" s="5">
        <v>0</v>
      </c>
      <c r="UL379" s="13" t="s">
        <v>191</v>
      </c>
      <c r="UM379" s="5">
        <v>0</v>
      </c>
      <c r="VI379" s="13" t="s">
        <v>191</v>
      </c>
      <c r="VJ379" s="5">
        <v>0</v>
      </c>
      <c r="WF379" s="13" t="s">
        <v>191</v>
      </c>
      <c r="WG379" s="5">
        <v>0</v>
      </c>
      <c r="XC379" s="13" t="s">
        <v>191</v>
      </c>
      <c r="XD379" s="5">
        <v>0</v>
      </c>
      <c r="XZ379" s="13" t="s">
        <v>191</v>
      </c>
      <c r="YA379" s="5">
        <v>0</v>
      </c>
      <c r="YW379" s="13" t="s">
        <v>191</v>
      </c>
      <c r="YX379" s="5">
        <v>0</v>
      </c>
      <c r="ZT379" s="13" t="s">
        <v>191</v>
      </c>
      <c r="ZU379" s="5">
        <v>0</v>
      </c>
      <c r="AAQ379" s="13" t="s">
        <v>191</v>
      </c>
      <c r="AAR379" s="5">
        <v>0</v>
      </c>
      <c r="ABN379" s="13" t="s">
        <v>191</v>
      </c>
      <c r="ABO379" s="5">
        <v>0</v>
      </c>
    </row>
    <row r="380" spans="29:743" x14ac:dyDescent="0.25">
      <c r="AC380" s="13" t="s">
        <v>192</v>
      </c>
      <c r="AD380" s="5">
        <v>0</v>
      </c>
      <c r="AZ380" s="13" t="s">
        <v>192</v>
      </c>
      <c r="BA380" s="5">
        <v>0</v>
      </c>
      <c r="BW380" s="13" t="s">
        <v>192</v>
      </c>
      <c r="BX380" s="5">
        <v>0</v>
      </c>
      <c r="CT380" s="13" t="s">
        <v>192</v>
      </c>
      <c r="CU380" s="5">
        <v>0</v>
      </c>
      <c r="DQ380" s="13" t="s">
        <v>192</v>
      </c>
      <c r="DR380" s="5">
        <v>0</v>
      </c>
      <c r="EN380" s="13" t="s">
        <v>192</v>
      </c>
      <c r="EO380" s="5">
        <v>0</v>
      </c>
      <c r="FK380" s="13" t="s">
        <v>192</v>
      </c>
      <c r="FL380" s="5">
        <v>0</v>
      </c>
      <c r="GH380" s="13" t="s">
        <v>192</v>
      </c>
      <c r="GI380" s="5">
        <v>0</v>
      </c>
      <c r="HE380" s="13" t="s">
        <v>192</v>
      </c>
      <c r="HF380" s="5">
        <v>0</v>
      </c>
      <c r="IB380" s="13" t="s">
        <v>192</v>
      </c>
      <c r="IC380" s="5">
        <v>0</v>
      </c>
      <c r="IY380" s="13" t="s">
        <v>192</v>
      </c>
      <c r="IZ380" s="5">
        <v>0</v>
      </c>
      <c r="JV380" s="13" t="s">
        <v>192</v>
      </c>
      <c r="JW380" s="5">
        <v>0</v>
      </c>
      <c r="KS380" s="13" t="s">
        <v>192</v>
      </c>
      <c r="KT380" s="5">
        <v>0</v>
      </c>
      <c r="LP380" s="13" t="s">
        <v>192</v>
      </c>
      <c r="LQ380" s="5">
        <v>0</v>
      </c>
      <c r="MM380" s="13" t="s">
        <v>192</v>
      </c>
      <c r="MN380" s="5">
        <v>0</v>
      </c>
      <c r="NJ380" s="13" t="s">
        <v>192</v>
      </c>
      <c r="NK380" s="5">
        <v>0</v>
      </c>
      <c r="OG380" s="13" t="s">
        <v>192</v>
      </c>
      <c r="OH380" s="5">
        <v>0</v>
      </c>
      <c r="PD380" s="13" t="s">
        <v>192</v>
      </c>
      <c r="PE380" s="5">
        <v>0</v>
      </c>
      <c r="QA380" s="13" t="s">
        <v>192</v>
      </c>
      <c r="QB380" s="5">
        <v>0</v>
      </c>
      <c r="QX380" s="13" t="s">
        <v>192</v>
      </c>
      <c r="QY380" s="5">
        <v>0</v>
      </c>
      <c r="RU380" s="13" t="s">
        <v>192</v>
      </c>
      <c r="RV380" s="5">
        <v>0</v>
      </c>
      <c r="SR380" s="13" t="s">
        <v>192</v>
      </c>
      <c r="SS380" s="5">
        <v>0</v>
      </c>
      <c r="TO380" s="13" t="s">
        <v>192</v>
      </c>
      <c r="TP380" s="5">
        <v>0</v>
      </c>
      <c r="UL380" s="13" t="s">
        <v>192</v>
      </c>
      <c r="UM380" s="5">
        <v>0</v>
      </c>
      <c r="VI380" s="13" t="s">
        <v>192</v>
      </c>
      <c r="VJ380" s="5">
        <v>0</v>
      </c>
      <c r="WF380" s="13" t="s">
        <v>192</v>
      </c>
      <c r="WG380" s="5">
        <v>0</v>
      </c>
      <c r="XC380" s="13" t="s">
        <v>192</v>
      </c>
      <c r="XD380" s="5">
        <v>0</v>
      </c>
      <c r="XZ380" s="13" t="s">
        <v>192</v>
      </c>
      <c r="YA380" s="5">
        <v>0</v>
      </c>
      <c r="YW380" s="13" t="s">
        <v>192</v>
      </c>
      <c r="YX380" s="5">
        <v>0</v>
      </c>
      <c r="ZT380" s="13" t="s">
        <v>192</v>
      </c>
      <c r="ZU380" s="5">
        <v>0</v>
      </c>
      <c r="AAQ380" s="13" t="s">
        <v>192</v>
      </c>
      <c r="AAR380" s="5">
        <v>0</v>
      </c>
      <c r="ABN380" s="13" t="s">
        <v>192</v>
      </c>
      <c r="ABO380" s="5">
        <v>0</v>
      </c>
    </row>
    <row r="381" spans="29:743" x14ac:dyDescent="0.25">
      <c r="AC381" s="13" t="s">
        <v>193</v>
      </c>
      <c r="AD381" s="5">
        <v>9.3063701695330803</v>
      </c>
      <c r="AZ381" s="13" t="s">
        <v>193</v>
      </c>
      <c r="BA381" s="5">
        <v>10.2333818677157</v>
      </c>
      <c r="BW381" s="13" t="s">
        <v>193</v>
      </c>
      <c r="BX381" s="5">
        <v>10.233298791484099</v>
      </c>
      <c r="CT381" s="13" t="s">
        <v>193</v>
      </c>
      <c r="CU381" s="5">
        <v>9.3049577999535895</v>
      </c>
      <c r="DQ381" s="13" t="s">
        <v>193</v>
      </c>
      <c r="DR381" s="5">
        <v>10.233630006864701</v>
      </c>
      <c r="EN381" s="13" t="s">
        <v>193</v>
      </c>
      <c r="EO381" s="5">
        <v>9.30489215279656</v>
      </c>
      <c r="FK381" s="13" t="s">
        <v>193</v>
      </c>
      <c r="FL381" s="5">
        <v>9.2986927264135097</v>
      </c>
      <c r="GH381" s="13" t="s">
        <v>193</v>
      </c>
      <c r="GI381" s="5">
        <v>9.3009929580997106</v>
      </c>
      <c r="HE381" s="13" t="s">
        <v>193</v>
      </c>
      <c r="HF381" s="5">
        <v>10.2338984863182</v>
      </c>
      <c r="IB381" s="13" t="s">
        <v>193</v>
      </c>
      <c r="IC381" s="5">
        <v>10.2424648418594</v>
      </c>
      <c r="IY381" s="13" t="s">
        <v>193</v>
      </c>
      <c r="IZ381" s="5">
        <v>10.234140871932199</v>
      </c>
      <c r="JV381" s="13" t="s">
        <v>193</v>
      </c>
      <c r="JW381" s="5">
        <v>10.2360364181867</v>
      </c>
      <c r="KS381" s="13" t="s">
        <v>193</v>
      </c>
      <c r="KT381" s="5">
        <v>10.2352417189185</v>
      </c>
      <c r="LP381" s="13" t="s">
        <v>193</v>
      </c>
      <c r="LQ381" s="5">
        <v>10.235942699186401</v>
      </c>
      <c r="MM381" s="13" t="s">
        <v>193</v>
      </c>
      <c r="MN381" s="5">
        <v>10.2357953173764</v>
      </c>
      <c r="NJ381" s="13" t="s">
        <v>193</v>
      </c>
      <c r="NK381" s="5">
        <v>10.2364526292695</v>
      </c>
      <c r="OG381" s="13" t="s">
        <v>193</v>
      </c>
      <c r="OH381" s="5">
        <v>11.168515266394101</v>
      </c>
      <c r="PD381" s="13" t="s">
        <v>193</v>
      </c>
      <c r="PE381" s="5">
        <v>10.236597225275901</v>
      </c>
      <c r="QA381" s="13" t="s">
        <v>193</v>
      </c>
      <c r="QB381" s="5">
        <v>10.237894833614799</v>
      </c>
      <c r="QX381" s="13" t="s">
        <v>193</v>
      </c>
      <c r="QY381" s="5">
        <v>11.163999972687501</v>
      </c>
      <c r="RU381" s="13" t="s">
        <v>193</v>
      </c>
      <c r="RV381" s="5">
        <v>12.1154378418852</v>
      </c>
      <c r="SR381" s="13" t="s">
        <v>193</v>
      </c>
      <c r="SS381" s="5">
        <v>11.1638858966431</v>
      </c>
      <c r="TO381" s="13" t="s">
        <v>193</v>
      </c>
      <c r="TP381" s="5">
        <v>10.234960815683699</v>
      </c>
      <c r="UL381" s="13" t="s">
        <v>193</v>
      </c>
      <c r="UM381" s="5">
        <v>10.236013975911501</v>
      </c>
      <c r="VI381" s="13" t="s">
        <v>193</v>
      </c>
      <c r="VJ381" s="5">
        <v>10.234903127072799</v>
      </c>
      <c r="WF381" s="13" t="s">
        <v>193</v>
      </c>
      <c r="WG381" s="5">
        <v>10.234880179235599</v>
      </c>
      <c r="XC381" s="13" t="s">
        <v>193</v>
      </c>
      <c r="XD381" s="5">
        <v>10.9919620850737</v>
      </c>
      <c r="XZ381" s="13" t="s">
        <v>193</v>
      </c>
      <c r="YA381" s="5">
        <v>12.3404351351216</v>
      </c>
      <c r="YW381" s="13" t="s">
        <v>193</v>
      </c>
      <c r="YX381" s="5">
        <v>10.241426371651</v>
      </c>
      <c r="ZT381" s="13" t="s">
        <v>193</v>
      </c>
      <c r="ZU381" s="5">
        <v>8.6893146401870904</v>
      </c>
      <c r="AAQ381" s="13" t="s">
        <v>193</v>
      </c>
      <c r="AAR381" s="5">
        <v>13.737738958585901</v>
      </c>
      <c r="ABN381" s="13" t="s">
        <v>193</v>
      </c>
      <c r="ABO381" s="5">
        <v>10.241953060734099</v>
      </c>
    </row>
    <row r="382" spans="29:743" x14ac:dyDescent="0.25">
      <c r="AC382" s="13" t="s">
        <v>194</v>
      </c>
      <c r="AD382" s="5">
        <v>0</v>
      </c>
      <c r="AZ382" s="13" t="s">
        <v>194</v>
      </c>
      <c r="BA382" s="5">
        <v>0</v>
      </c>
      <c r="BW382" s="13" t="s">
        <v>194</v>
      </c>
      <c r="BX382" s="5">
        <v>0</v>
      </c>
      <c r="CT382" s="13" t="s">
        <v>194</v>
      </c>
      <c r="CU382" s="5">
        <v>0</v>
      </c>
      <c r="DQ382" s="13" t="s">
        <v>194</v>
      </c>
      <c r="DR382" s="5">
        <v>0</v>
      </c>
      <c r="EN382" s="13" t="s">
        <v>194</v>
      </c>
      <c r="EO382" s="5">
        <v>0</v>
      </c>
      <c r="FK382" s="13" t="s">
        <v>194</v>
      </c>
      <c r="FL382" s="5">
        <v>0</v>
      </c>
      <c r="GH382" s="13" t="s">
        <v>194</v>
      </c>
      <c r="GI382" s="5">
        <v>0</v>
      </c>
      <c r="HE382" s="13" t="s">
        <v>194</v>
      </c>
      <c r="HF382" s="5">
        <v>0</v>
      </c>
      <c r="IB382" s="13" t="s">
        <v>194</v>
      </c>
      <c r="IC382" s="5">
        <v>0</v>
      </c>
      <c r="IY382" s="13" t="s">
        <v>194</v>
      </c>
      <c r="IZ382" s="5">
        <v>0</v>
      </c>
      <c r="JV382" s="13" t="s">
        <v>194</v>
      </c>
      <c r="JW382" s="5">
        <v>0</v>
      </c>
      <c r="KS382" s="13" t="s">
        <v>194</v>
      </c>
      <c r="KT382" s="5">
        <v>0</v>
      </c>
      <c r="LP382" s="13" t="s">
        <v>194</v>
      </c>
      <c r="LQ382" s="5">
        <v>0</v>
      </c>
      <c r="MM382" s="13" t="s">
        <v>194</v>
      </c>
      <c r="MN382" s="5">
        <v>0</v>
      </c>
      <c r="NJ382" s="13" t="s">
        <v>194</v>
      </c>
      <c r="NK382" s="5">
        <v>0</v>
      </c>
      <c r="OG382" s="13" t="s">
        <v>194</v>
      </c>
      <c r="OH382" s="5">
        <v>0</v>
      </c>
      <c r="PD382" s="13" t="s">
        <v>194</v>
      </c>
      <c r="PE382" s="5">
        <v>0</v>
      </c>
      <c r="QA382" s="13" t="s">
        <v>194</v>
      </c>
      <c r="QB382" s="5">
        <v>0</v>
      </c>
      <c r="QX382" s="13" t="s">
        <v>194</v>
      </c>
      <c r="QY382" s="5">
        <v>0</v>
      </c>
      <c r="RU382" s="13" t="s">
        <v>194</v>
      </c>
      <c r="RV382" s="5">
        <v>0</v>
      </c>
      <c r="SR382" s="13" t="s">
        <v>194</v>
      </c>
      <c r="SS382" s="5">
        <v>0</v>
      </c>
      <c r="TO382" s="13" t="s">
        <v>194</v>
      </c>
      <c r="TP382" s="5">
        <v>0</v>
      </c>
      <c r="UL382" s="13" t="s">
        <v>194</v>
      </c>
      <c r="UM382" s="5">
        <v>0</v>
      </c>
      <c r="VI382" s="13" t="s">
        <v>194</v>
      </c>
      <c r="VJ382" s="5">
        <v>0</v>
      </c>
      <c r="WF382" s="13" t="s">
        <v>194</v>
      </c>
      <c r="WG382" s="5">
        <v>0</v>
      </c>
      <c r="XC382" s="13" t="s">
        <v>194</v>
      </c>
      <c r="XD382" s="5">
        <v>0</v>
      </c>
      <c r="XZ382" s="13" t="s">
        <v>194</v>
      </c>
      <c r="YA382" s="5">
        <v>0</v>
      </c>
      <c r="YW382" s="13" t="s">
        <v>194</v>
      </c>
      <c r="YX382" s="5">
        <v>0</v>
      </c>
      <c r="ZT382" s="13" t="s">
        <v>194</v>
      </c>
      <c r="ZU382" s="5">
        <v>0</v>
      </c>
      <c r="AAQ382" s="13" t="s">
        <v>194</v>
      </c>
      <c r="AAR382" s="5">
        <v>0</v>
      </c>
      <c r="ABN382" s="13" t="s">
        <v>194</v>
      </c>
      <c r="ABO382" s="5">
        <v>0</v>
      </c>
    </row>
    <row r="383" spans="29:743" x14ac:dyDescent="0.25">
      <c r="AC383" s="13" t="s">
        <v>195</v>
      </c>
      <c r="AD383" s="14">
        <v>341365578.13351101</v>
      </c>
      <c r="AZ383" s="13" t="s">
        <v>195</v>
      </c>
      <c r="BA383" s="14">
        <v>375369156.16897798</v>
      </c>
      <c r="BW383" s="13" t="s">
        <v>195</v>
      </c>
      <c r="BX383" s="14">
        <v>375366108.86210001</v>
      </c>
      <c r="CT383" s="13" t="s">
        <v>195</v>
      </c>
      <c r="CU383" s="14">
        <v>341313771.21531898</v>
      </c>
      <c r="DQ383" s="13" t="s">
        <v>195</v>
      </c>
      <c r="DR383" s="14">
        <v>375378258.12414598</v>
      </c>
      <c r="EN383" s="13" t="s">
        <v>195</v>
      </c>
      <c r="EO383" s="14">
        <v>341311363.22172898</v>
      </c>
      <c r="FK383" s="13" t="s">
        <v>195</v>
      </c>
      <c r="FL383" s="14">
        <v>341083962.98589098</v>
      </c>
      <c r="GH383" s="13" t="s">
        <v>195</v>
      </c>
      <c r="GI383" s="14">
        <v>341168337.44178498</v>
      </c>
      <c r="HE383" s="13" t="s">
        <v>195</v>
      </c>
      <c r="HF383" s="14">
        <v>375388106.17899299</v>
      </c>
      <c r="IB383" s="13" t="s">
        <v>195</v>
      </c>
      <c r="IC383" s="14">
        <v>375702327.39075798</v>
      </c>
      <c r="IY383" s="13" t="s">
        <v>195</v>
      </c>
      <c r="IZ383" s="14">
        <v>375396997.08960003</v>
      </c>
      <c r="JV383" s="13" t="s">
        <v>195</v>
      </c>
      <c r="JW383" s="14">
        <v>375466527.33944499</v>
      </c>
      <c r="KS383" s="13" t="s">
        <v>195</v>
      </c>
      <c r="KT383" s="14">
        <v>375437377.09394902</v>
      </c>
      <c r="LP383" s="13" t="s">
        <v>195</v>
      </c>
      <c r="LQ383" s="14">
        <v>375463089.64675301</v>
      </c>
      <c r="MM383" s="13" t="s">
        <v>195</v>
      </c>
      <c r="MN383" s="14">
        <v>375457683.55653203</v>
      </c>
      <c r="NJ383" s="13" t="s">
        <v>195</v>
      </c>
      <c r="NK383" s="14">
        <v>375481794.31618398</v>
      </c>
      <c r="OG383" s="13" t="s">
        <v>195</v>
      </c>
      <c r="OH383" s="14">
        <v>409670645.09071302</v>
      </c>
      <c r="PD383" s="13" t="s">
        <v>195</v>
      </c>
      <c r="PE383" s="14">
        <v>375487098.22075897</v>
      </c>
      <c r="QA383" s="13" t="s">
        <v>195</v>
      </c>
      <c r="QB383" s="14">
        <v>375534695.59897798</v>
      </c>
      <c r="QX383" s="13" t="s">
        <v>195</v>
      </c>
      <c r="QY383" s="14">
        <v>409505020.27475202</v>
      </c>
      <c r="RU383" s="13" t="s">
        <v>195</v>
      </c>
      <c r="RV383" s="14">
        <v>444404571.05127901</v>
      </c>
      <c r="SR383" s="13" t="s">
        <v>195</v>
      </c>
      <c r="SS383" s="14">
        <v>409500835.86835498</v>
      </c>
      <c r="TO383" s="13" t="s">
        <v>195</v>
      </c>
      <c r="TP383" s="14">
        <v>375427073.32422698</v>
      </c>
      <c r="UL383" s="13" t="s">
        <v>195</v>
      </c>
      <c r="UM383" s="14">
        <v>375465704.13769001</v>
      </c>
      <c r="VI383" s="13" t="s">
        <v>195</v>
      </c>
      <c r="VJ383" s="14">
        <v>375424957.25688601</v>
      </c>
      <c r="WF383" s="13" t="s">
        <v>195</v>
      </c>
      <c r="WG383" s="14">
        <v>375424115.51068401</v>
      </c>
      <c r="XC383" s="13" t="s">
        <v>195</v>
      </c>
      <c r="XD383" s="14">
        <v>403194524.141855</v>
      </c>
      <c r="XZ383" s="13" t="s">
        <v>195</v>
      </c>
      <c r="YA383" s="14">
        <v>452657663.25424802</v>
      </c>
      <c r="YW383" s="13" t="s">
        <v>195</v>
      </c>
      <c r="YX383" s="14">
        <v>375664235.41971201</v>
      </c>
      <c r="ZT383" s="13" t="s">
        <v>195</v>
      </c>
      <c r="ZU383" s="14">
        <v>440599365.873016</v>
      </c>
      <c r="AAQ383" s="13" t="s">
        <v>195</v>
      </c>
      <c r="AAR383" s="14">
        <v>503911956.69366503</v>
      </c>
      <c r="ABN383" s="13" t="s">
        <v>195</v>
      </c>
      <c r="ABO383" s="14">
        <v>375683554.82352501</v>
      </c>
    </row>
    <row r="384" spans="29:743" x14ac:dyDescent="0.25">
      <c r="AC384" s="13" t="s">
        <v>196</v>
      </c>
      <c r="AD384" s="5">
        <v>497.92369493964998</v>
      </c>
      <c r="AZ384" s="13" t="s">
        <v>196</v>
      </c>
      <c r="BA384" s="5">
        <v>514.39453730862897</v>
      </c>
      <c r="BW384" s="13" t="s">
        <v>196</v>
      </c>
      <c r="BX384" s="5">
        <v>512.59194018143103</v>
      </c>
      <c r="CT384" s="13" t="s">
        <v>196</v>
      </c>
      <c r="CU384" s="5">
        <v>490.57454805783999</v>
      </c>
      <c r="DQ384" s="13" t="s">
        <v>196</v>
      </c>
      <c r="DR384" s="5">
        <v>518.57962594538901</v>
      </c>
      <c r="EN384" s="13" t="s">
        <v>196</v>
      </c>
      <c r="EO384" s="5">
        <v>490.090574942893</v>
      </c>
      <c r="FK384" s="13" t="s">
        <v>196</v>
      </c>
      <c r="FL384" s="5">
        <v>456.36486118803799</v>
      </c>
      <c r="GH384" s="13" t="s">
        <v>196</v>
      </c>
      <c r="GI384" s="5">
        <v>469.15830291304502</v>
      </c>
      <c r="HE384" s="13" t="s">
        <v>196</v>
      </c>
      <c r="HF384" s="5">
        <v>517.62035083768399</v>
      </c>
      <c r="IB384" s="13" t="s">
        <v>196</v>
      </c>
      <c r="IC384" s="5">
        <v>576.37113584055101</v>
      </c>
      <c r="IY384" s="13" t="s">
        <v>196</v>
      </c>
      <c r="IZ384" s="5">
        <v>525.43625652480603</v>
      </c>
      <c r="JV384" s="13" t="s">
        <v>196</v>
      </c>
      <c r="JW384" s="5">
        <v>538.94843907272002</v>
      </c>
      <c r="KS384" s="13" t="s">
        <v>196</v>
      </c>
      <c r="KT384" s="5">
        <v>526.68222064224005</v>
      </c>
      <c r="LP384" s="13" t="s">
        <v>196</v>
      </c>
      <c r="LQ384" s="5">
        <v>536.58039033387104</v>
      </c>
      <c r="MM384" s="13" t="s">
        <v>196</v>
      </c>
      <c r="MN384" s="5">
        <v>534.235223771596</v>
      </c>
      <c r="NJ384" s="13" t="s">
        <v>196</v>
      </c>
      <c r="NK384" s="5">
        <v>544.50933261022601</v>
      </c>
      <c r="OG384" s="13" t="s">
        <v>196</v>
      </c>
      <c r="OH384" s="5">
        <v>590.78456294039597</v>
      </c>
      <c r="PD384" s="13" t="s">
        <v>196</v>
      </c>
      <c r="PE384" s="5">
        <v>543.75228820325503</v>
      </c>
      <c r="QA384" s="13" t="s">
        <v>196</v>
      </c>
      <c r="QB384" s="5">
        <v>556.48846582919998</v>
      </c>
      <c r="QX384" s="13" t="s">
        <v>196</v>
      </c>
      <c r="QY384" s="5">
        <v>567.85907530405404</v>
      </c>
      <c r="RU384" s="13" t="s">
        <v>196</v>
      </c>
      <c r="RV384" s="5">
        <v>743.03066224693998</v>
      </c>
      <c r="SR384" s="13" t="s">
        <v>196</v>
      </c>
      <c r="SS384" s="5">
        <v>570.31137589117304</v>
      </c>
      <c r="TO384" s="13" t="s">
        <v>196</v>
      </c>
      <c r="TP384" s="5">
        <v>540.07372608324499</v>
      </c>
      <c r="UL384" s="13" t="s">
        <v>196</v>
      </c>
      <c r="UM384" s="5">
        <v>529.50445898600594</v>
      </c>
      <c r="VI384" s="13" t="s">
        <v>196</v>
      </c>
      <c r="VJ384" s="5">
        <v>523.14694263735203</v>
      </c>
      <c r="WF384" s="13" t="s">
        <v>196</v>
      </c>
      <c r="WG384" s="5">
        <v>524.38597303197503</v>
      </c>
      <c r="XC384" s="13" t="s">
        <v>196</v>
      </c>
      <c r="XD384" s="5">
        <v>504.01688730096998</v>
      </c>
      <c r="XZ384" s="13" t="s">
        <v>196</v>
      </c>
      <c r="YA384" s="5">
        <v>503.12372614775097</v>
      </c>
      <c r="YW384" s="13" t="s">
        <v>196</v>
      </c>
      <c r="YX384" s="5">
        <v>519.48854026771096</v>
      </c>
      <c r="ZT384" s="13" t="s">
        <v>196</v>
      </c>
      <c r="ZU384" s="5">
        <v>496.768311683261</v>
      </c>
      <c r="AAQ384" s="13" t="s">
        <v>196</v>
      </c>
      <c r="AAR384" s="5">
        <v>443.61293895334899</v>
      </c>
      <c r="ABN384" s="13" t="s">
        <v>196</v>
      </c>
      <c r="ABO384" s="5">
        <v>536.07382004604699</v>
      </c>
    </row>
    <row r="385" spans="29:743" x14ac:dyDescent="0.25">
      <c r="AC385" s="13" t="s">
        <v>197</v>
      </c>
      <c r="AD385" s="5">
        <v>0.40110455430687503</v>
      </c>
      <c r="AZ385" s="13" t="s">
        <v>197</v>
      </c>
      <c r="BA385" s="5">
        <v>0.44105875849854898</v>
      </c>
      <c r="BW385" s="13" t="s">
        <v>197</v>
      </c>
      <c r="BX385" s="5">
        <v>0.441055177912967</v>
      </c>
      <c r="CT385" s="13" t="s">
        <v>197</v>
      </c>
      <c r="CU385" s="5">
        <v>0.40104368117799999</v>
      </c>
      <c r="DQ385" s="13" t="s">
        <v>197</v>
      </c>
      <c r="DR385" s="5">
        <v>0.44106945329587199</v>
      </c>
      <c r="EN385" s="13" t="s">
        <v>197</v>
      </c>
      <c r="EO385" s="5">
        <v>0.40104085178553101</v>
      </c>
      <c r="FK385" s="13" t="s">
        <v>197</v>
      </c>
      <c r="FL385" s="5">
        <v>0.400773656508422</v>
      </c>
      <c r="GH385" s="13" t="s">
        <v>197</v>
      </c>
      <c r="GI385" s="5">
        <v>0.40087279649409702</v>
      </c>
      <c r="HE385" s="13" t="s">
        <v>197</v>
      </c>
      <c r="HF385" s="5">
        <v>0.44108102476031702</v>
      </c>
      <c r="IB385" s="13" t="s">
        <v>197</v>
      </c>
      <c r="IC385" s="5">
        <v>0.44145023468414102</v>
      </c>
      <c r="IY385" s="13" t="s">
        <v>197</v>
      </c>
      <c r="IZ385" s="5">
        <v>0.441091471580281</v>
      </c>
      <c r="JV385" s="13" t="s">
        <v>197</v>
      </c>
      <c r="JW385" s="5">
        <v>0.441173169623848</v>
      </c>
      <c r="KS385" s="13" t="s">
        <v>197</v>
      </c>
      <c r="KT385" s="5">
        <v>0.44113891808539002</v>
      </c>
      <c r="LP385" s="13" t="s">
        <v>197</v>
      </c>
      <c r="LQ385" s="5">
        <v>0.44116913033493499</v>
      </c>
      <c r="MM385" s="13" t="s">
        <v>197</v>
      </c>
      <c r="MN385" s="5">
        <v>0.44116277817892502</v>
      </c>
      <c r="NJ385" s="13" t="s">
        <v>197</v>
      </c>
      <c r="NK385" s="5">
        <v>0.44119110832151698</v>
      </c>
      <c r="OG385" s="13" t="s">
        <v>197</v>
      </c>
      <c r="OH385" s="5">
        <v>0.48136300798158799</v>
      </c>
      <c r="PD385" s="13" t="s">
        <v>197</v>
      </c>
      <c r="PE385" s="5">
        <v>0.44119734040939101</v>
      </c>
      <c r="QA385" s="13" t="s">
        <v>197</v>
      </c>
      <c r="QB385" s="5">
        <v>0.44125326732879899</v>
      </c>
      <c r="QX385" s="13" t="s">
        <v>197</v>
      </c>
      <c r="QY385" s="5">
        <v>0.48116839882283302</v>
      </c>
      <c r="RU385" s="13" t="s">
        <v>197</v>
      </c>
      <c r="RV385" s="5">
        <v>0.52217537098525302</v>
      </c>
      <c r="SR385" s="13" t="s">
        <v>197</v>
      </c>
      <c r="SS385" s="5">
        <v>0.48116348214531701</v>
      </c>
      <c r="TO385" s="13" t="s">
        <v>197</v>
      </c>
      <c r="TP385" s="5">
        <v>0.44112681115596702</v>
      </c>
      <c r="UL385" s="13" t="s">
        <v>197</v>
      </c>
      <c r="UM385" s="5">
        <v>0.441172202361786</v>
      </c>
      <c r="VI385" s="13" t="s">
        <v>197</v>
      </c>
      <c r="VJ385" s="5">
        <v>0.44112432477684099</v>
      </c>
      <c r="WF385" s="13" t="s">
        <v>197</v>
      </c>
      <c r="WG385" s="5">
        <v>0.44112333572505402</v>
      </c>
      <c r="XC385" s="13" t="s">
        <v>197</v>
      </c>
      <c r="XD385" s="5">
        <v>0.47375356586667999</v>
      </c>
      <c r="XZ385" s="13" t="s">
        <v>197</v>
      </c>
      <c r="YA385" s="5">
        <v>0.53187275432374104</v>
      </c>
      <c r="YW385" s="13" t="s">
        <v>197</v>
      </c>
      <c r="YX385" s="5">
        <v>0.44140547661816198</v>
      </c>
      <c r="ZT385" s="13" t="s">
        <v>197</v>
      </c>
      <c r="ZU385" s="5">
        <v>0.374509460992063</v>
      </c>
      <c r="AAQ385" s="13" t="s">
        <v>197</v>
      </c>
      <c r="AAR385" s="5">
        <v>0.59209654911505605</v>
      </c>
      <c r="ABN385" s="13" t="s">
        <v>197</v>
      </c>
      <c r="ABO385" s="5">
        <v>0.44142817691764202</v>
      </c>
    </row>
    <row r="386" spans="29:743" x14ac:dyDescent="0.25">
      <c r="AC386" s="13"/>
      <c r="AD386" s="5"/>
      <c r="AZ386" s="13"/>
      <c r="BA386" s="5"/>
      <c r="BW386" s="13"/>
      <c r="BX386" s="5"/>
      <c r="CT386" s="13"/>
      <c r="CU386" s="5"/>
      <c r="DQ386" s="13"/>
      <c r="DR386" s="5"/>
      <c r="EN386" s="13"/>
      <c r="EO386" s="5"/>
      <c r="FK386" s="13"/>
      <c r="FL386" s="5"/>
      <c r="GH386" s="13"/>
      <c r="GI386" s="5"/>
      <c r="HE386" s="13"/>
      <c r="HF386" s="5"/>
      <c r="IB386" s="13"/>
      <c r="IC386" s="5"/>
      <c r="IY386" s="13"/>
      <c r="IZ386" s="5"/>
      <c r="JV386" s="13"/>
      <c r="JW386" s="5"/>
      <c r="KS386" s="13"/>
      <c r="KT386" s="5"/>
      <c r="LP386" s="13"/>
      <c r="LQ386" s="5"/>
      <c r="MM386" s="13"/>
      <c r="MN386" s="5"/>
      <c r="NJ386" s="13"/>
      <c r="NK386" s="5"/>
      <c r="OG386" s="13"/>
      <c r="OH386" s="5"/>
      <c r="PD386" s="13"/>
      <c r="PE386" s="5"/>
      <c r="QA386" s="13"/>
      <c r="QB386" s="5"/>
      <c r="QX386" s="13"/>
      <c r="QY386" s="5"/>
      <c r="RU386" s="13"/>
      <c r="RV386" s="5"/>
      <c r="SR386" s="13"/>
      <c r="SS386" s="5"/>
      <c r="TO386" s="13"/>
      <c r="TP386" s="5"/>
      <c r="UL386" s="13"/>
      <c r="UM386" s="5"/>
      <c r="VI386" s="13"/>
      <c r="VJ386" s="5"/>
      <c r="WF386" s="13"/>
      <c r="WG386" s="5"/>
      <c r="XC386" s="13"/>
      <c r="XD386" s="5"/>
      <c r="XZ386" s="13"/>
      <c r="YA386" s="5"/>
      <c r="YW386" s="13"/>
      <c r="YX386" s="5"/>
      <c r="ZT386" s="13"/>
      <c r="ZU386" s="5"/>
      <c r="AAQ386" s="13"/>
      <c r="AAR386" s="5"/>
      <c r="ABN386" s="13"/>
      <c r="ABO386" s="5"/>
    </row>
    <row r="387" spans="29:743" x14ac:dyDescent="0.25">
      <c r="AC387" s="13" t="s">
        <v>198</v>
      </c>
      <c r="AD387" s="5">
        <v>53456.310605884202</v>
      </c>
      <c r="AZ387" s="13" t="s">
        <v>198</v>
      </c>
      <c r="BA387" s="5">
        <v>62814.832967357397</v>
      </c>
      <c r="BW387" s="13" t="s">
        <v>198</v>
      </c>
      <c r="BX387" s="5">
        <v>61306.652149477901</v>
      </c>
      <c r="CT387" s="13" t="s">
        <v>198</v>
      </c>
      <c r="CU387" s="5">
        <v>53564.138217505199</v>
      </c>
      <c r="DQ387" s="13" t="s">
        <v>198</v>
      </c>
      <c r="DR387" s="5">
        <v>66241.814171138307</v>
      </c>
      <c r="EN387" s="13" t="s">
        <v>198</v>
      </c>
      <c r="EO387" s="5">
        <v>53784.215188691996</v>
      </c>
      <c r="FK387" s="13" t="s">
        <v>198</v>
      </c>
      <c r="FL387" s="5">
        <v>55239.777155211399</v>
      </c>
      <c r="GH387" s="13" t="s">
        <v>198</v>
      </c>
      <c r="GI387" s="5">
        <v>54569.494994226399</v>
      </c>
      <c r="HE387" s="13" t="s">
        <v>198</v>
      </c>
      <c r="HF387" s="5">
        <v>54126.293997594999</v>
      </c>
      <c r="IB387" s="13" t="s">
        <v>198</v>
      </c>
      <c r="IC387" s="5">
        <v>67578.479205863696</v>
      </c>
      <c r="IY387" s="13" t="s">
        <v>198</v>
      </c>
      <c r="IZ387" s="5">
        <v>71935.5601162276</v>
      </c>
      <c r="JV387" s="13" t="s">
        <v>198</v>
      </c>
      <c r="JW387" s="5">
        <v>76970.188952022305</v>
      </c>
      <c r="KS387" s="13" t="s">
        <v>198</v>
      </c>
      <c r="KT387" s="5">
        <v>65372.248488461402</v>
      </c>
      <c r="LP387" s="13" t="s">
        <v>198</v>
      </c>
      <c r="LQ387" s="5">
        <v>73697.476452204093</v>
      </c>
      <c r="MM387" s="13" t="s">
        <v>198</v>
      </c>
      <c r="MN387" s="5">
        <v>71211.557809844002</v>
      </c>
      <c r="NJ387" s="13" t="s">
        <v>198</v>
      </c>
      <c r="NK387" s="5">
        <v>83633.603603652504</v>
      </c>
      <c r="OG387" s="13" t="s">
        <v>198</v>
      </c>
      <c r="OH387" s="5">
        <v>85123.2599457217</v>
      </c>
      <c r="PD387" s="13" t="s">
        <v>198</v>
      </c>
      <c r="PE387" s="5">
        <v>80328.197738119998</v>
      </c>
      <c r="QA387" s="13" t="s">
        <v>198</v>
      </c>
      <c r="QB387" s="5">
        <v>94280.3055579231</v>
      </c>
      <c r="QX387" s="13" t="s">
        <v>198</v>
      </c>
      <c r="QY387" s="5">
        <v>118233.140508292</v>
      </c>
      <c r="RU387" s="13" t="s">
        <v>198</v>
      </c>
      <c r="RV387" s="5">
        <v>105800.57372049701</v>
      </c>
      <c r="SR387" s="13" t="s">
        <v>198</v>
      </c>
      <c r="SS387" s="5">
        <v>129076.63061129001</v>
      </c>
      <c r="TO387" s="13" t="s">
        <v>198</v>
      </c>
      <c r="TP387" s="5">
        <v>92817.660971159698</v>
      </c>
      <c r="UL387" s="13" t="s">
        <v>198</v>
      </c>
      <c r="UM387" s="5">
        <v>53943.164972609004</v>
      </c>
      <c r="VI387" s="13" t="s">
        <v>198</v>
      </c>
      <c r="VJ387" s="5">
        <v>53909.4711447667</v>
      </c>
      <c r="WF387" s="13" t="s">
        <v>198</v>
      </c>
      <c r="WG387" s="5">
        <v>55125.026266724999</v>
      </c>
      <c r="XC387" s="13" t="s">
        <v>198</v>
      </c>
      <c r="XD387" s="5">
        <v>64693.1084250434</v>
      </c>
      <c r="XZ387" s="13" t="s">
        <v>198</v>
      </c>
      <c r="YA387" s="5">
        <v>69681.1215557088</v>
      </c>
      <c r="YW387" s="13" t="s">
        <v>198</v>
      </c>
      <c r="YX387" s="5">
        <v>65180.242375089998</v>
      </c>
      <c r="ZT387" s="13" t="s">
        <v>198</v>
      </c>
      <c r="ZU387" s="5">
        <v>54453.923583505697</v>
      </c>
      <c r="AAQ387" s="13" t="s">
        <v>198</v>
      </c>
      <c r="AAR387" s="5">
        <v>55343.333442014897</v>
      </c>
      <c r="ABN387" s="13" t="s">
        <v>198</v>
      </c>
      <c r="ABO387" s="5">
        <v>89198.599341654597</v>
      </c>
    </row>
    <row r="388" spans="29:743" x14ac:dyDescent="0.25">
      <c r="AC388" s="13" t="s">
        <v>199</v>
      </c>
      <c r="AD388" s="14">
        <v>-6.0523652448739099E-3</v>
      </c>
      <c r="AZ388" s="13" t="s">
        <v>199</v>
      </c>
      <c r="BA388" s="5">
        <v>-2.8557092160553001E-2</v>
      </c>
      <c r="BW388" s="13" t="s">
        <v>199</v>
      </c>
      <c r="BX388" s="5">
        <v>-2.9964803928274799E-2</v>
      </c>
      <c r="CT388" s="13" t="s">
        <v>199</v>
      </c>
      <c r="CU388" s="5">
        <v>-8.1545902156477893E-3</v>
      </c>
      <c r="DQ388" s="13" t="s">
        <v>199</v>
      </c>
      <c r="DR388" s="5">
        <v>-2.5475332436865099E-2</v>
      </c>
      <c r="EN388" s="13" t="s">
        <v>199</v>
      </c>
      <c r="EO388" s="14">
        <v>-8.3669247088390096E-3</v>
      </c>
      <c r="FK388" s="13" t="s">
        <v>199</v>
      </c>
      <c r="FL388" s="5">
        <v>-1.8050633764092199E-2</v>
      </c>
      <c r="GH388" s="13" t="s">
        <v>199</v>
      </c>
      <c r="GI388" s="5">
        <v>-1.4376132474317901E-2</v>
      </c>
      <c r="HE388" s="13" t="s">
        <v>199</v>
      </c>
      <c r="HF388" s="5">
        <v>-2.97988398615774E-2</v>
      </c>
      <c r="IB388" s="13" t="s">
        <v>199</v>
      </c>
      <c r="IC388" s="5">
        <v>-3.8641095265050602E-3</v>
      </c>
      <c r="IY388" s="13" t="s">
        <v>199</v>
      </c>
      <c r="IZ388" s="14">
        <v>-2.0757998728921E-2</v>
      </c>
      <c r="JV388" s="13" t="s">
        <v>199</v>
      </c>
      <c r="JW388" s="5">
        <v>-1.4744002378792E-2</v>
      </c>
      <c r="KS388" s="13" t="s">
        <v>199</v>
      </c>
      <c r="KT388" s="5">
        <v>-2.3777301227344901E-2</v>
      </c>
      <c r="LP388" s="13" t="s">
        <v>199</v>
      </c>
      <c r="LQ388" s="5">
        <v>-1.67571750582605E-2</v>
      </c>
      <c r="MM388" s="13" t="s">
        <v>199</v>
      </c>
      <c r="MN388" s="14">
        <v>-1.8522571869005799E-2</v>
      </c>
      <c r="NJ388" s="13" t="s">
        <v>199</v>
      </c>
      <c r="NK388" s="5">
        <v>-1.07415885232982E-2</v>
      </c>
      <c r="OG388" s="13" t="s">
        <v>199</v>
      </c>
      <c r="OH388" s="5">
        <v>-2.4739649967446199E-2</v>
      </c>
      <c r="PD388" s="13" t="s">
        <v>199</v>
      </c>
      <c r="PE388" s="5">
        <v>-1.20961496029639E-2</v>
      </c>
      <c r="QA388" s="13" t="s">
        <v>199</v>
      </c>
      <c r="QB388" s="5">
        <v>-4.1253933945739601E-3</v>
      </c>
      <c r="QX388" s="13" t="s">
        <v>199</v>
      </c>
      <c r="QY388" s="5">
        <v>-2.67210598533053E-2</v>
      </c>
      <c r="RU388" s="13" t="s">
        <v>199</v>
      </c>
      <c r="RV388" s="5">
        <v>1.9821963952016798E-3</v>
      </c>
      <c r="SR388" s="13" t="s">
        <v>199</v>
      </c>
      <c r="SS388" s="5">
        <v>-2.4176270626528398E-2</v>
      </c>
      <c r="TO388" s="13" t="s">
        <v>199</v>
      </c>
      <c r="TP388" s="5">
        <v>-9.2711691592361704E-3</v>
      </c>
      <c r="UL388" s="13" t="s">
        <v>199</v>
      </c>
      <c r="UM388" s="5">
        <v>-2.6409858686935898E-2</v>
      </c>
      <c r="VI388" s="13" t="s">
        <v>199</v>
      </c>
      <c r="VJ388" s="5">
        <v>-2.83259006905184E-2</v>
      </c>
      <c r="WF388" s="13" t="s">
        <v>199</v>
      </c>
      <c r="WG388" s="5">
        <v>-2.7025813278932199E-2</v>
      </c>
      <c r="XC388" s="13" t="s">
        <v>199</v>
      </c>
      <c r="XD388" s="5">
        <v>-1.8171958809985499E-3</v>
      </c>
      <c r="XZ388" s="13" t="s">
        <v>199</v>
      </c>
      <c r="YA388" s="5">
        <v>-2.5329159509201601E-3</v>
      </c>
      <c r="YW388" s="13" t="s">
        <v>199</v>
      </c>
      <c r="YX388" s="14">
        <v>-2.60596302341649E-2</v>
      </c>
      <c r="ZT388" s="13" t="s">
        <v>199</v>
      </c>
      <c r="ZU388" s="5">
        <v>-5.4027813294569901E-3</v>
      </c>
      <c r="AAQ388" s="13" t="s">
        <v>199</v>
      </c>
      <c r="AAR388" s="14">
        <v>-3.4963086865384997E-2</v>
      </c>
      <c r="ABN388" s="13" t="s">
        <v>199</v>
      </c>
      <c r="ABO388" s="5">
        <v>-1.16724421813247E-2</v>
      </c>
    </row>
    <row r="389" spans="29:743" x14ac:dyDescent="0.25">
      <c r="AC389" s="13" t="s">
        <v>200</v>
      </c>
      <c r="AD389" s="5">
        <v>0</v>
      </c>
      <c r="AZ389" s="13" t="s">
        <v>200</v>
      </c>
      <c r="BA389" s="5">
        <v>0</v>
      </c>
      <c r="BW389" s="13" t="s">
        <v>200</v>
      </c>
      <c r="BX389" s="5">
        <v>0</v>
      </c>
      <c r="CT389" s="13" t="s">
        <v>200</v>
      </c>
      <c r="CU389" s="5">
        <v>0</v>
      </c>
      <c r="DQ389" s="13" t="s">
        <v>200</v>
      </c>
      <c r="DR389" s="5">
        <v>0</v>
      </c>
      <c r="EN389" s="13" t="s">
        <v>200</v>
      </c>
      <c r="EO389" s="5">
        <v>0</v>
      </c>
      <c r="FK389" s="13" t="s">
        <v>200</v>
      </c>
      <c r="FL389" s="5">
        <v>0</v>
      </c>
      <c r="GH389" s="13" t="s">
        <v>200</v>
      </c>
      <c r="GI389" s="5">
        <v>0</v>
      </c>
      <c r="HE389" s="13" t="s">
        <v>200</v>
      </c>
      <c r="HF389" s="5">
        <v>0</v>
      </c>
      <c r="IB389" s="13" t="s">
        <v>200</v>
      </c>
      <c r="IC389" s="5">
        <v>0</v>
      </c>
      <c r="IY389" s="13" t="s">
        <v>200</v>
      </c>
      <c r="IZ389" s="5">
        <v>0</v>
      </c>
      <c r="JV389" s="13" t="s">
        <v>200</v>
      </c>
      <c r="JW389" s="5">
        <v>0</v>
      </c>
      <c r="KS389" s="13" t="s">
        <v>200</v>
      </c>
      <c r="KT389" s="5">
        <v>0</v>
      </c>
      <c r="LP389" s="13" t="s">
        <v>200</v>
      </c>
      <c r="LQ389" s="5">
        <v>0</v>
      </c>
      <c r="MM389" s="13" t="s">
        <v>200</v>
      </c>
      <c r="MN389" s="5">
        <v>0</v>
      </c>
      <c r="NJ389" s="13" t="s">
        <v>200</v>
      </c>
      <c r="NK389" s="5">
        <v>0</v>
      </c>
      <c r="OG389" s="13" t="s">
        <v>200</v>
      </c>
      <c r="OH389" s="5">
        <v>0</v>
      </c>
      <c r="PD389" s="13" t="s">
        <v>200</v>
      </c>
      <c r="PE389" s="5">
        <v>0</v>
      </c>
      <c r="QA389" s="13" t="s">
        <v>200</v>
      </c>
      <c r="QB389" s="5">
        <v>0</v>
      </c>
      <c r="QX389" s="13" t="s">
        <v>200</v>
      </c>
      <c r="QY389" s="5">
        <v>0</v>
      </c>
      <c r="RU389" s="13" t="s">
        <v>200</v>
      </c>
      <c r="RV389" s="5">
        <v>0</v>
      </c>
      <c r="SR389" s="13" t="s">
        <v>200</v>
      </c>
      <c r="SS389" s="5">
        <v>0</v>
      </c>
      <c r="TO389" s="13" t="s">
        <v>200</v>
      </c>
      <c r="TP389" s="5">
        <v>0</v>
      </c>
      <c r="UL389" s="13" t="s">
        <v>200</v>
      </c>
      <c r="UM389" s="5">
        <v>0</v>
      </c>
      <c r="VI389" s="13" t="s">
        <v>200</v>
      </c>
      <c r="VJ389" s="5">
        <v>0</v>
      </c>
      <c r="WF389" s="13" t="s">
        <v>200</v>
      </c>
      <c r="WG389" s="5">
        <v>0</v>
      </c>
      <c r="XC389" s="13" t="s">
        <v>200</v>
      </c>
      <c r="XD389" s="5">
        <v>0</v>
      </c>
      <c r="XZ389" s="13" t="s">
        <v>200</v>
      </c>
      <c r="YA389" s="5">
        <v>0</v>
      </c>
      <c r="YW389" s="13" t="s">
        <v>200</v>
      </c>
      <c r="YX389" s="5">
        <v>0</v>
      </c>
      <c r="ZT389" s="13" t="s">
        <v>200</v>
      </c>
      <c r="ZU389" s="5">
        <v>0</v>
      </c>
      <c r="AAQ389" s="13" t="s">
        <v>200</v>
      </c>
      <c r="AAR389" s="5">
        <v>0</v>
      </c>
      <c r="ABN389" s="13" t="s">
        <v>200</v>
      </c>
      <c r="ABO389" s="5">
        <v>0</v>
      </c>
    </row>
    <row r="390" spans="29:743" x14ac:dyDescent="0.25">
      <c r="AC390" s="13" t="s">
        <v>201</v>
      </c>
      <c r="AD390" s="5" t="s">
        <v>55</v>
      </c>
      <c r="AZ390" s="13" t="s">
        <v>201</v>
      </c>
      <c r="BA390" s="5">
        <v>0.20076890356459301</v>
      </c>
      <c r="BW390" s="13" t="s">
        <v>201</v>
      </c>
      <c r="BX390" s="5">
        <v>0.20000000214729299</v>
      </c>
      <c r="CT390" s="13" t="s">
        <v>201</v>
      </c>
      <c r="CU390" s="5" t="s">
        <v>55</v>
      </c>
      <c r="DQ390" s="13" t="s">
        <v>201</v>
      </c>
      <c r="DR390" s="5">
        <v>0.20000000090560899</v>
      </c>
      <c r="EN390" s="13" t="s">
        <v>201</v>
      </c>
      <c r="EO390" s="5" t="s">
        <v>55</v>
      </c>
      <c r="FK390" s="13" t="s">
        <v>201</v>
      </c>
      <c r="FL390" s="5" t="s">
        <v>55</v>
      </c>
      <c r="GH390" s="13" t="s">
        <v>201</v>
      </c>
      <c r="GI390" s="5" t="s">
        <v>55</v>
      </c>
      <c r="HE390" s="13" t="s">
        <v>201</v>
      </c>
      <c r="HF390" s="5" t="s">
        <v>55</v>
      </c>
      <c r="IB390" s="13" t="s">
        <v>201</v>
      </c>
      <c r="IC390" s="5">
        <v>0.19999998324673399</v>
      </c>
      <c r="IY390" s="13" t="s">
        <v>201</v>
      </c>
      <c r="IZ390" s="5">
        <v>0.199999565724755</v>
      </c>
      <c r="JV390" s="13" t="s">
        <v>201</v>
      </c>
      <c r="JW390" s="5">
        <v>0.44443919655287401</v>
      </c>
      <c r="KS390" s="13" t="s">
        <v>201</v>
      </c>
      <c r="KT390" s="5">
        <v>0.202849583028542</v>
      </c>
      <c r="LP390" s="13" t="s">
        <v>201</v>
      </c>
      <c r="LQ390" s="5">
        <v>0.200000088554139</v>
      </c>
      <c r="MM390" s="13" t="s">
        <v>201</v>
      </c>
      <c r="MN390" s="5">
        <v>0.200000001511769</v>
      </c>
      <c r="NJ390" s="13" t="s">
        <v>201</v>
      </c>
      <c r="NK390" s="5">
        <v>0.199997754595967</v>
      </c>
      <c r="OG390" s="13" t="s">
        <v>201</v>
      </c>
      <c r="OH390" s="5">
        <v>0.20000000563818501</v>
      </c>
      <c r="PD390" s="13" t="s">
        <v>201</v>
      </c>
      <c r="PE390" s="5">
        <v>0.20003815339998501</v>
      </c>
      <c r="QA390" s="13" t="s">
        <v>201</v>
      </c>
      <c r="QB390" s="5">
        <v>0.19993183492425701</v>
      </c>
      <c r="QX390" s="13" t="s">
        <v>201</v>
      </c>
      <c r="QY390" s="5">
        <v>0.199998308597788</v>
      </c>
      <c r="RU390" s="13" t="s">
        <v>201</v>
      </c>
      <c r="RV390" s="5">
        <v>0.20000000566595599</v>
      </c>
      <c r="SR390" s="13" t="s">
        <v>201</v>
      </c>
      <c r="SS390" s="5">
        <v>0.20533610164649499</v>
      </c>
      <c r="TO390" s="13" t="s">
        <v>201</v>
      </c>
      <c r="TP390" s="5">
        <v>0.20000000594782999</v>
      </c>
      <c r="UL390" s="13" t="s">
        <v>201</v>
      </c>
      <c r="UM390" s="5" t="s">
        <v>55</v>
      </c>
      <c r="VI390" s="13" t="s">
        <v>201</v>
      </c>
      <c r="VJ390" s="5" t="s">
        <v>55</v>
      </c>
      <c r="WF390" s="13" t="s">
        <v>201</v>
      </c>
      <c r="WG390" s="5" t="s">
        <v>55</v>
      </c>
      <c r="XC390" s="13" t="s">
        <v>201</v>
      </c>
      <c r="XD390" s="5">
        <v>1.26223300000993E-3</v>
      </c>
      <c r="XZ390" s="13" t="s">
        <v>201</v>
      </c>
      <c r="YA390" s="5">
        <v>0.21442380839430999</v>
      </c>
      <c r="YW390" s="13" t="s">
        <v>201</v>
      </c>
      <c r="YX390" s="5">
        <v>0.21921413132585099</v>
      </c>
      <c r="ZT390" s="13" t="s">
        <v>201</v>
      </c>
      <c r="ZU390" s="5" t="s">
        <v>55</v>
      </c>
      <c r="AAQ390" s="13" t="s">
        <v>201</v>
      </c>
      <c r="AAR390" s="5" t="s">
        <v>55</v>
      </c>
      <c r="ABN390" s="13" t="s">
        <v>201</v>
      </c>
      <c r="ABO390" s="5">
        <v>3.6304366691370202E-2</v>
      </c>
    </row>
    <row r="391" spans="29:743" x14ac:dyDescent="0.25">
      <c r="AC391" s="13" t="s">
        <v>202</v>
      </c>
      <c r="AD391" s="5">
        <v>1466193.69135382</v>
      </c>
      <c r="AZ391" s="13" t="s">
        <v>202</v>
      </c>
      <c r="BA391" s="5">
        <v>1651352.7695593</v>
      </c>
      <c r="BW391" s="13" t="s">
        <v>202</v>
      </c>
      <c r="BX391" s="5">
        <v>1462747.1676703701</v>
      </c>
      <c r="CT391" s="13" t="s">
        <v>202</v>
      </c>
      <c r="CU391" s="5">
        <v>1655666.26649352</v>
      </c>
      <c r="DQ391" s="13" t="s">
        <v>202</v>
      </c>
      <c r="DR391" s="5">
        <v>2027959.6357341399</v>
      </c>
      <c r="EN391" s="13" t="s">
        <v>202</v>
      </c>
      <c r="EO391" s="5">
        <v>2020038.13446372</v>
      </c>
      <c r="FK391" s="13" t="s">
        <v>202</v>
      </c>
      <c r="FL391" s="5">
        <v>4436985.4303712696</v>
      </c>
      <c r="GH391" s="13" t="s">
        <v>202</v>
      </c>
      <c r="GI391" s="5">
        <v>3316483.5613644398</v>
      </c>
      <c r="HE391" s="13" t="s">
        <v>202</v>
      </c>
      <c r="HF391" s="5">
        <v>2585189.46007773</v>
      </c>
      <c r="IB391" s="13" t="s">
        <v>202</v>
      </c>
      <c r="IC391" s="5">
        <v>1648562.4057239001</v>
      </c>
      <c r="IY391" s="13" t="s">
        <v>202</v>
      </c>
      <c r="IZ391" s="5">
        <v>2580267.8536177501</v>
      </c>
      <c r="JV391" s="13" t="s">
        <v>202</v>
      </c>
      <c r="JW391" s="5">
        <v>2024243.2913597601</v>
      </c>
      <c r="KS391" s="13" t="s">
        <v>202</v>
      </c>
      <c r="KT391" s="5">
        <v>1474294.44916511</v>
      </c>
      <c r="LP391" s="13" t="s">
        <v>202</v>
      </c>
      <c r="LQ391" s="5">
        <v>1660778.7013036001</v>
      </c>
      <c r="MM391" s="13" t="s">
        <v>202</v>
      </c>
      <c r="MN391" s="5">
        <v>1472412.70568543</v>
      </c>
      <c r="NJ391" s="13" t="s">
        <v>202</v>
      </c>
      <c r="NK391" s="5">
        <v>2576410.88021506</v>
      </c>
      <c r="OG391" s="13" t="s">
        <v>202</v>
      </c>
      <c r="OH391" s="5">
        <v>3318768.91010794</v>
      </c>
      <c r="PD391" s="13" t="s">
        <v>202</v>
      </c>
      <c r="PE391" s="5">
        <v>2023398.08017018</v>
      </c>
      <c r="QA391" s="13" t="s">
        <v>202</v>
      </c>
      <c r="QB391" s="5">
        <v>2573729.6488365498</v>
      </c>
      <c r="QX391" s="13" t="s">
        <v>202</v>
      </c>
      <c r="QY391" s="5">
        <v>3326486.0352789699</v>
      </c>
      <c r="RU391" s="13" t="s">
        <v>202</v>
      </c>
      <c r="RV391" s="5">
        <v>3314387.1916181501</v>
      </c>
      <c r="SR391" s="13" t="s">
        <v>202</v>
      </c>
      <c r="SS391" s="5">
        <v>4433568.8376262104</v>
      </c>
      <c r="TO391" s="13" t="s">
        <v>202</v>
      </c>
      <c r="TP391" s="5">
        <v>4425826.5014414098</v>
      </c>
      <c r="UL391" s="13" t="s">
        <v>202</v>
      </c>
      <c r="UM391" s="5">
        <v>1842223.2498399401</v>
      </c>
      <c r="VI391" s="13" t="s">
        <v>202</v>
      </c>
      <c r="VJ391" s="5">
        <v>2207051.9450773499</v>
      </c>
      <c r="WF391" s="13" t="s">
        <v>202</v>
      </c>
      <c r="WG391" s="5">
        <v>2396233.99986425</v>
      </c>
      <c r="XC391" s="13" t="s">
        <v>202</v>
      </c>
      <c r="XD391" s="5">
        <v>2020381.1041228201</v>
      </c>
      <c r="XZ391" s="13" t="s">
        <v>202</v>
      </c>
      <c r="YA391" s="5">
        <v>2020887.7927309801</v>
      </c>
      <c r="YW391" s="13" t="s">
        <v>202</v>
      </c>
      <c r="YX391" s="5">
        <v>1650652.8072825901</v>
      </c>
      <c r="ZT391" s="13" t="s">
        <v>202</v>
      </c>
      <c r="ZU391" s="5">
        <v>1653896.1459514699</v>
      </c>
      <c r="AAQ391" s="13" t="s">
        <v>202</v>
      </c>
      <c r="AAR391" s="5">
        <v>2017825.8052952699</v>
      </c>
      <c r="ABN391" s="13" t="s">
        <v>202</v>
      </c>
      <c r="ABO391" s="5">
        <v>4427081.1570276897</v>
      </c>
    </row>
    <row r="392" spans="29:743" x14ac:dyDescent="0.25">
      <c r="AC392" s="13" t="s">
        <v>422</v>
      </c>
      <c r="AD392" s="5"/>
      <c r="AZ392" s="13" t="s">
        <v>464</v>
      </c>
      <c r="BA392" s="5"/>
      <c r="BW392" s="13" t="s">
        <v>450</v>
      </c>
      <c r="BX392" s="5"/>
      <c r="CT392" s="13" t="s">
        <v>438</v>
      </c>
      <c r="CU392" s="5"/>
      <c r="DQ392" s="13" t="s">
        <v>477</v>
      </c>
      <c r="DR392" s="5"/>
      <c r="EN392" s="13" t="s">
        <v>430</v>
      </c>
      <c r="EO392" s="5"/>
      <c r="FK392" s="13" t="s">
        <v>618</v>
      </c>
      <c r="FL392" s="5"/>
      <c r="GH392" s="13" t="s">
        <v>640</v>
      </c>
      <c r="GI392" s="5"/>
      <c r="HE392" s="13" t="s">
        <v>543</v>
      </c>
      <c r="HF392" s="5"/>
      <c r="IB392" s="13" t="s">
        <v>667</v>
      </c>
      <c r="IC392" s="5"/>
      <c r="IY392" s="13" t="s">
        <v>631</v>
      </c>
      <c r="IZ392" s="5"/>
      <c r="JV392" s="13" t="s">
        <v>534</v>
      </c>
      <c r="JW392" s="5"/>
      <c r="KS392" s="13" t="s">
        <v>652</v>
      </c>
      <c r="KT392" s="5"/>
      <c r="LP392" s="13" t="s">
        <v>609</v>
      </c>
      <c r="LQ392" s="5"/>
      <c r="MM392" s="13" t="s">
        <v>490</v>
      </c>
      <c r="MN392" s="5"/>
      <c r="NJ392" s="13" t="s">
        <v>595</v>
      </c>
      <c r="NK392" s="5"/>
      <c r="OG392" s="13" t="s">
        <v>556</v>
      </c>
      <c r="OH392" s="5"/>
      <c r="PD392" s="13" t="s">
        <v>507</v>
      </c>
      <c r="PE392" s="5"/>
      <c r="QA392" s="13" t="s">
        <v>521</v>
      </c>
      <c r="QB392" s="5"/>
      <c r="QX392" s="13" t="s">
        <v>569</v>
      </c>
      <c r="QY392" s="5"/>
      <c r="RU392" s="13" t="s">
        <v>582</v>
      </c>
      <c r="RV392" s="5"/>
      <c r="SR392" s="13" t="s">
        <v>722</v>
      </c>
      <c r="SS392" s="5"/>
      <c r="TO392" s="13" t="s">
        <v>708</v>
      </c>
      <c r="TP392" s="5"/>
      <c r="UL392" s="13" t="s">
        <v>677</v>
      </c>
      <c r="UM392" s="5"/>
      <c r="VI392" s="13" t="s">
        <v>686</v>
      </c>
      <c r="VJ392" s="5"/>
      <c r="WF392" s="13" t="s">
        <v>695</v>
      </c>
      <c r="WG392" s="5"/>
      <c r="XC392" s="13" t="s">
        <v>849</v>
      </c>
      <c r="XD392" s="5"/>
      <c r="XZ392" s="13" t="s">
        <v>827</v>
      </c>
      <c r="YA392" s="5"/>
      <c r="YW392" s="13" t="s">
        <v>870</v>
      </c>
      <c r="YX392" s="5"/>
      <c r="ZT392" s="13" t="s">
        <v>757</v>
      </c>
      <c r="ZU392" s="5"/>
      <c r="AAQ392" s="13" t="s">
        <v>773</v>
      </c>
      <c r="AAR392" s="5"/>
      <c r="ABN392" s="13" t="s">
        <v>885</v>
      </c>
      <c r="ABO392" s="5"/>
    </row>
    <row r="393" spans="29:743" x14ac:dyDescent="0.25">
      <c r="AC393" s="13" t="s">
        <v>329</v>
      </c>
      <c r="AD393" s="5"/>
      <c r="AZ393" s="13" t="s">
        <v>329</v>
      </c>
      <c r="BA393" s="5"/>
      <c r="BW393" s="13" t="s">
        <v>329</v>
      </c>
      <c r="BX393" s="5"/>
      <c r="CT393" s="13" t="s">
        <v>329</v>
      </c>
      <c r="CU393" s="5"/>
      <c r="DQ393" s="13" t="s">
        <v>329</v>
      </c>
      <c r="DR393" s="5"/>
      <c r="EN393" s="13" t="s">
        <v>329</v>
      </c>
      <c r="EO393" s="5"/>
      <c r="FK393" s="13" t="s">
        <v>329</v>
      </c>
      <c r="FL393" s="5"/>
      <c r="GH393" s="13" t="s">
        <v>329</v>
      </c>
      <c r="GI393" s="5"/>
      <c r="HE393" s="13" t="s">
        <v>329</v>
      </c>
      <c r="HF393" s="5"/>
      <c r="IB393" s="13" t="s">
        <v>329</v>
      </c>
      <c r="IC393" s="5"/>
      <c r="IY393" s="13" t="s">
        <v>329</v>
      </c>
      <c r="IZ393" s="5"/>
      <c r="JV393" s="13" t="s">
        <v>329</v>
      </c>
      <c r="JW393" s="5"/>
      <c r="KS393" s="13" t="s">
        <v>329</v>
      </c>
      <c r="KT393" s="5"/>
      <c r="LP393" s="13" t="s">
        <v>329</v>
      </c>
      <c r="LQ393" s="5"/>
      <c r="MM393" s="13" t="s">
        <v>329</v>
      </c>
      <c r="MN393" s="5"/>
      <c r="NJ393" s="13" t="s">
        <v>329</v>
      </c>
      <c r="NK393" s="5"/>
      <c r="OG393" s="13" t="s">
        <v>329</v>
      </c>
      <c r="OH393" s="5"/>
      <c r="PD393" s="13" t="s">
        <v>329</v>
      </c>
      <c r="PE393" s="5"/>
      <c r="QA393" s="13" t="s">
        <v>329</v>
      </c>
      <c r="QB393" s="5"/>
      <c r="QX393" s="13" t="s">
        <v>329</v>
      </c>
      <c r="QY393" s="5"/>
      <c r="RU393" s="13" t="s">
        <v>329</v>
      </c>
      <c r="RV393" s="5"/>
      <c r="SR393" s="13" t="s">
        <v>329</v>
      </c>
      <c r="SS393" s="5"/>
      <c r="TO393" s="13" t="s">
        <v>329</v>
      </c>
      <c r="TP393" s="5"/>
      <c r="UL393" s="13" t="s">
        <v>329</v>
      </c>
      <c r="UM393" s="5"/>
      <c r="VI393" s="13" t="s">
        <v>329</v>
      </c>
      <c r="VJ393" s="5"/>
      <c r="WF393" s="13" t="s">
        <v>329</v>
      </c>
      <c r="WG393" s="5"/>
      <c r="XC393" s="13" t="s">
        <v>329</v>
      </c>
      <c r="XD393" s="5"/>
      <c r="XZ393" s="13" t="s">
        <v>329</v>
      </c>
      <c r="YA393" s="5"/>
      <c r="YW393" s="13" t="s">
        <v>329</v>
      </c>
      <c r="YX393" s="5"/>
      <c r="ZT393" s="13" t="s">
        <v>329</v>
      </c>
      <c r="ZU393" s="5"/>
      <c r="AAQ393" s="13" t="s">
        <v>329</v>
      </c>
      <c r="AAR393" s="5"/>
      <c r="ABN393" s="13" t="s">
        <v>329</v>
      </c>
      <c r="ABO393" s="5"/>
    </row>
    <row r="394" spans="29:743" x14ac:dyDescent="0.25">
      <c r="AC394" s="13" t="s">
        <v>330</v>
      </c>
      <c r="AD394" s="5"/>
      <c r="AZ394" s="13" t="s">
        <v>330</v>
      </c>
      <c r="BA394" s="5"/>
      <c r="BW394" s="13" t="s">
        <v>330</v>
      </c>
      <c r="BX394" s="5"/>
      <c r="CT394" s="13" t="s">
        <v>330</v>
      </c>
      <c r="CU394" s="5"/>
      <c r="DQ394" s="13" t="s">
        <v>330</v>
      </c>
      <c r="DR394" s="5"/>
      <c r="EN394" s="13" t="s">
        <v>330</v>
      </c>
      <c r="EO394" s="5"/>
      <c r="FK394" s="13" t="s">
        <v>330</v>
      </c>
      <c r="FL394" s="5"/>
      <c r="GH394" s="13" t="s">
        <v>330</v>
      </c>
      <c r="GI394" s="5"/>
      <c r="HE394" s="13" t="s">
        <v>330</v>
      </c>
      <c r="HF394" s="5"/>
      <c r="IB394" s="13" t="s">
        <v>330</v>
      </c>
      <c r="IC394" s="5"/>
      <c r="IY394" s="13" t="s">
        <v>330</v>
      </c>
      <c r="IZ394" s="5"/>
      <c r="JV394" s="13" t="s">
        <v>330</v>
      </c>
      <c r="JW394" s="5"/>
      <c r="KS394" s="13" t="s">
        <v>330</v>
      </c>
      <c r="KT394" s="5"/>
      <c r="LP394" s="13" t="s">
        <v>330</v>
      </c>
      <c r="LQ394" s="5"/>
      <c r="MM394" s="13" t="s">
        <v>330</v>
      </c>
      <c r="MN394" s="5"/>
      <c r="NJ394" s="13" t="s">
        <v>330</v>
      </c>
      <c r="NK394" s="5"/>
      <c r="OG394" s="13" t="s">
        <v>330</v>
      </c>
      <c r="OH394" s="5"/>
      <c r="PD394" s="13" t="s">
        <v>330</v>
      </c>
      <c r="PE394" s="5"/>
      <c r="QA394" s="13" t="s">
        <v>330</v>
      </c>
      <c r="QB394" s="5"/>
      <c r="QX394" s="13" t="s">
        <v>330</v>
      </c>
      <c r="QY394" s="5"/>
      <c r="RU394" s="13" t="s">
        <v>330</v>
      </c>
      <c r="RV394" s="5"/>
      <c r="SR394" s="13" t="s">
        <v>330</v>
      </c>
      <c r="SS394" s="5"/>
      <c r="TO394" s="13" t="s">
        <v>330</v>
      </c>
      <c r="TP394" s="5"/>
      <c r="UL394" s="13" t="s">
        <v>330</v>
      </c>
      <c r="UM394" s="5"/>
      <c r="VI394" s="13" t="s">
        <v>330</v>
      </c>
      <c r="VJ394" s="5"/>
      <c r="WF394" s="13" t="s">
        <v>330</v>
      </c>
      <c r="WG394" s="5"/>
      <c r="XC394" s="13" t="s">
        <v>330</v>
      </c>
      <c r="XD394" s="5"/>
      <c r="XZ394" s="13" t="s">
        <v>330</v>
      </c>
      <c r="YA394" s="5"/>
      <c r="YW394" s="13" t="s">
        <v>330</v>
      </c>
      <c r="YX394" s="5"/>
      <c r="ZT394" s="13" t="s">
        <v>330</v>
      </c>
      <c r="ZU394" s="5"/>
      <c r="AAQ394" s="13" t="s">
        <v>330</v>
      </c>
      <c r="AAR394" s="5"/>
      <c r="ABN394" s="13" t="s">
        <v>330</v>
      </c>
      <c r="ABO394" s="5"/>
    </row>
    <row r="395" spans="29:743" x14ac:dyDescent="0.25">
      <c r="AC395" s="13"/>
      <c r="AD395" s="5"/>
      <c r="AZ395" s="13"/>
      <c r="BA395" s="5"/>
      <c r="BW395" s="13"/>
      <c r="BX395" s="5"/>
      <c r="CT395" s="13"/>
      <c r="CU395" s="5"/>
      <c r="DQ395" s="13"/>
      <c r="DR395" s="5"/>
      <c r="EN395" s="13"/>
      <c r="EO395" s="5"/>
      <c r="FK395" s="13"/>
      <c r="FL395" s="5"/>
      <c r="GH395" s="13"/>
      <c r="GI395" s="5"/>
      <c r="HE395" s="13"/>
      <c r="HF395" s="5"/>
      <c r="IB395" s="13"/>
      <c r="IC395" s="5"/>
      <c r="IY395" s="13"/>
      <c r="IZ395" s="5"/>
      <c r="JV395" s="13"/>
      <c r="JW395" s="5"/>
      <c r="KS395" s="13"/>
      <c r="KT395" s="5"/>
      <c r="LP395" s="13"/>
      <c r="LQ395" s="5"/>
      <c r="MM395" s="13"/>
      <c r="MN395" s="5"/>
      <c r="NJ395" s="13"/>
      <c r="NK395" s="5"/>
      <c r="OG395" s="13"/>
      <c r="OH395" s="5"/>
      <c r="PD395" s="13"/>
      <c r="PE395" s="5"/>
      <c r="QA395" s="13"/>
      <c r="QB395" s="5"/>
      <c r="QX395" s="13"/>
      <c r="QY395" s="5"/>
      <c r="RU395" s="13"/>
      <c r="RV395" s="5"/>
      <c r="SR395" s="13"/>
      <c r="SS395" s="5"/>
      <c r="TO395" s="13"/>
      <c r="TP395" s="5"/>
      <c r="UL395" s="13"/>
      <c r="UM395" s="5"/>
      <c r="VI395" s="13"/>
      <c r="VJ395" s="5"/>
      <c r="WF395" s="13"/>
      <c r="WG395" s="5"/>
      <c r="XC395" s="13"/>
      <c r="XD395" s="5"/>
      <c r="XZ395" s="13"/>
      <c r="YA395" s="5"/>
      <c r="YW395" s="13"/>
      <c r="YX395" s="5"/>
      <c r="ZT395" s="13"/>
      <c r="ZU395" s="5"/>
      <c r="AAQ395" s="13"/>
      <c r="AAR395" s="5"/>
      <c r="ABN395" s="13"/>
      <c r="ABO395" s="5"/>
    </row>
    <row r="396" spans="29:743" x14ac:dyDescent="0.25">
      <c r="AC396" s="13"/>
      <c r="AD396" s="5"/>
      <c r="AZ396" s="13"/>
      <c r="BA396" s="5"/>
      <c r="BW396" s="13"/>
      <c r="BX396" s="5"/>
      <c r="CT396" s="13"/>
      <c r="CU396" s="5"/>
      <c r="DQ396" s="13"/>
      <c r="DR396" s="5"/>
      <c r="EN396" s="13"/>
      <c r="EO396" s="5"/>
      <c r="FK396" s="13"/>
      <c r="FL396" s="5"/>
      <c r="GH396" s="13"/>
      <c r="GI396" s="5"/>
      <c r="HE396" s="13"/>
      <c r="HF396" s="5"/>
      <c r="IB396" s="13"/>
      <c r="IC396" s="5"/>
      <c r="IY396" s="13"/>
      <c r="IZ396" s="5"/>
      <c r="JV396" s="13"/>
      <c r="JW396" s="5"/>
      <c r="KS396" s="13"/>
      <c r="KT396" s="5"/>
      <c r="LP396" s="13"/>
      <c r="LQ396" s="5"/>
      <c r="MM396" s="13"/>
      <c r="MN396" s="5"/>
      <c r="NJ396" s="13"/>
      <c r="NK396" s="5"/>
      <c r="OG396" s="13"/>
      <c r="OH396" s="5"/>
      <c r="PD396" s="13"/>
      <c r="PE396" s="5"/>
      <c r="QA396" s="13"/>
      <c r="QB396" s="5"/>
      <c r="QX396" s="13"/>
      <c r="QY396" s="5"/>
      <c r="RU396" s="13"/>
      <c r="RV396" s="5"/>
      <c r="SR396" s="13"/>
      <c r="SS396" s="5"/>
      <c r="TO396" s="13"/>
      <c r="TP396" s="5"/>
      <c r="UL396" s="13"/>
      <c r="UM396" s="5"/>
      <c r="VI396" s="13"/>
      <c r="VJ396" s="5"/>
      <c r="WF396" s="13"/>
      <c r="WG396" s="5"/>
      <c r="XC396" s="13"/>
      <c r="XD396" s="5"/>
      <c r="XZ396" s="13"/>
      <c r="YA396" s="5"/>
      <c r="YW396" s="13"/>
      <c r="YX396" s="5"/>
      <c r="ZT396" s="13"/>
      <c r="ZU396" s="5"/>
      <c r="AAQ396" s="13"/>
      <c r="AAR396" s="5"/>
      <c r="ABN396" s="13"/>
      <c r="ABO396" s="5"/>
    </row>
    <row r="397" spans="29:743" x14ac:dyDescent="0.25">
      <c r="AC397" s="13"/>
      <c r="AD397" s="5"/>
      <c r="AZ397" s="13"/>
      <c r="BA397" s="5"/>
      <c r="BW397" s="13"/>
      <c r="BX397" s="5"/>
      <c r="CT397" s="13"/>
      <c r="CU397" s="5"/>
      <c r="DQ397" s="13"/>
      <c r="DR397" s="5"/>
      <c r="EN397" s="13"/>
      <c r="EO397" s="5"/>
      <c r="FK397" s="13"/>
      <c r="FL397" s="5"/>
      <c r="GH397" s="13"/>
      <c r="GI397" s="5"/>
      <c r="HE397" s="13"/>
      <c r="HF397" s="5"/>
      <c r="IB397" s="13"/>
      <c r="IC397" s="5"/>
      <c r="IY397" s="13"/>
      <c r="IZ397" s="5"/>
      <c r="JV397" s="13"/>
      <c r="JW397" s="5"/>
      <c r="KS397" s="13"/>
      <c r="KT397" s="5"/>
      <c r="LP397" s="13"/>
      <c r="LQ397" s="5"/>
      <c r="MM397" s="13"/>
      <c r="MN397" s="5"/>
      <c r="NJ397" s="13"/>
      <c r="NK397" s="5"/>
      <c r="OG397" s="13"/>
      <c r="OH397" s="5"/>
      <c r="PD397" s="13"/>
      <c r="PE397" s="5"/>
      <c r="QA397" s="13"/>
      <c r="QB397" s="5"/>
      <c r="QX397" s="13"/>
      <c r="QY397" s="5"/>
      <c r="RU397" s="13"/>
      <c r="RV397" s="5"/>
      <c r="SR397" s="13"/>
      <c r="SS397" s="5"/>
      <c r="TO397" s="13"/>
      <c r="TP397" s="5"/>
      <c r="UL397" s="13"/>
      <c r="UM397" s="5"/>
      <c r="VI397" s="13"/>
      <c r="VJ397" s="5"/>
      <c r="WF397" s="13"/>
      <c r="WG397" s="5"/>
      <c r="XC397" s="13"/>
      <c r="XD397" s="5"/>
      <c r="XZ397" s="13"/>
      <c r="YA397" s="5"/>
      <c r="YW397" s="13"/>
      <c r="YX397" s="5"/>
      <c r="ZT397" s="13"/>
      <c r="ZU397" s="5"/>
      <c r="AAQ397" s="13"/>
      <c r="AAR397" s="5"/>
      <c r="ABN397" s="13"/>
      <c r="ABO397" s="5"/>
    </row>
    <row r="398" spans="29:743" x14ac:dyDescent="0.25">
      <c r="AC398" s="13" t="s">
        <v>211</v>
      </c>
      <c r="AD398" s="5" t="s">
        <v>212</v>
      </c>
      <c r="AZ398" s="13" t="s">
        <v>211</v>
      </c>
      <c r="BA398" s="5" t="s">
        <v>212</v>
      </c>
      <c r="BW398" s="13" t="s">
        <v>211</v>
      </c>
      <c r="BX398" s="5" t="s">
        <v>212</v>
      </c>
      <c r="CT398" s="13" t="s">
        <v>211</v>
      </c>
      <c r="CU398" s="5" t="s">
        <v>212</v>
      </c>
      <c r="DQ398" s="13" t="s">
        <v>211</v>
      </c>
      <c r="DR398" s="5" t="s">
        <v>212</v>
      </c>
      <c r="EN398" s="13" t="s">
        <v>211</v>
      </c>
      <c r="EO398" s="5" t="s">
        <v>212</v>
      </c>
      <c r="FK398" s="13" t="s">
        <v>211</v>
      </c>
      <c r="FL398" s="5" t="s">
        <v>212</v>
      </c>
      <c r="GH398" s="13" t="s">
        <v>211</v>
      </c>
      <c r="GI398" s="5" t="s">
        <v>212</v>
      </c>
      <c r="HE398" s="13" t="s">
        <v>211</v>
      </c>
      <c r="HF398" s="5" t="s">
        <v>212</v>
      </c>
      <c r="IB398" s="13" t="s">
        <v>211</v>
      </c>
      <c r="IC398" s="5" t="s">
        <v>212</v>
      </c>
      <c r="IY398" s="13" t="s">
        <v>211</v>
      </c>
      <c r="IZ398" s="5" t="s">
        <v>212</v>
      </c>
      <c r="JV398" s="13" t="s">
        <v>211</v>
      </c>
      <c r="JW398" s="5" t="s">
        <v>212</v>
      </c>
      <c r="KS398" s="13" t="s">
        <v>211</v>
      </c>
      <c r="KT398" s="5" t="s">
        <v>212</v>
      </c>
      <c r="LP398" s="13" t="s">
        <v>211</v>
      </c>
      <c r="LQ398" s="5" t="s">
        <v>212</v>
      </c>
      <c r="MM398" s="13" t="s">
        <v>211</v>
      </c>
      <c r="MN398" s="5" t="s">
        <v>212</v>
      </c>
      <c r="NJ398" s="13" t="s">
        <v>211</v>
      </c>
      <c r="NK398" s="5" t="s">
        <v>212</v>
      </c>
      <c r="OG398" s="13" t="s">
        <v>211</v>
      </c>
      <c r="OH398" s="5" t="s">
        <v>212</v>
      </c>
      <c r="PD398" s="13" t="s">
        <v>211</v>
      </c>
      <c r="PE398" s="5" t="s">
        <v>212</v>
      </c>
      <c r="QA398" s="13" t="s">
        <v>211</v>
      </c>
      <c r="QB398" s="5" t="s">
        <v>212</v>
      </c>
      <c r="QX398" s="13" t="s">
        <v>211</v>
      </c>
      <c r="QY398" s="5" t="s">
        <v>212</v>
      </c>
      <c r="RU398" s="13" t="s">
        <v>211</v>
      </c>
      <c r="RV398" s="5" t="s">
        <v>212</v>
      </c>
      <c r="SR398" s="13" t="s">
        <v>211</v>
      </c>
      <c r="SS398" s="5" t="s">
        <v>212</v>
      </c>
      <c r="TO398" s="13" t="s">
        <v>211</v>
      </c>
      <c r="TP398" s="5" t="s">
        <v>212</v>
      </c>
      <c r="UL398" s="13" t="s">
        <v>211</v>
      </c>
      <c r="UM398" s="5" t="s">
        <v>212</v>
      </c>
      <c r="VI398" s="13" t="s">
        <v>211</v>
      </c>
      <c r="VJ398" s="5" t="s">
        <v>212</v>
      </c>
      <c r="WF398" s="13" t="s">
        <v>211</v>
      </c>
      <c r="WG398" s="5" t="s">
        <v>212</v>
      </c>
      <c r="XC398" s="13" t="s">
        <v>211</v>
      </c>
      <c r="XD398" s="5" t="s">
        <v>212</v>
      </c>
      <c r="XZ398" s="13" t="s">
        <v>211</v>
      </c>
      <c r="YA398" s="5" t="s">
        <v>212</v>
      </c>
      <c r="YW398" s="13" t="s">
        <v>211</v>
      </c>
      <c r="YX398" s="5" t="s">
        <v>212</v>
      </c>
      <c r="ZT398" s="13" t="s">
        <v>211</v>
      </c>
      <c r="ZU398" s="5" t="s">
        <v>212</v>
      </c>
      <c r="AAQ398" s="13" t="s">
        <v>211</v>
      </c>
      <c r="AAR398" s="5" t="s">
        <v>212</v>
      </c>
      <c r="ABN398" s="13" t="s">
        <v>211</v>
      </c>
      <c r="ABO398" s="5" t="s">
        <v>212</v>
      </c>
    </row>
    <row r="399" spans="29:743" x14ac:dyDescent="0.25">
      <c r="AC399" s="13" t="s">
        <v>213</v>
      </c>
      <c r="AD399" s="5">
        <v>5418.6559964226499</v>
      </c>
      <c r="AZ399" s="13" t="s">
        <v>213</v>
      </c>
      <c r="BA399" s="5">
        <v>5215.3075610831202</v>
      </c>
      <c r="BW399" s="13" t="s">
        <v>213</v>
      </c>
      <c r="BX399" s="5">
        <v>4854.1377482877397</v>
      </c>
      <c r="CT399" s="13" t="s">
        <v>213</v>
      </c>
      <c r="CU399" s="5">
        <v>5851.2766990310802</v>
      </c>
      <c r="DQ399" s="13" t="s">
        <v>213</v>
      </c>
      <c r="DR399" s="5">
        <v>5974.4458478288298</v>
      </c>
      <c r="EN399" s="13" t="s">
        <v>213</v>
      </c>
      <c r="EO399" s="5">
        <v>6679.28663191948</v>
      </c>
      <c r="FK399" s="13" t="s">
        <v>213</v>
      </c>
      <c r="FL399" s="5">
        <v>12192.848476523101</v>
      </c>
      <c r="GH399" s="13" t="s">
        <v>213</v>
      </c>
      <c r="GI399" s="5">
        <v>9637.7241395779402</v>
      </c>
      <c r="HE399" s="13" t="s">
        <v>213</v>
      </c>
      <c r="HF399" s="5">
        <v>7956.7117781404904</v>
      </c>
      <c r="IB399" s="13" t="s">
        <v>213</v>
      </c>
      <c r="IC399" s="5">
        <v>5393.3086748515598</v>
      </c>
      <c r="IY399" s="13" t="s">
        <v>213</v>
      </c>
      <c r="IZ399" s="5">
        <v>7104.2326511188803</v>
      </c>
      <c r="JV399" s="13" t="s">
        <v>213</v>
      </c>
      <c r="JW399" s="5">
        <v>6454.6647952224903</v>
      </c>
      <c r="KS399" s="13" t="s">
        <v>213</v>
      </c>
      <c r="KT399" s="5">
        <v>5034.1381313346601</v>
      </c>
      <c r="LP399" s="13" t="s">
        <v>213</v>
      </c>
      <c r="LQ399" s="5">
        <v>5709.6999691142701</v>
      </c>
      <c r="MM399" s="13" t="s">
        <v>213</v>
      </c>
      <c r="MN399" s="5">
        <v>5221.4983194612696</v>
      </c>
      <c r="NJ399" s="13" t="s">
        <v>213</v>
      </c>
      <c r="NK399" s="5">
        <v>7694.6080918728503</v>
      </c>
      <c r="OG399" s="13" t="s">
        <v>213</v>
      </c>
      <c r="OH399" s="5">
        <v>8978.4896664865992</v>
      </c>
      <c r="PD399" s="13" t="s">
        <v>213</v>
      </c>
      <c r="PE399" s="5">
        <v>6689.7156792356</v>
      </c>
      <c r="QA399" s="13" t="s">
        <v>213</v>
      </c>
      <c r="QB399" s="5">
        <v>8489.7888568910603</v>
      </c>
      <c r="QX399" s="13" t="s">
        <v>213</v>
      </c>
      <c r="QY399" s="5">
        <v>11519.7786562602</v>
      </c>
      <c r="RU399" s="13" t="s">
        <v>213</v>
      </c>
      <c r="RV399" s="5">
        <v>10343.6309839238</v>
      </c>
      <c r="SR399" s="13" t="s">
        <v>213</v>
      </c>
      <c r="SS399" s="5">
        <v>14387.4866443584</v>
      </c>
      <c r="TO399" s="13" t="s">
        <v>213</v>
      </c>
      <c r="TP399" s="5">
        <v>12046.484031106</v>
      </c>
      <c r="UL399" s="13" t="s">
        <v>213</v>
      </c>
      <c r="UM399" s="5">
        <v>6268.3030342073098</v>
      </c>
      <c r="VI399" s="13" t="s">
        <v>213</v>
      </c>
      <c r="VJ399" s="5">
        <v>7094.1535794521296</v>
      </c>
      <c r="WF399" s="13" t="s">
        <v>213</v>
      </c>
      <c r="WG399" s="5">
        <v>7550.7443189544501</v>
      </c>
      <c r="XC399" s="13" t="s">
        <v>213</v>
      </c>
      <c r="XD399" s="5">
        <v>6127.8787730859603</v>
      </c>
      <c r="XZ399" s="13" t="s">
        <v>213</v>
      </c>
      <c r="YA399" s="5">
        <v>6630.3346897275596</v>
      </c>
      <c r="YW399" s="13" t="s">
        <v>213</v>
      </c>
      <c r="YX399" s="5">
        <v>5224.2381242314304</v>
      </c>
      <c r="ZT399" s="13" t="s">
        <v>213</v>
      </c>
      <c r="ZU399" s="5">
        <v>5586.5312624917897</v>
      </c>
      <c r="AAQ399" s="13" t="s">
        <v>213</v>
      </c>
      <c r="AAR399" s="5">
        <v>7514.24660796435</v>
      </c>
      <c r="ABN399" s="13" t="s">
        <v>213</v>
      </c>
      <c r="ABO399" s="5">
        <v>11490.18019556</v>
      </c>
    </row>
    <row r="400" spans="29:743" x14ac:dyDescent="0.25">
      <c r="AC400" s="13" t="s">
        <v>214</v>
      </c>
      <c r="AD400" s="5">
        <v>0</v>
      </c>
      <c r="AZ400" s="13" t="s">
        <v>214</v>
      </c>
      <c r="BA400" s="5">
        <v>6230.1242640382297</v>
      </c>
      <c r="BW400" s="13" t="s">
        <v>214</v>
      </c>
      <c r="BX400" s="5">
        <v>5186.1399599163597</v>
      </c>
      <c r="CT400" s="13" t="s">
        <v>214</v>
      </c>
      <c r="CU400" s="5">
        <v>0</v>
      </c>
      <c r="DQ400" s="13" t="s">
        <v>214</v>
      </c>
      <c r="DR400" s="5">
        <v>8626.7770442055007</v>
      </c>
      <c r="EN400" s="13" t="s">
        <v>214</v>
      </c>
      <c r="EO400" s="5">
        <v>0</v>
      </c>
      <c r="FK400" s="13" t="s">
        <v>214</v>
      </c>
      <c r="FL400" s="5">
        <v>0</v>
      </c>
      <c r="GH400" s="13" t="s">
        <v>214</v>
      </c>
      <c r="GI400" s="5">
        <v>0</v>
      </c>
      <c r="HE400" s="13" t="s">
        <v>214</v>
      </c>
      <c r="HF400" s="5">
        <v>0</v>
      </c>
      <c r="IB400" s="13" t="s">
        <v>214</v>
      </c>
      <c r="IC400" s="5">
        <v>9711.3841039426406</v>
      </c>
      <c r="IY400" s="13" t="s">
        <v>214</v>
      </c>
      <c r="IZ400" s="5">
        <v>12607.062176699001</v>
      </c>
      <c r="JV400" s="13" t="s">
        <v>214</v>
      </c>
      <c r="JW400" s="5">
        <v>9575.5297541545297</v>
      </c>
      <c r="KS400" s="13" t="s">
        <v>214</v>
      </c>
      <c r="KT400" s="5">
        <v>8165.6280554995001</v>
      </c>
      <c r="LP400" s="13" t="s">
        <v>214</v>
      </c>
      <c r="LQ400" s="5">
        <v>14246.705655555499</v>
      </c>
      <c r="MM400" s="13" t="s">
        <v>214</v>
      </c>
      <c r="MN400" s="5">
        <v>12463.2712589605</v>
      </c>
      <c r="NJ400" s="13" t="s">
        <v>214</v>
      </c>
      <c r="NK400" s="5">
        <v>21152.867272070402</v>
      </c>
      <c r="OG400" s="13" t="s">
        <v>214</v>
      </c>
      <c r="OH400" s="5">
        <v>19461.446316253699</v>
      </c>
      <c r="PD400" s="13" t="s">
        <v>214</v>
      </c>
      <c r="PE400" s="5">
        <v>18937.675371718899</v>
      </c>
      <c r="QA400" s="13" t="s">
        <v>214</v>
      </c>
      <c r="QB400" s="5">
        <v>28457.2572384706</v>
      </c>
      <c r="QX400" s="13" t="s">
        <v>214</v>
      </c>
      <c r="QY400" s="5">
        <v>45731.714687264699</v>
      </c>
      <c r="RU400" s="13" t="s">
        <v>214</v>
      </c>
      <c r="RV400" s="5">
        <v>33680.975598047597</v>
      </c>
      <c r="SR400" s="13" t="s">
        <v>214</v>
      </c>
      <c r="SS400" s="5">
        <v>50757.167836150802</v>
      </c>
      <c r="TO400" s="13" t="s">
        <v>214</v>
      </c>
      <c r="TP400" s="5">
        <v>26982.6841355984</v>
      </c>
      <c r="UL400" s="13" t="s">
        <v>214</v>
      </c>
      <c r="UM400" s="5">
        <v>0</v>
      </c>
      <c r="VI400" s="13" t="s">
        <v>214</v>
      </c>
      <c r="VJ400" s="5">
        <v>0</v>
      </c>
      <c r="WF400" s="13" t="s">
        <v>214</v>
      </c>
      <c r="WG400" s="5">
        <v>0</v>
      </c>
      <c r="XC400" s="13" t="s">
        <v>214</v>
      </c>
      <c r="XD400" s="5">
        <v>6708.1229550531698</v>
      </c>
      <c r="XZ400" s="13" t="s">
        <v>214</v>
      </c>
      <c r="YA400" s="5">
        <v>9286.6603370167395</v>
      </c>
      <c r="YW400" s="13" t="s">
        <v>214</v>
      </c>
      <c r="YX400" s="5">
        <v>5584.3119666298599</v>
      </c>
      <c r="ZT400" s="13" t="s">
        <v>214</v>
      </c>
      <c r="ZU400" s="5">
        <v>0</v>
      </c>
      <c r="AAQ400" s="13" t="s">
        <v>214</v>
      </c>
      <c r="AAR400" s="5">
        <v>0</v>
      </c>
      <c r="ABN400" s="13" t="s">
        <v>214</v>
      </c>
      <c r="ABO400" s="5">
        <v>21765.987441271802</v>
      </c>
    </row>
    <row r="401" spans="29:743" x14ac:dyDescent="0.25">
      <c r="AC401" s="13" t="s">
        <v>331</v>
      </c>
      <c r="AD401" s="5"/>
      <c r="AZ401" s="13" t="s">
        <v>465</v>
      </c>
      <c r="BA401" s="5"/>
      <c r="BW401" s="13" t="s">
        <v>451</v>
      </c>
      <c r="BX401" s="5"/>
      <c r="CT401" s="13" t="s">
        <v>331</v>
      </c>
      <c r="CU401" s="5"/>
      <c r="DQ401" s="13" t="s">
        <v>478</v>
      </c>
      <c r="DR401" s="5"/>
      <c r="EN401" s="13" t="s">
        <v>331</v>
      </c>
      <c r="EO401" s="5"/>
      <c r="FK401" s="13" t="s">
        <v>331</v>
      </c>
      <c r="FL401" s="5"/>
      <c r="GH401" s="13" t="s">
        <v>331</v>
      </c>
      <c r="GI401" s="5"/>
      <c r="HE401" s="13" t="s">
        <v>331</v>
      </c>
      <c r="HF401" s="5"/>
      <c r="IB401" s="13" t="s">
        <v>668</v>
      </c>
      <c r="IC401" s="5"/>
      <c r="IY401" s="13" t="s">
        <v>632</v>
      </c>
      <c r="IZ401" s="5"/>
      <c r="JV401" s="13" t="s">
        <v>535</v>
      </c>
      <c r="JW401" s="5"/>
      <c r="KS401" s="13" t="s">
        <v>653</v>
      </c>
      <c r="KT401" s="5"/>
      <c r="LP401" s="13" t="s">
        <v>610</v>
      </c>
      <c r="LQ401" s="5"/>
      <c r="MM401" s="13" t="s">
        <v>491</v>
      </c>
      <c r="MN401" s="5"/>
      <c r="NJ401" s="13" t="s">
        <v>596</v>
      </c>
      <c r="NK401" s="5"/>
      <c r="OG401" s="13" t="s">
        <v>557</v>
      </c>
      <c r="OH401" s="5"/>
      <c r="PD401" s="13" t="s">
        <v>508</v>
      </c>
      <c r="PE401" s="5"/>
      <c r="QA401" s="13" t="s">
        <v>522</v>
      </c>
      <c r="QB401" s="5"/>
      <c r="QX401" s="13" t="s">
        <v>570</v>
      </c>
      <c r="QY401" s="5"/>
      <c r="RU401" s="13" t="s">
        <v>583</v>
      </c>
      <c r="RV401" s="5"/>
      <c r="SR401" s="13" t="s">
        <v>723</v>
      </c>
      <c r="SS401" s="5"/>
      <c r="TO401" s="13" t="s">
        <v>709</v>
      </c>
      <c r="TP401" s="5"/>
      <c r="UL401" s="13" t="s">
        <v>331</v>
      </c>
      <c r="UM401" s="5"/>
      <c r="VI401" s="13" t="s">
        <v>331</v>
      </c>
      <c r="VJ401" s="5"/>
      <c r="WF401" s="13" t="s">
        <v>331</v>
      </c>
      <c r="WG401" s="5"/>
      <c r="XC401" s="13" t="s">
        <v>850</v>
      </c>
      <c r="XD401" s="5"/>
      <c r="XZ401" s="13" t="s">
        <v>828</v>
      </c>
      <c r="YA401" s="5"/>
      <c r="YW401" s="13" t="s">
        <v>871</v>
      </c>
      <c r="YX401" s="5"/>
      <c r="ZT401" s="13" t="s">
        <v>331</v>
      </c>
      <c r="ZU401" s="5"/>
      <c r="AAQ401" s="13" t="s">
        <v>331</v>
      </c>
      <c r="AAR401" s="5"/>
      <c r="ABN401" s="13" t="s">
        <v>886</v>
      </c>
      <c r="ABO401" s="5"/>
    </row>
    <row r="402" spans="29:743" x14ac:dyDescent="0.25">
      <c r="AC402" s="13" t="s">
        <v>215</v>
      </c>
      <c r="AD402" s="5">
        <v>0</v>
      </c>
      <c r="AZ402" s="13" t="s">
        <v>215</v>
      </c>
      <c r="BA402" s="14">
        <v>26914136820.6451</v>
      </c>
      <c r="BW402" s="13" t="s">
        <v>215</v>
      </c>
      <c r="BX402" s="14">
        <v>22404124626.8386</v>
      </c>
      <c r="CT402" s="13" t="s">
        <v>215</v>
      </c>
      <c r="CU402" s="5">
        <v>0</v>
      </c>
      <c r="DQ402" s="13" t="s">
        <v>215</v>
      </c>
      <c r="DR402" s="14">
        <v>37267676830.967697</v>
      </c>
      <c r="EN402" s="13" t="s">
        <v>215</v>
      </c>
      <c r="EO402" s="5">
        <v>0</v>
      </c>
      <c r="FK402" s="13" t="s">
        <v>215</v>
      </c>
      <c r="FL402" s="5">
        <v>0</v>
      </c>
      <c r="GH402" s="13" t="s">
        <v>215</v>
      </c>
      <c r="GI402" s="5">
        <v>0</v>
      </c>
      <c r="HE402" s="13" t="s">
        <v>215</v>
      </c>
      <c r="HF402" s="5">
        <v>0</v>
      </c>
      <c r="IB402" s="13" t="s">
        <v>215</v>
      </c>
      <c r="IC402" s="14">
        <v>27968786219.354801</v>
      </c>
      <c r="IY402" s="13" t="s">
        <v>215</v>
      </c>
      <c r="IZ402" s="14">
        <v>54462508603.340103</v>
      </c>
      <c r="JV402" s="13" t="s">
        <v>215</v>
      </c>
      <c r="JW402" s="14">
        <v>41366288537.947601</v>
      </c>
      <c r="KS402" s="13" t="s">
        <v>215</v>
      </c>
      <c r="KT402" s="14">
        <v>23517008799.838501</v>
      </c>
      <c r="LP402" s="13" t="s">
        <v>215</v>
      </c>
      <c r="LQ402" s="14">
        <v>30772884215.999901</v>
      </c>
      <c r="MM402" s="13" t="s">
        <v>215</v>
      </c>
      <c r="MN402" s="14">
        <v>26920665919.354801</v>
      </c>
      <c r="NJ402" s="13" t="s">
        <v>215</v>
      </c>
      <c r="NK402" s="14">
        <v>60920257743.562897</v>
      </c>
      <c r="OG402" s="13" t="s">
        <v>215</v>
      </c>
      <c r="OH402" s="14">
        <v>84073448086.216003</v>
      </c>
      <c r="PD402" s="13" t="s">
        <v>215</v>
      </c>
      <c r="PE402" s="14">
        <v>40905378802.913002</v>
      </c>
      <c r="QA402" s="13" t="s">
        <v>215</v>
      </c>
      <c r="QB402" s="14">
        <v>61467675635.096603</v>
      </c>
      <c r="QX402" s="13" t="s">
        <v>215</v>
      </c>
      <c r="QY402" s="14">
        <v>98780503724.491898</v>
      </c>
      <c r="RU402" s="13" t="s">
        <v>215</v>
      </c>
      <c r="RV402" s="14">
        <v>97001209722.377197</v>
      </c>
      <c r="SR402" s="13" t="s">
        <v>215</v>
      </c>
      <c r="SS402" s="14">
        <v>146180643368.11401</v>
      </c>
      <c r="TO402" s="13" t="s">
        <v>215</v>
      </c>
      <c r="TP402" s="14">
        <v>116565195465.785</v>
      </c>
      <c r="UL402" s="13" t="s">
        <v>215</v>
      </c>
      <c r="UM402" s="5">
        <v>0</v>
      </c>
      <c r="VI402" s="13" t="s">
        <v>215</v>
      </c>
      <c r="VJ402" s="5">
        <v>0</v>
      </c>
      <c r="WF402" s="13" t="s">
        <v>215</v>
      </c>
      <c r="WG402" s="5">
        <v>0</v>
      </c>
      <c r="XC402" s="13" t="s">
        <v>215</v>
      </c>
      <c r="XD402" s="14">
        <v>36223863957.287102</v>
      </c>
      <c r="XZ402" s="13" t="s">
        <v>215</v>
      </c>
      <c r="YA402" s="14">
        <v>40118372655.9123</v>
      </c>
      <c r="YW402" s="13" t="s">
        <v>215</v>
      </c>
      <c r="YX402" s="14">
        <v>30155284619.801201</v>
      </c>
      <c r="ZT402" s="13" t="s">
        <v>215</v>
      </c>
      <c r="ZU402" s="5">
        <v>0</v>
      </c>
      <c r="AAQ402" s="13" t="s">
        <v>215</v>
      </c>
      <c r="AAR402" s="5">
        <v>0</v>
      </c>
      <c r="ABN402" s="13" t="s">
        <v>215</v>
      </c>
      <c r="ABO402" s="14">
        <v>117536332182.867</v>
      </c>
    </row>
    <row r="403" spans="29:743" x14ac:dyDescent="0.25">
      <c r="AC403" s="13" t="s">
        <v>216</v>
      </c>
      <c r="AD403" s="5">
        <v>0</v>
      </c>
      <c r="AZ403" s="13" t="s">
        <v>216</v>
      </c>
      <c r="BA403" s="5">
        <v>0</v>
      </c>
      <c r="BW403" s="13" t="s">
        <v>216</v>
      </c>
      <c r="BX403" s="5">
        <v>0</v>
      </c>
      <c r="CT403" s="13" t="s">
        <v>216</v>
      </c>
      <c r="CU403" s="5">
        <v>0</v>
      </c>
      <c r="DQ403" s="13" t="s">
        <v>216</v>
      </c>
      <c r="DR403" s="5">
        <v>0</v>
      </c>
      <c r="EN403" s="13" t="s">
        <v>216</v>
      </c>
      <c r="EO403" s="5">
        <v>0</v>
      </c>
      <c r="FK403" s="13" t="s">
        <v>216</v>
      </c>
      <c r="FL403" s="5">
        <v>0</v>
      </c>
      <c r="GH403" s="13" t="s">
        <v>216</v>
      </c>
      <c r="GI403" s="5">
        <v>0</v>
      </c>
      <c r="HE403" s="13" t="s">
        <v>216</v>
      </c>
      <c r="HF403" s="5">
        <v>0</v>
      </c>
      <c r="IB403" s="13" t="s">
        <v>216</v>
      </c>
      <c r="IC403" s="5">
        <v>0</v>
      </c>
      <c r="IY403" s="13" t="s">
        <v>216</v>
      </c>
      <c r="IZ403" s="5">
        <v>0</v>
      </c>
      <c r="JV403" s="13" t="s">
        <v>216</v>
      </c>
      <c r="JW403" s="5">
        <v>0</v>
      </c>
      <c r="KS403" s="13" t="s">
        <v>216</v>
      </c>
      <c r="KT403" s="5">
        <v>0</v>
      </c>
      <c r="LP403" s="13" t="s">
        <v>216</v>
      </c>
      <c r="LQ403" s="5">
        <v>0</v>
      </c>
      <c r="MM403" s="13" t="s">
        <v>216</v>
      </c>
      <c r="MN403" s="5">
        <v>0</v>
      </c>
      <c r="NJ403" s="13" t="s">
        <v>216</v>
      </c>
      <c r="NK403" s="5">
        <v>0</v>
      </c>
      <c r="OG403" s="13" t="s">
        <v>216</v>
      </c>
      <c r="OH403" s="5">
        <v>0</v>
      </c>
      <c r="PD403" s="13" t="s">
        <v>216</v>
      </c>
      <c r="PE403" s="5">
        <v>0</v>
      </c>
      <c r="QA403" s="13" t="s">
        <v>216</v>
      </c>
      <c r="QB403" s="5">
        <v>0</v>
      </c>
      <c r="QX403" s="13" t="s">
        <v>216</v>
      </c>
      <c r="QY403" s="5">
        <v>0</v>
      </c>
      <c r="RU403" s="13" t="s">
        <v>216</v>
      </c>
      <c r="RV403" s="5">
        <v>0</v>
      </c>
      <c r="SR403" s="13" t="s">
        <v>216</v>
      </c>
      <c r="SS403" s="5">
        <v>0</v>
      </c>
      <c r="TO403" s="13" t="s">
        <v>216</v>
      </c>
      <c r="TP403" s="5">
        <v>0</v>
      </c>
      <c r="UL403" s="13" t="s">
        <v>216</v>
      </c>
      <c r="UM403" s="5">
        <v>0</v>
      </c>
      <c r="VI403" s="13" t="s">
        <v>216</v>
      </c>
      <c r="VJ403" s="5">
        <v>0</v>
      </c>
      <c r="WF403" s="13" t="s">
        <v>216</v>
      </c>
      <c r="WG403" s="5">
        <v>0</v>
      </c>
      <c r="XC403" s="13" t="s">
        <v>216</v>
      </c>
      <c r="XD403" s="5">
        <v>0</v>
      </c>
      <c r="XZ403" s="13" t="s">
        <v>216</v>
      </c>
      <c r="YA403" s="5">
        <v>0</v>
      </c>
      <c r="YW403" s="13" t="s">
        <v>216</v>
      </c>
      <c r="YX403" s="5">
        <v>0</v>
      </c>
      <c r="ZT403" s="13" t="s">
        <v>216</v>
      </c>
      <c r="ZU403" s="5">
        <v>0</v>
      </c>
      <c r="AAQ403" s="13" t="s">
        <v>216</v>
      </c>
      <c r="AAR403" s="5">
        <v>0</v>
      </c>
      <c r="ABN403" s="13" t="s">
        <v>216</v>
      </c>
      <c r="ABO403" s="5">
        <v>0</v>
      </c>
    </row>
    <row r="404" spans="29:743" x14ac:dyDescent="0.25">
      <c r="AC404" s="13" t="s">
        <v>217</v>
      </c>
      <c r="AD404" s="14">
        <v>233544073445.81601</v>
      </c>
      <c r="AZ404" s="13" t="s">
        <v>217</v>
      </c>
      <c r="BA404" s="14">
        <v>251693892703.327</v>
      </c>
      <c r="BW404" s="13" t="s">
        <v>217</v>
      </c>
      <c r="BX404" s="14">
        <v>231617461578.04001</v>
      </c>
      <c r="CT404" s="13" t="s">
        <v>217</v>
      </c>
      <c r="CU404" s="14">
        <v>252190025728.23901</v>
      </c>
      <c r="DQ404" s="13" t="s">
        <v>217</v>
      </c>
      <c r="DR404" s="14">
        <v>294766292872.39001</v>
      </c>
      <c r="EN404" s="13" t="s">
        <v>217</v>
      </c>
      <c r="EO404" s="14">
        <v>287877253835.72998</v>
      </c>
      <c r="FK404" s="13" t="s">
        <v>217</v>
      </c>
      <c r="FL404" s="14">
        <v>525511769338.14697</v>
      </c>
      <c r="GH404" s="13" t="s">
        <v>217</v>
      </c>
      <c r="GI404" s="14">
        <v>415385910415.80902</v>
      </c>
      <c r="HE404" s="13" t="s">
        <v>217</v>
      </c>
      <c r="HF404" s="14">
        <v>342934277637.85498</v>
      </c>
      <c r="IB404" s="13" t="s">
        <v>217</v>
      </c>
      <c r="IC404" s="14">
        <v>260420390105.457</v>
      </c>
      <c r="IY404" s="13" t="s">
        <v>217</v>
      </c>
      <c r="IZ404" s="14">
        <v>360654935866.56403</v>
      </c>
      <c r="JV404" s="13" t="s">
        <v>217</v>
      </c>
      <c r="JW404" s="14">
        <v>319562341212.03699</v>
      </c>
      <c r="KS404" s="13" t="s">
        <v>217</v>
      </c>
      <c r="KT404" s="14">
        <v>240488362260.362</v>
      </c>
      <c r="LP404" s="13" t="s">
        <v>217</v>
      </c>
      <c r="LQ404" s="14">
        <v>276860952884.82501</v>
      </c>
      <c r="MM404" s="13" t="s">
        <v>217</v>
      </c>
      <c r="MN404" s="14">
        <v>251967243488.13501</v>
      </c>
      <c r="NJ404" s="13" t="s">
        <v>217</v>
      </c>
      <c r="NK404" s="14">
        <v>392557866503.28198</v>
      </c>
      <c r="OG404" s="13" t="s">
        <v>217</v>
      </c>
      <c r="OH404" s="14">
        <v>471046352711.78802</v>
      </c>
      <c r="PD404" s="13" t="s">
        <v>217</v>
      </c>
      <c r="PE404" s="14">
        <v>329232124577.96698</v>
      </c>
      <c r="QA404" s="13" t="s">
        <v>217</v>
      </c>
      <c r="QB404" s="14">
        <v>427377575367.10101</v>
      </c>
      <c r="QX404" s="13" t="s">
        <v>217</v>
      </c>
      <c r="QY404" s="14">
        <v>595282963809.30798</v>
      </c>
      <c r="RU404" s="13" t="s">
        <v>217</v>
      </c>
      <c r="RV404" s="14">
        <v>542811705129.49298</v>
      </c>
      <c r="SR404" s="13" t="s">
        <v>217</v>
      </c>
      <c r="SS404" s="14">
        <v>766281317739.96301</v>
      </c>
      <c r="TO404" s="13" t="s">
        <v>217</v>
      </c>
      <c r="TP404" s="14">
        <v>635768657206.45801</v>
      </c>
      <c r="UL404" s="13" t="s">
        <v>217</v>
      </c>
      <c r="UM404" s="14">
        <v>270163860774.33499</v>
      </c>
      <c r="VI404" s="13" t="s">
        <v>217</v>
      </c>
      <c r="VJ404" s="14">
        <v>305758019274.38599</v>
      </c>
      <c r="WF404" s="13" t="s">
        <v>217</v>
      </c>
      <c r="WG404" s="14">
        <v>325437080146.93701</v>
      </c>
      <c r="XC404" s="13" t="s">
        <v>217</v>
      </c>
      <c r="XD404" s="14">
        <v>300335439077.29199</v>
      </c>
      <c r="XZ404" s="13" t="s">
        <v>217</v>
      </c>
      <c r="YA404" s="14">
        <v>325885797783.16998</v>
      </c>
      <c r="YW404" s="13" t="s">
        <v>217</v>
      </c>
      <c r="YX404" s="14">
        <v>255319947774.17599</v>
      </c>
      <c r="ZT404" s="13" t="s">
        <v>217</v>
      </c>
      <c r="ZU404" s="14">
        <v>240779497413.396</v>
      </c>
      <c r="AAQ404" s="13" t="s">
        <v>217</v>
      </c>
      <c r="AAR404" s="14">
        <v>323864028803.263</v>
      </c>
      <c r="ABN404" s="13" t="s">
        <v>217</v>
      </c>
      <c r="ABO404" s="14">
        <v>612763098611.50696</v>
      </c>
    </row>
    <row r="405" spans="29:743" x14ac:dyDescent="0.25">
      <c r="AC405" s="13" t="s">
        <v>218</v>
      </c>
      <c r="AD405" s="5">
        <v>7503</v>
      </c>
      <c r="AZ405" s="13" t="s">
        <v>218</v>
      </c>
      <c r="BA405" s="5">
        <v>8344</v>
      </c>
      <c r="BW405" s="13" t="s">
        <v>218</v>
      </c>
      <c r="BX405" s="5">
        <v>7502</v>
      </c>
      <c r="CT405" s="13" t="s">
        <v>218</v>
      </c>
      <c r="CU405" s="5">
        <v>8346</v>
      </c>
      <c r="DQ405" s="13" t="s">
        <v>218</v>
      </c>
      <c r="DR405" s="5">
        <v>10028</v>
      </c>
      <c r="EN405" s="13" t="s">
        <v>218</v>
      </c>
      <c r="EO405" s="5">
        <v>9965</v>
      </c>
      <c r="FK405" s="13" t="s">
        <v>218</v>
      </c>
      <c r="FL405" s="5">
        <v>20729</v>
      </c>
      <c r="GH405" s="13" t="s">
        <v>218</v>
      </c>
      <c r="GI405" s="5">
        <v>15739</v>
      </c>
      <c r="HE405" s="13" t="s">
        <v>218</v>
      </c>
      <c r="HF405" s="5">
        <v>12495</v>
      </c>
      <c r="IB405" s="13" t="s">
        <v>218</v>
      </c>
      <c r="IC405" s="5">
        <v>8360</v>
      </c>
      <c r="IY405" s="13" t="s">
        <v>218</v>
      </c>
      <c r="IZ405" s="5">
        <v>12497</v>
      </c>
      <c r="JV405" s="13" t="s">
        <v>218</v>
      </c>
      <c r="JW405" s="5">
        <v>10042</v>
      </c>
      <c r="KS405" s="13" t="s">
        <v>218</v>
      </c>
      <c r="KT405" s="5">
        <v>7566</v>
      </c>
      <c r="LP405" s="13" t="s">
        <v>218</v>
      </c>
      <c r="LQ405" s="5">
        <v>8418</v>
      </c>
      <c r="MM405" s="13" t="s">
        <v>218</v>
      </c>
      <c r="MN405" s="5">
        <v>7574</v>
      </c>
      <c r="NJ405" s="13" t="s">
        <v>218</v>
      </c>
      <c r="NK405" s="5">
        <v>12512</v>
      </c>
      <c r="OG405" s="13" t="s">
        <v>218</v>
      </c>
      <c r="OH405" s="5">
        <v>15827</v>
      </c>
      <c r="PD405" s="13" t="s">
        <v>218</v>
      </c>
      <c r="PE405" s="5">
        <v>10047</v>
      </c>
      <c r="QA405" s="13" t="s">
        <v>218</v>
      </c>
      <c r="QB405" s="5">
        <v>12528</v>
      </c>
      <c r="QX405" s="13" t="s">
        <v>218</v>
      </c>
      <c r="QY405" s="5">
        <v>15932</v>
      </c>
      <c r="RU405" s="13" t="s">
        <v>218</v>
      </c>
      <c r="RV405" s="5">
        <v>15860</v>
      </c>
      <c r="SR405" s="13" t="s">
        <v>218</v>
      </c>
      <c r="SS405" s="5">
        <v>20877</v>
      </c>
      <c r="TO405" s="13" t="s">
        <v>218</v>
      </c>
      <c r="TP405" s="5">
        <v>20760</v>
      </c>
      <c r="UL405" s="13" t="s">
        <v>218</v>
      </c>
      <c r="UM405" s="5">
        <v>9183</v>
      </c>
      <c r="VI405" s="13" t="s">
        <v>218</v>
      </c>
      <c r="VJ405" s="5">
        <v>10804</v>
      </c>
      <c r="WF405" s="13" t="s">
        <v>218</v>
      </c>
      <c r="WG405" s="5">
        <v>11657</v>
      </c>
      <c r="XC405" s="13" t="s">
        <v>218</v>
      </c>
      <c r="XD405" s="5">
        <v>9957</v>
      </c>
      <c r="XZ405" s="13" t="s">
        <v>218</v>
      </c>
      <c r="YA405" s="5">
        <v>9955</v>
      </c>
      <c r="YW405" s="13" t="s">
        <v>218</v>
      </c>
      <c r="YX405" s="5">
        <v>8346</v>
      </c>
      <c r="ZT405" s="13" t="s">
        <v>218</v>
      </c>
      <c r="ZU405" s="5">
        <v>8346</v>
      </c>
      <c r="AAQ405" s="13" t="s">
        <v>218</v>
      </c>
      <c r="AAR405" s="5">
        <v>9883</v>
      </c>
      <c r="ABN405" s="13" t="s">
        <v>218</v>
      </c>
      <c r="ABO405" s="5">
        <v>20753</v>
      </c>
    </row>
    <row r="406" spans="29:743" x14ac:dyDescent="0.25">
      <c r="AC406" s="13" t="s">
        <v>219</v>
      </c>
      <c r="AD406" s="5">
        <v>1466193.69135382</v>
      </c>
      <c r="AZ406" s="13" t="s">
        <v>219</v>
      </c>
      <c r="BA406" s="5">
        <v>1651352.7695593</v>
      </c>
      <c r="BW406" s="13" t="s">
        <v>219</v>
      </c>
      <c r="BX406" s="5">
        <v>1462747.1676703701</v>
      </c>
      <c r="CT406" s="13" t="s">
        <v>219</v>
      </c>
      <c r="CU406" s="5">
        <v>1655666.26649352</v>
      </c>
      <c r="DQ406" s="13" t="s">
        <v>219</v>
      </c>
      <c r="DR406" s="5">
        <v>2027959.6357341399</v>
      </c>
      <c r="EN406" s="13" t="s">
        <v>219</v>
      </c>
      <c r="EO406" s="5">
        <v>2020038.13446372</v>
      </c>
      <c r="FK406" s="13" t="s">
        <v>219</v>
      </c>
      <c r="FL406" s="5">
        <v>4436985.4303712696</v>
      </c>
      <c r="GH406" s="13" t="s">
        <v>219</v>
      </c>
      <c r="GI406" s="5">
        <v>3316483.5613644398</v>
      </c>
      <c r="HE406" s="13" t="s">
        <v>219</v>
      </c>
      <c r="HF406" s="5">
        <v>2585189.46007773</v>
      </c>
      <c r="IB406" s="13" t="s">
        <v>219</v>
      </c>
      <c r="IC406" s="5">
        <v>1648562.4057239001</v>
      </c>
      <c r="IY406" s="13" t="s">
        <v>219</v>
      </c>
      <c r="IZ406" s="5">
        <v>2580267.8536177501</v>
      </c>
      <c r="JV406" s="13" t="s">
        <v>219</v>
      </c>
      <c r="JW406" s="5">
        <v>2024243.2913597601</v>
      </c>
      <c r="KS406" s="13" t="s">
        <v>219</v>
      </c>
      <c r="KT406" s="5">
        <v>1474294.44916511</v>
      </c>
      <c r="LP406" s="13" t="s">
        <v>219</v>
      </c>
      <c r="LQ406" s="5">
        <v>1660778.7013036001</v>
      </c>
      <c r="MM406" s="13" t="s">
        <v>219</v>
      </c>
      <c r="MN406" s="5">
        <v>1472412.70568543</v>
      </c>
      <c r="NJ406" s="13" t="s">
        <v>219</v>
      </c>
      <c r="NK406" s="5">
        <v>2576410.88021506</v>
      </c>
      <c r="OG406" s="13" t="s">
        <v>219</v>
      </c>
      <c r="OH406" s="5">
        <v>3318768.91010794</v>
      </c>
      <c r="PD406" s="13" t="s">
        <v>219</v>
      </c>
      <c r="PE406" s="5">
        <v>2023398.08017018</v>
      </c>
      <c r="QA406" s="13" t="s">
        <v>219</v>
      </c>
      <c r="QB406" s="5">
        <v>2573729.6488365498</v>
      </c>
      <c r="QX406" s="13" t="s">
        <v>219</v>
      </c>
      <c r="QY406" s="5">
        <v>3326486.0352789699</v>
      </c>
      <c r="RU406" s="13" t="s">
        <v>219</v>
      </c>
      <c r="RV406" s="5">
        <v>3314387.1916181501</v>
      </c>
      <c r="SR406" s="13" t="s">
        <v>219</v>
      </c>
      <c r="SS406" s="5">
        <v>4433568.8376262104</v>
      </c>
      <c r="TO406" s="13" t="s">
        <v>219</v>
      </c>
      <c r="TP406" s="5">
        <v>4425826.5014414098</v>
      </c>
      <c r="UL406" s="13" t="s">
        <v>219</v>
      </c>
      <c r="UM406" s="5">
        <v>1842223.2498399401</v>
      </c>
      <c r="VI406" s="13" t="s">
        <v>219</v>
      </c>
      <c r="VJ406" s="5">
        <v>2207051.9450773499</v>
      </c>
      <c r="WF406" s="13" t="s">
        <v>219</v>
      </c>
      <c r="WG406" s="5">
        <v>2396233.99986425</v>
      </c>
      <c r="XC406" s="13" t="s">
        <v>219</v>
      </c>
      <c r="XD406" s="5">
        <v>2020381.1041228201</v>
      </c>
      <c r="XZ406" s="13" t="s">
        <v>219</v>
      </c>
      <c r="YA406" s="5">
        <v>2020887.7927309801</v>
      </c>
      <c r="YW406" s="13" t="s">
        <v>219</v>
      </c>
      <c r="YX406" s="5">
        <v>1650652.8072825901</v>
      </c>
      <c r="ZT406" s="13" t="s">
        <v>219</v>
      </c>
      <c r="ZU406" s="5">
        <v>1653896.1459514699</v>
      </c>
      <c r="AAQ406" s="13" t="s">
        <v>219</v>
      </c>
      <c r="AAR406" s="5">
        <v>2017825.8052952699</v>
      </c>
      <c r="ABN406" s="13" t="s">
        <v>219</v>
      </c>
      <c r="ABO406" s="5">
        <v>4427081.1570276897</v>
      </c>
    </row>
    <row r="407" spans="29:743" x14ac:dyDescent="0.25">
      <c r="AC407" s="13" t="s">
        <v>220</v>
      </c>
      <c r="AD407" s="5">
        <v>6876.4452018504298</v>
      </c>
      <c r="AZ407" s="13" t="s">
        <v>220</v>
      </c>
      <c r="BA407" s="5">
        <v>5431.97533750805</v>
      </c>
      <c r="BW407" s="13" t="s">
        <v>220</v>
      </c>
      <c r="BX407" s="5">
        <v>4474.3989397588202</v>
      </c>
      <c r="CT407" s="13" t="s">
        <v>220</v>
      </c>
      <c r="CU407" s="5">
        <v>8169.1741158662198</v>
      </c>
      <c r="DQ407" s="13" t="s">
        <v>220</v>
      </c>
      <c r="DR407" s="5">
        <v>7262.8768735410304</v>
      </c>
      <c r="EN407" s="13" t="s">
        <v>220</v>
      </c>
      <c r="EO407" s="5">
        <v>10662.0113704574</v>
      </c>
      <c r="FK407" s="13" t="s">
        <v>220</v>
      </c>
      <c r="FL407" s="5">
        <v>27189.451607318799</v>
      </c>
      <c r="GH407" s="13" t="s">
        <v>220</v>
      </c>
      <c r="GI407" s="5">
        <v>19525.9837103557</v>
      </c>
      <c r="HE407" s="13" t="s">
        <v>220</v>
      </c>
      <c r="HF407" s="5">
        <v>14539.2972752608</v>
      </c>
      <c r="IB407" s="13" t="s">
        <v>220</v>
      </c>
      <c r="IC407" s="5">
        <v>5629.8748606432</v>
      </c>
      <c r="IY407" s="13" t="s">
        <v>220</v>
      </c>
      <c r="IZ407" s="5">
        <v>10137.9309466988</v>
      </c>
      <c r="JV407" s="13" t="s">
        <v>220</v>
      </c>
      <c r="JW407" s="5">
        <v>7822.5765001438904</v>
      </c>
      <c r="KS407" s="13" t="s">
        <v>220</v>
      </c>
      <c r="KT407" s="5">
        <v>4684.2389843780302</v>
      </c>
      <c r="LP407" s="13" t="s">
        <v>220</v>
      </c>
      <c r="LQ407" s="5">
        <v>5881.7435434259996</v>
      </c>
      <c r="MM407" s="13" t="s">
        <v>220</v>
      </c>
      <c r="MN407" s="5">
        <v>4640.2004498377401</v>
      </c>
      <c r="NJ407" s="13" t="s">
        <v>220</v>
      </c>
      <c r="NK407" s="5">
        <v>10904.757084860201</v>
      </c>
      <c r="OG407" s="13" t="s">
        <v>220</v>
      </c>
      <c r="OH407" s="5">
        <v>14719.3380088304</v>
      </c>
      <c r="PD407" s="13" t="s">
        <v>220</v>
      </c>
      <c r="PE407" s="5">
        <v>8247.64101593946</v>
      </c>
      <c r="QA407" s="13" t="s">
        <v>220</v>
      </c>
      <c r="QB407" s="5">
        <v>12365.9306445814</v>
      </c>
      <c r="QX407" s="13" t="s">
        <v>220</v>
      </c>
      <c r="QY407" s="5">
        <v>19093.369702338099</v>
      </c>
      <c r="RU407" s="13" t="s">
        <v>220</v>
      </c>
      <c r="RV407" s="5">
        <v>16896.756927363502</v>
      </c>
      <c r="SR407" s="13" t="s">
        <v>220</v>
      </c>
      <c r="SS407" s="5">
        <v>26422.909416542301</v>
      </c>
      <c r="TO407" s="13" t="s">
        <v>220</v>
      </c>
      <c r="TP407" s="5">
        <v>22933.338861325999</v>
      </c>
      <c r="UL407" s="13" t="s">
        <v>220</v>
      </c>
      <c r="UM407" s="5">
        <v>9461.0179969601795</v>
      </c>
      <c r="VI407" s="13" t="s">
        <v>220</v>
      </c>
      <c r="VJ407" s="5">
        <v>11953.969997358099</v>
      </c>
      <c r="WF407" s="13" t="s">
        <v>220</v>
      </c>
      <c r="WG407" s="5">
        <v>13246.7760369813</v>
      </c>
      <c r="XC407" s="13" t="s">
        <v>220</v>
      </c>
      <c r="XD407" s="5">
        <v>6843.9423188799901</v>
      </c>
      <c r="XZ407" s="13" t="s">
        <v>220</v>
      </c>
      <c r="YA407" s="5">
        <v>7307.6055829882798</v>
      </c>
      <c r="YW407" s="13" t="s">
        <v>220</v>
      </c>
      <c r="YX407" s="5">
        <v>5110.1789059379998</v>
      </c>
      <c r="ZT407" s="13" t="s">
        <v>220</v>
      </c>
      <c r="ZU407" s="5">
        <v>7759.8277699076898</v>
      </c>
      <c r="AAQ407" s="13" t="s">
        <v>220</v>
      </c>
      <c r="AAR407" s="5">
        <v>11938.501156606701</v>
      </c>
      <c r="ABN407" s="13" t="s">
        <v>220</v>
      </c>
      <c r="ABO407" s="5">
        <v>21586.585525632101</v>
      </c>
    </row>
    <row r="408" spans="29:743" x14ac:dyDescent="0.25">
      <c r="AC408" s="13" t="s">
        <v>221</v>
      </c>
      <c r="AD408" s="5">
        <v>1765.2507045115301</v>
      </c>
      <c r="AZ408" s="13" t="s">
        <v>221</v>
      </c>
      <c r="BA408" s="5">
        <v>2054.9655784821898</v>
      </c>
      <c r="BW408" s="13" t="s">
        <v>221</v>
      </c>
      <c r="BX408" s="5">
        <v>1971.1620633355701</v>
      </c>
      <c r="CT408" s="13" t="s">
        <v>221</v>
      </c>
      <c r="CU408" s="5">
        <v>1820.61573336367</v>
      </c>
      <c r="DQ408" s="13" t="s">
        <v>221</v>
      </c>
      <c r="DR408" s="5">
        <v>2135.8346032630102</v>
      </c>
      <c r="EN408" s="13" t="s">
        <v>221</v>
      </c>
      <c r="EO408" s="5">
        <v>1860.83093186666</v>
      </c>
      <c r="FK408" s="13" t="s">
        <v>221</v>
      </c>
      <c r="FL408" s="5">
        <v>2001.68325420407</v>
      </c>
      <c r="GH408" s="13" t="s">
        <v>221</v>
      </c>
      <c r="GI408" s="5">
        <v>1959.61462248007</v>
      </c>
      <c r="HE408" s="13" t="s">
        <v>221</v>
      </c>
      <c r="HF408" s="5">
        <v>1881.0057424434899</v>
      </c>
      <c r="IB408" s="13" t="s">
        <v>221</v>
      </c>
      <c r="IC408" s="5">
        <v>2180.0800037727599</v>
      </c>
      <c r="IY408" s="13" t="s">
        <v>221</v>
      </c>
      <c r="IZ408" s="5">
        <v>2338.37465734428</v>
      </c>
      <c r="JV408" s="13" t="s">
        <v>221</v>
      </c>
      <c r="JW408" s="5">
        <v>2540.6569030906899</v>
      </c>
      <c r="KS408" s="13" t="s">
        <v>221</v>
      </c>
      <c r="KT408" s="5">
        <v>2122.10361354311</v>
      </c>
      <c r="LP408" s="13" t="s">
        <v>221</v>
      </c>
      <c r="LQ408" s="5">
        <v>2394.4963789374101</v>
      </c>
      <c r="MM408" s="13" t="s">
        <v>221</v>
      </c>
      <c r="MN408" s="5">
        <v>2281.3812136105198</v>
      </c>
      <c r="NJ408" s="13" t="s">
        <v>221</v>
      </c>
      <c r="NK408" s="5">
        <v>2758.5827183656102</v>
      </c>
      <c r="OG408" s="13" t="s">
        <v>221</v>
      </c>
      <c r="OH408" s="5">
        <v>2867.0313071028199</v>
      </c>
      <c r="PD408" s="13" t="s">
        <v>221</v>
      </c>
      <c r="PE408" s="5">
        <v>2628.4239057360501</v>
      </c>
      <c r="QA408" s="13" t="s">
        <v>221</v>
      </c>
      <c r="QB408" s="5">
        <v>3239.5376177895901</v>
      </c>
      <c r="QX408" s="13" t="s">
        <v>221</v>
      </c>
      <c r="QY408" s="5">
        <v>4576.5690787677604</v>
      </c>
      <c r="RU408" s="13" t="s">
        <v>221</v>
      </c>
      <c r="RV408" s="5">
        <v>3807.15148452208</v>
      </c>
      <c r="SR408" s="13" t="s">
        <v>221</v>
      </c>
      <c r="SS408" s="5">
        <v>5399.6204027952499</v>
      </c>
      <c r="TO408" s="13" t="s">
        <v>221</v>
      </c>
      <c r="TP408" s="5">
        <v>3301.3194085877199</v>
      </c>
      <c r="UL408" s="13" t="s">
        <v>221</v>
      </c>
      <c r="UM408" s="5">
        <v>1867.1984295358</v>
      </c>
      <c r="VI408" s="13" t="s">
        <v>221</v>
      </c>
      <c r="VJ408" s="5">
        <v>1842.5077408801701</v>
      </c>
      <c r="WF408" s="13" t="s">
        <v>221</v>
      </c>
      <c r="WG408" s="5">
        <v>1934.4951850939501</v>
      </c>
      <c r="XC408" s="13" t="s">
        <v>221</v>
      </c>
      <c r="XD408" s="5">
        <v>1828.5669428083299</v>
      </c>
      <c r="XZ408" s="13" t="s">
        <v>221</v>
      </c>
      <c r="YA408" s="5">
        <v>1783.4534448721799</v>
      </c>
      <c r="YW408" s="13" t="s">
        <v>221</v>
      </c>
      <c r="YX408" s="5">
        <v>2070.8725703238601</v>
      </c>
      <c r="ZT408" s="13" t="s">
        <v>221</v>
      </c>
      <c r="ZU408" s="5">
        <v>1811.28652428399</v>
      </c>
      <c r="AAQ408" s="13" t="s">
        <v>221</v>
      </c>
      <c r="AAR408" s="5">
        <v>1490.7917722766001</v>
      </c>
      <c r="ABN408" s="13" t="s">
        <v>221</v>
      </c>
      <c r="ABO408" s="5">
        <v>3078.7885989013698</v>
      </c>
    </row>
    <row r="409" spans="29:743" x14ac:dyDescent="0.25">
      <c r="AC409" s="13" t="s">
        <v>222</v>
      </c>
      <c r="AD409" s="5">
        <v>852.48816982325502</v>
      </c>
      <c r="AZ409" s="13" t="s">
        <v>222</v>
      </c>
      <c r="BA409" s="5">
        <v>869.43509979946396</v>
      </c>
      <c r="BW409" s="13" t="s">
        <v>222</v>
      </c>
      <c r="BX409" s="5">
        <v>868.22002439218204</v>
      </c>
      <c r="CT409" s="13" t="s">
        <v>222</v>
      </c>
      <c r="CU409" s="5">
        <v>841.44121874845098</v>
      </c>
      <c r="DQ409" s="13" t="s">
        <v>222</v>
      </c>
      <c r="DR409" s="5">
        <v>872.54657221580305</v>
      </c>
      <c r="EN409" s="13" t="s">
        <v>222</v>
      </c>
      <c r="EO409" s="5">
        <v>840.86475897860305</v>
      </c>
      <c r="FK409" s="13" t="s">
        <v>222</v>
      </c>
      <c r="FL409" s="5">
        <v>790.26321660421695</v>
      </c>
      <c r="GH409" s="13" t="s">
        <v>222</v>
      </c>
      <c r="GI409" s="5">
        <v>809.42154220080397</v>
      </c>
      <c r="HE409" s="13" t="s">
        <v>222</v>
      </c>
      <c r="HF409" s="5">
        <v>869.93438039884995</v>
      </c>
      <c r="IB409" s="13" t="s">
        <v>222</v>
      </c>
      <c r="IC409" s="5">
        <v>939.68903500003796</v>
      </c>
      <c r="IY409" s="13" t="s">
        <v>222</v>
      </c>
      <c r="IZ409" s="5">
        <v>878.13326682635397</v>
      </c>
      <c r="JV409" s="13" t="s">
        <v>222</v>
      </c>
      <c r="JW409" s="5">
        <v>894.10194454516397</v>
      </c>
      <c r="KS409" s="13" t="s">
        <v>222</v>
      </c>
      <c r="KT409" s="5">
        <v>884.96674073690701</v>
      </c>
      <c r="LP409" s="13" t="s">
        <v>222</v>
      </c>
      <c r="LQ409" s="5">
        <v>892.74421019101101</v>
      </c>
      <c r="MM409" s="13" t="s">
        <v>222</v>
      </c>
      <c r="MN409" s="5">
        <v>891.056124173743</v>
      </c>
      <c r="NJ409" s="13" t="s">
        <v>222</v>
      </c>
      <c r="NK409" s="5">
        <v>898.37481341429702</v>
      </c>
      <c r="OG409" s="13" t="s">
        <v>222</v>
      </c>
      <c r="OH409" s="5">
        <v>950.29145141004699</v>
      </c>
      <c r="PD409" s="13" t="s">
        <v>222</v>
      </c>
      <c r="PE409" s="5">
        <v>899.01854152875501</v>
      </c>
      <c r="QA409" s="13" t="s">
        <v>222</v>
      </c>
      <c r="QB409" s="5">
        <v>910.61093823844101</v>
      </c>
      <c r="QX409" s="13" t="s">
        <v>222</v>
      </c>
      <c r="QY409" s="5">
        <v>920.56566856744098</v>
      </c>
      <c r="RU409" s="13" t="s">
        <v>222</v>
      </c>
      <c r="RV409" s="5">
        <v>1103.74664417858</v>
      </c>
      <c r="SR409" s="13" t="s">
        <v>222</v>
      </c>
      <c r="SS409" s="5">
        <v>920.937316986572</v>
      </c>
      <c r="TO409" s="13" t="s">
        <v>222</v>
      </c>
      <c r="TP409" s="5">
        <v>887.91019969651995</v>
      </c>
      <c r="UL409" s="13" t="s">
        <v>222</v>
      </c>
      <c r="UM409" s="5">
        <v>886.76418566581594</v>
      </c>
      <c r="VI409" s="13" t="s">
        <v>222</v>
      </c>
      <c r="VJ409" s="5">
        <v>877.91200335416897</v>
      </c>
      <c r="WF409" s="13" t="s">
        <v>222</v>
      </c>
      <c r="WG409" s="5">
        <v>878.260318343324</v>
      </c>
      <c r="XC409" s="13" t="s">
        <v>222</v>
      </c>
      <c r="XD409" s="5">
        <v>857.83686517532306</v>
      </c>
      <c r="XZ409" s="13" t="s">
        <v>222</v>
      </c>
      <c r="YA409" s="5">
        <v>857.12677810578498</v>
      </c>
      <c r="YW409" s="13" t="s">
        <v>222</v>
      </c>
      <c r="YX409" s="5">
        <v>875.08654284935199</v>
      </c>
      <c r="ZT409" s="13" t="s">
        <v>222</v>
      </c>
      <c r="ZU409" s="5">
        <v>848.477460595759</v>
      </c>
      <c r="AAQ409" s="13" t="s">
        <v>222</v>
      </c>
      <c r="AAR409" s="5">
        <v>790.49321203695297</v>
      </c>
      <c r="ABN409" s="13" t="s">
        <v>222</v>
      </c>
      <c r="ABO409" s="5">
        <v>884.109886364506</v>
      </c>
    </row>
    <row r="410" spans="29:743" x14ac:dyDescent="0.25">
      <c r="AC410" s="13" t="s">
        <v>223</v>
      </c>
      <c r="AD410" s="5" t="s">
        <v>55</v>
      </c>
      <c r="AZ410" s="13" t="s">
        <v>223</v>
      </c>
      <c r="BA410" s="5">
        <v>0.20076890356459301</v>
      </c>
      <c r="BW410" s="13" t="s">
        <v>223</v>
      </c>
      <c r="BX410" s="5">
        <v>0.20000000214729299</v>
      </c>
      <c r="CT410" s="13" t="s">
        <v>223</v>
      </c>
      <c r="CU410" s="5" t="s">
        <v>55</v>
      </c>
      <c r="DQ410" s="13" t="s">
        <v>223</v>
      </c>
      <c r="DR410" s="5">
        <v>0.20000000090560899</v>
      </c>
      <c r="EN410" s="13" t="s">
        <v>223</v>
      </c>
      <c r="EO410" s="5" t="s">
        <v>55</v>
      </c>
      <c r="FK410" s="13" t="s">
        <v>223</v>
      </c>
      <c r="FL410" s="5" t="s">
        <v>55</v>
      </c>
      <c r="GH410" s="13" t="s">
        <v>223</v>
      </c>
      <c r="GI410" s="5" t="s">
        <v>55</v>
      </c>
      <c r="HE410" s="13" t="s">
        <v>223</v>
      </c>
      <c r="HF410" s="5" t="s">
        <v>55</v>
      </c>
      <c r="IB410" s="13" t="s">
        <v>223</v>
      </c>
      <c r="IC410" s="5">
        <v>0.19999998324673399</v>
      </c>
      <c r="IY410" s="13" t="s">
        <v>223</v>
      </c>
      <c r="IZ410" s="5">
        <v>0.199999565724755</v>
      </c>
      <c r="JV410" s="13" t="s">
        <v>223</v>
      </c>
      <c r="JW410" s="5">
        <v>0.44443919655287401</v>
      </c>
      <c r="KS410" s="13" t="s">
        <v>223</v>
      </c>
      <c r="KT410" s="5">
        <v>0.202849583028542</v>
      </c>
      <c r="LP410" s="13" t="s">
        <v>223</v>
      </c>
      <c r="LQ410" s="5">
        <v>0.200000088554139</v>
      </c>
      <c r="MM410" s="13" t="s">
        <v>223</v>
      </c>
      <c r="MN410" s="5">
        <v>0.200000001511769</v>
      </c>
      <c r="NJ410" s="13" t="s">
        <v>223</v>
      </c>
      <c r="NK410" s="5">
        <v>0.199997754595967</v>
      </c>
      <c r="OG410" s="13" t="s">
        <v>223</v>
      </c>
      <c r="OH410" s="5">
        <v>0.20000000563818501</v>
      </c>
      <c r="PD410" s="13" t="s">
        <v>223</v>
      </c>
      <c r="PE410" s="5">
        <v>0.20003815339998501</v>
      </c>
      <c r="QA410" s="13" t="s">
        <v>223</v>
      </c>
      <c r="QB410" s="5">
        <v>0.19993183492425701</v>
      </c>
      <c r="QX410" s="13" t="s">
        <v>223</v>
      </c>
      <c r="QY410" s="5">
        <v>0.199998308597788</v>
      </c>
      <c r="RU410" s="13" t="s">
        <v>223</v>
      </c>
      <c r="RV410" s="5">
        <v>0.20000000566595599</v>
      </c>
      <c r="SR410" s="13" t="s">
        <v>223</v>
      </c>
      <c r="SS410" s="5">
        <v>0.20533610164649499</v>
      </c>
      <c r="TO410" s="13" t="s">
        <v>223</v>
      </c>
      <c r="TP410" s="5">
        <v>0.20000000594782999</v>
      </c>
      <c r="UL410" s="13" t="s">
        <v>223</v>
      </c>
      <c r="UM410" s="5" t="s">
        <v>55</v>
      </c>
      <c r="VI410" s="13" t="s">
        <v>223</v>
      </c>
      <c r="VJ410" s="5" t="s">
        <v>55</v>
      </c>
      <c r="WF410" s="13" t="s">
        <v>223</v>
      </c>
      <c r="WG410" s="5" t="s">
        <v>55</v>
      </c>
      <c r="XC410" s="13" t="s">
        <v>223</v>
      </c>
      <c r="XD410" s="5">
        <v>1.26223300000993E-3</v>
      </c>
      <c r="XZ410" s="13" t="s">
        <v>223</v>
      </c>
      <c r="YA410" s="5">
        <v>0.21442380839430999</v>
      </c>
      <c r="YW410" s="13" t="s">
        <v>223</v>
      </c>
      <c r="YX410" s="5">
        <v>0.21921413132585099</v>
      </c>
      <c r="ZT410" s="13" t="s">
        <v>223</v>
      </c>
      <c r="ZU410" s="5" t="s">
        <v>55</v>
      </c>
      <c r="AAQ410" s="13" t="s">
        <v>223</v>
      </c>
      <c r="AAR410" s="5" t="s">
        <v>55</v>
      </c>
      <c r="ABN410" s="13" t="s">
        <v>223</v>
      </c>
      <c r="ABO410" s="5">
        <v>3.6304366691370202E-2</v>
      </c>
    </row>
    <row r="411" spans="29:743" x14ac:dyDescent="0.25">
      <c r="AC411" s="13" t="s">
        <v>224</v>
      </c>
      <c r="AD411" s="5">
        <v>0</v>
      </c>
      <c r="AZ411" s="13" t="s">
        <v>224</v>
      </c>
      <c r="BA411" s="5">
        <v>0.106932021796686</v>
      </c>
      <c r="BW411" s="13" t="s">
        <v>224</v>
      </c>
      <c r="BX411" s="5">
        <v>9.67289964849644E-2</v>
      </c>
      <c r="CT411" s="13" t="s">
        <v>224</v>
      </c>
      <c r="CU411" s="5">
        <v>0</v>
      </c>
      <c r="DQ411" s="13" t="s">
        <v>224</v>
      </c>
      <c r="DR411" s="5">
        <v>0.12643127023720299</v>
      </c>
      <c r="EN411" s="13" t="s">
        <v>224</v>
      </c>
      <c r="EO411" s="5">
        <v>0</v>
      </c>
      <c r="FK411" s="13" t="s">
        <v>224</v>
      </c>
      <c r="FL411" s="5">
        <v>0</v>
      </c>
      <c r="GH411" s="13" t="s">
        <v>224</v>
      </c>
      <c r="GI411" s="5">
        <v>0</v>
      </c>
      <c r="HE411" s="13" t="s">
        <v>224</v>
      </c>
      <c r="HF411" s="5">
        <v>0</v>
      </c>
      <c r="IB411" s="13" t="s">
        <v>224</v>
      </c>
      <c r="IC411" s="5">
        <v>0.107398603496557</v>
      </c>
      <c r="IY411" s="13" t="s">
        <v>224</v>
      </c>
      <c r="IZ411" s="5">
        <v>0.15101001868303901</v>
      </c>
      <c r="JV411" s="13" t="s">
        <v>224</v>
      </c>
      <c r="JW411" s="5">
        <v>0.12944669381584001</v>
      </c>
      <c r="KS411" s="13" t="s">
        <v>224</v>
      </c>
      <c r="KT411" s="5">
        <v>9.7788552339086093E-2</v>
      </c>
      <c r="LP411" s="13" t="s">
        <v>224</v>
      </c>
      <c r="LQ411" s="5">
        <v>0.111149238978461</v>
      </c>
      <c r="MM411" s="13" t="s">
        <v>224</v>
      </c>
      <c r="MN411" s="5">
        <v>0.106841927334187</v>
      </c>
      <c r="NJ411" s="13" t="s">
        <v>224</v>
      </c>
      <c r="NK411" s="5">
        <v>0.15518796830187401</v>
      </c>
      <c r="OG411" s="13" t="s">
        <v>224</v>
      </c>
      <c r="OH411" s="5">
        <v>0.178482324727088</v>
      </c>
      <c r="PD411" s="13" t="s">
        <v>224</v>
      </c>
      <c r="PE411" s="5">
        <v>0.12424479796844901</v>
      </c>
      <c r="QA411" s="13" t="s">
        <v>224</v>
      </c>
      <c r="QB411" s="5">
        <v>0.143825224293291</v>
      </c>
      <c r="QX411" s="13" t="s">
        <v>224</v>
      </c>
      <c r="QY411" s="5">
        <v>0.16593873792789199</v>
      </c>
      <c r="RU411" s="13" t="s">
        <v>224</v>
      </c>
      <c r="RV411" s="5">
        <v>0.178701396461663</v>
      </c>
      <c r="SR411" s="13" t="s">
        <v>224</v>
      </c>
      <c r="SS411" s="5">
        <v>0.19076628906894499</v>
      </c>
      <c r="TO411" s="13" t="s">
        <v>224</v>
      </c>
      <c r="TP411" s="5">
        <v>0.183345300439892</v>
      </c>
      <c r="UL411" s="13" t="s">
        <v>224</v>
      </c>
      <c r="UM411" s="5">
        <v>0</v>
      </c>
      <c r="VI411" s="13" t="s">
        <v>224</v>
      </c>
      <c r="VJ411" s="5">
        <v>0</v>
      </c>
      <c r="WF411" s="13" t="s">
        <v>224</v>
      </c>
      <c r="WG411" s="5">
        <v>0</v>
      </c>
      <c r="XC411" s="13" t="s">
        <v>224</v>
      </c>
      <c r="XD411" s="5">
        <v>0.120611353986649</v>
      </c>
      <c r="XZ411" s="13" t="s">
        <v>224</v>
      </c>
      <c r="YA411" s="5">
        <v>0.12310561837556699</v>
      </c>
      <c r="YW411" s="13" t="s">
        <v>224</v>
      </c>
      <c r="YX411" s="5">
        <v>0.11810782856055101</v>
      </c>
      <c r="ZT411" s="13" t="s">
        <v>224</v>
      </c>
      <c r="ZU411" s="5">
        <v>0</v>
      </c>
      <c r="AAQ411" s="13" t="s">
        <v>224</v>
      </c>
      <c r="AAR411" s="5">
        <v>0</v>
      </c>
      <c r="ABN411" s="13" t="s">
        <v>224</v>
      </c>
      <c r="ABO411" s="5">
        <v>0.19181365922523599</v>
      </c>
    </row>
    <row r="412" spans="29:743" x14ac:dyDescent="0.25">
      <c r="AC412" s="13"/>
      <c r="AD412" s="5"/>
      <c r="AZ412" s="13"/>
      <c r="BA412" s="5"/>
      <c r="BW412" s="13"/>
      <c r="BX412" s="5"/>
      <c r="CT412" s="13"/>
      <c r="CU412" s="5"/>
      <c r="DQ412" s="13"/>
      <c r="DR412" s="5"/>
      <c r="EN412" s="13"/>
      <c r="EO412" s="5"/>
      <c r="FK412" s="13"/>
      <c r="FL412" s="5"/>
      <c r="GH412" s="13"/>
      <c r="GI412" s="5"/>
      <c r="HE412" s="13"/>
      <c r="HF412" s="5"/>
      <c r="IB412" s="13"/>
      <c r="IC412" s="5"/>
      <c r="IY412" s="13"/>
      <c r="IZ412" s="5"/>
      <c r="JV412" s="13"/>
      <c r="JW412" s="5"/>
      <c r="KS412" s="13"/>
      <c r="KT412" s="5"/>
      <c r="LP412" s="13"/>
      <c r="LQ412" s="5"/>
      <c r="MM412" s="13"/>
      <c r="MN412" s="5"/>
      <c r="NJ412" s="13"/>
      <c r="NK412" s="5"/>
      <c r="OG412" s="13"/>
      <c r="OH412" s="5"/>
      <c r="PD412" s="13"/>
      <c r="PE412" s="5"/>
      <c r="QA412" s="13"/>
      <c r="QB412" s="5"/>
      <c r="QX412" s="13"/>
      <c r="QY412" s="5"/>
      <c r="RU412" s="13"/>
      <c r="RV412" s="5"/>
      <c r="SR412" s="13"/>
      <c r="SS412" s="5"/>
      <c r="TO412" s="13"/>
      <c r="TP412" s="5"/>
      <c r="UL412" s="13"/>
      <c r="UM412" s="5"/>
      <c r="VI412" s="13"/>
      <c r="VJ412" s="5"/>
      <c r="WF412" s="13"/>
      <c r="WG412" s="5"/>
      <c r="XC412" s="13"/>
      <c r="XD412" s="5"/>
      <c r="XZ412" s="13"/>
      <c r="YA412" s="5"/>
      <c r="YW412" s="13"/>
      <c r="YX412" s="5"/>
      <c r="ZT412" s="13"/>
      <c r="ZU412" s="5"/>
      <c r="AAQ412" s="13"/>
      <c r="AAR412" s="5"/>
      <c r="ABN412" s="13"/>
      <c r="ABO412" s="5"/>
    </row>
    <row r="413" spans="29:743" x14ac:dyDescent="0.25">
      <c r="AC413" s="13"/>
      <c r="AD413" s="5"/>
      <c r="AZ413" s="13"/>
      <c r="BA413" s="5"/>
      <c r="BW413" s="13"/>
      <c r="BX413" s="5"/>
      <c r="CT413" s="13"/>
      <c r="CU413" s="5"/>
      <c r="DQ413" s="13"/>
      <c r="DR413" s="5"/>
      <c r="EN413" s="13"/>
      <c r="EO413" s="5"/>
      <c r="FK413" s="13"/>
      <c r="FL413" s="5"/>
      <c r="GH413" s="13"/>
      <c r="GI413" s="5"/>
      <c r="HE413" s="13"/>
      <c r="HF413" s="5"/>
      <c r="IB413" s="13"/>
      <c r="IC413" s="5"/>
      <c r="IY413" s="13"/>
      <c r="IZ413" s="5"/>
      <c r="JV413" s="13"/>
      <c r="JW413" s="5"/>
      <c r="KS413" s="13"/>
      <c r="KT413" s="5"/>
      <c r="LP413" s="13"/>
      <c r="LQ413" s="5"/>
      <c r="MM413" s="13"/>
      <c r="MN413" s="5"/>
      <c r="NJ413" s="13"/>
      <c r="NK413" s="5"/>
      <c r="OG413" s="13"/>
      <c r="OH413" s="5"/>
      <c r="PD413" s="13"/>
      <c r="PE413" s="5"/>
      <c r="QA413" s="13"/>
      <c r="QB413" s="5"/>
      <c r="QX413" s="13"/>
      <c r="QY413" s="5"/>
      <c r="RU413" s="13"/>
      <c r="RV413" s="5"/>
      <c r="SR413" s="13"/>
      <c r="SS413" s="5"/>
      <c r="TO413" s="13"/>
      <c r="TP413" s="5"/>
      <c r="UL413" s="13"/>
      <c r="UM413" s="5"/>
      <c r="VI413" s="13"/>
      <c r="VJ413" s="5"/>
      <c r="WF413" s="13"/>
      <c r="WG413" s="5"/>
      <c r="XC413" s="13"/>
      <c r="XD413" s="5"/>
      <c r="XZ413" s="13"/>
      <c r="YA413" s="5"/>
      <c r="YW413" s="13"/>
      <c r="YX413" s="5"/>
      <c r="ZT413" s="13"/>
      <c r="ZU413" s="5"/>
      <c r="AAQ413" s="13"/>
      <c r="AAR413" s="5"/>
      <c r="ABN413" s="13"/>
      <c r="ABO413" s="5"/>
    </row>
    <row r="414" spans="29:743" x14ac:dyDescent="0.25">
      <c r="AC414" s="13"/>
      <c r="AD414" s="5"/>
      <c r="AZ414" s="13"/>
      <c r="BA414" s="5"/>
      <c r="BW414" s="13"/>
      <c r="BX414" s="5"/>
      <c r="CT414" s="13"/>
      <c r="CU414" s="5"/>
      <c r="DQ414" s="13"/>
      <c r="DR414" s="5"/>
      <c r="EN414" s="13"/>
      <c r="EO414" s="5"/>
      <c r="FK414" s="13"/>
      <c r="FL414" s="5"/>
      <c r="GH414" s="13"/>
      <c r="GI414" s="5"/>
      <c r="HE414" s="13"/>
      <c r="HF414" s="5"/>
      <c r="IB414" s="13"/>
      <c r="IC414" s="5"/>
      <c r="IY414" s="13"/>
      <c r="IZ414" s="5"/>
      <c r="JV414" s="13"/>
      <c r="JW414" s="5"/>
      <c r="KS414" s="13"/>
      <c r="KT414" s="5"/>
      <c r="LP414" s="13"/>
      <c r="LQ414" s="5"/>
      <c r="MM414" s="13"/>
      <c r="MN414" s="5"/>
      <c r="NJ414" s="13"/>
      <c r="NK414" s="5"/>
      <c r="OG414" s="13"/>
      <c r="OH414" s="5"/>
      <c r="PD414" s="13"/>
      <c r="PE414" s="5"/>
      <c r="QA414" s="13"/>
      <c r="QB414" s="5"/>
      <c r="QX414" s="13"/>
      <c r="QY414" s="5"/>
      <c r="RU414" s="13"/>
      <c r="RV414" s="5"/>
      <c r="SR414" s="13"/>
      <c r="SS414" s="5"/>
      <c r="TO414" s="13"/>
      <c r="TP414" s="5"/>
      <c r="UL414" s="13"/>
      <c r="UM414" s="5"/>
      <c r="VI414" s="13"/>
      <c r="VJ414" s="5"/>
      <c r="WF414" s="13"/>
      <c r="WG414" s="5"/>
      <c r="XC414" s="13"/>
      <c r="XD414" s="5"/>
      <c r="XZ414" s="13"/>
      <c r="YA414" s="5"/>
      <c r="YW414" s="13"/>
      <c r="YX414" s="5"/>
      <c r="ZT414" s="13"/>
      <c r="ZU414" s="5"/>
      <c r="AAQ414" s="13"/>
      <c r="AAR414" s="5"/>
      <c r="ABN414" s="13"/>
      <c r="ABO414" s="5"/>
    </row>
    <row r="415" spans="29:743" x14ac:dyDescent="0.25">
      <c r="AC415" s="13" t="s">
        <v>225</v>
      </c>
      <c r="AD415" s="5"/>
      <c r="AZ415" s="13" t="s">
        <v>225</v>
      </c>
      <c r="BA415" s="5"/>
      <c r="BW415" s="13" t="s">
        <v>225</v>
      </c>
      <c r="BX415" s="5"/>
      <c r="CT415" s="13" t="s">
        <v>225</v>
      </c>
      <c r="CU415" s="5"/>
      <c r="DQ415" s="13" t="s">
        <v>225</v>
      </c>
      <c r="DR415" s="14"/>
      <c r="EN415" s="13" t="s">
        <v>225</v>
      </c>
      <c r="EO415" s="5"/>
      <c r="FK415" s="13" t="s">
        <v>225</v>
      </c>
      <c r="FL415" s="5"/>
      <c r="GH415" s="13" t="s">
        <v>225</v>
      </c>
      <c r="GI415" s="5"/>
      <c r="HE415" s="13" t="s">
        <v>225</v>
      </c>
      <c r="HF415" s="5"/>
      <c r="IB415" s="13" t="s">
        <v>225</v>
      </c>
      <c r="IC415" s="5"/>
      <c r="IY415" s="13" t="s">
        <v>225</v>
      </c>
      <c r="IZ415" s="5"/>
      <c r="JV415" s="13" t="s">
        <v>225</v>
      </c>
      <c r="JW415" s="5"/>
      <c r="KS415" s="13" t="s">
        <v>225</v>
      </c>
      <c r="KT415" s="5"/>
      <c r="LP415" s="13" t="s">
        <v>225</v>
      </c>
      <c r="LQ415" s="5"/>
      <c r="MM415" s="13" t="s">
        <v>225</v>
      </c>
      <c r="MN415" s="5"/>
      <c r="NJ415" s="13" t="s">
        <v>225</v>
      </c>
      <c r="NK415" s="5"/>
      <c r="OG415" s="13" t="s">
        <v>225</v>
      </c>
      <c r="OH415" s="5"/>
      <c r="PD415" s="13" t="s">
        <v>225</v>
      </c>
      <c r="PE415" s="5"/>
      <c r="QA415" s="13" t="s">
        <v>225</v>
      </c>
      <c r="QB415" s="5"/>
      <c r="QX415" s="13" t="s">
        <v>225</v>
      </c>
      <c r="QY415" s="5"/>
      <c r="RU415" s="13" t="s">
        <v>225</v>
      </c>
      <c r="RV415" s="5"/>
      <c r="SR415" s="13" t="s">
        <v>225</v>
      </c>
      <c r="SS415" s="5"/>
      <c r="TO415" s="13" t="s">
        <v>225</v>
      </c>
      <c r="TP415" s="5"/>
      <c r="UL415" s="13" t="s">
        <v>225</v>
      </c>
      <c r="UM415" s="5"/>
      <c r="VI415" s="13" t="s">
        <v>225</v>
      </c>
      <c r="VJ415" s="5"/>
      <c r="WF415" s="13" t="s">
        <v>225</v>
      </c>
      <c r="WG415" s="5"/>
      <c r="XC415" s="13" t="s">
        <v>225</v>
      </c>
      <c r="XD415" s="5"/>
      <c r="XZ415" s="13" t="s">
        <v>225</v>
      </c>
      <c r="YA415" s="5"/>
      <c r="YW415" s="13" t="s">
        <v>225</v>
      </c>
      <c r="YX415" s="5"/>
      <c r="ZT415" s="13" t="s">
        <v>225</v>
      </c>
      <c r="ZU415" s="5"/>
      <c r="AAQ415" s="13" t="s">
        <v>225</v>
      </c>
      <c r="AAR415" s="5"/>
      <c r="ABN415" s="13" t="s">
        <v>225</v>
      </c>
      <c r="ABO415" s="5"/>
    </row>
    <row r="416" spans="29:743" x14ac:dyDescent="0.25">
      <c r="AC416" s="13" t="s">
        <v>226</v>
      </c>
      <c r="AD416" s="5">
        <v>-1.96015735379475E-2</v>
      </c>
      <c r="AZ416" s="13" t="s">
        <v>226</v>
      </c>
      <c r="BA416" s="5">
        <v>-2.0732403143333501E-2</v>
      </c>
      <c r="BW416" s="13" t="s">
        <v>226</v>
      </c>
      <c r="BX416" s="5">
        <v>-1.7275356149012901E-2</v>
      </c>
      <c r="CT416" s="13" t="s">
        <v>226</v>
      </c>
      <c r="CU416" s="5">
        <v>-2.3320294272570801E-2</v>
      </c>
      <c r="DQ416" s="13" t="s">
        <v>226</v>
      </c>
      <c r="DR416" s="5">
        <v>-2.5464184043858602E-2</v>
      </c>
      <c r="EN416" s="13" t="s">
        <v>226</v>
      </c>
      <c r="EO416" s="5">
        <v>-2.1575758130632401E-2</v>
      </c>
      <c r="FK416" s="13" t="s">
        <v>226</v>
      </c>
      <c r="FL416" s="5">
        <v>-2.82418624845375E-2</v>
      </c>
      <c r="GH416" s="13" t="s">
        <v>226</v>
      </c>
      <c r="GI416" s="5">
        <v>-2.4865479171001102E-2</v>
      </c>
      <c r="HE416" s="13" t="s">
        <v>226</v>
      </c>
      <c r="HF416" s="5">
        <v>-2.7064740850717101E-2</v>
      </c>
      <c r="IB416" s="13" t="s">
        <v>226</v>
      </c>
      <c r="IC416" s="5">
        <v>-1.9058318768839198E-2</v>
      </c>
      <c r="IY416" s="13" t="s">
        <v>226</v>
      </c>
      <c r="IZ416" s="5">
        <v>-2.5166558785002398E-2</v>
      </c>
      <c r="JV416" s="13" t="s">
        <v>226</v>
      </c>
      <c r="JW416" s="5">
        <v>-2.36399427448277E-2</v>
      </c>
      <c r="KS416" s="13" t="s">
        <v>226</v>
      </c>
      <c r="KT416" s="5">
        <v>-2.50691476546414E-2</v>
      </c>
      <c r="LP416" s="13" t="s">
        <v>226</v>
      </c>
      <c r="LQ416" s="5">
        <v>-2.63875097813807E-2</v>
      </c>
      <c r="MM416" s="13" t="s">
        <v>226</v>
      </c>
      <c r="MN416" s="5">
        <v>-2.3799072411876E-2</v>
      </c>
      <c r="NJ416" s="13" t="s">
        <v>226</v>
      </c>
      <c r="NK416" s="5">
        <v>-2.3678988049621999E-2</v>
      </c>
      <c r="OG416" s="13" t="s">
        <v>226</v>
      </c>
      <c r="OH416" s="5">
        <v>-2.55510289500686E-2</v>
      </c>
      <c r="PD416" s="13" t="s">
        <v>226</v>
      </c>
      <c r="PE416" s="5">
        <v>-2.3225054079218699E-2</v>
      </c>
      <c r="QA416" s="13" t="s">
        <v>226</v>
      </c>
      <c r="QB416" s="5">
        <v>-2.2644881532149299E-2</v>
      </c>
      <c r="QX416" s="13" t="s">
        <v>226</v>
      </c>
      <c r="QY416" s="5">
        <v>-2.7865981305186499E-2</v>
      </c>
      <c r="RU416" s="13" t="s">
        <v>226</v>
      </c>
      <c r="RV416" s="5">
        <v>-2.4236618555961601E-2</v>
      </c>
      <c r="SR416" s="13" t="s">
        <v>226</v>
      </c>
      <c r="SS416" s="5">
        <v>-2.7473190610650299E-2</v>
      </c>
      <c r="TO416" s="13" t="s">
        <v>226</v>
      </c>
      <c r="TP416" s="5">
        <v>-2.5731304319971601E-2</v>
      </c>
      <c r="UL416" s="13" t="s">
        <v>226</v>
      </c>
      <c r="UM416" s="5">
        <v>-2.4720977235392402E-2</v>
      </c>
      <c r="VI416" s="13" t="s">
        <v>226</v>
      </c>
      <c r="VJ416" s="5">
        <v>-2.30939277705891E-2</v>
      </c>
      <c r="WF416" s="13" t="s">
        <v>226</v>
      </c>
      <c r="WG416" s="5">
        <v>-2.5279116075864801E-2</v>
      </c>
      <c r="XC416" s="13" t="s">
        <v>226</v>
      </c>
      <c r="XD416" s="5">
        <v>-2.1744111585914098E-2</v>
      </c>
      <c r="XZ416" s="13" t="s">
        <v>226</v>
      </c>
      <c r="YA416" s="5">
        <v>-2.1992829732470701E-2</v>
      </c>
      <c r="YW416" s="13" t="s">
        <v>226</v>
      </c>
      <c r="YX416" s="5">
        <v>-2.0312459372805299E-2</v>
      </c>
      <c r="ZT416" s="13" t="s">
        <v>226</v>
      </c>
      <c r="ZU416" s="5">
        <v>-2.2258306906331501E-2</v>
      </c>
      <c r="AAQ416" s="13" t="s">
        <v>226</v>
      </c>
      <c r="AAR416" s="5">
        <v>-2.0489792507004601E-2</v>
      </c>
      <c r="ABN416" s="13" t="s">
        <v>226</v>
      </c>
      <c r="ABO416" s="5">
        <v>-2.6013579244891599E-2</v>
      </c>
    </row>
    <row r="417" spans="29:743" x14ac:dyDescent="0.25">
      <c r="AC417" s="13" t="s">
        <v>227</v>
      </c>
      <c r="AD417" s="14">
        <v>7.41883558132631E-8</v>
      </c>
      <c r="AZ417" s="13" t="s">
        <v>227</v>
      </c>
      <c r="BA417" s="14">
        <v>5.4973474520548399E-7</v>
      </c>
      <c r="BW417" s="13" t="s">
        <v>227</v>
      </c>
      <c r="BX417" s="14">
        <v>-4.5576210284526599E-9</v>
      </c>
      <c r="CT417" s="13" t="s">
        <v>227</v>
      </c>
      <c r="CU417" s="14">
        <v>9.6979458236484196E-6</v>
      </c>
      <c r="DQ417" s="13" t="s">
        <v>227</v>
      </c>
      <c r="DR417" s="14">
        <v>1.4393478223525599E-7</v>
      </c>
      <c r="EN417" s="13" t="s">
        <v>227</v>
      </c>
      <c r="EO417" s="14">
        <v>-7.3251638553891194E-5</v>
      </c>
      <c r="FK417" s="13" t="s">
        <v>227</v>
      </c>
      <c r="FL417" s="14">
        <v>6.6990082240673697E-5</v>
      </c>
      <c r="GH417" s="13" t="s">
        <v>227</v>
      </c>
      <c r="GI417" s="14">
        <v>7.6188198317791696E-5</v>
      </c>
      <c r="HE417" s="13" t="s">
        <v>227</v>
      </c>
      <c r="HF417" s="14">
        <v>-9.2881536691921503E-5</v>
      </c>
      <c r="IB417" s="13" t="s">
        <v>227</v>
      </c>
      <c r="IC417" s="14">
        <v>-1.10210413475362E-2</v>
      </c>
      <c r="IY417" s="13" t="s">
        <v>227</v>
      </c>
      <c r="IZ417" s="14">
        <v>3.66037875365249E-5</v>
      </c>
      <c r="JV417" s="13" t="s">
        <v>227</v>
      </c>
      <c r="JW417" s="14">
        <v>-5.28886441867014E-6</v>
      </c>
      <c r="KS417" s="13" t="s">
        <v>227</v>
      </c>
      <c r="KT417" s="14">
        <v>-7.4753070875023399E-8</v>
      </c>
      <c r="LP417" s="13" t="s">
        <v>227</v>
      </c>
      <c r="LQ417" s="14">
        <v>-7.2141381525431603E-6</v>
      </c>
      <c r="MM417" s="13" t="s">
        <v>227</v>
      </c>
      <c r="MN417" s="14">
        <v>2.77091512215191E-5</v>
      </c>
      <c r="NJ417" s="13" t="s">
        <v>227</v>
      </c>
      <c r="NK417" s="14">
        <v>1.2746302539443801E-6</v>
      </c>
      <c r="OG417" s="13" t="s">
        <v>227</v>
      </c>
      <c r="OH417" s="14">
        <v>2.25697805935593E-8</v>
      </c>
      <c r="PD417" s="13" t="s">
        <v>227</v>
      </c>
      <c r="PE417" s="5">
        <v>-6.8118012461677903E-3</v>
      </c>
      <c r="QA417" s="13" t="s">
        <v>227</v>
      </c>
      <c r="QB417" s="5">
        <v>-5.2388708360123402E-2</v>
      </c>
      <c r="QX417" s="13" t="s">
        <v>227</v>
      </c>
      <c r="QY417" s="14">
        <v>1.7674100014437501E-5</v>
      </c>
      <c r="RU417" s="13" t="s">
        <v>227</v>
      </c>
      <c r="RV417" s="14">
        <v>-6.4022242094633299E-7</v>
      </c>
      <c r="SR417" s="13" t="s">
        <v>227</v>
      </c>
      <c r="SS417" s="5">
        <v>-1.7833938665138001E-2</v>
      </c>
      <c r="TO417" s="13" t="s">
        <v>227</v>
      </c>
      <c r="TP417" s="14">
        <v>-1.0105766524961601E-8</v>
      </c>
      <c r="UL417" s="13" t="s">
        <v>227</v>
      </c>
      <c r="UM417" s="14">
        <v>-1.5781942395436001E-7</v>
      </c>
      <c r="VI417" s="13" t="s">
        <v>227</v>
      </c>
      <c r="VJ417" s="5">
        <v>-1.95910313069645E-3</v>
      </c>
      <c r="WF417" s="13" t="s">
        <v>227</v>
      </c>
      <c r="WG417" s="14">
        <v>-1.8726093405616601E-7</v>
      </c>
      <c r="XC417" s="13" t="s">
        <v>227</v>
      </c>
      <c r="XD417" s="14">
        <v>1.6262503795323399E-5</v>
      </c>
      <c r="XZ417" s="13" t="s">
        <v>227</v>
      </c>
      <c r="YA417" s="5">
        <v>-3.1061529703632299E-2</v>
      </c>
      <c r="YW417" s="13" t="s">
        <v>227</v>
      </c>
      <c r="YX417" s="14">
        <v>-8.2526537204750793E-3</v>
      </c>
      <c r="ZT417" s="13" t="s">
        <v>227</v>
      </c>
      <c r="ZU417" s="5">
        <v>-7.6958189750225003E-3</v>
      </c>
      <c r="AAQ417" s="13" t="s">
        <v>227</v>
      </c>
      <c r="AAR417" s="14">
        <v>2.8103584368135399E-5</v>
      </c>
      <c r="ABN417" s="13" t="s">
        <v>227</v>
      </c>
      <c r="ABO417" s="5">
        <v>-2.53868221858954E-2</v>
      </c>
    </row>
    <row r="418" spans="29:743" x14ac:dyDescent="0.25">
      <c r="AC418" s="13" t="s">
        <v>228</v>
      </c>
      <c r="AD418" s="5" t="s">
        <v>55</v>
      </c>
      <c r="AZ418" s="13" t="s">
        <v>228</v>
      </c>
      <c r="BA418" s="14">
        <v>-9.6112945574169896E-4</v>
      </c>
      <c r="BW418" s="13" t="s">
        <v>228</v>
      </c>
      <c r="BX418" s="14">
        <v>-2.6841170223108899E-9</v>
      </c>
      <c r="CT418" s="13" t="s">
        <v>228</v>
      </c>
      <c r="CU418" s="5" t="s">
        <v>55</v>
      </c>
      <c r="DQ418" s="13" t="s">
        <v>228</v>
      </c>
      <c r="DR418" s="14">
        <v>-1.1320116409291099E-9</v>
      </c>
      <c r="EN418" s="13" t="s">
        <v>228</v>
      </c>
      <c r="EO418" s="5" t="s">
        <v>55</v>
      </c>
      <c r="FK418" s="13" t="s">
        <v>228</v>
      </c>
      <c r="FL418" s="5" t="s">
        <v>55</v>
      </c>
      <c r="GH418" s="13" t="s">
        <v>228</v>
      </c>
      <c r="GI418" s="5" t="s">
        <v>55</v>
      </c>
      <c r="HE418" s="13" t="s">
        <v>228</v>
      </c>
      <c r="HF418" s="5" t="s">
        <v>55</v>
      </c>
      <c r="IB418" s="13" t="s">
        <v>228</v>
      </c>
      <c r="IC418" s="14">
        <v>2.0941582055635601E-8</v>
      </c>
      <c r="IY418" s="13" t="s">
        <v>228</v>
      </c>
      <c r="IZ418" s="14">
        <v>5.4284405597119098E-7</v>
      </c>
      <c r="JV418" s="13" t="s">
        <v>228</v>
      </c>
      <c r="JW418" s="14">
        <v>-0.30554899569109301</v>
      </c>
      <c r="KS418" s="13" t="s">
        <v>228</v>
      </c>
      <c r="KT418" s="5">
        <v>-3.5619787856777199E-3</v>
      </c>
      <c r="LP418" s="13" t="s">
        <v>228</v>
      </c>
      <c r="LQ418" s="14">
        <v>-1.1069267417821201E-7</v>
      </c>
      <c r="MM418" s="13" t="s">
        <v>228</v>
      </c>
      <c r="MN418" s="14">
        <v>-1.8897122559451298E-9</v>
      </c>
      <c r="NJ418" s="13" t="s">
        <v>228</v>
      </c>
      <c r="NK418" s="14">
        <v>2.8067550410064902E-6</v>
      </c>
      <c r="OG418" s="13" t="s">
        <v>228</v>
      </c>
      <c r="OH418" s="14">
        <v>-7.0477318058261103E-9</v>
      </c>
      <c r="PD418" s="13" t="s">
        <v>228</v>
      </c>
      <c r="PE418" s="14">
        <v>-4.7691749982060099E-5</v>
      </c>
      <c r="QA418" s="13" t="s">
        <v>228</v>
      </c>
      <c r="QB418" s="14">
        <v>8.5206344677914096E-5</v>
      </c>
      <c r="QX418" s="13" t="s">
        <v>228</v>
      </c>
      <c r="QY418" s="14">
        <v>2.1142527648504499E-6</v>
      </c>
      <c r="RU418" s="13" t="s">
        <v>228</v>
      </c>
      <c r="RV418" s="14">
        <v>-7.0824454670837404E-9</v>
      </c>
      <c r="SR418" s="13" t="s">
        <v>228</v>
      </c>
      <c r="SS418" s="5">
        <v>-6.6701270581197101E-3</v>
      </c>
      <c r="TO418" s="13" t="s">
        <v>228</v>
      </c>
      <c r="TP418" s="14">
        <v>-7.4347883078343802E-9</v>
      </c>
      <c r="UL418" s="13" t="s">
        <v>228</v>
      </c>
      <c r="UM418" s="5" t="s">
        <v>55</v>
      </c>
      <c r="VI418" s="13" t="s">
        <v>228</v>
      </c>
      <c r="VJ418" s="5" t="s">
        <v>55</v>
      </c>
      <c r="WF418" s="13" t="s">
        <v>228</v>
      </c>
      <c r="WG418" s="5" t="s">
        <v>55</v>
      </c>
      <c r="XC418" s="13" t="s">
        <v>228</v>
      </c>
      <c r="XD418" s="5">
        <v>-1.26223300000985E-3</v>
      </c>
      <c r="XZ418" s="13" t="s">
        <v>228</v>
      </c>
      <c r="YA418" s="5">
        <v>-1.8029760492887799E-2</v>
      </c>
      <c r="YW418" s="13" t="s">
        <v>228</v>
      </c>
      <c r="YX418" s="5">
        <v>-0.21921413132585099</v>
      </c>
      <c r="ZT418" s="13" t="s">
        <v>228</v>
      </c>
      <c r="ZU418" s="5" t="s">
        <v>55</v>
      </c>
      <c r="AAQ418" s="13" t="s">
        <v>228</v>
      </c>
      <c r="AAR418" s="5" t="s">
        <v>55</v>
      </c>
      <c r="ABN418" s="13" t="s">
        <v>228</v>
      </c>
      <c r="ABO418" s="5">
        <v>-3.6304366691370202E-2</v>
      </c>
    </row>
    <row r="419" spans="29:743" x14ac:dyDescent="0.25">
      <c r="AC419" s="13" t="s">
        <v>229</v>
      </c>
      <c r="AD419" s="5">
        <v>-0.60826303061057596</v>
      </c>
      <c r="AZ419" s="13" t="s">
        <v>229</v>
      </c>
      <c r="BA419" s="5">
        <v>-0.68986977349449996</v>
      </c>
      <c r="BW419" s="13" t="s">
        <v>229</v>
      </c>
      <c r="BX419" s="5">
        <v>-0.70019298413795195</v>
      </c>
      <c r="CT419" s="13" t="s">
        <v>229</v>
      </c>
      <c r="CU419" s="5">
        <v>-0.58216329751059304</v>
      </c>
      <c r="DQ419" s="13" t="s">
        <v>229</v>
      </c>
      <c r="DR419" s="5">
        <v>-0.67256350551178301</v>
      </c>
      <c r="EN419" s="13" t="s">
        <v>229</v>
      </c>
      <c r="EO419" s="5">
        <v>-0.53415720726985105</v>
      </c>
      <c r="FK419" s="13" t="s">
        <v>229</v>
      </c>
      <c r="FL419" s="5">
        <v>-0.26671022812711298</v>
      </c>
      <c r="GH419" s="13" t="s">
        <v>229</v>
      </c>
      <c r="GI419" s="5">
        <v>-0.380360817069752</v>
      </c>
      <c r="HE419" s="13" t="s">
        <v>229</v>
      </c>
      <c r="HF419" s="5">
        <v>-0.464550604129153</v>
      </c>
      <c r="IB419" s="13" t="s">
        <v>229</v>
      </c>
      <c r="IC419" s="5">
        <v>-0.70868617373228404</v>
      </c>
      <c r="IY419" s="13" t="s">
        <v>229</v>
      </c>
      <c r="IZ419" s="5">
        <v>-0.656122394360108</v>
      </c>
      <c r="JV419" s="13" t="s">
        <v>229</v>
      </c>
      <c r="JW419" s="5">
        <v>-0.71022870585240205</v>
      </c>
      <c r="KS419" s="13" t="s">
        <v>229</v>
      </c>
      <c r="KT419" s="5">
        <v>-0.71441775257233897</v>
      </c>
      <c r="LP419" s="13" t="s">
        <v>229</v>
      </c>
      <c r="LQ419" s="5">
        <v>-0.72555329400318402</v>
      </c>
      <c r="MM419" s="13" t="s">
        <v>229</v>
      </c>
      <c r="MN419" s="5">
        <v>-0.73543055373768396</v>
      </c>
      <c r="NJ419" s="13" t="s">
        <v>229</v>
      </c>
      <c r="NK419" s="5">
        <v>-0.69545500913351499</v>
      </c>
      <c r="OG419" s="13" t="s">
        <v>229</v>
      </c>
      <c r="OH419" s="5">
        <v>-0.65908430340151603</v>
      </c>
      <c r="PD419" s="13" t="s">
        <v>229</v>
      </c>
      <c r="PE419" s="5">
        <v>-0.71682446947524603</v>
      </c>
      <c r="QA419" s="13" t="s">
        <v>229</v>
      </c>
      <c r="QB419" s="5">
        <v>-0.71540679142341301</v>
      </c>
      <c r="QX419" s="13" t="s">
        <v>229</v>
      </c>
      <c r="QY419" s="5">
        <v>-0.72267191484924498</v>
      </c>
      <c r="RU419" s="13" t="s">
        <v>229</v>
      </c>
      <c r="RV419" s="5">
        <v>-0.708310914507984</v>
      </c>
      <c r="SR419" s="13" t="s">
        <v>229</v>
      </c>
      <c r="SS419" s="5">
        <v>-0.69994200722867606</v>
      </c>
      <c r="TO419" s="13" t="s">
        <v>229</v>
      </c>
      <c r="TP419" s="5">
        <v>-0.60712633108028402</v>
      </c>
      <c r="UL419" s="13" t="s">
        <v>229</v>
      </c>
      <c r="UM419" s="5">
        <v>-0.56034835870112998</v>
      </c>
      <c r="VI419" s="13" t="s">
        <v>229</v>
      </c>
      <c r="VJ419" s="5">
        <v>-0.51113235489504405</v>
      </c>
      <c r="WF419" s="13" t="s">
        <v>229</v>
      </c>
      <c r="WG419" s="5">
        <v>-0.49837048928666799</v>
      </c>
      <c r="XC419" s="13" t="s">
        <v>229</v>
      </c>
      <c r="XD419" s="5">
        <v>-0.65337277529738502</v>
      </c>
      <c r="XZ419" s="13" t="s">
        <v>229</v>
      </c>
      <c r="YA419" s="5">
        <v>-0.66117102814669204</v>
      </c>
      <c r="YW419" s="13" t="s">
        <v>229</v>
      </c>
      <c r="YX419" s="5">
        <v>-0.70354157567604403</v>
      </c>
      <c r="ZT419" s="13" t="s">
        <v>229</v>
      </c>
      <c r="ZU419" s="5">
        <v>-0.60725714972029199</v>
      </c>
      <c r="AAQ419" s="13" t="s">
        <v>229</v>
      </c>
      <c r="AAR419" s="5">
        <v>-0.50143486887571498</v>
      </c>
      <c r="ABN419" s="13" t="s">
        <v>229</v>
      </c>
      <c r="ABO419" s="5">
        <v>-0.60307863244479698</v>
      </c>
    </row>
    <row r="420" spans="29:743" x14ac:dyDescent="0.25">
      <c r="AC420" s="13" t="s">
        <v>230</v>
      </c>
      <c r="AD420" s="5">
        <v>-1</v>
      </c>
      <c r="AZ420" s="13" t="s">
        <v>230</v>
      </c>
      <c r="BA420" s="5">
        <v>-0.91272126543980803</v>
      </c>
      <c r="BW420" s="13" t="s">
        <v>230</v>
      </c>
      <c r="BX420" s="5">
        <v>-0.92715640838935898</v>
      </c>
      <c r="CT420" s="13" t="s">
        <v>230</v>
      </c>
      <c r="CU420" s="5">
        <v>-1</v>
      </c>
      <c r="DQ420" s="13" t="s">
        <v>230</v>
      </c>
      <c r="DR420" s="5">
        <v>-0.88002330208803403</v>
      </c>
      <c r="EN420" s="13" t="s">
        <v>230</v>
      </c>
      <c r="EO420" s="5">
        <v>-1</v>
      </c>
      <c r="FK420" s="13" t="s">
        <v>230</v>
      </c>
      <c r="FL420" s="5">
        <v>-1</v>
      </c>
      <c r="GH420" s="13" t="s">
        <v>230</v>
      </c>
      <c r="GI420" s="5">
        <v>-1</v>
      </c>
      <c r="HE420" s="13" t="s">
        <v>230</v>
      </c>
      <c r="HF420" s="5">
        <v>-1</v>
      </c>
      <c r="IB420" s="13" t="s">
        <v>230</v>
      </c>
      <c r="IC420" s="5">
        <v>-0.91110237458832399</v>
      </c>
      <c r="IY420" s="13" t="s">
        <v>230</v>
      </c>
      <c r="IZ420" s="5">
        <v>-0.82732631380701904</v>
      </c>
      <c r="JV420" s="13" t="s">
        <v>230</v>
      </c>
      <c r="JW420" s="5">
        <v>-0.87321021763145201</v>
      </c>
      <c r="KS420" s="13" t="s">
        <v>230</v>
      </c>
      <c r="KT420" s="5">
        <v>-0.92484828030041</v>
      </c>
      <c r="LP420" s="13" t="s">
        <v>230</v>
      </c>
      <c r="LQ420" s="5">
        <v>-0.90489200561401395</v>
      </c>
      <c r="MM420" s="13" t="s">
        <v>230</v>
      </c>
      <c r="MN420" s="5">
        <v>-0.91622590074249599</v>
      </c>
      <c r="NJ420" s="13" t="s">
        <v>230</v>
      </c>
      <c r="NK420" s="5">
        <v>-0.817272755786976</v>
      </c>
      <c r="OG420" s="13" t="s">
        <v>230</v>
      </c>
      <c r="OH420" s="5">
        <v>-0.74637000185291102</v>
      </c>
      <c r="PD420" s="13" t="s">
        <v>230</v>
      </c>
      <c r="PE420" s="5">
        <v>-0.87639907872677802</v>
      </c>
      <c r="QA420" s="13" t="s">
        <v>230</v>
      </c>
      <c r="QB420" s="5">
        <v>-0.82336993747305798</v>
      </c>
      <c r="QX420" s="13" t="s">
        <v>230</v>
      </c>
      <c r="QY420" s="5">
        <v>-0.74699619351697499</v>
      </c>
      <c r="RU420" s="13" t="s">
        <v>230</v>
      </c>
      <c r="RV420" s="5">
        <v>-0.73597121645663599</v>
      </c>
      <c r="SR420" s="13" t="s">
        <v>230</v>
      </c>
      <c r="SS420" s="5">
        <v>-0.639001100312659</v>
      </c>
      <c r="TO420" s="13" t="s">
        <v>230</v>
      </c>
      <c r="TP420" s="5">
        <v>-0.65240435223541504</v>
      </c>
      <c r="UL420" s="13" t="s">
        <v>230</v>
      </c>
      <c r="UM420" s="5">
        <v>-1</v>
      </c>
      <c r="VI420" s="13" t="s">
        <v>230</v>
      </c>
      <c r="VJ420" s="5">
        <v>-1</v>
      </c>
      <c r="WF420" s="13" t="s">
        <v>230</v>
      </c>
      <c r="WG420" s="5">
        <v>-1</v>
      </c>
      <c r="XC420" s="13" t="s">
        <v>230</v>
      </c>
      <c r="XD420" s="5">
        <v>-0.90569059817091402</v>
      </c>
      <c r="XZ420" s="13" t="s">
        <v>230</v>
      </c>
      <c r="YA420" s="5">
        <v>-0.87136656815981495</v>
      </c>
      <c r="YW420" s="13" t="s">
        <v>230</v>
      </c>
      <c r="YX420" s="5">
        <v>-0.92259138117760597</v>
      </c>
      <c r="ZT420" s="13" t="s">
        <v>230</v>
      </c>
      <c r="ZU420" s="5">
        <v>-1</v>
      </c>
      <c r="AAQ420" s="13" t="s">
        <v>230</v>
      </c>
      <c r="AAR420" s="5">
        <v>-1</v>
      </c>
      <c r="ABN420" s="13" t="s">
        <v>230</v>
      </c>
      <c r="ABO420" s="5">
        <v>-0.71387311364008799</v>
      </c>
    </row>
    <row r="421" spans="29:743" x14ac:dyDescent="0.25">
      <c r="AC421" s="13" t="s">
        <v>231</v>
      </c>
      <c r="AD421" s="5" t="s">
        <v>55</v>
      </c>
      <c r="AZ421" s="13" t="s">
        <v>231</v>
      </c>
      <c r="BA421" s="14">
        <v>3.8445178229662398E-3</v>
      </c>
      <c r="BW421" s="13" t="s">
        <v>231</v>
      </c>
      <c r="BX421" s="14">
        <v>1.0736468381011801E-8</v>
      </c>
      <c r="CT421" s="13" t="s">
        <v>231</v>
      </c>
      <c r="CU421" s="5" t="s">
        <v>55</v>
      </c>
      <c r="DQ421" s="13" t="s">
        <v>231</v>
      </c>
      <c r="DR421" s="14">
        <v>4.5280462712682296E-9</v>
      </c>
      <c r="EN421" s="13" t="s">
        <v>231</v>
      </c>
      <c r="EO421" s="5" t="s">
        <v>55</v>
      </c>
      <c r="FK421" s="13" t="s">
        <v>231</v>
      </c>
      <c r="FL421" s="5" t="s">
        <v>55</v>
      </c>
      <c r="GH421" s="13" t="s">
        <v>231</v>
      </c>
      <c r="GI421" s="5" t="s">
        <v>55</v>
      </c>
      <c r="HE421" s="13" t="s">
        <v>231</v>
      </c>
      <c r="HF421" s="5" t="s">
        <v>55</v>
      </c>
      <c r="IB421" s="13" t="s">
        <v>231</v>
      </c>
      <c r="IC421" s="14">
        <v>8.3766328873302598E-8</v>
      </c>
      <c r="IY421" s="13" t="s">
        <v>231</v>
      </c>
      <c r="IZ421" s="14">
        <v>2.1713762243802299E-6</v>
      </c>
      <c r="JV421" s="13" t="s">
        <v>231</v>
      </c>
      <c r="JW421" s="14">
        <v>1.22219598276437</v>
      </c>
      <c r="KS421" s="13" t="s">
        <v>231</v>
      </c>
      <c r="KT421" s="5">
        <v>1.4247915142710999E-2</v>
      </c>
      <c r="LP421" s="13" t="s">
        <v>231</v>
      </c>
      <c r="LQ421" s="14">
        <v>4.42770696218453E-7</v>
      </c>
      <c r="MM421" s="13" t="s">
        <v>231</v>
      </c>
      <c r="MN421" s="14">
        <v>7.5588485470845496E-9</v>
      </c>
      <c r="NJ421" s="13" t="s">
        <v>231</v>
      </c>
      <c r="NK421" s="14">
        <v>1.1227020163539999E-5</v>
      </c>
      <c r="OG421" s="13" t="s">
        <v>231</v>
      </c>
      <c r="OH421" s="14">
        <v>2.8190926815163601E-8</v>
      </c>
      <c r="PD421" s="13" t="s">
        <v>231</v>
      </c>
      <c r="PE421" s="14">
        <v>1.9076699992848201E-4</v>
      </c>
      <c r="QA421" s="13" t="s">
        <v>231</v>
      </c>
      <c r="QB421" s="14">
        <v>3.4082537871127301E-4</v>
      </c>
      <c r="QX421" s="13" t="s">
        <v>231</v>
      </c>
      <c r="QY421" s="14">
        <v>8.4570110586712505E-6</v>
      </c>
      <c r="RU421" s="13" t="s">
        <v>231</v>
      </c>
      <c r="RV421" s="14">
        <v>2.8329781853742E-8</v>
      </c>
      <c r="SR421" s="13" t="s">
        <v>231</v>
      </c>
      <c r="SS421" s="5">
        <v>2.6680508232478299E-2</v>
      </c>
      <c r="TO421" s="13" t="s">
        <v>231</v>
      </c>
      <c r="TP421" s="14">
        <v>2.9739153917240899E-8</v>
      </c>
      <c r="UL421" s="13" t="s">
        <v>231</v>
      </c>
      <c r="UM421" s="5" t="s">
        <v>55</v>
      </c>
      <c r="VI421" s="13" t="s">
        <v>231</v>
      </c>
      <c r="VJ421" s="5" t="s">
        <v>55</v>
      </c>
      <c r="WF421" s="13" t="s">
        <v>231</v>
      </c>
      <c r="WG421" s="5" t="s">
        <v>55</v>
      </c>
      <c r="XC421" s="13" t="s">
        <v>231</v>
      </c>
      <c r="XD421" s="5" t="s">
        <v>366</v>
      </c>
      <c r="XZ421" s="13" t="s">
        <v>231</v>
      </c>
      <c r="YA421" s="5">
        <v>7.2119041971551098E-2</v>
      </c>
      <c r="YW421" s="13" t="s">
        <v>231</v>
      </c>
      <c r="YX421" s="5" t="s">
        <v>366</v>
      </c>
      <c r="ZT421" s="13" t="s">
        <v>231</v>
      </c>
      <c r="ZU421" s="5" t="s">
        <v>55</v>
      </c>
      <c r="AAQ421" s="13" t="s">
        <v>231</v>
      </c>
      <c r="AAR421" s="5" t="s">
        <v>55</v>
      </c>
      <c r="ABN421" s="13" t="s">
        <v>231</v>
      </c>
      <c r="ABO421" s="5" t="s">
        <v>366</v>
      </c>
    </row>
    <row r="422" spans="29:743" x14ac:dyDescent="0.25">
      <c r="AC422" s="13" t="s">
        <v>232</v>
      </c>
      <c r="AD422" s="5">
        <v>-969.961689811729</v>
      </c>
      <c r="AZ422" s="13" t="s">
        <v>232</v>
      </c>
      <c r="BA422" s="5">
        <v>-636.78958474547596</v>
      </c>
      <c r="BW422" s="13" t="s">
        <v>232</v>
      </c>
      <c r="BX422" s="5">
        <v>-733.16362716408503</v>
      </c>
      <c r="CT422" s="13" t="s">
        <v>232</v>
      </c>
      <c r="CU422" s="5">
        <v>-906.29190663177496</v>
      </c>
      <c r="DQ422" s="13" t="s">
        <v>232</v>
      </c>
      <c r="DR422" s="5">
        <v>-543.79020624753196</v>
      </c>
      <c r="EN422" s="13" t="s">
        <v>232</v>
      </c>
      <c r="EO422" s="5">
        <v>-860.04442835333396</v>
      </c>
      <c r="FK422" s="13" t="s">
        <v>232</v>
      </c>
      <c r="FL422" s="5">
        <v>-698.06425766530901</v>
      </c>
      <c r="GH422" s="13" t="s">
        <v>232</v>
      </c>
      <c r="GI422" s="5">
        <v>-746.44318414791803</v>
      </c>
      <c r="HE422" s="13" t="s">
        <v>232</v>
      </c>
      <c r="HF422" s="5">
        <v>-836.84339618998001</v>
      </c>
      <c r="IB422" s="13" t="s">
        <v>232</v>
      </c>
      <c r="IC422" s="5">
        <v>-492.90799566132398</v>
      </c>
      <c r="IY422" s="13" t="s">
        <v>232</v>
      </c>
      <c r="IZ422" s="5">
        <v>-310.86914405406901</v>
      </c>
      <c r="JV422" s="13" t="s">
        <v>232</v>
      </c>
      <c r="JW422" s="5">
        <v>-78.244561445700995</v>
      </c>
      <c r="KS422" s="13" t="s">
        <v>232</v>
      </c>
      <c r="KT422" s="5">
        <v>-559.58084442541895</v>
      </c>
      <c r="LP422" s="13" t="s">
        <v>232</v>
      </c>
      <c r="LQ422" s="5">
        <v>-246.32916422196999</v>
      </c>
      <c r="MM422" s="13" t="s">
        <v>232</v>
      </c>
      <c r="MN422" s="5">
        <v>-376.411604347891</v>
      </c>
      <c r="NJ422" s="13" t="s">
        <v>232</v>
      </c>
      <c r="NK422" s="5">
        <v>172.37012612045399</v>
      </c>
      <c r="OG422" s="13" t="s">
        <v>232</v>
      </c>
      <c r="OH422" s="5">
        <v>297.08600316824402</v>
      </c>
      <c r="PD422" s="13" t="s">
        <v>232</v>
      </c>
      <c r="PE422" s="5">
        <v>22.6874915964667</v>
      </c>
      <c r="QA422" s="13" t="s">
        <v>232</v>
      </c>
      <c r="QB422" s="5">
        <v>725.46826045802902</v>
      </c>
      <c r="QX422" s="13" t="s">
        <v>232</v>
      </c>
      <c r="QY422" s="5">
        <v>2263.0544405829201</v>
      </c>
      <c r="RU422" s="13" t="s">
        <v>232</v>
      </c>
      <c r="RV422" s="5">
        <v>1378.2242072003901</v>
      </c>
      <c r="SR422" s="13" t="s">
        <v>232</v>
      </c>
      <c r="SS422" s="5">
        <v>3209.5634632145402</v>
      </c>
      <c r="TO422" s="13" t="s">
        <v>232</v>
      </c>
      <c r="TP422" s="5">
        <v>796.51731987588403</v>
      </c>
      <c r="UL422" s="13" t="s">
        <v>232</v>
      </c>
      <c r="UM422" s="5">
        <v>-852.72180603382901</v>
      </c>
      <c r="VI422" s="13" t="s">
        <v>232</v>
      </c>
      <c r="VJ422" s="5">
        <v>-881.116097987795</v>
      </c>
      <c r="WF422" s="13" t="s">
        <v>232</v>
      </c>
      <c r="WG422" s="5">
        <v>-775.33053714194796</v>
      </c>
      <c r="XC422" s="13" t="s">
        <v>232</v>
      </c>
      <c r="XD422" s="5">
        <v>-897.14801577041101</v>
      </c>
      <c r="XZ422" s="13" t="s">
        <v>232</v>
      </c>
      <c r="YA422" s="5">
        <v>-949.02853839698696</v>
      </c>
      <c r="YW422" s="13" t="s">
        <v>232</v>
      </c>
      <c r="YX422" s="5">
        <v>-618.49654412755399</v>
      </c>
      <c r="ZT422" s="13" t="s">
        <v>232</v>
      </c>
      <c r="ZU422" s="5">
        <v>-917.02049707340495</v>
      </c>
      <c r="AAQ422" s="13" t="s">
        <v>232</v>
      </c>
      <c r="AAR422" s="5">
        <v>-1285.5894618819</v>
      </c>
      <c r="ABN422" s="13" t="s">
        <v>232</v>
      </c>
      <c r="ABO422" s="5">
        <v>540.60688873657705</v>
      </c>
    </row>
    <row r="423" spans="29:743" x14ac:dyDescent="0.25">
      <c r="AC423" s="13" t="s">
        <v>233</v>
      </c>
      <c r="AD423" s="5">
        <v>-2147.5118301767402</v>
      </c>
      <c r="AZ423" s="13" t="s">
        <v>233</v>
      </c>
      <c r="BA423" s="5">
        <v>-2130.5649002005298</v>
      </c>
      <c r="BW423" s="13" t="s">
        <v>233</v>
      </c>
      <c r="BX423" s="5">
        <v>-2131.7799756078098</v>
      </c>
      <c r="CT423" s="13" t="s">
        <v>233</v>
      </c>
      <c r="CU423" s="5">
        <v>-2158.55878125154</v>
      </c>
      <c r="DQ423" s="13" t="s">
        <v>233</v>
      </c>
      <c r="DR423" s="5">
        <v>-2127.4534277841899</v>
      </c>
      <c r="EN423" s="13" t="s">
        <v>233</v>
      </c>
      <c r="EO423" s="5">
        <v>-2159.1352410213899</v>
      </c>
      <c r="FK423" s="13" t="s">
        <v>233</v>
      </c>
      <c r="FL423" s="5">
        <v>-2209.7367833957801</v>
      </c>
      <c r="GH423" s="13" t="s">
        <v>233</v>
      </c>
      <c r="GI423" s="5">
        <v>-2190.5784577991899</v>
      </c>
      <c r="HE423" s="13" t="s">
        <v>233</v>
      </c>
      <c r="HF423" s="5">
        <v>-2130.06561960114</v>
      </c>
      <c r="IB423" s="13" t="s">
        <v>233</v>
      </c>
      <c r="IC423" s="5">
        <v>-2060.3109649999601</v>
      </c>
      <c r="IY423" s="13" t="s">
        <v>233</v>
      </c>
      <c r="IZ423" s="5">
        <v>-2121.8667331736401</v>
      </c>
      <c r="JV423" s="13" t="s">
        <v>233</v>
      </c>
      <c r="JW423" s="5">
        <v>-2105.8980554548298</v>
      </c>
      <c r="KS423" s="13" t="s">
        <v>233</v>
      </c>
      <c r="KT423" s="5">
        <v>-2115.0332592630898</v>
      </c>
      <c r="LP423" s="13" t="s">
        <v>233</v>
      </c>
      <c r="LQ423" s="5">
        <v>-2107.2557898089799</v>
      </c>
      <c r="MM423" s="13" t="s">
        <v>233</v>
      </c>
      <c r="MN423" s="5">
        <v>-2108.94387582625</v>
      </c>
      <c r="NJ423" s="13" t="s">
        <v>233</v>
      </c>
      <c r="NK423" s="5">
        <v>-2101.6251865856998</v>
      </c>
      <c r="OG423" s="13" t="s">
        <v>233</v>
      </c>
      <c r="OH423" s="5">
        <v>-2049.7085485899502</v>
      </c>
      <c r="PD423" s="13" t="s">
        <v>233</v>
      </c>
      <c r="PE423" s="5">
        <v>-2100.9814584712399</v>
      </c>
      <c r="QA423" s="13" t="s">
        <v>233</v>
      </c>
      <c r="QB423" s="5">
        <v>-2089.3890617615498</v>
      </c>
      <c r="QX423" s="13" t="s">
        <v>233</v>
      </c>
      <c r="QY423" s="5">
        <v>-2079.4343314325502</v>
      </c>
      <c r="RU423" s="13" t="s">
        <v>233</v>
      </c>
      <c r="RV423" s="5">
        <v>-1896.25335582141</v>
      </c>
      <c r="SR423" s="13" t="s">
        <v>233</v>
      </c>
      <c r="SS423" s="5">
        <v>-2079.0626830134202</v>
      </c>
      <c r="TO423" s="13" t="s">
        <v>233</v>
      </c>
      <c r="TP423" s="5">
        <v>-2112.0898003034699</v>
      </c>
      <c r="UL423" s="13" t="s">
        <v>233</v>
      </c>
      <c r="UM423" s="5">
        <v>-2113.2358143341798</v>
      </c>
      <c r="VI423" s="13" t="s">
        <v>233</v>
      </c>
      <c r="VJ423" s="5">
        <v>-2122.0879966458301</v>
      </c>
      <c r="WF423" s="13" t="s">
        <v>233</v>
      </c>
      <c r="WG423" s="5">
        <v>-2121.7396816566702</v>
      </c>
      <c r="XC423" s="13" t="s">
        <v>233</v>
      </c>
      <c r="XD423" s="5">
        <v>-2142.1631348246701</v>
      </c>
      <c r="XZ423" s="13" t="s">
        <v>233</v>
      </c>
      <c r="YA423" s="5">
        <v>-2142.87322189421</v>
      </c>
      <c r="YW423" s="13" t="s">
        <v>233</v>
      </c>
      <c r="YX423" s="5">
        <v>-2124.9134571506402</v>
      </c>
      <c r="ZT423" s="13" t="s">
        <v>233</v>
      </c>
      <c r="ZU423" s="5">
        <v>-2151.52253940424</v>
      </c>
      <c r="AAQ423" s="13" t="s">
        <v>233</v>
      </c>
      <c r="AAR423" s="5">
        <v>-2209.5067879630401</v>
      </c>
      <c r="ABN423" s="13" t="s">
        <v>233</v>
      </c>
      <c r="ABO423" s="5">
        <v>-2115.8901136354898</v>
      </c>
    </row>
    <row r="424" spans="29:743" x14ac:dyDescent="0.25">
      <c r="AC424" s="13"/>
      <c r="AD424" s="5"/>
      <c r="AZ424" s="13"/>
      <c r="BA424" s="5"/>
      <c r="BW424" s="13"/>
      <c r="BX424" s="5"/>
      <c r="CT424" s="13"/>
      <c r="CU424" s="5"/>
      <c r="DQ424" s="13"/>
      <c r="DR424" s="5"/>
      <c r="EN424" s="13"/>
      <c r="EO424" s="5"/>
      <c r="FK424" s="13"/>
      <c r="FL424" s="5"/>
      <c r="GH424" s="13"/>
      <c r="GI424" s="5"/>
      <c r="HE424" s="13"/>
      <c r="HF424" s="5"/>
      <c r="IB424" s="13"/>
      <c r="IC424" s="5"/>
      <c r="IY424" s="13"/>
      <c r="IZ424" s="5"/>
      <c r="JV424" s="13"/>
      <c r="JW424" s="5"/>
      <c r="KS424" s="13"/>
      <c r="KT424" s="5"/>
      <c r="LP424" s="13"/>
      <c r="LQ424" s="5"/>
      <c r="MM424" s="13"/>
      <c r="MN424" s="5"/>
      <c r="NJ424" s="13"/>
      <c r="NK424" s="5"/>
      <c r="OG424" s="13"/>
      <c r="OH424" s="5"/>
      <c r="PD424" s="13"/>
      <c r="PE424" s="5"/>
      <c r="QA424" s="13"/>
      <c r="QB424" s="5"/>
      <c r="QX424" s="13"/>
      <c r="QY424" s="5"/>
      <c r="RU424" s="13"/>
      <c r="RV424" s="5"/>
      <c r="SR424" s="13"/>
      <c r="SS424" s="5"/>
      <c r="TO424" s="13"/>
      <c r="TP424" s="5"/>
      <c r="UL424" s="13"/>
      <c r="UM424" s="5"/>
      <c r="VI424" s="13"/>
      <c r="VJ424" s="5"/>
      <c r="WF424" s="13"/>
      <c r="WG424" s="5"/>
      <c r="XC424" s="13"/>
      <c r="XD424" s="5"/>
      <c r="XZ424" s="13"/>
      <c r="YA424" s="5"/>
      <c r="YW424" s="13"/>
      <c r="YX424" s="5"/>
      <c r="ZT424" s="13"/>
      <c r="ZU424" s="5"/>
      <c r="AAQ424" s="13"/>
      <c r="AAR424" s="5"/>
      <c r="ABN424" s="13"/>
      <c r="ABO424" s="5"/>
    </row>
    <row r="425" spans="29:743" x14ac:dyDescent="0.25">
      <c r="AC425" s="13"/>
      <c r="AD425" s="5"/>
      <c r="AZ425" s="13"/>
      <c r="BA425" s="5"/>
      <c r="BW425" s="13"/>
      <c r="BX425" s="5"/>
      <c r="CT425" s="13"/>
      <c r="CU425" s="5"/>
      <c r="DQ425" s="13"/>
      <c r="DR425" s="5"/>
      <c r="EN425" s="13"/>
      <c r="EO425" s="5"/>
      <c r="FK425" s="13"/>
      <c r="FL425" s="5"/>
      <c r="GH425" s="13"/>
      <c r="GI425" s="5"/>
      <c r="HE425" s="13"/>
      <c r="HF425" s="5"/>
      <c r="IB425" s="13"/>
      <c r="IC425" s="5"/>
      <c r="IY425" s="13"/>
      <c r="IZ425" s="5"/>
      <c r="JV425" s="13"/>
      <c r="JW425" s="5"/>
      <c r="KS425" s="13"/>
      <c r="KT425" s="5"/>
      <c r="LP425" s="13"/>
      <c r="LQ425" s="5"/>
      <c r="MM425" s="13"/>
      <c r="MN425" s="5"/>
      <c r="NJ425" s="13"/>
      <c r="NK425" s="5"/>
      <c r="OG425" s="13"/>
      <c r="OH425" s="5"/>
      <c r="PD425" s="13"/>
      <c r="PE425" s="5"/>
      <c r="QA425" s="13"/>
      <c r="QB425" s="5"/>
      <c r="QX425" s="13"/>
      <c r="QY425" s="5"/>
      <c r="RU425" s="13"/>
      <c r="RV425" s="5"/>
      <c r="SR425" s="13"/>
      <c r="SS425" s="5"/>
      <c r="TO425" s="13"/>
      <c r="TP425" s="5"/>
      <c r="UL425" s="13"/>
      <c r="UM425" s="5"/>
      <c r="VI425" s="13"/>
      <c r="VJ425" s="5"/>
      <c r="WF425" s="13"/>
      <c r="WG425" s="5"/>
      <c r="XC425" s="13"/>
      <c r="XD425" s="5"/>
      <c r="XZ425" s="13"/>
      <c r="YA425" s="5"/>
      <c r="YW425" s="13"/>
      <c r="YX425" s="5"/>
      <c r="ZT425" s="13"/>
      <c r="ZU425" s="5"/>
      <c r="AAQ425" s="13"/>
      <c r="AAR425" s="5"/>
      <c r="ABN425" s="13"/>
      <c r="ABO425" s="5"/>
    </row>
    <row r="426" spans="29:743" x14ac:dyDescent="0.25">
      <c r="AC426" s="13"/>
      <c r="AD426" s="5"/>
      <c r="AZ426" s="13"/>
      <c r="BA426" s="5"/>
      <c r="BW426" s="13"/>
      <c r="BX426" s="5"/>
      <c r="CT426" s="13"/>
      <c r="CU426" s="5"/>
      <c r="DQ426" s="13"/>
      <c r="DR426" s="5"/>
      <c r="EN426" s="13"/>
      <c r="EO426" s="5"/>
      <c r="FK426" s="13"/>
      <c r="FL426" s="5"/>
      <c r="GH426" s="13"/>
      <c r="GI426" s="5"/>
      <c r="HE426" s="13"/>
      <c r="HF426" s="5"/>
      <c r="IB426" s="13"/>
      <c r="IC426" s="5"/>
      <c r="IY426" s="13"/>
      <c r="IZ426" s="5"/>
      <c r="JV426" s="13"/>
      <c r="JW426" s="5"/>
      <c r="KS426" s="13"/>
      <c r="KT426" s="5"/>
      <c r="LP426" s="13"/>
      <c r="LQ426" s="5"/>
      <c r="MM426" s="13"/>
      <c r="MN426" s="5"/>
      <c r="NJ426" s="13"/>
      <c r="NK426" s="5"/>
      <c r="OG426" s="13"/>
      <c r="OH426" s="5"/>
      <c r="PD426" s="13"/>
      <c r="PE426" s="5"/>
      <c r="QA426" s="13"/>
      <c r="QB426" s="5"/>
      <c r="QX426" s="13"/>
      <c r="QY426" s="5"/>
      <c r="RU426" s="13"/>
      <c r="RV426" s="5"/>
      <c r="SR426" s="13"/>
      <c r="SS426" s="5"/>
      <c r="TO426" s="13"/>
      <c r="TP426" s="5"/>
      <c r="UL426" s="13"/>
      <c r="UM426" s="5"/>
      <c r="VI426" s="13"/>
      <c r="VJ426" s="5"/>
      <c r="WF426" s="13"/>
      <c r="WG426" s="5"/>
      <c r="XC426" s="13"/>
      <c r="XD426" s="5"/>
      <c r="XZ426" s="13"/>
      <c r="YA426" s="5"/>
      <c r="YW426" s="13"/>
      <c r="YX426" s="5"/>
      <c r="ZT426" s="13"/>
      <c r="ZU426" s="5"/>
      <c r="AAQ426" s="13"/>
      <c r="AAR426" s="5"/>
      <c r="ABN426" s="13"/>
      <c r="ABO426" s="5"/>
    </row>
    <row r="427" spans="29:743" x14ac:dyDescent="0.25">
      <c r="AC427" s="13" t="s">
        <v>234</v>
      </c>
      <c r="AD427" s="5"/>
      <c r="AZ427" s="13" t="s">
        <v>234</v>
      </c>
      <c r="BA427" s="5"/>
      <c r="BW427" s="13" t="s">
        <v>234</v>
      </c>
      <c r="BX427" s="5"/>
      <c r="CT427" s="13" t="s">
        <v>234</v>
      </c>
      <c r="CU427" s="5"/>
      <c r="DQ427" s="13" t="s">
        <v>234</v>
      </c>
      <c r="DR427" s="5"/>
      <c r="EN427" s="13" t="s">
        <v>234</v>
      </c>
      <c r="EO427" s="5"/>
      <c r="FK427" s="13" t="s">
        <v>234</v>
      </c>
      <c r="FL427" s="5"/>
      <c r="GH427" s="13" t="s">
        <v>234</v>
      </c>
      <c r="GI427" s="5"/>
      <c r="HE427" s="13" t="s">
        <v>234</v>
      </c>
      <c r="HF427" s="5"/>
      <c r="IB427" s="13" t="s">
        <v>234</v>
      </c>
      <c r="IC427" s="5"/>
      <c r="IY427" s="13" t="s">
        <v>234</v>
      </c>
      <c r="IZ427" s="5"/>
      <c r="JV427" s="13" t="s">
        <v>234</v>
      </c>
      <c r="JW427" s="5"/>
      <c r="KS427" s="13" t="s">
        <v>234</v>
      </c>
      <c r="KT427" s="5"/>
      <c r="LP427" s="13" t="s">
        <v>234</v>
      </c>
      <c r="LQ427" s="5"/>
      <c r="MM427" s="13" t="s">
        <v>234</v>
      </c>
      <c r="MN427" s="5"/>
      <c r="NJ427" s="13" t="s">
        <v>234</v>
      </c>
      <c r="NK427" s="5"/>
      <c r="OG427" s="13" t="s">
        <v>234</v>
      </c>
      <c r="OH427" s="5"/>
      <c r="PD427" s="13" t="s">
        <v>234</v>
      </c>
      <c r="PE427" s="5"/>
      <c r="QA427" s="13" t="s">
        <v>234</v>
      </c>
      <c r="QB427" s="5"/>
      <c r="QX427" s="13" t="s">
        <v>234</v>
      </c>
      <c r="QY427" s="5"/>
      <c r="RU427" s="13" t="s">
        <v>234</v>
      </c>
      <c r="RV427" s="5"/>
      <c r="SR427" s="13" t="s">
        <v>234</v>
      </c>
      <c r="SS427" s="5"/>
      <c r="TO427" s="13" t="s">
        <v>234</v>
      </c>
      <c r="TP427" s="5"/>
      <c r="UL427" s="13" t="s">
        <v>234</v>
      </c>
      <c r="UM427" s="5"/>
      <c r="VI427" s="13" t="s">
        <v>234</v>
      </c>
      <c r="VJ427" s="5"/>
      <c r="WF427" s="13" t="s">
        <v>234</v>
      </c>
      <c r="WG427" s="5"/>
      <c r="XC427" s="13" t="s">
        <v>234</v>
      </c>
      <c r="XD427" s="5"/>
      <c r="XZ427" s="13" t="s">
        <v>234</v>
      </c>
      <c r="YA427" s="5"/>
      <c r="YW427" s="13" t="s">
        <v>234</v>
      </c>
      <c r="YX427" s="5"/>
      <c r="ZT427" s="13" t="s">
        <v>234</v>
      </c>
      <c r="ZU427" s="5"/>
      <c r="AAQ427" s="13" t="s">
        <v>234</v>
      </c>
      <c r="AAR427" s="5"/>
      <c r="ABN427" s="13" t="s">
        <v>234</v>
      </c>
      <c r="ABO427" s="5"/>
    </row>
    <row r="428" spans="29:743" x14ac:dyDescent="0.25">
      <c r="AC428" s="13" t="s">
        <v>235</v>
      </c>
      <c r="AD428" s="5">
        <v>0</v>
      </c>
      <c r="AZ428" s="13" t="s">
        <v>235</v>
      </c>
      <c r="BA428" s="5">
        <v>0</v>
      </c>
      <c r="BW428" s="13" t="s">
        <v>235</v>
      </c>
      <c r="BX428" s="5">
        <v>0</v>
      </c>
      <c r="CT428" s="13" t="s">
        <v>235</v>
      </c>
      <c r="CU428" s="5">
        <v>0</v>
      </c>
      <c r="DQ428" s="13" t="s">
        <v>235</v>
      </c>
      <c r="DR428" s="5">
        <v>0</v>
      </c>
      <c r="EN428" s="13" t="s">
        <v>235</v>
      </c>
      <c r="EO428" s="5">
        <v>0</v>
      </c>
      <c r="FK428" s="13" t="s">
        <v>235</v>
      </c>
      <c r="FL428" s="5">
        <v>0</v>
      </c>
      <c r="GH428" s="13" t="s">
        <v>235</v>
      </c>
      <c r="GI428" s="5">
        <v>0</v>
      </c>
      <c r="HE428" s="13" t="s">
        <v>235</v>
      </c>
      <c r="HF428" s="5">
        <v>0</v>
      </c>
      <c r="IB428" s="13" t="s">
        <v>235</v>
      </c>
      <c r="IC428" s="5">
        <v>0</v>
      </c>
      <c r="IY428" s="13" t="s">
        <v>235</v>
      </c>
      <c r="IZ428" s="5">
        <v>0</v>
      </c>
      <c r="JV428" s="13" t="s">
        <v>235</v>
      </c>
      <c r="JW428" s="5">
        <v>0</v>
      </c>
      <c r="KS428" s="13" t="s">
        <v>235</v>
      </c>
      <c r="KT428" s="5">
        <v>0</v>
      </c>
      <c r="LP428" s="13" t="s">
        <v>235</v>
      </c>
      <c r="LQ428" s="5">
        <v>0</v>
      </c>
      <c r="MM428" s="13" t="s">
        <v>235</v>
      </c>
      <c r="MN428" s="5">
        <v>0</v>
      </c>
      <c r="NJ428" s="13" t="s">
        <v>235</v>
      </c>
      <c r="NK428" s="5">
        <v>0</v>
      </c>
      <c r="OG428" s="13" t="s">
        <v>235</v>
      </c>
      <c r="OH428" s="5">
        <v>0</v>
      </c>
      <c r="PD428" s="13" t="s">
        <v>235</v>
      </c>
      <c r="PE428" s="5">
        <v>0</v>
      </c>
      <c r="QA428" s="13" t="s">
        <v>235</v>
      </c>
      <c r="QB428" s="5">
        <v>0</v>
      </c>
      <c r="QX428" s="13" t="s">
        <v>235</v>
      </c>
      <c r="QY428" s="5">
        <v>0</v>
      </c>
      <c r="RU428" s="13" t="s">
        <v>235</v>
      </c>
      <c r="RV428" s="5">
        <v>0</v>
      </c>
      <c r="SR428" s="13" t="s">
        <v>235</v>
      </c>
      <c r="SS428" s="5">
        <v>0</v>
      </c>
      <c r="TO428" s="13" t="s">
        <v>235</v>
      </c>
      <c r="TP428" s="5">
        <v>0</v>
      </c>
      <c r="UL428" s="13" t="s">
        <v>235</v>
      </c>
      <c r="UM428" s="5">
        <v>0</v>
      </c>
      <c r="VI428" s="13" t="s">
        <v>235</v>
      </c>
      <c r="VJ428" s="5">
        <v>0</v>
      </c>
      <c r="WF428" s="13" t="s">
        <v>235</v>
      </c>
      <c r="WG428" s="5">
        <v>0</v>
      </c>
      <c r="XC428" s="13" t="s">
        <v>235</v>
      </c>
      <c r="XD428" s="5">
        <v>0</v>
      </c>
      <c r="XZ428" s="13" t="s">
        <v>235</v>
      </c>
      <c r="YA428" s="5">
        <v>0</v>
      </c>
      <c r="YW428" s="13" t="s">
        <v>235</v>
      </c>
      <c r="YX428" s="5">
        <v>0</v>
      </c>
      <c r="ZT428" s="13" t="s">
        <v>235</v>
      </c>
      <c r="ZU428" s="5">
        <v>0</v>
      </c>
      <c r="AAQ428" s="13" t="s">
        <v>235</v>
      </c>
      <c r="AAR428" s="5">
        <v>0</v>
      </c>
      <c r="ABN428" s="13" t="s">
        <v>235</v>
      </c>
      <c r="ABO428" s="5">
        <v>0</v>
      </c>
    </row>
    <row r="429" spans="29:743" x14ac:dyDescent="0.25">
      <c r="AC429" s="13" t="s">
        <v>236</v>
      </c>
      <c r="AD429" s="5">
        <v>0</v>
      </c>
      <c r="AZ429" s="13" t="s">
        <v>236</v>
      </c>
      <c r="BA429" s="5">
        <v>0</v>
      </c>
      <c r="BW429" s="13" t="s">
        <v>236</v>
      </c>
      <c r="BX429" s="5">
        <v>0</v>
      </c>
      <c r="CT429" s="13" t="s">
        <v>236</v>
      </c>
      <c r="CU429" s="5">
        <v>0</v>
      </c>
      <c r="DQ429" s="13" t="s">
        <v>236</v>
      </c>
      <c r="DR429" s="5">
        <v>0</v>
      </c>
      <c r="EN429" s="13" t="s">
        <v>236</v>
      </c>
      <c r="EO429" s="5">
        <v>0</v>
      </c>
      <c r="FK429" s="13" t="s">
        <v>236</v>
      </c>
      <c r="FL429" s="5">
        <v>0</v>
      </c>
      <c r="GH429" s="13" t="s">
        <v>236</v>
      </c>
      <c r="GI429" s="5">
        <v>0</v>
      </c>
      <c r="HE429" s="13" t="s">
        <v>236</v>
      </c>
      <c r="HF429" s="5">
        <v>0</v>
      </c>
      <c r="IB429" s="13" t="s">
        <v>236</v>
      </c>
      <c r="IC429" s="5">
        <v>0</v>
      </c>
      <c r="IY429" s="13" t="s">
        <v>236</v>
      </c>
      <c r="IZ429" s="5">
        <v>0</v>
      </c>
      <c r="JV429" s="13" t="s">
        <v>236</v>
      </c>
      <c r="JW429" s="5">
        <v>0</v>
      </c>
      <c r="KS429" s="13" t="s">
        <v>236</v>
      </c>
      <c r="KT429" s="5">
        <v>0</v>
      </c>
      <c r="LP429" s="13" t="s">
        <v>236</v>
      </c>
      <c r="LQ429" s="5">
        <v>0</v>
      </c>
      <c r="MM429" s="13" t="s">
        <v>236</v>
      </c>
      <c r="MN429" s="5">
        <v>0</v>
      </c>
      <c r="NJ429" s="13" t="s">
        <v>236</v>
      </c>
      <c r="NK429" s="5">
        <v>0</v>
      </c>
      <c r="OG429" s="13" t="s">
        <v>236</v>
      </c>
      <c r="OH429" s="5">
        <v>0</v>
      </c>
      <c r="PD429" s="13" t="s">
        <v>236</v>
      </c>
      <c r="PE429" s="5">
        <v>0</v>
      </c>
      <c r="QA429" s="13" t="s">
        <v>236</v>
      </c>
      <c r="QB429" s="5">
        <v>0</v>
      </c>
      <c r="QX429" s="13" t="s">
        <v>236</v>
      </c>
      <c r="QY429" s="5">
        <v>0</v>
      </c>
      <c r="RU429" s="13" t="s">
        <v>236</v>
      </c>
      <c r="RV429" s="5">
        <v>0</v>
      </c>
      <c r="SR429" s="13" t="s">
        <v>236</v>
      </c>
      <c r="SS429" s="5">
        <v>0</v>
      </c>
      <c r="TO429" s="13" t="s">
        <v>236</v>
      </c>
      <c r="TP429" s="5">
        <v>0</v>
      </c>
      <c r="UL429" s="13" t="s">
        <v>236</v>
      </c>
      <c r="UM429" s="5">
        <v>0</v>
      </c>
      <c r="VI429" s="13" t="s">
        <v>236</v>
      </c>
      <c r="VJ429" s="5">
        <v>0</v>
      </c>
      <c r="WF429" s="13" t="s">
        <v>236</v>
      </c>
      <c r="WG429" s="5">
        <v>0</v>
      </c>
      <c r="XC429" s="13" t="s">
        <v>236</v>
      </c>
      <c r="XD429" s="5">
        <v>0</v>
      </c>
      <c r="XZ429" s="13" t="s">
        <v>236</v>
      </c>
      <c r="YA429" s="5">
        <v>0</v>
      </c>
      <c r="YW429" s="13" t="s">
        <v>236</v>
      </c>
      <c r="YX429" s="5">
        <v>0</v>
      </c>
      <c r="ZT429" s="13" t="s">
        <v>236</v>
      </c>
      <c r="ZU429" s="5">
        <v>0</v>
      </c>
      <c r="AAQ429" s="13" t="s">
        <v>236</v>
      </c>
      <c r="AAR429" s="5">
        <v>0</v>
      </c>
      <c r="ABN429" s="13" t="s">
        <v>236</v>
      </c>
      <c r="ABO429" s="5">
        <v>0</v>
      </c>
    </row>
    <row r="430" spans="29:743" x14ac:dyDescent="0.25">
      <c r="AC430" s="13" t="s">
        <v>237</v>
      </c>
      <c r="AD430" s="5">
        <v>0</v>
      </c>
      <c r="AZ430" s="13" t="s">
        <v>237</v>
      </c>
      <c r="BA430" s="5">
        <v>0</v>
      </c>
      <c r="BW430" s="13" t="s">
        <v>237</v>
      </c>
      <c r="BX430" s="5">
        <v>0</v>
      </c>
      <c r="CT430" s="13" t="s">
        <v>237</v>
      </c>
      <c r="CU430" s="5">
        <v>0</v>
      </c>
      <c r="DQ430" s="13" t="s">
        <v>237</v>
      </c>
      <c r="DR430" s="5">
        <v>0</v>
      </c>
      <c r="EN430" s="13" t="s">
        <v>237</v>
      </c>
      <c r="EO430" s="5">
        <v>0</v>
      </c>
      <c r="FK430" s="13" t="s">
        <v>237</v>
      </c>
      <c r="FL430" s="5">
        <v>0</v>
      </c>
      <c r="GH430" s="13" t="s">
        <v>237</v>
      </c>
      <c r="GI430" s="5">
        <v>0</v>
      </c>
      <c r="HE430" s="13" t="s">
        <v>237</v>
      </c>
      <c r="HF430" s="5">
        <v>0</v>
      </c>
      <c r="IB430" s="13" t="s">
        <v>237</v>
      </c>
      <c r="IC430" s="5">
        <v>0</v>
      </c>
      <c r="IY430" s="13" t="s">
        <v>237</v>
      </c>
      <c r="IZ430" s="5">
        <v>0</v>
      </c>
      <c r="JV430" s="13" t="s">
        <v>237</v>
      </c>
      <c r="JW430" s="5">
        <v>0</v>
      </c>
      <c r="KS430" s="13" t="s">
        <v>237</v>
      </c>
      <c r="KT430" s="5">
        <v>0</v>
      </c>
      <c r="LP430" s="13" t="s">
        <v>237</v>
      </c>
      <c r="LQ430" s="5">
        <v>0</v>
      </c>
      <c r="MM430" s="13" t="s">
        <v>237</v>
      </c>
      <c r="MN430" s="5">
        <v>0</v>
      </c>
      <c r="NJ430" s="13" t="s">
        <v>237</v>
      </c>
      <c r="NK430" s="5">
        <v>0</v>
      </c>
      <c r="OG430" s="13" t="s">
        <v>237</v>
      </c>
      <c r="OH430" s="5">
        <v>0</v>
      </c>
      <c r="PD430" s="13" t="s">
        <v>237</v>
      </c>
      <c r="PE430" s="5">
        <v>0</v>
      </c>
      <c r="QA430" s="13" t="s">
        <v>237</v>
      </c>
      <c r="QB430" s="5">
        <v>0</v>
      </c>
      <c r="QX430" s="13" t="s">
        <v>237</v>
      </c>
      <c r="QY430" s="5">
        <v>0</v>
      </c>
      <c r="RU430" s="13" t="s">
        <v>237</v>
      </c>
      <c r="RV430" s="5">
        <v>0</v>
      </c>
      <c r="SR430" s="13" t="s">
        <v>237</v>
      </c>
      <c r="SS430" s="5">
        <v>0</v>
      </c>
      <c r="TO430" s="13" t="s">
        <v>237</v>
      </c>
      <c r="TP430" s="5">
        <v>0</v>
      </c>
      <c r="UL430" s="13" t="s">
        <v>237</v>
      </c>
      <c r="UM430" s="5">
        <v>0</v>
      </c>
      <c r="VI430" s="13" t="s">
        <v>237</v>
      </c>
      <c r="VJ430" s="5">
        <v>0</v>
      </c>
      <c r="WF430" s="13" t="s">
        <v>237</v>
      </c>
      <c r="WG430" s="5">
        <v>0</v>
      </c>
      <c r="XC430" s="13" t="s">
        <v>237</v>
      </c>
      <c r="XD430" s="5">
        <v>0</v>
      </c>
      <c r="XZ430" s="13" t="s">
        <v>237</v>
      </c>
      <c r="YA430" s="5">
        <v>0</v>
      </c>
      <c r="YW430" s="13" t="s">
        <v>237</v>
      </c>
      <c r="YX430" s="5">
        <v>0</v>
      </c>
      <c r="ZT430" s="13" t="s">
        <v>237</v>
      </c>
      <c r="ZU430" s="5">
        <v>0</v>
      </c>
      <c r="AAQ430" s="13" t="s">
        <v>237</v>
      </c>
      <c r="AAR430" s="5">
        <v>0</v>
      </c>
      <c r="ABN430" s="13" t="s">
        <v>237</v>
      </c>
      <c r="ABO430" s="5">
        <v>0</v>
      </c>
    </row>
    <row r="431" spans="29:743" x14ac:dyDescent="0.25">
      <c r="AC431" s="13" t="s">
        <v>238</v>
      </c>
      <c r="AD431" s="5">
        <v>0</v>
      </c>
      <c r="AZ431" s="13" t="s">
        <v>238</v>
      </c>
      <c r="BA431" s="5">
        <v>2370279.0950000002</v>
      </c>
      <c r="BW431" s="13" t="s">
        <v>238</v>
      </c>
      <c r="BX431" s="5">
        <v>2346377.9169999999</v>
      </c>
      <c r="CT431" s="13" t="s">
        <v>238</v>
      </c>
      <c r="CU431" s="5">
        <v>0</v>
      </c>
      <c r="DQ431" s="13" t="s">
        <v>238</v>
      </c>
      <c r="DR431" s="5">
        <v>2489866.34</v>
      </c>
      <c r="EN431" s="13" t="s">
        <v>238</v>
      </c>
      <c r="EO431" s="5">
        <v>0</v>
      </c>
      <c r="FK431" s="13" t="s">
        <v>238</v>
      </c>
      <c r="FL431" s="5">
        <v>0</v>
      </c>
      <c r="GH431" s="13" t="s">
        <v>238</v>
      </c>
      <c r="GI431" s="5">
        <v>0</v>
      </c>
      <c r="HE431" s="13" t="s">
        <v>238</v>
      </c>
      <c r="HF431" s="5">
        <v>0</v>
      </c>
      <c r="IB431" s="13" t="s">
        <v>238</v>
      </c>
      <c r="IC431" s="5">
        <v>2463160.15</v>
      </c>
      <c r="IY431" s="13" t="s">
        <v>238</v>
      </c>
      <c r="IZ431" s="5">
        <v>2688435.9342413102</v>
      </c>
      <c r="JV431" s="13" t="s">
        <v>238</v>
      </c>
      <c r="JW431" s="5">
        <v>2763696.0014577098</v>
      </c>
      <c r="KS431" s="13" t="s">
        <v>238</v>
      </c>
      <c r="KT431" s="5">
        <v>2430090.9093166501</v>
      </c>
      <c r="LP431" s="13" t="s">
        <v>238</v>
      </c>
      <c r="LQ431" s="5">
        <v>2679661.2659999998</v>
      </c>
      <c r="MM431" s="13" t="s">
        <v>238</v>
      </c>
      <c r="MN431" s="5">
        <v>2781802.145</v>
      </c>
      <c r="NJ431" s="13" t="s">
        <v>238</v>
      </c>
      <c r="NK431" s="5">
        <v>3007210.17523957</v>
      </c>
      <c r="OG431" s="13" t="s">
        <v>238</v>
      </c>
      <c r="OH431" s="5">
        <v>3073439.72956686</v>
      </c>
      <c r="PD431" s="13" t="s">
        <v>238</v>
      </c>
      <c r="PE431" s="5">
        <v>2732902.4631256498</v>
      </c>
      <c r="QA431" s="13" t="s">
        <v>238</v>
      </c>
      <c r="QB431" s="5">
        <v>3034232.3960000002</v>
      </c>
      <c r="QX431" s="13" t="s">
        <v>238</v>
      </c>
      <c r="QY431" s="5">
        <v>3594126.3092244701</v>
      </c>
      <c r="RU431" s="13" t="s">
        <v>238</v>
      </c>
      <c r="RV431" s="5">
        <v>3546034.7893793401</v>
      </c>
      <c r="SR431" s="13" t="s">
        <v>238</v>
      </c>
      <c r="SS431" s="5">
        <v>3840338.93594197</v>
      </c>
      <c r="TO431" s="13" t="s">
        <v>238</v>
      </c>
      <c r="TP431" s="5">
        <v>3072721.9893191899</v>
      </c>
      <c r="UL431" s="13" t="s">
        <v>238</v>
      </c>
      <c r="UM431" s="5">
        <v>0</v>
      </c>
      <c r="VI431" s="13" t="s">
        <v>238</v>
      </c>
      <c r="VJ431" s="5">
        <v>0</v>
      </c>
      <c r="WF431" s="13" t="s">
        <v>238</v>
      </c>
      <c r="WG431" s="5">
        <v>0</v>
      </c>
      <c r="XC431" s="13" t="s">
        <v>238</v>
      </c>
      <c r="XD431" s="5">
        <v>2624917.6780642802</v>
      </c>
      <c r="XZ431" s="13" t="s">
        <v>238</v>
      </c>
      <c r="YA431" s="5">
        <v>2703629.4615940801</v>
      </c>
      <c r="YW431" s="13" t="s">
        <v>238</v>
      </c>
      <c r="YX431" s="5">
        <v>2655721.0886756801</v>
      </c>
      <c r="ZT431" s="13" t="s">
        <v>238</v>
      </c>
      <c r="ZU431" s="5">
        <v>0</v>
      </c>
      <c r="AAQ431" s="13" t="s">
        <v>238</v>
      </c>
      <c r="AAR431" s="5">
        <v>0</v>
      </c>
      <c r="ABN431" s="13" t="s">
        <v>238</v>
      </c>
      <c r="ABO431" s="5">
        <v>3098321.6816912298</v>
      </c>
    </row>
    <row r="432" spans="29:743" x14ac:dyDescent="0.25">
      <c r="AC432" s="13" t="s">
        <v>239</v>
      </c>
      <c r="AD432" s="5">
        <v>0</v>
      </c>
      <c r="AZ432" s="13" t="s">
        <v>239</v>
      </c>
      <c r="BA432" s="5">
        <v>0</v>
      </c>
      <c r="BW432" s="13" t="s">
        <v>239</v>
      </c>
      <c r="BX432" s="5">
        <v>0</v>
      </c>
      <c r="CT432" s="13" t="s">
        <v>239</v>
      </c>
      <c r="CU432" s="5">
        <v>0</v>
      </c>
      <c r="DQ432" s="13" t="s">
        <v>239</v>
      </c>
      <c r="DR432" s="5">
        <v>0</v>
      </c>
      <c r="EN432" s="13" t="s">
        <v>239</v>
      </c>
      <c r="EO432" s="5">
        <v>0</v>
      </c>
      <c r="FK432" s="13" t="s">
        <v>239</v>
      </c>
      <c r="FL432" s="5">
        <v>0</v>
      </c>
      <c r="GH432" s="13" t="s">
        <v>239</v>
      </c>
      <c r="GI432" s="5">
        <v>0</v>
      </c>
      <c r="HE432" s="13" t="s">
        <v>239</v>
      </c>
      <c r="HF432" s="5">
        <v>0</v>
      </c>
      <c r="IB432" s="13" t="s">
        <v>239</v>
      </c>
      <c r="IC432" s="5">
        <v>0</v>
      </c>
      <c r="IY432" s="13" t="s">
        <v>239</v>
      </c>
      <c r="IZ432" s="5">
        <v>0</v>
      </c>
      <c r="JV432" s="13" t="s">
        <v>239</v>
      </c>
      <c r="JW432" s="5">
        <v>0</v>
      </c>
      <c r="KS432" s="13" t="s">
        <v>239</v>
      </c>
      <c r="KT432" s="5">
        <v>0</v>
      </c>
      <c r="LP432" s="13" t="s">
        <v>239</v>
      </c>
      <c r="LQ432" s="5">
        <v>0</v>
      </c>
      <c r="MM432" s="13" t="s">
        <v>239</v>
      </c>
      <c r="MN432" s="5">
        <v>0</v>
      </c>
      <c r="NJ432" s="13" t="s">
        <v>239</v>
      </c>
      <c r="NK432" s="5">
        <v>0</v>
      </c>
      <c r="OG432" s="13" t="s">
        <v>239</v>
      </c>
      <c r="OH432" s="5">
        <v>0</v>
      </c>
      <c r="PD432" s="13" t="s">
        <v>239</v>
      </c>
      <c r="PE432" s="5">
        <v>0</v>
      </c>
      <c r="QA432" s="13" t="s">
        <v>239</v>
      </c>
      <c r="QB432" s="5">
        <v>0</v>
      </c>
      <c r="QX432" s="13" t="s">
        <v>239</v>
      </c>
      <c r="QY432" s="5">
        <v>0</v>
      </c>
      <c r="RU432" s="13" t="s">
        <v>239</v>
      </c>
      <c r="RV432" s="5">
        <v>0</v>
      </c>
      <c r="SR432" s="13" t="s">
        <v>239</v>
      </c>
      <c r="SS432" s="5">
        <v>0</v>
      </c>
      <c r="TO432" s="13" t="s">
        <v>239</v>
      </c>
      <c r="TP432" s="5">
        <v>0</v>
      </c>
      <c r="UL432" s="13" t="s">
        <v>239</v>
      </c>
      <c r="UM432" s="5">
        <v>0</v>
      </c>
      <c r="VI432" s="13" t="s">
        <v>239</v>
      </c>
      <c r="VJ432" s="5">
        <v>0</v>
      </c>
      <c r="WF432" s="13" t="s">
        <v>239</v>
      </c>
      <c r="WG432" s="5">
        <v>0</v>
      </c>
      <c r="XC432" s="13" t="s">
        <v>239</v>
      </c>
      <c r="XD432" s="5">
        <v>0</v>
      </c>
      <c r="XZ432" s="13" t="s">
        <v>239</v>
      </c>
      <c r="YA432" s="5">
        <v>0</v>
      </c>
      <c r="YW432" s="13" t="s">
        <v>239</v>
      </c>
      <c r="YX432" s="5">
        <v>0</v>
      </c>
      <c r="ZT432" s="13" t="s">
        <v>239</v>
      </c>
      <c r="ZU432" s="5">
        <v>0</v>
      </c>
      <c r="AAQ432" s="13" t="s">
        <v>239</v>
      </c>
      <c r="AAR432" s="5">
        <v>0</v>
      </c>
      <c r="ABN432" s="13" t="s">
        <v>239</v>
      </c>
      <c r="ABO432" s="5">
        <v>0</v>
      </c>
    </row>
    <row r="433" spans="29:743" x14ac:dyDescent="0.25">
      <c r="AC433" s="13" t="s">
        <v>240</v>
      </c>
      <c r="AD433" s="5">
        <v>0</v>
      </c>
      <c r="AZ433" s="13" t="s">
        <v>240</v>
      </c>
      <c r="BA433" s="5">
        <v>0</v>
      </c>
      <c r="BW433" s="13" t="s">
        <v>240</v>
      </c>
      <c r="BX433" s="5">
        <v>0</v>
      </c>
      <c r="CT433" s="13" t="s">
        <v>240</v>
      </c>
      <c r="CU433" s="5">
        <v>0</v>
      </c>
      <c r="DQ433" s="13" t="s">
        <v>240</v>
      </c>
      <c r="DR433" s="5">
        <v>0</v>
      </c>
      <c r="EN433" s="13" t="s">
        <v>240</v>
      </c>
      <c r="EO433" s="5">
        <v>0</v>
      </c>
      <c r="FK433" s="13" t="s">
        <v>240</v>
      </c>
      <c r="FL433" s="5">
        <v>0</v>
      </c>
      <c r="GH433" s="13" t="s">
        <v>240</v>
      </c>
      <c r="GI433" s="5">
        <v>0</v>
      </c>
      <c r="HE433" s="13" t="s">
        <v>240</v>
      </c>
      <c r="HF433" s="5">
        <v>0</v>
      </c>
      <c r="IB433" s="13" t="s">
        <v>240</v>
      </c>
      <c r="IC433" s="5">
        <v>0</v>
      </c>
      <c r="IY433" s="13" t="s">
        <v>240</v>
      </c>
      <c r="IZ433" s="5">
        <v>0</v>
      </c>
      <c r="JV433" s="13" t="s">
        <v>240</v>
      </c>
      <c r="JW433" s="5">
        <v>0</v>
      </c>
      <c r="KS433" s="13" t="s">
        <v>240</v>
      </c>
      <c r="KT433" s="5">
        <v>0</v>
      </c>
      <c r="LP433" s="13" t="s">
        <v>240</v>
      </c>
      <c r="LQ433" s="5">
        <v>0</v>
      </c>
      <c r="MM433" s="13" t="s">
        <v>240</v>
      </c>
      <c r="MN433" s="5">
        <v>0</v>
      </c>
      <c r="NJ433" s="13" t="s">
        <v>240</v>
      </c>
      <c r="NK433" s="5">
        <v>0</v>
      </c>
      <c r="OG433" s="13" t="s">
        <v>240</v>
      </c>
      <c r="OH433" s="5">
        <v>0</v>
      </c>
      <c r="PD433" s="13" t="s">
        <v>240</v>
      </c>
      <c r="PE433" s="5">
        <v>0</v>
      </c>
      <c r="QA433" s="13" t="s">
        <v>240</v>
      </c>
      <c r="QB433" s="5">
        <v>0</v>
      </c>
      <c r="QX433" s="13" t="s">
        <v>240</v>
      </c>
      <c r="QY433" s="5">
        <v>0</v>
      </c>
      <c r="RU433" s="13" t="s">
        <v>240</v>
      </c>
      <c r="RV433" s="5">
        <v>0</v>
      </c>
      <c r="SR433" s="13" t="s">
        <v>240</v>
      </c>
      <c r="SS433" s="5">
        <v>0</v>
      </c>
      <c r="TO433" s="13" t="s">
        <v>240</v>
      </c>
      <c r="TP433" s="5">
        <v>0</v>
      </c>
      <c r="UL433" s="13" t="s">
        <v>240</v>
      </c>
      <c r="UM433" s="5">
        <v>0</v>
      </c>
      <c r="VI433" s="13" t="s">
        <v>240</v>
      </c>
      <c r="VJ433" s="5">
        <v>0</v>
      </c>
      <c r="WF433" s="13" t="s">
        <v>240</v>
      </c>
      <c r="WG433" s="5">
        <v>0</v>
      </c>
      <c r="XC433" s="13" t="s">
        <v>240</v>
      </c>
      <c r="XD433" s="5">
        <v>0</v>
      </c>
      <c r="XZ433" s="13" t="s">
        <v>240</v>
      </c>
      <c r="YA433" s="5">
        <v>0</v>
      </c>
      <c r="YW433" s="13" t="s">
        <v>240</v>
      </c>
      <c r="YX433" s="5">
        <v>0</v>
      </c>
      <c r="ZT433" s="13" t="s">
        <v>240</v>
      </c>
      <c r="ZU433" s="5">
        <v>0</v>
      </c>
      <c r="AAQ433" s="13" t="s">
        <v>240</v>
      </c>
      <c r="AAR433" s="5">
        <v>0</v>
      </c>
      <c r="ABN433" s="13" t="s">
        <v>240</v>
      </c>
      <c r="ABO433" s="5">
        <v>0</v>
      </c>
    </row>
    <row r="434" spans="29:743" x14ac:dyDescent="0.25">
      <c r="AC434" s="13" t="s">
        <v>241</v>
      </c>
      <c r="AD434" s="5">
        <v>0</v>
      </c>
      <c r="AZ434" s="13" t="s">
        <v>241</v>
      </c>
      <c r="BA434" s="5">
        <v>0</v>
      </c>
      <c r="BW434" s="13" t="s">
        <v>241</v>
      </c>
      <c r="BX434" s="5">
        <v>0</v>
      </c>
      <c r="CT434" s="13" t="s">
        <v>241</v>
      </c>
      <c r="CU434" s="5">
        <v>0</v>
      </c>
      <c r="DQ434" s="13" t="s">
        <v>241</v>
      </c>
      <c r="DR434" s="14">
        <v>0</v>
      </c>
      <c r="EN434" s="13" t="s">
        <v>241</v>
      </c>
      <c r="EO434" s="5">
        <v>0</v>
      </c>
      <c r="FK434" s="13" t="s">
        <v>241</v>
      </c>
      <c r="FL434" s="5">
        <v>0</v>
      </c>
      <c r="GH434" s="13" t="s">
        <v>241</v>
      </c>
      <c r="GI434" s="5">
        <v>0</v>
      </c>
      <c r="HE434" s="13" t="s">
        <v>241</v>
      </c>
      <c r="HF434" s="5">
        <v>0</v>
      </c>
      <c r="IB434" s="13" t="s">
        <v>241</v>
      </c>
      <c r="IC434" s="5">
        <v>0</v>
      </c>
      <c r="IY434" s="13" t="s">
        <v>241</v>
      </c>
      <c r="IZ434" s="5">
        <v>0</v>
      </c>
      <c r="JV434" s="13" t="s">
        <v>241</v>
      </c>
      <c r="JW434" s="5">
        <v>0</v>
      </c>
      <c r="KS434" s="13" t="s">
        <v>241</v>
      </c>
      <c r="KT434" s="5">
        <v>0</v>
      </c>
      <c r="LP434" s="13" t="s">
        <v>241</v>
      </c>
      <c r="LQ434" s="5">
        <v>0</v>
      </c>
      <c r="MM434" s="13" t="s">
        <v>241</v>
      </c>
      <c r="MN434" s="5">
        <v>0</v>
      </c>
      <c r="NJ434" s="13" t="s">
        <v>241</v>
      </c>
      <c r="NK434" s="5">
        <v>0</v>
      </c>
      <c r="OG434" s="13" t="s">
        <v>241</v>
      </c>
      <c r="OH434" s="5">
        <v>0</v>
      </c>
      <c r="PD434" s="13" t="s">
        <v>241</v>
      </c>
      <c r="PE434" s="5">
        <v>0</v>
      </c>
      <c r="QA434" s="13" t="s">
        <v>241</v>
      </c>
      <c r="QB434" s="5">
        <v>0</v>
      </c>
      <c r="QX434" s="13" t="s">
        <v>241</v>
      </c>
      <c r="QY434" s="5">
        <v>0</v>
      </c>
      <c r="RU434" s="13" t="s">
        <v>241</v>
      </c>
      <c r="RV434" s="5">
        <v>0</v>
      </c>
      <c r="SR434" s="13" t="s">
        <v>241</v>
      </c>
      <c r="SS434" s="5">
        <v>0</v>
      </c>
      <c r="TO434" s="13" t="s">
        <v>241</v>
      </c>
      <c r="TP434" s="5">
        <v>0</v>
      </c>
      <c r="UL434" s="13" t="s">
        <v>241</v>
      </c>
      <c r="UM434" s="5">
        <v>0</v>
      </c>
      <c r="VI434" s="13" t="s">
        <v>241</v>
      </c>
      <c r="VJ434" s="5">
        <v>0</v>
      </c>
      <c r="WF434" s="13" t="s">
        <v>241</v>
      </c>
      <c r="WG434" s="5">
        <v>0</v>
      </c>
      <c r="XC434" s="13" t="s">
        <v>241</v>
      </c>
      <c r="XD434" s="5">
        <v>0</v>
      </c>
      <c r="XZ434" s="13" t="s">
        <v>241</v>
      </c>
      <c r="YA434" s="5">
        <v>0</v>
      </c>
      <c r="YW434" s="13" t="s">
        <v>241</v>
      </c>
      <c r="YX434" s="5">
        <v>0</v>
      </c>
      <c r="ZT434" s="13" t="s">
        <v>241</v>
      </c>
      <c r="ZU434" s="5">
        <v>0</v>
      </c>
      <c r="AAQ434" s="13" t="s">
        <v>241</v>
      </c>
      <c r="AAR434" s="5">
        <v>0</v>
      </c>
      <c r="ABN434" s="13" t="s">
        <v>241</v>
      </c>
      <c r="ABO434" s="5">
        <v>0</v>
      </c>
    </row>
    <row r="435" spans="29:743" x14ac:dyDescent="0.25">
      <c r="AC435" s="13"/>
      <c r="AD435" s="5"/>
      <c r="AZ435" s="13"/>
      <c r="BA435" s="5"/>
      <c r="BW435" s="13"/>
      <c r="BX435" s="5"/>
      <c r="CT435" s="13"/>
      <c r="CU435" s="5"/>
      <c r="DQ435" s="13"/>
      <c r="DR435" s="5"/>
      <c r="EN435" s="13"/>
      <c r="EO435" s="5"/>
      <c r="FK435" s="13"/>
      <c r="FL435" s="5"/>
      <c r="GH435" s="13"/>
      <c r="GI435" s="5"/>
      <c r="HE435" s="13"/>
      <c r="HF435" s="5"/>
      <c r="IB435" s="13"/>
      <c r="IC435" s="5"/>
      <c r="IY435" s="13"/>
      <c r="IZ435" s="5"/>
      <c r="JV435" s="13"/>
      <c r="JW435" s="5"/>
      <c r="KS435" s="13"/>
      <c r="KT435" s="5"/>
      <c r="LP435" s="13"/>
      <c r="LQ435" s="5"/>
      <c r="MM435" s="13"/>
      <c r="MN435" s="5"/>
      <c r="NJ435" s="13"/>
      <c r="NK435" s="5"/>
      <c r="OG435" s="13"/>
      <c r="OH435" s="5"/>
      <c r="PD435" s="13"/>
      <c r="PE435" s="5"/>
      <c r="QA435" s="13"/>
      <c r="QB435" s="5"/>
      <c r="QX435" s="13"/>
      <c r="QY435" s="5"/>
      <c r="RU435" s="13"/>
      <c r="RV435" s="5"/>
      <c r="SR435" s="13"/>
      <c r="SS435" s="5"/>
      <c r="TO435" s="13"/>
      <c r="TP435" s="5"/>
      <c r="UL435" s="13"/>
      <c r="UM435" s="5"/>
      <c r="VI435" s="13"/>
      <c r="VJ435" s="5"/>
      <c r="WF435" s="13"/>
      <c r="WG435" s="5"/>
      <c r="XC435" s="13"/>
      <c r="XD435" s="5"/>
      <c r="XZ435" s="13"/>
      <c r="YA435" s="5"/>
      <c r="YW435" s="13"/>
      <c r="YX435" s="5"/>
      <c r="ZT435" s="13"/>
      <c r="ZU435" s="5"/>
      <c r="AAQ435" s="13"/>
      <c r="AAR435" s="5"/>
      <c r="ABN435" s="13"/>
      <c r="ABO435" s="5"/>
    </row>
    <row r="436" spans="29:743" x14ac:dyDescent="0.25">
      <c r="AC436" s="13"/>
      <c r="AD436" s="5"/>
      <c r="AZ436" s="13"/>
      <c r="BA436" s="5"/>
      <c r="BW436" s="13"/>
      <c r="BX436" s="5"/>
      <c r="CT436" s="13"/>
      <c r="CU436" s="5"/>
      <c r="DQ436" s="13"/>
      <c r="DR436" s="14"/>
      <c r="EN436" s="13"/>
      <c r="EO436" s="5"/>
      <c r="FK436" s="13"/>
      <c r="FL436" s="5"/>
      <c r="GH436" s="13"/>
      <c r="GI436" s="5"/>
      <c r="HE436" s="13"/>
      <c r="HF436" s="5"/>
      <c r="IB436" s="13"/>
      <c r="IC436" s="5"/>
      <c r="IY436" s="13"/>
      <c r="IZ436" s="5"/>
      <c r="JV436" s="13"/>
      <c r="JW436" s="5"/>
      <c r="KS436" s="13"/>
      <c r="KT436" s="5"/>
      <c r="LP436" s="13"/>
      <c r="LQ436" s="5"/>
      <c r="MM436" s="13"/>
      <c r="MN436" s="5"/>
      <c r="NJ436" s="13"/>
      <c r="NK436" s="5"/>
      <c r="OG436" s="13"/>
      <c r="OH436" s="5"/>
      <c r="PD436" s="13"/>
      <c r="PE436" s="5"/>
      <c r="QA436" s="13"/>
      <c r="QB436" s="5"/>
      <c r="QX436" s="13"/>
      <c r="QY436" s="5"/>
      <c r="RU436" s="13"/>
      <c r="RV436" s="5"/>
      <c r="SR436" s="13"/>
      <c r="SS436" s="5"/>
      <c r="TO436" s="13"/>
      <c r="TP436" s="5"/>
      <c r="UL436" s="13"/>
      <c r="UM436" s="5"/>
      <c r="VI436" s="13"/>
      <c r="VJ436" s="5"/>
      <c r="WF436" s="13"/>
      <c r="WG436" s="5"/>
      <c r="XC436" s="13"/>
      <c r="XD436" s="5"/>
      <c r="XZ436" s="13"/>
      <c r="YA436" s="5"/>
      <c r="YW436" s="13"/>
      <c r="YX436" s="5"/>
      <c r="ZT436" s="13"/>
      <c r="ZU436" s="5"/>
      <c r="AAQ436" s="13"/>
      <c r="AAR436" s="5"/>
      <c r="ABN436" s="13"/>
      <c r="ABO436" s="5"/>
    </row>
    <row r="437" spans="29:743" x14ac:dyDescent="0.25">
      <c r="AC437" s="13"/>
      <c r="AD437" s="5"/>
      <c r="AZ437" s="13"/>
      <c r="BA437" s="5"/>
      <c r="BW437" s="13"/>
      <c r="BX437" s="5"/>
      <c r="CT437" s="13"/>
      <c r="CU437" s="5"/>
      <c r="DQ437" s="13"/>
      <c r="DR437" s="5"/>
      <c r="EN437" s="13"/>
      <c r="EO437" s="5"/>
      <c r="FK437" s="13"/>
      <c r="FL437" s="5"/>
      <c r="GH437" s="13"/>
      <c r="GI437" s="5"/>
      <c r="HE437" s="13"/>
      <c r="HF437" s="5"/>
      <c r="IB437" s="13"/>
      <c r="IC437" s="5"/>
      <c r="IY437" s="13"/>
      <c r="IZ437" s="5"/>
      <c r="JV437" s="13"/>
      <c r="JW437" s="5"/>
      <c r="KS437" s="13"/>
      <c r="KT437" s="5"/>
      <c r="LP437" s="13"/>
      <c r="LQ437" s="5"/>
      <c r="MM437" s="13"/>
      <c r="MN437" s="5"/>
      <c r="NJ437" s="13"/>
      <c r="NK437" s="5"/>
      <c r="OG437" s="13"/>
      <c r="OH437" s="5"/>
      <c r="PD437" s="13"/>
      <c r="PE437" s="5"/>
      <c r="QA437" s="13"/>
      <c r="QB437" s="5"/>
      <c r="QX437" s="13"/>
      <c r="QY437" s="5"/>
      <c r="RU437" s="13"/>
      <c r="RV437" s="5"/>
      <c r="SR437" s="13"/>
      <c r="SS437" s="5"/>
      <c r="TO437" s="13"/>
      <c r="TP437" s="5"/>
      <c r="UL437" s="13"/>
      <c r="UM437" s="5"/>
      <c r="VI437" s="13"/>
      <c r="VJ437" s="5"/>
      <c r="WF437" s="13"/>
      <c r="WG437" s="5"/>
      <c r="XC437" s="13"/>
      <c r="XD437" s="5"/>
      <c r="XZ437" s="13"/>
      <c r="YA437" s="5"/>
      <c r="YW437" s="13"/>
      <c r="YX437" s="5"/>
      <c r="ZT437" s="13"/>
      <c r="ZU437" s="5"/>
      <c r="AAQ437" s="13"/>
      <c r="AAR437" s="5"/>
      <c r="ABN437" s="13"/>
      <c r="ABO437" s="5"/>
    </row>
    <row r="438" spans="29:743" x14ac:dyDescent="0.25">
      <c r="AC438" s="13" t="s">
        <v>242</v>
      </c>
      <c r="AD438" s="5"/>
      <c r="AZ438" s="13" t="s">
        <v>242</v>
      </c>
      <c r="BA438" s="5"/>
      <c r="BW438" s="13" t="s">
        <v>242</v>
      </c>
      <c r="BX438" s="5"/>
      <c r="CT438" s="13" t="s">
        <v>242</v>
      </c>
      <c r="CU438" s="5"/>
      <c r="DQ438" s="13" t="s">
        <v>242</v>
      </c>
      <c r="DR438" s="5"/>
      <c r="EN438" s="13" t="s">
        <v>242</v>
      </c>
      <c r="EO438" s="5"/>
      <c r="FK438" s="13" t="s">
        <v>242</v>
      </c>
      <c r="FL438" s="5"/>
      <c r="GH438" s="13" t="s">
        <v>242</v>
      </c>
      <c r="GI438" s="5"/>
      <c r="HE438" s="13" t="s">
        <v>242</v>
      </c>
      <c r="HF438" s="5"/>
      <c r="IB438" s="13" t="s">
        <v>242</v>
      </c>
      <c r="IC438" s="5"/>
      <c r="IY438" s="13" t="s">
        <v>242</v>
      </c>
      <c r="IZ438" s="5"/>
      <c r="JV438" s="13" t="s">
        <v>242</v>
      </c>
      <c r="JW438" s="5"/>
      <c r="KS438" s="13" t="s">
        <v>242</v>
      </c>
      <c r="KT438" s="5"/>
      <c r="LP438" s="13" t="s">
        <v>242</v>
      </c>
      <c r="LQ438" s="5"/>
      <c r="MM438" s="13" t="s">
        <v>242</v>
      </c>
      <c r="MN438" s="5"/>
      <c r="NJ438" s="13" t="s">
        <v>242</v>
      </c>
      <c r="NK438" s="5"/>
      <c r="OG438" s="13" t="s">
        <v>242</v>
      </c>
      <c r="OH438" s="5"/>
      <c r="PD438" s="13" t="s">
        <v>242</v>
      </c>
      <c r="PE438" s="5"/>
      <c r="QA438" s="13" t="s">
        <v>242</v>
      </c>
      <c r="QB438" s="5"/>
      <c r="QX438" s="13" t="s">
        <v>242</v>
      </c>
      <c r="QY438" s="5"/>
      <c r="RU438" s="13" t="s">
        <v>242</v>
      </c>
      <c r="RV438" s="5"/>
      <c r="SR438" s="13" t="s">
        <v>242</v>
      </c>
      <c r="SS438" s="5"/>
      <c r="TO438" s="13" t="s">
        <v>242</v>
      </c>
      <c r="TP438" s="5"/>
      <c r="UL438" s="13" t="s">
        <v>242</v>
      </c>
      <c r="UM438" s="5"/>
      <c r="VI438" s="13" t="s">
        <v>242</v>
      </c>
      <c r="VJ438" s="5"/>
      <c r="WF438" s="13" t="s">
        <v>242</v>
      </c>
      <c r="WG438" s="5"/>
      <c r="XC438" s="13" t="s">
        <v>242</v>
      </c>
      <c r="XD438" s="5"/>
      <c r="XZ438" s="13" t="s">
        <v>242</v>
      </c>
      <c r="YA438" s="5"/>
      <c r="YW438" s="13" t="s">
        <v>242</v>
      </c>
      <c r="YX438" s="5"/>
      <c r="ZT438" s="13" t="s">
        <v>242</v>
      </c>
      <c r="ZU438" s="5"/>
      <c r="AAQ438" s="13" t="s">
        <v>242</v>
      </c>
      <c r="AAR438" s="5"/>
      <c r="ABN438" s="13" t="s">
        <v>242</v>
      </c>
      <c r="ABO438" s="5"/>
    </row>
    <row r="439" spans="29:743" x14ac:dyDescent="0.25">
      <c r="AC439" s="13" t="s">
        <v>243</v>
      </c>
      <c r="AD439" s="5">
        <v>0</v>
      </c>
      <c r="AZ439" s="13" t="s">
        <v>243</v>
      </c>
      <c r="BA439" s="5">
        <v>0</v>
      </c>
      <c r="BW439" s="13" t="s">
        <v>243</v>
      </c>
      <c r="BX439" s="5">
        <v>0</v>
      </c>
      <c r="CT439" s="13" t="s">
        <v>243</v>
      </c>
      <c r="CU439" s="5">
        <v>0</v>
      </c>
      <c r="DQ439" s="13" t="s">
        <v>243</v>
      </c>
      <c r="DR439" s="5">
        <v>0</v>
      </c>
      <c r="EN439" s="13" t="s">
        <v>243</v>
      </c>
      <c r="EO439" s="5">
        <v>0</v>
      </c>
      <c r="FK439" s="13" t="s">
        <v>243</v>
      </c>
      <c r="FL439" s="5">
        <v>0</v>
      </c>
      <c r="GH439" s="13" t="s">
        <v>243</v>
      </c>
      <c r="GI439" s="5">
        <v>0</v>
      </c>
      <c r="HE439" s="13" t="s">
        <v>243</v>
      </c>
      <c r="HF439" s="5">
        <v>0</v>
      </c>
      <c r="IB439" s="13" t="s">
        <v>243</v>
      </c>
      <c r="IC439" s="5">
        <v>0</v>
      </c>
      <c r="IY439" s="13" t="s">
        <v>243</v>
      </c>
      <c r="IZ439" s="5">
        <v>0</v>
      </c>
      <c r="JV439" s="13" t="s">
        <v>243</v>
      </c>
      <c r="JW439" s="5">
        <v>0</v>
      </c>
      <c r="KS439" s="13" t="s">
        <v>243</v>
      </c>
      <c r="KT439" s="5">
        <v>0</v>
      </c>
      <c r="LP439" s="13" t="s">
        <v>243</v>
      </c>
      <c r="LQ439" s="5">
        <v>0</v>
      </c>
      <c r="MM439" s="13" t="s">
        <v>243</v>
      </c>
      <c r="MN439" s="5">
        <v>0</v>
      </c>
      <c r="NJ439" s="13" t="s">
        <v>243</v>
      </c>
      <c r="NK439" s="5">
        <v>0</v>
      </c>
      <c r="OG439" s="13" t="s">
        <v>243</v>
      </c>
      <c r="OH439" s="5">
        <v>0</v>
      </c>
      <c r="PD439" s="13" t="s">
        <v>243</v>
      </c>
      <c r="PE439" s="5">
        <v>0</v>
      </c>
      <c r="QA439" s="13" t="s">
        <v>243</v>
      </c>
      <c r="QB439" s="5">
        <v>0</v>
      </c>
      <c r="QX439" s="13" t="s">
        <v>243</v>
      </c>
      <c r="QY439" s="5">
        <v>0</v>
      </c>
      <c r="RU439" s="13" t="s">
        <v>243</v>
      </c>
      <c r="RV439" s="5">
        <v>0</v>
      </c>
      <c r="SR439" s="13" t="s">
        <v>243</v>
      </c>
      <c r="SS439" s="5">
        <v>0</v>
      </c>
      <c r="TO439" s="13" t="s">
        <v>243</v>
      </c>
      <c r="TP439" s="5">
        <v>0</v>
      </c>
      <c r="UL439" s="13" t="s">
        <v>243</v>
      </c>
      <c r="UM439" s="5">
        <v>0</v>
      </c>
      <c r="VI439" s="13" t="s">
        <v>243</v>
      </c>
      <c r="VJ439" s="5">
        <v>0</v>
      </c>
      <c r="WF439" s="13" t="s">
        <v>243</v>
      </c>
      <c r="WG439" s="5">
        <v>0</v>
      </c>
      <c r="XC439" s="13" t="s">
        <v>243</v>
      </c>
      <c r="XD439" s="5">
        <v>0</v>
      </c>
      <c r="XZ439" s="13" t="s">
        <v>243</v>
      </c>
      <c r="YA439" s="5">
        <v>0</v>
      </c>
      <c r="YW439" s="13" t="s">
        <v>243</v>
      </c>
      <c r="YX439" s="5">
        <v>0</v>
      </c>
      <c r="ZT439" s="13" t="s">
        <v>243</v>
      </c>
      <c r="ZU439" s="5">
        <v>0</v>
      </c>
      <c r="AAQ439" s="13" t="s">
        <v>243</v>
      </c>
      <c r="AAR439" s="5">
        <v>0</v>
      </c>
      <c r="ABN439" s="13" t="s">
        <v>243</v>
      </c>
      <c r="ABO439" s="5">
        <v>0</v>
      </c>
    </row>
    <row r="440" spans="29:743" x14ac:dyDescent="0.25">
      <c r="AC440" s="13" t="s">
        <v>244</v>
      </c>
      <c r="AD440" s="14">
        <v>8298457.66949414</v>
      </c>
      <c r="AZ440" s="13" t="s">
        <v>244</v>
      </c>
      <c r="BA440" s="14">
        <v>8274592.0786944004</v>
      </c>
      <c r="BW440" s="13" t="s">
        <v>244</v>
      </c>
      <c r="BX440" s="5">
        <v>8278289.3973596897</v>
      </c>
      <c r="CT440" s="13" t="s">
        <v>244</v>
      </c>
      <c r="CU440" s="5">
        <v>8297734.67183764</v>
      </c>
      <c r="DQ440" s="13" t="s">
        <v>244</v>
      </c>
      <c r="DR440" s="5">
        <v>8263750.3143692799</v>
      </c>
      <c r="EN440" s="13" t="s">
        <v>244</v>
      </c>
      <c r="EO440" s="5">
        <v>8295035.0836855099</v>
      </c>
      <c r="FK440" s="13" t="s">
        <v>244</v>
      </c>
      <c r="FL440" s="5">
        <v>8275633.5385096101</v>
      </c>
      <c r="GH440" s="13" t="s">
        <v>244</v>
      </c>
      <c r="GI440" s="5">
        <v>8284565.2755714599</v>
      </c>
      <c r="HE440" s="13" t="s">
        <v>244</v>
      </c>
      <c r="HF440" s="5">
        <v>8280367.8255790798</v>
      </c>
      <c r="IB440" s="13" t="s">
        <v>244</v>
      </c>
      <c r="IC440" s="5">
        <v>8258682.6920107799</v>
      </c>
      <c r="IY440" s="13" t="s">
        <v>244</v>
      </c>
      <c r="IZ440" s="5">
        <v>8251009.9898836501</v>
      </c>
      <c r="JV440" s="13" t="s">
        <v>244</v>
      </c>
      <c r="JW440" s="5">
        <v>8252605.0705872197</v>
      </c>
      <c r="KS440" s="13" t="s">
        <v>244</v>
      </c>
      <c r="KT440" s="5">
        <v>8268390.1718456596</v>
      </c>
      <c r="LP440" s="13" t="s">
        <v>244</v>
      </c>
      <c r="LQ440" s="5">
        <v>8253269.51639577</v>
      </c>
      <c r="MM440" s="13" t="s">
        <v>244</v>
      </c>
      <c r="MN440" s="5">
        <v>8256248.2996642003</v>
      </c>
      <c r="NJ440" s="13" t="s">
        <v>244</v>
      </c>
      <c r="NK440" s="5">
        <v>8518366.9872582704</v>
      </c>
      <c r="OG440" s="13" t="s">
        <v>244</v>
      </c>
      <c r="OH440" s="5">
        <v>8256125.9918583501</v>
      </c>
      <c r="PD440" s="13" t="s">
        <v>244</v>
      </c>
      <c r="PE440" s="5">
        <v>8279564.9586082296</v>
      </c>
      <c r="QA440" s="13" t="s">
        <v>244</v>
      </c>
      <c r="QB440" s="5">
        <v>8518601.7118070703</v>
      </c>
      <c r="QX440" s="13" t="s">
        <v>244</v>
      </c>
      <c r="QY440" s="5">
        <v>8517129.6407930199</v>
      </c>
      <c r="RU440" s="13" t="s">
        <v>244</v>
      </c>
      <c r="RV440" s="5">
        <v>8288007.6540797902</v>
      </c>
      <c r="SR440" s="13" t="s">
        <v>244</v>
      </c>
      <c r="SS440" s="5">
        <v>8515077.9764797892</v>
      </c>
      <c r="TO440" s="13" t="s">
        <v>244</v>
      </c>
      <c r="TP440" s="5">
        <v>8512431.1992516406</v>
      </c>
      <c r="UL440" s="13" t="s">
        <v>244</v>
      </c>
      <c r="UM440" s="5">
        <v>8285832.7741652401</v>
      </c>
      <c r="VI440" s="13" t="s">
        <v>244</v>
      </c>
      <c r="VJ440" s="5">
        <v>8283360.4255424896</v>
      </c>
      <c r="WF440" s="13" t="s">
        <v>244</v>
      </c>
      <c r="WG440" s="5">
        <v>8281328.5240309201</v>
      </c>
      <c r="XC440" s="13" t="s">
        <v>244</v>
      </c>
      <c r="XD440" s="5">
        <v>9327875.8335683402</v>
      </c>
      <c r="XZ440" s="13" t="s">
        <v>244</v>
      </c>
      <c r="YA440" s="14">
        <v>10043885.0717721</v>
      </c>
      <c r="YW440" s="13" t="s">
        <v>244</v>
      </c>
      <c r="YX440" s="14">
        <v>8343152.6901952904</v>
      </c>
      <c r="ZT440" s="13" t="s">
        <v>244</v>
      </c>
      <c r="ZU440" s="5">
        <v>4762724.3184366301</v>
      </c>
      <c r="AAQ440" s="13" t="s">
        <v>244</v>
      </c>
      <c r="AAR440" s="14">
        <v>10832115.998510599</v>
      </c>
      <c r="ABN440" s="13" t="s">
        <v>244</v>
      </c>
      <c r="ABO440" s="5">
        <v>8589861.9175108299</v>
      </c>
    </row>
    <row r="441" spans="29:743" x14ac:dyDescent="0.25">
      <c r="AC441" s="13" t="s">
        <v>245</v>
      </c>
      <c r="AD441" s="5">
        <v>0</v>
      </c>
      <c r="AZ441" s="13" t="s">
        <v>245</v>
      </c>
      <c r="BA441" s="5">
        <v>2370279.0950000002</v>
      </c>
      <c r="BW441" s="13" t="s">
        <v>245</v>
      </c>
      <c r="BX441" s="5">
        <v>2346377.9169999999</v>
      </c>
      <c r="CT441" s="13" t="s">
        <v>245</v>
      </c>
      <c r="CU441" s="5">
        <v>0</v>
      </c>
      <c r="DQ441" s="13" t="s">
        <v>245</v>
      </c>
      <c r="DR441" s="5">
        <v>2489866.34</v>
      </c>
      <c r="EN441" s="13" t="s">
        <v>245</v>
      </c>
      <c r="EO441" s="5">
        <v>0</v>
      </c>
      <c r="FK441" s="13" t="s">
        <v>245</v>
      </c>
      <c r="FL441" s="5">
        <v>0</v>
      </c>
      <c r="GH441" s="13" t="s">
        <v>245</v>
      </c>
      <c r="GI441" s="5">
        <v>0</v>
      </c>
      <c r="HE441" s="13" t="s">
        <v>245</v>
      </c>
      <c r="HF441" s="5">
        <v>0</v>
      </c>
      <c r="IB441" s="13" t="s">
        <v>245</v>
      </c>
      <c r="IC441" s="5">
        <v>2463160.15</v>
      </c>
      <c r="IY441" s="13" t="s">
        <v>245</v>
      </c>
      <c r="IZ441" s="5">
        <v>2688435.9342413102</v>
      </c>
      <c r="JV441" s="13" t="s">
        <v>245</v>
      </c>
      <c r="JW441" s="5">
        <v>2763696.0014577098</v>
      </c>
      <c r="KS441" s="13" t="s">
        <v>245</v>
      </c>
      <c r="KT441" s="5">
        <v>2430090.9093166501</v>
      </c>
      <c r="LP441" s="13" t="s">
        <v>245</v>
      </c>
      <c r="LQ441" s="5">
        <v>2679661.2659999998</v>
      </c>
      <c r="MM441" s="13" t="s">
        <v>245</v>
      </c>
      <c r="MN441" s="5">
        <v>2781802.145</v>
      </c>
      <c r="NJ441" s="13" t="s">
        <v>245</v>
      </c>
      <c r="NK441" s="5">
        <v>3007210.17523957</v>
      </c>
      <c r="OG441" s="13" t="s">
        <v>245</v>
      </c>
      <c r="OH441" s="5">
        <v>3073439.72956686</v>
      </c>
      <c r="PD441" s="13" t="s">
        <v>245</v>
      </c>
      <c r="PE441" s="5">
        <v>2732902.4631256498</v>
      </c>
      <c r="QA441" s="13" t="s">
        <v>245</v>
      </c>
      <c r="QB441" s="5">
        <v>3034232.3960000002</v>
      </c>
      <c r="QX441" s="13" t="s">
        <v>245</v>
      </c>
      <c r="QY441" s="5">
        <v>3594126.3092244701</v>
      </c>
      <c r="RU441" s="13" t="s">
        <v>245</v>
      </c>
      <c r="RV441" s="5">
        <v>3546034.7893793401</v>
      </c>
      <c r="SR441" s="13" t="s">
        <v>245</v>
      </c>
      <c r="SS441" s="5">
        <v>3840338.93594197</v>
      </c>
      <c r="TO441" s="13" t="s">
        <v>245</v>
      </c>
      <c r="TP441" s="5">
        <v>3072721.9893191899</v>
      </c>
      <c r="UL441" s="13" t="s">
        <v>245</v>
      </c>
      <c r="UM441" s="5">
        <v>0</v>
      </c>
      <c r="VI441" s="13" t="s">
        <v>245</v>
      </c>
      <c r="VJ441" s="5">
        <v>0</v>
      </c>
      <c r="WF441" s="13" t="s">
        <v>245</v>
      </c>
      <c r="WG441" s="5">
        <v>0</v>
      </c>
      <c r="XC441" s="13" t="s">
        <v>245</v>
      </c>
      <c r="XD441" s="5">
        <v>2624917.6780642802</v>
      </c>
      <c r="XZ441" s="13" t="s">
        <v>245</v>
      </c>
      <c r="YA441" s="5">
        <v>2703629.4615940801</v>
      </c>
      <c r="YW441" s="13" t="s">
        <v>245</v>
      </c>
      <c r="YX441" s="5">
        <v>2655721.0886756801</v>
      </c>
      <c r="ZT441" s="13" t="s">
        <v>245</v>
      </c>
      <c r="ZU441" s="5">
        <v>0</v>
      </c>
      <c r="AAQ441" s="13" t="s">
        <v>245</v>
      </c>
      <c r="AAR441" s="5">
        <v>0</v>
      </c>
      <c r="ABN441" s="13" t="s">
        <v>245</v>
      </c>
      <c r="ABO441" s="5">
        <v>3098321.6816912298</v>
      </c>
    </row>
    <row r="442" spans="29:743" x14ac:dyDescent="0.25">
      <c r="AC442" s="13" t="s">
        <v>246</v>
      </c>
      <c r="AD442" s="5">
        <v>0</v>
      </c>
      <c r="AZ442" s="13" t="s">
        <v>246</v>
      </c>
      <c r="BA442" s="5">
        <v>0</v>
      </c>
      <c r="BW442" s="13" t="s">
        <v>246</v>
      </c>
      <c r="BX442" s="5">
        <v>0</v>
      </c>
      <c r="CT442" s="13" t="s">
        <v>246</v>
      </c>
      <c r="CU442" s="5">
        <v>0</v>
      </c>
      <c r="DQ442" s="13" t="s">
        <v>246</v>
      </c>
      <c r="DR442" s="5">
        <v>0</v>
      </c>
      <c r="EN442" s="13" t="s">
        <v>246</v>
      </c>
      <c r="EO442" s="5">
        <v>0</v>
      </c>
      <c r="FK442" s="13" t="s">
        <v>246</v>
      </c>
      <c r="FL442" s="5">
        <v>0</v>
      </c>
      <c r="GH442" s="13" t="s">
        <v>246</v>
      </c>
      <c r="GI442" s="5">
        <v>0</v>
      </c>
      <c r="HE442" s="13" t="s">
        <v>246</v>
      </c>
      <c r="HF442" s="5">
        <v>0</v>
      </c>
      <c r="IB442" s="13" t="s">
        <v>246</v>
      </c>
      <c r="IC442" s="5">
        <v>0</v>
      </c>
      <c r="IY442" s="13" t="s">
        <v>246</v>
      </c>
      <c r="IZ442" s="5">
        <v>0</v>
      </c>
      <c r="JV442" s="13" t="s">
        <v>246</v>
      </c>
      <c r="JW442" s="5">
        <v>0</v>
      </c>
      <c r="KS442" s="13" t="s">
        <v>246</v>
      </c>
      <c r="KT442" s="5">
        <v>0</v>
      </c>
      <c r="LP442" s="13" t="s">
        <v>246</v>
      </c>
      <c r="LQ442" s="5">
        <v>0</v>
      </c>
      <c r="MM442" s="13" t="s">
        <v>246</v>
      </c>
      <c r="MN442" s="5">
        <v>0</v>
      </c>
      <c r="NJ442" s="13" t="s">
        <v>246</v>
      </c>
      <c r="NK442" s="5">
        <v>0</v>
      </c>
      <c r="OG442" s="13" t="s">
        <v>246</v>
      </c>
      <c r="OH442" s="5">
        <v>0</v>
      </c>
      <c r="PD442" s="13" t="s">
        <v>246</v>
      </c>
      <c r="PE442" s="5">
        <v>0</v>
      </c>
      <c r="QA442" s="13" t="s">
        <v>246</v>
      </c>
      <c r="QB442" s="5">
        <v>0</v>
      </c>
      <c r="QX442" s="13" t="s">
        <v>246</v>
      </c>
      <c r="QY442" s="5">
        <v>0</v>
      </c>
      <c r="RU442" s="13" t="s">
        <v>246</v>
      </c>
      <c r="RV442" s="5">
        <v>0</v>
      </c>
      <c r="SR442" s="13" t="s">
        <v>246</v>
      </c>
      <c r="SS442" s="5">
        <v>0</v>
      </c>
      <c r="TO442" s="13" t="s">
        <v>246</v>
      </c>
      <c r="TP442" s="5">
        <v>0</v>
      </c>
      <c r="UL442" s="13" t="s">
        <v>246</v>
      </c>
      <c r="UM442" s="5">
        <v>0</v>
      </c>
      <c r="VI442" s="13" t="s">
        <v>246</v>
      </c>
      <c r="VJ442" s="5">
        <v>0</v>
      </c>
      <c r="WF442" s="13" t="s">
        <v>246</v>
      </c>
      <c r="WG442" s="5">
        <v>0</v>
      </c>
      <c r="XC442" s="13" t="s">
        <v>246</v>
      </c>
      <c r="XD442" s="5">
        <v>0</v>
      </c>
      <c r="XZ442" s="13" t="s">
        <v>246</v>
      </c>
      <c r="YA442" s="5">
        <v>0</v>
      </c>
      <c r="YW442" s="13" t="s">
        <v>246</v>
      </c>
      <c r="YX442" s="5">
        <v>0</v>
      </c>
      <c r="ZT442" s="13" t="s">
        <v>246</v>
      </c>
      <c r="ZU442" s="5">
        <v>0</v>
      </c>
      <c r="AAQ442" s="13" t="s">
        <v>246</v>
      </c>
      <c r="AAR442" s="5">
        <v>0</v>
      </c>
      <c r="ABN442" s="13" t="s">
        <v>246</v>
      </c>
      <c r="ABO442" s="5">
        <v>0</v>
      </c>
    </row>
    <row r="443" spans="29:743" x14ac:dyDescent="0.25">
      <c r="AC443" s="13" t="s">
        <v>247</v>
      </c>
      <c r="AD443" s="5" t="s">
        <v>55</v>
      </c>
      <c r="AZ443" s="13" t="s">
        <v>247</v>
      </c>
      <c r="BA443" s="5" t="s">
        <v>366</v>
      </c>
      <c r="BW443" s="13" t="s">
        <v>247</v>
      </c>
      <c r="BX443" s="5" t="s">
        <v>366</v>
      </c>
      <c r="CT443" s="13" t="s">
        <v>247</v>
      </c>
      <c r="CU443" s="5" t="s">
        <v>55</v>
      </c>
      <c r="DQ443" s="13" t="s">
        <v>247</v>
      </c>
      <c r="DR443" s="5" t="s">
        <v>366</v>
      </c>
      <c r="EN443" s="13" t="s">
        <v>247</v>
      </c>
      <c r="EO443" s="5" t="s">
        <v>55</v>
      </c>
      <c r="FK443" s="13" t="s">
        <v>247</v>
      </c>
      <c r="FL443" s="5" t="s">
        <v>55</v>
      </c>
      <c r="GH443" s="13" t="s">
        <v>247</v>
      </c>
      <c r="GI443" s="5" t="s">
        <v>55</v>
      </c>
      <c r="HE443" s="13" t="s">
        <v>247</v>
      </c>
      <c r="HF443" s="5" t="s">
        <v>55</v>
      </c>
      <c r="IB443" s="13" t="s">
        <v>247</v>
      </c>
      <c r="IC443" s="5" t="s">
        <v>366</v>
      </c>
      <c r="IY443" s="13" t="s">
        <v>247</v>
      </c>
      <c r="IZ443" s="5" t="s">
        <v>366</v>
      </c>
      <c r="JV443" s="13" t="s">
        <v>247</v>
      </c>
      <c r="JW443" s="5" t="s">
        <v>366</v>
      </c>
      <c r="KS443" s="13" t="s">
        <v>247</v>
      </c>
      <c r="KT443" s="5" t="s">
        <v>366</v>
      </c>
      <c r="LP443" s="13" t="s">
        <v>247</v>
      </c>
      <c r="LQ443" s="5" t="s">
        <v>366</v>
      </c>
      <c r="MM443" s="13" t="s">
        <v>247</v>
      </c>
      <c r="MN443" s="5" t="s">
        <v>366</v>
      </c>
      <c r="NJ443" s="13" t="s">
        <v>247</v>
      </c>
      <c r="NK443" s="5" t="s">
        <v>366</v>
      </c>
      <c r="OG443" s="13" t="s">
        <v>247</v>
      </c>
      <c r="OH443" s="5" t="s">
        <v>366</v>
      </c>
      <c r="PD443" s="13" t="s">
        <v>247</v>
      </c>
      <c r="PE443" s="5" t="s">
        <v>366</v>
      </c>
      <c r="QA443" s="13" t="s">
        <v>247</v>
      </c>
      <c r="QB443" s="5" t="s">
        <v>366</v>
      </c>
      <c r="QX443" s="13" t="s">
        <v>247</v>
      </c>
      <c r="QY443" s="5" t="s">
        <v>366</v>
      </c>
      <c r="RU443" s="13" t="s">
        <v>247</v>
      </c>
      <c r="RV443" s="5" t="s">
        <v>366</v>
      </c>
      <c r="SR443" s="13" t="s">
        <v>247</v>
      </c>
      <c r="SS443" s="5" t="s">
        <v>366</v>
      </c>
      <c r="TO443" s="13" t="s">
        <v>247</v>
      </c>
      <c r="TP443" s="5" t="s">
        <v>366</v>
      </c>
      <c r="UL443" s="13" t="s">
        <v>247</v>
      </c>
      <c r="UM443" s="5" t="s">
        <v>55</v>
      </c>
      <c r="VI443" s="13" t="s">
        <v>247</v>
      </c>
      <c r="VJ443" s="5" t="s">
        <v>55</v>
      </c>
      <c r="WF443" s="13" t="s">
        <v>247</v>
      </c>
      <c r="WG443" s="5" t="s">
        <v>55</v>
      </c>
      <c r="XC443" s="13" t="s">
        <v>247</v>
      </c>
      <c r="XD443" s="5" t="s">
        <v>366</v>
      </c>
      <c r="XZ443" s="13" t="s">
        <v>247</v>
      </c>
      <c r="YA443" s="5" t="s">
        <v>366</v>
      </c>
      <c r="YW443" s="13" t="s">
        <v>247</v>
      </c>
      <c r="YX443" s="5" t="s">
        <v>366</v>
      </c>
      <c r="ZT443" s="13" t="s">
        <v>247</v>
      </c>
      <c r="ZU443" s="5" t="s">
        <v>55</v>
      </c>
      <c r="AAQ443" s="13" t="s">
        <v>247</v>
      </c>
      <c r="AAR443" s="5" t="s">
        <v>55</v>
      </c>
      <c r="ABN443" s="13" t="s">
        <v>247</v>
      </c>
      <c r="ABO443" s="5" t="s">
        <v>366</v>
      </c>
    </row>
    <row r="444" spans="29:743" x14ac:dyDescent="0.25">
      <c r="AC444" s="13" t="s">
        <v>248</v>
      </c>
      <c r="AD444" s="5" t="s">
        <v>55</v>
      </c>
      <c r="AZ444" s="13" t="s">
        <v>248</v>
      </c>
      <c r="BA444" s="14">
        <v>-1E-4</v>
      </c>
      <c r="BW444" s="13" t="s">
        <v>248</v>
      </c>
      <c r="BX444" s="14">
        <v>-1E-4</v>
      </c>
      <c r="CT444" s="13" t="s">
        <v>248</v>
      </c>
      <c r="CU444" s="5" t="s">
        <v>55</v>
      </c>
      <c r="DQ444" s="13" t="s">
        <v>248</v>
      </c>
      <c r="DR444" s="14">
        <v>-1E-4</v>
      </c>
      <c r="EN444" s="13" t="s">
        <v>248</v>
      </c>
      <c r="EO444" s="5" t="s">
        <v>55</v>
      </c>
      <c r="FK444" s="13" t="s">
        <v>248</v>
      </c>
      <c r="FL444" s="5" t="s">
        <v>55</v>
      </c>
      <c r="GH444" s="13" t="s">
        <v>248</v>
      </c>
      <c r="GI444" s="5" t="s">
        <v>55</v>
      </c>
      <c r="HE444" s="13" t="s">
        <v>248</v>
      </c>
      <c r="HF444" s="5" t="s">
        <v>55</v>
      </c>
      <c r="IB444" s="13" t="s">
        <v>248</v>
      </c>
      <c r="IC444" s="14">
        <v>-1E-4</v>
      </c>
      <c r="IY444" s="13" t="s">
        <v>248</v>
      </c>
      <c r="IZ444" s="14">
        <v>-1E-4</v>
      </c>
      <c r="JV444" s="13" t="s">
        <v>248</v>
      </c>
      <c r="JW444" s="14">
        <v>-1E-4</v>
      </c>
      <c r="KS444" s="13" t="s">
        <v>248</v>
      </c>
      <c r="KT444" s="14">
        <v>-1E-4</v>
      </c>
      <c r="LP444" s="13" t="s">
        <v>248</v>
      </c>
      <c r="LQ444" s="14">
        <v>-1E-4</v>
      </c>
      <c r="MM444" s="13" t="s">
        <v>248</v>
      </c>
      <c r="MN444" s="14">
        <v>-1E-4</v>
      </c>
      <c r="NJ444" s="13" t="s">
        <v>248</v>
      </c>
      <c r="NK444" s="14">
        <v>-1E-4</v>
      </c>
      <c r="OG444" s="13" t="s">
        <v>248</v>
      </c>
      <c r="OH444" s="14">
        <v>-1E-4</v>
      </c>
      <c r="PD444" s="13" t="s">
        <v>248</v>
      </c>
      <c r="PE444" s="14">
        <v>-1E-4</v>
      </c>
      <c r="QA444" s="13" t="s">
        <v>248</v>
      </c>
      <c r="QB444" s="14">
        <v>-1E-4</v>
      </c>
      <c r="QX444" s="13" t="s">
        <v>248</v>
      </c>
      <c r="QY444" s="14">
        <v>-1E-4</v>
      </c>
      <c r="RU444" s="13" t="s">
        <v>248</v>
      </c>
      <c r="RV444" s="14">
        <v>-1E-4</v>
      </c>
      <c r="SR444" s="13" t="s">
        <v>248</v>
      </c>
      <c r="SS444" s="14">
        <v>-1E-4</v>
      </c>
      <c r="TO444" s="13" t="s">
        <v>248</v>
      </c>
      <c r="TP444" s="14">
        <v>-1E-4</v>
      </c>
      <c r="UL444" s="13" t="s">
        <v>248</v>
      </c>
      <c r="UM444" s="5" t="s">
        <v>55</v>
      </c>
      <c r="VI444" s="13" t="s">
        <v>248</v>
      </c>
      <c r="VJ444" s="5" t="s">
        <v>55</v>
      </c>
      <c r="WF444" s="13" t="s">
        <v>248</v>
      </c>
      <c r="WG444" s="5" t="s">
        <v>55</v>
      </c>
      <c r="XC444" s="13" t="s">
        <v>248</v>
      </c>
      <c r="XD444" s="14">
        <v>-1E-4</v>
      </c>
      <c r="XZ444" s="13" t="s">
        <v>248</v>
      </c>
      <c r="YA444" s="14">
        <v>-1E-4</v>
      </c>
      <c r="YW444" s="13" t="s">
        <v>248</v>
      </c>
      <c r="YX444" s="14">
        <v>-1E-4</v>
      </c>
      <c r="ZT444" s="13" t="s">
        <v>248</v>
      </c>
      <c r="ZU444" s="5" t="s">
        <v>55</v>
      </c>
      <c r="AAQ444" s="13" t="s">
        <v>248</v>
      </c>
      <c r="AAR444" s="5" t="s">
        <v>55</v>
      </c>
      <c r="ABN444" s="13" t="s">
        <v>248</v>
      </c>
      <c r="ABO444" s="14">
        <v>-1E-4</v>
      </c>
    </row>
    <row r="445" spans="29:743" ht="15.75" thickBot="1" x14ac:dyDescent="0.3">
      <c r="AC445" s="15" t="s">
        <v>249</v>
      </c>
      <c r="AD445" s="6"/>
      <c r="AZ445" s="15" t="s">
        <v>249</v>
      </c>
      <c r="BA445" s="6"/>
      <c r="BW445" s="15" t="s">
        <v>249</v>
      </c>
      <c r="BX445" s="6"/>
      <c r="CT445" s="15" t="s">
        <v>249</v>
      </c>
      <c r="CU445" s="6"/>
      <c r="DQ445" s="13" t="s">
        <v>249</v>
      </c>
      <c r="DR445" s="5"/>
      <c r="EN445" s="15" t="s">
        <v>249</v>
      </c>
      <c r="EO445" s="6"/>
      <c r="FK445" s="15" t="s">
        <v>249</v>
      </c>
      <c r="FL445" s="6"/>
      <c r="GH445" s="15" t="s">
        <v>249</v>
      </c>
      <c r="GI445" s="6"/>
      <c r="HE445" s="15" t="s">
        <v>249</v>
      </c>
      <c r="HF445" s="6"/>
      <c r="IB445" s="15" t="s">
        <v>249</v>
      </c>
      <c r="IC445" s="6"/>
      <c r="IY445" s="15" t="s">
        <v>249</v>
      </c>
      <c r="IZ445" s="6"/>
      <c r="JV445" s="15" t="s">
        <v>249</v>
      </c>
      <c r="JW445" s="6"/>
      <c r="KS445" s="15" t="s">
        <v>249</v>
      </c>
      <c r="KT445" s="6"/>
      <c r="LP445" s="15" t="s">
        <v>249</v>
      </c>
      <c r="LQ445" s="6"/>
      <c r="MM445" s="15" t="s">
        <v>249</v>
      </c>
      <c r="MN445" s="6"/>
      <c r="NJ445" s="15" t="s">
        <v>249</v>
      </c>
      <c r="NK445" s="6"/>
      <c r="OG445" s="15" t="s">
        <v>249</v>
      </c>
      <c r="OH445" s="6"/>
      <c r="PD445" s="15" t="s">
        <v>249</v>
      </c>
      <c r="PE445" s="6"/>
      <c r="QA445" s="15" t="s">
        <v>249</v>
      </c>
      <c r="QB445" s="6"/>
      <c r="QX445" s="15" t="s">
        <v>249</v>
      </c>
      <c r="QY445" s="6"/>
      <c r="RU445" s="15" t="s">
        <v>249</v>
      </c>
      <c r="RV445" s="6"/>
      <c r="SR445" s="15" t="s">
        <v>249</v>
      </c>
      <c r="SS445" s="6"/>
      <c r="TO445" s="15" t="s">
        <v>249</v>
      </c>
      <c r="TP445" s="6"/>
      <c r="UL445" s="15" t="s">
        <v>249</v>
      </c>
      <c r="UM445" s="6"/>
      <c r="VI445" s="15" t="s">
        <v>249</v>
      </c>
      <c r="VJ445" s="6"/>
      <c r="WF445" s="15" t="s">
        <v>249</v>
      </c>
      <c r="WG445" s="6"/>
      <c r="XC445" s="15" t="s">
        <v>249</v>
      </c>
      <c r="XD445" s="6"/>
      <c r="XZ445" s="15" t="s">
        <v>249</v>
      </c>
      <c r="YA445" s="6"/>
      <c r="YW445" s="15" t="s">
        <v>249</v>
      </c>
      <c r="YX445" s="6"/>
      <c r="ZT445" s="15" t="s">
        <v>249</v>
      </c>
      <c r="ZU445" s="6"/>
      <c r="AAQ445" s="15" t="s">
        <v>249</v>
      </c>
      <c r="AAR445" s="6"/>
      <c r="ABN445" s="15" t="s">
        <v>249</v>
      </c>
      <c r="ABO445" s="6"/>
    </row>
    <row r="446" spans="29:743" x14ac:dyDescent="0.25">
      <c r="DQ446" s="13"/>
      <c r="DR446" s="5"/>
    </row>
    <row r="447" spans="29:743" x14ac:dyDescent="0.25">
      <c r="DQ447" s="13" t="s">
        <v>225</v>
      </c>
      <c r="DR447" s="5"/>
    </row>
    <row r="448" spans="29:743" x14ac:dyDescent="0.25">
      <c r="DQ448" s="13" t="s">
        <v>226</v>
      </c>
      <c r="DR448" s="5">
        <v>-2.2604763592062701E-2</v>
      </c>
    </row>
    <row r="449" spans="121:122" x14ac:dyDescent="0.25">
      <c r="DQ449" s="13" t="s">
        <v>227</v>
      </c>
      <c r="DR449" s="5">
        <v>-0.52388664415860398</v>
      </c>
    </row>
    <row r="450" spans="121:122" x14ac:dyDescent="0.25">
      <c r="DQ450" s="13" t="s">
        <v>228</v>
      </c>
      <c r="DR450" s="5">
        <v>-0.67886810105435402</v>
      </c>
    </row>
    <row r="451" spans="121:122" x14ac:dyDescent="0.25">
      <c r="DQ451" s="13" t="s">
        <v>229</v>
      </c>
      <c r="DR451" s="5">
        <v>-0.69267877368393904</v>
      </c>
    </row>
    <row r="452" spans="121:122" x14ac:dyDescent="0.25">
      <c r="DQ452" s="13" t="s">
        <v>230</v>
      </c>
      <c r="DR452" s="5">
        <v>-0.85552346717879901</v>
      </c>
    </row>
    <row r="453" spans="121:122" x14ac:dyDescent="0.25">
      <c r="DQ453" s="13" t="s">
        <v>231</v>
      </c>
      <c r="DR453" s="5">
        <v>2.7154724042174099</v>
      </c>
    </row>
    <row r="454" spans="121:122" x14ac:dyDescent="0.25">
      <c r="DQ454" s="13" t="s">
        <v>232</v>
      </c>
      <c r="DR454" s="5">
        <v>-230.924245368546</v>
      </c>
    </row>
    <row r="455" spans="121:122" x14ac:dyDescent="0.25">
      <c r="DQ455" s="13" t="s">
        <v>233</v>
      </c>
      <c r="DR455" s="5">
        <v>-267.68262144853401</v>
      </c>
    </row>
    <row r="456" spans="121:122" x14ac:dyDescent="0.25">
      <c r="DQ456" s="13"/>
      <c r="DR456" s="5"/>
    </row>
    <row r="457" spans="121:122" x14ac:dyDescent="0.25">
      <c r="DQ457" s="13"/>
      <c r="DR457" s="5"/>
    </row>
    <row r="458" spans="121:122" x14ac:dyDescent="0.25">
      <c r="DQ458" s="13"/>
      <c r="DR458" s="5"/>
    </row>
    <row r="459" spans="121:122" x14ac:dyDescent="0.25">
      <c r="DQ459" s="13" t="s">
        <v>234</v>
      </c>
      <c r="DR459" s="5"/>
    </row>
    <row r="460" spans="121:122" x14ac:dyDescent="0.25">
      <c r="DQ460" s="13" t="s">
        <v>235</v>
      </c>
      <c r="DR460" s="5">
        <v>0</v>
      </c>
    </row>
    <row r="461" spans="121:122" x14ac:dyDescent="0.25">
      <c r="DQ461" s="13" t="s">
        <v>236</v>
      </c>
      <c r="DR461" s="5">
        <v>0</v>
      </c>
    </row>
    <row r="462" spans="121:122" x14ac:dyDescent="0.25">
      <c r="DQ462" s="13" t="s">
        <v>237</v>
      </c>
      <c r="DR462" s="5">
        <v>0</v>
      </c>
    </row>
    <row r="463" spans="121:122" x14ac:dyDescent="0.25">
      <c r="DQ463" s="13" t="s">
        <v>238</v>
      </c>
      <c r="DR463" s="5">
        <v>6372000</v>
      </c>
    </row>
    <row r="464" spans="121:122" x14ac:dyDescent="0.25">
      <c r="DQ464" s="13" t="s">
        <v>239</v>
      </c>
      <c r="DR464" s="5">
        <v>0</v>
      </c>
    </row>
    <row r="465" spans="121:122" x14ac:dyDescent="0.25">
      <c r="DQ465" s="13" t="s">
        <v>240</v>
      </c>
      <c r="DR465" s="5">
        <v>0</v>
      </c>
    </row>
    <row r="466" spans="121:122" x14ac:dyDescent="0.25">
      <c r="DQ466" s="13" t="s">
        <v>241</v>
      </c>
      <c r="DR466" s="5">
        <v>0</v>
      </c>
    </row>
    <row r="467" spans="121:122" x14ac:dyDescent="0.25">
      <c r="DQ467" s="13"/>
      <c r="DR467" s="5"/>
    </row>
    <row r="468" spans="121:122" x14ac:dyDescent="0.25">
      <c r="DQ468" s="13"/>
      <c r="DR468" s="5"/>
    </row>
    <row r="469" spans="121:122" x14ac:dyDescent="0.25">
      <c r="DQ469" s="13"/>
      <c r="DR469" s="5"/>
    </row>
    <row r="470" spans="121:122" x14ac:dyDescent="0.25">
      <c r="DQ470" s="13" t="s">
        <v>242</v>
      </c>
      <c r="DR470" s="5"/>
    </row>
    <row r="471" spans="121:122" x14ac:dyDescent="0.25">
      <c r="DQ471" s="13" t="s">
        <v>243</v>
      </c>
      <c r="DR471" s="5">
        <v>0</v>
      </c>
    </row>
    <row r="472" spans="121:122" x14ac:dyDescent="0.25">
      <c r="DQ472" s="13" t="s">
        <v>244</v>
      </c>
      <c r="DR472" s="5">
        <v>6866713.7198299104</v>
      </c>
    </row>
    <row r="473" spans="121:122" x14ac:dyDescent="0.25">
      <c r="DQ473" s="13" t="s">
        <v>245</v>
      </c>
      <c r="DR473" s="5">
        <v>6372000</v>
      </c>
    </row>
    <row r="474" spans="121:122" x14ac:dyDescent="0.25">
      <c r="DQ474" s="13" t="s">
        <v>246</v>
      </c>
      <c r="DR474" s="5">
        <v>0</v>
      </c>
    </row>
    <row r="475" spans="121:122" x14ac:dyDescent="0.25">
      <c r="DQ475" s="13" t="s">
        <v>247</v>
      </c>
      <c r="DR475" s="5" t="s">
        <v>366</v>
      </c>
    </row>
    <row r="476" spans="121:122" x14ac:dyDescent="0.25">
      <c r="DQ476" s="13" t="s">
        <v>248</v>
      </c>
      <c r="DR476" s="5">
        <v>0.1799</v>
      </c>
    </row>
    <row r="477" spans="121:122" ht="15.75" thickBot="1" x14ac:dyDescent="0.3">
      <c r="DQ477" s="15" t="s">
        <v>249</v>
      </c>
      <c r="DR477" s="6"/>
    </row>
  </sheetData>
  <mergeCells count="11">
    <mergeCell ref="K6:M6"/>
    <mergeCell ref="A68:E70"/>
    <mergeCell ref="A75:E77"/>
    <mergeCell ref="A89:I89"/>
    <mergeCell ref="A57:C59"/>
    <mergeCell ref="A82:E84"/>
    <mergeCell ref="A1:I1"/>
    <mergeCell ref="A30:I30"/>
    <mergeCell ref="A67:I67"/>
    <mergeCell ref="A31:C33"/>
    <mergeCell ref="A46:C48"/>
  </mergeCells>
  <hyperlinks>
    <hyperlink ref="L2" location="'Curve validation'!A23" display="√" xr:uid="{00000000-0004-0000-0500-000000000000}"/>
    <hyperlink ref="M2" location="'Curve validation'!BR23" display="√" xr:uid="{00000000-0004-0000-0500-000001000000}"/>
    <hyperlink ref="M5" location="'Curve validation'!X23" display="√" xr:uid="{00000000-0004-0000-0500-000002000000}"/>
    <hyperlink ref="L5" location="'Curve validation'!AU23" display="√" xr:uid="{00000000-0004-0000-0500-000003000000}"/>
    <hyperlink ref="N5" location="'Curve validation'!CO23" display="√" xr:uid="{00000000-0004-0000-0500-000004000000}"/>
    <hyperlink ref="N2" location="'Curve validation'!DL23" display="√" xr:uid="{00000000-0004-0000-0500-000005000000}"/>
    <hyperlink ref="CY1" location="'Curve validation'!A1" display="Back" xr:uid="{00000000-0004-0000-0500-000006000000}"/>
    <hyperlink ref="BE1" location="'Curve validation'!A1" display="BACK" xr:uid="{00000000-0004-0000-0500-000007000000}"/>
    <hyperlink ref="DV1" location="'Curve validation'!A1" display="BACK" xr:uid="{00000000-0004-0000-0500-000008000000}"/>
    <hyperlink ref="CB1" location="'Curve validation'!A1" display="back" xr:uid="{00000000-0004-0000-0500-000009000000}"/>
    <hyperlink ref="Q2" location="'Curve validation'!EI23" display="√" xr:uid="{00000000-0004-0000-0500-00000A000000}"/>
    <hyperlink ref="ES1" location="'Curve validation'!A1" display="BACK" xr:uid="{00000000-0004-0000-0500-00000B000000}"/>
    <hyperlink ref="P2" location="'Curve validation'!FF23" display="√" xr:uid="{00000000-0004-0000-0500-00000C000000}"/>
    <hyperlink ref="FP1" location="'Curve validation'!A1" display="BACK" xr:uid="{00000000-0004-0000-0500-00000D000000}"/>
    <hyperlink ref="GM1" location="'Curve validation'!A1" display="BACK" xr:uid="{00000000-0004-0000-0500-00000E000000}"/>
    <hyperlink ref="O2" location="'Curve validation'!GC23" display="√" xr:uid="{00000000-0004-0000-0500-00000F000000}"/>
    <hyperlink ref="HJ1" location="'Curve validation'!A1" display="BACK" xr:uid="{00000000-0004-0000-0500-000010000000}"/>
    <hyperlink ref="M4" location="'Curve validation'!GZ23" display="√" xr:uid="{00000000-0004-0000-0500-000011000000}"/>
    <hyperlink ref="IG1" location="'Curve validation'!A1" display="BACK" xr:uid="{00000000-0004-0000-0500-000012000000}"/>
    <hyperlink ref="JD1" location="'Curve validation'!A1" display="BACK" xr:uid="{00000000-0004-0000-0500-000013000000}"/>
    <hyperlink ref="O5" location="'Curve validation'!HW23" display="√" xr:uid="{00000000-0004-0000-0500-000014000000}"/>
    <hyperlink ref="KA1" location="'Curve validation'!A1" display="BACK" xr:uid="{00000000-0004-0000-0500-000015000000}"/>
    <hyperlink ref="N4" location="'Curve validation'!IV27" display="√" xr:uid="{00000000-0004-0000-0500-000016000000}"/>
    <hyperlink ref="KX1" location="'Curve validation'!A1" display="BACK" xr:uid="{00000000-0004-0000-0500-000017000000}"/>
    <hyperlink ref="L4" location="'Curve validation'!JS27" display="√" xr:uid="{00000000-0004-0000-0500-000018000000}"/>
    <hyperlink ref="LU1" location="'Curve validation'!A1" display="BACK" xr:uid="{00000000-0004-0000-0500-000019000000}"/>
    <hyperlink ref="M3" location="'Curve validation'!KP27" display="√" xr:uid="{00000000-0004-0000-0500-00001A000000}"/>
    <hyperlink ref="MR1" location="'Curve validation'!A1" display="BACK" xr:uid="{00000000-0004-0000-0500-00001B000000}"/>
    <hyperlink ref="L3" location="'Curve validation'!LM27" display="√" xr:uid="{00000000-0004-0000-0500-00001C000000}"/>
    <hyperlink ref="NO1" location="'Curve validation'!A1" display="BACK" xr:uid="{00000000-0004-0000-0500-00001D000000}"/>
    <hyperlink ref="O4" location="'Curve validation'!MJ27" display="√" xr:uid="{00000000-0004-0000-0500-00001E000000}"/>
    <hyperlink ref="OL1" location="'Curve validation'!A1" display="BACK" xr:uid="{00000000-0004-0000-0500-00001F000000}"/>
    <hyperlink ref="P5" location="'Curve validation'!NI27" display="√" xr:uid="{00000000-0004-0000-0500-000020000000}"/>
    <hyperlink ref="PI1" location="'Curve validation'!A1" display="BACK" xr:uid="{00000000-0004-0000-0500-000021000000}"/>
    <hyperlink ref="N3" location="'Curve validation'!OD25" display="LT1" xr:uid="{00000000-0004-0000-0500-000022000000}"/>
    <hyperlink ref="O3" location="'Curve validation'!PB25" display="LT3" xr:uid="{00000000-0004-0000-0500-000023000000}"/>
    <hyperlink ref="QF1" location="'Curve validation'!A1" display="BACK" xr:uid="{00000000-0004-0000-0500-000024000000}"/>
    <hyperlink ref="P3" location="'Curve validation'!PY27" display="LT1" xr:uid="{00000000-0004-0000-0500-000025000000}"/>
    <hyperlink ref="P4" location="'Curve validation'!QV28" display="LT2" xr:uid="{00000000-0004-0000-0500-000027000000}"/>
    <hyperlink ref="RZ1" location="'Curve validation'!A1" display="BACK" xr:uid="{00000000-0004-0000-0500-000028000000}"/>
    <hyperlink ref="SW1" location="'Curve validation'!A1" display="BACK" xr:uid="{00000000-0004-0000-0500-000029000000}"/>
    <hyperlink ref="Q5" location="'Curve validation'!SP27" display="LT2" xr:uid="{00000000-0004-0000-0500-00002A000000}"/>
    <hyperlink ref="Q4" location="'Curve validation'!RT27" display="√ LT3" xr:uid="{00000000-0004-0000-0500-00002B000000}"/>
    <hyperlink ref="TT1" location="'Curve validation'!A1" display="BACK" xr:uid="{00000000-0004-0000-0500-00002C000000}"/>
    <hyperlink ref="UQ1" location="'Curve validation'!A1" display="BACK" xr:uid="{00000000-0004-0000-0500-00002D000000}"/>
    <hyperlink ref="R2" location="'Curve validation'!TN27" display="√ PC1" xr:uid="{00000000-0004-0000-0500-00002E000000}"/>
    <hyperlink ref="S2" location="'Curve validation'!UK27" display="√ PC2" xr:uid="{00000000-0004-0000-0500-00002F000000}"/>
    <hyperlink ref="VN1" location="'Curve validation'!A1" display="BACK" xr:uid="{00000000-0004-0000-0500-000030000000}"/>
    <hyperlink ref="T2" location="'Curve validation'!VH25" display="√ " xr:uid="{00000000-0004-0000-0500-000031000000}"/>
    <hyperlink ref="WK1" location="'Curve validation'!A1" display="BACK" xr:uid="{00000000-0004-0000-0500-000032000000}"/>
    <hyperlink ref="XH1" location="'Curve validation'!A1" display="BACK" xr:uid="{00000000-0004-0000-0500-000033000000}"/>
    <hyperlink ref="YE1" location="'Curve validation'!A1" display="BACK" xr:uid="{00000000-0004-0000-0500-000034000000}"/>
    <hyperlink ref="S3" location="'Curve validation'!XA27" display="√" xr:uid="{00000000-0004-0000-0500-000035000000}"/>
    <hyperlink ref="R3" location="'Curve validation'!XY27" display="√" xr:uid="{00000000-0004-0000-0500-000036000000}"/>
    <hyperlink ref="T3" location="'Curve validation'!WE27" display="√PC3" xr:uid="{00000000-0004-0000-0500-000037000000}"/>
    <hyperlink ref="M8" location="'Curve validation'!XD1" display="√" xr:uid="{7688AC23-251A-452B-A4D2-44B5313A8291}"/>
    <hyperlink ref="M9" location="'Curve validation'!XY1" display="√" xr:uid="{DC012ED5-FE4C-4D32-8E0C-ABC352444C66}"/>
    <hyperlink ref="M10" location="'Curve validation'!YT1" display="√" xr:uid="{80C13DAA-DB20-4A9F-BE70-9A1426C9B8F4}"/>
    <hyperlink ref="ZB1" location="'Curve validation'!A1" display="BACK" xr:uid="{FA6266C2-C254-4E03-82E9-AA2D3EA608CC}"/>
    <hyperlink ref="M7" location="'Curve validation'!AAR1" display="√" xr:uid="{27F7A9CF-2832-438C-9F66-C7246C8612D4}"/>
    <hyperlink ref="ZY1" location="'Curve validation'!A1" display="BACK" xr:uid="{F8FE957A-7EE6-4BF0-82C1-C18B58D5EB9F}"/>
    <hyperlink ref="AAV1" location="'Curve validation'!A1" display="BACK" xr:uid="{9A45BD3F-BC99-48AE-B749-4CE4C1A24706}"/>
    <hyperlink ref="RC1" location="'Curve validation'!A1" display="BACK" xr:uid="{00000000-0004-0000-0500-000026000000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7C275-8EED-4E2F-9ACD-82FC289CA6EB}">
  <dimension ref="A1:YF470"/>
  <sheetViews>
    <sheetView zoomScale="115" zoomScaleNormal="115" workbookViewId="0">
      <selection activeCell="S18" sqref="S18"/>
    </sheetView>
  </sheetViews>
  <sheetFormatPr defaultRowHeight="15" x14ac:dyDescent="0.25"/>
  <cols>
    <col min="10" max="10" width="4.42578125" style="72" customWidth="1"/>
    <col min="11" max="11" width="13.140625" customWidth="1"/>
    <col min="12" max="12" width="13.5703125" customWidth="1"/>
    <col min="19" max="19" width="10.42578125" bestFit="1" customWidth="1"/>
    <col min="31" max="31" width="15.5703125" customWidth="1"/>
    <col min="33" max="33" width="6.28515625" style="50" customWidth="1"/>
    <col min="56" max="56" width="6.42578125" style="50" customWidth="1"/>
    <col min="59" max="59" width="13.42578125" bestFit="1" customWidth="1"/>
    <col min="79" max="79" width="6" style="50" customWidth="1"/>
    <col min="102" max="102" width="9.140625" style="50"/>
    <col min="121" max="121" width="29" customWidth="1"/>
    <col min="125" max="125" width="5.7109375" style="50" customWidth="1"/>
    <col min="148" max="148" width="6.7109375" style="50" customWidth="1"/>
    <col min="171" max="171" width="9.140625" style="50"/>
    <col min="194" max="194" width="7.140625" style="50" customWidth="1"/>
    <col min="217" max="217" width="9.140625" style="50"/>
    <col min="240" max="240" width="9.140625" style="50"/>
    <col min="263" max="263" width="9.140625" style="50"/>
    <col min="286" max="286" width="9.140625" style="50"/>
    <col min="309" max="309" width="9.140625" style="50"/>
    <col min="332" max="332" width="9.140625" style="50"/>
    <col min="355" max="355" width="9.140625" style="50"/>
    <col min="378" max="378" width="9.140625" style="50"/>
    <col min="397" max="397" width="29.85546875" customWidth="1"/>
    <col min="401" max="401" width="9.140625" style="50"/>
    <col min="424" max="424" width="5.7109375" style="50" customWidth="1"/>
    <col min="447" max="447" width="9.140625" style="50"/>
    <col min="470" max="470" width="9.140625" style="50"/>
    <col min="493" max="493" width="9.140625" style="50"/>
    <col min="516" max="516" width="9.140625" style="50"/>
    <col min="539" max="539" width="9.140625" style="50"/>
    <col min="562" max="562" width="9.140625" style="50"/>
    <col min="585" max="585" width="9.140625" style="50"/>
    <col min="608" max="608" width="9.140625" style="50"/>
    <col min="631" max="631" width="9.140625" style="50"/>
    <col min="654" max="654" width="9.140625" style="50"/>
  </cols>
  <sheetData>
    <row r="1" spans="1:655" ht="15.75" thickBot="1" x14ac:dyDescent="0.3">
      <c r="A1" s="258" t="s">
        <v>724</v>
      </c>
      <c r="B1" s="258"/>
      <c r="C1" s="239"/>
      <c r="D1" s="239"/>
      <c r="E1" s="239"/>
      <c r="F1" s="239"/>
      <c r="G1" s="239"/>
      <c r="H1" s="239"/>
      <c r="I1" s="240"/>
      <c r="J1" s="94"/>
      <c r="K1" s="11" t="s">
        <v>370</v>
      </c>
      <c r="L1" s="23">
        <v>800</v>
      </c>
      <c r="M1" s="23">
        <v>900</v>
      </c>
      <c r="N1" s="23">
        <v>1100</v>
      </c>
      <c r="O1" s="23">
        <v>1400</v>
      </c>
      <c r="P1" s="23">
        <v>1800</v>
      </c>
      <c r="Q1" s="12">
        <v>2400</v>
      </c>
      <c r="R1">
        <v>1000</v>
      </c>
      <c r="S1">
        <v>1200</v>
      </c>
      <c r="T1">
        <v>1300</v>
      </c>
      <c r="U1">
        <f>R1*'Unit Change'!Q4</f>
        <v>1852000</v>
      </c>
      <c r="V1">
        <f>S1*'Unit Change'!Q4</f>
        <v>2222400</v>
      </c>
      <c r="W1">
        <f>T1*'Unit Change'!Q4</f>
        <v>2407600</v>
      </c>
      <c r="BE1" s="39" t="s">
        <v>383</v>
      </c>
      <c r="CB1" s="39" t="s">
        <v>392</v>
      </c>
      <c r="CY1" s="39" t="s">
        <v>382</v>
      </c>
      <c r="DV1" s="39" t="s">
        <v>383</v>
      </c>
      <c r="ES1" s="39" t="s">
        <v>383</v>
      </c>
      <c r="FP1" s="39" t="s">
        <v>383</v>
      </c>
      <c r="GM1" s="39" t="s">
        <v>383</v>
      </c>
      <c r="HJ1" s="39" t="s">
        <v>383</v>
      </c>
      <c r="IG1" s="39" t="s">
        <v>383</v>
      </c>
      <c r="JD1" s="39" t="s">
        <v>383</v>
      </c>
      <c r="KA1" s="39" t="s">
        <v>383</v>
      </c>
      <c r="KX1" s="39" t="s">
        <v>383</v>
      </c>
      <c r="LU1" s="39" t="s">
        <v>383</v>
      </c>
      <c r="MR1" s="39" t="s">
        <v>383</v>
      </c>
      <c r="NO1" s="39" t="s">
        <v>383</v>
      </c>
      <c r="OL1" s="39" t="s">
        <v>383</v>
      </c>
      <c r="PI1" s="39" t="s">
        <v>383</v>
      </c>
      <c r="QF1" s="39" t="s">
        <v>383</v>
      </c>
      <c r="RC1" s="39" t="s">
        <v>383</v>
      </c>
      <c r="RZ1" s="39" t="s">
        <v>383</v>
      </c>
      <c r="SW1" s="39" t="s">
        <v>383</v>
      </c>
      <c r="TT1" s="39" t="s">
        <v>383</v>
      </c>
      <c r="UQ1" s="39" t="s">
        <v>383</v>
      </c>
      <c r="VN1" s="39" t="s">
        <v>383</v>
      </c>
      <c r="WK1" s="39" t="s">
        <v>383</v>
      </c>
      <c r="XH1" s="39" t="s">
        <v>383</v>
      </c>
      <c r="YE1" s="39" t="s">
        <v>383</v>
      </c>
    </row>
    <row r="2" spans="1:655" ht="15.75" thickBot="1" x14ac:dyDescent="0.3">
      <c r="A2" s="11" t="s">
        <v>381</v>
      </c>
      <c r="B2" s="12" t="s">
        <v>376</v>
      </c>
      <c r="C2" s="23">
        <v>1500</v>
      </c>
      <c r="D2" s="23">
        <v>1000</v>
      </c>
      <c r="E2" s="12">
        <v>750</v>
      </c>
      <c r="F2" s="23" t="s">
        <v>377</v>
      </c>
      <c r="G2" s="23">
        <v>1500</v>
      </c>
      <c r="H2" s="23">
        <v>1000</v>
      </c>
      <c r="I2" s="23">
        <v>750</v>
      </c>
      <c r="J2" s="93"/>
      <c r="K2" s="13" t="s">
        <v>374</v>
      </c>
      <c r="L2" s="63" t="s">
        <v>375</v>
      </c>
      <c r="M2" s="63" t="s">
        <v>375</v>
      </c>
      <c r="N2" s="63" t="s">
        <v>375</v>
      </c>
      <c r="O2" s="63" t="s">
        <v>375</v>
      </c>
      <c r="P2" s="63" t="s">
        <v>375</v>
      </c>
      <c r="Q2" s="65" t="s">
        <v>619</v>
      </c>
      <c r="R2" s="66" t="s">
        <v>375</v>
      </c>
      <c r="S2" s="66" t="s">
        <v>375</v>
      </c>
      <c r="T2" s="66" t="s">
        <v>619</v>
      </c>
      <c r="BG2">
        <v>86182.48</v>
      </c>
      <c r="DC2">
        <v>5400</v>
      </c>
      <c r="DD2">
        <v>800</v>
      </c>
    </row>
    <row r="3" spans="1:655" ht="15.75" thickBot="1" x14ac:dyDescent="0.3">
      <c r="A3" s="13">
        <v>800</v>
      </c>
      <c r="B3" s="5">
        <f>AD392</f>
        <v>5992.8260420592997</v>
      </c>
      <c r="C3">
        <f>BX392</f>
        <v>5151.3659609451797</v>
      </c>
      <c r="D3">
        <f>KT392</f>
        <v>5440.4046833644597</v>
      </c>
      <c r="E3" s="5">
        <f>MN392</f>
        <v>5697.9188132646896</v>
      </c>
      <c r="F3">
        <v>800</v>
      </c>
      <c r="G3" s="90">
        <f t="shared" ref="G3:G8" si="0">(C3-B3)/B3</f>
        <v>-0.14041123089649557</v>
      </c>
      <c r="H3" s="90">
        <f t="shared" ref="H3:H8" si="1">(D3-B3)/B3</f>
        <v>-9.2180442885843011E-2</v>
      </c>
      <c r="I3" s="90">
        <f>(E3-B3)/B3</f>
        <v>-4.9210043262539263E-2</v>
      </c>
      <c r="J3" s="93"/>
      <c r="K3" s="13">
        <v>750</v>
      </c>
      <c r="L3" s="63" t="s">
        <v>375</v>
      </c>
      <c r="M3" s="63" t="s">
        <v>375</v>
      </c>
      <c r="N3" s="63" t="s">
        <v>375</v>
      </c>
      <c r="O3" s="86" t="s">
        <v>375</v>
      </c>
      <c r="P3" s="86" t="s">
        <v>375</v>
      </c>
      <c r="Q3" s="5"/>
      <c r="R3" s="66" t="s">
        <v>375</v>
      </c>
      <c r="S3" s="66" t="s">
        <v>375</v>
      </c>
      <c r="T3" s="66" t="s">
        <v>492</v>
      </c>
      <c r="BG3">
        <v>645</v>
      </c>
      <c r="DB3">
        <f>(DC4-DC2)*DE3</f>
        <v>146.05263157894737</v>
      </c>
      <c r="DC3" s="53">
        <f>DC2+DB3</f>
        <v>5546.0526315789475</v>
      </c>
      <c r="DD3" s="54">
        <v>1100</v>
      </c>
      <c r="DE3">
        <f>(DD3-DD2)/(DD4-DD2)</f>
        <v>3.9473684210526314E-2</v>
      </c>
    </row>
    <row r="4" spans="1:655" x14ac:dyDescent="0.25">
      <c r="A4" s="13">
        <v>900</v>
      </c>
      <c r="B4" s="5">
        <f>CU392</f>
        <v>6518.2224522789202</v>
      </c>
      <c r="C4">
        <f>BA392</f>
        <v>5224.2381242314304</v>
      </c>
      <c r="D4">
        <f>IC392</f>
        <v>6025.9786034206199</v>
      </c>
      <c r="E4" s="5">
        <f>LQ392</f>
        <v>6266.2773809864802</v>
      </c>
      <c r="F4">
        <v>900</v>
      </c>
      <c r="G4" s="90">
        <f t="shared" si="0"/>
        <v>-0.19851797595448481</v>
      </c>
      <c r="H4" s="96">
        <f t="shared" si="1"/>
        <v>-7.5518111335123345E-2</v>
      </c>
      <c r="I4" s="96">
        <f>(E4-B4)/B4</f>
        <v>-3.865241991002534E-2</v>
      </c>
      <c r="J4" s="93"/>
      <c r="K4" s="13">
        <v>1000</v>
      </c>
      <c r="L4" s="63" t="s">
        <v>375</v>
      </c>
      <c r="M4" s="63" t="s">
        <v>375</v>
      </c>
      <c r="N4" s="63" t="s">
        <v>375</v>
      </c>
      <c r="O4" s="63" t="s">
        <v>375</v>
      </c>
      <c r="P4" s="63" t="s">
        <v>375</v>
      </c>
      <c r="Q4" s="92" t="s">
        <v>375</v>
      </c>
      <c r="BG4">
        <v>204.95581518571899</v>
      </c>
      <c r="DC4">
        <v>9100</v>
      </c>
      <c r="DD4">
        <v>8400</v>
      </c>
    </row>
    <row r="5" spans="1:655" ht="15.75" thickBot="1" x14ac:dyDescent="0.3">
      <c r="A5" s="13">
        <v>1100</v>
      </c>
      <c r="B5" s="5">
        <f>EO392</f>
        <v>7483.2875807480796</v>
      </c>
      <c r="C5">
        <f>DR392</f>
        <v>6268.5551419113699</v>
      </c>
      <c r="D5">
        <f>JW392</f>
        <v>7005.13153929297</v>
      </c>
      <c r="E5" s="5">
        <f>PE392</f>
        <v>7533.1212626426404</v>
      </c>
      <c r="F5">
        <v>1100</v>
      </c>
      <c r="G5" s="90">
        <f t="shared" si="0"/>
        <v>-0.16232603995626169</v>
      </c>
      <c r="H5" s="96">
        <f t="shared" si="1"/>
        <v>-6.3896520920195585E-2</v>
      </c>
      <c r="I5" s="96">
        <f>(E5-B5)/B5</f>
        <v>6.6593300547162938E-3</v>
      </c>
      <c r="J5" s="93"/>
      <c r="K5" s="15">
        <v>1500</v>
      </c>
      <c r="L5" s="64" t="s">
        <v>375</v>
      </c>
      <c r="M5" s="64" t="s">
        <v>375</v>
      </c>
      <c r="N5" s="64" t="s">
        <v>375</v>
      </c>
      <c r="O5" s="64" t="s">
        <v>375</v>
      </c>
      <c r="P5" s="64" t="s">
        <v>375</v>
      </c>
      <c r="Q5" s="67" t="s">
        <v>375</v>
      </c>
      <c r="BG5">
        <f>BG3*BG4</f>
        <v>132196.50079478874</v>
      </c>
    </row>
    <row r="6" spans="1:655" ht="15.75" thickBot="1" x14ac:dyDescent="0.3">
      <c r="A6" s="13">
        <v>1400</v>
      </c>
      <c r="B6" s="5">
        <f>HF392</f>
        <v>9017.7716149007501</v>
      </c>
      <c r="C6">
        <f>IZ392</f>
        <v>7547.6612136075901</v>
      </c>
      <c r="D6">
        <f>NK392</f>
        <v>8526.5975455133503</v>
      </c>
      <c r="E6" s="5">
        <f>QB392</f>
        <v>8489.7888568910603</v>
      </c>
      <c r="F6">
        <v>1400</v>
      </c>
      <c r="G6" s="90">
        <f t="shared" si="0"/>
        <v>-0.16302368967339834</v>
      </c>
      <c r="H6" s="90">
        <f t="shared" si="1"/>
        <v>-5.446734408041512E-2</v>
      </c>
      <c r="I6" s="90">
        <f>(E6-B6)/B6</f>
        <v>-5.8549138363325121E-2</v>
      </c>
    </row>
    <row r="7" spans="1:655" x14ac:dyDescent="0.25">
      <c r="A7" s="13">
        <v>1800</v>
      </c>
      <c r="B7" s="5">
        <f>GI392</f>
        <v>10934.0133189187</v>
      </c>
      <c r="C7">
        <f>OH392</f>
        <v>9628.1408130106392</v>
      </c>
      <c r="D7">
        <f>RV392</f>
        <v>11887.6953254037</v>
      </c>
      <c r="E7" s="5">
        <f>QY392</f>
        <v>11519.7786562602</v>
      </c>
      <c r="F7">
        <v>1800</v>
      </c>
      <c r="G7" s="90">
        <f t="shared" si="0"/>
        <v>-0.11943213052873825</v>
      </c>
      <c r="H7" s="90">
        <f t="shared" si="1"/>
        <v>8.722158814594462E-2</v>
      </c>
      <c r="I7" s="90">
        <f>(E7-B7)/B7</f>
        <v>5.357276603349042E-2</v>
      </c>
      <c r="AI7" s="11"/>
      <c r="AJ7" s="23"/>
      <c r="AK7" s="23"/>
      <c r="AL7" s="23"/>
      <c r="AM7" s="23"/>
      <c r="AN7" s="11"/>
      <c r="AO7" s="23"/>
      <c r="AP7" s="23"/>
      <c r="AQ7" s="12"/>
    </row>
    <row r="8" spans="1:655" ht="15.75" thickBot="1" x14ac:dyDescent="0.3">
      <c r="A8" s="15">
        <v>2400</v>
      </c>
      <c r="B8" s="6">
        <f>FL392</f>
        <v>14174.8426108405</v>
      </c>
      <c r="C8">
        <f>TP392</f>
        <v>13004.5205290178</v>
      </c>
      <c r="D8">
        <f>SS392</f>
        <v>11490.18019556</v>
      </c>
      <c r="E8" s="5"/>
      <c r="F8" s="18">
        <v>2400</v>
      </c>
      <c r="G8" s="90">
        <f t="shared" si="0"/>
        <v>-8.2563321086025487E-2</v>
      </c>
      <c r="H8" s="90">
        <f t="shared" si="1"/>
        <v>-0.18939627683959959</v>
      </c>
      <c r="I8" s="90"/>
      <c r="AI8" s="13"/>
      <c r="AJ8" s="95"/>
      <c r="AK8" s="95"/>
      <c r="AL8" s="95"/>
      <c r="AM8" s="95"/>
      <c r="AN8" s="13"/>
      <c r="AO8" s="90"/>
      <c r="AP8" s="90"/>
      <c r="AQ8" s="57"/>
    </row>
    <row r="9" spans="1:655" x14ac:dyDescent="0.25">
      <c r="A9" s="11" t="s">
        <v>66</v>
      </c>
      <c r="B9" s="12" t="s">
        <v>376</v>
      </c>
      <c r="C9" s="23">
        <v>1500</v>
      </c>
      <c r="D9" s="23">
        <v>1000</v>
      </c>
      <c r="E9" s="12">
        <v>750</v>
      </c>
      <c r="F9" s="23" t="s">
        <v>377</v>
      </c>
      <c r="G9" s="23">
        <v>1500</v>
      </c>
      <c r="H9" s="23">
        <v>1000</v>
      </c>
      <c r="I9" s="23">
        <v>750</v>
      </c>
      <c r="AI9" s="13"/>
      <c r="AJ9" s="95"/>
      <c r="AK9" s="95"/>
      <c r="AN9" s="13"/>
      <c r="AO9" s="90"/>
      <c r="AP9" s="90"/>
      <c r="AQ9" s="57"/>
    </row>
    <row r="10" spans="1:655" x14ac:dyDescent="0.25">
      <c r="A10" s="13">
        <v>800</v>
      </c>
      <c r="B10" s="5">
        <f>P58</f>
        <v>61126.469711272803</v>
      </c>
      <c r="C10">
        <f>BJ59</f>
        <v>66599.9581413407</v>
      </c>
      <c r="D10">
        <f>KF59</f>
        <v>70453.710133639499</v>
      </c>
      <c r="E10" s="5">
        <f>LZ59</f>
        <v>73759.098125239296</v>
      </c>
      <c r="F10">
        <v>800</v>
      </c>
      <c r="G10" s="90">
        <f t="shared" ref="G10:G15" si="2">(C10-B10)/B10</f>
        <v>8.9543669966899608E-2</v>
      </c>
      <c r="H10" s="90">
        <f t="shared" ref="H10:H15" si="3">(D10-B10)/B10</f>
        <v>0.15258922143587475</v>
      </c>
      <c r="I10" s="90">
        <f t="shared" ref="I10:I15" si="4">(E10-B10)/B10</f>
        <v>0.2066637984106714</v>
      </c>
      <c r="AI10" s="13"/>
      <c r="AJ10" s="95"/>
      <c r="AK10" s="95"/>
      <c r="AL10" s="95"/>
      <c r="AN10" s="13"/>
      <c r="AO10" s="90"/>
      <c r="AP10" s="90"/>
      <c r="AQ10" s="57"/>
    </row>
    <row r="11" spans="1:655" x14ac:dyDescent="0.25">
      <c r="A11" s="13">
        <v>900</v>
      </c>
      <c r="B11" s="5">
        <f>CG58</f>
        <v>61800.9741765871</v>
      </c>
      <c r="C11">
        <f>AM59</f>
        <v>70595.425257768104</v>
      </c>
      <c r="D11">
        <f>HO59</f>
        <v>73287.106529864905</v>
      </c>
      <c r="E11" s="5">
        <f>LC59</f>
        <v>77547.367200917404</v>
      </c>
      <c r="F11">
        <v>900</v>
      </c>
      <c r="G11" s="90">
        <f t="shared" si="2"/>
        <v>0.14230279050378988</v>
      </c>
      <c r="H11" s="90">
        <f t="shared" si="3"/>
        <v>0.18585681708605253</v>
      </c>
      <c r="I11" s="90">
        <f t="shared" si="4"/>
        <v>0.25479198724824831</v>
      </c>
      <c r="AI11" s="13"/>
      <c r="AJ11" s="95"/>
      <c r="AK11" s="95"/>
      <c r="AN11" s="13"/>
      <c r="AO11" s="90"/>
      <c r="AP11" s="90"/>
      <c r="AQ11" s="57"/>
    </row>
    <row r="12" spans="1:655" x14ac:dyDescent="0.25">
      <c r="A12" s="13">
        <v>1100</v>
      </c>
      <c r="B12" s="5">
        <f>EA58</f>
        <v>63141.5873367038</v>
      </c>
      <c r="C12">
        <f>DD59</f>
        <v>71545.960824799695</v>
      </c>
      <c r="D12">
        <f>JI59</f>
        <v>78853.344605799401</v>
      </c>
      <c r="E12" s="5">
        <f>OQ59</f>
        <v>86459.282852795295</v>
      </c>
      <c r="F12">
        <v>1100</v>
      </c>
      <c r="G12" s="90">
        <f t="shared" si="2"/>
        <v>0.13310361431491105</v>
      </c>
      <c r="H12" s="90">
        <f t="shared" si="3"/>
        <v>0.2488337390904086</v>
      </c>
      <c r="I12" s="90">
        <f t="shared" si="4"/>
        <v>0.36929219710219524</v>
      </c>
      <c r="K12" t="s">
        <v>887</v>
      </c>
      <c r="L12" t="s">
        <v>888</v>
      </c>
      <c r="M12" t="s">
        <v>889</v>
      </c>
      <c r="N12" t="s">
        <v>935</v>
      </c>
      <c r="Q12">
        <f>D5-7483</f>
        <v>-477.86846070702995</v>
      </c>
      <c r="AI12" s="13"/>
      <c r="AJ12" s="95"/>
      <c r="AN12" s="13"/>
      <c r="AO12" s="90"/>
      <c r="AQ12" s="5"/>
    </row>
    <row r="13" spans="1:655" ht="15.75" thickBot="1" x14ac:dyDescent="0.3">
      <c r="A13" s="13">
        <v>1400</v>
      </c>
      <c r="B13" s="5">
        <f>GR58</f>
        <v>65338.397761621702</v>
      </c>
      <c r="C13">
        <f>IL59</f>
        <v>78292.831096864204</v>
      </c>
      <c r="D13">
        <f>MW59</f>
        <v>87453.005628166298</v>
      </c>
      <c r="E13" s="5">
        <f>PN59</f>
        <v>104531.925102945</v>
      </c>
      <c r="F13">
        <v>1400</v>
      </c>
      <c r="G13" s="90">
        <f t="shared" si="2"/>
        <v>0.19826677388853334</v>
      </c>
      <c r="H13" s="90">
        <f t="shared" si="3"/>
        <v>0.33846265938792608</v>
      </c>
      <c r="I13" s="90">
        <f t="shared" si="4"/>
        <v>0.59985442992213511</v>
      </c>
      <c r="K13" t="s">
        <v>999</v>
      </c>
      <c r="L13" t="s">
        <v>997</v>
      </c>
      <c r="M13" t="s">
        <v>998</v>
      </c>
      <c r="N13" s="33" t="s">
        <v>997</v>
      </c>
      <c r="Q13">
        <f>Q12/7483*100</f>
        <v>-6.3860545330352796</v>
      </c>
      <c r="AI13" s="13"/>
      <c r="AJ13" s="95"/>
      <c r="AN13" s="15"/>
      <c r="AQ13" s="5"/>
    </row>
    <row r="14" spans="1:655" x14ac:dyDescent="0.25">
      <c r="A14" s="13">
        <v>1800</v>
      </c>
      <c r="B14" s="5">
        <f>FU58</f>
        <v>67490.954782924906</v>
      </c>
      <c r="C14">
        <f>NT59</f>
        <v>87140.600093075001</v>
      </c>
      <c r="D14">
        <f>RH59</f>
        <v>105227.558098808</v>
      </c>
      <c r="E14" s="5">
        <f>QK59</f>
        <v>132063.11115491699</v>
      </c>
      <c r="F14">
        <v>1800</v>
      </c>
      <c r="G14" s="90">
        <f t="shared" si="2"/>
        <v>0.29114487079565543</v>
      </c>
      <c r="H14" s="90">
        <f t="shared" si="3"/>
        <v>0.55913571584899835</v>
      </c>
      <c r="I14" s="90">
        <f t="shared" si="4"/>
        <v>0.95675274678924416</v>
      </c>
    </row>
    <row r="15" spans="1:655" ht="15.75" thickBot="1" x14ac:dyDescent="0.3">
      <c r="A15" s="15">
        <v>2400</v>
      </c>
      <c r="B15" s="6">
        <f>EX58</f>
        <v>71888.000629389993</v>
      </c>
      <c r="C15">
        <f>TB59</f>
        <v>101313.991119919</v>
      </c>
      <c r="D15">
        <f>SE59</f>
        <v>100773.41569370699</v>
      </c>
      <c r="E15" s="5"/>
      <c r="F15">
        <v>2400</v>
      </c>
      <c r="G15" s="90">
        <f t="shared" si="2"/>
        <v>0.40933104597290421</v>
      </c>
      <c r="H15" s="90">
        <f t="shared" si="3"/>
        <v>0.40181135671351204</v>
      </c>
      <c r="I15" s="90">
        <f t="shared" si="4"/>
        <v>-1</v>
      </c>
    </row>
    <row r="16" spans="1:655" x14ac:dyDescent="0.25">
      <c r="A16" s="13" t="s">
        <v>731</v>
      </c>
      <c r="B16" s="12" t="s">
        <v>376</v>
      </c>
      <c r="C16" s="23">
        <v>1500</v>
      </c>
      <c r="D16" s="23">
        <v>1000</v>
      </c>
      <c r="E16" s="12">
        <v>750</v>
      </c>
      <c r="F16" s="11" t="s">
        <v>377</v>
      </c>
      <c r="G16" s="23">
        <v>1500</v>
      </c>
      <c r="H16" s="23">
        <v>1000</v>
      </c>
      <c r="I16" s="12">
        <v>750</v>
      </c>
      <c r="J16" s="68"/>
      <c r="K16" t="s">
        <v>742</v>
      </c>
    </row>
    <row r="17" spans="1:656" x14ac:dyDescent="0.25">
      <c r="A17" s="13">
        <v>800</v>
      </c>
      <c r="B17" s="14">
        <f>AF50</f>
        <v>5.6648258624769799E-6</v>
      </c>
      <c r="C17" s="7">
        <f>BZ50</f>
        <v>5.9963045685033698E-6</v>
      </c>
      <c r="D17" s="7">
        <f>KV50</f>
        <v>5.6858859987876401E-6</v>
      </c>
      <c r="E17" s="14">
        <f>MP50</f>
        <v>5.4501115354113901E-6</v>
      </c>
      <c r="F17" s="13">
        <v>800</v>
      </c>
      <c r="G17" s="90">
        <f t="shared" ref="G17:G22" si="5">(C17-B17)/B17</f>
        <v>5.8515250790330355E-2</v>
      </c>
      <c r="H17" s="90">
        <f t="shared" ref="H17:H22" si="6">(D17-B17)/B17</f>
        <v>3.7177023304740364E-3</v>
      </c>
      <c r="I17" s="57">
        <f t="shared" ref="I17:I22" si="7">(E17-B17)/B17</f>
        <v>-3.7903076330700246E-2</v>
      </c>
      <c r="J17" s="68"/>
      <c r="K17" t="s">
        <v>976</v>
      </c>
    </row>
    <row r="18" spans="1:656" x14ac:dyDescent="0.25">
      <c r="A18" s="13">
        <v>900</v>
      </c>
      <c r="B18" s="14">
        <f>CW50</f>
        <v>5.87797389990823E-6</v>
      </c>
      <c r="C18" s="7">
        <f>BC50</f>
        <v>6.4650366008321096E-6</v>
      </c>
      <c r="D18" s="7">
        <f>IE50</f>
        <v>5.7659821046452602E-6</v>
      </c>
      <c r="E18" s="14">
        <f>LS50</f>
        <v>5.5381669378888599E-6</v>
      </c>
      <c r="F18" s="13">
        <v>900</v>
      </c>
      <c r="G18" s="90">
        <f t="shared" si="5"/>
        <v>9.9875009811296572E-2</v>
      </c>
      <c r="H18" s="90">
        <f t="shared" si="6"/>
        <v>-1.9052788795934982E-2</v>
      </c>
      <c r="I18" s="57">
        <f t="shared" si="7"/>
        <v>-5.7810219610651109E-2</v>
      </c>
      <c r="J18" s="68"/>
    </row>
    <row r="19" spans="1:656" x14ac:dyDescent="0.25">
      <c r="A19" s="13">
        <v>1100</v>
      </c>
      <c r="B19" s="14">
        <f>EQ50</f>
        <v>6.2890235335737403E-6</v>
      </c>
      <c r="C19" s="7">
        <f>DT50</f>
        <v>6.5933333325539496E-6</v>
      </c>
      <c r="D19" s="7">
        <f>JY50</f>
        <v>5.9432202517709304E-6</v>
      </c>
      <c r="E19" s="14">
        <f>PG50</f>
        <v>5.53224804312288E-6</v>
      </c>
      <c r="F19" s="13">
        <v>1100</v>
      </c>
      <c r="G19" s="90">
        <f t="shared" si="5"/>
        <v>4.838744796480117E-2</v>
      </c>
      <c r="H19" s="90">
        <f t="shared" si="6"/>
        <v>-5.4985210336191415E-2</v>
      </c>
      <c r="I19" s="57">
        <f t="shared" si="7"/>
        <v>-0.12033274902070884</v>
      </c>
      <c r="J19" s="68"/>
    </row>
    <row r="20" spans="1:656" x14ac:dyDescent="0.25">
      <c r="A20" s="13">
        <v>1400</v>
      </c>
      <c r="B20" s="14">
        <f>HH50</f>
        <v>6.6408238595936501E-6</v>
      </c>
      <c r="C20" s="7">
        <f>JB50</f>
        <v>6.7758226398936596E-6</v>
      </c>
      <c r="D20" s="7">
        <f>NM50</f>
        <v>6.0923257406314502E-6</v>
      </c>
      <c r="E20" s="14">
        <f>QD50</f>
        <v>6.02214481334407E-6</v>
      </c>
      <c r="F20" s="13">
        <v>1400</v>
      </c>
      <c r="G20" s="90">
        <f t="shared" si="5"/>
        <v>2.032861933312444E-2</v>
      </c>
      <c r="H20" s="90">
        <f t="shared" si="6"/>
        <v>-8.2594890417069772E-2</v>
      </c>
      <c r="I20" s="57">
        <f t="shared" si="7"/>
        <v>-9.3162995936988582E-2</v>
      </c>
      <c r="J20" s="68"/>
    </row>
    <row r="21" spans="1:656" x14ac:dyDescent="0.25">
      <c r="A21" s="13">
        <v>1800</v>
      </c>
      <c r="B21" s="14">
        <f>GK50</f>
        <v>7.05259511178926E-6</v>
      </c>
      <c r="C21" s="7">
        <f>OJ50</f>
        <v>6.76662276451052E-6</v>
      </c>
      <c r="D21" s="7">
        <f>RX50</f>
        <v>5.5535211854856399E-6</v>
      </c>
      <c r="E21" s="14">
        <f>RA50</f>
        <v>5.5880753146239303E-6</v>
      </c>
      <c r="F21" s="13">
        <v>1800</v>
      </c>
      <c r="G21" s="90">
        <f t="shared" si="5"/>
        <v>-4.0548527562670203E-2</v>
      </c>
      <c r="H21" s="90">
        <f t="shared" si="6"/>
        <v>-0.21255635727588246</v>
      </c>
      <c r="I21" s="57">
        <f t="shared" si="7"/>
        <v>-0.2076568658701545</v>
      </c>
      <c r="J21" s="68"/>
    </row>
    <row r="22" spans="1:656" ht="15.75" thickBot="1" x14ac:dyDescent="0.3">
      <c r="A22" s="15">
        <v>2400</v>
      </c>
      <c r="B22" s="16">
        <f>FN50</f>
        <v>7.2520204870651797E-6</v>
      </c>
      <c r="C22" s="19">
        <f>TR50</f>
        <v>6.5680596781598304E-6</v>
      </c>
      <c r="D22" s="19">
        <f>SU50</f>
        <v>7.2247842062605502E-6</v>
      </c>
      <c r="E22" s="6"/>
      <c r="F22" s="15">
        <v>2400</v>
      </c>
      <c r="G22" s="69">
        <f t="shared" si="5"/>
        <v>-9.4313137990339774E-2</v>
      </c>
      <c r="H22" s="69">
        <f t="shared" si="6"/>
        <v>-3.7556817239014308E-3</v>
      </c>
      <c r="I22" s="70">
        <f t="shared" si="7"/>
        <v>-1</v>
      </c>
      <c r="J22" s="68"/>
    </row>
    <row r="23" spans="1:656" s="50" customFormat="1" ht="15.75" thickBot="1" x14ac:dyDescent="0.3">
      <c r="A23" s="241" t="s">
        <v>725</v>
      </c>
      <c r="B23" s="239"/>
      <c r="C23" s="239"/>
      <c r="D23" s="258"/>
      <c r="E23" s="258"/>
      <c r="F23" s="258"/>
      <c r="G23" s="258"/>
      <c r="H23" s="258"/>
      <c r="I23" s="242"/>
      <c r="J23" s="72"/>
      <c r="K23" s="51" t="s">
        <v>305</v>
      </c>
      <c r="M23" s="50" t="s">
        <v>361</v>
      </c>
      <c r="N23" s="50" t="s">
        <v>363</v>
      </c>
      <c r="AH23" s="51" t="s">
        <v>365</v>
      </c>
      <c r="AJ23" s="50" t="s">
        <v>361</v>
      </c>
      <c r="AK23" s="50" t="s">
        <v>372</v>
      </c>
      <c r="AL23" s="50" t="s">
        <v>367</v>
      </c>
      <c r="AM23" s="50" t="s">
        <v>368</v>
      </c>
      <c r="BE23" s="50" t="s">
        <v>369</v>
      </c>
      <c r="BG23" s="50" t="s">
        <v>370</v>
      </c>
      <c r="BH23" s="50" t="s">
        <v>363</v>
      </c>
      <c r="BI23" s="50" t="s">
        <v>367</v>
      </c>
      <c r="BJ23" s="50" t="s">
        <v>368</v>
      </c>
      <c r="CB23" s="50" t="s">
        <v>305</v>
      </c>
      <c r="CC23" s="50" t="s">
        <v>373</v>
      </c>
      <c r="CY23" s="50" t="s">
        <v>365</v>
      </c>
      <c r="CZ23" s="50" t="s">
        <v>361</v>
      </c>
      <c r="DA23" s="50" t="s">
        <v>378</v>
      </c>
      <c r="DB23" s="50">
        <v>1500</v>
      </c>
      <c r="DC23" s="50" t="s">
        <v>379</v>
      </c>
      <c r="DD23" s="50" t="s">
        <v>380</v>
      </c>
      <c r="DE23" s="52">
        <v>0.3347222222222222</v>
      </c>
      <c r="DV23" s="50" t="s">
        <v>362</v>
      </c>
      <c r="DW23" s="50" t="s">
        <v>378</v>
      </c>
      <c r="ES23" s="50" t="s">
        <v>305</v>
      </c>
      <c r="ET23" s="50" t="s">
        <v>393</v>
      </c>
      <c r="FP23" s="50" t="s">
        <v>362</v>
      </c>
      <c r="FQ23" s="50">
        <v>1800</v>
      </c>
      <c r="GM23" s="50" t="s">
        <v>305</v>
      </c>
      <c r="GN23" s="50">
        <v>1400</v>
      </c>
      <c r="HK23" s="50" t="s">
        <v>372</v>
      </c>
      <c r="HL23" s="50" t="s">
        <v>394</v>
      </c>
      <c r="IG23" s="50" t="s">
        <v>365</v>
      </c>
      <c r="IH23" s="50" t="s">
        <v>396</v>
      </c>
      <c r="II23" s="50" t="s">
        <v>397</v>
      </c>
      <c r="JD23" s="50" t="s">
        <v>365</v>
      </c>
      <c r="JE23" s="50" t="s">
        <v>378</v>
      </c>
      <c r="JF23" s="50" t="s">
        <v>394</v>
      </c>
      <c r="KA23" s="50" t="s">
        <v>365</v>
      </c>
      <c r="KB23" s="50" t="s">
        <v>363</v>
      </c>
      <c r="KC23" s="50" t="s">
        <v>394</v>
      </c>
      <c r="KX23" s="50" t="s">
        <v>365</v>
      </c>
      <c r="KY23" s="50" t="s">
        <v>372</v>
      </c>
      <c r="KZ23" s="50" t="s">
        <v>398</v>
      </c>
      <c r="LU23" s="50" t="s">
        <v>412</v>
      </c>
      <c r="LV23" s="50" t="s">
        <v>413</v>
      </c>
      <c r="LW23" s="50" t="s">
        <v>414</v>
      </c>
      <c r="MR23" s="50" t="s">
        <v>365</v>
      </c>
      <c r="MS23" s="50" t="s">
        <v>399</v>
      </c>
      <c r="MT23" s="50" t="s">
        <v>400</v>
      </c>
      <c r="NO23" s="50" t="s">
        <v>365</v>
      </c>
      <c r="NP23" s="50" t="s">
        <v>411</v>
      </c>
      <c r="NQ23" s="50" t="s">
        <v>397</v>
      </c>
      <c r="OL23" s="50" t="s">
        <v>378</v>
      </c>
      <c r="OM23" s="50" t="s">
        <v>398</v>
      </c>
      <c r="OP23" s="50" t="s">
        <v>494</v>
      </c>
      <c r="PI23" s="50" t="s">
        <v>399</v>
      </c>
      <c r="PJ23" s="50" t="s">
        <v>398</v>
      </c>
      <c r="QF23" s="50">
        <v>1800</v>
      </c>
      <c r="QG23" s="50" t="s">
        <v>398</v>
      </c>
      <c r="RC23" s="50">
        <v>1800</v>
      </c>
      <c r="RD23" s="50" t="s">
        <v>394</v>
      </c>
      <c r="RZ23" s="50" t="s">
        <v>393</v>
      </c>
      <c r="SA23" s="50" t="s">
        <v>394</v>
      </c>
      <c r="SW23" s="50" t="s">
        <v>393</v>
      </c>
      <c r="SX23" s="50" t="s">
        <v>397</v>
      </c>
      <c r="TT23" s="50" t="s">
        <v>669</v>
      </c>
      <c r="TU23" s="50" t="s">
        <v>305</v>
      </c>
      <c r="UQ23" s="50" t="s">
        <v>678</v>
      </c>
      <c r="UR23" s="50" t="s">
        <v>305</v>
      </c>
      <c r="VN23" s="50" t="s">
        <v>687</v>
      </c>
      <c r="VO23" s="50" t="s">
        <v>305</v>
      </c>
      <c r="WK23" s="50" t="s">
        <v>687</v>
      </c>
      <c r="WL23" s="50" t="s">
        <v>696</v>
      </c>
      <c r="XH23" s="50" t="s">
        <v>678</v>
      </c>
      <c r="XI23" s="50" t="s">
        <v>398</v>
      </c>
      <c r="YE23" s="50" t="s">
        <v>669</v>
      </c>
      <c r="YF23" s="50" t="s">
        <v>398</v>
      </c>
    </row>
    <row r="24" spans="1:656" x14ac:dyDescent="0.25">
      <c r="A24" s="246" t="s">
        <v>727</v>
      </c>
      <c r="B24" s="247"/>
      <c r="C24" s="247"/>
      <c r="D24" s="11" t="s">
        <v>302</v>
      </c>
      <c r="E24" s="23" t="s">
        <v>732</v>
      </c>
      <c r="F24" s="23" t="s">
        <v>303</v>
      </c>
      <c r="G24" s="23" t="s">
        <v>733</v>
      </c>
      <c r="H24" s="23" t="s">
        <v>304</v>
      </c>
      <c r="I24" s="12" t="s">
        <v>734</v>
      </c>
      <c r="J24" s="93"/>
      <c r="K24" s="11" t="s">
        <v>211</v>
      </c>
      <c r="L24" s="23" t="s">
        <v>283</v>
      </c>
      <c r="M24" s="23" t="s">
        <v>284</v>
      </c>
      <c r="N24" s="12">
        <v>45</v>
      </c>
      <c r="P24" s="23"/>
      <c r="Q24" s="23"/>
      <c r="R24" s="23"/>
      <c r="S24" s="23"/>
      <c r="T24" s="23"/>
      <c r="AH24" s="11" t="s">
        <v>211</v>
      </c>
      <c r="AI24" s="23" t="s">
        <v>283</v>
      </c>
      <c r="AJ24" s="23" t="s">
        <v>284</v>
      </c>
      <c r="AK24" s="12">
        <v>41</v>
      </c>
      <c r="AL24" s="12"/>
      <c r="AM24" s="23"/>
      <c r="AN24" s="11"/>
      <c r="AO24" s="23"/>
      <c r="AP24" s="23"/>
      <c r="AQ24" s="12"/>
      <c r="AR24" s="12"/>
      <c r="AT24" s="11"/>
      <c r="AU24" s="23"/>
      <c r="AV24" s="23"/>
      <c r="AW24" s="23"/>
      <c r="AX24" s="12"/>
      <c r="BE24" s="11" t="s">
        <v>211</v>
      </c>
      <c r="BF24" s="23" t="s">
        <v>283</v>
      </c>
      <c r="BG24" s="23" t="s">
        <v>284</v>
      </c>
      <c r="BH24" s="23">
        <v>49</v>
      </c>
      <c r="BI24" s="12"/>
      <c r="CB24" s="11" t="s">
        <v>211</v>
      </c>
      <c r="CC24" s="23" t="s">
        <v>283</v>
      </c>
      <c r="CD24" s="23" t="s">
        <v>284</v>
      </c>
      <c r="CE24" s="12">
        <v>36</v>
      </c>
      <c r="CF24" s="12"/>
      <c r="CG24" s="23"/>
      <c r="CH24" s="23"/>
      <c r="CI24" s="23"/>
      <c r="CJ24" s="23"/>
      <c r="CK24" s="12"/>
      <c r="CY24" s="11" t="s">
        <v>211</v>
      </c>
      <c r="CZ24" s="23" t="s">
        <v>283</v>
      </c>
      <c r="DA24" s="23" t="s">
        <v>284</v>
      </c>
      <c r="DB24" s="23">
        <v>95</v>
      </c>
      <c r="DC24" s="12"/>
      <c r="DD24" s="23"/>
      <c r="DE24" s="23"/>
      <c r="DF24" s="23"/>
      <c r="DG24" s="23"/>
      <c r="DH24" s="12"/>
      <c r="DV24" s="11" t="s">
        <v>1130</v>
      </c>
      <c r="DW24" s="23" t="s">
        <v>283</v>
      </c>
      <c r="DX24" s="23" t="s">
        <v>284</v>
      </c>
      <c r="DY24" s="12">
        <v>16</v>
      </c>
      <c r="DZ24" s="4"/>
      <c r="EA24" s="4"/>
      <c r="EB24" s="4"/>
      <c r="EC24" s="4"/>
      <c r="ED24" s="4"/>
      <c r="EE24" s="4"/>
      <c r="ES24" s="11" t="s">
        <v>211</v>
      </c>
      <c r="ET24" s="23" t="s">
        <v>283</v>
      </c>
      <c r="EU24" s="23" t="s">
        <v>284</v>
      </c>
      <c r="EV24" s="12">
        <v>47</v>
      </c>
      <c r="EW24" s="23"/>
      <c r="EX24" s="12"/>
      <c r="EY24" s="23"/>
      <c r="EZ24" s="23"/>
      <c r="FA24" s="23"/>
      <c r="FB24" s="12"/>
      <c r="FP24" s="11" t="s">
        <v>211</v>
      </c>
      <c r="FQ24" s="23" t="s">
        <v>283</v>
      </c>
      <c r="FR24" s="23" t="s">
        <v>284</v>
      </c>
      <c r="FS24" s="12">
        <v>43</v>
      </c>
      <c r="FU24" s="12"/>
      <c r="FV24" s="23"/>
      <c r="FW24" s="23"/>
      <c r="FX24" s="23"/>
      <c r="FY24" s="12"/>
      <c r="GM24" s="11" t="s">
        <v>211</v>
      </c>
      <c r="GN24" s="23" t="s">
        <v>283</v>
      </c>
      <c r="GO24" s="23" t="s">
        <v>284</v>
      </c>
      <c r="GP24" s="23">
        <v>76</v>
      </c>
      <c r="GQ24" s="23"/>
      <c r="GR24" s="23"/>
      <c r="GS24" s="23"/>
      <c r="GT24" s="23"/>
      <c r="GU24" s="23"/>
      <c r="GV24" s="12"/>
      <c r="HJ24" s="11" t="s">
        <v>211</v>
      </c>
      <c r="HK24" s="23" t="s">
        <v>283</v>
      </c>
      <c r="HL24" s="23" t="s">
        <v>284</v>
      </c>
      <c r="HM24" s="23">
        <v>71</v>
      </c>
      <c r="HN24" s="12"/>
      <c r="HO24" s="23"/>
      <c r="HP24" s="23"/>
      <c r="HQ24" s="23"/>
      <c r="HR24" s="23"/>
      <c r="HS24" s="12"/>
      <c r="IG24" s="11" t="s">
        <v>211</v>
      </c>
      <c r="IH24" s="23" t="s">
        <v>283</v>
      </c>
      <c r="II24" s="23" t="s">
        <v>284</v>
      </c>
      <c r="IJ24" s="23">
        <v>43</v>
      </c>
      <c r="IK24" s="12"/>
      <c r="IL24" s="23"/>
      <c r="IM24" s="23"/>
      <c r="IN24" s="23"/>
      <c r="IO24" s="23"/>
      <c r="IP24" s="12"/>
      <c r="JD24" s="11" t="s">
        <v>211</v>
      </c>
      <c r="JE24" s="23" t="s">
        <v>283</v>
      </c>
      <c r="JF24" s="23" t="s">
        <v>284</v>
      </c>
      <c r="JG24" s="23">
        <v>39</v>
      </c>
      <c r="JH24" s="12"/>
      <c r="KA24" t="s">
        <v>211</v>
      </c>
      <c r="KB24" t="s">
        <v>283</v>
      </c>
      <c r="KC24" t="s">
        <v>284</v>
      </c>
      <c r="KD24">
        <v>100</v>
      </c>
      <c r="KG24" s="23"/>
      <c r="KH24" s="23"/>
      <c r="KI24" s="23"/>
      <c r="KJ24" s="12"/>
      <c r="KX24" s="11" t="s">
        <v>211</v>
      </c>
      <c r="KY24" s="23" t="s">
        <v>283</v>
      </c>
      <c r="KZ24" s="23" t="s">
        <v>284</v>
      </c>
      <c r="LA24" s="23">
        <v>95</v>
      </c>
      <c r="LB24" s="23"/>
      <c r="LC24" s="12"/>
      <c r="LD24" s="23"/>
      <c r="LE24" s="23"/>
      <c r="LF24" s="23"/>
      <c r="LG24" s="12"/>
      <c r="LU24" s="11" t="s">
        <v>211</v>
      </c>
      <c r="LV24" s="23" t="s">
        <v>283</v>
      </c>
      <c r="LW24" s="23" t="s">
        <v>284</v>
      </c>
      <c r="LX24" s="23">
        <v>100</v>
      </c>
      <c r="LY24" s="12"/>
      <c r="LZ24" s="23"/>
      <c r="MA24" s="23"/>
      <c r="MB24" s="23"/>
      <c r="MC24" s="23"/>
      <c r="MD24" s="12"/>
      <c r="MR24" s="11" t="s">
        <v>211</v>
      </c>
      <c r="MS24" s="23" t="s">
        <v>283</v>
      </c>
      <c r="MT24" s="23" t="s">
        <v>284</v>
      </c>
      <c r="MU24" s="23">
        <v>82</v>
      </c>
      <c r="MV24" s="12"/>
      <c r="MW24" s="23"/>
      <c r="MX24" s="23"/>
      <c r="MY24" s="23"/>
      <c r="MZ24" s="23"/>
      <c r="NA24" s="12"/>
      <c r="NO24" s="11" t="s">
        <v>211</v>
      </c>
      <c r="NP24" s="23" t="s">
        <v>283</v>
      </c>
      <c r="NQ24" s="23" t="s">
        <v>284</v>
      </c>
      <c r="NR24" s="23">
        <v>87</v>
      </c>
      <c r="NS24" s="12"/>
      <c r="OL24" s="11" t="s">
        <v>211</v>
      </c>
      <c r="OM24" s="23" t="s">
        <v>283</v>
      </c>
      <c r="ON24" s="23" t="s">
        <v>284</v>
      </c>
      <c r="OO24" s="23">
        <v>84</v>
      </c>
      <c r="OP24" s="23"/>
      <c r="OQ24" s="12"/>
      <c r="PI24" s="11" t="s">
        <v>401</v>
      </c>
      <c r="PJ24" s="23" t="s">
        <v>402</v>
      </c>
      <c r="PK24" s="23" t="s">
        <v>403</v>
      </c>
      <c r="PL24" s="23" t="s">
        <v>404</v>
      </c>
      <c r="PM24" s="23" t="s">
        <v>405</v>
      </c>
      <c r="PN24" s="12"/>
      <c r="QF24" s="11" t="s">
        <v>401</v>
      </c>
      <c r="QG24" s="23" t="s">
        <v>402</v>
      </c>
      <c r="QH24" s="23" t="s">
        <v>403</v>
      </c>
      <c r="QI24" s="23" t="s">
        <v>404</v>
      </c>
      <c r="QJ24" s="12" t="s">
        <v>405</v>
      </c>
      <c r="RC24" s="11">
        <v>0.88289557154206899</v>
      </c>
      <c r="RD24" s="23">
        <v>0.114555385162684</v>
      </c>
      <c r="RE24" s="23">
        <v>0.22760942263018499</v>
      </c>
      <c r="RF24" s="23">
        <v>12.6941630685248</v>
      </c>
      <c r="RG24" s="12">
        <v>3128335.2693815799</v>
      </c>
      <c r="RZ24" s="11" t="s">
        <v>211</v>
      </c>
      <c r="SA24" s="23" t="s">
        <v>283</v>
      </c>
      <c r="SB24" s="23" t="s">
        <v>284</v>
      </c>
      <c r="SC24" s="12">
        <v>28</v>
      </c>
      <c r="SD24" s="23"/>
      <c r="SE24" s="23"/>
      <c r="SF24" s="23"/>
      <c r="SG24" s="12"/>
      <c r="SW24" s="11" t="s">
        <v>211</v>
      </c>
      <c r="SX24" s="23" t="s">
        <v>283</v>
      </c>
      <c r="SY24" s="23" t="s">
        <v>284</v>
      </c>
      <c r="SZ24" s="23">
        <v>52</v>
      </c>
      <c r="TA24" s="12"/>
      <c r="TT24" s="11" t="s">
        <v>401</v>
      </c>
      <c r="TU24" s="23" t="s">
        <v>402</v>
      </c>
      <c r="TV24" s="23" t="s">
        <v>403</v>
      </c>
      <c r="TW24" s="23" t="s">
        <v>404</v>
      </c>
      <c r="TX24" s="12" t="s">
        <v>405</v>
      </c>
      <c r="UQ24" s="11" t="s">
        <v>401</v>
      </c>
      <c r="UR24" s="23" t="s">
        <v>402</v>
      </c>
      <c r="US24" s="23" t="s">
        <v>403</v>
      </c>
      <c r="UT24" s="23" t="s">
        <v>404</v>
      </c>
      <c r="UU24" s="12" t="s">
        <v>405</v>
      </c>
      <c r="VN24" s="11" t="s">
        <v>401</v>
      </c>
      <c r="VO24" s="23" t="s">
        <v>402</v>
      </c>
      <c r="VP24" s="23" t="s">
        <v>403</v>
      </c>
      <c r="VQ24" s="23" t="s">
        <v>404</v>
      </c>
      <c r="VR24" s="12" t="s">
        <v>405</v>
      </c>
    </row>
    <row r="25" spans="1:656" ht="15.75" thickBot="1" x14ac:dyDescent="0.3">
      <c r="A25" s="248"/>
      <c r="B25" s="257"/>
      <c r="C25" s="257"/>
      <c r="D25" s="13">
        <v>803.95600000000002</v>
      </c>
      <c r="E25">
        <v>-9.07</v>
      </c>
      <c r="F25">
        <v>766.26</v>
      </c>
      <c r="G25">
        <v>-13.82</v>
      </c>
      <c r="H25">
        <v>798.3</v>
      </c>
      <c r="I25" s="5">
        <v>-17.8</v>
      </c>
      <c r="J25" s="93"/>
      <c r="K25" s="13">
        <v>45</v>
      </c>
      <c r="L25" t="s">
        <v>285</v>
      </c>
      <c r="N25" s="5"/>
      <c r="AH25" s="13">
        <v>41</v>
      </c>
      <c r="AI25" t="s">
        <v>285</v>
      </c>
      <c r="AK25" s="5"/>
      <c r="AL25" s="5"/>
      <c r="AN25" s="13"/>
      <c r="AQ25" s="5"/>
      <c r="AR25" s="5"/>
      <c r="AT25" s="13"/>
      <c r="AX25" s="5"/>
      <c r="BE25" s="13">
        <v>49</v>
      </c>
      <c r="BF25" t="s">
        <v>285</v>
      </c>
      <c r="BI25" s="5"/>
      <c r="CB25" s="13">
        <v>36</v>
      </c>
      <c r="CC25" t="s">
        <v>285</v>
      </c>
      <c r="CE25" s="5"/>
      <c r="CF25" s="5"/>
      <c r="CK25" s="5"/>
      <c r="CY25" s="13">
        <v>95</v>
      </c>
      <c r="CZ25" t="s">
        <v>285</v>
      </c>
      <c r="DC25" s="5"/>
      <c r="DH25" s="5"/>
      <c r="DV25" s="13">
        <v>16</v>
      </c>
      <c r="DW25" s="4" t="s">
        <v>285</v>
      </c>
      <c r="DX25" s="4"/>
      <c r="DY25" s="5"/>
      <c r="DZ25" s="4"/>
      <c r="EA25" s="4"/>
      <c r="EB25" s="4"/>
      <c r="EC25" s="4"/>
      <c r="ED25" s="4"/>
      <c r="EE25" s="4"/>
      <c r="ES25" s="13">
        <v>47</v>
      </c>
      <c r="ET25" t="s">
        <v>285</v>
      </c>
      <c r="EV25" s="5"/>
      <c r="EX25" s="5"/>
      <c r="FB25" s="5"/>
      <c r="FP25" s="13">
        <v>43</v>
      </c>
      <c r="FQ25" t="s">
        <v>285</v>
      </c>
      <c r="FS25" s="5"/>
      <c r="FT25" s="5"/>
      <c r="FU25" s="5"/>
      <c r="FY25" s="5"/>
      <c r="GM25" s="13">
        <v>76</v>
      </c>
      <c r="GN25" t="s">
        <v>285</v>
      </c>
      <c r="GV25" s="5"/>
      <c r="HJ25" s="13">
        <v>71</v>
      </c>
      <c r="HK25" t="s">
        <v>285</v>
      </c>
      <c r="HN25" s="5"/>
      <c r="HS25" s="5"/>
      <c r="IG25" s="13">
        <v>43</v>
      </c>
      <c r="IH25" t="s">
        <v>285</v>
      </c>
      <c r="IK25" s="5"/>
      <c r="IP25" s="5"/>
      <c r="JD25" s="13">
        <v>39</v>
      </c>
      <c r="JE25" t="s">
        <v>285</v>
      </c>
      <c r="JH25" s="5"/>
      <c r="KA25">
        <v>100</v>
      </c>
      <c r="KB25" t="s">
        <v>285</v>
      </c>
      <c r="KJ25" s="5"/>
      <c r="KX25" s="13">
        <v>95</v>
      </c>
      <c r="KY25" s="4" t="s">
        <v>285</v>
      </c>
      <c r="KZ25" s="4"/>
      <c r="LA25" s="4"/>
      <c r="LB25" s="4"/>
      <c r="LC25" s="5"/>
      <c r="LG25" s="5"/>
      <c r="LU25" s="13">
        <v>100</v>
      </c>
      <c r="LV25" t="s">
        <v>285</v>
      </c>
      <c r="LY25" s="5"/>
      <c r="MD25" s="5"/>
      <c r="MR25" s="13">
        <v>82</v>
      </c>
      <c r="MS25" t="s">
        <v>285</v>
      </c>
      <c r="MV25" s="5"/>
      <c r="NA25" s="5"/>
      <c r="NO25" s="13">
        <v>87</v>
      </c>
      <c r="NP25" t="s">
        <v>285</v>
      </c>
      <c r="NS25" s="5"/>
      <c r="OL25" s="13">
        <v>84</v>
      </c>
      <c r="OM25" s="4" t="s">
        <v>285</v>
      </c>
      <c r="ON25" s="4"/>
      <c r="OO25" s="4"/>
      <c r="OP25" s="4"/>
      <c r="OQ25" s="5"/>
      <c r="PI25" s="13" t="s">
        <v>406</v>
      </c>
      <c r="PJ25" t="s">
        <v>407</v>
      </c>
      <c r="PK25">
        <v>0</v>
      </c>
      <c r="PL25" t="s">
        <v>408</v>
      </c>
      <c r="PM25">
        <v>0.862295900159749</v>
      </c>
      <c r="PN25" s="5"/>
      <c r="QF25" s="13" t="s">
        <v>406</v>
      </c>
      <c r="QG25" t="s">
        <v>407</v>
      </c>
      <c r="QH25">
        <v>0</v>
      </c>
      <c r="QI25" t="s">
        <v>408</v>
      </c>
      <c r="QJ25" s="5">
        <v>0.97439123425046104</v>
      </c>
      <c r="RC25" s="13"/>
      <c r="RG25" s="5"/>
      <c r="RZ25" s="13">
        <v>28</v>
      </c>
      <c r="SA25" t="s">
        <v>285</v>
      </c>
      <c r="SC25" s="5"/>
      <c r="SG25" s="5"/>
      <c r="SW25" s="13">
        <v>52</v>
      </c>
      <c r="SX25" t="s">
        <v>285</v>
      </c>
      <c r="TA25" s="5"/>
      <c r="TT25" s="13" t="s">
        <v>406</v>
      </c>
      <c r="TU25" t="s">
        <v>407</v>
      </c>
      <c r="TV25">
        <v>0</v>
      </c>
      <c r="TW25" t="s">
        <v>408</v>
      </c>
      <c r="TX25" s="5">
        <v>0.64844882811175497</v>
      </c>
      <c r="UQ25" s="13" t="s">
        <v>406</v>
      </c>
      <c r="UR25" t="s">
        <v>407</v>
      </c>
      <c r="US25">
        <v>0</v>
      </c>
      <c r="UT25" t="s">
        <v>408</v>
      </c>
      <c r="UU25" s="5">
        <v>0.65305323653382397</v>
      </c>
      <c r="VN25" s="13" t="s">
        <v>406</v>
      </c>
      <c r="VO25" t="s">
        <v>407</v>
      </c>
      <c r="VP25">
        <v>0</v>
      </c>
      <c r="VQ25" t="s">
        <v>408</v>
      </c>
      <c r="VR25" s="5">
        <v>0.66267197091732999</v>
      </c>
    </row>
    <row r="26" spans="1:656" ht="15.75" thickBot="1" x14ac:dyDescent="0.3">
      <c r="A26" s="250"/>
      <c r="B26" s="251"/>
      <c r="C26" s="251"/>
      <c r="D26" s="13">
        <v>862</v>
      </c>
      <c r="E26">
        <v>-8.4450000000000003</v>
      </c>
      <c r="F26">
        <v>834.8</v>
      </c>
      <c r="G26">
        <v>-14.1555</v>
      </c>
      <c r="H26">
        <v>902</v>
      </c>
      <c r="I26" s="5">
        <v>-18.899999999999999</v>
      </c>
      <c r="J26" s="93"/>
      <c r="K26" s="13" t="s">
        <v>286</v>
      </c>
      <c r="L26" t="s">
        <v>287</v>
      </c>
      <c r="N26" s="5"/>
      <c r="AH26" s="13" t="s">
        <v>286</v>
      </c>
      <c r="AI26" t="s">
        <v>287</v>
      </c>
      <c r="AK26" s="5"/>
      <c r="AL26" s="5"/>
      <c r="AN26" s="13"/>
      <c r="AQ26" s="5"/>
      <c r="AR26" s="5"/>
      <c r="AT26" s="13"/>
      <c r="AX26" s="5"/>
      <c r="BE26" s="13" t="s">
        <v>286</v>
      </c>
      <c r="BF26" t="s">
        <v>287</v>
      </c>
      <c r="BI26" s="5"/>
      <c r="CB26" s="13" t="s">
        <v>286</v>
      </c>
      <c r="CC26" t="s">
        <v>287</v>
      </c>
      <c r="CE26" s="5"/>
      <c r="CF26" s="5"/>
      <c r="CK26" s="5"/>
      <c r="CY26" s="13" t="s">
        <v>286</v>
      </c>
      <c r="CZ26" t="s">
        <v>287</v>
      </c>
      <c r="DC26" s="5"/>
      <c r="DH26" s="5"/>
      <c r="DV26" s="13" t="s">
        <v>286</v>
      </c>
      <c r="DW26" s="4" t="s">
        <v>287</v>
      </c>
      <c r="DX26" s="4"/>
      <c r="DY26" s="5"/>
      <c r="DZ26" s="4"/>
      <c r="EA26" s="4"/>
      <c r="EB26" s="4"/>
      <c r="EC26" s="4"/>
      <c r="ED26" s="4"/>
      <c r="EE26" s="4"/>
      <c r="ES26" s="13" t="s">
        <v>286</v>
      </c>
      <c r="ET26" t="s">
        <v>287</v>
      </c>
      <c r="EV26" s="5"/>
      <c r="EX26" s="5"/>
      <c r="FB26" s="5"/>
      <c r="FP26" s="13" t="s">
        <v>286</v>
      </c>
      <c r="FQ26" t="s">
        <v>287</v>
      </c>
      <c r="FS26" s="5"/>
      <c r="FT26" s="12"/>
      <c r="FU26" s="5"/>
      <c r="FY26" s="5"/>
      <c r="GM26" s="13" t="s">
        <v>286</v>
      </c>
      <c r="GN26" t="s">
        <v>287</v>
      </c>
      <c r="GV26" s="5"/>
      <c r="HJ26" s="13" t="s">
        <v>286</v>
      </c>
      <c r="HK26" t="s">
        <v>287</v>
      </c>
      <c r="HN26" s="5"/>
      <c r="HS26" s="5"/>
      <c r="IG26" s="13" t="s">
        <v>286</v>
      </c>
      <c r="IH26" t="s">
        <v>287</v>
      </c>
      <c r="IK26" s="5"/>
      <c r="IP26" s="5"/>
      <c r="JD26" s="13" t="s">
        <v>286</v>
      </c>
      <c r="JE26" t="s">
        <v>287</v>
      </c>
      <c r="JH26" s="5"/>
      <c r="KA26" t="s">
        <v>286</v>
      </c>
      <c r="KB26" t="s">
        <v>287</v>
      </c>
      <c r="KJ26" s="5"/>
      <c r="KX26" s="13" t="s">
        <v>286</v>
      </c>
      <c r="KY26" s="4" t="s">
        <v>287</v>
      </c>
      <c r="KZ26" s="4"/>
      <c r="LA26" s="4"/>
      <c r="LB26" s="4"/>
      <c r="LC26" s="5"/>
      <c r="LG26" s="5"/>
      <c r="LU26" s="13" t="s">
        <v>286</v>
      </c>
      <c r="LV26" t="s">
        <v>287</v>
      </c>
      <c r="LY26" s="5"/>
      <c r="MD26" s="5"/>
      <c r="MR26" s="13" t="s">
        <v>286</v>
      </c>
      <c r="MS26" t="s">
        <v>287</v>
      </c>
      <c r="MV26" s="5"/>
      <c r="NA26" s="5"/>
      <c r="NO26" s="13" t="s">
        <v>286</v>
      </c>
      <c r="NP26" t="s">
        <v>287</v>
      </c>
      <c r="NS26" s="5"/>
      <c r="OL26" s="13" t="s">
        <v>286</v>
      </c>
      <c r="OM26" s="4" t="s">
        <v>287</v>
      </c>
      <c r="ON26" s="4"/>
      <c r="OO26" s="4"/>
      <c r="OP26" s="4"/>
      <c r="OQ26" s="5"/>
      <c r="PI26" s="13" t="s">
        <v>406</v>
      </c>
      <c r="PJ26" t="s">
        <v>407</v>
      </c>
      <c r="PK26">
        <v>1</v>
      </c>
      <c r="PL26" t="s">
        <v>408</v>
      </c>
      <c r="PM26">
        <v>0.09</v>
      </c>
      <c r="PN26" s="5"/>
      <c r="QF26" s="13" t="s">
        <v>406</v>
      </c>
      <c r="QG26" t="s">
        <v>407</v>
      </c>
      <c r="QH26">
        <v>1</v>
      </c>
      <c r="QI26" t="s">
        <v>408</v>
      </c>
      <c r="QJ26" s="5">
        <v>9.1589092004897704E-2</v>
      </c>
      <c r="RC26" s="13"/>
      <c r="RG26" s="5"/>
      <c r="RZ26" s="13" t="s">
        <v>286</v>
      </c>
      <c r="SA26" t="s">
        <v>287</v>
      </c>
      <c r="SC26" s="5"/>
      <c r="SG26" s="5"/>
      <c r="SW26" s="13" t="s">
        <v>286</v>
      </c>
      <c r="SX26" t="s">
        <v>287</v>
      </c>
      <c r="TA26" s="5"/>
      <c r="TT26" s="15" t="s">
        <v>406</v>
      </c>
      <c r="TU26" s="18" t="s">
        <v>407</v>
      </c>
      <c r="TV26" s="18">
        <v>1</v>
      </c>
      <c r="TW26" s="18" t="s">
        <v>408</v>
      </c>
      <c r="TX26" s="6">
        <v>0.10806032745666</v>
      </c>
      <c r="UQ26" s="15" t="s">
        <v>406</v>
      </c>
      <c r="UR26" s="18" t="s">
        <v>407</v>
      </c>
      <c r="US26" s="18">
        <v>1</v>
      </c>
      <c r="UT26" s="18" t="s">
        <v>408</v>
      </c>
      <c r="UU26" s="6">
        <v>0.12091784231748</v>
      </c>
      <c r="VN26" s="15" t="s">
        <v>406</v>
      </c>
      <c r="VO26" s="18" t="s">
        <v>407</v>
      </c>
      <c r="VP26" s="18">
        <v>1</v>
      </c>
      <c r="VQ26" s="18" t="s">
        <v>408</v>
      </c>
      <c r="VR26" s="6">
        <v>0.12496258354475399</v>
      </c>
    </row>
    <row r="27" spans="1:656" x14ac:dyDescent="0.25">
      <c r="D27" s="13">
        <v>917.5</v>
      </c>
      <c r="E27">
        <v>-7.5339999999999998</v>
      </c>
      <c r="F27">
        <v>902.4</v>
      </c>
      <c r="G27">
        <v>-14.0115</v>
      </c>
      <c r="H27">
        <v>1012.85</v>
      </c>
      <c r="I27" s="5">
        <v>-20.057600000000001</v>
      </c>
      <c r="J27" s="93"/>
      <c r="K27" s="13">
        <v>0.64982593630719299</v>
      </c>
      <c r="L27">
        <v>0.103226069846311</v>
      </c>
      <c r="M27">
        <v>14.3319034251855</v>
      </c>
      <c r="N27" s="5"/>
      <c r="AH27" s="13">
        <v>0.70524245753519199</v>
      </c>
      <c r="AI27">
        <v>7.7521256377254294E-2</v>
      </c>
      <c r="AJ27">
        <v>0.10525351618564401</v>
      </c>
      <c r="AK27" s="5">
        <v>2655721.0886756801</v>
      </c>
      <c r="AL27" s="5"/>
      <c r="AN27" s="13"/>
      <c r="AQ27" s="5"/>
      <c r="AR27" s="5"/>
      <c r="AT27" s="13"/>
      <c r="AX27" s="5"/>
      <c r="BE27" s="13">
        <v>0.68302911227609497</v>
      </c>
      <c r="BF27">
        <v>8.0759817927060301E-2</v>
      </c>
      <c r="BG27">
        <v>6.56043076563642E-2</v>
      </c>
      <c r="BH27">
        <v>15.4083355629912</v>
      </c>
      <c r="BI27" s="5">
        <v>2361025.5061542699</v>
      </c>
      <c r="CB27" s="13">
        <v>0.65362361532976498</v>
      </c>
      <c r="CC27">
        <v>0.111029506716478</v>
      </c>
      <c r="CD27">
        <v>14.352102675213301</v>
      </c>
      <c r="CE27" s="5"/>
      <c r="CF27" s="5"/>
      <c r="CK27" s="5"/>
      <c r="CY27" s="13">
        <v>0.706620816368564</v>
      </c>
      <c r="CZ27">
        <v>9.20331557942798E-2</v>
      </c>
      <c r="DA27">
        <v>9.9354537617403996E-2</v>
      </c>
      <c r="DB27">
        <v>15.119840820632</v>
      </c>
      <c r="DC27" s="5">
        <v>2448309.5279287901</v>
      </c>
      <c r="DH27" s="5"/>
      <c r="DV27" s="13">
        <v>0.66134380230077205</v>
      </c>
      <c r="DW27" s="4">
        <v>0.125794832838316</v>
      </c>
      <c r="DX27" s="4">
        <v>14.3958997733353</v>
      </c>
      <c r="DY27" s="5"/>
      <c r="DZ27" s="4"/>
      <c r="EA27" s="4"/>
      <c r="EB27" s="4"/>
      <c r="EC27" s="4"/>
      <c r="ED27" s="4"/>
      <c r="EE27" s="4"/>
      <c r="ES27" s="13">
        <v>0.70995703254132803</v>
      </c>
      <c r="ET27">
        <v>0.206047411777942</v>
      </c>
      <c r="EU27">
        <v>14.3140891256297</v>
      </c>
      <c r="EV27" s="5"/>
      <c r="EX27" s="5"/>
      <c r="FB27" s="5"/>
      <c r="FP27" s="13">
        <v>0.68492395250855498</v>
      </c>
      <c r="FQ27">
        <v>0.17061166426396401</v>
      </c>
      <c r="FR27">
        <v>14.5241781182644</v>
      </c>
      <c r="FS27" s="5"/>
      <c r="FU27" s="5"/>
      <c r="FY27" s="5"/>
      <c r="GM27" s="13">
        <v>0.67539309188355301</v>
      </c>
      <c r="GN27">
        <v>0.14598899817639099</v>
      </c>
      <c r="GO27">
        <v>14.343582218846899</v>
      </c>
      <c r="GV27" s="5"/>
      <c r="HJ27" s="13">
        <v>0.71708347125485805</v>
      </c>
      <c r="HK27">
        <v>8.7366622982669895E-2</v>
      </c>
      <c r="HL27">
        <v>0.111532840555482</v>
      </c>
      <c r="HM27">
        <v>14.2594105584455</v>
      </c>
      <c r="HN27" s="5">
        <v>2465319.03711745</v>
      </c>
      <c r="HS27" s="5"/>
      <c r="IG27" s="13">
        <v>0.742646984018561</v>
      </c>
      <c r="IH27">
        <v>0.102347104664542</v>
      </c>
      <c r="II27">
        <v>0.135304977876644</v>
      </c>
      <c r="IJ27">
        <v>14.841622538621801</v>
      </c>
      <c r="IK27" s="5">
        <v>2714011.4499369701</v>
      </c>
      <c r="IP27" s="5"/>
      <c r="JD27" s="13">
        <v>0.74964135879166205</v>
      </c>
      <c r="JE27">
        <v>9.3442471384433498E-2</v>
      </c>
      <c r="JF27">
        <v>0.140133408410448</v>
      </c>
      <c r="JG27">
        <v>14.318993694030601</v>
      </c>
      <c r="JH27" s="5">
        <v>2575003.1024118601</v>
      </c>
      <c r="KA27" s="13">
        <v>0.70080804064986801</v>
      </c>
      <c r="KB27">
        <v>8.2194148202425196E-2</v>
      </c>
      <c r="KC27">
        <v>9.9022097297650796E-2</v>
      </c>
      <c r="KD27">
        <v>14.954240933009499</v>
      </c>
      <c r="KE27" s="5">
        <v>2465124.2710357001</v>
      </c>
      <c r="KJ27" s="5"/>
      <c r="KX27" s="13">
        <v>0.74107578358952697</v>
      </c>
      <c r="KY27" s="4">
        <v>8.4731210853258396E-2</v>
      </c>
      <c r="KZ27" s="4">
        <v>0.14359721627202801</v>
      </c>
      <c r="LA27" s="4">
        <v>14.578423791676901</v>
      </c>
      <c r="LB27" s="4">
        <v>2544963.4779683799</v>
      </c>
      <c r="LC27" s="5"/>
      <c r="LG27" s="5"/>
      <c r="LU27" s="13">
        <v>0.71908893209013902</v>
      </c>
      <c r="LV27">
        <v>8.1120338636415296E-2</v>
      </c>
      <c r="LW27">
        <v>0.124837656089291</v>
      </c>
      <c r="LX27">
        <v>14.890674162252701</v>
      </c>
      <c r="LY27" s="5">
        <v>2466492.9044455602</v>
      </c>
      <c r="MD27" s="5"/>
      <c r="MR27" s="13">
        <v>0.79087517207364999</v>
      </c>
      <c r="MS27">
        <v>0.103290131143897</v>
      </c>
      <c r="MT27">
        <v>0.18120523708547201</v>
      </c>
      <c r="MU27">
        <v>14.029707172014099</v>
      </c>
      <c r="MV27" s="5">
        <v>2735196.4626949201</v>
      </c>
      <c r="NA27" s="5"/>
      <c r="NO27" s="13">
        <v>0.78608808013795195</v>
      </c>
      <c r="NP27">
        <v>0.119143041058123</v>
      </c>
      <c r="NQ27">
        <v>0.16963786476243201</v>
      </c>
      <c r="NR27">
        <v>14.232030175355201</v>
      </c>
      <c r="NS27" s="5">
        <v>2769379.3998599299</v>
      </c>
      <c r="OL27" s="13">
        <v>0.785844117341574</v>
      </c>
      <c r="OM27" s="4">
        <v>9.8606923660009199E-2</v>
      </c>
      <c r="ON27" s="4">
        <v>0.18038868783908699</v>
      </c>
      <c r="OO27" s="4">
        <v>13.9660420149179</v>
      </c>
      <c r="OP27" s="4">
        <v>2735117.5198218599</v>
      </c>
      <c r="OQ27" s="5"/>
      <c r="PI27" s="13" t="s">
        <v>406</v>
      </c>
      <c r="PJ27" t="s">
        <v>407</v>
      </c>
      <c r="PK27">
        <v>2</v>
      </c>
      <c r="PL27" t="s">
        <v>408</v>
      </c>
      <c r="PM27">
        <v>0.285845844505277</v>
      </c>
      <c r="PN27" s="5"/>
      <c r="QF27" s="13" t="s">
        <v>406</v>
      </c>
      <c r="QG27" t="s">
        <v>407</v>
      </c>
      <c r="QH27">
        <v>2</v>
      </c>
      <c r="QI27" t="s">
        <v>408</v>
      </c>
      <c r="QJ27" s="5">
        <v>0.36359998934943499</v>
      </c>
      <c r="RC27" s="13"/>
      <c r="RG27" s="5"/>
      <c r="RZ27" s="13">
        <v>0.85266213357857601</v>
      </c>
      <c r="SA27">
        <v>0.120998492642444</v>
      </c>
      <c r="SB27">
        <v>0.23180557827437701</v>
      </c>
      <c r="SC27" s="5">
        <v>3098321.6816912298</v>
      </c>
      <c r="SG27" s="5"/>
      <c r="SW27" s="13">
        <v>0.85122044474534397</v>
      </c>
      <c r="SX27">
        <v>0.13492011889952901</v>
      </c>
      <c r="SY27">
        <v>0.216648248955742</v>
      </c>
      <c r="SZ27">
        <v>13.4400854917911</v>
      </c>
      <c r="TA27" s="5">
        <v>2997090.01963099</v>
      </c>
    </row>
    <row r="28" spans="1:656" ht="15.75" thickBot="1" x14ac:dyDescent="0.3">
      <c r="D28" s="13">
        <v>997</v>
      </c>
      <c r="E28">
        <v>-5.9</v>
      </c>
      <c r="F28">
        <v>984.5</v>
      </c>
      <c r="G28">
        <v>-13.77</v>
      </c>
      <c r="H28">
        <v>1097.3</v>
      </c>
      <c r="I28" s="5">
        <v>-20.297499999999999</v>
      </c>
      <c r="J28" s="93"/>
      <c r="K28" s="15" t="s">
        <v>288</v>
      </c>
      <c r="L28" s="18" t="s">
        <v>289</v>
      </c>
      <c r="M28" s="18" t="s">
        <v>18</v>
      </c>
      <c r="N28" s="6">
        <v>61126.469711272803</v>
      </c>
      <c r="AH28" s="15" t="s">
        <v>288</v>
      </c>
      <c r="AI28" s="18" t="s">
        <v>289</v>
      </c>
      <c r="AJ28" s="18" t="s">
        <v>18</v>
      </c>
      <c r="AK28" s="6">
        <v>70595.425257768104</v>
      </c>
      <c r="AL28" s="5"/>
      <c r="AN28" s="15"/>
      <c r="AO28" s="18"/>
      <c r="AP28" s="18"/>
      <c r="AQ28" s="6"/>
      <c r="AR28" s="6"/>
      <c r="AT28" s="15"/>
      <c r="AU28" s="18"/>
      <c r="AV28" s="18"/>
      <c r="AW28" s="18"/>
      <c r="AX28" s="6"/>
      <c r="BE28" s="15" t="s">
        <v>288</v>
      </c>
      <c r="BF28" s="18" t="s">
        <v>289</v>
      </c>
      <c r="BG28" s="18" t="s">
        <v>18</v>
      </c>
      <c r="BH28" s="18">
        <v>66599.958134570203</v>
      </c>
      <c r="BI28" s="6"/>
      <c r="CB28" s="15" t="s">
        <v>288</v>
      </c>
      <c r="CC28" s="18" t="s">
        <v>289</v>
      </c>
      <c r="CD28" s="18" t="s">
        <v>18</v>
      </c>
      <c r="CE28" s="6">
        <v>61800.9741765871</v>
      </c>
      <c r="CF28" s="5"/>
      <c r="CK28" s="5"/>
      <c r="CY28" s="15" t="s">
        <v>288</v>
      </c>
      <c r="CZ28" s="18" t="s">
        <v>289</v>
      </c>
      <c r="DA28" s="18" t="s">
        <v>18</v>
      </c>
      <c r="DB28" s="18">
        <v>71545.960824799695</v>
      </c>
      <c r="DC28" s="6"/>
      <c r="DH28" s="5"/>
      <c r="DV28" s="15" t="s">
        <v>288</v>
      </c>
      <c r="DW28" s="18" t="s">
        <v>289</v>
      </c>
      <c r="DX28" s="18" t="s">
        <v>18</v>
      </c>
      <c r="DY28" s="6">
        <v>63141.5873367038</v>
      </c>
      <c r="DZ28" s="4"/>
      <c r="EA28" s="4"/>
      <c r="EB28" s="4"/>
      <c r="EC28" s="4"/>
      <c r="ED28" s="4"/>
      <c r="EE28" s="4"/>
      <c r="ES28" s="15" t="s">
        <v>288</v>
      </c>
      <c r="ET28" s="18" t="s">
        <v>289</v>
      </c>
      <c r="EU28" s="18" t="s">
        <v>18</v>
      </c>
      <c r="EV28" s="6">
        <v>71888.000629389993</v>
      </c>
      <c r="EX28" s="5"/>
      <c r="FB28" s="5"/>
      <c r="FP28" s="15" t="s">
        <v>288</v>
      </c>
      <c r="FQ28" s="18" t="s">
        <v>289</v>
      </c>
      <c r="FR28" s="18" t="s">
        <v>18</v>
      </c>
      <c r="FS28" s="6">
        <v>67490.954782924906</v>
      </c>
      <c r="FU28" s="5"/>
      <c r="FY28" s="5"/>
      <c r="GM28" s="13" t="s">
        <v>288</v>
      </c>
      <c r="GN28" t="s">
        <v>289</v>
      </c>
      <c r="GO28" t="s">
        <v>18</v>
      </c>
      <c r="GP28">
        <v>65338.397761621702</v>
      </c>
      <c r="GV28" s="5"/>
      <c r="HJ28" s="13" t="s">
        <v>288</v>
      </c>
      <c r="HK28" t="s">
        <v>289</v>
      </c>
      <c r="HL28" t="s">
        <v>18</v>
      </c>
      <c r="HM28">
        <v>73287.106529864905</v>
      </c>
      <c r="HN28" s="5"/>
      <c r="HS28" s="5"/>
      <c r="IG28" s="15" t="s">
        <v>288</v>
      </c>
      <c r="IH28" s="18" t="s">
        <v>289</v>
      </c>
      <c r="II28" s="18" t="s">
        <v>18</v>
      </c>
      <c r="IJ28" s="18">
        <v>78292.831096864204</v>
      </c>
      <c r="IK28" s="6"/>
      <c r="IP28" s="5"/>
      <c r="JD28" s="15" t="s">
        <v>288</v>
      </c>
      <c r="JE28" s="18" t="s">
        <v>289</v>
      </c>
      <c r="JF28" s="18" t="s">
        <v>18</v>
      </c>
      <c r="JG28" s="18">
        <v>78853.344605799401</v>
      </c>
      <c r="JH28" s="6"/>
      <c r="KA28" s="13" t="s">
        <v>288</v>
      </c>
      <c r="KB28" t="s">
        <v>289</v>
      </c>
      <c r="KC28" t="s">
        <v>18</v>
      </c>
      <c r="KD28">
        <v>70453.710133639499</v>
      </c>
      <c r="KE28" s="5"/>
      <c r="KJ28" s="5"/>
      <c r="KX28" s="13" t="s">
        <v>288</v>
      </c>
      <c r="KY28" s="4" t="s">
        <v>289</v>
      </c>
      <c r="KZ28" s="4" t="s">
        <v>18</v>
      </c>
      <c r="LA28" s="4">
        <v>77547.367200917404</v>
      </c>
      <c r="LB28" s="4"/>
      <c r="LC28" s="5"/>
      <c r="LG28" s="5"/>
      <c r="LU28" s="13" t="s">
        <v>288</v>
      </c>
      <c r="LV28" t="s">
        <v>289</v>
      </c>
      <c r="LW28" t="s">
        <v>18</v>
      </c>
      <c r="LX28">
        <v>73759.098125239296</v>
      </c>
      <c r="LY28" s="5"/>
      <c r="MD28" s="5"/>
      <c r="MR28" s="15" t="s">
        <v>288</v>
      </c>
      <c r="MS28" s="18" t="s">
        <v>289</v>
      </c>
      <c r="MT28" s="18" t="s">
        <v>18</v>
      </c>
      <c r="MU28" s="18">
        <v>87453.005628166298</v>
      </c>
      <c r="MV28" s="6"/>
      <c r="NA28" s="5"/>
      <c r="NO28" s="15" t="s">
        <v>288</v>
      </c>
      <c r="NP28" s="18" t="s">
        <v>289</v>
      </c>
      <c r="NQ28" s="18" t="s">
        <v>18</v>
      </c>
      <c r="NR28" s="18">
        <v>87140.600093075001</v>
      </c>
      <c r="NS28" s="6"/>
      <c r="OL28" s="13" t="s">
        <v>288</v>
      </c>
      <c r="OM28" s="4" t="s">
        <v>289</v>
      </c>
      <c r="ON28" s="4" t="s">
        <v>18</v>
      </c>
      <c r="OO28" s="4">
        <v>86459.282852795295</v>
      </c>
      <c r="OP28" s="4"/>
      <c r="OQ28" s="5"/>
      <c r="PI28" s="13" t="s">
        <v>406</v>
      </c>
      <c r="PJ28" t="s">
        <v>407</v>
      </c>
      <c r="PK28">
        <v>3</v>
      </c>
      <c r="PL28" t="s">
        <v>408</v>
      </c>
      <c r="PM28">
        <v>3034232.3963355301</v>
      </c>
      <c r="PN28" s="5"/>
      <c r="QF28" s="15" t="s">
        <v>406</v>
      </c>
      <c r="QG28" s="18" t="s">
        <v>407</v>
      </c>
      <c r="QH28" s="18">
        <v>3</v>
      </c>
      <c r="QI28" s="18" t="s">
        <v>408</v>
      </c>
      <c r="QJ28" s="6">
        <v>3594126.3346387902</v>
      </c>
      <c r="RC28" s="15"/>
      <c r="RD28" s="18"/>
      <c r="RE28" s="18"/>
      <c r="RF28" s="18"/>
      <c r="RG28" s="6"/>
      <c r="RZ28" s="15" t="s">
        <v>288</v>
      </c>
      <c r="SA28" s="18" t="s">
        <v>289</v>
      </c>
      <c r="SB28" s="18" t="s">
        <v>18</v>
      </c>
      <c r="SC28" s="6">
        <v>100773.41569370699</v>
      </c>
      <c r="SG28" s="5"/>
      <c r="SW28" s="15" t="s">
        <v>288</v>
      </c>
      <c r="SX28" s="18" t="s">
        <v>289</v>
      </c>
      <c r="SY28" s="18" t="s">
        <v>18</v>
      </c>
      <c r="SZ28" s="18">
        <v>101313.991119919</v>
      </c>
      <c r="TA28" s="6"/>
    </row>
    <row r="29" spans="1:656" ht="15.75" thickBot="1" x14ac:dyDescent="0.3">
      <c r="D29" s="13">
        <v>1067.5</v>
      </c>
      <c r="E29">
        <v>-4.2229999999999999</v>
      </c>
      <c r="F29">
        <v>1073.9000000000001</v>
      </c>
      <c r="G29">
        <v>-12.86</v>
      </c>
      <c r="H29">
        <v>1234.9000000000001</v>
      </c>
      <c r="I29" s="5">
        <v>-20.057600000000001</v>
      </c>
      <c r="AH29" s="15"/>
      <c r="AI29" s="18"/>
      <c r="AJ29" s="18"/>
      <c r="AK29" s="6"/>
      <c r="AL29" s="6"/>
      <c r="AQ29" s="5"/>
      <c r="CB29" s="13"/>
      <c r="CK29" s="5"/>
      <c r="CY29" s="15"/>
      <c r="CZ29" s="18"/>
      <c r="DA29" s="18"/>
      <c r="DB29" s="18"/>
      <c r="DC29" s="6"/>
      <c r="DH29" s="5"/>
      <c r="DV29" s="4"/>
      <c r="DW29" s="4"/>
      <c r="DX29" s="4"/>
      <c r="DY29" s="4"/>
      <c r="DZ29" s="4"/>
      <c r="EA29" s="4"/>
      <c r="EB29" s="4"/>
      <c r="EC29" s="4"/>
      <c r="ED29" s="4"/>
      <c r="EE29" s="4"/>
      <c r="ES29" s="13"/>
      <c r="EX29" s="5"/>
      <c r="FB29" s="5"/>
      <c r="FP29" s="13"/>
      <c r="FU29" s="5"/>
      <c r="FY29" s="5"/>
      <c r="GM29" s="13"/>
      <c r="GV29" s="5"/>
      <c r="HJ29" s="15"/>
      <c r="HK29" s="18"/>
      <c r="HL29" s="18"/>
      <c r="HM29" s="18"/>
      <c r="HN29" s="6"/>
      <c r="HS29" s="5"/>
      <c r="IG29" s="15"/>
      <c r="IH29" s="18"/>
      <c r="II29" s="18"/>
      <c r="IJ29" s="18"/>
      <c r="IK29" s="6"/>
      <c r="IP29" s="5"/>
      <c r="KA29" s="15"/>
      <c r="KB29" s="18"/>
      <c r="KC29" s="18"/>
      <c r="KD29" s="18"/>
      <c r="KE29" s="6"/>
      <c r="KJ29" s="5"/>
      <c r="KX29" s="15" t="s">
        <v>296</v>
      </c>
      <c r="KY29" s="18" t="s">
        <v>297</v>
      </c>
      <c r="KZ29" s="18" t="s">
        <v>289</v>
      </c>
      <c r="LA29" s="18" t="s">
        <v>25</v>
      </c>
      <c r="LB29" s="18" t="s">
        <v>292</v>
      </c>
      <c r="LC29" s="6">
        <v>76717.468811738203</v>
      </c>
      <c r="LG29" s="5"/>
      <c r="LU29" s="15"/>
      <c r="LV29" s="18"/>
      <c r="LW29" s="18"/>
      <c r="LX29" s="18"/>
      <c r="LY29" s="6"/>
      <c r="MD29" s="5"/>
      <c r="MR29" s="13"/>
      <c r="NA29" s="5"/>
      <c r="NO29" s="15"/>
      <c r="NP29" s="18"/>
      <c r="NQ29" s="18"/>
      <c r="NR29" s="18"/>
      <c r="NS29" s="6"/>
      <c r="OL29" s="15" t="s">
        <v>296</v>
      </c>
      <c r="OM29" s="18" t="s">
        <v>297</v>
      </c>
      <c r="ON29" s="18" t="s">
        <v>289</v>
      </c>
      <c r="OO29" s="18" t="s">
        <v>25</v>
      </c>
      <c r="OP29" s="18" t="s">
        <v>292</v>
      </c>
      <c r="OQ29" s="6">
        <v>79883.810616957198</v>
      </c>
      <c r="PI29" s="13"/>
      <c r="PN29" s="5"/>
      <c r="RZ29" s="13"/>
      <c r="SG29" s="5"/>
    </row>
    <row r="30" spans="1:656" ht="15.75" thickBot="1" x14ac:dyDescent="0.3">
      <c r="D30" s="13">
        <v>1132.8</v>
      </c>
      <c r="E30">
        <v>-2.2549999999999999</v>
      </c>
      <c r="F30">
        <v>1151</v>
      </c>
      <c r="G30">
        <v>-11.9</v>
      </c>
      <c r="H30">
        <v>1360.4</v>
      </c>
      <c r="I30" s="5">
        <v>-19.433800000000002</v>
      </c>
      <c r="AH30" s="13"/>
      <c r="AQ30" s="5"/>
      <c r="CB30" s="13"/>
      <c r="CK30" s="5"/>
      <c r="CY30" s="13"/>
      <c r="DH30" s="5"/>
      <c r="DV30" s="4"/>
      <c r="DW30" s="4"/>
      <c r="DX30" s="4"/>
      <c r="DY30" s="4"/>
      <c r="DZ30" s="4"/>
      <c r="EA30" s="4"/>
      <c r="EB30" s="4"/>
      <c r="EC30" s="4"/>
      <c r="ED30" s="4"/>
      <c r="EE30" s="4"/>
      <c r="ES30" s="13"/>
      <c r="EX30" s="5"/>
      <c r="FB30" s="5"/>
      <c r="FP30" s="13"/>
      <c r="FU30" s="5"/>
      <c r="FY30" s="5"/>
      <c r="GM30" s="13"/>
      <c r="GV30" s="5"/>
      <c r="HJ30" s="13"/>
      <c r="HS30" s="5"/>
      <c r="IG30" s="13"/>
      <c r="IP30" s="5"/>
      <c r="KA30" s="13"/>
      <c r="KJ30" s="5"/>
      <c r="KX30" s="13"/>
      <c r="LG30" s="5"/>
      <c r="LU30" s="13"/>
      <c r="MD30" s="5"/>
      <c r="MR30" s="13"/>
      <c r="NA30" s="5"/>
      <c r="PI30" s="15"/>
      <c r="PJ30" s="18"/>
      <c r="PK30" s="18"/>
      <c r="PL30" s="18"/>
      <c r="PM30" s="18"/>
      <c r="PN30" s="6"/>
      <c r="RZ30" s="15"/>
      <c r="SA30" s="18"/>
      <c r="SB30" s="18"/>
      <c r="SC30" s="18"/>
      <c r="SD30" s="18"/>
      <c r="SE30" s="18"/>
      <c r="SF30" s="18"/>
      <c r="SG30" s="6"/>
    </row>
    <row r="31" spans="1:656" ht="15.75" thickBot="1" x14ac:dyDescent="0.3">
      <c r="D31" s="13">
        <v>1208</v>
      </c>
      <c r="E31">
        <v>0</v>
      </c>
      <c r="F31">
        <v>1243</v>
      </c>
      <c r="G31">
        <v>-10.413</v>
      </c>
      <c r="H31">
        <v>1512.56</v>
      </c>
      <c r="I31" s="5">
        <v>-18.329999999999998</v>
      </c>
      <c r="AH31" s="13"/>
      <c r="AQ31" s="5"/>
      <c r="CB31" s="13"/>
      <c r="CK31" s="5"/>
      <c r="CY31" s="13"/>
      <c r="DH31" s="5"/>
      <c r="DV31" s="4"/>
      <c r="DW31" s="4"/>
      <c r="DX31" s="4"/>
      <c r="DY31" s="4"/>
      <c r="DZ31" s="4"/>
      <c r="EA31" s="4"/>
      <c r="EB31" s="4"/>
      <c r="EC31" s="4"/>
      <c r="ED31" s="4"/>
      <c r="EE31" s="4"/>
      <c r="ES31" s="15"/>
      <c r="ET31" s="18"/>
      <c r="EU31" s="18"/>
      <c r="EV31" s="18"/>
      <c r="EW31" s="18"/>
      <c r="EX31" s="6"/>
      <c r="FB31" s="5"/>
      <c r="FP31" s="15"/>
      <c r="FQ31" s="18"/>
      <c r="FR31" s="18"/>
      <c r="FS31" s="18"/>
      <c r="FT31" s="18"/>
      <c r="FU31" s="6"/>
      <c r="FY31" s="5"/>
      <c r="GM31" s="13"/>
      <c r="GV31" s="5"/>
      <c r="HJ31" s="13"/>
      <c r="HS31" s="5"/>
      <c r="IG31" s="13"/>
      <c r="IP31" s="5"/>
      <c r="KA31" s="13"/>
      <c r="KJ31" s="5"/>
      <c r="KX31" s="13"/>
      <c r="LG31" s="5"/>
      <c r="LU31" s="13"/>
      <c r="MD31" s="5"/>
      <c r="MR31" s="13"/>
      <c r="NA31" s="5"/>
    </row>
    <row r="32" spans="1:656" x14ac:dyDescent="0.25">
      <c r="A32" s="13"/>
      <c r="D32" s="13"/>
      <c r="F32">
        <v>1325.3</v>
      </c>
      <c r="G32">
        <v>-8.7330000000000005</v>
      </c>
      <c r="H32">
        <v>1676.85</v>
      </c>
      <c r="I32" s="5">
        <v>-16.46</v>
      </c>
      <c r="AH32" s="13"/>
      <c r="AQ32" s="5"/>
      <c r="CB32" s="13"/>
      <c r="CK32" s="5"/>
      <c r="CY32" s="13"/>
      <c r="DH32" s="5"/>
      <c r="DV32" s="4"/>
      <c r="DW32" s="4"/>
      <c r="DX32" s="4"/>
      <c r="DY32" s="4"/>
      <c r="DZ32" s="4"/>
      <c r="EA32" s="4"/>
      <c r="EB32" s="4"/>
      <c r="EC32" s="4"/>
      <c r="ED32" s="4"/>
      <c r="EE32" s="4"/>
      <c r="ES32" s="13"/>
      <c r="FB32" s="5"/>
      <c r="FP32" s="13"/>
      <c r="FY32" s="5"/>
      <c r="GM32" s="13"/>
      <c r="GV32" s="5"/>
      <c r="HJ32" s="13"/>
      <c r="HS32" s="5"/>
      <c r="IG32" s="13"/>
      <c r="IP32" s="5"/>
      <c r="KA32" s="13"/>
      <c r="KJ32" s="5"/>
      <c r="KX32" s="13"/>
      <c r="LG32" s="5"/>
      <c r="LU32" s="13"/>
      <c r="MD32" s="5"/>
      <c r="MR32" s="13"/>
      <c r="NA32" s="5"/>
    </row>
    <row r="33" spans="1:653" x14ac:dyDescent="0.25">
      <c r="A33" s="13"/>
      <c r="D33" s="13"/>
      <c r="F33">
        <v>1448.6</v>
      </c>
      <c r="G33">
        <v>-6.19</v>
      </c>
      <c r="H33">
        <v>1838.7</v>
      </c>
      <c r="I33" s="5">
        <v>-14.44</v>
      </c>
      <c r="AH33" s="13"/>
      <c r="AQ33" s="5"/>
      <c r="BE33" s="13"/>
      <c r="BN33" s="5"/>
      <c r="CB33" s="13"/>
      <c r="CK33" s="5"/>
      <c r="CY33" s="13"/>
      <c r="DH33" s="5"/>
      <c r="DV33" s="4"/>
      <c r="DW33" s="4"/>
      <c r="DX33" s="4"/>
      <c r="DY33" s="4"/>
      <c r="DZ33" s="4"/>
      <c r="EA33" s="4"/>
      <c r="EB33" s="4"/>
      <c r="EC33" s="4"/>
      <c r="ED33" s="4"/>
      <c r="EE33" s="4"/>
      <c r="ES33" s="13"/>
      <c r="FB33" s="5"/>
      <c r="FP33" s="13"/>
      <c r="FY33" s="5"/>
      <c r="GM33" s="13"/>
      <c r="GV33" s="5"/>
      <c r="HJ33" s="13"/>
      <c r="HS33" s="5"/>
      <c r="IG33" s="13"/>
      <c r="IP33" s="5"/>
      <c r="KA33" s="13"/>
      <c r="KJ33" s="5"/>
      <c r="KX33" s="13"/>
      <c r="LG33" s="5"/>
      <c r="LU33" s="13"/>
      <c r="MD33" s="5"/>
      <c r="MR33" s="13"/>
      <c r="NA33" s="5"/>
    </row>
    <row r="34" spans="1:653" ht="15.75" thickBot="1" x14ac:dyDescent="0.3">
      <c r="A34" s="13"/>
      <c r="D34" s="13"/>
      <c r="F34">
        <v>1499.4</v>
      </c>
      <c r="G34">
        <v>-4.8464499999999999</v>
      </c>
      <c r="H34">
        <v>1978.9</v>
      </c>
      <c r="I34" s="5">
        <v>-12.62</v>
      </c>
      <c r="AH34" s="13"/>
      <c r="AJ34" s="18"/>
      <c r="AK34" s="18"/>
      <c r="AL34" s="18"/>
      <c r="AM34" s="18"/>
      <c r="AN34" s="18"/>
      <c r="AO34" s="18"/>
      <c r="AP34" s="18"/>
      <c r="AQ34" s="6"/>
      <c r="BE34" s="15"/>
      <c r="BF34" s="18"/>
      <c r="BG34" s="18"/>
      <c r="BH34" s="18"/>
      <c r="BI34" s="18"/>
      <c r="BJ34" s="18"/>
      <c r="BK34" s="18"/>
      <c r="BL34" s="18"/>
      <c r="BM34" s="18"/>
      <c r="BN34" s="6"/>
      <c r="CB34" s="15"/>
      <c r="CC34" s="18"/>
      <c r="CD34" s="18"/>
      <c r="CE34" s="18"/>
      <c r="CF34" s="18"/>
      <c r="CG34" s="18"/>
      <c r="CH34" s="18"/>
      <c r="CI34" s="18"/>
      <c r="CJ34" s="18"/>
      <c r="CK34" s="6"/>
      <c r="CY34" s="15"/>
      <c r="CZ34" s="18"/>
      <c r="DA34" s="18"/>
      <c r="DB34" s="18"/>
      <c r="DC34" s="18"/>
      <c r="DD34" s="18"/>
      <c r="DE34" s="18"/>
      <c r="DF34" s="18"/>
      <c r="DG34" s="18"/>
      <c r="DH34" s="6"/>
      <c r="DV34" s="4"/>
      <c r="DW34" s="4"/>
      <c r="DX34" s="4"/>
      <c r="DY34" s="4"/>
      <c r="DZ34" s="4"/>
      <c r="EA34" s="4"/>
      <c r="EB34" s="4"/>
      <c r="EC34" s="4"/>
      <c r="ED34" s="4"/>
      <c r="EE34" s="4"/>
      <c r="ES34" s="15"/>
      <c r="ET34" s="18"/>
      <c r="EU34" s="18"/>
      <c r="EV34" s="18"/>
      <c r="EW34" s="18"/>
      <c r="EX34" s="18"/>
      <c r="EY34" s="18"/>
      <c r="EZ34" s="18"/>
      <c r="FA34" s="18"/>
      <c r="FB34" s="6"/>
      <c r="FP34" s="15"/>
      <c r="FQ34" s="18"/>
      <c r="FR34" s="18"/>
      <c r="FS34" s="18"/>
      <c r="FT34" s="18"/>
      <c r="FU34" s="18"/>
      <c r="FV34" s="18"/>
      <c r="FW34" s="18"/>
      <c r="FX34" s="18"/>
      <c r="FY34" s="6"/>
      <c r="GM34" s="15"/>
      <c r="GN34" s="18"/>
      <c r="GO34" s="18"/>
      <c r="GP34" s="18"/>
      <c r="GQ34" s="18"/>
      <c r="GR34" s="18"/>
      <c r="GS34" s="18"/>
      <c r="GT34" s="18"/>
      <c r="GU34" s="18"/>
      <c r="GV34" s="6"/>
      <c r="HJ34" s="15"/>
      <c r="HK34" s="18"/>
      <c r="HL34" s="18"/>
      <c r="HM34" s="18"/>
      <c r="HN34" s="18"/>
      <c r="HO34" s="18"/>
      <c r="HP34" s="18"/>
      <c r="HQ34" s="18"/>
      <c r="HR34" s="18"/>
      <c r="HS34" s="6"/>
      <c r="IG34" s="15"/>
      <c r="IH34" s="18"/>
      <c r="II34" s="18"/>
      <c r="IJ34" s="18"/>
      <c r="IK34" s="18"/>
      <c r="IL34" s="18"/>
      <c r="IM34" s="18"/>
      <c r="IN34" s="18"/>
      <c r="IO34" s="18"/>
      <c r="IP34" s="6"/>
      <c r="KA34" s="15"/>
      <c r="KB34" s="18"/>
      <c r="KC34" s="18"/>
      <c r="KD34" s="18"/>
      <c r="KE34" s="18"/>
      <c r="KF34" s="18"/>
      <c r="KG34" s="18"/>
      <c r="KH34" s="18"/>
      <c r="KI34" s="18"/>
      <c r="KJ34" s="6"/>
      <c r="KX34" s="15"/>
      <c r="KY34" s="18"/>
      <c r="KZ34" s="18"/>
      <c r="LA34" s="18"/>
      <c r="LB34" s="18"/>
      <c r="LC34" s="18"/>
      <c r="LD34" s="18"/>
      <c r="LE34" s="18"/>
      <c r="LF34" s="18"/>
      <c r="LG34" s="6"/>
      <c r="LU34" s="15"/>
      <c r="LV34" s="18"/>
      <c r="LW34" s="18"/>
      <c r="LX34" s="18"/>
      <c r="LY34" s="18"/>
      <c r="LZ34" s="18"/>
      <c r="MA34" s="18"/>
      <c r="MB34" s="18"/>
      <c r="MC34" s="18"/>
      <c r="MD34" s="6"/>
      <c r="MR34" s="15"/>
      <c r="MS34" s="18"/>
      <c r="MT34" s="18"/>
      <c r="MU34" s="18"/>
      <c r="MV34" s="18"/>
      <c r="MW34" s="18"/>
      <c r="MX34" s="18"/>
      <c r="MY34" s="18"/>
      <c r="MZ34" s="18"/>
      <c r="NA34" s="6"/>
    </row>
    <row r="35" spans="1:653" s="50" customFormat="1" ht="15.75" thickBot="1" x14ac:dyDescent="0.3">
      <c r="A35" s="13"/>
      <c r="B35"/>
      <c r="C35"/>
      <c r="D35" s="13"/>
      <c r="E35"/>
      <c r="F35">
        <v>1569.6</v>
      </c>
      <c r="G35">
        <v>-2.59</v>
      </c>
      <c r="H35">
        <v>2090.13</v>
      </c>
      <c r="I35" s="5">
        <v>-10.0768</v>
      </c>
      <c r="J35" s="72"/>
      <c r="K35" s="77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9"/>
    </row>
    <row r="36" spans="1:653" x14ac:dyDescent="0.25">
      <c r="A36" s="13"/>
      <c r="D36" s="13"/>
      <c r="F36">
        <v>1632.6</v>
      </c>
      <c r="G36">
        <v>0</v>
      </c>
      <c r="H36">
        <v>2194</v>
      </c>
      <c r="I36" s="5">
        <v>-7.63</v>
      </c>
      <c r="K36" t="s">
        <v>2</v>
      </c>
      <c r="L36" t="s">
        <v>109</v>
      </c>
      <c r="M36" t="s">
        <v>306</v>
      </c>
      <c r="O36" s="13" t="s">
        <v>7</v>
      </c>
      <c r="P36">
        <v>7629.0153598325596</v>
      </c>
      <c r="Q36" s="13" t="s">
        <v>327</v>
      </c>
      <c r="AC36" s="13" t="s">
        <v>261</v>
      </c>
      <c r="AD36" s="5" t="s">
        <v>262</v>
      </c>
      <c r="AE36" s="13" t="s">
        <v>332</v>
      </c>
      <c r="AF36" s="5" t="s">
        <v>262</v>
      </c>
      <c r="AH36" s="11" t="s">
        <v>2</v>
      </c>
      <c r="AI36" s="23" t="s">
        <v>109</v>
      </c>
      <c r="AJ36" s="23" t="s">
        <v>306</v>
      </c>
      <c r="AK36" s="23"/>
      <c r="AL36" s="11" t="s">
        <v>7</v>
      </c>
      <c r="AM36" s="23">
        <v>7456.4531162163403</v>
      </c>
      <c r="AN36" s="11" t="s">
        <v>327</v>
      </c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11" t="s">
        <v>261</v>
      </c>
      <c r="BA36" s="12" t="s">
        <v>262</v>
      </c>
      <c r="BB36" s="11" t="s">
        <v>332</v>
      </c>
      <c r="BC36" s="23" t="s">
        <v>262</v>
      </c>
      <c r="BE36" s="11" t="s">
        <v>2</v>
      </c>
      <c r="BF36" s="23" t="s">
        <v>109</v>
      </c>
      <c r="BG36" s="23" t="s">
        <v>306</v>
      </c>
      <c r="BH36" s="23"/>
      <c r="BI36" s="11" t="s">
        <v>7</v>
      </c>
      <c r="BJ36" s="23">
        <v>7624.8107319441096</v>
      </c>
      <c r="BK36" s="11" t="s">
        <v>327</v>
      </c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11" t="s">
        <v>261</v>
      </c>
      <c r="BX36" s="12" t="s">
        <v>262</v>
      </c>
      <c r="BY36" s="11" t="s">
        <v>332</v>
      </c>
      <c r="BZ36" s="12" t="s">
        <v>262</v>
      </c>
      <c r="CB36" s="11" t="s">
        <v>2</v>
      </c>
      <c r="CC36" s="23" t="s">
        <v>109</v>
      </c>
      <c r="CD36" s="23" t="s">
        <v>306</v>
      </c>
      <c r="CE36" s="23"/>
      <c r="CF36" s="11" t="s">
        <v>7</v>
      </c>
      <c r="CG36" s="23">
        <v>7622.8202054131598</v>
      </c>
      <c r="CH36" s="11" t="s">
        <v>327</v>
      </c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11" t="s">
        <v>261</v>
      </c>
      <c r="CU36" s="12" t="s">
        <v>262</v>
      </c>
      <c r="CV36" s="11" t="s">
        <v>332</v>
      </c>
      <c r="CW36" s="12" t="s">
        <v>262</v>
      </c>
      <c r="CY36" s="11" t="s">
        <v>2</v>
      </c>
      <c r="CZ36" s="23" t="s">
        <v>109</v>
      </c>
      <c r="DA36" s="23" t="s">
        <v>306</v>
      </c>
      <c r="DB36" s="23"/>
      <c r="DC36" s="11" t="s">
        <v>7</v>
      </c>
      <c r="DD36" s="23">
        <v>7715.9204055478904</v>
      </c>
      <c r="DE36" s="11" t="s">
        <v>327</v>
      </c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11" t="s">
        <v>261</v>
      </c>
      <c r="DR36" s="12" t="s">
        <v>262</v>
      </c>
      <c r="DS36" s="11" t="s">
        <v>332</v>
      </c>
      <c r="DT36" s="12" t="s">
        <v>262</v>
      </c>
      <c r="DV36" s="11" t="s">
        <v>2</v>
      </c>
      <c r="DW36" s="23" t="s">
        <v>109</v>
      </c>
      <c r="DX36" s="23" t="s">
        <v>306</v>
      </c>
      <c r="DY36" s="23"/>
      <c r="DZ36" s="11" t="s">
        <v>7</v>
      </c>
      <c r="EA36" s="23">
        <v>7609.4373644716297</v>
      </c>
      <c r="EB36" s="11" t="s">
        <v>327</v>
      </c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11" t="s">
        <v>261</v>
      </c>
      <c r="EO36" s="12" t="s">
        <v>262</v>
      </c>
      <c r="EP36" s="11" t="s">
        <v>332</v>
      </c>
      <c r="EQ36" s="23" t="s">
        <v>262</v>
      </c>
      <c r="ES36" s="11" t="s">
        <v>2</v>
      </c>
      <c r="ET36" s="23" t="s">
        <v>109</v>
      </c>
      <c r="EU36" s="23" t="s">
        <v>306</v>
      </c>
      <c r="EV36" s="12"/>
      <c r="EW36" s="11" t="s">
        <v>7</v>
      </c>
      <c r="EX36" s="23">
        <v>7634.4911449102601</v>
      </c>
      <c r="EY36" s="11" t="s">
        <v>327</v>
      </c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11" t="s">
        <v>261</v>
      </c>
      <c r="FL36" s="12" t="s">
        <v>262</v>
      </c>
      <c r="FM36" s="11" t="s">
        <v>332</v>
      </c>
      <c r="FN36" s="12" t="s">
        <v>262</v>
      </c>
      <c r="FP36" s="11" t="s">
        <v>2</v>
      </c>
      <c r="FQ36" s="23" t="s">
        <v>109</v>
      </c>
      <c r="FR36" s="23" t="s">
        <v>306</v>
      </c>
      <c r="FS36" s="23"/>
      <c r="FT36" s="11" t="s">
        <v>7</v>
      </c>
      <c r="FU36" s="23">
        <v>7570.6277473346099</v>
      </c>
      <c r="FV36" s="11" t="s">
        <v>327</v>
      </c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11" t="s">
        <v>261</v>
      </c>
      <c r="GI36" s="12" t="s">
        <v>262</v>
      </c>
      <c r="GJ36" s="11" t="s">
        <v>332</v>
      </c>
      <c r="GK36" s="12" t="s">
        <v>262</v>
      </c>
      <c r="GM36" s="11" t="s">
        <v>2</v>
      </c>
      <c r="GN36" s="23" t="s">
        <v>109</v>
      </c>
      <c r="GO36" s="23" t="s">
        <v>306</v>
      </c>
      <c r="GP36" s="23"/>
      <c r="GQ36" s="11" t="s">
        <v>7</v>
      </c>
      <c r="GR36" s="23">
        <v>7625.4316733657197</v>
      </c>
      <c r="GS36" s="11" t="s">
        <v>327</v>
      </c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11" t="s">
        <v>261</v>
      </c>
      <c r="HF36" s="12" t="s">
        <v>262</v>
      </c>
      <c r="HG36" s="11" t="s">
        <v>332</v>
      </c>
      <c r="HH36" s="12" t="s">
        <v>262</v>
      </c>
      <c r="HJ36" s="11" t="s">
        <v>2</v>
      </c>
      <c r="HK36" s="23" t="s">
        <v>109</v>
      </c>
      <c r="HL36" s="23" t="s">
        <v>306</v>
      </c>
      <c r="HM36" s="23"/>
      <c r="HN36" s="11" t="s">
        <v>7</v>
      </c>
      <c r="HO36" s="23">
        <v>7971.8610391478596</v>
      </c>
      <c r="HP36" s="11" t="s">
        <v>327</v>
      </c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11" t="s">
        <v>261</v>
      </c>
      <c r="IC36" s="12" t="s">
        <v>262</v>
      </c>
      <c r="ID36" s="11" t="s">
        <v>332</v>
      </c>
      <c r="IE36" s="12" t="s">
        <v>262</v>
      </c>
      <c r="IG36" s="11" t="s">
        <v>2</v>
      </c>
      <c r="IH36" s="23" t="s">
        <v>109</v>
      </c>
      <c r="II36" s="23" t="s">
        <v>306</v>
      </c>
      <c r="IJ36" s="23"/>
      <c r="IK36" s="11" t="s">
        <v>7</v>
      </c>
      <c r="IL36" s="23">
        <v>7829.8198775738301</v>
      </c>
      <c r="IM36" s="11" t="s">
        <v>327</v>
      </c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11" t="s">
        <v>261</v>
      </c>
      <c r="IZ36" s="12" t="s">
        <v>262</v>
      </c>
      <c r="JA36" s="11" t="s">
        <v>332</v>
      </c>
      <c r="JB36" s="12" t="s">
        <v>262</v>
      </c>
      <c r="JD36" s="11" t="s">
        <v>2</v>
      </c>
      <c r="JE36" s="23" t="s">
        <v>109</v>
      </c>
      <c r="JF36" s="23" t="s">
        <v>306</v>
      </c>
      <c r="JG36" s="12"/>
      <c r="JH36" s="11" t="s">
        <v>7</v>
      </c>
      <c r="JI36" s="23">
        <v>7967.7328411878698</v>
      </c>
      <c r="JJ36" s="11" t="s">
        <v>327</v>
      </c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11" t="s">
        <v>261</v>
      </c>
      <c r="JW36" s="12" t="s">
        <v>262</v>
      </c>
      <c r="JX36" s="11" t="s">
        <v>332</v>
      </c>
      <c r="JY36" s="12" t="s">
        <v>262</v>
      </c>
      <c r="KA36" s="11" t="s">
        <v>2</v>
      </c>
      <c r="KB36" s="23" t="s">
        <v>109</v>
      </c>
      <c r="KC36" s="23" t="s">
        <v>306</v>
      </c>
      <c r="KD36" s="23"/>
      <c r="KE36" s="11" t="s">
        <v>7</v>
      </c>
      <c r="KF36" s="23">
        <v>7765.0454697061004</v>
      </c>
      <c r="KG36" s="11" t="s">
        <v>327</v>
      </c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11" t="s">
        <v>261</v>
      </c>
      <c r="KT36" s="12" t="s">
        <v>262</v>
      </c>
      <c r="KU36" s="11" t="s">
        <v>332</v>
      </c>
      <c r="KV36" s="23" t="s">
        <v>262</v>
      </c>
      <c r="KX36" s="11" t="s">
        <v>2</v>
      </c>
      <c r="KY36" s="23" t="s">
        <v>109</v>
      </c>
      <c r="KZ36" s="23" t="s">
        <v>306</v>
      </c>
      <c r="LA36" s="23"/>
      <c r="LB36" s="11" t="s">
        <v>7</v>
      </c>
      <c r="LC36" s="23">
        <v>7885.2328551871697</v>
      </c>
      <c r="LD36" s="11" t="s">
        <v>327</v>
      </c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11" t="s">
        <v>261</v>
      </c>
      <c r="LQ36" s="12" t="s">
        <v>262</v>
      </c>
      <c r="LR36" s="11" t="s">
        <v>332</v>
      </c>
      <c r="LS36" s="12" t="s">
        <v>262</v>
      </c>
      <c r="LU36" s="11" t="s">
        <v>2</v>
      </c>
      <c r="LV36" s="23" t="s">
        <v>109</v>
      </c>
      <c r="LW36" s="23" t="s">
        <v>306</v>
      </c>
      <c r="LX36" s="23"/>
      <c r="LY36" s="11" t="s">
        <v>7</v>
      </c>
      <c r="LZ36" s="23">
        <v>7783.4719475285201</v>
      </c>
      <c r="MA36" s="11" t="s">
        <v>327</v>
      </c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11" t="s">
        <v>261</v>
      </c>
      <c r="MN36" s="12" t="s">
        <v>262</v>
      </c>
      <c r="MO36" s="11" t="s">
        <v>332</v>
      </c>
      <c r="MP36" s="12" t="s">
        <v>262</v>
      </c>
      <c r="MR36" s="11" t="s">
        <v>2</v>
      </c>
      <c r="MS36" s="23" t="s">
        <v>109</v>
      </c>
      <c r="MT36" s="23" t="s">
        <v>306</v>
      </c>
      <c r="MU36" s="23"/>
      <c r="MV36" s="11" t="s">
        <v>7</v>
      </c>
      <c r="MW36" s="23">
        <v>8079.0478405642698</v>
      </c>
      <c r="MX36" s="11" t="s">
        <v>327</v>
      </c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11" t="s">
        <v>261</v>
      </c>
      <c r="NK36" s="12" t="s">
        <v>262</v>
      </c>
      <c r="NL36" s="11" t="s">
        <v>332</v>
      </c>
      <c r="NM36" s="12" t="s">
        <v>262</v>
      </c>
      <c r="NO36" s="11" t="s">
        <v>2</v>
      </c>
      <c r="NP36" s="23" t="s">
        <v>109</v>
      </c>
      <c r="NQ36" s="23" t="s">
        <v>306</v>
      </c>
      <c r="NR36" s="23"/>
      <c r="NS36" s="11" t="s">
        <v>7</v>
      </c>
      <c r="NT36" s="23">
        <v>8019.8814211328499</v>
      </c>
      <c r="NU36" s="11" t="s">
        <v>327</v>
      </c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11" t="s">
        <v>261</v>
      </c>
      <c r="OH36" s="12" t="s">
        <v>262</v>
      </c>
      <c r="OI36" s="11" t="s">
        <v>332</v>
      </c>
      <c r="OJ36" s="12" t="s">
        <v>262</v>
      </c>
      <c r="OL36" s="11" t="s">
        <v>2</v>
      </c>
      <c r="OM36" s="23" t="s">
        <v>109</v>
      </c>
      <c r="ON36" s="23" t="s">
        <v>306</v>
      </c>
      <c r="OO36" s="23"/>
      <c r="OP36" s="11" t="s">
        <v>7</v>
      </c>
      <c r="OQ36" s="12">
        <v>8099.3716607574997</v>
      </c>
      <c r="OR36" s="23" t="s">
        <v>327</v>
      </c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11" t="s">
        <v>261</v>
      </c>
      <c r="PE36" s="12" t="s">
        <v>262</v>
      </c>
      <c r="PF36" s="11" t="s">
        <v>332</v>
      </c>
      <c r="PG36" s="12" t="s">
        <v>262</v>
      </c>
      <c r="PI36" s="11" t="s">
        <v>2</v>
      </c>
      <c r="PJ36" s="23" t="s">
        <v>109</v>
      </c>
      <c r="PK36" s="23" t="s">
        <v>306</v>
      </c>
      <c r="PL36" s="23"/>
      <c r="PM36" s="11" t="s">
        <v>7</v>
      </c>
      <c r="PN36" s="23">
        <v>7505.6595861685</v>
      </c>
      <c r="PO36" s="11" t="s">
        <v>327</v>
      </c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11" t="s">
        <v>261</v>
      </c>
      <c r="QB36" s="12" t="s">
        <v>262</v>
      </c>
      <c r="QC36" s="11" t="s">
        <v>332</v>
      </c>
      <c r="QD36" s="12" t="s">
        <v>262</v>
      </c>
      <c r="QF36" s="11" t="s">
        <v>2</v>
      </c>
      <c r="QG36" s="23" t="s">
        <v>109</v>
      </c>
      <c r="QH36" s="23" t="s">
        <v>306</v>
      </c>
      <c r="QI36" s="23"/>
      <c r="QJ36" s="11" t="s">
        <v>7</v>
      </c>
      <c r="QK36" s="23">
        <v>7578.4457948876798</v>
      </c>
      <c r="QL36" s="11" t="s">
        <v>327</v>
      </c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11" t="s">
        <v>261</v>
      </c>
      <c r="QY36" s="12" t="s">
        <v>262</v>
      </c>
      <c r="QZ36" s="11" t="s">
        <v>332</v>
      </c>
      <c r="RA36" s="12" t="s">
        <v>262</v>
      </c>
      <c r="RC36" s="11" t="s">
        <v>2</v>
      </c>
      <c r="RD36" s="23" t="s">
        <v>109</v>
      </c>
      <c r="RE36" s="23" t="s">
        <v>306</v>
      </c>
      <c r="RF36" s="23"/>
      <c r="RG36" s="11" t="s">
        <v>7</v>
      </c>
      <c r="RH36" s="23">
        <v>8592.0586229670898</v>
      </c>
      <c r="RI36" s="11" t="s">
        <v>327</v>
      </c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11" t="s">
        <v>261</v>
      </c>
      <c r="RV36" s="12" t="s">
        <v>262</v>
      </c>
      <c r="RW36" s="11" t="s">
        <v>332</v>
      </c>
      <c r="RX36" s="12" t="s">
        <v>262</v>
      </c>
      <c r="RZ36" s="11" t="s">
        <v>2</v>
      </c>
      <c r="SA36" s="23" t="s">
        <v>109</v>
      </c>
      <c r="SB36" s="23" t="s">
        <v>306</v>
      </c>
      <c r="SC36" s="23"/>
      <c r="SD36" s="11" t="s">
        <v>7</v>
      </c>
      <c r="SE36" s="23">
        <v>7513.9911933083604</v>
      </c>
      <c r="SF36" s="11" t="s">
        <v>327</v>
      </c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11" t="s">
        <v>261</v>
      </c>
      <c r="SS36" s="12" t="s">
        <v>262</v>
      </c>
      <c r="ST36" s="11" t="s">
        <v>332</v>
      </c>
      <c r="SU36" s="23" t="s">
        <v>262</v>
      </c>
      <c r="SW36" s="11" t="s">
        <v>2</v>
      </c>
      <c r="SX36" s="23" t="s">
        <v>109</v>
      </c>
      <c r="SY36" s="23" t="s">
        <v>306</v>
      </c>
      <c r="SZ36" s="23"/>
      <c r="TA36" s="11" t="s">
        <v>7</v>
      </c>
      <c r="TB36" s="23">
        <v>8307.5426622751693</v>
      </c>
      <c r="TC36" s="11" t="s">
        <v>327</v>
      </c>
      <c r="TD36" s="23"/>
      <c r="TE36" s="23"/>
      <c r="TF36" s="23"/>
      <c r="TG36" s="23"/>
      <c r="TH36" s="23"/>
      <c r="TI36" s="23"/>
      <c r="TJ36" s="23"/>
      <c r="TK36" s="23"/>
      <c r="TL36" s="23"/>
      <c r="TM36" s="23"/>
      <c r="TN36" s="23"/>
      <c r="TO36" s="11" t="s">
        <v>261</v>
      </c>
      <c r="TP36" s="12" t="s">
        <v>262</v>
      </c>
      <c r="TQ36" s="11" t="s">
        <v>332</v>
      </c>
      <c r="TR36" s="12" t="s">
        <v>262</v>
      </c>
      <c r="TT36" s="11" t="s">
        <v>2</v>
      </c>
      <c r="TU36" s="23" t="s">
        <v>109</v>
      </c>
      <c r="TV36" s="23" t="s">
        <v>306</v>
      </c>
      <c r="TW36" s="23"/>
      <c r="TX36" s="11" t="s">
        <v>7</v>
      </c>
      <c r="TY36" s="23">
        <v>7111.2093746885002</v>
      </c>
      <c r="TZ36" s="11" t="s">
        <v>327</v>
      </c>
      <c r="UA36" s="23"/>
      <c r="UB36" s="23"/>
      <c r="UC36" s="23"/>
      <c r="UD36" s="23"/>
      <c r="UE36" s="23"/>
      <c r="UF36" s="23"/>
      <c r="UG36" s="23"/>
      <c r="UH36" s="23"/>
      <c r="UI36" s="23"/>
      <c r="UJ36" s="23"/>
      <c r="UK36" s="23"/>
      <c r="UL36" s="11" t="s">
        <v>261</v>
      </c>
      <c r="UM36" s="12" t="s">
        <v>262</v>
      </c>
      <c r="UN36" s="11" t="s">
        <v>332</v>
      </c>
      <c r="UO36" s="12" t="s">
        <v>262</v>
      </c>
      <c r="UQ36" s="11" t="s">
        <v>2</v>
      </c>
      <c r="UR36" s="23" t="s">
        <v>109</v>
      </c>
      <c r="US36" s="23" t="s">
        <v>306</v>
      </c>
      <c r="UT36" s="23"/>
      <c r="UU36" s="11" t="s">
        <v>7</v>
      </c>
      <c r="UV36" s="23">
        <v>7111.2093746885002</v>
      </c>
      <c r="UW36" s="11" t="s">
        <v>327</v>
      </c>
      <c r="UX36" s="23"/>
      <c r="UY36" s="23"/>
      <c r="UZ36" s="23"/>
      <c r="VA36" s="23"/>
      <c r="VB36" s="23"/>
      <c r="VC36" s="23"/>
      <c r="VD36" s="23"/>
      <c r="VE36" s="23"/>
      <c r="VF36" s="23"/>
      <c r="VG36" s="23"/>
      <c r="VH36" s="23"/>
      <c r="VI36" s="11" t="s">
        <v>261</v>
      </c>
      <c r="VJ36" s="12" t="s">
        <v>262</v>
      </c>
      <c r="VK36" s="11" t="s">
        <v>332</v>
      </c>
      <c r="VL36" s="12" t="s">
        <v>262</v>
      </c>
      <c r="VN36" s="11" t="s">
        <v>2</v>
      </c>
      <c r="VO36" s="23" t="s">
        <v>109</v>
      </c>
      <c r="VP36" s="23" t="s">
        <v>306</v>
      </c>
      <c r="VQ36" s="23"/>
      <c r="VR36" s="11" t="s">
        <v>7</v>
      </c>
      <c r="VS36" s="23">
        <v>7111.2093746885002</v>
      </c>
      <c r="VT36" s="11" t="s">
        <v>327</v>
      </c>
      <c r="VU36" s="23"/>
      <c r="VV36" s="23"/>
      <c r="VW36" s="23"/>
      <c r="VX36" s="23"/>
      <c r="VY36" s="23"/>
      <c r="VZ36" s="23"/>
      <c r="WA36" s="23"/>
      <c r="WB36" s="23"/>
      <c r="WC36" s="23"/>
      <c r="WD36" s="23"/>
      <c r="WE36" s="23"/>
      <c r="WF36" s="11" t="s">
        <v>261</v>
      </c>
      <c r="WG36" s="12" t="s">
        <v>262</v>
      </c>
      <c r="WH36" s="11" t="s">
        <v>332</v>
      </c>
      <c r="WI36" s="12" t="s">
        <v>262</v>
      </c>
      <c r="WK36" s="11" t="s">
        <v>2</v>
      </c>
      <c r="WL36" s="23" t="s">
        <v>109</v>
      </c>
      <c r="WM36" s="23" t="s">
        <v>306</v>
      </c>
      <c r="WN36" s="23"/>
      <c r="WO36" s="11" t="s">
        <v>7</v>
      </c>
      <c r="WP36" s="23">
        <v>7111.2093746885002</v>
      </c>
      <c r="WQ36" s="11" t="s">
        <v>327</v>
      </c>
      <c r="WR36" s="23"/>
      <c r="WS36" s="23"/>
      <c r="WT36" s="23"/>
      <c r="WU36" s="23"/>
      <c r="WV36" s="23"/>
      <c r="WW36" s="23"/>
      <c r="WX36" s="23"/>
      <c r="WY36" s="23"/>
      <c r="WZ36" s="23"/>
      <c r="XA36" s="23"/>
      <c r="XB36" s="23"/>
      <c r="XC36" s="11" t="s">
        <v>261</v>
      </c>
      <c r="XD36" s="12" t="s">
        <v>262</v>
      </c>
      <c r="XE36" s="11" t="s">
        <v>332</v>
      </c>
      <c r="XF36" s="12" t="s">
        <v>262</v>
      </c>
      <c r="XH36" s="11" t="s">
        <v>2</v>
      </c>
      <c r="XI36" s="23" t="s">
        <v>109</v>
      </c>
      <c r="XJ36" s="23" t="s">
        <v>306</v>
      </c>
      <c r="XK36" s="23"/>
      <c r="XL36" s="11" t="s">
        <v>7</v>
      </c>
      <c r="XM36" s="23">
        <v>7111.2093746885002</v>
      </c>
      <c r="XN36" s="11" t="s">
        <v>327</v>
      </c>
      <c r="XO36" s="23"/>
      <c r="XP36" s="23"/>
      <c r="XQ36" s="23"/>
      <c r="XR36" s="23"/>
      <c r="XS36" s="23"/>
      <c r="XT36" s="23"/>
      <c r="XU36" s="23"/>
      <c r="XV36" s="23"/>
      <c r="XW36" s="23"/>
      <c r="XX36" s="23"/>
      <c r="XY36" s="23"/>
      <c r="XZ36" s="11" t="s">
        <v>261</v>
      </c>
      <c r="YA36" s="12" t="s">
        <v>262</v>
      </c>
      <c r="YB36" s="11" t="s">
        <v>332</v>
      </c>
      <c r="YC36" s="12" t="s">
        <v>262</v>
      </c>
    </row>
    <row r="37" spans="1:653" x14ac:dyDescent="0.25">
      <c r="A37" s="13"/>
      <c r="D37" s="13"/>
      <c r="H37">
        <v>2303</v>
      </c>
      <c r="I37" s="5">
        <v>-4.22</v>
      </c>
      <c r="K37" t="s">
        <v>307</v>
      </c>
      <c r="O37" s="13" t="s">
        <v>9</v>
      </c>
      <c r="P37">
        <v>6715.3051141824699</v>
      </c>
      <c r="Q37" s="13" t="s">
        <v>16</v>
      </c>
      <c r="R37" t="s">
        <v>17</v>
      </c>
      <c r="AC37" s="13"/>
      <c r="AD37" s="5"/>
      <c r="AE37" s="13"/>
      <c r="AF37" s="5"/>
      <c r="AH37" s="13" t="s">
        <v>307</v>
      </c>
      <c r="AL37" s="13" t="s">
        <v>9</v>
      </c>
      <c r="AM37">
        <v>6715.3051141824699</v>
      </c>
      <c r="AN37" s="13" t="s">
        <v>16</v>
      </c>
      <c r="AO37" t="s">
        <v>17</v>
      </c>
      <c r="AZ37" s="13"/>
      <c r="BA37" s="5"/>
      <c r="BB37" s="13"/>
      <c r="BE37" s="13" t="s">
        <v>307</v>
      </c>
      <c r="BI37" s="13" t="s">
        <v>9</v>
      </c>
      <c r="BJ37">
        <v>6715.3051141824699</v>
      </c>
      <c r="BK37" s="13" t="s">
        <v>16</v>
      </c>
      <c r="BL37" t="s">
        <v>17</v>
      </c>
      <c r="BW37" s="13"/>
      <c r="BX37" s="5"/>
      <c r="BY37" s="13"/>
      <c r="BZ37" s="5"/>
      <c r="CB37" s="13" t="s">
        <v>307</v>
      </c>
      <c r="CF37" s="13" t="s">
        <v>9</v>
      </c>
      <c r="CG37">
        <v>6715.3051141824699</v>
      </c>
      <c r="CH37" s="13" t="s">
        <v>16</v>
      </c>
      <c r="CI37" t="s">
        <v>17</v>
      </c>
      <c r="CT37" s="13"/>
      <c r="CU37" s="5"/>
      <c r="CV37" s="13"/>
      <c r="CW37" s="5"/>
      <c r="CY37" s="13" t="s">
        <v>307</v>
      </c>
      <c r="DC37" s="13" t="s">
        <v>9</v>
      </c>
      <c r="DD37">
        <v>6715.3051141824699</v>
      </c>
      <c r="DE37" s="13" t="s">
        <v>16</v>
      </c>
      <c r="DF37" t="s">
        <v>17</v>
      </c>
      <c r="DQ37" s="13"/>
      <c r="DR37" s="5"/>
      <c r="DS37" s="13"/>
      <c r="DT37" s="5"/>
      <c r="DV37" s="13" t="s">
        <v>307</v>
      </c>
      <c r="DZ37" s="13" t="s">
        <v>9</v>
      </c>
      <c r="EA37">
        <v>6715.3051141824699</v>
      </c>
      <c r="EB37" s="13" t="s">
        <v>16</v>
      </c>
      <c r="EC37" t="s">
        <v>17</v>
      </c>
      <c r="EN37" s="13"/>
      <c r="EO37" s="5"/>
      <c r="EP37" s="13"/>
      <c r="ES37" s="13" t="s">
        <v>307</v>
      </c>
      <c r="EV37" s="5"/>
      <c r="EW37" s="13" t="s">
        <v>9</v>
      </c>
      <c r="EX37">
        <v>6715.3051141824699</v>
      </c>
      <c r="EY37" s="13" t="s">
        <v>16</v>
      </c>
      <c r="EZ37" t="s">
        <v>17</v>
      </c>
      <c r="FK37" s="13"/>
      <c r="FL37" s="5"/>
      <c r="FM37" s="13"/>
      <c r="FN37" s="5"/>
      <c r="FP37" s="13" t="s">
        <v>307</v>
      </c>
      <c r="FT37" s="13" t="s">
        <v>9</v>
      </c>
      <c r="FU37">
        <v>6715.3051141824699</v>
      </c>
      <c r="FV37" s="13" t="s">
        <v>16</v>
      </c>
      <c r="FW37" t="s">
        <v>17</v>
      </c>
      <c r="GH37" s="13"/>
      <c r="GI37" s="5"/>
      <c r="GJ37" s="13"/>
      <c r="GK37" s="5"/>
      <c r="GM37" s="13" t="s">
        <v>307</v>
      </c>
      <c r="GQ37" s="13" t="s">
        <v>9</v>
      </c>
      <c r="GR37">
        <v>6715.3051141824699</v>
      </c>
      <c r="GS37" s="13" t="s">
        <v>16</v>
      </c>
      <c r="GT37" t="s">
        <v>17</v>
      </c>
      <c r="HE37" s="13"/>
      <c r="HF37" s="5"/>
      <c r="HG37" s="13"/>
      <c r="HH37" s="5"/>
      <c r="HJ37" s="13" t="s">
        <v>307</v>
      </c>
      <c r="HN37" s="13" t="s">
        <v>9</v>
      </c>
      <c r="HO37">
        <v>6715.3051141824699</v>
      </c>
      <c r="HP37" s="13" t="s">
        <v>16</v>
      </c>
      <c r="HQ37" t="s">
        <v>17</v>
      </c>
      <c r="IB37" s="13"/>
      <c r="IC37" s="5"/>
      <c r="ID37" s="13"/>
      <c r="IE37" s="5"/>
      <c r="IG37" s="13" t="s">
        <v>307</v>
      </c>
      <c r="IK37" s="13" t="s">
        <v>9</v>
      </c>
      <c r="IL37">
        <v>6715.3051141824699</v>
      </c>
      <c r="IM37" s="13" t="s">
        <v>16</v>
      </c>
      <c r="IN37" t="s">
        <v>17</v>
      </c>
      <c r="IY37" s="13"/>
      <c r="IZ37" s="5"/>
      <c r="JA37" s="13"/>
      <c r="JB37" s="5"/>
      <c r="JD37" s="13" t="s">
        <v>307</v>
      </c>
      <c r="JG37" s="5"/>
      <c r="JH37" s="13" t="s">
        <v>9</v>
      </c>
      <c r="JI37">
        <v>6715.3051141824699</v>
      </c>
      <c r="JJ37" s="13" t="s">
        <v>16</v>
      </c>
      <c r="JK37" t="s">
        <v>17</v>
      </c>
      <c r="JV37" s="13"/>
      <c r="JW37" s="5"/>
      <c r="JX37" s="13"/>
      <c r="JY37" s="5"/>
      <c r="KA37" s="13" t="s">
        <v>307</v>
      </c>
      <c r="KE37" s="13" t="s">
        <v>9</v>
      </c>
      <c r="KF37">
        <v>6715.3051141824699</v>
      </c>
      <c r="KG37" s="13" t="s">
        <v>16</v>
      </c>
      <c r="KH37" t="s">
        <v>17</v>
      </c>
      <c r="KS37" s="13"/>
      <c r="KT37" s="5"/>
      <c r="KU37" s="13"/>
      <c r="KV37" s="5"/>
      <c r="KX37" s="13" t="s">
        <v>307</v>
      </c>
      <c r="LB37" s="13" t="s">
        <v>9</v>
      </c>
      <c r="LC37">
        <v>6715.3051141824699</v>
      </c>
      <c r="LD37" s="13" t="s">
        <v>16</v>
      </c>
      <c r="LE37" t="s">
        <v>17</v>
      </c>
      <c r="LP37" s="13"/>
      <c r="LQ37" s="5"/>
      <c r="LR37" s="13"/>
      <c r="LS37" s="5"/>
      <c r="LU37" s="13" t="s">
        <v>307</v>
      </c>
      <c r="LY37" s="13" t="s">
        <v>9</v>
      </c>
      <c r="LZ37">
        <v>6715.3051141824699</v>
      </c>
      <c r="MA37" s="13" t="s">
        <v>16</v>
      </c>
      <c r="MB37" t="s">
        <v>17</v>
      </c>
      <c r="MM37" s="13"/>
      <c r="MN37" s="5"/>
      <c r="MO37" s="13"/>
      <c r="MP37" s="5"/>
      <c r="MR37" s="13" t="s">
        <v>307</v>
      </c>
      <c r="MV37" s="13" t="s">
        <v>9</v>
      </c>
      <c r="MW37">
        <v>6715.3051141824699</v>
      </c>
      <c r="MX37" s="13" t="s">
        <v>16</v>
      </c>
      <c r="MY37" t="s">
        <v>17</v>
      </c>
      <c r="NJ37" s="13"/>
      <c r="NK37" s="5"/>
      <c r="NL37" s="13"/>
      <c r="NM37" s="5"/>
      <c r="NO37" s="13" t="s">
        <v>307</v>
      </c>
      <c r="NS37" s="13" t="s">
        <v>9</v>
      </c>
      <c r="NT37">
        <v>6715.3051141824699</v>
      </c>
      <c r="NU37" s="13" t="s">
        <v>16</v>
      </c>
      <c r="NV37" t="s">
        <v>17</v>
      </c>
      <c r="OG37" s="13"/>
      <c r="OH37" s="5"/>
      <c r="OI37" s="13"/>
      <c r="OJ37" s="5"/>
      <c r="OL37" s="13" t="s">
        <v>307</v>
      </c>
      <c r="OP37" s="13" t="s">
        <v>9</v>
      </c>
      <c r="OQ37" s="5">
        <v>6715.3051141824699</v>
      </c>
      <c r="OR37" t="s">
        <v>16</v>
      </c>
      <c r="OS37" t="s">
        <v>17</v>
      </c>
      <c r="PD37" s="13"/>
      <c r="PE37" s="5"/>
      <c r="PF37" s="13"/>
      <c r="PG37" s="5"/>
      <c r="PI37" s="13" t="s">
        <v>307</v>
      </c>
      <c r="PM37" s="13" t="s">
        <v>9</v>
      </c>
      <c r="PN37">
        <v>6715.3051141824699</v>
      </c>
      <c r="PO37" s="13" t="s">
        <v>16</v>
      </c>
      <c r="PP37" t="s">
        <v>17</v>
      </c>
      <c r="QA37" s="13"/>
      <c r="QB37" s="5"/>
      <c r="QC37" s="13"/>
      <c r="QD37" s="5"/>
      <c r="QF37" s="13" t="s">
        <v>307</v>
      </c>
      <c r="QJ37" s="13" t="s">
        <v>9</v>
      </c>
      <c r="QK37">
        <v>6715.3051141824699</v>
      </c>
      <c r="QL37" s="13" t="s">
        <v>16</v>
      </c>
      <c r="QM37" t="s">
        <v>17</v>
      </c>
      <c r="QX37" s="13"/>
      <c r="QY37" s="5"/>
      <c r="QZ37" s="13"/>
      <c r="RA37" s="5"/>
      <c r="RC37" s="13" t="s">
        <v>307</v>
      </c>
      <c r="RG37" s="13" t="s">
        <v>9</v>
      </c>
      <c r="RH37">
        <v>6715.3051141824699</v>
      </c>
      <c r="RI37" s="13" t="s">
        <v>16</v>
      </c>
      <c r="RJ37" t="s">
        <v>17</v>
      </c>
      <c r="RU37" s="13"/>
      <c r="RV37" s="5"/>
      <c r="RW37" s="13"/>
      <c r="RX37" s="5"/>
      <c r="RZ37" s="13" t="s">
        <v>307</v>
      </c>
      <c r="SD37" s="13" t="s">
        <v>9</v>
      </c>
      <c r="SE37">
        <v>6715.3051141824699</v>
      </c>
      <c r="SF37" s="13" t="s">
        <v>16</v>
      </c>
      <c r="SG37" t="s">
        <v>17</v>
      </c>
      <c r="SR37" s="13"/>
      <c r="SS37" s="5"/>
      <c r="ST37" s="13"/>
      <c r="SW37" s="13" t="s">
        <v>307</v>
      </c>
      <c r="TA37" s="13" t="s">
        <v>9</v>
      </c>
      <c r="TB37">
        <v>6715.3051141824699</v>
      </c>
      <c r="TC37" s="13" t="s">
        <v>16</v>
      </c>
      <c r="TD37" t="s">
        <v>17</v>
      </c>
      <c r="TO37" s="13"/>
      <c r="TP37" s="5"/>
      <c r="TQ37" s="13"/>
      <c r="TR37" s="5"/>
      <c r="TT37" s="13" t="s">
        <v>307</v>
      </c>
      <c r="TX37" s="13" t="s">
        <v>9</v>
      </c>
      <c r="TY37">
        <v>6715.3051141824699</v>
      </c>
      <c r="TZ37" s="13" t="s">
        <v>16</v>
      </c>
      <c r="UA37" t="s">
        <v>17</v>
      </c>
      <c r="UL37" s="13"/>
      <c r="UM37" s="5"/>
      <c r="UN37" s="13"/>
      <c r="UO37" s="5"/>
      <c r="UQ37" s="13" t="s">
        <v>307</v>
      </c>
      <c r="UU37" s="13" t="s">
        <v>9</v>
      </c>
      <c r="UV37">
        <v>6715.3051141824699</v>
      </c>
      <c r="UW37" s="13" t="s">
        <v>16</v>
      </c>
      <c r="UX37" t="s">
        <v>17</v>
      </c>
      <c r="VI37" s="13"/>
      <c r="VJ37" s="5"/>
      <c r="VK37" s="13"/>
      <c r="VL37" s="5"/>
      <c r="VN37" s="13" t="s">
        <v>307</v>
      </c>
      <c r="VR37" s="13" t="s">
        <v>9</v>
      </c>
      <c r="VS37">
        <v>6715.3051141824699</v>
      </c>
      <c r="VT37" s="13" t="s">
        <v>16</v>
      </c>
      <c r="VU37" t="s">
        <v>17</v>
      </c>
      <c r="WF37" s="13"/>
      <c r="WG37" s="5"/>
      <c r="WH37" s="13"/>
      <c r="WI37" s="5"/>
      <c r="WK37" s="13" t="s">
        <v>307</v>
      </c>
      <c r="WO37" s="13" t="s">
        <v>9</v>
      </c>
      <c r="WP37">
        <v>6715.3051141824699</v>
      </c>
      <c r="WQ37" s="13" t="s">
        <v>16</v>
      </c>
      <c r="WR37" t="s">
        <v>17</v>
      </c>
      <c r="XC37" s="13"/>
      <c r="XD37" s="5"/>
      <c r="XE37" s="13"/>
      <c r="XF37" s="5"/>
      <c r="XH37" s="13" t="s">
        <v>307</v>
      </c>
      <c r="XL37" s="13" t="s">
        <v>9</v>
      </c>
      <c r="XM37">
        <v>6715.3051141824699</v>
      </c>
      <c r="XN37" s="13" t="s">
        <v>16</v>
      </c>
      <c r="XO37" t="s">
        <v>17</v>
      </c>
      <c r="XZ37" s="13"/>
      <c r="YA37" s="5"/>
      <c r="YB37" s="13"/>
      <c r="YC37" s="5"/>
    </row>
    <row r="38" spans="1:653" ht="15.75" thickBot="1" x14ac:dyDescent="0.3">
      <c r="A38" s="13"/>
      <c r="D38" s="15"/>
      <c r="E38" s="18"/>
      <c r="F38" s="18"/>
      <c r="G38" s="18"/>
      <c r="H38" s="18">
        <v>2400</v>
      </c>
      <c r="I38" s="6">
        <v>-1.05566</v>
      </c>
      <c r="K38" t="s">
        <v>308</v>
      </c>
      <c r="L38" t="s">
        <v>309</v>
      </c>
      <c r="O38" s="13" t="s">
        <v>10</v>
      </c>
      <c r="P38">
        <v>3832.6031159180302</v>
      </c>
      <c r="Q38" s="13" t="s">
        <v>328</v>
      </c>
      <c r="AC38" s="13"/>
      <c r="AD38" s="5"/>
      <c r="AE38" s="13" t="s">
        <v>333</v>
      </c>
      <c r="AF38" s="5"/>
      <c r="AH38" s="13" t="s">
        <v>308</v>
      </c>
      <c r="AI38" t="s">
        <v>309</v>
      </c>
      <c r="AL38" s="13" t="s">
        <v>10</v>
      </c>
      <c r="AM38">
        <v>4708.9488261300303</v>
      </c>
      <c r="AN38" s="13" t="s">
        <v>857</v>
      </c>
      <c r="AZ38" s="13"/>
      <c r="BA38" s="5"/>
      <c r="BB38" s="13" t="s">
        <v>333</v>
      </c>
      <c r="BE38" s="13" t="s">
        <v>308</v>
      </c>
      <c r="BF38" t="s">
        <v>309</v>
      </c>
      <c r="BI38" s="13" t="s">
        <v>10</v>
      </c>
      <c r="BJ38">
        <v>4361.4694438916003</v>
      </c>
      <c r="BK38" s="13" t="s">
        <v>1060</v>
      </c>
      <c r="BW38" s="13"/>
      <c r="BX38" s="5"/>
      <c r="BY38" s="13" t="s">
        <v>333</v>
      </c>
      <c r="BZ38" s="5"/>
      <c r="CB38" s="13" t="s">
        <v>308</v>
      </c>
      <c r="CC38" t="s">
        <v>309</v>
      </c>
      <c r="CF38" s="13" t="s">
        <v>10</v>
      </c>
      <c r="CG38">
        <v>3867.0399067818598</v>
      </c>
      <c r="CH38" s="13" t="s">
        <v>328</v>
      </c>
      <c r="CT38" s="13"/>
      <c r="CU38" s="5"/>
      <c r="CV38" s="13" t="s">
        <v>333</v>
      </c>
      <c r="CW38" s="5"/>
      <c r="CY38" s="13" t="s">
        <v>308</v>
      </c>
      <c r="CZ38" t="s">
        <v>309</v>
      </c>
      <c r="DC38" s="13" t="s">
        <v>10</v>
      </c>
      <c r="DD38">
        <v>4691.0051258019503</v>
      </c>
      <c r="DE38" s="13" t="s">
        <v>941</v>
      </c>
      <c r="DQ38" s="13"/>
      <c r="DR38" s="5"/>
      <c r="DS38" s="13" t="s">
        <v>333</v>
      </c>
      <c r="DT38" s="5"/>
      <c r="DV38" s="13" t="s">
        <v>308</v>
      </c>
      <c r="DW38" t="s">
        <v>309</v>
      </c>
      <c r="DZ38" s="13" t="s">
        <v>10</v>
      </c>
      <c r="EA38">
        <v>3939.2300373281801</v>
      </c>
      <c r="EB38" s="13" t="s">
        <v>328</v>
      </c>
      <c r="EN38" s="13"/>
      <c r="EO38" s="5"/>
      <c r="EP38" s="13" t="s">
        <v>333</v>
      </c>
      <c r="ES38" s="13" t="s">
        <v>308</v>
      </c>
      <c r="ET38" t="s">
        <v>309</v>
      </c>
      <c r="EV38" s="5"/>
      <c r="EW38" s="13" t="s">
        <v>10</v>
      </c>
      <c r="EX38">
        <v>4418.0837476120696</v>
      </c>
      <c r="EY38" s="13" t="s">
        <v>328</v>
      </c>
      <c r="FK38" s="13"/>
      <c r="FL38" s="5"/>
      <c r="FM38" s="13" t="s">
        <v>333</v>
      </c>
      <c r="FN38" s="5"/>
      <c r="FP38" s="13" t="s">
        <v>308</v>
      </c>
      <c r="FQ38" t="s">
        <v>309</v>
      </c>
      <c r="FT38" s="13" t="s">
        <v>10</v>
      </c>
      <c r="FU38">
        <v>4157.3672441615599</v>
      </c>
      <c r="FV38" s="13" t="s">
        <v>328</v>
      </c>
      <c r="GH38" s="13"/>
      <c r="GI38" s="5"/>
      <c r="GJ38" s="13" t="s">
        <v>333</v>
      </c>
      <c r="GK38" s="5"/>
      <c r="GM38" s="13" t="s">
        <v>308</v>
      </c>
      <c r="GN38" t="s">
        <v>309</v>
      </c>
      <c r="GQ38" s="13" t="s">
        <v>10</v>
      </c>
      <c r="GR38">
        <v>4086.3140297743098</v>
      </c>
      <c r="GS38" s="13" t="s">
        <v>328</v>
      </c>
      <c r="HE38" s="13"/>
      <c r="HF38" s="5"/>
      <c r="HG38" s="13" t="s">
        <v>333</v>
      </c>
      <c r="HH38" s="5"/>
      <c r="HJ38" s="13" t="s">
        <v>308</v>
      </c>
      <c r="HK38" t="s">
        <v>309</v>
      </c>
      <c r="HN38" s="13" t="s">
        <v>10</v>
      </c>
      <c r="HO38">
        <v>4868.3661763606196</v>
      </c>
      <c r="HP38" s="13" t="s">
        <v>1115</v>
      </c>
      <c r="IB38" s="13"/>
      <c r="IC38" s="5"/>
      <c r="ID38" s="13" t="s">
        <v>333</v>
      </c>
      <c r="IE38" s="5"/>
      <c r="IG38" s="13" t="s">
        <v>308</v>
      </c>
      <c r="IH38" t="s">
        <v>309</v>
      </c>
      <c r="IK38" s="13" t="s">
        <v>10</v>
      </c>
      <c r="IL38">
        <v>5238.8598675508902</v>
      </c>
      <c r="IM38" s="13" t="s">
        <v>1211</v>
      </c>
      <c r="IY38" s="13"/>
      <c r="IZ38" s="5"/>
      <c r="JA38" s="13" t="s">
        <v>333</v>
      </c>
      <c r="JB38" s="5"/>
      <c r="JD38" s="13" t="s">
        <v>308</v>
      </c>
      <c r="JE38" t="s">
        <v>309</v>
      </c>
      <c r="JG38" s="5"/>
      <c r="JH38" s="13" t="s">
        <v>10</v>
      </c>
      <c r="JI38">
        <v>5383.4075156762901</v>
      </c>
      <c r="JJ38" s="13" t="s">
        <v>1080</v>
      </c>
      <c r="JV38" s="13"/>
      <c r="JW38" s="5"/>
      <c r="JX38" s="13" t="s">
        <v>333</v>
      </c>
      <c r="JY38" s="5"/>
      <c r="KA38" s="13" t="s">
        <v>308</v>
      </c>
      <c r="KB38" t="s">
        <v>309</v>
      </c>
      <c r="KE38" s="13" t="s">
        <v>10</v>
      </c>
      <c r="KF38">
        <v>4627.5456735807502</v>
      </c>
      <c r="KG38" s="13" t="s">
        <v>1005</v>
      </c>
      <c r="KS38" s="13"/>
      <c r="KT38" s="5"/>
      <c r="KU38" s="13" t="s">
        <v>333</v>
      </c>
      <c r="KV38" s="5"/>
      <c r="KX38" s="13" t="s">
        <v>308</v>
      </c>
      <c r="KY38" t="s">
        <v>309</v>
      </c>
      <c r="LB38" s="13" t="s">
        <v>10</v>
      </c>
      <c r="LC38">
        <v>5266.7482639674199</v>
      </c>
      <c r="LD38" s="13" t="s">
        <v>1151</v>
      </c>
      <c r="LP38" s="13"/>
      <c r="LQ38" s="5"/>
      <c r="LR38" s="13" t="s">
        <v>333</v>
      </c>
      <c r="LS38" s="5"/>
      <c r="LU38" s="13" t="s">
        <v>308</v>
      </c>
      <c r="LV38" t="s">
        <v>309</v>
      </c>
      <c r="LY38" s="13" t="s">
        <v>10</v>
      </c>
      <c r="LZ38">
        <v>4918.0163931097004</v>
      </c>
      <c r="MA38" s="13" t="s">
        <v>1025</v>
      </c>
      <c r="MM38" s="13"/>
      <c r="MN38" s="5"/>
      <c r="MO38" s="13" t="s">
        <v>333</v>
      </c>
      <c r="MP38" s="5"/>
      <c r="MR38" s="13" t="s">
        <v>308</v>
      </c>
      <c r="MS38" t="s">
        <v>309</v>
      </c>
      <c r="MV38" s="13" t="s">
        <v>10</v>
      </c>
      <c r="MW38">
        <v>6070.2966645256702</v>
      </c>
      <c r="MX38" s="13" t="s">
        <v>1191</v>
      </c>
      <c r="NJ38" s="13"/>
      <c r="NK38" s="5"/>
      <c r="NL38" s="13" t="s">
        <v>333</v>
      </c>
      <c r="NM38" s="5"/>
      <c r="NO38" s="13" t="s">
        <v>308</v>
      </c>
      <c r="NP38" t="s">
        <v>309</v>
      </c>
      <c r="NS38" s="13" t="s">
        <v>10</v>
      </c>
      <c r="NT38">
        <v>5927.9928198132502</v>
      </c>
      <c r="NU38" s="13" t="s">
        <v>982</v>
      </c>
      <c r="OG38" s="13"/>
      <c r="OH38" s="5"/>
      <c r="OI38" s="13" t="s">
        <v>333</v>
      </c>
      <c r="OJ38" s="5"/>
      <c r="OL38" s="13" t="s">
        <v>308</v>
      </c>
      <c r="OM38" t="s">
        <v>309</v>
      </c>
      <c r="OP38" s="13" t="s">
        <v>10</v>
      </c>
      <c r="OQ38" s="5">
        <v>5996.3024089176297</v>
      </c>
      <c r="OR38" t="s">
        <v>1171</v>
      </c>
      <c r="PD38" s="13"/>
      <c r="PE38" s="5"/>
      <c r="PF38" s="13" t="s">
        <v>333</v>
      </c>
      <c r="PG38" s="5"/>
      <c r="PI38" s="13" t="s">
        <v>308</v>
      </c>
      <c r="PJ38" t="s">
        <v>309</v>
      </c>
      <c r="PM38" s="13" t="s">
        <v>10</v>
      </c>
      <c r="PN38">
        <v>7501.7890487752502</v>
      </c>
      <c r="PO38" s="13" t="s">
        <v>510</v>
      </c>
      <c r="QA38" s="13"/>
      <c r="QB38" s="5"/>
      <c r="QC38" s="13" t="s">
        <v>333</v>
      </c>
      <c r="QD38" s="5"/>
      <c r="QF38" s="13" t="s">
        <v>308</v>
      </c>
      <c r="QG38" t="s">
        <v>309</v>
      </c>
      <c r="QJ38" s="13" t="s">
        <v>10</v>
      </c>
      <c r="QK38">
        <v>10013.503055814101</v>
      </c>
      <c r="QL38" s="13" t="s">
        <v>559</v>
      </c>
      <c r="QX38" s="13"/>
      <c r="QY38" s="5"/>
      <c r="QZ38" s="13" t="s">
        <v>333</v>
      </c>
      <c r="RA38" s="5"/>
      <c r="RC38" s="13" t="s">
        <v>308</v>
      </c>
      <c r="RD38" t="s">
        <v>309</v>
      </c>
      <c r="RG38" s="13" t="s">
        <v>10</v>
      </c>
      <c r="RH38">
        <v>7818.6797573092699</v>
      </c>
      <c r="RI38" s="13" t="s">
        <v>1236</v>
      </c>
      <c r="RU38" s="13"/>
      <c r="RV38" s="5"/>
      <c r="RW38" s="13" t="s">
        <v>333</v>
      </c>
      <c r="RX38" s="5"/>
      <c r="RZ38" s="13" t="s">
        <v>308</v>
      </c>
      <c r="SA38" t="s">
        <v>309</v>
      </c>
      <c r="SD38" s="13" t="s">
        <v>10</v>
      </c>
      <c r="SE38">
        <v>7172.5466428033596</v>
      </c>
      <c r="SF38" s="13" t="s">
        <v>874</v>
      </c>
      <c r="SR38" s="13"/>
      <c r="SS38" s="5"/>
      <c r="ST38" s="13" t="s">
        <v>333</v>
      </c>
      <c r="SW38" s="13" t="s">
        <v>308</v>
      </c>
      <c r="SX38" t="s">
        <v>309</v>
      </c>
      <c r="TA38" s="13" t="s">
        <v>10</v>
      </c>
      <c r="TB38">
        <v>7083.8665838935904</v>
      </c>
      <c r="TC38" s="13" t="s">
        <v>961</v>
      </c>
      <c r="TO38" s="13"/>
      <c r="TP38" s="5"/>
      <c r="TQ38" s="13" t="s">
        <v>333</v>
      </c>
      <c r="TR38" s="5"/>
      <c r="TT38" s="13" t="s">
        <v>308</v>
      </c>
      <c r="TU38" t="s">
        <v>309</v>
      </c>
      <c r="TX38" s="13" t="s">
        <v>10</v>
      </c>
      <c r="TY38">
        <v>3802.8381053223202</v>
      </c>
      <c r="TZ38" s="13" t="s">
        <v>328</v>
      </c>
      <c r="UL38" s="13"/>
      <c r="UM38" s="5"/>
      <c r="UN38" s="13" t="s">
        <v>333</v>
      </c>
      <c r="UO38" s="5"/>
      <c r="UQ38" s="13" t="s">
        <v>308</v>
      </c>
      <c r="UR38" t="s">
        <v>309</v>
      </c>
      <c r="UU38" s="13" t="s">
        <v>10</v>
      </c>
      <c r="UV38">
        <v>3836.4250882643501</v>
      </c>
      <c r="UW38" s="13" t="s">
        <v>328</v>
      </c>
      <c r="VI38" s="13"/>
      <c r="VJ38" s="5"/>
      <c r="VK38" s="13" t="s">
        <v>333</v>
      </c>
      <c r="VL38" s="5"/>
      <c r="VN38" s="13" t="s">
        <v>308</v>
      </c>
      <c r="VO38" t="s">
        <v>309</v>
      </c>
      <c r="VR38" s="13" t="s">
        <v>10</v>
      </c>
      <c r="VS38">
        <v>3959.6835047964501</v>
      </c>
      <c r="VT38" s="13" t="s">
        <v>328</v>
      </c>
      <c r="WF38" s="13"/>
      <c r="WG38" s="5"/>
      <c r="WH38" s="13" t="s">
        <v>333</v>
      </c>
      <c r="WI38" s="5"/>
    </row>
    <row r="39" spans="1:653" x14ac:dyDescent="0.25">
      <c r="A39" s="246" t="s">
        <v>728</v>
      </c>
      <c r="B39" s="247"/>
      <c r="C39" s="247"/>
      <c r="D39" s="11" t="s">
        <v>302</v>
      </c>
      <c r="E39" s="23" t="s">
        <v>732</v>
      </c>
      <c r="F39" s="23" t="s">
        <v>303</v>
      </c>
      <c r="G39" s="23" t="s">
        <v>733</v>
      </c>
      <c r="H39" s="23" t="s">
        <v>304</v>
      </c>
      <c r="I39" s="12" t="s">
        <v>734</v>
      </c>
      <c r="K39" t="s">
        <v>364</v>
      </c>
      <c r="O39" s="13" t="s">
        <v>33</v>
      </c>
      <c r="P39">
        <v>122.137044827184</v>
      </c>
      <c r="Q39" s="13" t="s">
        <v>162</v>
      </c>
      <c r="R39">
        <v>82745.104130959793</v>
      </c>
      <c r="AC39" s="13" t="s">
        <v>180</v>
      </c>
      <c r="AD39" s="5"/>
      <c r="AE39" s="13" t="s">
        <v>334</v>
      </c>
      <c r="AF39" s="14">
        <v>193193322.92528799</v>
      </c>
      <c r="AH39" s="13" t="s">
        <v>364</v>
      </c>
      <c r="AL39" s="13" t="s">
        <v>33</v>
      </c>
      <c r="AM39">
        <v>146.71015089166801</v>
      </c>
      <c r="AN39" s="13" t="s">
        <v>162</v>
      </c>
      <c r="AO39">
        <v>82432.758190115899</v>
      </c>
      <c r="AZ39" s="13" t="s">
        <v>180</v>
      </c>
      <c r="BA39" s="5"/>
      <c r="BB39" s="13" t="s">
        <v>334</v>
      </c>
      <c r="BC39" s="7">
        <v>193194464.00929099</v>
      </c>
      <c r="BE39" s="13" t="s">
        <v>364</v>
      </c>
      <c r="BI39" s="13" t="s">
        <v>33</v>
      </c>
      <c r="BJ39">
        <v>136.560744569468</v>
      </c>
      <c r="BK39" s="13" t="s">
        <v>162</v>
      </c>
      <c r="BL39">
        <v>88375.2672085753</v>
      </c>
      <c r="BW39" s="13" t="s">
        <v>180</v>
      </c>
      <c r="BX39" s="5"/>
      <c r="BY39" s="13" t="s">
        <v>334</v>
      </c>
      <c r="BZ39" s="14">
        <v>193194114.21210799</v>
      </c>
      <c r="CB39" s="13" t="s">
        <v>364</v>
      </c>
      <c r="CF39" s="13" t="s">
        <v>33</v>
      </c>
      <c r="CG39">
        <v>123.741723716428</v>
      </c>
      <c r="CH39" s="13" t="s">
        <v>162</v>
      </c>
      <c r="CI39">
        <v>82508.135384618698</v>
      </c>
      <c r="CT39" s="13" t="s">
        <v>180</v>
      </c>
      <c r="CU39" s="5"/>
      <c r="CV39" s="13" t="s">
        <v>334</v>
      </c>
      <c r="CW39" s="14">
        <v>193193378.39366701</v>
      </c>
      <c r="CY39" s="13" t="s">
        <v>364</v>
      </c>
      <c r="DC39" s="13" t="s">
        <v>33</v>
      </c>
      <c r="DD39">
        <v>147.353220594086</v>
      </c>
      <c r="DE39" s="13" t="s">
        <v>162</v>
      </c>
      <c r="DF39">
        <v>92033.741480100798</v>
      </c>
      <c r="DQ39" s="13" t="s">
        <v>180</v>
      </c>
      <c r="DR39" s="5"/>
      <c r="DS39" s="13" t="s">
        <v>334</v>
      </c>
      <c r="DT39" s="14">
        <v>193194582.263724</v>
      </c>
      <c r="DV39" s="13" t="s">
        <v>364</v>
      </c>
      <c r="DZ39" s="13" t="s">
        <v>33</v>
      </c>
      <c r="EA39">
        <v>127.039612534195</v>
      </c>
      <c r="EB39" s="13" t="s">
        <v>162</v>
      </c>
      <c r="EC39">
        <v>81996.381729652596</v>
      </c>
      <c r="EN39" s="13" t="s">
        <v>180</v>
      </c>
      <c r="EO39" s="5"/>
      <c r="EP39" s="13" t="s">
        <v>334</v>
      </c>
      <c r="EQ39" s="7">
        <v>193193492.37751499</v>
      </c>
      <c r="ES39" s="13" t="s">
        <v>364</v>
      </c>
      <c r="EV39" s="5"/>
      <c r="EW39" s="13" t="s">
        <v>33</v>
      </c>
      <c r="EX39">
        <v>148.91617142448399</v>
      </c>
      <c r="EY39" s="13" t="s">
        <v>162</v>
      </c>
      <c r="EZ39">
        <v>82954.592048085105</v>
      </c>
      <c r="FK39" s="13" t="s">
        <v>180</v>
      </c>
      <c r="FL39" s="5"/>
      <c r="FM39" s="13" t="s">
        <v>334</v>
      </c>
      <c r="FN39" s="14">
        <v>193194290.204382</v>
      </c>
      <c r="FP39" s="13" t="s">
        <v>364</v>
      </c>
      <c r="FT39" s="13" t="s">
        <v>33</v>
      </c>
      <c r="FU39">
        <v>137.41081291620199</v>
      </c>
      <c r="FV39" s="13" t="s">
        <v>162</v>
      </c>
      <c r="FW39">
        <v>80513.5298372463</v>
      </c>
      <c r="GH39" s="13" t="s">
        <v>180</v>
      </c>
      <c r="GI39" s="5"/>
      <c r="GJ39" s="13" t="s">
        <v>334</v>
      </c>
      <c r="GK39" s="14">
        <v>193193846.823241</v>
      </c>
      <c r="GM39" s="13" t="s">
        <v>364</v>
      </c>
      <c r="GQ39" s="13" t="s">
        <v>33</v>
      </c>
      <c r="GR39">
        <v>133.164619149353</v>
      </c>
      <c r="GS39" s="13" t="s">
        <v>162</v>
      </c>
      <c r="GT39">
        <v>82608.020514579301</v>
      </c>
      <c r="HE39" s="13" t="s">
        <v>180</v>
      </c>
      <c r="HF39" s="5"/>
      <c r="HG39" s="13" t="s">
        <v>334</v>
      </c>
      <c r="HH39" s="14">
        <v>193193725.86116201</v>
      </c>
      <c r="HJ39" s="13" t="s">
        <v>364</v>
      </c>
      <c r="HN39" s="13" t="s">
        <v>33</v>
      </c>
      <c r="HO39">
        <v>152.28537274989901</v>
      </c>
      <c r="HP39" s="13" t="s">
        <v>162</v>
      </c>
      <c r="HQ39">
        <v>101998.351651827</v>
      </c>
      <c r="IB39" s="13" t="s">
        <v>180</v>
      </c>
      <c r="IC39" s="5"/>
      <c r="ID39" s="13" t="s">
        <v>334</v>
      </c>
      <c r="IE39" s="14">
        <v>193194897.90129301</v>
      </c>
      <c r="IG39" s="13" t="s">
        <v>364</v>
      </c>
      <c r="IK39" s="13" t="s">
        <v>33</v>
      </c>
      <c r="IL39">
        <v>164.71557246966199</v>
      </c>
      <c r="IM39" s="13" t="s">
        <v>162</v>
      </c>
      <c r="IN39">
        <v>96881.267238313798</v>
      </c>
      <c r="IY39" s="13" t="s">
        <v>180</v>
      </c>
      <c r="IZ39" s="5"/>
      <c r="JA39" s="13" t="s">
        <v>334</v>
      </c>
      <c r="JB39" s="14">
        <v>193195325.099924</v>
      </c>
      <c r="JD39" s="13" t="s">
        <v>364</v>
      </c>
      <c r="JG39" s="5"/>
      <c r="JH39" s="13" t="s">
        <v>33</v>
      </c>
      <c r="JI39">
        <v>168.210833677507</v>
      </c>
      <c r="JJ39" s="13" t="s">
        <v>162</v>
      </c>
      <c r="JK39">
        <v>102015.081708614</v>
      </c>
      <c r="JV39" s="13" t="s">
        <v>180</v>
      </c>
      <c r="JW39" s="5"/>
      <c r="JX39" s="13" t="s">
        <v>334</v>
      </c>
      <c r="JY39" s="14">
        <v>193195530.988013</v>
      </c>
      <c r="KA39" s="13" t="s">
        <v>364</v>
      </c>
      <c r="KE39" s="13" t="s">
        <v>33</v>
      </c>
      <c r="KF39">
        <v>144.651841139103</v>
      </c>
      <c r="KG39" s="13" t="s">
        <v>162</v>
      </c>
      <c r="KH39">
        <v>93961.429194402299</v>
      </c>
      <c r="KS39" s="13" t="s">
        <v>180</v>
      </c>
      <c r="KT39" s="5"/>
      <c r="KU39" s="13" t="s">
        <v>334</v>
      </c>
      <c r="KV39" s="14">
        <v>193194505.02607301</v>
      </c>
      <c r="KX39" s="13" t="s">
        <v>364</v>
      </c>
      <c r="LB39" s="13" t="s">
        <v>33</v>
      </c>
      <c r="LC39">
        <v>163.93599030284099</v>
      </c>
      <c r="LD39" s="13" t="s">
        <v>162</v>
      </c>
      <c r="LE39">
        <v>98755.427960865301</v>
      </c>
      <c r="LP39" s="13" t="s">
        <v>180</v>
      </c>
      <c r="LQ39" s="5"/>
      <c r="LR39" s="13" t="s">
        <v>334</v>
      </c>
      <c r="LS39" s="14">
        <v>193195333.17778701</v>
      </c>
      <c r="LU39" s="13" t="s">
        <v>364</v>
      </c>
      <c r="LY39" s="13" t="s">
        <v>33</v>
      </c>
      <c r="LZ39">
        <v>153.24103238350301</v>
      </c>
      <c r="MA39" s="13" t="s">
        <v>162</v>
      </c>
      <c r="MB39">
        <v>94677.318724839701</v>
      </c>
      <c r="MM39" s="13" t="s">
        <v>180</v>
      </c>
      <c r="MN39" s="5"/>
      <c r="MO39" s="13" t="s">
        <v>334</v>
      </c>
      <c r="MP39" s="14">
        <v>193194860.82382399</v>
      </c>
      <c r="MR39" s="13" t="s">
        <v>364</v>
      </c>
      <c r="MV39" s="13" t="s">
        <v>33</v>
      </c>
      <c r="MW39">
        <v>189.64606044495599</v>
      </c>
      <c r="MX39" s="13" t="s">
        <v>162</v>
      </c>
      <c r="MY39">
        <v>106624.80183732</v>
      </c>
      <c r="NJ39" s="13" t="s">
        <v>180</v>
      </c>
      <c r="NK39" s="5"/>
      <c r="NL39" s="13" t="s">
        <v>334</v>
      </c>
      <c r="NM39" s="14">
        <v>193196423.688425</v>
      </c>
      <c r="NO39" s="13" t="s">
        <v>364</v>
      </c>
      <c r="NS39" s="13" t="s">
        <v>33</v>
      </c>
      <c r="NT39">
        <v>187.084388119332</v>
      </c>
      <c r="NU39" s="13" t="s">
        <v>162</v>
      </c>
      <c r="NV39">
        <v>104362.20490566301</v>
      </c>
      <c r="OG39" s="13" t="s">
        <v>180</v>
      </c>
      <c r="OH39" s="5"/>
      <c r="OI39" s="13" t="s">
        <v>334</v>
      </c>
      <c r="OJ39" s="14">
        <v>193196276.59951901</v>
      </c>
      <c r="OL39" s="13" t="s">
        <v>364</v>
      </c>
      <c r="OP39" s="13" t="s">
        <v>33</v>
      </c>
      <c r="OQ39" s="5">
        <v>186.954354878603</v>
      </c>
      <c r="OR39" t="s">
        <v>162</v>
      </c>
      <c r="OS39">
        <v>107416.802673638</v>
      </c>
      <c r="PD39" s="13" t="s">
        <v>180</v>
      </c>
      <c r="PE39" s="5"/>
      <c r="PF39" s="13" t="s">
        <v>334</v>
      </c>
      <c r="PG39" s="14">
        <v>193196332.19603699</v>
      </c>
      <c r="PI39" s="13" t="s">
        <v>364</v>
      </c>
      <c r="PM39" s="13" t="s">
        <v>33</v>
      </c>
      <c r="PN39">
        <v>230.17184282709499</v>
      </c>
      <c r="PO39" s="13" t="s">
        <v>162</v>
      </c>
      <c r="PP39">
        <v>84416.364644114103</v>
      </c>
      <c r="QA39" s="13" t="s">
        <v>180</v>
      </c>
      <c r="QB39" s="5"/>
      <c r="QC39" s="13" t="s">
        <v>334</v>
      </c>
      <c r="QD39" s="14">
        <v>193197797.691614</v>
      </c>
      <c r="QF39" s="13" t="s">
        <v>364</v>
      </c>
      <c r="QJ39" s="13" t="s">
        <v>33</v>
      </c>
      <c r="QK39">
        <v>302.65285880480099</v>
      </c>
      <c r="QL39" s="13" t="s">
        <v>162</v>
      </c>
      <c r="QM39">
        <v>88159.519663190003</v>
      </c>
      <c r="QX39" s="13" t="s">
        <v>180</v>
      </c>
      <c r="QY39" s="5"/>
      <c r="QZ39" s="13" t="s">
        <v>334</v>
      </c>
      <c r="RA39" s="14">
        <v>193200665.96669501</v>
      </c>
      <c r="RC39" s="13" t="s">
        <v>364</v>
      </c>
      <c r="RG39" s="13" t="s">
        <v>33</v>
      </c>
      <c r="RH39">
        <v>4.32031045466527</v>
      </c>
      <c r="RI39" s="13" t="s">
        <v>162</v>
      </c>
      <c r="RJ39">
        <v>127319.27233213</v>
      </c>
      <c r="RU39" s="13" t="s">
        <v>180</v>
      </c>
      <c r="RV39" s="5"/>
      <c r="RW39" s="13" t="s">
        <v>334</v>
      </c>
      <c r="RX39" s="14">
        <v>193198721.420681</v>
      </c>
      <c r="RZ39" s="13" t="s">
        <v>364</v>
      </c>
      <c r="SD39" s="13" t="s">
        <v>33</v>
      </c>
      <c r="SE39">
        <v>224.451474577775</v>
      </c>
      <c r="SF39" s="13" t="s">
        <v>162</v>
      </c>
      <c r="SG39">
        <v>85391.745650149096</v>
      </c>
      <c r="SR39" s="13" t="s">
        <v>180</v>
      </c>
      <c r="SS39" s="5"/>
      <c r="ST39" s="13" t="s">
        <v>334</v>
      </c>
      <c r="SU39" s="7">
        <v>193197529.292752</v>
      </c>
      <c r="SW39" s="13" t="s">
        <v>364</v>
      </c>
      <c r="TA39" s="13" t="s">
        <v>33</v>
      </c>
      <c r="TB39">
        <v>223.60227534998</v>
      </c>
      <c r="TC39" s="13" t="s">
        <v>162</v>
      </c>
      <c r="TD39">
        <v>115970.674688981</v>
      </c>
      <c r="TO39" s="13" t="s">
        <v>180</v>
      </c>
      <c r="TP39" s="5"/>
      <c r="TQ39" s="13" t="s">
        <v>334</v>
      </c>
      <c r="TR39" s="14">
        <v>193197816.853578</v>
      </c>
      <c r="TT39" s="13" t="s">
        <v>364</v>
      </c>
      <c r="TX39" s="13" t="s">
        <v>33</v>
      </c>
      <c r="TY39">
        <v>121.558022181442</v>
      </c>
      <c r="TZ39" s="13" t="s">
        <v>162</v>
      </c>
      <c r="UA39">
        <v>62619.7415977618</v>
      </c>
      <c r="UL39" s="13" t="s">
        <v>180</v>
      </c>
      <c r="UM39" s="5"/>
      <c r="UN39" s="13" t="s">
        <v>334</v>
      </c>
      <c r="UO39" s="14">
        <v>193193069.59934101</v>
      </c>
      <c r="UQ39" s="13" t="s">
        <v>364</v>
      </c>
      <c r="UU39" s="13" t="s">
        <v>33</v>
      </c>
      <c r="UV39">
        <v>123.499974652977</v>
      </c>
      <c r="UW39" s="13" t="s">
        <v>162</v>
      </c>
      <c r="UX39">
        <v>62619.7415977618</v>
      </c>
      <c r="VI39" s="13" t="s">
        <v>180</v>
      </c>
      <c r="VJ39" s="5"/>
      <c r="VK39" s="13" t="s">
        <v>334</v>
      </c>
      <c r="VL39" s="14">
        <v>193193137.00703701</v>
      </c>
      <c r="VN39" s="13" t="s">
        <v>364</v>
      </c>
      <c r="VR39" s="13" t="s">
        <v>33</v>
      </c>
      <c r="VS39">
        <v>127.611820121317</v>
      </c>
      <c r="VT39" s="13" t="s">
        <v>162</v>
      </c>
      <c r="VU39">
        <v>62619.7415977618</v>
      </c>
      <c r="WF39" s="13" t="s">
        <v>180</v>
      </c>
      <c r="WG39" s="5"/>
      <c r="WH39" s="13" t="s">
        <v>334</v>
      </c>
      <c r="WI39" s="14">
        <v>193193298.776124</v>
      </c>
    </row>
    <row r="40" spans="1:653" x14ac:dyDescent="0.25">
      <c r="A40" s="248"/>
      <c r="B40" s="257"/>
      <c r="C40" s="257"/>
      <c r="D40" s="13">
        <v>802.4</v>
      </c>
      <c r="E40">
        <v>34.9</v>
      </c>
      <c r="F40">
        <v>802.4</v>
      </c>
      <c r="G40">
        <v>25.81</v>
      </c>
      <c r="H40">
        <v>800</v>
      </c>
      <c r="I40" s="5">
        <v>17.38</v>
      </c>
      <c r="K40" t="s">
        <v>310</v>
      </c>
      <c r="L40">
        <v>10667</v>
      </c>
      <c r="O40" s="13" t="s">
        <v>34</v>
      </c>
      <c r="P40">
        <v>951.05196982075995</v>
      </c>
      <c r="Q40" s="13"/>
      <c r="AC40" s="13" t="s">
        <v>181</v>
      </c>
      <c r="AD40" s="5">
        <v>1</v>
      </c>
      <c r="AE40" s="13" t="s">
        <v>335</v>
      </c>
      <c r="AF40" s="14">
        <v>18656893.741185602</v>
      </c>
      <c r="AH40" s="13" t="s">
        <v>310</v>
      </c>
      <c r="AI40">
        <v>10667</v>
      </c>
      <c r="AL40" s="13" t="s">
        <v>34</v>
      </c>
      <c r="AM40">
        <v>1073.0484422249399</v>
      </c>
      <c r="AN40" s="13"/>
      <c r="AZ40" s="13" t="s">
        <v>181</v>
      </c>
      <c r="BA40" s="5">
        <v>1</v>
      </c>
      <c r="BB40" s="13" t="s">
        <v>335</v>
      </c>
      <c r="BC40" s="7">
        <v>18656997.476094998</v>
      </c>
      <c r="BE40" s="13" t="s">
        <v>310</v>
      </c>
      <c r="BF40">
        <v>10667</v>
      </c>
      <c r="BI40" s="13" t="s">
        <v>34</v>
      </c>
      <c r="BJ40">
        <v>1023.55135086461</v>
      </c>
      <c r="BK40" s="13"/>
      <c r="BW40" s="13" t="s">
        <v>181</v>
      </c>
      <c r="BX40" s="5">
        <v>1</v>
      </c>
      <c r="BY40" s="13" t="s">
        <v>335</v>
      </c>
      <c r="BZ40" s="14">
        <v>18656965.676351201</v>
      </c>
      <c r="CB40" s="13" t="s">
        <v>310</v>
      </c>
      <c r="CC40">
        <v>10667</v>
      </c>
      <c r="CF40" s="13" t="s">
        <v>34</v>
      </c>
      <c r="CG40">
        <v>959.25265671131297</v>
      </c>
      <c r="CH40" s="13"/>
      <c r="CT40" s="13" t="s">
        <v>181</v>
      </c>
      <c r="CU40" s="5">
        <v>1</v>
      </c>
      <c r="CV40" s="13" t="s">
        <v>335</v>
      </c>
      <c r="CW40" s="14">
        <v>18656898.783765599</v>
      </c>
      <c r="CY40" s="13" t="s">
        <v>310</v>
      </c>
      <c r="CZ40">
        <v>10667</v>
      </c>
      <c r="DC40" s="13" t="s">
        <v>34</v>
      </c>
      <c r="DD40">
        <v>1076.1456068570501</v>
      </c>
      <c r="DE40" s="13"/>
      <c r="DQ40" s="13" t="s">
        <v>181</v>
      </c>
      <c r="DR40" s="5">
        <v>1</v>
      </c>
      <c r="DS40" s="13" t="s">
        <v>335</v>
      </c>
      <c r="DT40" s="14">
        <v>18657008.226498</v>
      </c>
      <c r="DV40" s="13" t="s">
        <v>310</v>
      </c>
      <c r="DW40">
        <v>10667</v>
      </c>
      <c r="DZ40" s="13" t="s">
        <v>34</v>
      </c>
      <c r="EA40">
        <v>975.99697591361996</v>
      </c>
      <c r="EB40" s="13"/>
      <c r="EN40" s="13" t="s">
        <v>181</v>
      </c>
      <c r="EO40" s="5">
        <v>1</v>
      </c>
      <c r="EP40" s="13" t="s">
        <v>335</v>
      </c>
      <c r="EQ40" s="7">
        <v>18656909.145933598</v>
      </c>
      <c r="ES40" s="13" t="s">
        <v>310</v>
      </c>
      <c r="ET40">
        <v>10667</v>
      </c>
      <c r="EV40" s="5"/>
      <c r="EW40" s="13" t="s">
        <v>34</v>
      </c>
      <c r="EX40">
        <v>1083.6544595595699</v>
      </c>
      <c r="EY40" s="13"/>
      <c r="FK40" s="13" t="s">
        <v>181</v>
      </c>
      <c r="FL40" s="5">
        <v>1</v>
      </c>
      <c r="FM40" s="13" t="s">
        <v>335</v>
      </c>
      <c r="FN40" s="14">
        <v>18656981.675648801</v>
      </c>
      <c r="FP40" s="13" t="s">
        <v>310</v>
      </c>
      <c r="FQ40">
        <v>10667</v>
      </c>
      <c r="FT40" s="13" t="s">
        <v>34</v>
      </c>
      <c r="FU40">
        <v>1027.74277752848</v>
      </c>
      <c r="FV40" s="13"/>
      <c r="GH40" s="13" t="s">
        <v>181</v>
      </c>
      <c r="GI40" s="5">
        <v>1</v>
      </c>
      <c r="GJ40" s="13" t="s">
        <v>335</v>
      </c>
      <c r="GK40" s="14">
        <v>18656941.368272301</v>
      </c>
      <c r="GM40" s="13" t="s">
        <v>310</v>
      </c>
      <c r="GN40">
        <v>10667</v>
      </c>
      <c r="GQ40" s="13" t="s">
        <v>34</v>
      </c>
      <c r="GR40">
        <v>1006.71899061131</v>
      </c>
      <c r="GS40" s="13"/>
      <c r="HE40" s="13" t="s">
        <v>181</v>
      </c>
      <c r="HF40" s="5">
        <v>1</v>
      </c>
      <c r="HG40" s="13" t="s">
        <v>335</v>
      </c>
      <c r="HH40" s="14">
        <v>18656930.371719699</v>
      </c>
      <c r="HJ40" s="13" t="s">
        <v>310</v>
      </c>
      <c r="HK40">
        <v>10667</v>
      </c>
      <c r="HN40" s="13" t="s">
        <v>34</v>
      </c>
      <c r="HO40">
        <v>1099.7525515802299</v>
      </c>
      <c r="HP40" s="13"/>
      <c r="IB40" s="13" t="s">
        <v>181</v>
      </c>
      <c r="IC40" s="5">
        <v>1</v>
      </c>
      <c r="ID40" s="13" t="s">
        <v>335</v>
      </c>
      <c r="IE40" s="14">
        <v>18657036.920822501</v>
      </c>
      <c r="IG40" s="13" t="s">
        <v>310</v>
      </c>
      <c r="IH40">
        <v>10667</v>
      </c>
      <c r="IK40" s="13" t="s">
        <v>34</v>
      </c>
      <c r="IL40">
        <v>1158.1481059099301</v>
      </c>
      <c r="IM40" s="13"/>
      <c r="IY40" s="13" t="s">
        <v>181</v>
      </c>
      <c r="IZ40" s="5">
        <v>1</v>
      </c>
      <c r="JA40" s="13" t="s">
        <v>335</v>
      </c>
      <c r="JB40" s="14">
        <v>18657075.757061701</v>
      </c>
      <c r="JD40" s="13" t="s">
        <v>310</v>
      </c>
      <c r="JE40">
        <v>10667</v>
      </c>
      <c r="JG40" s="5"/>
      <c r="JH40" s="13" t="s">
        <v>34</v>
      </c>
      <c r="JI40">
        <v>1174.3005837978801</v>
      </c>
      <c r="JJ40" s="13"/>
      <c r="JV40" s="13" t="s">
        <v>181</v>
      </c>
      <c r="JW40" s="5">
        <v>1</v>
      </c>
      <c r="JX40" s="13" t="s">
        <v>335</v>
      </c>
      <c r="JY40" s="14">
        <v>18657094.474160701</v>
      </c>
      <c r="KA40" s="13" t="s">
        <v>310</v>
      </c>
      <c r="KB40">
        <v>10667</v>
      </c>
      <c r="KE40" s="13" t="s">
        <v>34</v>
      </c>
      <c r="KF40">
        <v>1063.1046963948399</v>
      </c>
      <c r="KG40" s="13"/>
      <c r="KS40" s="13" t="s">
        <v>181</v>
      </c>
      <c r="KT40" s="5">
        <v>1</v>
      </c>
      <c r="KU40" s="13" t="s">
        <v>335</v>
      </c>
      <c r="KV40" s="14">
        <v>18657001.204893399</v>
      </c>
      <c r="KX40" s="13" t="s">
        <v>310</v>
      </c>
      <c r="KY40">
        <v>10667</v>
      </c>
      <c r="LB40" s="13" t="s">
        <v>34</v>
      </c>
      <c r="LC40">
        <v>1154.5299225348899</v>
      </c>
      <c r="LD40" s="13"/>
      <c r="LP40" s="13" t="s">
        <v>181</v>
      </c>
      <c r="LQ40" s="5">
        <v>1</v>
      </c>
      <c r="LR40" s="13" t="s">
        <v>335</v>
      </c>
      <c r="LS40" s="14">
        <v>18657076.4914128</v>
      </c>
      <c r="LU40" s="13" t="s">
        <v>310</v>
      </c>
      <c r="LV40">
        <v>10667</v>
      </c>
      <c r="LY40" s="13" t="s">
        <v>34</v>
      </c>
      <c r="LZ40">
        <v>1104.2970671082701</v>
      </c>
      <c r="MA40" s="13"/>
      <c r="MM40" s="13" t="s">
        <v>181</v>
      </c>
      <c r="MN40" s="5">
        <v>1</v>
      </c>
      <c r="MO40" s="13" t="s">
        <v>335</v>
      </c>
      <c r="MP40" s="14">
        <v>18657033.550143499</v>
      </c>
      <c r="MR40" s="13" t="s">
        <v>310</v>
      </c>
      <c r="MS40">
        <v>10667</v>
      </c>
      <c r="MV40" s="13" t="s">
        <v>34</v>
      </c>
      <c r="MW40">
        <v>1271.0210162817</v>
      </c>
      <c r="MX40" s="13"/>
      <c r="NJ40" s="13" t="s">
        <v>181</v>
      </c>
      <c r="NK40" s="5">
        <v>1</v>
      </c>
      <c r="NL40" s="13" t="s">
        <v>335</v>
      </c>
      <c r="NM40" s="14">
        <v>18657175.6287436</v>
      </c>
      <c r="NO40" s="13" t="s">
        <v>310</v>
      </c>
      <c r="NP40">
        <v>10667</v>
      </c>
      <c r="NS40" s="13" t="s">
        <v>34</v>
      </c>
      <c r="NT40">
        <v>1259.6623639361601</v>
      </c>
      <c r="NU40" s="13"/>
      <c r="OG40" s="13" t="s">
        <v>181</v>
      </c>
      <c r="OH40" s="5">
        <v>1</v>
      </c>
      <c r="OI40" s="13" t="s">
        <v>335</v>
      </c>
      <c r="OJ40" s="14">
        <v>18657162.257024899</v>
      </c>
      <c r="OL40" s="13" t="s">
        <v>310</v>
      </c>
      <c r="OM40">
        <v>10667</v>
      </c>
      <c r="OP40" s="13" t="s">
        <v>34</v>
      </c>
      <c r="OQ40" s="5">
        <v>1259.0844009903201</v>
      </c>
      <c r="PD40" s="13" t="s">
        <v>181</v>
      </c>
      <c r="PE40" s="5">
        <v>1</v>
      </c>
      <c r="PF40" s="13" t="s">
        <v>335</v>
      </c>
      <c r="PG40" s="14">
        <v>18657167.311253801</v>
      </c>
      <c r="PI40" s="13" t="s">
        <v>310</v>
      </c>
      <c r="PJ40">
        <v>10667</v>
      </c>
      <c r="PM40" s="13" t="s">
        <v>34</v>
      </c>
      <c r="PN40">
        <v>1444.41243044717</v>
      </c>
      <c r="PO40" s="13"/>
      <c r="QA40" s="13" t="s">
        <v>181</v>
      </c>
      <c r="QB40" s="5">
        <v>1</v>
      </c>
      <c r="QC40" s="13" t="s">
        <v>335</v>
      </c>
      <c r="QD40" s="14">
        <v>18657300.538124401</v>
      </c>
      <c r="QF40" s="13" t="s">
        <v>310</v>
      </c>
      <c r="QG40">
        <v>10667</v>
      </c>
      <c r="QJ40" s="13" t="s">
        <v>34</v>
      </c>
      <c r="QK40">
        <v>1730.6820031775401</v>
      </c>
      <c r="QL40" s="13"/>
      <c r="QX40" s="13" t="s">
        <v>181</v>
      </c>
      <c r="QY40" s="5">
        <v>1</v>
      </c>
      <c r="QZ40" s="13" t="s">
        <v>335</v>
      </c>
      <c r="RA40" s="14">
        <v>18657561.290404499</v>
      </c>
      <c r="RC40" s="13" t="s">
        <v>310</v>
      </c>
      <c r="RD40">
        <v>10667</v>
      </c>
      <c r="RG40" s="13" t="s">
        <v>34</v>
      </c>
      <c r="RH40">
        <v>1734.1073641169301</v>
      </c>
      <c r="RI40" s="13"/>
      <c r="RU40" s="13" t="s">
        <v>181</v>
      </c>
      <c r="RV40" s="5">
        <v>1</v>
      </c>
      <c r="RW40" s="13" t="s">
        <v>335</v>
      </c>
      <c r="RX40" s="14">
        <v>18657384.513494201</v>
      </c>
      <c r="RZ40" s="13" t="s">
        <v>310</v>
      </c>
      <c r="SA40">
        <v>10667</v>
      </c>
      <c r="SD40" s="13" t="s">
        <v>34</v>
      </c>
      <c r="SE40">
        <v>1420.60222669055</v>
      </c>
      <c r="SF40" s="13"/>
      <c r="SR40" s="13" t="s">
        <v>181</v>
      </c>
      <c r="SS40" s="5">
        <v>1</v>
      </c>
      <c r="ST40" s="13" t="s">
        <v>335</v>
      </c>
      <c r="SU40" s="7">
        <v>18657276.138227802</v>
      </c>
      <c r="SW40" s="13" t="s">
        <v>310</v>
      </c>
      <c r="SX40">
        <v>10667</v>
      </c>
      <c r="TA40" s="13" t="s">
        <v>34</v>
      </c>
      <c r="TB40">
        <v>1417.0501769079001</v>
      </c>
      <c r="TC40" s="13"/>
      <c r="TO40" s="13" t="s">
        <v>181</v>
      </c>
      <c r="TP40" s="5">
        <v>1</v>
      </c>
      <c r="TQ40" s="13" t="s">
        <v>335</v>
      </c>
      <c r="TR40" s="14">
        <v>18657302.2801212</v>
      </c>
      <c r="TT40" s="13" t="s">
        <v>310</v>
      </c>
      <c r="TU40">
        <v>10667</v>
      </c>
      <c r="TX40" s="13" t="s">
        <v>34</v>
      </c>
      <c r="TY40">
        <v>948.08415469998499</v>
      </c>
      <c r="TZ40" s="13"/>
      <c r="UL40" s="13" t="s">
        <v>181</v>
      </c>
      <c r="UM40" s="5">
        <v>1</v>
      </c>
      <c r="UN40" s="13" t="s">
        <v>335</v>
      </c>
      <c r="UO40" s="14">
        <v>18656870.711554099</v>
      </c>
      <c r="UQ40" s="13" t="s">
        <v>310</v>
      </c>
      <c r="UR40">
        <v>10667</v>
      </c>
      <c r="UU40" s="13" t="s">
        <v>34</v>
      </c>
      <c r="UV40">
        <v>958.019460818678</v>
      </c>
      <c r="UW40" s="13"/>
      <c r="VI40" s="13" t="s">
        <v>181</v>
      </c>
      <c r="VJ40" s="5">
        <v>1</v>
      </c>
      <c r="VK40" s="13" t="s">
        <v>335</v>
      </c>
      <c r="VL40" s="14">
        <v>18656876.839526501</v>
      </c>
      <c r="VN40" s="13" t="s">
        <v>310</v>
      </c>
      <c r="VO40">
        <v>10667</v>
      </c>
      <c r="VR40" s="13" t="s">
        <v>34</v>
      </c>
      <c r="VS40">
        <v>978.88752236232006</v>
      </c>
      <c r="VT40" s="13"/>
      <c r="WF40" s="13" t="s">
        <v>181</v>
      </c>
      <c r="WG40" s="5">
        <v>1</v>
      </c>
      <c r="WH40" s="13" t="s">
        <v>335</v>
      </c>
      <c r="WI40" s="14">
        <v>18656891.545807101</v>
      </c>
    </row>
    <row r="41" spans="1:653" ht="15.75" thickBot="1" x14ac:dyDescent="0.3">
      <c r="A41" s="250"/>
      <c r="B41" s="251"/>
      <c r="C41" s="251"/>
      <c r="D41" s="13">
        <v>860.3</v>
      </c>
      <c r="E41">
        <v>39.06</v>
      </c>
      <c r="F41">
        <v>901.36</v>
      </c>
      <c r="G41">
        <v>29.94</v>
      </c>
      <c r="H41">
        <v>995.5</v>
      </c>
      <c r="I41" s="5">
        <v>22.199000000000002</v>
      </c>
      <c r="K41" t="s">
        <v>311</v>
      </c>
      <c r="L41">
        <v>100</v>
      </c>
      <c r="O41" s="13" t="s">
        <v>35</v>
      </c>
      <c r="P41">
        <v>3044.1109113254302</v>
      </c>
      <c r="Q41" s="13" t="s">
        <v>19</v>
      </c>
      <c r="R41">
        <v>0</v>
      </c>
      <c r="S41">
        <v>0.09</v>
      </c>
      <c r="T41">
        <v>0.18</v>
      </c>
      <c r="U41">
        <v>0.27</v>
      </c>
      <c r="V41">
        <v>0.36</v>
      </c>
      <c r="W41">
        <v>0.45</v>
      </c>
      <c r="X41">
        <v>0.54</v>
      </c>
      <c r="Y41">
        <v>0.63</v>
      </c>
      <c r="Z41">
        <v>0.72</v>
      </c>
      <c r="AA41">
        <v>0.80999999999999905</v>
      </c>
      <c r="AB41">
        <v>0.9</v>
      </c>
      <c r="AC41" s="13"/>
      <c r="AD41" s="5"/>
      <c r="AE41" s="13" t="s">
        <v>336</v>
      </c>
      <c r="AF41" s="14">
        <v>16852017.5070225</v>
      </c>
      <c r="AH41" s="13" t="s">
        <v>311</v>
      </c>
      <c r="AI41">
        <v>100</v>
      </c>
      <c r="AL41" s="13" t="s">
        <v>35</v>
      </c>
      <c r="AM41">
        <v>3852.8386544970199</v>
      </c>
      <c r="AN41" s="13" t="s">
        <v>19</v>
      </c>
      <c r="AO41">
        <v>0</v>
      </c>
      <c r="AP41">
        <v>0.09</v>
      </c>
      <c r="AQ41">
        <v>0.18</v>
      </c>
      <c r="AR41">
        <v>0.27</v>
      </c>
      <c r="AS41">
        <v>0.36</v>
      </c>
      <c r="AT41">
        <v>0.45</v>
      </c>
      <c r="AU41">
        <v>0.54</v>
      </c>
      <c r="AV41">
        <v>0.63</v>
      </c>
      <c r="AW41">
        <v>0.72</v>
      </c>
      <c r="AX41">
        <v>0.80999999999999905</v>
      </c>
      <c r="AY41">
        <v>0.9</v>
      </c>
      <c r="AZ41" s="13"/>
      <c r="BA41" s="5"/>
      <c r="BB41" s="13" t="s">
        <v>336</v>
      </c>
      <c r="BC41" s="7">
        <v>16852121.2419318</v>
      </c>
      <c r="BE41" s="13" t="s">
        <v>311</v>
      </c>
      <c r="BF41">
        <v>100</v>
      </c>
      <c r="BI41" s="13" t="s">
        <v>35</v>
      </c>
      <c r="BJ41">
        <v>3728.4986664415801</v>
      </c>
      <c r="BK41" s="13" t="s">
        <v>19</v>
      </c>
      <c r="BL41">
        <v>0</v>
      </c>
      <c r="BM41">
        <v>0.09</v>
      </c>
      <c r="BN41">
        <v>0.18</v>
      </c>
      <c r="BO41">
        <v>0.27</v>
      </c>
      <c r="BP41">
        <v>0.36</v>
      </c>
      <c r="BQ41">
        <v>0.45</v>
      </c>
      <c r="BR41">
        <v>0.54</v>
      </c>
      <c r="BS41">
        <v>0.63</v>
      </c>
      <c r="BT41">
        <v>0.72</v>
      </c>
      <c r="BU41">
        <v>0.80999999999999905</v>
      </c>
      <c r="BV41">
        <v>0.9</v>
      </c>
      <c r="BW41" s="13"/>
      <c r="BX41" s="5"/>
      <c r="BY41" s="13" t="s">
        <v>336</v>
      </c>
      <c r="BZ41" s="14">
        <v>16852089.442187998</v>
      </c>
      <c r="CB41" s="13" t="s">
        <v>311</v>
      </c>
      <c r="CC41">
        <v>100</v>
      </c>
      <c r="CF41" s="13" t="s">
        <v>35</v>
      </c>
      <c r="CG41">
        <v>3062.3086736361201</v>
      </c>
      <c r="CH41" s="13" t="s">
        <v>19</v>
      </c>
      <c r="CI41">
        <v>0</v>
      </c>
      <c r="CJ41">
        <v>0.09</v>
      </c>
      <c r="CK41">
        <v>0.18</v>
      </c>
      <c r="CL41">
        <v>0.27</v>
      </c>
      <c r="CM41">
        <v>0.36</v>
      </c>
      <c r="CN41">
        <v>0.45</v>
      </c>
      <c r="CO41">
        <v>0.54</v>
      </c>
      <c r="CP41">
        <v>0.63</v>
      </c>
      <c r="CQ41">
        <v>0.72</v>
      </c>
      <c r="CR41">
        <v>0.80999999999999905</v>
      </c>
      <c r="CS41">
        <v>0.9</v>
      </c>
      <c r="CT41" s="13"/>
      <c r="CU41" s="5"/>
      <c r="CV41" s="13" t="s">
        <v>336</v>
      </c>
      <c r="CW41" s="14">
        <v>16852022.549602401</v>
      </c>
      <c r="CY41" s="13" t="s">
        <v>311</v>
      </c>
      <c r="CZ41">
        <v>100</v>
      </c>
      <c r="DC41" s="13" t="s">
        <v>35</v>
      </c>
      <c r="DD41">
        <v>3888.50257463555</v>
      </c>
      <c r="DE41" s="13" t="s">
        <v>19</v>
      </c>
      <c r="DF41">
        <v>0</v>
      </c>
      <c r="DG41">
        <v>0.09</v>
      </c>
      <c r="DH41">
        <v>0.18</v>
      </c>
      <c r="DI41">
        <v>0.27</v>
      </c>
      <c r="DJ41">
        <v>0.36</v>
      </c>
      <c r="DK41">
        <v>0.45</v>
      </c>
      <c r="DL41">
        <v>0.54</v>
      </c>
      <c r="DM41">
        <v>0.63</v>
      </c>
      <c r="DN41">
        <v>0.72</v>
      </c>
      <c r="DO41">
        <v>0.80999999999999905</v>
      </c>
      <c r="DP41">
        <v>0.9</v>
      </c>
      <c r="DQ41" s="13"/>
      <c r="DR41" s="5"/>
      <c r="DS41" s="13" t="s">
        <v>336</v>
      </c>
      <c r="DT41" s="14">
        <v>16852131.992334899</v>
      </c>
      <c r="DV41" s="13" t="s">
        <v>311</v>
      </c>
      <c r="DW41">
        <v>100</v>
      </c>
      <c r="DZ41" s="13" t="s">
        <v>35</v>
      </c>
      <c r="EA41">
        <v>3099.4934764384702</v>
      </c>
      <c r="EB41" s="13" t="s">
        <v>19</v>
      </c>
      <c r="EC41">
        <v>0</v>
      </c>
      <c r="ED41">
        <v>0.09</v>
      </c>
      <c r="EE41">
        <v>0.18</v>
      </c>
      <c r="EF41">
        <v>0.27</v>
      </c>
      <c r="EG41">
        <v>0.36</v>
      </c>
      <c r="EH41">
        <v>0.45</v>
      </c>
      <c r="EI41">
        <v>0.54</v>
      </c>
      <c r="EJ41">
        <v>0.63</v>
      </c>
      <c r="EK41">
        <v>0.72</v>
      </c>
      <c r="EL41">
        <v>0.80999999999999905</v>
      </c>
      <c r="EM41">
        <v>0.9</v>
      </c>
      <c r="EN41" s="13"/>
      <c r="EO41" s="5"/>
      <c r="EP41" s="13" t="s">
        <v>336</v>
      </c>
      <c r="EQ41" s="7">
        <v>16852032.9117704</v>
      </c>
      <c r="ES41" s="13" t="s">
        <v>311</v>
      </c>
      <c r="ET41">
        <v>100</v>
      </c>
      <c r="EV41" s="5"/>
      <c r="EW41" s="13" t="s">
        <v>35</v>
      </c>
      <c r="EX41">
        <v>3362.2440203421302</v>
      </c>
      <c r="EY41" s="13" t="s">
        <v>19</v>
      </c>
      <c r="EZ41">
        <v>0</v>
      </c>
      <c r="FA41">
        <v>0.09</v>
      </c>
      <c r="FB41">
        <v>0.18</v>
      </c>
      <c r="FC41">
        <v>0.27</v>
      </c>
      <c r="FD41">
        <v>0.36</v>
      </c>
      <c r="FE41">
        <v>0.45</v>
      </c>
      <c r="FF41">
        <v>0.54</v>
      </c>
      <c r="FG41">
        <v>0.63</v>
      </c>
      <c r="FH41">
        <v>0.72</v>
      </c>
      <c r="FI41">
        <v>0.80999999999999905</v>
      </c>
      <c r="FJ41">
        <v>0.9</v>
      </c>
      <c r="FK41" s="13"/>
      <c r="FL41" s="5"/>
      <c r="FM41" s="13" t="s">
        <v>336</v>
      </c>
      <c r="FN41" s="14">
        <v>16852105.441485599</v>
      </c>
      <c r="FP41" s="13" t="s">
        <v>311</v>
      </c>
      <c r="FQ41">
        <v>100</v>
      </c>
      <c r="FT41" s="13" t="s">
        <v>35</v>
      </c>
      <c r="FU41">
        <v>3216.1196830241702</v>
      </c>
      <c r="FV41" s="13" t="s">
        <v>19</v>
      </c>
      <c r="FW41">
        <v>0</v>
      </c>
      <c r="FX41">
        <v>0.09</v>
      </c>
      <c r="FY41">
        <v>0.18</v>
      </c>
      <c r="FZ41">
        <v>0.27</v>
      </c>
      <c r="GA41">
        <v>0.36</v>
      </c>
      <c r="GB41">
        <v>0.45</v>
      </c>
      <c r="GC41">
        <v>0.54</v>
      </c>
      <c r="GD41">
        <v>0.63</v>
      </c>
      <c r="GE41">
        <v>0.72</v>
      </c>
      <c r="GF41">
        <v>0.80999999999999905</v>
      </c>
      <c r="GG41">
        <v>0.9</v>
      </c>
      <c r="GH41" s="13"/>
      <c r="GI41" s="5"/>
      <c r="GJ41" s="13" t="s">
        <v>336</v>
      </c>
      <c r="GK41" s="14">
        <v>16852065.134109098</v>
      </c>
      <c r="GM41" s="13" t="s">
        <v>311</v>
      </c>
      <c r="GN41">
        <v>100</v>
      </c>
      <c r="GQ41" s="13" t="s">
        <v>35</v>
      </c>
      <c r="GR41">
        <v>3175.1407478862402</v>
      </c>
      <c r="GS41" s="13" t="s">
        <v>19</v>
      </c>
      <c r="GT41">
        <v>0</v>
      </c>
      <c r="GU41">
        <v>0.09</v>
      </c>
      <c r="GV41">
        <v>0.18</v>
      </c>
      <c r="GW41">
        <v>0.27</v>
      </c>
      <c r="GX41">
        <v>0.36</v>
      </c>
      <c r="GY41">
        <v>0.45</v>
      </c>
      <c r="GZ41">
        <v>0.54</v>
      </c>
      <c r="HA41">
        <v>0.63</v>
      </c>
      <c r="HB41">
        <v>0.72</v>
      </c>
      <c r="HC41">
        <v>0.80999999999999905</v>
      </c>
      <c r="HD41">
        <v>0.9</v>
      </c>
      <c r="HE41" s="13"/>
      <c r="HF41" s="5"/>
      <c r="HG41" s="13" t="s">
        <v>336</v>
      </c>
      <c r="HH41" s="14">
        <v>16852054.137556501</v>
      </c>
      <c r="HJ41" s="13" t="s">
        <v>311</v>
      </c>
      <c r="HK41">
        <v>100</v>
      </c>
      <c r="HN41" s="13" t="s">
        <v>35</v>
      </c>
      <c r="HO41">
        <v>3995.6705746913699</v>
      </c>
      <c r="HP41" s="13" t="s">
        <v>19</v>
      </c>
      <c r="HQ41">
        <v>0</v>
      </c>
      <c r="HR41">
        <v>0.09</v>
      </c>
      <c r="HS41">
        <v>0.18</v>
      </c>
      <c r="HT41">
        <v>0.27</v>
      </c>
      <c r="HU41">
        <v>0.36</v>
      </c>
      <c r="HV41">
        <v>0.45</v>
      </c>
      <c r="HW41">
        <v>0.54</v>
      </c>
      <c r="HX41">
        <v>0.63</v>
      </c>
      <c r="HY41">
        <v>0.72</v>
      </c>
      <c r="HZ41">
        <v>0.80999999999999905</v>
      </c>
      <c r="IA41">
        <v>0.9</v>
      </c>
      <c r="IB41" s="13"/>
      <c r="IC41" s="5"/>
      <c r="ID41" s="13" t="s">
        <v>336</v>
      </c>
      <c r="IE41" s="14">
        <v>16852160.686659299</v>
      </c>
      <c r="IG41" s="13" t="s">
        <v>311</v>
      </c>
      <c r="IH41">
        <v>100</v>
      </c>
      <c r="IK41" s="13" t="s">
        <v>35</v>
      </c>
      <c r="IL41">
        <v>4146.99917242021</v>
      </c>
      <c r="IM41" s="13" t="s">
        <v>19</v>
      </c>
      <c r="IN41">
        <v>0</v>
      </c>
      <c r="IO41">
        <v>0.09</v>
      </c>
      <c r="IP41">
        <v>0.18</v>
      </c>
      <c r="IQ41">
        <v>0.27</v>
      </c>
      <c r="IR41">
        <v>0.36</v>
      </c>
      <c r="IS41">
        <v>0.45</v>
      </c>
      <c r="IT41">
        <v>0.54</v>
      </c>
      <c r="IU41">
        <v>0.63</v>
      </c>
      <c r="IV41">
        <v>0.72</v>
      </c>
      <c r="IW41">
        <v>0.80999999999999905</v>
      </c>
      <c r="IX41">
        <v>0.9</v>
      </c>
      <c r="IY41" s="13"/>
      <c r="IZ41" s="5"/>
      <c r="JA41" s="13" t="s">
        <v>336</v>
      </c>
      <c r="JB41" s="14">
        <v>16852199.522898499</v>
      </c>
      <c r="JD41" s="13" t="s">
        <v>311</v>
      </c>
      <c r="JE41">
        <v>100</v>
      </c>
      <c r="JG41" s="5"/>
      <c r="JH41" s="13" t="s">
        <v>35</v>
      </c>
      <c r="JI41">
        <v>4202.7245715302197</v>
      </c>
      <c r="JJ41" s="13" t="s">
        <v>19</v>
      </c>
      <c r="JK41">
        <v>0</v>
      </c>
      <c r="JL41">
        <v>0.09</v>
      </c>
      <c r="JM41">
        <v>0.18</v>
      </c>
      <c r="JN41">
        <v>0.27</v>
      </c>
      <c r="JO41">
        <v>0.36</v>
      </c>
      <c r="JP41">
        <v>0.45</v>
      </c>
      <c r="JQ41">
        <v>0.54</v>
      </c>
      <c r="JR41">
        <v>0.63</v>
      </c>
      <c r="JS41">
        <v>0.72</v>
      </c>
      <c r="JT41">
        <v>0.80999999999999905</v>
      </c>
      <c r="JU41">
        <v>0.9</v>
      </c>
      <c r="JV41" s="13"/>
      <c r="JW41" s="5"/>
      <c r="JX41" s="13" t="s">
        <v>336</v>
      </c>
      <c r="JY41" s="14">
        <v>16852218.239997499</v>
      </c>
      <c r="KA41" s="13" t="s">
        <v>311</v>
      </c>
      <c r="KB41">
        <v>100</v>
      </c>
      <c r="KE41" s="13" t="s">
        <v>35</v>
      </c>
      <c r="KF41">
        <v>3863.9342859746998</v>
      </c>
      <c r="KG41" s="13" t="s">
        <v>19</v>
      </c>
      <c r="KH41">
        <v>0</v>
      </c>
      <c r="KI41">
        <v>0.09</v>
      </c>
      <c r="KJ41">
        <v>0.18</v>
      </c>
      <c r="KK41">
        <v>0.27</v>
      </c>
      <c r="KL41">
        <v>0.36</v>
      </c>
      <c r="KM41">
        <v>0.45</v>
      </c>
      <c r="KN41">
        <v>0.54</v>
      </c>
      <c r="KO41">
        <v>0.63</v>
      </c>
      <c r="KP41">
        <v>0.72</v>
      </c>
      <c r="KQ41">
        <v>0.80999999999999905</v>
      </c>
      <c r="KR41">
        <v>0.9</v>
      </c>
      <c r="KS41" s="13"/>
      <c r="KT41" s="5"/>
      <c r="KU41" s="13" t="s">
        <v>336</v>
      </c>
      <c r="KV41" s="14">
        <v>16852124.9707302</v>
      </c>
      <c r="KX41" s="13" t="s">
        <v>311</v>
      </c>
      <c r="KY41">
        <v>100</v>
      </c>
      <c r="LB41" s="13" t="s">
        <v>35</v>
      </c>
      <c r="LC41">
        <v>4133.1952946251104</v>
      </c>
      <c r="LD41" s="13" t="s">
        <v>19</v>
      </c>
      <c r="LE41">
        <v>0</v>
      </c>
      <c r="LF41">
        <v>0.09</v>
      </c>
      <c r="LG41">
        <v>0.18</v>
      </c>
      <c r="LH41">
        <v>0.27</v>
      </c>
      <c r="LI41">
        <v>0.36</v>
      </c>
      <c r="LJ41">
        <v>0.45</v>
      </c>
      <c r="LK41">
        <v>0.54</v>
      </c>
      <c r="LL41">
        <v>0.63</v>
      </c>
      <c r="LM41">
        <v>0.72</v>
      </c>
      <c r="LN41">
        <v>0.80999999999999905</v>
      </c>
      <c r="LO41">
        <v>0.9</v>
      </c>
      <c r="LP41" s="13"/>
      <c r="LQ41" s="5"/>
      <c r="LR41" s="13" t="s">
        <v>336</v>
      </c>
      <c r="LS41" s="14">
        <v>16852200.257249702</v>
      </c>
      <c r="LU41" s="13" t="s">
        <v>311</v>
      </c>
      <c r="LV41">
        <v>100</v>
      </c>
      <c r="LY41" s="13" t="s">
        <v>35</v>
      </c>
      <c r="LZ41">
        <v>3975.7708227021399</v>
      </c>
      <c r="MA41" s="13" t="s">
        <v>19</v>
      </c>
      <c r="MB41">
        <v>0</v>
      </c>
      <c r="MC41">
        <v>0.09</v>
      </c>
      <c r="MD41">
        <v>0.18</v>
      </c>
      <c r="ME41">
        <v>0.27</v>
      </c>
      <c r="MF41">
        <v>0.36</v>
      </c>
      <c r="MG41">
        <v>0.45</v>
      </c>
      <c r="MH41">
        <v>0.54</v>
      </c>
      <c r="MI41">
        <v>0.63</v>
      </c>
      <c r="MJ41">
        <v>0.72</v>
      </c>
      <c r="MK41">
        <v>0.80999999999999905</v>
      </c>
      <c r="ML41">
        <v>0.9</v>
      </c>
      <c r="MM41" s="13"/>
      <c r="MN41" s="5"/>
      <c r="MO41" s="13" t="s">
        <v>336</v>
      </c>
      <c r="MP41" s="14">
        <v>16852157.3159803</v>
      </c>
      <c r="MR41" s="13" t="s">
        <v>311</v>
      </c>
      <c r="MS41">
        <v>100</v>
      </c>
      <c r="MV41" s="13" t="s">
        <v>35</v>
      </c>
      <c r="MW41">
        <v>4497.5975518426203</v>
      </c>
      <c r="MX41" s="13" t="s">
        <v>19</v>
      </c>
      <c r="MY41">
        <v>0</v>
      </c>
      <c r="MZ41">
        <v>0.09</v>
      </c>
      <c r="NA41">
        <v>0.18</v>
      </c>
      <c r="NB41">
        <v>0.27</v>
      </c>
      <c r="NC41">
        <v>0.36</v>
      </c>
      <c r="ND41">
        <v>0.45</v>
      </c>
      <c r="NE41">
        <v>0.54</v>
      </c>
      <c r="NF41">
        <v>0.63</v>
      </c>
      <c r="NG41">
        <v>0.72</v>
      </c>
      <c r="NH41">
        <v>0.80999999999999905</v>
      </c>
      <c r="NI41">
        <v>0.9</v>
      </c>
      <c r="NJ41" s="13"/>
      <c r="NK41" s="5"/>
      <c r="NL41" s="13" t="s">
        <v>336</v>
      </c>
      <c r="NM41" s="14">
        <v>16852299.394580498</v>
      </c>
      <c r="NO41" s="13" t="s">
        <v>311</v>
      </c>
      <c r="NP41">
        <v>100</v>
      </c>
      <c r="NS41" s="13" t="s">
        <v>35</v>
      </c>
      <c r="NT41">
        <v>4459.0868682161899</v>
      </c>
      <c r="NU41" s="13" t="s">
        <v>19</v>
      </c>
      <c r="NV41">
        <v>0</v>
      </c>
      <c r="NW41">
        <v>0.09</v>
      </c>
      <c r="NX41">
        <v>0.18</v>
      </c>
      <c r="NY41">
        <v>0.27</v>
      </c>
      <c r="NZ41">
        <v>0.36</v>
      </c>
      <c r="OA41">
        <v>0.45</v>
      </c>
      <c r="OB41">
        <v>0.54</v>
      </c>
      <c r="OC41">
        <v>0.63</v>
      </c>
      <c r="OD41">
        <v>0.72</v>
      </c>
      <c r="OE41">
        <v>0.80999999999999905</v>
      </c>
      <c r="OF41">
        <v>0.9</v>
      </c>
      <c r="OG41" s="13"/>
      <c r="OH41" s="5"/>
      <c r="OI41" s="13" t="s">
        <v>336</v>
      </c>
      <c r="OJ41" s="14">
        <v>16852286.022861701</v>
      </c>
      <c r="OL41" s="13" t="s">
        <v>311</v>
      </c>
      <c r="OM41">
        <v>100</v>
      </c>
      <c r="OP41" s="13" t="s">
        <v>35</v>
      </c>
      <c r="OQ41" s="5">
        <v>4468.2743749128804</v>
      </c>
      <c r="OR41" t="s">
        <v>19</v>
      </c>
      <c r="OS41">
        <v>0</v>
      </c>
      <c r="OT41">
        <v>0.09</v>
      </c>
      <c r="OU41">
        <v>0.18</v>
      </c>
      <c r="OV41">
        <v>0.27</v>
      </c>
      <c r="OW41">
        <v>0.36</v>
      </c>
      <c r="OX41">
        <v>0.45</v>
      </c>
      <c r="OY41">
        <v>0.54</v>
      </c>
      <c r="OZ41">
        <v>0.63</v>
      </c>
      <c r="PA41">
        <v>0.72</v>
      </c>
      <c r="PB41">
        <v>0.80999999999999905</v>
      </c>
      <c r="PC41">
        <v>0.9</v>
      </c>
      <c r="PD41" s="13"/>
      <c r="PE41" s="5"/>
      <c r="PF41" s="13" t="s">
        <v>336</v>
      </c>
      <c r="PG41" s="14">
        <v>16852291.077090599</v>
      </c>
      <c r="PI41" s="13" t="s">
        <v>311</v>
      </c>
      <c r="PJ41">
        <v>100</v>
      </c>
      <c r="PM41" s="13" t="s">
        <v>35</v>
      </c>
      <c r="PN41">
        <v>4909.24504832611</v>
      </c>
      <c r="PO41" s="13" t="s">
        <v>19</v>
      </c>
      <c r="PP41">
        <v>0</v>
      </c>
      <c r="PQ41">
        <v>0.09</v>
      </c>
      <c r="PR41">
        <v>0.18</v>
      </c>
      <c r="PS41">
        <v>0.27</v>
      </c>
      <c r="PT41">
        <v>0.36</v>
      </c>
      <c r="PU41">
        <v>0.45</v>
      </c>
      <c r="PV41">
        <v>0.54</v>
      </c>
      <c r="PW41">
        <v>0.63</v>
      </c>
      <c r="PX41">
        <v>0.72</v>
      </c>
      <c r="PY41">
        <v>0.80999999999999905</v>
      </c>
      <c r="PZ41">
        <v>0.9</v>
      </c>
      <c r="QA41" s="13"/>
      <c r="QB41" s="5"/>
      <c r="QC41" s="13" t="s">
        <v>336</v>
      </c>
      <c r="QD41" s="14">
        <v>16852424.303961199</v>
      </c>
      <c r="QF41" s="13" t="s">
        <v>311</v>
      </c>
      <c r="QG41">
        <v>100</v>
      </c>
      <c r="QJ41" s="13" t="s">
        <v>35</v>
      </c>
      <c r="QK41">
        <v>5803.1776143236102</v>
      </c>
      <c r="QL41" s="13" t="s">
        <v>19</v>
      </c>
      <c r="QM41">
        <v>0</v>
      </c>
      <c r="QN41">
        <v>0.09</v>
      </c>
      <c r="QO41">
        <v>0.18</v>
      </c>
      <c r="QP41">
        <v>0.27</v>
      </c>
      <c r="QQ41">
        <v>0.36</v>
      </c>
      <c r="QR41">
        <v>0.45</v>
      </c>
      <c r="QS41">
        <v>0.54</v>
      </c>
      <c r="QT41">
        <v>0.63</v>
      </c>
      <c r="QU41">
        <v>0.72</v>
      </c>
      <c r="QV41">
        <v>0.80999999999999905</v>
      </c>
      <c r="QW41">
        <v>0.9</v>
      </c>
      <c r="QX41" s="13"/>
      <c r="QY41" s="5"/>
      <c r="QZ41" s="13" t="s">
        <v>336</v>
      </c>
      <c r="RA41" s="14">
        <v>16852685.0562413</v>
      </c>
      <c r="RC41" s="13" t="s">
        <v>311</v>
      </c>
      <c r="RD41">
        <v>100</v>
      </c>
      <c r="RG41" s="13" t="s">
        <v>35</v>
      </c>
      <c r="RH41">
        <v>5248.3394246150301</v>
      </c>
      <c r="RI41" s="13" t="s">
        <v>19</v>
      </c>
      <c r="RJ41">
        <v>0</v>
      </c>
      <c r="RK41">
        <v>0.09</v>
      </c>
      <c r="RL41">
        <v>0.18</v>
      </c>
      <c r="RM41">
        <v>0.27</v>
      </c>
      <c r="RN41">
        <v>0.36</v>
      </c>
      <c r="RO41">
        <v>0.45</v>
      </c>
      <c r="RP41">
        <v>0.54</v>
      </c>
      <c r="RQ41">
        <v>0.63</v>
      </c>
      <c r="RR41">
        <v>0.72</v>
      </c>
      <c r="RS41">
        <v>0.80999999999999905</v>
      </c>
      <c r="RT41">
        <v>0.9</v>
      </c>
      <c r="RU41" s="13"/>
      <c r="RV41" s="5"/>
      <c r="RW41" s="13" t="s">
        <v>336</v>
      </c>
      <c r="RX41" s="14">
        <v>16852508.279330999</v>
      </c>
      <c r="RZ41" s="13" t="s">
        <v>311</v>
      </c>
      <c r="SA41">
        <v>100</v>
      </c>
      <c r="SD41" s="13" t="s">
        <v>35</v>
      </c>
      <c r="SE41">
        <v>4848.1638895659898</v>
      </c>
      <c r="SF41" s="13" t="s">
        <v>19</v>
      </c>
      <c r="SG41">
        <v>0</v>
      </c>
      <c r="SH41">
        <v>0.09</v>
      </c>
      <c r="SI41">
        <v>0.18</v>
      </c>
      <c r="SJ41">
        <v>0.27</v>
      </c>
      <c r="SK41">
        <v>0.36</v>
      </c>
      <c r="SL41">
        <v>0.45</v>
      </c>
      <c r="SM41">
        <v>0.54</v>
      </c>
      <c r="SN41">
        <v>0.63</v>
      </c>
      <c r="SO41">
        <v>0.72</v>
      </c>
      <c r="SP41">
        <v>0.80999999999999905</v>
      </c>
      <c r="SQ41">
        <v>0.9</v>
      </c>
      <c r="SR41" s="13"/>
      <c r="SS41" s="5"/>
      <c r="ST41" s="13" t="s">
        <v>336</v>
      </c>
      <c r="SU41" s="7">
        <v>16852399.904064599</v>
      </c>
      <c r="SW41" s="13" t="s">
        <v>311</v>
      </c>
      <c r="SX41">
        <v>100</v>
      </c>
      <c r="TA41" s="13" t="s">
        <v>35</v>
      </c>
      <c r="TB41">
        <v>4964.9075062524698</v>
      </c>
      <c r="TC41" s="13" t="s">
        <v>19</v>
      </c>
      <c r="TD41">
        <v>0</v>
      </c>
      <c r="TE41">
        <v>0.09</v>
      </c>
      <c r="TF41">
        <v>0.18</v>
      </c>
      <c r="TG41">
        <v>0.27</v>
      </c>
      <c r="TH41">
        <v>0.36</v>
      </c>
      <c r="TI41">
        <v>0.45</v>
      </c>
      <c r="TJ41">
        <v>0.54</v>
      </c>
      <c r="TK41">
        <v>0.63</v>
      </c>
      <c r="TL41">
        <v>0.72</v>
      </c>
      <c r="TM41">
        <v>0.80999999999999905</v>
      </c>
      <c r="TN41">
        <v>0.9</v>
      </c>
      <c r="TO41" s="13"/>
      <c r="TP41" s="5"/>
      <c r="TQ41" s="13" t="s">
        <v>336</v>
      </c>
      <c r="TR41" s="14">
        <v>16852426.045958001</v>
      </c>
      <c r="TT41" s="13" t="s">
        <v>311</v>
      </c>
      <c r="TU41">
        <v>100</v>
      </c>
      <c r="TX41" s="13" t="s">
        <v>35</v>
      </c>
      <c r="TY41">
        <v>2949.1292147515901</v>
      </c>
      <c r="TZ41" s="13" t="s">
        <v>19</v>
      </c>
      <c r="UA41">
        <v>0</v>
      </c>
      <c r="UB41">
        <v>0.09</v>
      </c>
      <c r="UC41">
        <v>0.18</v>
      </c>
      <c r="UD41">
        <v>0.27</v>
      </c>
      <c r="UE41">
        <v>0.36</v>
      </c>
      <c r="UF41">
        <v>0.45</v>
      </c>
      <c r="UG41">
        <v>0.54</v>
      </c>
      <c r="UH41">
        <v>0.63</v>
      </c>
      <c r="UI41">
        <v>0.72</v>
      </c>
      <c r="UJ41">
        <v>0.80999999999999905</v>
      </c>
      <c r="UK41">
        <v>0.9</v>
      </c>
      <c r="UL41" s="13"/>
      <c r="UM41" s="5"/>
      <c r="UN41" s="13" t="s">
        <v>336</v>
      </c>
      <c r="UO41" s="14">
        <v>16851994.4773909</v>
      </c>
      <c r="UQ41" s="13" t="s">
        <v>311</v>
      </c>
      <c r="UR41">
        <v>100</v>
      </c>
      <c r="UU41" s="13" t="s">
        <v>35</v>
      </c>
      <c r="UV41">
        <v>2972.4367738065498</v>
      </c>
      <c r="UW41" s="13" t="s">
        <v>19</v>
      </c>
      <c r="UX41">
        <v>0</v>
      </c>
      <c r="UY41">
        <v>0.09</v>
      </c>
      <c r="UZ41">
        <v>0.18</v>
      </c>
      <c r="VA41">
        <v>0.27</v>
      </c>
      <c r="VB41">
        <v>0.36</v>
      </c>
      <c r="VC41">
        <v>0.45</v>
      </c>
      <c r="VD41">
        <v>0.54</v>
      </c>
      <c r="VE41">
        <v>0.63</v>
      </c>
      <c r="VF41">
        <v>0.72</v>
      </c>
      <c r="VG41">
        <v>0.80999999999999905</v>
      </c>
      <c r="VH41">
        <v>0.9</v>
      </c>
      <c r="VI41" s="13"/>
      <c r="VJ41" s="5"/>
      <c r="VK41" s="13" t="s">
        <v>336</v>
      </c>
      <c r="VL41" s="14">
        <v>16852000.605363298</v>
      </c>
      <c r="VN41" s="13" t="s">
        <v>311</v>
      </c>
      <c r="VO41">
        <v>100</v>
      </c>
      <c r="VR41" s="13" t="s">
        <v>35</v>
      </c>
      <c r="VS41">
        <v>3021.62728991525</v>
      </c>
      <c r="VT41" s="13" t="s">
        <v>19</v>
      </c>
      <c r="VU41">
        <v>0</v>
      </c>
      <c r="VV41">
        <v>0.09</v>
      </c>
      <c r="VW41">
        <v>0.18</v>
      </c>
      <c r="VX41">
        <v>0.27</v>
      </c>
      <c r="VY41">
        <v>0.36</v>
      </c>
      <c r="VZ41">
        <v>0.45</v>
      </c>
      <c r="WA41">
        <v>0.54</v>
      </c>
      <c r="WB41">
        <v>0.63</v>
      </c>
      <c r="WC41">
        <v>0.72</v>
      </c>
      <c r="WD41">
        <v>0.80999999999999905</v>
      </c>
      <c r="WE41">
        <v>0.9</v>
      </c>
      <c r="WF41" s="13"/>
      <c r="WG41" s="5"/>
      <c r="WH41" s="13" t="s">
        <v>336</v>
      </c>
      <c r="WI41" s="14">
        <v>16852015.311643898</v>
      </c>
    </row>
    <row r="42" spans="1:653" x14ac:dyDescent="0.25">
      <c r="D42" s="13">
        <v>935.14</v>
      </c>
      <c r="E42">
        <v>44.57</v>
      </c>
      <c r="F42">
        <v>990.65</v>
      </c>
      <c r="G42">
        <v>34.409999999999997</v>
      </c>
      <c r="H42">
        <v>1169</v>
      </c>
      <c r="I42" s="5">
        <v>26.844999999999999</v>
      </c>
      <c r="K42" t="s">
        <v>312</v>
      </c>
      <c r="L42">
        <v>0</v>
      </c>
      <c r="O42" s="13" t="s">
        <v>36</v>
      </c>
      <c r="P42">
        <v>358.53030632345099</v>
      </c>
      <c r="Q42" s="13">
        <v>0</v>
      </c>
      <c r="R42">
        <v>85553.284185550801</v>
      </c>
      <c r="S42">
        <v>77484.075087313002</v>
      </c>
      <c r="T42">
        <v>70576.874842883204</v>
      </c>
      <c r="U42">
        <v>64713.316440693598</v>
      </c>
      <c r="V42">
        <v>59772.032715885798</v>
      </c>
      <c r="W42">
        <v>55634.198505133201</v>
      </c>
      <c r="X42">
        <v>52188.5890057695</v>
      </c>
      <c r="Y42">
        <v>49564.8630541288</v>
      </c>
      <c r="Z42">
        <v>47833.919436283497</v>
      </c>
      <c r="AA42">
        <v>46652.682821738599</v>
      </c>
      <c r="AB42">
        <v>45973.719270752699</v>
      </c>
      <c r="AC42" s="13" t="s">
        <v>182</v>
      </c>
      <c r="AD42" s="5">
        <v>300</v>
      </c>
      <c r="AE42" s="13" t="s">
        <v>337</v>
      </c>
      <c r="AF42" s="5">
        <v>1804876.23416318</v>
      </c>
      <c r="AH42" s="13" t="s">
        <v>312</v>
      </c>
      <c r="AI42">
        <v>0</v>
      </c>
      <c r="AL42" s="13" t="s">
        <v>36</v>
      </c>
      <c r="AM42">
        <v>407.13409906661701</v>
      </c>
      <c r="AN42" s="13">
        <v>0</v>
      </c>
      <c r="AO42">
        <v>86291.316026557397</v>
      </c>
      <c r="AP42">
        <v>77870.061549358099</v>
      </c>
      <c r="AQ42">
        <v>70603.671780628996</v>
      </c>
      <c r="AR42">
        <v>64386.982178825798</v>
      </c>
      <c r="AS42">
        <v>59107.032359794299</v>
      </c>
      <c r="AT42">
        <v>54649.6373026203</v>
      </c>
      <c r="AU42">
        <v>50905.516409814103</v>
      </c>
      <c r="AV42">
        <v>48006.291922567398</v>
      </c>
      <c r="AW42">
        <v>46023.318917284298</v>
      </c>
      <c r="AX42">
        <v>44610.383395382203</v>
      </c>
      <c r="AY42">
        <v>43719.064917362703</v>
      </c>
      <c r="AZ42" s="13" t="s">
        <v>182</v>
      </c>
      <c r="BA42" s="5">
        <v>300</v>
      </c>
      <c r="BB42" s="13" t="s">
        <v>337</v>
      </c>
      <c r="BC42">
        <v>1804876.23416318</v>
      </c>
      <c r="BE42" s="13" t="s">
        <v>312</v>
      </c>
      <c r="BF42">
        <v>0</v>
      </c>
      <c r="BI42" s="13" t="s">
        <v>36</v>
      </c>
      <c r="BJ42">
        <v>387.275434702035</v>
      </c>
      <c r="BK42" s="13">
        <v>0</v>
      </c>
      <c r="BL42">
        <v>92081.725549573297</v>
      </c>
      <c r="BM42">
        <v>83218.969271199094</v>
      </c>
      <c r="BN42">
        <v>75582.498628173998</v>
      </c>
      <c r="BO42">
        <v>69058.899163519294</v>
      </c>
      <c r="BP42">
        <v>63527.432800746603</v>
      </c>
      <c r="BQ42">
        <v>58866.761821363201</v>
      </c>
      <c r="BR42">
        <v>54961.211376048203</v>
      </c>
      <c r="BS42">
        <v>51936.046553017703</v>
      </c>
      <c r="BT42">
        <v>49857.612327181603</v>
      </c>
      <c r="BU42">
        <v>48376.444235302202</v>
      </c>
      <c r="BV42">
        <v>47440.809739948498</v>
      </c>
      <c r="BW42" s="13" t="s">
        <v>182</v>
      </c>
      <c r="BX42" s="5">
        <v>300</v>
      </c>
      <c r="BY42" s="13" t="s">
        <v>337</v>
      </c>
      <c r="BZ42" s="5">
        <v>1804876.23416318</v>
      </c>
      <c r="CB42" s="13" t="s">
        <v>312</v>
      </c>
      <c r="CC42">
        <v>0</v>
      </c>
      <c r="CF42" s="13" t="s">
        <v>36</v>
      </c>
      <c r="CG42">
        <v>361.761542597926</v>
      </c>
      <c r="CH42" s="13">
        <v>0</v>
      </c>
      <c r="CI42">
        <v>85317.814299533697</v>
      </c>
      <c r="CJ42">
        <v>77267.837353080206</v>
      </c>
      <c r="CK42">
        <v>70377.054164926303</v>
      </c>
      <c r="CL42">
        <v>64527.376848938002</v>
      </c>
      <c r="CM42">
        <v>59597.722897426698</v>
      </c>
      <c r="CN42">
        <v>55469.544750849498</v>
      </c>
      <c r="CO42">
        <v>52031.876679940797</v>
      </c>
      <c r="CP42">
        <v>49414.631180378303</v>
      </c>
      <c r="CQ42">
        <v>47688.925082682697</v>
      </c>
      <c r="CR42">
        <v>46511.831464085401</v>
      </c>
      <c r="CS42">
        <v>45836.063518600698</v>
      </c>
      <c r="CT42" s="13" t="s">
        <v>182</v>
      </c>
      <c r="CU42" s="5">
        <v>300</v>
      </c>
      <c r="CV42" s="13" t="s">
        <v>337</v>
      </c>
      <c r="CW42" s="5">
        <v>1804876.23416318</v>
      </c>
      <c r="CY42" s="13" t="s">
        <v>312</v>
      </c>
      <c r="CZ42">
        <v>0</v>
      </c>
      <c r="DC42" s="13" t="s">
        <v>36</v>
      </c>
      <c r="DD42">
        <v>408.38306576598899</v>
      </c>
      <c r="DE42" s="13">
        <v>0</v>
      </c>
      <c r="DF42">
        <v>95774.7422096706</v>
      </c>
      <c r="DG42">
        <v>86593.286011863107</v>
      </c>
      <c r="DH42">
        <v>78682.643622437899</v>
      </c>
      <c r="DI42">
        <v>71925.374818277705</v>
      </c>
      <c r="DJ42">
        <v>66196.468020952103</v>
      </c>
      <c r="DK42">
        <v>61370.299489441</v>
      </c>
      <c r="DL42">
        <v>57327.114880065201</v>
      </c>
      <c r="DM42">
        <v>54188.249199129401</v>
      </c>
      <c r="DN42">
        <v>52016.4830484544</v>
      </c>
      <c r="DO42">
        <v>50459.908912001702</v>
      </c>
      <c r="DP42">
        <v>49464.408681616696</v>
      </c>
      <c r="DQ42" s="13" t="s">
        <v>182</v>
      </c>
      <c r="DR42" s="5">
        <v>300</v>
      </c>
      <c r="DS42" s="13" t="s">
        <v>337</v>
      </c>
      <c r="DT42" s="5">
        <v>1804876.23416318</v>
      </c>
      <c r="DV42" s="13" t="s">
        <v>312</v>
      </c>
      <c r="DW42">
        <v>0</v>
      </c>
      <c r="DZ42" s="13" t="s">
        <v>36</v>
      </c>
      <c r="EA42">
        <v>368.37511508176601</v>
      </c>
      <c r="EB42" s="13">
        <v>0</v>
      </c>
      <c r="EC42">
        <v>84809.169675483194</v>
      </c>
      <c r="ED42">
        <v>76800.777824166697</v>
      </c>
      <c r="EE42">
        <v>69945.493758922501</v>
      </c>
      <c r="EF42">
        <v>64125.833181456401</v>
      </c>
      <c r="EG42">
        <v>59221.329156712898</v>
      </c>
      <c r="EH42">
        <v>55114.034459762501</v>
      </c>
      <c r="EI42">
        <v>51693.543632248096</v>
      </c>
      <c r="EJ42">
        <v>49090.317601351002</v>
      </c>
      <c r="EK42">
        <v>47375.944829660199</v>
      </c>
      <c r="EL42">
        <v>46207.819372159996</v>
      </c>
      <c r="EM42">
        <v>45538.972624276998</v>
      </c>
      <c r="EN42" s="13" t="s">
        <v>182</v>
      </c>
      <c r="EO42" s="5">
        <v>300</v>
      </c>
      <c r="EP42" s="13" t="s">
        <v>337</v>
      </c>
      <c r="EQ42">
        <v>1804876.23416318</v>
      </c>
      <c r="ES42" s="13" t="s">
        <v>312</v>
      </c>
      <c r="ET42">
        <v>0</v>
      </c>
      <c r="EV42" s="5"/>
      <c r="EW42" s="13" t="s">
        <v>36</v>
      </c>
      <c r="EX42">
        <v>411.41421566816899</v>
      </c>
      <c r="EY42" s="13">
        <v>0</v>
      </c>
      <c r="EZ42">
        <v>85761.415865579998</v>
      </c>
      <c r="FA42">
        <v>77675.217538140205</v>
      </c>
      <c r="FB42">
        <v>70753.515102258796</v>
      </c>
      <c r="FC42">
        <v>64877.694984195303</v>
      </c>
      <c r="FD42">
        <v>59926.138576115998</v>
      </c>
      <c r="FE42">
        <v>55779.775505772799</v>
      </c>
      <c r="FF42">
        <v>52327.152131852497</v>
      </c>
      <c r="FG42">
        <v>49697.703203751298</v>
      </c>
      <c r="FH42">
        <v>47962.134928656596</v>
      </c>
      <c r="FI42">
        <v>46777.2408973411</v>
      </c>
      <c r="FJ42">
        <v>46095.457209917498</v>
      </c>
      <c r="FK42" s="13" t="s">
        <v>182</v>
      </c>
      <c r="FL42" s="5">
        <v>300</v>
      </c>
      <c r="FM42" s="13" t="s">
        <v>337</v>
      </c>
      <c r="FN42" s="5">
        <v>1804876.23416318</v>
      </c>
      <c r="FP42" s="13" t="s">
        <v>312</v>
      </c>
      <c r="FQ42">
        <v>0</v>
      </c>
      <c r="FT42" s="13" t="s">
        <v>36</v>
      </c>
      <c r="FU42">
        <v>388.94968402352902</v>
      </c>
      <c r="FV42" s="13">
        <v>0</v>
      </c>
      <c r="FW42">
        <v>83334.338029595296</v>
      </c>
      <c r="FX42">
        <v>75446.842010611203</v>
      </c>
      <c r="FY42">
        <v>68694.7686476581</v>
      </c>
      <c r="FZ42">
        <v>62962.388718501898</v>
      </c>
      <c r="GA42">
        <v>58131.025387225702</v>
      </c>
      <c r="GB42">
        <v>54084.4773298777</v>
      </c>
      <c r="GC42">
        <v>50713.968546734002</v>
      </c>
      <c r="GD42">
        <v>48151.553852839199</v>
      </c>
      <c r="GE42">
        <v>46470.194332415202</v>
      </c>
      <c r="GF42">
        <v>45328.217667633297</v>
      </c>
      <c r="GG42">
        <v>44679.580774495997</v>
      </c>
      <c r="GH42" s="13" t="s">
        <v>182</v>
      </c>
      <c r="GI42" s="5">
        <v>300</v>
      </c>
      <c r="GJ42" s="13" t="s">
        <v>337</v>
      </c>
      <c r="GK42" s="5">
        <v>1804876.23416318</v>
      </c>
      <c r="GM42" s="13" t="s">
        <v>312</v>
      </c>
      <c r="GN42">
        <v>0</v>
      </c>
      <c r="GQ42" s="13" t="s">
        <v>36</v>
      </c>
      <c r="GR42">
        <v>380.565518192056</v>
      </c>
      <c r="GS42" s="13">
        <v>0</v>
      </c>
      <c r="GT42">
        <v>85417.072210411498</v>
      </c>
      <c r="GU42">
        <v>77358.986838650293</v>
      </c>
      <c r="GV42">
        <v>70461.282054958196</v>
      </c>
      <c r="GW42">
        <v>64605.752290182798</v>
      </c>
      <c r="GX42">
        <v>59671.195020545398</v>
      </c>
      <c r="GY42">
        <v>55538.945643699597</v>
      </c>
      <c r="GZ42">
        <v>52097.929199988299</v>
      </c>
      <c r="HA42">
        <v>49477.951241909701</v>
      </c>
      <c r="HB42">
        <v>47750.036665261003</v>
      </c>
      <c r="HC42">
        <v>46571.195974400602</v>
      </c>
      <c r="HD42">
        <v>45894.080328505501</v>
      </c>
      <c r="HE42" s="13" t="s">
        <v>182</v>
      </c>
      <c r="HF42" s="5">
        <v>300</v>
      </c>
      <c r="HG42" s="13" t="s">
        <v>337</v>
      </c>
      <c r="HH42" s="5">
        <v>1804876.23416318</v>
      </c>
      <c r="HJ42" s="13" t="s">
        <v>312</v>
      </c>
      <c r="HK42">
        <v>0</v>
      </c>
      <c r="HN42" s="13" t="s">
        <v>36</v>
      </c>
      <c r="HO42">
        <v>417.92755553747298</v>
      </c>
      <c r="HP42" s="13">
        <v>0</v>
      </c>
      <c r="HQ42">
        <v>105673.481923295</v>
      </c>
      <c r="HR42">
        <v>95684.553783147407</v>
      </c>
      <c r="HS42">
        <v>87084.502725582803</v>
      </c>
      <c r="HT42">
        <v>79744.391138730207</v>
      </c>
      <c r="HU42">
        <v>73527.491399679595</v>
      </c>
      <c r="HV42">
        <v>68296.752111736103</v>
      </c>
      <c r="HW42">
        <v>63921.747724191497</v>
      </c>
      <c r="HX42">
        <v>60513.402761807702</v>
      </c>
      <c r="HY42">
        <v>58125.458494293402</v>
      </c>
      <c r="HZ42">
        <v>56399.927107879797</v>
      </c>
      <c r="IA42">
        <v>55276.663006995899</v>
      </c>
      <c r="IB42" s="13" t="s">
        <v>182</v>
      </c>
      <c r="IC42" s="5">
        <v>300</v>
      </c>
      <c r="ID42" s="13" t="s">
        <v>337</v>
      </c>
      <c r="IE42" s="5">
        <v>1804876.23416318</v>
      </c>
      <c r="IG42" s="13" t="s">
        <v>312</v>
      </c>
      <c r="IH42">
        <v>0</v>
      </c>
      <c r="IK42" s="13" t="s">
        <v>36</v>
      </c>
      <c r="IL42">
        <v>441.72612708632897</v>
      </c>
      <c r="IM42" s="13">
        <v>0</v>
      </c>
      <c r="IN42">
        <v>100743.57778769999</v>
      </c>
      <c r="IO42">
        <v>91112.048573880107</v>
      </c>
      <c r="IP42">
        <v>82810.854505491196</v>
      </c>
      <c r="IQ42">
        <v>75717.783864950703</v>
      </c>
      <c r="IR42">
        <v>69702.4229927259</v>
      </c>
      <c r="IS42">
        <v>64633.507805067296</v>
      </c>
      <c r="IT42">
        <v>60385.773619344698</v>
      </c>
      <c r="IU42">
        <v>57075.203999264602</v>
      </c>
      <c r="IV42">
        <v>54759.789005857601</v>
      </c>
      <c r="IW42">
        <v>53084.013119237701</v>
      </c>
      <c r="IX42">
        <v>51990.3903153594</v>
      </c>
      <c r="IY42" s="13" t="s">
        <v>182</v>
      </c>
      <c r="IZ42" s="5">
        <v>300</v>
      </c>
      <c r="JA42" s="13" t="s">
        <v>337</v>
      </c>
      <c r="JB42" s="5">
        <v>1804876.23416318</v>
      </c>
      <c r="JD42" s="13" t="s">
        <v>312</v>
      </c>
      <c r="JE42">
        <v>0</v>
      </c>
      <c r="JG42" s="5"/>
      <c r="JH42" s="13" t="s">
        <v>36</v>
      </c>
      <c r="JI42">
        <v>448.356651418421</v>
      </c>
      <c r="JJ42" s="13">
        <v>0</v>
      </c>
      <c r="JK42">
        <v>105754.689532153</v>
      </c>
      <c r="JL42">
        <v>95740.311819499693</v>
      </c>
      <c r="JM42">
        <v>87115.861495687699</v>
      </c>
      <c r="JN42">
        <v>79752.736091135797</v>
      </c>
      <c r="JO42">
        <v>73514.319625473494</v>
      </c>
      <c r="JP42">
        <v>68263.511519801701</v>
      </c>
      <c r="JQ42">
        <v>63869.736673364903</v>
      </c>
      <c r="JR42">
        <v>60443.780790153403</v>
      </c>
      <c r="JS42">
        <v>58039.211670683602</v>
      </c>
      <c r="JT42">
        <v>56297.7544677802</v>
      </c>
      <c r="JU42">
        <v>55159.070353854098</v>
      </c>
      <c r="JV42" s="13" t="s">
        <v>182</v>
      </c>
      <c r="JW42" s="5">
        <v>300</v>
      </c>
      <c r="JX42" s="13" t="s">
        <v>337</v>
      </c>
      <c r="JY42" s="5">
        <v>1804876.23416318</v>
      </c>
      <c r="KA42" s="13" t="s">
        <v>312</v>
      </c>
      <c r="KB42">
        <v>0</v>
      </c>
      <c r="KE42" s="13" t="s">
        <v>36</v>
      </c>
      <c r="KF42">
        <v>403.129244786556</v>
      </c>
      <c r="KG42" s="13">
        <v>0</v>
      </c>
      <c r="KH42">
        <v>97701.994861803294</v>
      </c>
      <c r="KI42">
        <v>88359.606543535396</v>
      </c>
      <c r="KJ42">
        <v>80311.196605673103</v>
      </c>
      <c r="KK42">
        <v>73437.117920060395</v>
      </c>
      <c r="KL42">
        <v>67610.081108267594</v>
      </c>
      <c r="KM42">
        <v>62702.2208157114</v>
      </c>
      <c r="KN42">
        <v>58591.676436804097</v>
      </c>
      <c r="KO42">
        <v>55397.740707302699</v>
      </c>
      <c r="KP42">
        <v>53181.386801566798</v>
      </c>
      <c r="KQ42">
        <v>51589.488405866599</v>
      </c>
      <c r="KR42">
        <v>50566.723961727199</v>
      </c>
      <c r="KS42" s="13" t="s">
        <v>182</v>
      </c>
      <c r="KT42" s="5">
        <v>300</v>
      </c>
      <c r="KU42" s="13" t="s">
        <v>337</v>
      </c>
      <c r="KV42" s="5">
        <v>1804876.23416318</v>
      </c>
      <c r="KX42" s="13" t="s">
        <v>312</v>
      </c>
      <c r="KY42">
        <v>0</v>
      </c>
      <c r="LB42" s="13" t="s">
        <v>36</v>
      </c>
      <c r="LC42">
        <v>440.24372213526698</v>
      </c>
      <c r="LD42" s="13">
        <v>0</v>
      </c>
      <c r="LE42">
        <v>102507.79093152699</v>
      </c>
      <c r="LF42">
        <v>92760.663068636306</v>
      </c>
      <c r="LG42">
        <v>84364.936966725494</v>
      </c>
      <c r="LH42">
        <v>77195.6577984225</v>
      </c>
      <c r="LI42">
        <v>71119.977119929899</v>
      </c>
      <c r="LJ42">
        <v>66004.503912705302</v>
      </c>
      <c r="LK42">
        <v>61722.149878439399</v>
      </c>
      <c r="LL42">
        <v>58387.112464441503</v>
      </c>
      <c r="LM42">
        <v>56055.9076231527</v>
      </c>
      <c r="LN42">
        <v>54372.296956669103</v>
      </c>
      <c r="LO42">
        <v>53277.934960187296</v>
      </c>
      <c r="LP42" s="13" t="s">
        <v>182</v>
      </c>
      <c r="LQ42" s="5">
        <v>300</v>
      </c>
      <c r="LR42" s="13" t="s">
        <v>337</v>
      </c>
      <c r="LS42" s="5">
        <v>1804876.23416318</v>
      </c>
      <c r="LU42" s="13" t="s">
        <v>312</v>
      </c>
      <c r="LV42">
        <v>0</v>
      </c>
      <c r="LY42" s="13" t="s">
        <v>36</v>
      </c>
      <c r="LZ42">
        <v>419.76996878797399</v>
      </c>
      <c r="MA42" s="13">
        <v>0</v>
      </c>
      <c r="MB42">
        <v>98414.463268861698</v>
      </c>
      <c r="MC42">
        <v>89013.536793754494</v>
      </c>
      <c r="MD42">
        <v>80915.134135188695</v>
      </c>
      <c r="ME42">
        <v>73998.775156743694</v>
      </c>
      <c r="MF42">
        <v>68136.321151201599</v>
      </c>
      <c r="MG42">
        <v>63199.078016126899</v>
      </c>
      <c r="MH42">
        <v>59064.411045324203</v>
      </c>
      <c r="MI42">
        <v>55850.8602890396</v>
      </c>
      <c r="MJ42">
        <v>53618.739792529203</v>
      </c>
      <c r="MK42">
        <v>52014.482862349301</v>
      </c>
      <c r="ML42">
        <v>50982.330461750797</v>
      </c>
      <c r="MM42" s="13" t="s">
        <v>182</v>
      </c>
      <c r="MN42" s="5">
        <v>300</v>
      </c>
      <c r="MO42" s="13" t="s">
        <v>337</v>
      </c>
      <c r="MP42" s="5">
        <v>1804876.23416318</v>
      </c>
      <c r="MR42" s="13" t="s">
        <v>312</v>
      </c>
      <c r="MS42">
        <v>0</v>
      </c>
      <c r="MV42" s="13" t="s">
        <v>36</v>
      </c>
      <c r="MW42">
        <v>488.496673772066</v>
      </c>
      <c r="MX42" s="13">
        <v>0</v>
      </c>
      <c r="MY42">
        <v>110408.52539399901</v>
      </c>
      <c r="MZ42">
        <v>99993.209872488602</v>
      </c>
      <c r="NA42">
        <v>91022.893747259397</v>
      </c>
      <c r="NB42">
        <v>83364.235820042595</v>
      </c>
      <c r="NC42">
        <v>76875.471962648298</v>
      </c>
      <c r="ND42">
        <v>71414.261249954099</v>
      </c>
      <c r="NE42">
        <v>66844.992268710295</v>
      </c>
      <c r="NF42">
        <v>63273.273854786901</v>
      </c>
      <c r="NG42">
        <v>60748.862532715299</v>
      </c>
      <c r="NH42">
        <v>58910.088330077502</v>
      </c>
      <c r="NI42">
        <v>57693.620105688999</v>
      </c>
      <c r="NJ42" s="13" t="s">
        <v>182</v>
      </c>
      <c r="NK42" s="5">
        <v>300</v>
      </c>
      <c r="NL42" s="13" t="s">
        <v>337</v>
      </c>
      <c r="NM42" s="5">
        <v>1804876.23416318</v>
      </c>
      <c r="NO42" s="13" t="s">
        <v>312</v>
      </c>
      <c r="NP42">
        <v>0</v>
      </c>
      <c r="NS42" s="13" t="s">
        <v>36</v>
      </c>
      <c r="NT42">
        <v>483.74372918266403</v>
      </c>
      <c r="NU42" s="13">
        <v>0</v>
      </c>
      <c r="NV42">
        <v>108191.73201090199</v>
      </c>
      <c r="NW42">
        <v>97948.033072104998</v>
      </c>
      <c r="NX42">
        <v>89123.208762674403</v>
      </c>
      <c r="NY42">
        <v>81586.604724805802</v>
      </c>
      <c r="NZ42">
        <v>75199.115962714102</v>
      </c>
      <c r="OA42">
        <v>69820.940360144305</v>
      </c>
      <c r="OB42">
        <v>65318.800616823799</v>
      </c>
      <c r="OC42">
        <v>61800.847309755598</v>
      </c>
      <c r="OD42">
        <v>59318.291483719797</v>
      </c>
      <c r="OE42">
        <v>57510.965416930398</v>
      </c>
      <c r="OF42">
        <v>56316.815659628199</v>
      </c>
      <c r="OG42" s="13" t="s">
        <v>182</v>
      </c>
      <c r="OH42" s="5">
        <v>300</v>
      </c>
      <c r="OI42" s="13" t="s">
        <v>337</v>
      </c>
      <c r="OJ42" s="5">
        <v>1804876.23416318</v>
      </c>
      <c r="OL42" s="13" t="s">
        <v>312</v>
      </c>
      <c r="OM42">
        <v>0</v>
      </c>
      <c r="OP42" s="13" t="s">
        <v>36</v>
      </c>
      <c r="OQ42" s="5">
        <v>483.50216333242901</v>
      </c>
      <c r="OR42">
        <v>0</v>
      </c>
      <c r="OS42">
        <v>111190.26618047401</v>
      </c>
      <c r="OT42">
        <v>100712.781783989</v>
      </c>
      <c r="OU42">
        <v>91689.448636819507</v>
      </c>
      <c r="OV42">
        <v>83986.033471553004</v>
      </c>
      <c r="OW42">
        <v>77459.867103047407</v>
      </c>
      <c r="OX42">
        <v>71967.728435036202</v>
      </c>
      <c r="OY42">
        <v>67373.1857379391</v>
      </c>
      <c r="OZ42">
        <v>63781.081955368798</v>
      </c>
      <c r="PA42">
        <v>61240.405769360899</v>
      </c>
      <c r="PB42">
        <v>59389.060753296697</v>
      </c>
      <c r="PC42">
        <v>58163.253782966298</v>
      </c>
      <c r="PD42" s="13" t="s">
        <v>182</v>
      </c>
      <c r="PE42" s="5">
        <v>300</v>
      </c>
      <c r="PF42" s="13" t="s">
        <v>337</v>
      </c>
      <c r="PG42" s="5">
        <v>1804876.23416318</v>
      </c>
      <c r="PI42" s="13" t="s">
        <v>312</v>
      </c>
      <c r="PJ42">
        <v>0</v>
      </c>
      <c r="PM42" s="13" t="s">
        <v>36</v>
      </c>
      <c r="PN42">
        <v>562.35483556779502</v>
      </c>
      <c r="PO42" s="13">
        <v>0</v>
      </c>
      <c r="PP42">
        <v>88431.505652991997</v>
      </c>
      <c r="PQ42">
        <v>79785.252364551605</v>
      </c>
      <c r="PR42">
        <v>72320.691494893297</v>
      </c>
      <c r="PS42">
        <v>65931.259795033402</v>
      </c>
      <c r="PT42">
        <v>60501.982713233898</v>
      </c>
      <c r="PU42">
        <v>55916.307181570701</v>
      </c>
      <c r="PV42">
        <v>52062.481281757697</v>
      </c>
      <c r="PW42">
        <v>49069.725711046201</v>
      </c>
      <c r="PX42">
        <v>47007.262200853402</v>
      </c>
      <c r="PY42">
        <v>45526.955008448698</v>
      </c>
      <c r="PZ42">
        <v>44578.762901511298</v>
      </c>
      <c r="QA42" s="13" t="s">
        <v>182</v>
      </c>
      <c r="QB42" s="5">
        <v>300</v>
      </c>
      <c r="QC42" s="13" t="s">
        <v>337</v>
      </c>
      <c r="QD42" s="5">
        <v>1804876.23416318</v>
      </c>
      <c r="QF42" s="13" t="s">
        <v>312</v>
      </c>
      <c r="QG42">
        <v>0</v>
      </c>
      <c r="QJ42" s="13" t="s">
        <v>36</v>
      </c>
      <c r="QK42">
        <v>689.74973046978801</v>
      </c>
      <c r="QL42" s="13">
        <v>0</v>
      </c>
      <c r="QM42">
        <v>92465.544281746697</v>
      </c>
      <c r="QN42">
        <v>83398.547803366295</v>
      </c>
      <c r="QO42">
        <v>75561.364933385907</v>
      </c>
      <c r="QP42">
        <v>68844.966140729099</v>
      </c>
      <c r="QQ42">
        <v>63130.704859990903</v>
      </c>
      <c r="QR42">
        <v>58297.649470039098</v>
      </c>
      <c r="QS42">
        <v>54229.4369111263</v>
      </c>
      <c r="QT42">
        <v>51050.807541668997</v>
      </c>
      <c r="QU42">
        <v>48826.862082718297</v>
      </c>
      <c r="QV42">
        <v>47205.814176374901</v>
      </c>
      <c r="QW42">
        <v>46134.469835460703</v>
      </c>
      <c r="QX42" s="13" t="s">
        <v>182</v>
      </c>
      <c r="QY42" s="5">
        <v>300</v>
      </c>
      <c r="QZ42" s="13" t="s">
        <v>337</v>
      </c>
      <c r="RA42" s="5">
        <v>1804876.23416318</v>
      </c>
      <c r="RC42" s="13" t="s">
        <v>312</v>
      </c>
      <c r="RD42">
        <v>0</v>
      </c>
      <c r="RG42" s="13" t="s">
        <v>36</v>
      </c>
      <c r="RH42">
        <v>584.69950197808805</v>
      </c>
      <c r="RI42" s="13">
        <v>0</v>
      </c>
      <c r="RJ42">
        <v>130980.77751472</v>
      </c>
      <c r="RK42">
        <v>118889.252647317</v>
      </c>
      <c r="RL42">
        <v>108480.55208711899</v>
      </c>
      <c r="RM42">
        <v>99599.825104627394</v>
      </c>
      <c r="RN42">
        <v>92082.672506954303</v>
      </c>
      <c r="RO42">
        <v>85764.181247470799</v>
      </c>
      <c r="RP42">
        <v>80487.336790285204</v>
      </c>
      <c r="RQ42">
        <v>76336.951769330306</v>
      </c>
      <c r="RR42">
        <v>73344.107883307704</v>
      </c>
      <c r="RS42">
        <v>71134.591038407205</v>
      </c>
      <c r="RT42">
        <v>69632.637884826196</v>
      </c>
      <c r="RU42" s="13" t="s">
        <v>182</v>
      </c>
      <c r="RV42" s="5">
        <v>300</v>
      </c>
      <c r="RW42" s="13" t="s">
        <v>337</v>
      </c>
      <c r="RX42" s="5">
        <v>1804876.23416318</v>
      </c>
      <c r="RZ42" s="13" t="s">
        <v>312</v>
      </c>
      <c r="SA42">
        <v>0</v>
      </c>
      <c r="SD42" s="13" t="s">
        <v>36</v>
      </c>
      <c r="SE42">
        <v>552.06665147318597</v>
      </c>
      <c r="SF42" s="13">
        <v>0</v>
      </c>
      <c r="SG42">
        <v>89480.245955955805</v>
      </c>
      <c r="SH42">
        <v>80726.392604873006</v>
      </c>
      <c r="SI42">
        <v>73165.443803090995</v>
      </c>
      <c r="SJ42">
        <v>66690.285422097004</v>
      </c>
      <c r="SK42">
        <v>61185.054362522496</v>
      </c>
      <c r="SL42">
        <v>56532.104367978704</v>
      </c>
      <c r="SM42">
        <v>52618.509741414702</v>
      </c>
      <c r="SN42">
        <v>49572.351019960101</v>
      </c>
      <c r="SO42">
        <v>47461.725621366299</v>
      </c>
      <c r="SP42">
        <v>45937.5337328881</v>
      </c>
      <c r="SQ42">
        <v>44948.862657507401</v>
      </c>
      <c r="SR42" s="13" t="s">
        <v>182</v>
      </c>
      <c r="SS42" s="5">
        <v>300</v>
      </c>
      <c r="ST42" s="13" t="s">
        <v>337</v>
      </c>
      <c r="SU42">
        <v>1804876.23416318</v>
      </c>
      <c r="SW42" s="13" t="s">
        <v>312</v>
      </c>
      <c r="SX42">
        <v>0</v>
      </c>
      <c r="TA42" s="13" t="s">
        <v>36</v>
      </c>
      <c r="TB42">
        <v>550.53584735339905</v>
      </c>
      <c r="TC42" s="13">
        <v>0</v>
      </c>
      <c r="TD42">
        <v>119777.190716923</v>
      </c>
      <c r="TE42">
        <v>108574.90297947499</v>
      </c>
      <c r="TF42">
        <v>98927.1284296503</v>
      </c>
      <c r="TG42">
        <v>90690.911421107405</v>
      </c>
      <c r="TH42">
        <v>83714.186104581895</v>
      </c>
      <c r="TI42">
        <v>77844.215699499196</v>
      </c>
      <c r="TJ42">
        <v>72935.452437144704</v>
      </c>
      <c r="TK42">
        <v>69083.965306899598</v>
      </c>
      <c r="TL42">
        <v>66330.635629242301</v>
      </c>
      <c r="TM42">
        <v>64307.886887886401</v>
      </c>
      <c r="TN42">
        <v>62946.534056688302</v>
      </c>
      <c r="TO42" s="13" t="s">
        <v>182</v>
      </c>
      <c r="TP42" s="5">
        <v>300</v>
      </c>
      <c r="TQ42" s="13" t="s">
        <v>337</v>
      </c>
      <c r="TR42" s="5">
        <v>1804876.23416318</v>
      </c>
      <c r="TT42" s="13" t="s">
        <v>312</v>
      </c>
      <c r="TU42">
        <v>0</v>
      </c>
      <c r="TX42" s="13" t="s">
        <v>36</v>
      </c>
      <c r="TY42">
        <v>357.36219194355903</v>
      </c>
      <c r="TZ42" s="13">
        <v>0</v>
      </c>
      <c r="UA42">
        <v>65380.6268372997</v>
      </c>
      <c r="UB42">
        <v>59012.758314126899</v>
      </c>
      <c r="UC42">
        <v>53561.931499406899</v>
      </c>
      <c r="UD42">
        <v>48933.926540321001</v>
      </c>
      <c r="UE42">
        <v>45032.219919717201</v>
      </c>
      <c r="UF42">
        <v>41762.363064569603</v>
      </c>
      <c r="UG42">
        <v>39035.979784855597</v>
      </c>
      <c r="UH42">
        <v>37005.055920613202</v>
      </c>
      <c r="UI42">
        <v>35759.733257590997</v>
      </c>
      <c r="UJ42">
        <v>34970.303736328002</v>
      </c>
      <c r="UK42">
        <v>34602.4482917243</v>
      </c>
      <c r="UL42" s="13" t="s">
        <v>182</v>
      </c>
      <c r="UM42" s="5">
        <v>300</v>
      </c>
      <c r="UN42" s="13" t="s">
        <v>337</v>
      </c>
      <c r="UO42" s="5">
        <v>1804876.23416318</v>
      </c>
      <c r="UQ42" s="13" t="s">
        <v>312</v>
      </c>
      <c r="UR42">
        <v>0</v>
      </c>
      <c r="UU42" s="13" t="s">
        <v>36</v>
      </c>
      <c r="UV42">
        <v>361.27531040012798</v>
      </c>
      <c r="UW42" s="13">
        <v>0</v>
      </c>
      <c r="UX42">
        <v>65380.6268372997</v>
      </c>
      <c r="UY42">
        <v>59012.758314126899</v>
      </c>
      <c r="UZ42">
        <v>53561.931499406899</v>
      </c>
      <c r="VA42">
        <v>48933.926540321001</v>
      </c>
      <c r="VB42">
        <v>45032.219919717201</v>
      </c>
      <c r="VC42">
        <v>41762.363064569603</v>
      </c>
      <c r="VD42">
        <v>39035.979784855597</v>
      </c>
      <c r="VE42">
        <v>37005.055920613202</v>
      </c>
      <c r="VF42">
        <v>35759.733257590997</v>
      </c>
      <c r="VG42">
        <v>34970.303736328002</v>
      </c>
      <c r="VH42">
        <v>34602.4482917243</v>
      </c>
      <c r="VI42" s="13" t="s">
        <v>182</v>
      </c>
      <c r="VJ42" s="5">
        <v>300</v>
      </c>
      <c r="VK42" s="13" t="s">
        <v>337</v>
      </c>
      <c r="VL42" s="5">
        <v>1804876.23416318</v>
      </c>
      <c r="VN42" s="13" t="s">
        <v>312</v>
      </c>
      <c r="VO42">
        <v>0</v>
      </c>
      <c r="VR42" s="13" t="s">
        <v>36</v>
      </c>
      <c r="VS42">
        <v>369.51898112953501</v>
      </c>
      <c r="VT42" s="13">
        <v>0</v>
      </c>
      <c r="VU42">
        <v>65380.6268372997</v>
      </c>
      <c r="VV42">
        <v>59012.758314126899</v>
      </c>
      <c r="VW42">
        <v>53561.931499406899</v>
      </c>
      <c r="VX42">
        <v>48933.926540321001</v>
      </c>
      <c r="VY42">
        <v>45032.219919717201</v>
      </c>
      <c r="VZ42">
        <v>41762.363064569603</v>
      </c>
      <c r="WA42">
        <v>39035.979784855597</v>
      </c>
      <c r="WB42">
        <v>37005.055920613202</v>
      </c>
      <c r="WC42">
        <v>35759.733257590997</v>
      </c>
      <c r="WD42">
        <v>34970.303736328002</v>
      </c>
      <c r="WE42">
        <v>34602.4482917243</v>
      </c>
      <c r="WF42" s="13" t="s">
        <v>182</v>
      </c>
      <c r="WG42" s="5">
        <v>300</v>
      </c>
      <c r="WH42" s="13" t="s">
        <v>337</v>
      </c>
      <c r="WI42" s="5">
        <v>1804876.23416318</v>
      </c>
    </row>
    <row r="43" spans="1:653" x14ac:dyDescent="0.25">
      <c r="D43" s="13">
        <v>1007.54</v>
      </c>
      <c r="E43">
        <v>50.42</v>
      </c>
      <c r="F43">
        <v>1097</v>
      </c>
      <c r="G43">
        <v>40.44</v>
      </c>
      <c r="H43">
        <v>1461</v>
      </c>
      <c r="I43" s="5">
        <v>36.14</v>
      </c>
      <c r="K43" t="s">
        <v>1040</v>
      </c>
      <c r="O43" s="13" t="s">
        <v>37</v>
      </c>
      <c r="P43">
        <v>1930.3471687813501</v>
      </c>
      <c r="Q43" s="13">
        <v>1400</v>
      </c>
      <c r="R43">
        <v>78191.901673837507</v>
      </c>
      <c r="S43">
        <v>70963.368631647696</v>
      </c>
      <c r="T43">
        <v>64751.996788469798</v>
      </c>
      <c r="U43">
        <v>59456.432958342899</v>
      </c>
      <c r="V43">
        <v>54972.767938021803</v>
      </c>
      <c r="W43">
        <v>51226.093124985397</v>
      </c>
      <c r="X43">
        <v>48114.769271346398</v>
      </c>
      <c r="Y43">
        <v>45816.842002762802</v>
      </c>
      <c r="Z43">
        <v>44216.292485129801</v>
      </c>
      <c r="AA43">
        <v>43105.358455334201</v>
      </c>
      <c r="AB43">
        <v>42441.457131940297</v>
      </c>
      <c r="AC43" s="13" t="s">
        <v>183</v>
      </c>
      <c r="AD43" s="5">
        <v>5.2921840001065E-2</v>
      </c>
      <c r="AE43" s="13" t="s">
        <v>338</v>
      </c>
      <c r="AF43" s="14">
        <v>174536429.184102</v>
      </c>
      <c r="AH43" s="13" t="s">
        <v>852</v>
      </c>
      <c r="AL43" s="13" t="s">
        <v>37</v>
      </c>
      <c r="AM43">
        <v>2256.8049646519498</v>
      </c>
      <c r="AN43" s="13">
        <v>1400</v>
      </c>
      <c r="AO43">
        <v>80483.5399319055</v>
      </c>
      <c r="AP43">
        <v>72764.018368640405</v>
      </c>
      <c r="AQ43">
        <v>66081.423416448801</v>
      </c>
      <c r="AR43">
        <v>60344.257504380003</v>
      </c>
      <c r="AS43">
        <v>55453.643164525703</v>
      </c>
      <c r="AT43">
        <v>51318.953377670099</v>
      </c>
      <c r="AU43">
        <v>47840.815063518203</v>
      </c>
      <c r="AV43">
        <v>45208.626810417998</v>
      </c>
      <c r="AW43">
        <v>43303.8130637535</v>
      </c>
      <c r="AX43">
        <v>41915.099993043797</v>
      </c>
      <c r="AY43">
        <v>40997.728137554601</v>
      </c>
      <c r="AZ43" s="13" t="s">
        <v>183</v>
      </c>
      <c r="BA43" s="5">
        <v>5.2990705681451797E-2</v>
      </c>
      <c r="BB43" s="13" t="s">
        <v>338</v>
      </c>
      <c r="BC43" s="7">
        <v>174537466.533196</v>
      </c>
      <c r="BE43" s="13" t="s">
        <v>1055</v>
      </c>
      <c r="BI43" s="13" t="s">
        <v>37</v>
      </c>
      <c r="BJ43">
        <v>2122.4462505472102</v>
      </c>
      <c r="BK43" s="13">
        <v>1400</v>
      </c>
      <c r="BL43">
        <v>85575.751435772894</v>
      </c>
      <c r="BM43">
        <v>77480.749633205807</v>
      </c>
      <c r="BN43">
        <v>70483.373656890093</v>
      </c>
      <c r="BO43">
        <v>64485.119096881499</v>
      </c>
      <c r="BP43">
        <v>59380.5461612617</v>
      </c>
      <c r="BQ43">
        <v>55074.2201691749</v>
      </c>
      <c r="BR43">
        <v>51461.129769111001</v>
      </c>
      <c r="BS43">
        <v>48724.276331831599</v>
      </c>
      <c r="BT43">
        <v>46741.389228768203</v>
      </c>
      <c r="BU43">
        <v>45298.199118817101</v>
      </c>
      <c r="BV43">
        <v>44347.154049336903</v>
      </c>
      <c r="BW43" s="13" t="s">
        <v>183</v>
      </c>
      <c r="BX43" s="5">
        <v>5.2965320836073602E-2</v>
      </c>
      <c r="BY43" s="13" t="s">
        <v>338</v>
      </c>
      <c r="BZ43" s="14">
        <v>174537148.53575701</v>
      </c>
      <c r="CB43" s="13" t="s">
        <v>1095</v>
      </c>
      <c r="CF43" s="13" t="s">
        <v>37</v>
      </c>
      <c r="CG43">
        <v>1951.7938627815799</v>
      </c>
      <c r="CH43" s="13">
        <v>1400</v>
      </c>
      <c r="CI43">
        <v>77976.927056456101</v>
      </c>
      <c r="CJ43">
        <v>70765.622043409603</v>
      </c>
      <c r="CK43">
        <v>64569.012336543601</v>
      </c>
      <c r="CL43">
        <v>59285.983840119501</v>
      </c>
      <c r="CM43">
        <v>54812.871172237799</v>
      </c>
      <c r="CN43">
        <v>51074.9344222414</v>
      </c>
      <c r="CO43">
        <v>47970.771689101399</v>
      </c>
      <c r="CP43">
        <v>45678.702346498001</v>
      </c>
      <c r="CQ43">
        <v>44082.883060798304</v>
      </c>
      <c r="CR43">
        <v>42975.691389199303</v>
      </c>
      <c r="CS43">
        <v>42314.674881886102</v>
      </c>
      <c r="CT43" s="13" t="s">
        <v>183</v>
      </c>
      <c r="CU43" s="5">
        <v>5.2927235012584603E-2</v>
      </c>
      <c r="CV43" s="13" t="s">
        <v>338</v>
      </c>
      <c r="CW43" s="14">
        <v>174536479.60990101</v>
      </c>
      <c r="CY43" s="13" t="s">
        <v>936</v>
      </c>
      <c r="DC43" s="13" t="s">
        <v>37</v>
      </c>
      <c r="DD43">
        <v>2265.2979628017902</v>
      </c>
      <c r="DE43" s="13">
        <v>1400</v>
      </c>
      <c r="DF43">
        <v>88999.1057206814</v>
      </c>
      <c r="DG43">
        <v>80612.861116062995</v>
      </c>
      <c r="DH43">
        <v>73364.130004181003</v>
      </c>
      <c r="DI43">
        <v>67150.909133732799</v>
      </c>
      <c r="DJ43">
        <v>61864.023050946496</v>
      </c>
      <c r="DK43">
        <v>57404.739514065499</v>
      </c>
      <c r="DL43">
        <v>53664.333100974203</v>
      </c>
      <c r="DM43">
        <v>50821.907452383697</v>
      </c>
      <c r="DN43">
        <v>48752.209827241801</v>
      </c>
      <c r="DO43">
        <v>47238.652964721303</v>
      </c>
      <c r="DP43">
        <v>46231.528066475999</v>
      </c>
      <c r="DQ43" s="13" t="s">
        <v>183</v>
      </c>
      <c r="DR43" s="5">
        <v>5.2991223760769902E-2</v>
      </c>
      <c r="DS43" s="13" t="s">
        <v>338</v>
      </c>
      <c r="DT43" s="14">
        <v>174537574.03722599</v>
      </c>
      <c r="DV43" s="13" t="s">
        <v>1131</v>
      </c>
      <c r="DZ43" s="13" t="s">
        <v>37</v>
      </c>
      <c r="EA43">
        <v>1995.8085957470701</v>
      </c>
      <c r="EB43" s="13">
        <v>1400</v>
      </c>
      <c r="EC43">
        <v>77512.559708148605</v>
      </c>
      <c r="ED43">
        <v>70338.506323525304</v>
      </c>
      <c r="EE43">
        <v>64173.817207147702</v>
      </c>
      <c r="EF43">
        <v>58917.8952789369</v>
      </c>
      <c r="EG43">
        <v>54467.602423896496</v>
      </c>
      <c r="EH43">
        <v>50748.563662991299</v>
      </c>
      <c r="EI43">
        <v>47659.890374658004</v>
      </c>
      <c r="EJ43">
        <v>45380.493726441498</v>
      </c>
      <c r="EK43">
        <v>43794.910058981201</v>
      </c>
      <c r="EL43">
        <v>42695.819306799101</v>
      </c>
      <c r="EM43">
        <v>42041.050887662001</v>
      </c>
      <c r="EN43" s="13" t="s">
        <v>183</v>
      </c>
      <c r="EO43" s="5">
        <v>5.2937732603886102E-2</v>
      </c>
      <c r="EP43" s="13" t="s">
        <v>338</v>
      </c>
      <c r="EQ43" s="7">
        <v>174536583.231581</v>
      </c>
      <c r="ES43" s="13" t="s">
        <v>920</v>
      </c>
      <c r="EV43" s="5"/>
      <c r="EW43" s="13" t="s">
        <v>37</v>
      </c>
      <c r="EX43">
        <v>2285.9304219966398</v>
      </c>
      <c r="EY43" s="13">
        <v>1400</v>
      </c>
      <c r="EZ43">
        <v>78381.918789168805</v>
      </c>
      <c r="FA43">
        <v>71138.166909209802</v>
      </c>
      <c r="FB43">
        <v>64913.754755624897</v>
      </c>
      <c r="FC43">
        <v>59607.117945141697</v>
      </c>
      <c r="FD43">
        <v>55114.131903048103</v>
      </c>
      <c r="FE43">
        <v>51359.739050993601</v>
      </c>
      <c r="FF43">
        <v>48242.090492009098</v>
      </c>
      <c r="FG43">
        <v>45938.990000494399</v>
      </c>
      <c r="FH43">
        <v>44334.263754410596</v>
      </c>
      <c r="FI43">
        <v>43220.025989773101</v>
      </c>
      <c r="FJ43">
        <v>42553.578806839403</v>
      </c>
      <c r="FK43" s="13" t="s">
        <v>183</v>
      </c>
      <c r="FL43" s="5">
        <v>5.2994828003696197E-2</v>
      </c>
      <c r="FM43" s="13" t="s">
        <v>338</v>
      </c>
      <c r="FN43" s="14">
        <v>174537308.52873299</v>
      </c>
      <c r="FP43" s="13" t="s">
        <v>905</v>
      </c>
      <c r="FT43" s="13" t="s">
        <v>37</v>
      </c>
      <c r="FU43">
        <v>2133.7234261020799</v>
      </c>
      <c r="FV43" s="13">
        <v>1400</v>
      </c>
      <c r="FW43">
        <v>76166.150087397895</v>
      </c>
      <c r="FX43">
        <v>69100.394209851802</v>
      </c>
      <c r="FY43">
        <v>63028.5111437042</v>
      </c>
      <c r="FZ43">
        <v>57851.407163703603</v>
      </c>
      <c r="GA43">
        <v>53467.477474997198</v>
      </c>
      <c r="GB43">
        <v>49803.409366236898</v>
      </c>
      <c r="GC43">
        <v>46759.806964728603</v>
      </c>
      <c r="GD43">
        <v>44517.300829739397</v>
      </c>
      <c r="GE43">
        <v>42961.532812724901</v>
      </c>
      <c r="GF43">
        <v>41886.062171608202</v>
      </c>
      <c r="GG43">
        <v>41249.538192845597</v>
      </c>
      <c r="GH43" s="13" t="s">
        <v>183</v>
      </c>
      <c r="GI43" s="5">
        <v>4.9886796089872898E-2</v>
      </c>
      <c r="GJ43" s="13" t="s">
        <v>338</v>
      </c>
      <c r="GK43" s="14">
        <v>174536905.45496801</v>
      </c>
      <c r="GM43" s="13" t="s">
        <v>890</v>
      </c>
      <c r="GQ43" s="13" t="s">
        <v>37</v>
      </c>
      <c r="GR43">
        <v>2077.34606091664</v>
      </c>
      <c r="GS43" s="13">
        <v>1400</v>
      </c>
      <c r="GT43">
        <v>78067.545396816698</v>
      </c>
      <c r="GU43">
        <v>70848.976912686994</v>
      </c>
      <c r="GV43">
        <v>64646.143342772899</v>
      </c>
      <c r="GW43">
        <v>59357.829787664297</v>
      </c>
      <c r="GX43">
        <v>54880.268066350298</v>
      </c>
      <c r="GY43">
        <v>51138.647140134701</v>
      </c>
      <c r="GZ43">
        <v>48031.465038136201</v>
      </c>
      <c r="HA43">
        <v>45736.925724003799</v>
      </c>
      <c r="HB43">
        <v>44139.111865012303</v>
      </c>
      <c r="HC43">
        <v>43030.342067176498</v>
      </c>
      <c r="HD43">
        <v>42368.108929866699</v>
      </c>
      <c r="HE43" s="13" t="s">
        <v>183</v>
      </c>
      <c r="HF43" s="5">
        <v>5.2956508643760503E-2</v>
      </c>
      <c r="HG43" s="13" t="s">
        <v>338</v>
      </c>
      <c r="HH43" s="14">
        <v>174536795.48944199</v>
      </c>
      <c r="HJ43" s="13" t="s">
        <v>1110</v>
      </c>
      <c r="HN43" s="13" t="s">
        <v>37</v>
      </c>
      <c r="HO43">
        <v>2330.3630956767702</v>
      </c>
      <c r="HP43" s="13">
        <v>1400</v>
      </c>
      <c r="HQ43">
        <v>98039.525761828903</v>
      </c>
      <c r="HR43">
        <v>88929.108566806404</v>
      </c>
      <c r="HS43">
        <v>81060.328894137405</v>
      </c>
      <c r="HT43">
        <v>74321.272453995305</v>
      </c>
      <c r="HU43">
        <v>68592.640415730901</v>
      </c>
      <c r="HV43">
        <v>63767.310334701899</v>
      </c>
      <c r="HW43">
        <v>59726.929295612703</v>
      </c>
      <c r="HX43">
        <v>56640.192302465199</v>
      </c>
      <c r="HY43">
        <v>54374.5504842105</v>
      </c>
      <c r="HZ43">
        <v>52707.680743279299</v>
      </c>
      <c r="IA43">
        <v>51584.525888618897</v>
      </c>
      <c r="IB43" s="13" t="s">
        <v>183</v>
      </c>
      <c r="IC43" s="5">
        <v>5.3000137623638498E-2</v>
      </c>
      <c r="ID43" s="13" t="s">
        <v>338</v>
      </c>
      <c r="IE43" s="14">
        <v>174537860.98047099</v>
      </c>
      <c r="IG43" s="13" t="s">
        <v>1206</v>
      </c>
      <c r="IK43" s="13" t="s">
        <v>37</v>
      </c>
      <c r="IL43">
        <v>2493.8101504646002</v>
      </c>
      <c r="IM43" s="13">
        <v>1400</v>
      </c>
      <c r="IN43">
        <v>93699.455162887796</v>
      </c>
      <c r="IO43">
        <v>84892.318795052997</v>
      </c>
      <c r="IP43">
        <v>77277.141830781504</v>
      </c>
      <c r="IQ43">
        <v>70747.717807884503</v>
      </c>
      <c r="IR43">
        <v>65190.067591017098</v>
      </c>
      <c r="IS43">
        <v>60500.8755547115</v>
      </c>
      <c r="IT43">
        <v>56566.336767964698</v>
      </c>
      <c r="IU43">
        <v>53560.2948041333</v>
      </c>
      <c r="IV43">
        <v>51353.326336051003</v>
      </c>
      <c r="IW43">
        <v>49725.398570755802</v>
      </c>
      <c r="IX43">
        <v>48623.688113790602</v>
      </c>
      <c r="IY43" s="13" t="s">
        <v>183</v>
      </c>
      <c r="IZ43" s="5">
        <v>5.3022600402271601E-2</v>
      </c>
      <c r="JA43" s="13" t="s">
        <v>338</v>
      </c>
      <c r="JB43" s="14">
        <v>174538249.34286201</v>
      </c>
      <c r="JD43" s="13" t="s">
        <v>1075</v>
      </c>
      <c r="JG43" s="5"/>
      <c r="JH43" s="13" t="s">
        <v>37</v>
      </c>
      <c r="JI43">
        <v>2539.64500567298</v>
      </c>
      <c r="JJ43" s="13">
        <v>1400</v>
      </c>
      <c r="JK43">
        <v>98182.893447904498</v>
      </c>
      <c r="JL43">
        <v>89042.304060759605</v>
      </c>
      <c r="JM43">
        <v>81145.109803795494</v>
      </c>
      <c r="JN43">
        <v>74379.646939176993</v>
      </c>
      <c r="JO43">
        <v>68626.655214426006</v>
      </c>
      <c r="JP43">
        <v>63778.788515022497</v>
      </c>
      <c r="JQ43">
        <v>59717.512920492998</v>
      </c>
      <c r="JR43">
        <v>56611.4229779335</v>
      </c>
      <c r="JS43">
        <v>54327.701057911501</v>
      </c>
      <c r="JT43">
        <v>52643.735464987898</v>
      </c>
      <c r="JU43">
        <v>51504.243846183497</v>
      </c>
      <c r="JV43" s="13" t="s">
        <v>183</v>
      </c>
      <c r="JW43" s="5">
        <v>5.3027768426601798E-2</v>
      </c>
      <c r="JX43" s="13" t="s">
        <v>338</v>
      </c>
      <c r="JY43" s="14">
        <v>174538436.51385301</v>
      </c>
      <c r="KA43" s="13" t="s">
        <v>1000</v>
      </c>
      <c r="KE43" s="13" t="s">
        <v>37</v>
      </c>
      <c r="KF43">
        <v>2229.6055187546999</v>
      </c>
      <c r="KG43" s="13">
        <v>1400</v>
      </c>
      <c r="KH43">
        <v>90767.564946523897</v>
      </c>
      <c r="KI43">
        <v>82236.087568547897</v>
      </c>
      <c r="KJ43">
        <v>74862.656651567304</v>
      </c>
      <c r="KK43">
        <v>68543.361742747904</v>
      </c>
      <c r="KL43">
        <v>63167.0519835632</v>
      </c>
      <c r="KM43">
        <v>58633.321412367601</v>
      </c>
      <c r="KN43">
        <v>54831.538887628602</v>
      </c>
      <c r="KO43">
        <v>51938.772960292801</v>
      </c>
      <c r="KP43">
        <v>49828.2930105044</v>
      </c>
      <c r="KQ43">
        <v>48282.3602168508</v>
      </c>
      <c r="KR43">
        <v>47250.191167435703</v>
      </c>
      <c r="KS43" s="13" t="s">
        <v>183</v>
      </c>
      <c r="KT43" s="5">
        <v>5.2984724641848703E-2</v>
      </c>
      <c r="KU43" s="13" t="s">
        <v>338</v>
      </c>
      <c r="KV43" s="14">
        <v>174537503.821179</v>
      </c>
      <c r="KX43" s="13" t="s">
        <v>1146</v>
      </c>
      <c r="LB43" s="13" t="s">
        <v>37</v>
      </c>
      <c r="LC43">
        <v>2483.5800588861798</v>
      </c>
      <c r="LD43" s="13">
        <v>1400</v>
      </c>
      <c r="LE43">
        <v>95201.8171631554</v>
      </c>
      <c r="LF43">
        <v>86302.552668699704</v>
      </c>
      <c r="LG43">
        <v>78612.521655411896</v>
      </c>
      <c r="LH43">
        <v>72023.213228271794</v>
      </c>
      <c r="LI43">
        <v>66418.635309382604</v>
      </c>
      <c r="LJ43">
        <v>61694.201013322097</v>
      </c>
      <c r="LK43">
        <v>57734.532780190297</v>
      </c>
      <c r="LL43">
        <v>54711.630897319003</v>
      </c>
      <c r="LM43">
        <v>52495.0824873573</v>
      </c>
      <c r="LN43">
        <v>50864.201669555703</v>
      </c>
      <c r="LO43">
        <v>49765.486663181597</v>
      </c>
      <c r="LP43" s="13" t="s">
        <v>183</v>
      </c>
      <c r="LQ43" s="5">
        <v>5.3021492312127397E-2</v>
      </c>
      <c r="LR43" s="13" t="s">
        <v>338</v>
      </c>
      <c r="LS43" s="14">
        <v>174538256.68637401</v>
      </c>
      <c r="LU43" s="13" t="s">
        <v>1020</v>
      </c>
      <c r="LY43" s="13" t="s">
        <v>37</v>
      </c>
      <c r="LZ43">
        <v>2342.9555762452601</v>
      </c>
      <c r="MA43" s="13">
        <v>1400</v>
      </c>
      <c r="MB43">
        <v>91418.288925058499</v>
      </c>
      <c r="MC43">
        <v>82834.303407846994</v>
      </c>
      <c r="MD43">
        <v>75415.902184710605</v>
      </c>
      <c r="ME43">
        <v>69058.456660903001</v>
      </c>
      <c r="MF43">
        <v>63650.082000961796</v>
      </c>
      <c r="MG43">
        <v>59089.7621739858</v>
      </c>
      <c r="MH43">
        <v>55266.167654843703</v>
      </c>
      <c r="MI43">
        <v>52355.615189028002</v>
      </c>
      <c r="MJ43">
        <v>50230.841191325497</v>
      </c>
      <c r="MK43">
        <v>48673.691553507699</v>
      </c>
      <c r="ML43">
        <v>47632.994568661998</v>
      </c>
      <c r="MM43" s="13" t="s">
        <v>183</v>
      </c>
      <c r="MN43" s="5">
        <v>5.3002891150450301E-2</v>
      </c>
      <c r="MO43" s="13" t="s">
        <v>338</v>
      </c>
      <c r="MP43" s="14">
        <v>174537827.27368</v>
      </c>
      <c r="MR43" s="13" t="s">
        <v>1186</v>
      </c>
      <c r="MV43" s="13" t="s">
        <v>37</v>
      </c>
      <c r="MW43">
        <v>2819.7148194256001</v>
      </c>
      <c r="MX43" s="13">
        <v>1400</v>
      </c>
      <c r="MY43">
        <v>102530.099905838</v>
      </c>
      <c r="MZ43">
        <v>93019.7017902527</v>
      </c>
      <c r="NA43">
        <v>84802.423712118994</v>
      </c>
      <c r="NB43">
        <v>77762.463694370104</v>
      </c>
      <c r="NC43">
        <v>71776.032756569693</v>
      </c>
      <c r="ND43">
        <v>66731.691095339396</v>
      </c>
      <c r="NE43">
        <v>62506.296372701501</v>
      </c>
      <c r="NF43">
        <v>59263.3422572489</v>
      </c>
      <c r="NG43">
        <v>56866.799284383902</v>
      </c>
      <c r="NH43">
        <v>55090.841079690901</v>
      </c>
      <c r="NI43">
        <v>53877.455705622502</v>
      </c>
      <c r="NJ43" s="13" t="s">
        <v>183</v>
      </c>
      <c r="NK43" s="5">
        <v>5.3050380774505898E-2</v>
      </c>
      <c r="NL43" s="13" t="s">
        <v>338</v>
      </c>
      <c r="NM43" s="14">
        <v>174539248.05968201</v>
      </c>
      <c r="NO43" s="13" t="s">
        <v>977</v>
      </c>
      <c r="NS43" s="13" t="s">
        <v>37</v>
      </c>
      <c r="NT43">
        <v>2786.3280206519798</v>
      </c>
      <c r="NU43" s="13">
        <v>1400</v>
      </c>
      <c r="NV43">
        <v>100529.070310981</v>
      </c>
      <c r="NW43">
        <v>91170.054641529903</v>
      </c>
      <c r="NX43">
        <v>83081.405819823703</v>
      </c>
      <c r="NY43">
        <v>76149.6248349253</v>
      </c>
      <c r="NZ43">
        <v>70253.200415030704</v>
      </c>
      <c r="OA43">
        <v>65282.484723529997</v>
      </c>
      <c r="OB43">
        <v>61116.425548346502</v>
      </c>
      <c r="OC43">
        <v>57921.045204505099</v>
      </c>
      <c r="OD43">
        <v>55561.404214081202</v>
      </c>
      <c r="OE43">
        <v>53813.073179605402</v>
      </c>
      <c r="OF43">
        <v>52619.155252753597</v>
      </c>
      <c r="OG43" s="13" t="s">
        <v>183</v>
      </c>
      <c r="OH43" s="5">
        <v>5.3048424880355001E-2</v>
      </c>
      <c r="OI43" s="13" t="s">
        <v>338</v>
      </c>
      <c r="OJ43" s="14">
        <v>174539114.34249401</v>
      </c>
      <c r="OL43" s="13" t="s">
        <v>1166</v>
      </c>
      <c r="OP43" s="13" t="s">
        <v>37</v>
      </c>
      <c r="OQ43" s="5">
        <v>2784.63271301233</v>
      </c>
      <c r="OR43">
        <v>1400</v>
      </c>
      <c r="OS43">
        <v>103243.32611824801</v>
      </c>
      <c r="OT43">
        <v>93677.267255624407</v>
      </c>
      <c r="OU43">
        <v>85412.387949852098</v>
      </c>
      <c r="OV43">
        <v>78332.1178216837</v>
      </c>
      <c r="OW43">
        <v>72311.886745617594</v>
      </c>
      <c r="OX43">
        <v>67239.616087085597</v>
      </c>
      <c r="OY43">
        <v>62991.423739119396</v>
      </c>
      <c r="OZ43">
        <v>59730.029298046597</v>
      </c>
      <c r="PA43">
        <v>57318.7819227933</v>
      </c>
      <c r="PB43">
        <v>55531.449855598898</v>
      </c>
      <c r="PC43">
        <v>54309.612056126003</v>
      </c>
      <c r="PD43" s="13" t="s">
        <v>183</v>
      </c>
      <c r="PE43" s="5">
        <v>5.30483163890072E-2</v>
      </c>
      <c r="PF43" s="13" t="s">
        <v>338</v>
      </c>
      <c r="PG43" s="14">
        <v>174539164.884783</v>
      </c>
      <c r="PI43" s="13" t="s">
        <v>384</v>
      </c>
      <c r="PM43" s="13" t="s">
        <v>37</v>
      </c>
      <c r="PN43">
        <v>3345.5602248556502</v>
      </c>
      <c r="PO43" s="13">
        <v>1400</v>
      </c>
      <c r="PP43">
        <v>82648.804749225703</v>
      </c>
      <c r="PQ43">
        <v>74704.806218261598</v>
      </c>
      <c r="PR43">
        <v>67823.933277031494</v>
      </c>
      <c r="PS43">
        <v>61913.370269719897</v>
      </c>
      <c r="PT43">
        <v>56872.323947066201</v>
      </c>
      <c r="PU43">
        <v>52607.823403407099</v>
      </c>
      <c r="PV43">
        <v>49018.141271562497</v>
      </c>
      <c r="PW43">
        <v>46290.4017415747</v>
      </c>
      <c r="PX43">
        <v>44303.944002753997</v>
      </c>
      <c r="PY43">
        <v>42845.608105714302</v>
      </c>
      <c r="PZ43">
        <v>41869.031387862</v>
      </c>
      <c r="QA43" s="13" t="s">
        <v>183</v>
      </c>
      <c r="QB43" s="5">
        <v>5.3073670538581003E-2</v>
      </c>
      <c r="QC43" s="13" t="s">
        <v>338</v>
      </c>
      <c r="QD43" s="14">
        <v>174540497.15349001</v>
      </c>
      <c r="QF43" s="13" t="s">
        <v>384</v>
      </c>
      <c r="QJ43" s="13" t="s">
        <v>37</v>
      </c>
      <c r="QK43">
        <v>4279.1241186491397</v>
      </c>
      <c r="QL43" s="13">
        <v>1400</v>
      </c>
      <c r="QM43">
        <v>86682.843378384496</v>
      </c>
      <c r="QN43">
        <v>78324.407062699902</v>
      </c>
      <c r="QO43">
        <v>71075.730608037207</v>
      </c>
      <c r="QP43">
        <v>64841.678915017801</v>
      </c>
      <c r="QQ43">
        <v>59517.993905991098</v>
      </c>
      <c r="QR43">
        <v>55007.554626270299</v>
      </c>
      <c r="QS43">
        <v>51204.240363963101</v>
      </c>
      <c r="QT43">
        <v>48290.882892928203</v>
      </c>
      <c r="QU43">
        <v>46142.851367582101</v>
      </c>
      <c r="QV43">
        <v>44543.450338204297</v>
      </c>
      <c r="QW43">
        <v>43443.248803869799</v>
      </c>
      <c r="QX43" s="13" t="s">
        <v>183</v>
      </c>
      <c r="QY43" s="5">
        <v>5.3068537875375202E-2</v>
      </c>
      <c r="QZ43" s="13" t="s">
        <v>338</v>
      </c>
      <c r="RA43" s="14">
        <v>174543104.67629099</v>
      </c>
      <c r="RC43" s="13" t="s">
        <v>1231</v>
      </c>
      <c r="RG43" s="13" t="s">
        <v>37</v>
      </c>
      <c r="RH43">
        <v>3507.0489247374499</v>
      </c>
      <c r="RI43" s="13">
        <v>1400</v>
      </c>
      <c r="RJ43">
        <v>121552.34543049699</v>
      </c>
      <c r="RK43">
        <v>110514.550405138</v>
      </c>
      <c r="RL43">
        <v>100982.31219590201</v>
      </c>
      <c r="RM43">
        <v>92821.163748940598</v>
      </c>
      <c r="RN43">
        <v>85887.572128337095</v>
      </c>
      <c r="RO43">
        <v>80053.129041654407</v>
      </c>
      <c r="RP43">
        <v>75175.218647444504</v>
      </c>
      <c r="RQ43">
        <v>71396.493358381107</v>
      </c>
      <c r="RR43">
        <v>68565.493697775702</v>
      </c>
      <c r="RS43">
        <v>66444.438884510106</v>
      </c>
      <c r="RT43">
        <v>64964.114291296901</v>
      </c>
      <c r="RU43" s="13" t="s">
        <v>183</v>
      </c>
      <c r="RV43" s="5">
        <v>5.3073999287766599E-2</v>
      </c>
      <c r="RW43" s="13" t="s">
        <v>338</v>
      </c>
      <c r="RX43" s="14">
        <v>174541336.90718701</v>
      </c>
      <c r="RZ43" s="13" t="s">
        <v>852</v>
      </c>
      <c r="SD43" s="13" t="s">
        <v>37</v>
      </c>
      <c r="SE43">
        <v>3271.5623282889101</v>
      </c>
      <c r="SF43" s="13">
        <v>1400</v>
      </c>
      <c r="SG43">
        <v>83672.469861652993</v>
      </c>
      <c r="SH43">
        <v>75625.333868994203</v>
      </c>
      <c r="SI43">
        <v>68651.988917902403</v>
      </c>
      <c r="SJ43">
        <v>62659.103925808799</v>
      </c>
      <c r="SK43">
        <v>57545.062488989599</v>
      </c>
      <c r="SL43">
        <v>53215.956984925797</v>
      </c>
      <c r="SM43">
        <v>49568.941401985903</v>
      </c>
      <c r="SN43">
        <v>46790.021177468203</v>
      </c>
      <c r="SO43">
        <v>44757.482444548099</v>
      </c>
      <c r="SP43">
        <v>43257.256557271299</v>
      </c>
      <c r="SQ43">
        <v>42242.158529065899</v>
      </c>
      <c r="SR43" s="13" t="s">
        <v>183</v>
      </c>
      <c r="SS43" s="5">
        <v>5.3071932981557997E-2</v>
      </c>
      <c r="ST43" s="13" t="s">
        <v>338</v>
      </c>
      <c r="SU43" s="7">
        <v>174540253.154524</v>
      </c>
      <c r="SW43" s="13" t="s">
        <v>956</v>
      </c>
      <c r="TA43" s="13" t="s">
        <v>37</v>
      </c>
      <c r="TB43">
        <v>3260.5717240694498</v>
      </c>
      <c r="TC43" s="13">
        <v>1400</v>
      </c>
      <c r="TD43">
        <v>111244.158210939</v>
      </c>
      <c r="TE43">
        <v>101011.457349495</v>
      </c>
      <c r="TF43">
        <v>92170.315613686806</v>
      </c>
      <c r="TG43">
        <v>84596.557903530294</v>
      </c>
      <c r="TH43">
        <v>78157.365331579698</v>
      </c>
      <c r="TI43">
        <v>72733.312632254296</v>
      </c>
      <c r="TJ43">
        <v>68192.1856013262</v>
      </c>
      <c r="TK43">
        <v>64687.957833081397</v>
      </c>
      <c r="TL43">
        <v>62077.150057971601</v>
      </c>
      <c r="TM43">
        <v>60128.2980332488</v>
      </c>
      <c r="TN43">
        <v>58778.076525455399</v>
      </c>
      <c r="TO43" s="13" t="s">
        <v>183</v>
      </c>
      <c r="TP43" s="5">
        <v>5.3070336565040899E-2</v>
      </c>
      <c r="TQ43" s="13" t="s">
        <v>338</v>
      </c>
      <c r="TR43" s="14">
        <v>174540514.573457</v>
      </c>
      <c r="TT43" s="13" t="s">
        <v>384</v>
      </c>
      <c r="TX43" s="13" t="s">
        <v>37</v>
      </c>
      <c r="TY43">
        <v>1922.6034957107699</v>
      </c>
      <c r="TZ43" s="13">
        <v>1400</v>
      </c>
      <c r="UA43">
        <v>59755.023191346103</v>
      </c>
      <c r="UB43">
        <v>54052.996527454903</v>
      </c>
      <c r="UC43">
        <v>49153.243534469999</v>
      </c>
      <c r="UD43">
        <v>44975.110937829901</v>
      </c>
      <c r="UE43">
        <v>41435.990221887601</v>
      </c>
      <c r="UF43">
        <v>38475.910204142201</v>
      </c>
      <c r="UG43">
        <v>36014.200715218103</v>
      </c>
      <c r="UH43">
        <v>34252.930264704497</v>
      </c>
      <c r="UI43">
        <v>33091.692824190301</v>
      </c>
      <c r="UJ43">
        <v>32335.2820392988</v>
      </c>
      <c r="UK43">
        <v>31952.7572462467</v>
      </c>
      <c r="UL43" s="13" t="s">
        <v>183</v>
      </c>
      <c r="UM43" s="5">
        <v>2.7264840941586401E-2</v>
      </c>
      <c r="UN43" s="13" t="s">
        <v>338</v>
      </c>
      <c r="UO43" s="14">
        <v>174536198.88778701</v>
      </c>
      <c r="UQ43" s="13" t="s">
        <v>384</v>
      </c>
      <c r="UU43" s="13" t="s">
        <v>37</v>
      </c>
      <c r="UV43">
        <v>1948.5641464160301</v>
      </c>
      <c r="UW43" s="13">
        <v>1400</v>
      </c>
      <c r="UX43">
        <v>59755.023191346103</v>
      </c>
      <c r="UY43">
        <v>54052.996527454903</v>
      </c>
      <c r="UZ43">
        <v>49153.243534469999</v>
      </c>
      <c r="VA43">
        <v>44975.110937829901</v>
      </c>
      <c r="VB43">
        <v>41435.990221887601</v>
      </c>
      <c r="VC43">
        <v>38475.910204142201</v>
      </c>
      <c r="VD43">
        <v>36014.200715218103</v>
      </c>
      <c r="VE43">
        <v>34252.930264704497</v>
      </c>
      <c r="VF43">
        <v>33091.692824190301</v>
      </c>
      <c r="VG43">
        <v>32335.2820392988</v>
      </c>
      <c r="VH43">
        <v>31952.7572462467</v>
      </c>
      <c r="VI43" s="13" t="s">
        <v>183</v>
      </c>
      <c r="VJ43" s="5">
        <v>2.7267798050582499E-2</v>
      </c>
      <c r="VK43" s="13" t="s">
        <v>338</v>
      </c>
      <c r="VL43" s="14">
        <v>174536260.16751099</v>
      </c>
      <c r="VN43" s="13" t="s">
        <v>384</v>
      </c>
      <c r="VR43" s="13" t="s">
        <v>37</v>
      </c>
      <c r="VS43">
        <v>2003.4372291222201</v>
      </c>
      <c r="VT43" s="13">
        <v>1400</v>
      </c>
      <c r="VU43">
        <v>59755.023191346103</v>
      </c>
      <c r="VV43">
        <v>54052.996527454903</v>
      </c>
      <c r="VW43">
        <v>49153.243534469999</v>
      </c>
      <c r="VX43">
        <v>44975.110937829901</v>
      </c>
      <c r="VY43">
        <v>41435.990221887601</v>
      </c>
      <c r="VZ43">
        <v>38475.910204142201</v>
      </c>
      <c r="WA43">
        <v>36014.200715218103</v>
      </c>
      <c r="WB43">
        <v>34252.930264704497</v>
      </c>
      <c r="WC43">
        <v>33091.692824190301</v>
      </c>
      <c r="WD43">
        <v>32335.2820392988</v>
      </c>
      <c r="WE43">
        <v>31952.7572462467</v>
      </c>
      <c r="WF43" s="13" t="s">
        <v>183</v>
      </c>
      <c r="WG43" s="5">
        <v>2.7273669156772502E-2</v>
      </c>
      <c r="WH43" s="13" t="s">
        <v>338</v>
      </c>
      <c r="WI43" s="14">
        <v>174536407.230317</v>
      </c>
    </row>
    <row r="44" spans="1:653" x14ac:dyDescent="0.25">
      <c r="D44" s="13">
        <v>1106.5</v>
      </c>
      <c r="E44">
        <v>59.71</v>
      </c>
      <c r="F44">
        <v>1200.5999999999999</v>
      </c>
      <c r="G44">
        <v>45.77</v>
      </c>
      <c r="H44">
        <v>1647</v>
      </c>
      <c r="I44" s="5">
        <v>42.677</v>
      </c>
      <c r="J44" s="68"/>
      <c r="K44" t="s">
        <v>1041</v>
      </c>
      <c r="O44" s="13" t="s">
        <v>38</v>
      </c>
      <c r="P44">
        <v>3884.7560862197902</v>
      </c>
      <c r="Q44" s="13">
        <v>2800</v>
      </c>
      <c r="R44">
        <v>71291.923341485803</v>
      </c>
      <c r="S44">
        <v>64840.588885181402</v>
      </c>
      <c r="T44">
        <v>59285.989563913099</v>
      </c>
      <c r="U44">
        <v>54540.111796081699</v>
      </c>
      <c r="V44">
        <v>50512.892550841199</v>
      </c>
      <c r="W44">
        <v>47115.9027644405</v>
      </c>
      <c r="X44">
        <v>44265.833880698498</v>
      </c>
      <c r="Y44">
        <v>42236.566900641097</v>
      </c>
      <c r="Z44">
        <v>40761.833403066303</v>
      </c>
      <c r="AA44">
        <v>39721.890491022801</v>
      </c>
      <c r="AB44">
        <v>39078.656821140801</v>
      </c>
      <c r="AC44" s="13" t="s">
        <v>184</v>
      </c>
      <c r="AD44" s="5">
        <v>53464.6644102762</v>
      </c>
      <c r="AE44" s="13" t="s">
        <v>339</v>
      </c>
      <c r="AF44" s="14">
        <v>168520175.070225</v>
      </c>
      <c r="AH44" s="13" t="s">
        <v>853</v>
      </c>
      <c r="AL44" s="13" t="s">
        <v>38</v>
      </c>
      <c r="AM44">
        <v>4336.2474453371797</v>
      </c>
      <c r="AN44" s="13">
        <v>2800</v>
      </c>
      <c r="AO44">
        <v>75038.603050764403</v>
      </c>
      <c r="AP44">
        <v>67968.214471894898</v>
      </c>
      <c r="AQ44">
        <v>61831.238206755603</v>
      </c>
      <c r="AR44">
        <v>56547.396116365402</v>
      </c>
      <c r="AS44">
        <v>52029.687588538902</v>
      </c>
      <c r="AT44">
        <v>48189.303216639099</v>
      </c>
      <c r="AU44">
        <v>44940.341465269797</v>
      </c>
      <c r="AV44">
        <v>42535.260487427098</v>
      </c>
      <c r="AW44">
        <v>40708.430630020499</v>
      </c>
      <c r="AX44">
        <v>39348.5005017441</v>
      </c>
      <c r="AY44">
        <v>38414.1735151584</v>
      </c>
      <c r="AZ44" s="13" t="s">
        <v>184</v>
      </c>
      <c r="BA44" s="5">
        <v>53928.062656126698</v>
      </c>
      <c r="BB44" s="13" t="s">
        <v>339</v>
      </c>
      <c r="BC44" s="7">
        <v>168521212.41931799</v>
      </c>
      <c r="BE44" s="13" t="s">
        <v>1056</v>
      </c>
      <c r="BI44" s="13" t="s">
        <v>38</v>
      </c>
      <c r="BJ44">
        <v>4153.3032551081897</v>
      </c>
      <c r="BK44" s="13">
        <v>2800</v>
      </c>
      <c r="BL44">
        <v>79479.722832651401</v>
      </c>
      <c r="BM44">
        <v>72094.344377828704</v>
      </c>
      <c r="BN44">
        <v>65693.883261189403</v>
      </c>
      <c r="BO44">
        <v>60192.052942551403</v>
      </c>
      <c r="BP44">
        <v>55496.288761190197</v>
      </c>
      <c r="BQ44">
        <v>51512.7272733969</v>
      </c>
      <c r="BR44">
        <v>48150.980857845701</v>
      </c>
      <c r="BS44">
        <v>45660.004003070797</v>
      </c>
      <c r="BT44">
        <v>43771.122269502703</v>
      </c>
      <c r="BU44">
        <v>42369.382602209902</v>
      </c>
      <c r="BV44">
        <v>41411.165587976197</v>
      </c>
      <c r="BW44" s="13" t="s">
        <v>184</v>
      </c>
      <c r="BX44" s="5">
        <v>52153.986766663897</v>
      </c>
      <c r="BY44" s="13" t="s">
        <v>339</v>
      </c>
      <c r="BZ44" s="14">
        <v>168520894.42188001</v>
      </c>
      <c r="CB44" s="13" t="s">
        <v>1096</v>
      </c>
      <c r="CF44" s="13" t="s">
        <v>38</v>
      </c>
      <c r="CG44">
        <v>3915.1709476337501</v>
      </c>
      <c r="CH44" s="13">
        <v>2800</v>
      </c>
      <c r="CI44">
        <v>71096.101685393805</v>
      </c>
      <c r="CJ44">
        <v>64660.141852430403</v>
      </c>
      <c r="CK44">
        <v>59118.740677063499</v>
      </c>
      <c r="CL44">
        <v>54384.092282830301</v>
      </c>
      <c r="CM44">
        <v>50366.345076458601</v>
      </c>
      <c r="CN44">
        <v>46977.2767981246</v>
      </c>
      <c r="CO44">
        <v>44133.773144207698</v>
      </c>
      <c r="CP44">
        <v>42109.838038244801</v>
      </c>
      <c r="CQ44">
        <v>40639.366601453003</v>
      </c>
      <c r="CR44">
        <v>39602.796975390498</v>
      </c>
      <c r="CS44">
        <v>38962.1628340475</v>
      </c>
      <c r="CT44" s="13" t="s">
        <v>184</v>
      </c>
      <c r="CU44" s="5">
        <v>53247.0293179047</v>
      </c>
      <c r="CV44" s="13" t="s">
        <v>339</v>
      </c>
      <c r="CW44" s="14">
        <v>168520225.49602401</v>
      </c>
      <c r="CY44" s="13" t="s">
        <v>937</v>
      </c>
      <c r="DC44" s="13" t="s">
        <v>38</v>
      </c>
      <c r="DD44">
        <v>4347.6850997911197</v>
      </c>
      <c r="DE44" s="13">
        <v>2800</v>
      </c>
      <c r="DF44">
        <v>82651.444276253096</v>
      </c>
      <c r="DG44">
        <v>75000.212647628796</v>
      </c>
      <c r="DH44">
        <v>68369.735226485704</v>
      </c>
      <c r="DI44">
        <v>62670.658391768797</v>
      </c>
      <c r="DJ44">
        <v>57807.134645787803</v>
      </c>
      <c r="DK44">
        <v>53681.976934700797</v>
      </c>
      <c r="DL44">
        <v>50201.6011009172</v>
      </c>
      <c r="DM44">
        <v>47612.2465301704</v>
      </c>
      <c r="DN44">
        <v>45642.579292006099</v>
      </c>
      <c r="DO44">
        <v>44175.118090992</v>
      </c>
      <c r="DP44">
        <v>43164.296952002798</v>
      </c>
      <c r="DQ44" s="13" t="s">
        <v>184</v>
      </c>
      <c r="DR44" s="5">
        <v>52953.335702828903</v>
      </c>
      <c r="DS44" s="13" t="s">
        <v>339</v>
      </c>
      <c r="DT44" s="14">
        <v>168521319.92334899</v>
      </c>
      <c r="DV44" s="13" t="s">
        <v>1132</v>
      </c>
      <c r="DZ44" s="13" t="s">
        <v>38</v>
      </c>
      <c r="EA44">
        <v>3977.2408868320999</v>
      </c>
      <c r="EB44" s="13">
        <v>2800</v>
      </c>
      <c r="EC44">
        <v>70673.110766997197</v>
      </c>
      <c r="ED44">
        <v>64270.395007384897</v>
      </c>
      <c r="EE44">
        <v>58757.532577049999</v>
      </c>
      <c r="EF44">
        <v>54047.166747121002</v>
      </c>
      <c r="EG44">
        <v>50049.9031612502</v>
      </c>
      <c r="EH44">
        <v>46677.966788858103</v>
      </c>
      <c r="EI44">
        <v>43848.663420819699</v>
      </c>
      <c r="EJ44">
        <v>41836.2628363939</v>
      </c>
      <c r="EK44">
        <v>40375.013972301</v>
      </c>
      <c r="EL44">
        <v>39345.746366819898</v>
      </c>
      <c r="EM44">
        <v>38710.742444057199</v>
      </c>
      <c r="EN44" s="13" t="s">
        <v>184</v>
      </c>
      <c r="EO44" s="5">
        <v>52757.022208787501</v>
      </c>
      <c r="EP44" s="13" t="s">
        <v>339</v>
      </c>
      <c r="EQ44" s="7">
        <v>168520329.117704</v>
      </c>
      <c r="ES44" s="13" t="s">
        <v>921</v>
      </c>
      <c r="EV44" s="5"/>
      <c r="EW44" s="13" t="s">
        <v>38</v>
      </c>
      <c r="EX44">
        <v>4375.4103960905204</v>
      </c>
      <c r="EY44" s="13">
        <v>2800</v>
      </c>
      <c r="EZ44">
        <v>71465.012044735005</v>
      </c>
      <c r="FA44">
        <v>65000.096007542503</v>
      </c>
      <c r="FB44">
        <v>59433.837949548302</v>
      </c>
      <c r="FC44">
        <v>54678.040815443397</v>
      </c>
      <c r="FD44">
        <v>50642.4548081209</v>
      </c>
      <c r="FE44">
        <v>47238.468193636298</v>
      </c>
      <c r="FF44">
        <v>44382.6008343418</v>
      </c>
      <c r="FG44">
        <v>42348.625161173899</v>
      </c>
      <c r="FH44">
        <v>40870.128328256797</v>
      </c>
      <c r="FI44">
        <v>39827.207500665703</v>
      </c>
      <c r="FJ44">
        <v>39181.679744015899</v>
      </c>
      <c r="FK44" s="13" t="s">
        <v>184</v>
      </c>
      <c r="FL44" s="5">
        <v>53653.286468878301</v>
      </c>
      <c r="FM44" s="13" t="s">
        <v>339</v>
      </c>
      <c r="FN44" s="14">
        <v>168521054.41485599</v>
      </c>
      <c r="FP44" s="13" t="s">
        <v>906</v>
      </c>
      <c r="FT44" s="13" t="s">
        <v>38</v>
      </c>
      <c r="FU44">
        <v>4168.8067515689099</v>
      </c>
      <c r="FV44" s="13">
        <v>2800</v>
      </c>
      <c r="FW44">
        <v>69446.7018209417</v>
      </c>
      <c r="FX44">
        <v>63140.632896638199</v>
      </c>
      <c r="FY44">
        <v>57710.744239950604</v>
      </c>
      <c r="FZ44">
        <v>53070.985133177797</v>
      </c>
      <c r="GA44">
        <v>49133.290892583202</v>
      </c>
      <c r="GB44">
        <v>45811.187154396903</v>
      </c>
      <c r="GC44">
        <v>43023.2015266249</v>
      </c>
      <c r="GD44">
        <v>41044.377078951104</v>
      </c>
      <c r="GE44">
        <v>39609.993035785803</v>
      </c>
      <c r="GF44">
        <v>38602.016257318501</v>
      </c>
      <c r="GG44">
        <v>37983.452728280703</v>
      </c>
      <c r="GH44" s="13" t="s">
        <v>184</v>
      </c>
      <c r="GI44" s="5">
        <v>54103.782320808401</v>
      </c>
      <c r="GJ44" s="13" t="s">
        <v>339</v>
      </c>
      <c r="GK44" s="14">
        <v>168520651.34109101</v>
      </c>
      <c r="GM44" s="13" t="s">
        <v>891</v>
      </c>
      <c r="GQ44" s="13" t="s">
        <v>38</v>
      </c>
      <c r="GR44">
        <v>4091.0195689403199</v>
      </c>
      <c r="GS44" s="13">
        <v>2800</v>
      </c>
      <c r="GT44">
        <v>71178.646325567897</v>
      </c>
      <c r="GU44">
        <v>64736.204431594699</v>
      </c>
      <c r="GV44">
        <v>59189.238786469301</v>
      </c>
      <c r="GW44">
        <v>54449.855942436399</v>
      </c>
      <c r="GX44">
        <v>50428.115160633999</v>
      </c>
      <c r="GY44">
        <v>47035.706988818602</v>
      </c>
      <c r="GZ44">
        <v>44189.4352225361</v>
      </c>
      <c r="HA44">
        <v>42163.251957836299</v>
      </c>
      <c r="HB44">
        <v>40690.983358499099</v>
      </c>
      <c r="HC44">
        <v>39652.991240771</v>
      </c>
      <c r="HD44">
        <v>39011.260784580598</v>
      </c>
      <c r="HE44" s="13" t="s">
        <v>184</v>
      </c>
      <c r="HF44" s="5">
        <v>53339.365134039697</v>
      </c>
      <c r="HG44" s="13" t="s">
        <v>339</v>
      </c>
      <c r="HH44" s="14">
        <v>168520541.37556499</v>
      </c>
      <c r="HJ44" s="13" t="s">
        <v>1111</v>
      </c>
      <c r="HN44" s="13" t="s">
        <v>38</v>
      </c>
      <c r="HO44">
        <v>4434.82930015292</v>
      </c>
      <c r="HP44" s="13">
        <v>2800</v>
      </c>
      <c r="HQ44">
        <v>90890.509309066198</v>
      </c>
      <c r="HR44">
        <v>82591.869738728899</v>
      </c>
      <c r="HS44">
        <v>75406.043133066894</v>
      </c>
      <c r="HT44">
        <v>69235.053833376398</v>
      </c>
      <c r="HU44">
        <v>63974.2581824808</v>
      </c>
      <c r="HV44">
        <v>59517.852391880697</v>
      </c>
      <c r="HW44">
        <v>55764.151737641201</v>
      </c>
      <c r="HX44">
        <v>52952.6994603563</v>
      </c>
      <c r="HY44">
        <v>50805.781678907399</v>
      </c>
      <c r="HZ44">
        <v>49199.441437800197</v>
      </c>
      <c r="IA44">
        <v>48083.3840022039</v>
      </c>
      <c r="IB44" s="13" t="s">
        <v>184</v>
      </c>
      <c r="IC44" s="5">
        <v>51204.569731936797</v>
      </c>
      <c r="ID44" s="13" t="s">
        <v>339</v>
      </c>
      <c r="IE44" s="14">
        <v>168521606.866593</v>
      </c>
      <c r="IG44" s="13" t="s">
        <v>1207</v>
      </c>
      <c r="IK44" s="13" t="s">
        <v>38</v>
      </c>
      <c r="IL44">
        <v>4650.1482874960502</v>
      </c>
      <c r="IM44" s="13">
        <v>2800</v>
      </c>
      <c r="IN44">
        <v>87101.189318907098</v>
      </c>
      <c r="IO44">
        <v>79056.240488982105</v>
      </c>
      <c r="IP44">
        <v>72082.002489450897</v>
      </c>
      <c r="IQ44">
        <v>66085.3912195218</v>
      </c>
      <c r="IR44">
        <v>60966.268113329003</v>
      </c>
      <c r="IS44">
        <v>56622.902811880303</v>
      </c>
      <c r="IT44">
        <v>52957.213042850599</v>
      </c>
      <c r="IU44">
        <v>50211.422096054899</v>
      </c>
      <c r="IV44">
        <v>48110.387543902601</v>
      </c>
      <c r="IW44">
        <v>46533.009264026397</v>
      </c>
      <c r="IX44">
        <v>45430.842445102098</v>
      </c>
      <c r="IY44" s="13" t="s">
        <v>184</v>
      </c>
      <c r="IZ44" s="5">
        <v>53364.715946534401</v>
      </c>
      <c r="JA44" s="13" t="s">
        <v>339</v>
      </c>
      <c r="JB44" s="14">
        <v>168521995.22898501</v>
      </c>
      <c r="JD44" s="13" t="s">
        <v>1076</v>
      </c>
      <c r="JG44" s="5"/>
      <c r="JH44" s="13" t="s">
        <v>38</v>
      </c>
      <c r="JI44">
        <v>4709.6498492261799</v>
      </c>
      <c r="JJ44" s="13">
        <v>2800</v>
      </c>
      <c r="JK44">
        <v>91091.929841485398</v>
      </c>
      <c r="JL44">
        <v>82758.886470038895</v>
      </c>
      <c r="JM44">
        <v>75540.985189860905</v>
      </c>
      <c r="JN44">
        <v>69340.436820500297</v>
      </c>
      <c r="JO44">
        <v>64052.581320394602</v>
      </c>
      <c r="JP44">
        <v>59571.454175059996</v>
      </c>
      <c r="JQ44">
        <v>55795.122921514303</v>
      </c>
      <c r="JR44">
        <v>52962.797448561003</v>
      </c>
      <c r="JS44">
        <v>50796.460084399798</v>
      </c>
      <c r="JT44">
        <v>49171.943382761601</v>
      </c>
      <c r="JU44">
        <v>48038.700270861496</v>
      </c>
      <c r="JV44" s="13" t="s">
        <v>184</v>
      </c>
      <c r="JW44" s="5">
        <v>53601.635883180097</v>
      </c>
      <c r="JX44" s="13" t="s">
        <v>339</v>
      </c>
      <c r="JY44" s="14">
        <v>168522182.399975</v>
      </c>
      <c r="KA44" s="13" t="s">
        <v>1001</v>
      </c>
      <c r="KE44" s="13" t="s">
        <v>38</v>
      </c>
      <c r="KF44">
        <v>4299.5183351318301</v>
      </c>
      <c r="KG44" s="13">
        <v>2800</v>
      </c>
      <c r="KH44">
        <v>84271.693763247895</v>
      </c>
      <c r="KI44">
        <v>76489.711000103707</v>
      </c>
      <c r="KJ44">
        <v>69746.731025225803</v>
      </c>
      <c r="KK44">
        <v>63951.737177025097</v>
      </c>
      <c r="KL44">
        <v>59007.159369742098</v>
      </c>
      <c r="KM44">
        <v>54814.104913604802</v>
      </c>
      <c r="KN44">
        <v>51277.374027016704</v>
      </c>
      <c r="KO44">
        <v>48641.858977997603</v>
      </c>
      <c r="KP44">
        <v>46634.924634906602</v>
      </c>
      <c r="KQ44">
        <v>45137.806530272799</v>
      </c>
      <c r="KR44">
        <v>44103.981921084604</v>
      </c>
      <c r="KS44" s="13" t="s">
        <v>184</v>
      </c>
      <c r="KT44" s="5">
        <v>51886.0708040631</v>
      </c>
      <c r="KU44" s="13" t="s">
        <v>339</v>
      </c>
      <c r="KV44" s="14">
        <v>168521249.707302</v>
      </c>
      <c r="KX44" s="13" t="s">
        <v>1147</v>
      </c>
      <c r="LB44" s="13" t="s">
        <v>38</v>
      </c>
      <c r="LC44">
        <v>4636.8166337402799</v>
      </c>
      <c r="LD44" s="13">
        <v>2800</v>
      </c>
      <c r="LE44">
        <v>88359.082084812297</v>
      </c>
      <c r="LF44">
        <v>80243.444272180001</v>
      </c>
      <c r="LG44">
        <v>73212.571303465898</v>
      </c>
      <c r="LH44">
        <v>67171.423823036006</v>
      </c>
      <c r="LI44">
        <v>62018.1926215024</v>
      </c>
      <c r="LJ44">
        <v>57649.737700981001</v>
      </c>
      <c r="LK44">
        <v>53966.803171714397</v>
      </c>
      <c r="LL44">
        <v>51210.8430753793</v>
      </c>
      <c r="LM44">
        <v>49105.957320413603</v>
      </c>
      <c r="LN44">
        <v>47530.131200525197</v>
      </c>
      <c r="LO44">
        <v>46434.4037142831</v>
      </c>
      <c r="LP44" s="13" t="s">
        <v>184</v>
      </c>
      <c r="LQ44" s="5">
        <v>53529.334758996403</v>
      </c>
      <c r="LR44" s="13" t="s">
        <v>339</v>
      </c>
      <c r="LS44" s="14">
        <v>168522002.57249701</v>
      </c>
      <c r="LU44" s="13" t="s">
        <v>1021</v>
      </c>
      <c r="LY44" s="13" t="s">
        <v>38</v>
      </c>
      <c r="LZ44">
        <v>4451.59832529911</v>
      </c>
      <c r="MA44" s="13">
        <v>2800</v>
      </c>
      <c r="MB44">
        <v>84864.782541141903</v>
      </c>
      <c r="MC44">
        <v>77035.848500705601</v>
      </c>
      <c r="MD44">
        <v>70252.582455298398</v>
      </c>
      <c r="ME44">
        <v>64423.342959565904</v>
      </c>
      <c r="MF44">
        <v>59449.922109483297</v>
      </c>
      <c r="MG44">
        <v>55232.802114441001</v>
      </c>
      <c r="MH44">
        <v>51676.195339202503</v>
      </c>
      <c r="MI44">
        <v>49024.5085372053</v>
      </c>
      <c r="MJ44">
        <v>47004.640322988998</v>
      </c>
      <c r="MK44">
        <v>45497.358474720902</v>
      </c>
      <c r="ML44">
        <v>44455.796846404599</v>
      </c>
      <c r="MM44" s="13" t="s">
        <v>184</v>
      </c>
      <c r="MN44" s="5">
        <v>52785.844426522403</v>
      </c>
      <c r="MO44" s="13" t="s">
        <v>339</v>
      </c>
      <c r="MP44" s="14">
        <v>168521573.159803</v>
      </c>
      <c r="MR44" s="13" t="s">
        <v>1187</v>
      </c>
      <c r="MV44" s="13" t="s">
        <v>38</v>
      </c>
      <c r="MW44">
        <v>5065.5039635949097</v>
      </c>
      <c r="MX44" s="13">
        <v>2800</v>
      </c>
      <c r="MY44">
        <v>95152.747353335799</v>
      </c>
      <c r="MZ44">
        <v>86478.752940393999</v>
      </c>
      <c r="NA44">
        <v>78964.945409149004</v>
      </c>
      <c r="NB44">
        <v>72509.891715292804</v>
      </c>
      <c r="NC44">
        <v>67004.927359226494</v>
      </c>
      <c r="ND44">
        <v>62339.964623863103</v>
      </c>
      <c r="NE44">
        <v>58409.061497627197</v>
      </c>
      <c r="NF44">
        <v>55447.738787489499</v>
      </c>
      <c r="NG44">
        <v>53175.076915245503</v>
      </c>
      <c r="NH44">
        <v>51463.480970576602</v>
      </c>
      <c r="NI44">
        <v>50259.916602227197</v>
      </c>
      <c r="NJ44" s="13" t="s">
        <v>184</v>
      </c>
      <c r="NK44" s="5">
        <v>50801.155983598801</v>
      </c>
      <c r="NL44" s="13" t="s">
        <v>339</v>
      </c>
      <c r="NM44" s="14">
        <v>168522993.945804</v>
      </c>
      <c r="NO44" s="13" t="s">
        <v>978</v>
      </c>
      <c r="NS44" s="13" t="s">
        <v>38</v>
      </c>
      <c r="NT44">
        <v>5023.7485512186304</v>
      </c>
      <c r="NU44" s="13">
        <v>2800</v>
      </c>
      <c r="NV44">
        <v>93353.244197402702</v>
      </c>
      <c r="NW44">
        <v>84812.025496787493</v>
      </c>
      <c r="NX44">
        <v>77411.142326989793</v>
      </c>
      <c r="NY44">
        <v>71051.154251091299</v>
      </c>
      <c r="NZ44">
        <v>65625.358692855705</v>
      </c>
      <c r="OA44">
        <v>61025.539654280998</v>
      </c>
      <c r="OB44">
        <v>57147.4806651537</v>
      </c>
      <c r="OC44">
        <v>54228.278960653799</v>
      </c>
      <c r="OD44">
        <v>51987.942742119201</v>
      </c>
      <c r="OE44">
        <v>50300.446909751001</v>
      </c>
      <c r="OF44">
        <v>49113.724589958198</v>
      </c>
      <c r="OG44" s="13" t="s">
        <v>184</v>
      </c>
      <c r="OH44" s="5">
        <v>51633.7484564564</v>
      </c>
      <c r="OI44" s="13" t="s">
        <v>339</v>
      </c>
      <c r="OJ44" s="14">
        <v>168522860.22861701</v>
      </c>
      <c r="OL44" s="13" t="s">
        <v>1167</v>
      </c>
      <c r="OP44" s="13" t="s">
        <v>38</v>
      </c>
      <c r="OQ44" s="5">
        <v>5021.6236769025099</v>
      </c>
      <c r="OR44">
        <v>2800</v>
      </c>
      <c r="OS44">
        <v>95801.972483518199</v>
      </c>
      <c r="OT44">
        <v>87078.314216390601</v>
      </c>
      <c r="OU44">
        <v>79521.958882940002</v>
      </c>
      <c r="OV44">
        <v>73030.805385432293</v>
      </c>
      <c r="OW44">
        <v>67495.511162581199</v>
      </c>
      <c r="OX44">
        <v>62805.326622612498</v>
      </c>
      <c r="OY44">
        <v>58853.6890248696</v>
      </c>
      <c r="OZ44">
        <v>55875.639034137297</v>
      </c>
      <c r="PA44">
        <v>53589.714983897</v>
      </c>
      <c r="PB44">
        <v>51867.850047514999</v>
      </c>
      <c r="PC44">
        <v>50656.648958601101</v>
      </c>
      <c r="PD44" s="13" t="s">
        <v>184</v>
      </c>
      <c r="PE44" s="5">
        <v>51770.595959858103</v>
      </c>
      <c r="PF44" s="13" t="s">
        <v>339</v>
      </c>
      <c r="PG44" s="14">
        <v>168522910.770906</v>
      </c>
      <c r="PI44" s="13" t="s">
        <v>385</v>
      </c>
      <c r="PM44" s="13" t="s">
        <v>38</v>
      </c>
      <c r="PN44">
        <v>5702.0138197648303</v>
      </c>
      <c r="PO44" s="13">
        <v>2800</v>
      </c>
      <c r="PP44">
        <v>77229.946379633795</v>
      </c>
      <c r="PQ44">
        <v>69935.683995728104</v>
      </c>
      <c r="PR44">
        <v>63600.376976681</v>
      </c>
      <c r="PS44">
        <v>58142.516094299397</v>
      </c>
      <c r="PT44">
        <v>53473.289398641798</v>
      </c>
      <c r="PU44">
        <v>49501.725228282601</v>
      </c>
      <c r="PV44">
        <v>46139.633423598803</v>
      </c>
      <c r="PW44">
        <v>43637.135733142699</v>
      </c>
      <c r="PX44">
        <v>41726.606847409203</v>
      </c>
      <c r="PY44">
        <v>40294.902678758299</v>
      </c>
      <c r="PZ44">
        <v>39299.143559041302</v>
      </c>
      <c r="QA44" s="13" t="s">
        <v>184</v>
      </c>
      <c r="QB44" s="5">
        <v>53832.157603382002</v>
      </c>
      <c r="QC44" s="13" t="s">
        <v>339</v>
      </c>
      <c r="QD44" s="14">
        <v>168524243.039612</v>
      </c>
      <c r="QF44" s="13" t="s">
        <v>385</v>
      </c>
      <c r="QJ44" s="13" t="s">
        <v>38</v>
      </c>
      <c r="QK44">
        <v>6750.7750866164997</v>
      </c>
      <c r="QL44" s="13">
        <v>2800</v>
      </c>
      <c r="QM44">
        <v>81263.985009909302</v>
      </c>
      <c r="QN44">
        <v>73561.706247796901</v>
      </c>
      <c r="QO44">
        <v>66863.5282744164</v>
      </c>
      <c r="QP44">
        <v>61085.765123660502</v>
      </c>
      <c r="QQ44">
        <v>56136.342373197898</v>
      </c>
      <c r="QR44">
        <v>51920.363017850599</v>
      </c>
      <c r="QS44">
        <v>48345.459472549301</v>
      </c>
      <c r="QT44">
        <v>45657.6490306497</v>
      </c>
      <c r="QU44">
        <v>43585.488749843003</v>
      </c>
      <c r="QV44">
        <v>42012.416328045598</v>
      </c>
      <c r="QW44">
        <v>40892.570567107898</v>
      </c>
      <c r="QX44" s="13" t="s">
        <v>184</v>
      </c>
      <c r="QY44" s="5">
        <v>53832.157603382002</v>
      </c>
      <c r="QZ44" s="13" t="s">
        <v>339</v>
      </c>
      <c r="RA44" s="14">
        <v>168526850.56241301</v>
      </c>
      <c r="RC44" s="13" t="s">
        <v>1232</v>
      </c>
      <c r="RG44" s="13" t="s">
        <v>38</v>
      </c>
      <c r="RH44">
        <v>5890.24677467329</v>
      </c>
      <c r="RI44" s="13">
        <v>2800</v>
      </c>
      <c r="RJ44">
        <v>112726.524891133</v>
      </c>
      <c r="RK44">
        <v>102662.70486546301</v>
      </c>
      <c r="RL44">
        <v>93949.464369721507</v>
      </c>
      <c r="RM44">
        <v>86469.029373488505</v>
      </c>
      <c r="RN44">
        <v>80095.416631589294</v>
      </c>
      <c r="RO44">
        <v>74701.1187586007</v>
      </c>
      <c r="RP44">
        <v>70163.5138062427</v>
      </c>
      <c r="RQ44">
        <v>66704.169744954299</v>
      </c>
      <c r="RR44">
        <v>64028.473473446</v>
      </c>
      <c r="RS44">
        <v>61995.450951880499</v>
      </c>
      <c r="RT44">
        <v>60541.9919837462</v>
      </c>
      <c r="RU44" s="13" t="s">
        <v>184</v>
      </c>
      <c r="RV44" s="5">
        <v>50833.491135407501</v>
      </c>
      <c r="RW44" s="13" t="s">
        <v>339</v>
      </c>
      <c r="RX44" s="14">
        <v>168525082.79330999</v>
      </c>
      <c r="RZ44" s="13" t="s">
        <v>853</v>
      </c>
      <c r="SD44" s="13" t="s">
        <v>38</v>
      </c>
      <c r="SE44">
        <v>5614.6908777281997</v>
      </c>
      <c r="SF44" s="13">
        <v>2800</v>
      </c>
      <c r="SG44">
        <v>78227.532981484997</v>
      </c>
      <c r="SH44">
        <v>70834.606117099902</v>
      </c>
      <c r="SI44">
        <v>64410.779061665598</v>
      </c>
      <c r="SJ44">
        <v>58874.0529729025</v>
      </c>
      <c r="SK44">
        <v>54134.848264672</v>
      </c>
      <c r="SL44">
        <v>50101.252556155501</v>
      </c>
      <c r="SM44">
        <v>46684.062064676298</v>
      </c>
      <c r="SN44">
        <v>44132.490375476496</v>
      </c>
      <c r="SO44">
        <v>42177.889997423401</v>
      </c>
      <c r="SP44">
        <v>40706.207438635603</v>
      </c>
      <c r="SQ44">
        <v>39673.7892082361</v>
      </c>
      <c r="SR44" s="13" t="s">
        <v>184</v>
      </c>
      <c r="SS44" s="5">
        <v>53928.062656126698</v>
      </c>
      <c r="ST44" s="13" t="s">
        <v>339</v>
      </c>
      <c r="SU44" s="7">
        <v>168523999.04064599</v>
      </c>
      <c r="SW44" s="13" t="s">
        <v>957</v>
      </c>
      <c r="TA44" s="13" t="s">
        <v>38</v>
      </c>
      <c r="TB44">
        <v>5601.6619925524101</v>
      </c>
      <c r="TC44" s="13">
        <v>2800</v>
      </c>
      <c r="TD44">
        <v>103255.219574811</v>
      </c>
      <c r="TE44">
        <v>93918.801565421105</v>
      </c>
      <c r="TF44">
        <v>85831.352767716206</v>
      </c>
      <c r="TG44">
        <v>78884.085257553903</v>
      </c>
      <c r="TH44">
        <v>72960.376578974407</v>
      </c>
      <c r="TI44">
        <v>67942.024667478807</v>
      </c>
      <c r="TJ44">
        <v>63715.245971098302</v>
      </c>
      <c r="TK44">
        <v>60508.962606502697</v>
      </c>
      <c r="TL44">
        <v>58035.592747049799</v>
      </c>
      <c r="TM44">
        <v>56161.329982049298</v>
      </c>
      <c r="TN44">
        <v>54828.323819623402</v>
      </c>
      <c r="TO44" s="13" t="s">
        <v>184</v>
      </c>
      <c r="TP44" s="5">
        <v>51758.533866609498</v>
      </c>
      <c r="TQ44" s="13" t="s">
        <v>339</v>
      </c>
      <c r="TR44" s="14">
        <v>168524260.45958</v>
      </c>
      <c r="TT44" s="13" t="s">
        <v>385</v>
      </c>
      <c r="TX44" s="13" t="s">
        <v>38</v>
      </c>
      <c r="TY44">
        <v>3873.74642064512</v>
      </c>
      <c r="TZ44" s="13">
        <v>2800</v>
      </c>
      <c r="UA44">
        <v>54478.402184482402</v>
      </c>
      <c r="UB44">
        <v>49391.611860879799</v>
      </c>
      <c r="UC44">
        <v>45011.634130759303</v>
      </c>
      <c r="UD44">
        <v>41268.461416356397</v>
      </c>
      <c r="UE44">
        <v>38090.527157922203</v>
      </c>
      <c r="UF44">
        <v>35407.610299182103</v>
      </c>
      <c r="UG44">
        <v>33153.585302302599</v>
      </c>
      <c r="UH44">
        <v>31613.287010063399</v>
      </c>
      <c r="UI44">
        <v>30535.0811803711</v>
      </c>
      <c r="UJ44">
        <v>29815.275186605599</v>
      </c>
      <c r="UK44">
        <v>29426.083122215201</v>
      </c>
      <c r="UL44" s="13" t="s">
        <v>184</v>
      </c>
      <c r="UM44" s="5">
        <v>53832.157603382002</v>
      </c>
      <c r="UN44" s="13" t="s">
        <v>339</v>
      </c>
      <c r="UO44" s="14">
        <v>168519944.773909</v>
      </c>
      <c r="UQ44" s="13" t="s">
        <v>385</v>
      </c>
      <c r="UU44" s="13" t="s">
        <v>38</v>
      </c>
      <c r="UV44">
        <v>3910.59790993149</v>
      </c>
      <c r="UW44" s="13">
        <v>2800</v>
      </c>
      <c r="UX44">
        <v>54478.402184482402</v>
      </c>
      <c r="UY44">
        <v>49391.611860879799</v>
      </c>
      <c r="UZ44">
        <v>45011.634130759303</v>
      </c>
      <c r="VA44">
        <v>41268.461416356397</v>
      </c>
      <c r="VB44">
        <v>38090.527157922203</v>
      </c>
      <c r="VC44">
        <v>35407.610299182103</v>
      </c>
      <c r="VD44">
        <v>33153.585302302599</v>
      </c>
      <c r="VE44">
        <v>31613.287010063399</v>
      </c>
      <c r="VF44">
        <v>30535.0811803711</v>
      </c>
      <c r="VG44">
        <v>29815.275186605599</v>
      </c>
      <c r="VH44">
        <v>29426.083122215201</v>
      </c>
      <c r="VI44" s="13" t="s">
        <v>184</v>
      </c>
      <c r="VJ44" s="5">
        <v>53832.157603382002</v>
      </c>
      <c r="VK44" s="13" t="s">
        <v>339</v>
      </c>
      <c r="VL44" s="14">
        <v>168520006.053633</v>
      </c>
      <c r="VN44" s="13" t="s">
        <v>385</v>
      </c>
      <c r="VR44" s="13" t="s">
        <v>38</v>
      </c>
      <c r="VS44">
        <v>3987.9517204349099</v>
      </c>
      <c r="VT44" s="13">
        <v>2800</v>
      </c>
      <c r="VU44">
        <v>54478.402184482402</v>
      </c>
      <c r="VV44">
        <v>49391.611860879799</v>
      </c>
      <c r="VW44">
        <v>45011.634130759303</v>
      </c>
      <c r="VX44">
        <v>41268.461416356397</v>
      </c>
      <c r="VY44">
        <v>38090.527157922203</v>
      </c>
      <c r="VZ44">
        <v>35407.610299182103</v>
      </c>
      <c r="WA44">
        <v>33153.585302302599</v>
      </c>
      <c r="WB44">
        <v>31613.287010063399</v>
      </c>
      <c r="WC44">
        <v>30535.0811803711</v>
      </c>
      <c r="WD44">
        <v>29815.275186605599</v>
      </c>
      <c r="WE44">
        <v>29426.083122215201</v>
      </c>
      <c r="WF44" s="13" t="s">
        <v>184</v>
      </c>
      <c r="WG44" s="5">
        <v>53832.157603382002</v>
      </c>
      <c r="WH44" s="13" t="s">
        <v>339</v>
      </c>
      <c r="WI44" s="14">
        <v>168520153.11643901</v>
      </c>
    </row>
    <row r="45" spans="1:653" x14ac:dyDescent="0.25">
      <c r="D45" s="13">
        <v>1210.3</v>
      </c>
      <c r="E45">
        <v>70.2</v>
      </c>
      <c r="F45">
        <v>1302</v>
      </c>
      <c r="G45">
        <v>52.14</v>
      </c>
      <c r="H45">
        <v>1842.5</v>
      </c>
      <c r="I45" s="5">
        <v>50.6</v>
      </c>
      <c r="J45" s="68"/>
      <c r="K45" t="s">
        <v>1042</v>
      </c>
      <c r="O45" s="13" t="s">
        <v>11</v>
      </c>
      <c r="P45">
        <v>116.47855334359301</v>
      </c>
      <c r="Q45" s="13">
        <v>4200</v>
      </c>
      <c r="R45">
        <v>64831.457095202299</v>
      </c>
      <c r="S45">
        <v>59091.654887863799</v>
      </c>
      <c r="T45">
        <v>54139.679825576</v>
      </c>
      <c r="U45">
        <v>49899.396685944201</v>
      </c>
      <c r="V45">
        <v>46293.049295213401</v>
      </c>
      <c r="W45">
        <v>43244.258735754702</v>
      </c>
      <c r="X45">
        <v>40712.480510207002</v>
      </c>
      <c r="Y45">
        <v>38878.303886686903</v>
      </c>
      <c r="Z45">
        <v>37471.000674861301</v>
      </c>
      <c r="AA45">
        <v>36502.060764606002</v>
      </c>
      <c r="AB45">
        <v>35884.080966326001</v>
      </c>
      <c r="AC45" s="13" t="s">
        <v>185</v>
      </c>
      <c r="AD45" s="14">
        <v>6.0179785205462497E-6</v>
      </c>
      <c r="AE45" s="13" t="s">
        <v>340</v>
      </c>
      <c r="AF45" s="5">
        <v>6016254.1138772899</v>
      </c>
      <c r="AH45" s="13" t="s">
        <v>854</v>
      </c>
      <c r="AL45" s="13" t="s">
        <v>11</v>
      </c>
      <c r="AM45">
        <v>135.90364663443199</v>
      </c>
      <c r="AN45" s="13">
        <v>4200</v>
      </c>
      <c r="AO45">
        <v>69941.813282236399</v>
      </c>
      <c r="AP45">
        <v>63468.858013535399</v>
      </c>
      <c r="AQ45">
        <v>57835.004075495701</v>
      </c>
      <c r="AR45">
        <v>52970.027603766503</v>
      </c>
      <c r="AS45">
        <v>48797.579315997296</v>
      </c>
      <c r="AT45">
        <v>45239.400502496603</v>
      </c>
      <c r="AU45">
        <v>42251.243595116699</v>
      </c>
      <c r="AV45">
        <v>40010.580780136203</v>
      </c>
      <c r="AW45">
        <v>38239.227848567301</v>
      </c>
      <c r="AX45">
        <v>36911.6903359075</v>
      </c>
      <c r="AY45">
        <v>35968.217435495098</v>
      </c>
      <c r="AZ45" s="13" t="s">
        <v>185</v>
      </c>
      <c r="BA45" s="14">
        <v>6.0678785501863797E-6</v>
      </c>
      <c r="BB45" s="13" t="s">
        <v>340</v>
      </c>
      <c r="BC45">
        <v>6016254.1138772899</v>
      </c>
      <c r="BE45" s="13" t="s">
        <v>1057</v>
      </c>
      <c r="BI45" s="13" t="s">
        <v>11</v>
      </c>
      <c r="BJ45">
        <v>127.93738146008501</v>
      </c>
      <c r="BK45" s="13">
        <v>4200</v>
      </c>
      <c r="BL45">
        <v>73776.219374370907</v>
      </c>
      <c r="BM45">
        <v>67043.291893921603</v>
      </c>
      <c r="BN45">
        <v>61192.707850676699</v>
      </c>
      <c r="BO45">
        <v>56149.120203963503</v>
      </c>
      <c r="BP45">
        <v>51831.496636521799</v>
      </c>
      <c r="BQ45">
        <v>48157.367629911001</v>
      </c>
      <c r="BR45">
        <v>45078.613541401501</v>
      </c>
      <c r="BS45">
        <v>42768.8920549096</v>
      </c>
      <c r="BT45">
        <v>40947.921360631997</v>
      </c>
      <c r="BU45">
        <v>39590.239236420399</v>
      </c>
      <c r="BV45">
        <v>38631.875515254796</v>
      </c>
      <c r="BW45" s="13" t="s">
        <v>185</v>
      </c>
      <c r="BX45" s="14">
        <v>6.0896300177278597E-6</v>
      </c>
      <c r="BY45" s="13" t="s">
        <v>340</v>
      </c>
      <c r="BZ45" s="5">
        <v>6016254.1138772899</v>
      </c>
      <c r="CB45" s="13" t="s">
        <v>1097</v>
      </c>
      <c r="CF45" s="13" t="s">
        <v>11</v>
      </c>
      <c r="CG45">
        <v>117.761949247725</v>
      </c>
      <c r="CH45" s="13">
        <v>4200</v>
      </c>
      <c r="CI45">
        <v>64653.521004971597</v>
      </c>
      <c r="CJ45">
        <v>58927.396828109901</v>
      </c>
      <c r="CK45">
        <v>53987.185499254199</v>
      </c>
      <c r="CL45">
        <v>49756.931534835603</v>
      </c>
      <c r="CM45">
        <v>46159.061389270799</v>
      </c>
      <c r="CN45">
        <v>43117.374853319401</v>
      </c>
      <c r="CO45">
        <v>40591.498413673398</v>
      </c>
      <c r="CP45">
        <v>38762.197249844401</v>
      </c>
      <c r="CQ45">
        <v>37358.856165994599</v>
      </c>
      <c r="CR45">
        <v>36392.9498109048</v>
      </c>
      <c r="CS45">
        <v>35777.3077658568</v>
      </c>
      <c r="CT45" s="13" t="s">
        <v>185</v>
      </c>
      <c r="CU45" s="14">
        <v>6.02022186757469E-6</v>
      </c>
      <c r="CV45" s="13" t="s">
        <v>340</v>
      </c>
      <c r="CW45" s="5">
        <v>6016254.1138772899</v>
      </c>
      <c r="CY45" s="13" t="s">
        <v>938</v>
      </c>
      <c r="DC45" s="13" t="s">
        <v>11</v>
      </c>
      <c r="DD45">
        <v>136.40588998047099</v>
      </c>
      <c r="DE45" s="13">
        <v>4200</v>
      </c>
      <c r="DF45">
        <v>76713.335689805899</v>
      </c>
      <c r="DG45">
        <v>69737.898846354699</v>
      </c>
      <c r="DH45">
        <v>63676.948037292997</v>
      </c>
      <c r="DI45">
        <v>58452.456149424303</v>
      </c>
      <c r="DJ45">
        <v>53980.5142521081</v>
      </c>
      <c r="DK45">
        <v>50175.729283135901</v>
      </c>
      <c r="DL45">
        <v>46987.155390747801</v>
      </c>
      <c r="DM45">
        <v>44585.478050655402</v>
      </c>
      <c r="DN45">
        <v>42688.376362400202</v>
      </c>
      <c r="DO45">
        <v>41269.254186011203</v>
      </c>
      <c r="DP45">
        <v>40261.478351421603</v>
      </c>
      <c r="DQ45" s="13" t="s">
        <v>185</v>
      </c>
      <c r="DR45" s="14">
        <v>6.0451945072570997E-6</v>
      </c>
      <c r="DS45" s="13" t="s">
        <v>340</v>
      </c>
      <c r="DT45" s="5">
        <v>6016254.1138772899</v>
      </c>
      <c r="DV45" s="13" t="s">
        <v>1133</v>
      </c>
      <c r="DZ45" s="13" t="s">
        <v>11</v>
      </c>
      <c r="EA45">
        <v>120.39260829855201</v>
      </c>
      <c r="EB45" s="13">
        <v>4200</v>
      </c>
      <c r="EC45">
        <v>64269.167779115698</v>
      </c>
      <c r="ED45">
        <v>58572.619192480997</v>
      </c>
      <c r="EE45">
        <v>53657.844954556203</v>
      </c>
      <c r="EF45">
        <v>49449.278253949196</v>
      </c>
      <c r="EG45">
        <v>45869.740481204899</v>
      </c>
      <c r="EH45">
        <v>42843.417897956097</v>
      </c>
      <c r="EI45">
        <v>40330.306712633297</v>
      </c>
      <c r="EJ45">
        <v>38511.552548127896</v>
      </c>
      <c r="EK45">
        <v>37116.7846132009</v>
      </c>
      <c r="EL45">
        <v>36157.4448992127</v>
      </c>
      <c r="EM45">
        <v>35546.866126865098</v>
      </c>
      <c r="EN45" s="13" t="s">
        <v>185</v>
      </c>
      <c r="EO45" s="14">
        <v>6.0275102031024598E-6</v>
      </c>
      <c r="EP45" s="13" t="s">
        <v>340</v>
      </c>
      <c r="EQ45">
        <v>6016254.1138772899</v>
      </c>
      <c r="ES45" s="13" t="s">
        <v>922</v>
      </c>
      <c r="EV45" s="5"/>
      <c r="EW45" s="13" t="s">
        <v>11</v>
      </c>
      <c r="EX45">
        <v>137.62536838049201</v>
      </c>
      <c r="EY45" s="13">
        <v>4200</v>
      </c>
      <c r="EZ45">
        <v>64988.737393896597</v>
      </c>
      <c r="FA45">
        <v>59236.852337714103</v>
      </c>
      <c r="FB45">
        <v>54274.485648410599</v>
      </c>
      <c r="FC45">
        <v>50025.343333502104</v>
      </c>
      <c r="FD45">
        <v>46411.507900776502</v>
      </c>
      <c r="FE45">
        <v>43356.442579324103</v>
      </c>
      <c r="FF45">
        <v>40819.451831489198</v>
      </c>
      <c r="FG45">
        <v>38980.969545904598</v>
      </c>
      <c r="FH45">
        <v>37570.167736112402</v>
      </c>
      <c r="FI45">
        <v>36598.549828302101</v>
      </c>
      <c r="FJ45">
        <v>35978.5069661702</v>
      </c>
      <c r="FK45" s="13" t="s">
        <v>185</v>
      </c>
      <c r="FL45" s="14">
        <v>6.0164566405881798E-6</v>
      </c>
      <c r="FM45" s="13" t="s">
        <v>340</v>
      </c>
      <c r="FN45" s="5">
        <v>6016254.1138772899</v>
      </c>
      <c r="FP45" s="13" t="s">
        <v>907</v>
      </c>
      <c r="FT45" s="13" t="s">
        <v>11</v>
      </c>
      <c r="FU45">
        <v>128.60753106515199</v>
      </c>
      <c r="FV45" s="13">
        <v>4200</v>
      </c>
      <c r="FW45">
        <v>63154.810513846802</v>
      </c>
      <c r="FX45">
        <v>57544.243839857503</v>
      </c>
      <c r="FY45">
        <v>52703.425741900297</v>
      </c>
      <c r="FZ45">
        <v>48557.919570328697</v>
      </c>
      <c r="GA45">
        <v>45031.695213935702</v>
      </c>
      <c r="GB45">
        <v>42050.062902271202</v>
      </c>
      <c r="GC45">
        <v>39574.0936713439</v>
      </c>
      <c r="GD45">
        <v>37786.039917161397</v>
      </c>
      <c r="GE45">
        <v>36416.241909313598</v>
      </c>
      <c r="GF45">
        <v>35476.048996735197</v>
      </c>
      <c r="GG45">
        <v>34880.255278049503</v>
      </c>
      <c r="GH45" s="13" t="s">
        <v>185</v>
      </c>
      <c r="GI45" s="14">
        <v>6.0174746327973501E-6</v>
      </c>
      <c r="GJ45" s="13" t="s">
        <v>340</v>
      </c>
      <c r="GK45" s="5">
        <v>6016254.1138772899</v>
      </c>
      <c r="GM45" s="13" t="s">
        <v>892</v>
      </c>
      <c r="GQ45" s="13" t="s">
        <v>11</v>
      </c>
      <c r="GR45">
        <v>125.254490894271</v>
      </c>
      <c r="GS45" s="13">
        <v>4200</v>
      </c>
      <c r="GT45">
        <v>64728.526227342802</v>
      </c>
      <c r="GU45">
        <v>58996.635285983502</v>
      </c>
      <c r="GV45">
        <v>54051.464249273602</v>
      </c>
      <c r="GW45">
        <v>49816.981853335899</v>
      </c>
      <c r="GX45">
        <v>46215.537553520902</v>
      </c>
      <c r="GY45">
        <v>43170.855793762697</v>
      </c>
      <c r="GZ45">
        <v>40642.490972155298</v>
      </c>
      <c r="HA45">
        <v>38811.134100079798</v>
      </c>
      <c r="HB45">
        <v>37406.122339380701</v>
      </c>
      <c r="HC45">
        <v>36438.9367539589</v>
      </c>
      <c r="HD45">
        <v>35822.3087932895</v>
      </c>
      <c r="HE45" s="13" t="s">
        <v>185</v>
      </c>
      <c r="HF45" s="14">
        <v>6.0192029421735602E-6</v>
      </c>
      <c r="HG45" s="13" t="s">
        <v>340</v>
      </c>
      <c r="HH45" s="5">
        <v>6016254.1138772899</v>
      </c>
      <c r="HJ45" s="13" t="s">
        <v>1112</v>
      </c>
      <c r="HN45" s="13" t="s">
        <v>11</v>
      </c>
      <c r="HO45">
        <v>140.24845802320201</v>
      </c>
      <c r="HP45" s="13">
        <v>4200</v>
      </c>
      <c r="HQ45">
        <v>84204.943438347007</v>
      </c>
      <c r="HR45">
        <v>76652.385163005601</v>
      </c>
      <c r="HS45">
        <v>70095.430732583904</v>
      </c>
      <c r="HT45">
        <v>64448.581372260502</v>
      </c>
      <c r="HU45">
        <v>59620.315090120101</v>
      </c>
      <c r="HV45">
        <v>55517.774873174902</v>
      </c>
      <c r="HW45">
        <v>52082.890307188201</v>
      </c>
      <c r="HX45">
        <v>49478.974420195598</v>
      </c>
      <c r="HY45">
        <v>47418.939268442402</v>
      </c>
      <c r="HZ45">
        <v>45874.248122427001</v>
      </c>
      <c r="IA45">
        <v>44771.164768468501</v>
      </c>
      <c r="IB45" s="13" t="s">
        <v>185</v>
      </c>
      <c r="IC45" s="14">
        <v>6.0709385263916502E-6</v>
      </c>
      <c r="ID45" s="13" t="s">
        <v>340</v>
      </c>
      <c r="IE45" s="5">
        <v>6016254.1138772899</v>
      </c>
      <c r="IG45" s="13" t="s">
        <v>1208</v>
      </c>
      <c r="IK45" s="13" t="s">
        <v>11</v>
      </c>
      <c r="IL45">
        <v>149.86161010369801</v>
      </c>
      <c r="IM45" s="13">
        <v>4200</v>
      </c>
      <c r="IN45">
        <v>80929.381139697201</v>
      </c>
      <c r="IO45">
        <v>73585.416971129307</v>
      </c>
      <c r="IP45">
        <v>67201.7589593749</v>
      </c>
      <c r="IQ45">
        <v>61697.076620850799</v>
      </c>
      <c r="IR45">
        <v>56983.634865862798</v>
      </c>
      <c r="IS45">
        <v>52971.963576366397</v>
      </c>
      <c r="IT45">
        <v>49607.034782585099</v>
      </c>
      <c r="IU45">
        <v>47055.374144365902</v>
      </c>
      <c r="IV45">
        <v>45031.457005653698</v>
      </c>
      <c r="IW45">
        <v>43506.524219932297</v>
      </c>
      <c r="IX45">
        <v>42410.371156853304</v>
      </c>
      <c r="IY45" s="13" t="s">
        <v>185</v>
      </c>
      <c r="IZ45" s="14">
        <v>6.0295179546646703E-6</v>
      </c>
      <c r="JA45" s="13" t="s">
        <v>340</v>
      </c>
      <c r="JB45" s="5">
        <v>6016254.1138772899</v>
      </c>
      <c r="JD45" s="13" t="s">
        <v>1077</v>
      </c>
      <c r="JG45" s="5"/>
      <c r="JH45" s="13" t="s">
        <v>11</v>
      </c>
      <c r="JI45">
        <v>152.54737063027599</v>
      </c>
      <c r="JJ45" s="13">
        <v>4200</v>
      </c>
      <c r="JK45">
        <v>84460.526758054999</v>
      </c>
      <c r="JL45">
        <v>76869.821641322895</v>
      </c>
      <c r="JM45">
        <v>70277.539860811798</v>
      </c>
      <c r="JN45">
        <v>64598.314156384899</v>
      </c>
      <c r="JO45">
        <v>59740.560542487299</v>
      </c>
      <c r="JP45">
        <v>55611.222479537901</v>
      </c>
      <c r="JQ45">
        <v>52151.956061371602</v>
      </c>
      <c r="JR45">
        <v>49525.824107120803</v>
      </c>
      <c r="JS45">
        <v>47445.354328791203</v>
      </c>
      <c r="JT45">
        <v>45881.490155871303</v>
      </c>
      <c r="JU45">
        <v>44760.435333357003</v>
      </c>
      <c r="JV45" s="13" t="s">
        <v>185</v>
      </c>
      <c r="JW45" s="14">
        <v>6.0168365928615201E-6</v>
      </c>
      <c r="JX45" s="13" t="s">
        <v>340</v>
      </c>
      <c r="JY45" s="5">
        <v>6016254.1138772899</v>
      </c>
      <c r="KA45" s="13" t="s">
        <v>1002</v>
      </c>
      <c r="KE45" s="13" t="s">
        <v>11</v>
      </c>
      <c r="KF45">
        <v>134.29412889751899</v>
      </c>
      <c r="KG45" s="13">
        <v>4200</v>
      </c>
      <c r="KH45">
        <v>78195.379097114201</v>
      </c>
      <c r="KI45">
        <v>71102.466756176495</v>
      </c>
      <c r="KJ45">
        <v>64940.213982563801</v>
      </c>
      <c r="KK45">
        <v>59629.148811896303</v>
      </c>
      <c r="KL45">
        <v>55083.865528678602</v>
      </c>
      <c r="KM45">
        <v>51217.486184130801</v>
      </c>
      <c r="KN45">
        <v>47977.643612745997</v>
      </c>
      <c r="KO45">
        <v>45533.539894178597</v>
      </c>
      <c r="KP45">
        <v>43601.877350895898</v>
      </c>
      <c r="KQ45">
        <v>42155.604991880202</v>
      </c>
      <c r="KR45">
        <v>41126.701810063001</v>
      </c>
      <c r="KS45" s="13" t="s">
        <v>185</v>
      </c>
      <c r="KT45" s="14">
        <v>6.0747140501912003E-6</v>
      </c>
      <c r="KU45" s="13" t="s">
        <v>340</v>
      </c>
      <c r="KV45" s="5">
        <v>6016254.1138772899</v>
      </c>
      <c r="KX45" s="13" t="s">
        <v>1148</v>
      </c>
      <c r="LB45" s="13" t="s">
        <v>11</v>
      </c>
      <c r="LC45">
        <v>149.26156863004201</v>
      </c>
      <c r="LD45" s="13">
        <v>4200</v>
      </c>
      <c r="LE45">
        <v>81959.250233679704</v>
      </c>
      <c r="LF45">
        <v>74564.020408012002</v>
      </c>
      <c r="LG45">
        <v>68140.274546285596</v>
      </c>
      <c r="LH45">
        <v>62605.035056426997</v>
      </c>
      <c r="LI45">
        <v>57869.1960300305</v>
      </c>
      <c r="LJ45">
        <v>53842.161030534</v>
      </c>
      <c r="LK45">
        <v>50467.958856007099</v>
      </c>
      <c r="LL45">
        <v>47912.0854013227</v>
      </c>
      <c r="LM45">
        <v>45888.698956492801</v>
      </c>
      <c r="LN45">
        <v>44369.472662206797</v>
      </c>
      <c r="LO45">
        <v>43282.934432874397</v>
      </c>
      <c r="LP45" s="13" t="s">
        <v>185</v>
      </c>
      <c r="LQ45" s="14">
        <v>6.0218567130072598E-6</v>
      </c>
      <c r="LR45" s="13" t="s">
        <v>340</v>
      </c>
      <c r="LS45" s="5">
        <v>6016254.1138772899</v>
      </c>
      <c r="LU45" s="13" t="s">
        <v>1022</v>
      </c>
      <c r="LY45" s="13" t="s">
        <v>11</v>
      </c>
      <c r="LZ45">
        <v>140.99109086313999</v>
      </c>
      <c r="MA45" s="13">
        <v>4200</v>
      </c>
      <c r="MB45">
        <v>78734.718131376605</v>
      </c>
      <c r="MC45">
        <v>71599.942580360497</v>
      </c>
      <c r="MD45">
        <v>65401.7004363874</v>
      </c>
      <c r="ME45">
        <v>60059.978275372399</v>
      </c>
      <c r="MF45">
        <v>55488.818290495401</v>
      </c>
      <c r="MG45">
        <v>51600.800980798696</v>
      </c>
      <c r="MH45">
        <v>48343.0433953764</v>
      </c>
      <c r="MI45">
        <v>45884.210803925402</v>
      </c>
      <c r="MJ45">
        <v>43940.659713832698</v>
      </c>
      <c r="MK45">
        <v>42485.194580787902</v>
      </c>
      <c r="ML45">
        <v>41449.281819497097</v>
      </c>
      <c r="MM45" s="13" t="s">
        <v>185</v>
      </c>
      <c r="MN45" s="14">
        <v>6.0411059662360599E-6</v>
      </c>
      <c r="MO45" s="13" t="s">
        <v>340</v>
      </c>
      <c r="MP45" s="5">
        <v>6016254.1138772899</v>
      </c>
      <c r="MR45" s="13" t="s">
        <v>1188</v>
      </c>
      <c r="MV45" s="13" t="s">
        <v>11</v>
      </c>
      <c r="MW45">
        <v>168.86559524478</v>
      </c>
      <c r="MX45" s="13">
        <v>4200</v>
      </c>
      <c r="MY45">
        <v>88254.130153027203</v>
      </c>
      <c r="MZ45">
        <v>80349.079471729303</v>
      </c>
      <c r="NA45">
        <v>73483.214324142493</v>
      </c>
      <c r="NB45">
        <v>67567.9678431465</v>
      </c>
      <c r="NC45">
        <v>62508.2235740877</v>
      </c>
      <c r="ND45">
        <v>58207.269390055502</v>
      </c>
      <c r="NE45">
        <v>54602.983276954699</v>
      </c>
      <c r="NF45">
        <v>51855.0770469934</v>
      </c>
      <c r="NG45">
        <v>49673.228912692102</v>
      </c>
      <c r="NH45">
        <v>48026.8175461012</v>
      </c>
      <c r="NI45">
        <v>46838.721646524697</v>
      </c>
      <c r="NJ45" s="13" t="s">
        <v>185</v>
      </c>
      <c r="NK45" s="14">
        <v>6.0810423203050404E-6</v>
      </c>
      <c r="NL45" s="13" t="s">
        <v>340</v>
      </c>
      <c r="NM45" s="5">
        <v>6016254.1138772899</v>
      </c>
      <c r="NO45" s="13" t="s">
        <v>979</v>
      </c>
      <c r="NS45" s="13" t="s">
        <v>11</v>
      </c>
      <c r="NT45">
        <v>166.92856651150299</v>
      </c>
      <c r="NU45" s="13">
        <v>4200</v>
      </c>
      <c r="NV45">
        <v>86642.664470906893</v>
      </c>
      <c r="NW45">
        <v>78853.398279199901</v>
      </c>
      <c r="NX45">
        <v>72086.087954373099</v>
      </c>
      <c r="NY45">
        <v>66253.883044872098</v>
      </c>
      <c r="NZ45">
        <v>61263.348727045297</v>
      </c>
      <c r="OA45">
        <v>57019.373492970597</v>
      </c>
      <c r="OB45">
        <v>53461.502480726798</v>
      </c>
      <c r="OC45">
        <v>50750.683300638797</v>
      </c>
      <c r="OD45">
        <v>48597.684571837803</v>
      </c>
      <c r="OE45">
        <v>46972.120116109203</v>
      </c>
      <c r="OF45">
        <v>45798.4491714572</v>
      </c>
      <c r="OG45" s="13" t="s">
        <v>185</v>
      </c>
      <c r="OH45" s="14">
        <v>6.0508106212946201E-6</v>
      </c>
      <c r="OI45" s="13" t="s">
        <v>340</v>
      </c>
      <c r="OJ45" s="5">
        <v>6016254.1138772899</v>
      </c>
      <c r="OL45" s="13" t="s">
        <v>1168</v>
      </c>
      <c r="OP45" s="13" t="s">
        <v>11</v>
      </c>
      <c r="OQ45" s="5">
        <v>166.83014971933699</v>
      </c>
      <c r="OR45">
        <v>4200</v>
      </c>
      <c r="OS45">
        <v>88843.631679222803</v>
      </c>
      <c r="OT45">
        <v>80894.406296461399</v>
      </c>
      <c r="OU45">
        <v>73990.6273485376</v>
      </c>
      <c r="OV45">
        <v>68043.1494359426</v>
      </c>
      <c r="OW45">
        <v>62956.269874375597</v>
      </c>
      <c r="OX45">
        <v>58632.7040236557</v>
      </c>
      <c r="OY45">
        <v>55009.808218401602</v>
      </c>
      <c r="OZ45">
        <v>52246.680386717402</v>
      </c>
      <c r="PA45">
        <v>50052.662322763201</v>
      </c>
      <c r="PB45">
        <v>48397.001077962203</v>
      </c>
      <c r="PC45">
        <v>47202.018991424797</v>
      </c>
      <c r="PD45" s="13" t="s">
        <v>185</v>
      </c>
      <c r="PE45" s="14">
        <v>6.03738474678933E-6</v>
      </c>
      <c r="PF45" s="13" t="s">
        <v>340</v>
      </c>
      <c r="PG45" s="5">
        <v>6016254.1138772899</v>
      </c>
      <c r="PI45" s="13" t="s">
        <v>386</v>
      </c>
      <c r="PM45" s="13" t="s">
        <v>11</v>
      </c>
      <c r="PN45">
        <v>199.092155467135</v>
      </c>
      <c r="PO45" s="13">
        <v>4200</v>
      </c>
      <c r="PP45">
        <v>72160.020978721499</v>
      </c>
      <c r="PQ45">
        <v>65463.924070847002</v>
      </c>
      <c r="PR45">
        <v>59631.818262551198</v>
      </c>
      <c r="PS45">
        <v>54592.330449079003</v>
      </c>
      <c r="PT45">
        <v>50267.401028805398</v>
      </c>
      <c r="PU45">
        <v>46576.713479465303</v>
      </c>
      <c r="PV45">
        <v>43473.8137205452</v>
      </c>
      <c r="PW45">
        <v>41134.039489938797</v>
      </c>
      <c r="PX45">
        <v>39277.181888031999</v>
      </c>
      <c r="PY45">
        <v>37875.820563943103</v>
      </c>
      <c r="PZ45">
        <v>36868.791876018397</v>
      </c>
      <c r="QA45" s="13" t="s">
        <v>185</v>
      </c>
      <c r="QB45" s="14">
        <v>6.1171409992466302E-6</v>
      </c>
      <c r="QC45" s="13" t="s">
        <v>340</v>
      </c>
      <c r="QD45" s="5">
        <v>6016254.1138772899</v>
      </c>
      <c r="QF45" s="13" t="s">
        <v>386</v>
      </c>
      <c r="QJ45" s="13" t="s">
        <v>11</v>
      </c>
      <c r="QK45">
        <v>251.54906126861701</v>
      </c>
      <c r="QL45" s="13">
        <v>4200</v>
      </c>
      <c r="QM45">
        <v>76194.059610676399</v>
      </c>
      <c r="QN45">
        <v>69096.489647151102</v>
      </c>
      <c r="QO45">
        <v>62906.5654258543</v>
      </c>
      <c r="QP45">
        <v>57550.875642578103</v>
      </c>
      <c r="QQ45">
        <v>52948.295652296001</v>
      </c>
      <c r="QR45">
        <v>49014.804333600201</v>
      </c>
      <c r="QS45">
        <v>45699.984037369097</v>
      </c>
      <c r="QT45">
        <v>43175.255890025102</v>
      </c>
      <c r="QU45">
        <v>41156.747095614002</v>
      </c>
      <c r="QV45">
        <v>39613.7385234717</v>
      </c>
      <c r="QW45">
        <v>38482.174236936502</v>
      </c>
      <c r="QX45" s="13" t="s">
        <v>185</v>
      </c>
      <c r="QY45" s="14">
        <v>6.1171409992466302E-6</v>
      </c>
      <c r="QZ45" s="13" t="s">
        <v>340</v>
      </c>
      <c r="RA45" s="5">
        <v>6016254.1138772899</v>
      </c>
      <c r="RC45" s="13" t="s">
        <v>1233</v>
      </c>
      <c r="RG45" s="13" t="s">
        <v>11</v>
      </c>
      <c r="RH45">
        <v>208.27253469502699</v>
      </c>
      <c r="RI45" s="13">
        <v>4200</v>
      </c>
      <c r="RJ45">
        <v>104475.771014706</v>
      </c>
      <c r="RK45">
        <v>95307.287813712304</v>
      </c>
      <c r="RL45">
        <v>87348.3015260549</v>
      </c>
      <c r="RM45">
        <v>80495.985488870603</v>
      </c>
      <c r="RN45">
        <v>74640.076993568699</v>
      </c>
      <c r="RO45">
        <v>69668.577424531803</v>
      </c>
      <c r="RP45">
        <v>65504.605495966898</v>
      </c>
      <c r="RQ45">
        <v>62292.284200986702</v>
      </c>
      <c r="RR45">
        <v>59730.9295795094</v>
      </c>
      <c r="RS45">
        <v>57784.921949144802</v>
      </c>
      <c r="RT45">
        <v>56362.591325467503</v>
      </c>
      <c r="RU45" s="13" t="s">
        <v>185</v>
      </c>
      <c r="RV45" s="14">
        <v>6.0331457384958298E-6</v>
      </c>
      <c r="RW45" s="13" t="s">
        <v>340</v>
      </c>
      <c r="RX45" s="5">
        <v>6016254.1138772899</v>
      </c>
      <c r="RZ45" s="13" t="s">
        <v>854</v>
      </c>
      <c r="SD45" s="13" t="s">
        <v>11</v>
      </c>
      <c r="SE45">
        <v>194.86982537933</v>
      </c>
      <c r="SF45" s="13">
        <v>4200</v>
      </c>
      <c r="SG45">
        <v>73130.743214436399</v>
      </c>
      <c r="SH45">
        <v>66340.4221791132</v>
      </c>
      <c r="SI45">
        <v>60423.711505728497</v>
      </c>
      <c r="SJ45">
        <v>55308.776140803697</v>
      </c>
      <c r="SK45">
        <v>50916.843895099999</v>
      </c>
      <c r="SL45">
        <v>47166.727582956897</v>
      </c>
      <c r="SM45">
        <v>44011.0464426338</v>
      </c>
      <c r="SN45">
        <v>41624.1765832335</v>
      </c>
      <c r="SO45">
        <v>39725.037486695597</v>
      </c>
      <c r="SP45">
        <v>38285.527001430797</v>
      </c>
      <c r="SQ45">
        <v>37243.6079580105</v>
      </c>
      <c r="SR45" s="13" t="s">
        <v>185</v>
      </c>
      <c r="SS45" s="14">
        <v>6.0678785501863797E-6</v>
      </c>
      <c r="ST45" s="13" t="s">
        <v>340</v>
      </c>
      <c r="SU45">
        <v>6016254.1138772899</v>
      </c>
      <c r="SW45" s="13" t="s">
        <v>958</v>
      </c>
      <c r="TA45" s="13" t="s">
        <v>11</v>
      </c>
      <c r="TB45">
        <v>194.24184905470401</v>
      </c>
      <c r="TC45" s="13">
        <v>4200</v>
      </c>
      <c r="TD45">
        <v>95785.807007655196</v>
      </c>
      <c r="TE45">
        <v>87273.454407249796</v>
      </c>
      <c r="TF45">
        <v>79880.250474468296</v>
      </c>
      <c r="TG45">
        <v>73511.187091317697</v>
      </c>
      <c r="TH45">
        <v>68064.152820919</v>
      </c>
      <c r="TI45">
        <v>63435.271523063202</v>
      </c>
      <c r="TJ45">
        <v>59555.505465575901</v>
      </c>
      <c r="TK45">
        <v>56577.123078685698</v>
      </c>
      <c r="TL45">
        <v>54204.798116586797</v>
      </c>
      <c r="TM45">
        <v>52405.153288707697</v>
      </c>
      <c r="TN45">
        <v>51094.4072322879</v>
      </c>
      <c r="TO45" s="13" t="s">
        <v>185</v>
      </c>
      <c r="TP45" s="14">
        <v>6.0251918550299004E-6</v>
      </c>
      <c r="TQ45" s="13" t="s">
        <v>340</v>
      </c>
      <c r="TR45" s="5">
        <v>6016254.1138772899</v>
      </c>
      <c r="TT45" s="13" t="s">
        <v>386</v>
      </c>
      <c r="TX45" s="13" t="s">
        <v>11</v>
      </c>
      <c r="TY45">
        <v>116.01490807030299</v>
      </c>
      <c r="TZ45" s="13">
        <v>4200</v>
      </c>
      <c r="UA45">
        <v>49535.340829005901</v>
      </c>
      <c r="UB45">
        <v>45011.5562357167</v>
      </c>
      <c r="UC45">
        <v>41108.332211333996</v>
      </c>
      <c r="UD45">
        <v>37765.135294785199</v>
      </c>
      <c r="UE45">
        <v>34920.206670890002</v>
      </c>
      <c r="UF45">
        <v>32512.924159869799</v>
      </c>
      <c r="UG45">
        <v>30517.878564377301</v>
      </c>
      <c r="UH45">
        <v>29131.148302862799</v>
      </c>
      <c r="UI45">
        <v>28092.227139279501</v>
      </c>
      <c r="UJ45">
        <v>27411.721342766501</v>
      </c>
      <c r="UK45">
        <v>27022.6507414027</v>
      </c>
      <c r="UL45" s="13" t="s">
        <v>185</v>
      </c>
      <c r="UM45" s="14">
        <v>6.1171409992466302E-6</v>
      </c>
      <c r="UN45" s="13" t="s">
        <v>340</v>
      </c>
      <c r="UO45" s="5">
        <v>6016254.1138772899</v>
      </c>
      <c r="UQ45" s="13" t="s">
        <v>386</v>
      </c>
      <c r="UU45" s="13" t="s">
        <v>11</v>
      </c>
      <c r="UV45">
        <v>117.568745340633</v>
      </c>
      <c r="UW45" s="13">
        <v>4200</v>
      </c>
      <c r="UX45">
        <v>49535.340829005901</v>
      </c>
      <c r="UY45">
        <v>45011.5562357167</v>
      </c>
      <c r="UZ45">
        <v>41108.332211333996</v>
      </c>
      <c r="VA45">
        <v>37765.135294785199</v>
      </c>
      <c r="VB45">
        <v>34920.206670890002</v>
      </c>
      <c r="VC45">
        <v>32512.924159869799</v>
      </c>
      <c r="VD45">
        <v>30517.878564377301</v>
      </c>
      <c r="VE45">
        <v>29131.148302862799</v>
      </c>
      <c r="VF45">
        <v>28092.227139279501</v>
      </c>
      <c r="VG45">
        <v>27411.721342766501</v>
      </c>
      <c r="VH45">
        <v>27022.6507414027</v>
      </c>
      <c r="VI45" s="13" t="s">
        <v>185</v>
      </c>
      <c r="VJ45" s="14">
        <v>6.1171409992466302E-6</v>
      </c>
      <c r="VK45" s="13" t="s">
        <v>340</v>
      </c>
      <c r="VL45" s="5">
        <v>6016254.1138772899</v>
      </c>
      <c r="VN45" s="13" t="s">
        <v>386</v>
      </c>
      <c r="VR45" s="13" t="s">
        <v>11</v>
      </c>
      <c r="VS45">
        <v>120.848113081214</v>
      </c>
      <c r="VT45" s="13">
        <v>4200</v>
      </c>
      <c r="VU45">
        <v>49535.340829005901</v>
      </c>
      <c r="VV45">
        <v>45011.5562357167</v>
      </c>
      <c r="VW45">
        <v>41108.332211333996</v>
      </c>
      <c r="VX45">
        <v>37765.135294785199</v>
      </c>
      <c r="VY45">
        <v>34920.206670890002</v>
      </c>
      <c r="VZ45">
        <v>32512.924159869799</v>
      </c>
      <c r="WA45">
        <v>30517.878564377301</v>
      </c>
      <c r="WB45">
        <v>29131.148302862799</v>
      </c>
      <c r="WC45">
        <v>28092.227139279501</v>
      </c>
      <c r="WD45">
        <v>27411.721342766501</v>
      </c>
      <c r="WE45">
        <v>27022.6507414027</v>
      </c>
      <c r="WF45" s="13" t="s">
        <v>185</v>
      </c>
      <c r="WG45" s="14">
        <v>6.1171409992466302E-6</v>
      </c>
      <c r="WH45" s="13" t="s">
        <v>340</v>
      </c>
      <c r="WI45" s="5">
        <v>6016254.1138772899</v>
      </c>
    </row>
    <row r="46" spans="1:653" x14ac:dyDescent="0.25">
      <c r="D46" s="13">
        <v>1297</v>
      </c>
      <c r="E46">
        <v>80.88</v>
      </c>
      <c r="F46">
        <v>1393.7</v>
      </c>
      <c r="G46">
        <v>58.336500000000001</v>
      </c>
      <c r="H46">
        <v>2059.6999999999998</v>
      </c>
      <c r="I46" s="5">
        <v>60.9</v>
      </c>
      <c r="J46" s="68"/>
      <c r="K46" t="s">
        <v>313</v>
      </c>
      <c r="L46" t="s">
        <v>314</v>
      </c>
      <c r="M46" t="s">
        <v>1043</v>
      </c>
      <c r="O46" s="13" t="s">
        <v>40</v>
      </c>
      <c r="P46">
        <v>17100</v>
      </c>
      <c r="Q46" s="13">
        <v>5600</v>
      </c>
      <c r="R46">
        <v>58793.623160833296</v>
      </c>
      <c r="S46">
        <v>53703.779470150497</v>
      </c>
      <c r="T46">
        <v>49303.522506790403</v>
      </c>
      <c r="U46">
        <v>45527.262936803898</v>
      </c>
      <c r="V46">
        <v>42308.149878017299</v>
      </c>
      <c r="W46">
        <v>39580.493638350898</v>
      </c>
      <c r="X46">
        <v>37374.747426158101</v>
      </c>
      <c r="Y46">
        <v>35708.608382760503</v>
      </c>
      <c r="Z46">
        <v>34418.335001417698</v>
      </c>
      <c r="AA46">
        <v>33466.437412622101</v>
      </c>
      <c r="AB46">
        <v>32855.967630701001</v>
      </c>
      <c r="AC46" s="13" t="s">
        <v>186</v>
      </c>
      <c r="AD46" s="5">
        <v>220.744573817483</v>
      </c>
      <c r="AE46" s="13"/>
      <c r="AF46" s="5"/>
      <c r="AH46" s="13" t="s">
        <v>313</v>
      </c>
      <c r="AI46" t="s">
        <v>314</v>
      </c>
      <c r="AJ46" t="s">
        <v>855</v>
      </c>
      <c r="AL46" s="13" t="s">
        <v>40</v>
      </c>
      <c r="AM46">
        <v>17100</v>
      </c>
      <c r="AN46" s="13">
        <v>5600</v>
      </c>
      <c r="AO46">
        <v>65180.3061986096</v>
      </c>
      <c r="AP46">
        <v>59256.371998379298</v>
      </c>
      <c r="AQ46">
        <v>54085.7484167613</v>
      </c>
      <c r="AR46">
        <v>49607.200278336997</v>
      </c>
      <c r="AS46">
        <v>45753.910019624302</v>
      </c>
      <c r="AT46">
        <v>42457.086655603503</v>
      </c>
      <c r="AU46">
        <v>39742.846975956403</v>
      </c>
      <c r="AV46">
        <v>37623.481496938803</v>
      </c>
      <c r="AW46">
        <v>35928.260525051497</v>
      </c>
      <c r="AX46">
        <v>34613.9362730844</v>
      </c>
      <c r="AY46">
        <v>33659.120171666596</v>
      </c>
      <c r="AZ46" s="13" t="s">
        <v>186</v>
      </c>
      <c r="BA46" s="5">
        <v>222.57494937279401</v>
      </c>
      <c r="BB46" s="13"/>
      <c r="BE46" s="13" t="s">
        <v>313</v>
      </c>
      <c r="BF46" t="s">
        <v>314</v>
      </c>
      <c r="BG46" t="s">
        <v>1058</v>
      </c>
      <c r="BI46" s="13" t="s">
        <v>40</v>
      </c>
      <c r="BJ46">
        <v>17100</v>
      </c>
      <c r="BK46" s="13">
        <v>5600</v>
      </c>
      <c r="BL46">
        <v>68450.074295482205</v>
      </c>
      <c r="BM46">
        <v>62316.049606558998</v>
      </c>
      <c r="BN46">
        <v>56971.182985252599</v>
      </c>
      <c r="BO46">
        <v>52349.897735231498</v>
      </c>
      <c r="BP46">
        <v>48381.467033235102</v>
      </c>
      <c r="BQ46">
        <v>44993.628587095402</v>
      </c>
      <c r="BR46">
        <v>42209.133265515098</v>
      </c>
      <c r="BS46">
        <v>40037.561777904899</v>
      </c>
      <c r="BT46">
        <v>38306.274438415101</v>
      </c>
      <c r="BU46">
        <v>36970.177506048298</v>
      </c>
      <c r="BV46">
        <v>36007.806906998703</v>
      </c>
      <c r="BW46" s="13" t="s">
        <v>186</v>
      </c>
      <c r="BX46" s="5">
        <v>223.37281171410299</v>
      </c>
      <c r="BY46" s="13"/>
      <c r="BZ46" s="5"/>
      <c r="CB46" s="13" t="s">
        <v>313</v>
      </c>
      <c r="CC46" t="s">
        <v>314</v>
      </c>
      <c r="CD46" t="s">
        <v>1098</v>
      </c>
      <c r="CF46" s="13" t="s">
        <v>40</v>
      </c>
      <c r="CG46">
        <v>17100</v>
      </c>
      <c r="CH46" s="13">
        <v>5600</v>
      </c>
      <c r="CI46">
        <v>58632.364556883302</v>
      </c>
      <c r="CJ46">
        <v>53554.649296935102</v>
      </c>
      <c r="CK46">
        <v>49164.843335835998</v>
      </c>
      <c r="CL46">
        <v>45397.512234720904</v>
      </c>
      <c r="CM46">
        <v>42185.962191970102</v>
      </c>
      <c r="CN46">
        <v>39464.657280385101</v>
      </c>
      <c r="CO46">
        <v>37264.204146780401</v>
      </c>
      <c r="CP46">
        <v>35602.439405093101</v>
      </c>
      <c r="CQ46">
        <v>34315.728498942801</v>
      </c>
      <c r="CR46">
        <v>33366.684182640798</v>
      </c>
      <c r="CS46">
        <v>32758.364987699399</v>
      </c>
      <c r="CT46" s="13" t="s">
        <v>186</v>
      </c>
      <c r="CU46" s="5">
        <v>220.82686169571801</v>
      </c>
      <c r="CV46" s="13"/>
      <c r="CW46" s="5"/>
      <c r="CY46" s="13" t="s">
        <v>313</v>
      </c>
      <c r="CZ46" t="s">
        <v>314</v>
      </c>
      <c r="DA46" t="s">
        <v>939</v>
      </c>
      <c r="DC46" s="13" t="s">
        <v>40</v>
      </c>
      <c r="DD46">
        <v>17100</v>
      </c>
      <c r="DE46" s="13">
        <v>5600</v>
      </c>
      <c r="DF46">
        <v>71168.761380771393</v>
      </c>
      <c r="DG46">
        <v>64813.655970130603</v>
      </c>
      <c r="DH46">
        <v>59276.4889108403</v>
      </c>
      <c r="DI46">
        <v>54489.349400797597</v>
      </c>
      <c r="DJ46">
        <v>50378.997481378799</v>
      </c>
      <c r="DK46">
        <v>46870.606277976403</v>
      </c>
      <c r="DL46">
        <v>43984.359457902698</v>
      </c>
      <c r="DM46">
        <v>41727.372579594798</v>
      </c>
      <c r="DN46">
        <v>39925.083219374501</v>
      </c>
      <c r="DO46">
        <v>38530.563510575499</v>
      </c>
      <c r="DP46">
        <v>37521.3417642036</v>
      </c>
      <c r="DQ46" s="13" t="s">
        <v>186</v>
      </c>
      <c r="DR46" s="5">
        <v>221.74287937257901</v>
      </c>
      <c r="DS46" s="13"/>
      <c r="DT46" s="5"/>
      <c r="DV46" s="13" t="s">
        <v>313</v>
      </c>
      <c r="DW46" t="s">
        <v>314</v>
      </c>
      <c r="DX46" t="s">
        <v>1134</v>
      </c>
      <c r="DZ46" s="13" t="s">
        <v>40</v>
      </c>
      <c r="EA46">
        <v>17100</v>
      </c>
      <c r="EB46" s="13">
        <v>5600</v>
      </c>
      <c r="EC46">
        <v>58284.038627605703</v>
      </c>
      <c r="ED46">
        <v>53232.548312894898</v>
      </c>
      <c r="EE46">
        <v>48865.340902626602</v>
      </c>
      <c r="EF46">
        <v>45117.316906963402</v>
      </c>
      <c r="EG46">
        <v>41922.122213062903</v>
      </c>
      <c r="EH46">
        <v>39214.553422350698</v>
      </c>
      <c r="EI46">
        <v>37025.548945769697</v>
      </c>
      <c r="EJ46">
        <v>35373.247079774403</v>
      </c>
      <c r="EK46">
        <v>34094.2445699362</v>
      </c>
      <c r="EL46">
        <v>33151.376117415399</v>
      </c>
      <c r="EM46">
        <v>32547.714548473199</v>
      </c>
      <c r="EN46" s="13" t="s">
        <v>186</v>
      </c>
      <c r="EO46" s="5">
        <v>221.094204045715</v>
      </c>
      <c r="EP46" s="13"/>
      <c r="ES46" s="13" t="s">
        <v>313</v>
      </c>
      <c r="ET46" t="s">
        <v>314</v>
      </c>
      <c r="EU46" t="s">
        <v>923</v>
      </c>
      <c r="EV46" s="5"/>
      <c r="EW46" s="13" t="s">
        <v>40</v>
      </c>
      <c r="EX46">
        <v>17100</v>
      </c>
      <c r="EY46" s="13">
        <v>5600</v>
      </c>
      <c r="EZ46">
        <v>58936.162684158</v>
      </c>
      <c r="FA46">
        <v>53835.605026261401</v>
      </c>
      <c r="FB46">
        <v>49426.116056694802</v>
      </c>
      <c r="FC46">
        <v>45641.969616745497</v>
      </c>
      <c r="FD46">
        <v>42416.176072347698</v>
      </c>
      <c r="FE46">
        <v>39682.909910770002</v>
      </c>
      <c r="FF46">
        <v>37472.4887945726</v>
      </c>
      <c r="FG46">
        <v>35802.486682251503</v>
      </c>
      <c r="FH46">
        <v>34509.067601838899</v>
      </c>
      <c r="FI46">
        <v>33554.651039722499</v>
      </c>
      <c r="FJ46">
        <v>32942.283302591699</v>
      </c>
      <c r="FK46" s="13" t="s">
        <v>186</v>
      </c>
      <c r="FL46" s="5">
        <v>220.68874996540401</v>
      </c>
      <c r="FM46" s="13"/>
      <c r="FN46" s="5"/>
      <c r="FP46" s="13" t="s">
        <v>313</v>
      </c>
      <c r="FQ46" t="s">
        <v>314</v>
      </c>
      <c r="FR46" t="s">
        <v>908</v>
      </c>
      <c r="FT46" s="13" t="s">
        <v>40</v>
      </c>
      <c r="FU46">
        <v>17100</v>
      </c>
      <c r="FV46" s="13">
        <v>5600</v>
      </c>
      <c r="FW46">
        <v>57274.157873125099</v>
      </c>
      <c r="FX46">
        <v>52298.908560689699</v>
      </c>
      <c r="FY46">
        <v>47997.404630356199</v>
      </c>
      <c r="FZ46">
        <v>44305.520537891302</v>
      </c>
      <c r="GA46">
        <v>41157.890004364301</v>
      </c>
      <c r="GB46">
        <v>38490.276720186899</v>
      </c>
      <c r="GC46">
        <v>36334.583437487701</v>
      </c>
      <c r="GD46">
        <v>34709.826457529001</v>
      </c>
      <c r="GE46">
        <v>33453.275248402999</v>
      </c>
      <c r="GF46">
        <v>32528.4101110228</v>
      </c>
      <c r="GG46">
        <v>31938.3469944996</v>
      </c>
      <c r="GH46" s="13" t="s">
        <v>186</v>
      </c>
      <c r="GI46" s="5">
        <v>220.726090786013</v>
      </c>
      <c r="GJ46" s="13"/>
      <c r="GK46" s="5"/>
      <c r="GM46" s="13" t="s">
        <v>313</v>
      </c>
      <c r="GN46" t="s">
        <v>314</v>
      </c>
      <c r="GO46" t="s">
        <v>893</v>
      </c>
      <c r="GQ46" s="13" t="s">
        <v>40</v>
      </c>
      <c r="GR46">
        <v>17100</v>
      </c>
      <c r="GS46" s="13">
        <v>5600</v>
      </c>
      <c r="GT46">
        <v>58700.3396328608</v>
      </c>
      <c r="GU46">
        <v>53617.510931502002</v>
      </c>
      <c r="GV46">
        <v>49223.298722448402</v>
      </c>
      <c r="GW46">
        <v>45452.203260995397</v>
      </c>
      <c r="GX46">
        <v>42237.464517765598</v>
      </c>
      <c r="GY46">
        <v>39513.481735386697</v>
      </c>
      <c r="GZ46">
        <v>37310.7968701383</v>
      </c>
      <c r="HA46">
        <v>35647.1877296167</v>
      </c>
      <c r="HB46">
        <v>34358.974664592897</v>
      </c>
      <c r="HC46">
        <v>33408.727160712697</v>
      </c>
      <c r="HD46">
        <v>32799.5009945458</v>
      </c>
      <c r="HE46" s="13" t="s">
        <v>186</v>
      </c>
      <c r="HF46" s="5">
        <v>220.789486644834</v>
      </c>
      <c r="HG46" s="13"/>
      <c r="HH46" s="5"/>
      <c r="HJ46" s="13" t="s">
        <v>313</v>
      </c>
      <c r="HK46" t="s">
        <v>314</v>
      </c>
      <c r="HL46" t="s">
        <v>1113</v>
      </c>
      <c r="HN46" s="13" t="s">
        <v>40</v>
      </c>
      <c r="HO46">
        <v>17100</v>
      </c>
      <c r="HP46" s="13">
        <v>5600</v>
      </c>
      <c r="HQ46">
        <v>77964.189201013796</v>
      </c>
      <c r="HR46">
        <v>71096.177495698197</v>
      </c>
      <c r="HS46">
        <v>65117.327143312701</v>
      </c>
      <c r="HT46">
        <v>59953.279171587099</v>
      </c>
      <c r="HU46">
        <v>55524.231809364603</v>
      </c>
      <c r="HV46">
        <v>51748.919878286302</v>
      </c>
      <c r="HW46">
        <v>48641.122544811296</v>
      </c>
      <c r="HX46">
        <v>46202.079297119402</v>
      </c>
      <c r="HY46">
        <v>44252.754011275203</v>
      </c>
      <c r="HZ46">
        <v>42741.931789209797</v>
      </c>
      <c r="IA46">
        <v>41645.333373143898</v>
      </c>
      <c r="IB46" s="13" t="s">
        <v>186</v>
      </c>
      <c r="IC46" s="5">
        <v>222.68719190423801</v>
      </c>
      <c r="ID46" s="13"/>
      <c r="IE46" s="5"/>
      <c r="IG46" s="13" t="s">
        <v>313</v>
      </c>
      <c r="IH46" t="s">
        <v>314</v>
      </c>
      <c r="II46" t="s">
        <v>1209</v>
      </c>
      <c r="IK46" s="13" t="s">
        <v>40</v>
      </c>
      <c r="IL46">
        <v>17100</v>
      </c>
      <c r="IM46" s="13">
        <v>5600</v>
      </c>
      <c r="IN46">
        <v>75167.179105640898</v>
      </c>
      <c r="IO46">
        <v>68466.882787233495</v>
      </c>
      <c r="IP46">
        <v>62626.536737167502</v>
      </c>
      <c r="IQ46">
        <v>57575.311944353598</v>
      </c>
      <c r="IR46">
        <v>53236.563300627</v>
      </c>
      <c r="IS46">
        <v>49531.811130932801</v>
      </c>
      <c r="IT46">
        <v>46477.482401603404</v>
      </c>
      <c r="IU46">
        <v>44077.091643808497</v>
      </c>
      <c r="IV46">
        <v>42153.038092856899</v>
      </c>
      <c r="IW46">
        <v>40655.563430218397</v>
      </c>
      <c r="IX46">
        <v>39560.312365222402</v>
      </c>
      <c r="IY46" s="13" t="s">
        <v>186</v>
      </c>
      <c r="IZ46" s="5">
        <v>221.16785008174199</v>
      </c>
      <c r="JA46" s="13"/>
      <c r="JB46" s="5"/>
      <c r="JD46" s="13" t="s">
        <v>313</v>
      </c>
      <c r="JE46" t="s">
        <v>314</v>
      </c>
      <c r="JF46" t="s">
        <v>1078</v>
      </c>
      <c r="JG46" s="5"/>
      <c r="JH46" s="13" t="s">
        <v>40</v>
      </c>
      <c r="JI46">
        <v>17100</v>
      </c>
      <c r="JJ46" s="13">
        <v>5600</v>
      </c>
      <c r="JK46">
        <v>78270.2312510013</v>
      </c>
      <c r="JL46">
        <v>71360.790360777799</v>
      </c>
      <c r="JM46">
        <v>65343.745169333299</v>
      </c>
      <c r="JN46">
        <v>60144.8215148296</v>
      </c>
      <c r="JO46">
        <v>55684.118473360701</v>
      </c>
      <c r="JP46">
        <v>51880.140830209799</v>
      </c>
      <c r="JQ46">
        <v>48746.384730964302</v>
      </c>
      <c r="JR46">
        <v>46283.769083575302</v>
      </c>
      <c r="JS46">
        <v>44312.883513169298</v>
      </c>
      <c r="JT46">
        <v>42782.190414095297</v>
      </c>
      <c r="JU46">
        <v>41666.981668177403</v>
      </c>
      <c r="JV46" s="13" t="s">
        <v>186</v>
      </c>
      <c r="JW46" s="5">
        <v>220.70268693815399</v>
      </c>
      <c r="JX46" s="13"/>
      <c r="JY46" s="5"/>
      <c r="KA46" s="13" t="s">
        <v>313</v>
      </c>
      <c r="KB46" t="s">
        <v>314</v>
      </c>
      <c r="KC46" t="s">
        <v>1003</v>
      </c>
      <c r="KE46" s="13" t="s">
        <v>40</v>
      </c>
      <c r="KF46">
        <v>17100</v>
      </c>
      <c r="KG46" s="13">
        <v>5600</v>
      </c>
      <c r="KH46">
        <v>72522.108068853297</v>
      </c>
      <c r="KI46">
        <v>66061.672905416504</v>
      </c>
      <c r="KJ46">
        <v>60433.469433937396</v>
      </c>
      <c r="KK46">
        <v>55568.336401878398</v>
      </c>
      <c r="KL46">
        <v>51391.738131522499</v>
      </c>
      <c r="KM46">
        <v>47827.559777080598</v>
      </c>
      <c r="KN46">
        <v>44894.703220905198</v>
      </c>
      <c r="KO46">
        <v>42599.084654730097</v>
      </c>
      <c r="KP46">
        <v>40765.223952144501</v>
      </c>
      <c r="KQ46">
        <v>39345.314276086399</v>
      </c>
      <c r="KR46">
        <v>38316.470138258701</v>
      </c>
      <c r="KS46" s="13" t="s">
        <v>186</v>
      </c>
      <c r="KT46" s="5">
        <v>222.82568133041701</v>
      </c>
      <c r="KU46" s="13"/>
      <c r="KV46" s="5"/>
      <c r="KX46" s="13" t="s">
        <v>313</v>
      </c>
      <c r="KY46" t="s">
        <v>314</v>
      </c>
      <c r="KZ46" t="s">
        <v>1149</v>
      </c>
      <c r="LB46" s="13" t="s">
        <v>40</v>
      </c>
      <c r="LC46">
        <v>17100</v>
      </c>
      <c r="LD46" s="13">
        <v>5600</v>
      </c>
      <c r="LE46">
        <v>75984.670082563098</v>
      </c>
      <c r="LF46">
        <v>69250.637804482394</v>
      </c>
      <c r="LG46">
        <v>63385.177384499199</v>
      </c>
      <c r="LH46">
        <v>58316.083413341097</v>
      </c>
      <c r="LI46">
        <v>53965.601092245</v>
      </c>
      <c r="LJ46">
        <v>50254.370210117399</v>
      </c>
      <c r="LK46">
        <v>47198.028791179502</v>
      </c>
      <c r="LL46">
        <v>44799.459582227799</v>
      </c>
      <c r="LM46">
        <v>42880.786471368199</v>
      </c>
      <c r="LN46">
        <v>41391.9307430474</v>
      </c>
      <c r="LO46">
        <v>40308.855573475499</v>
      </c>
      <c r="LP46" s="13" t="s">
        <v>186</v>
      </c>
      <c r="LQ46" s="5">
        <v>220.88682921754301</v>
      </c>
      <c r="LR46" s="13"/>
      <c r="LS46" s="5"/>
      <c r="LU46" s="13" t="s">
        <v>313</v>
      </c>
      <c r="LV46" t="s">
        <v>314</v>
      </c>
      <c r="LW46" t="s">
        <v>1023</v>
      </c>
      <c r="LY46" s="13" t="s">
        <v>40</v>
      </c>
      <c r="LZ46">
        <v>17100</v>
      </c>
      <c r="MA46" s="13">
        <v>5600</v>
      </c>
      <c r="MB46">
        <v>73011.391930369806</v>
      </c>
      <c r="MC46">
        <v>66513.742278452104</v>
      </c>
      <c r="MD46">
        <v>60853.482417931104</v>
      </c>
      <c r="ME46">
        <v>55960.9837745533</v>
      </c>
      <c r="MF46">
        <v>51761.234759808802</v>
      </c>
      <c r="MG46">
        <v>48177.653319687197</v>
      </c>
      <c r="MH46">
        <v>45228.6777800821</v>
      </c>
      <c r="MI46">
        <v>42919.795790378797</v>
      </c>
      <c r="MJ46">
        <v>41075.202890747103</v>
      </c>
      <c r="MK46">
        <v>39646.7807962027</v>
      </c>
      <c r="ML46">
        <v>38611.510309613899</v>
      </c>
      <c r="MM46" s="13" t="s">
        <v>186</v>
      </c>
      <c r="MN46" s="5">
        <v>221.59290820831799</v>
      </c>
      <c r="MO46" s="13"/>
      <c r="MP46" s="5"/>
      <c r="MR46" s="13" t="s">
        <v>313</v>
      </c>
      <c r="MS46" t="s">
        <v>314</v>
      </c>
      <c r="MT46" t="s">
        <v>1189</v>
      </c>
      <c r="MV46" s="13" t="s">
        <v>40</v>
      </c>
      <c r="MW46">
        <v>17100</v>
      </c>
      <c r="MX46" s="13">
        <v>5600</v>
      </c>
      <c r="MY46">
        <v>81814.882001747799</v>
      </c>
      <c r="MZ46">
        <v>74615.594036507697</v>
      </c>
      <c r="NA46">
        <v>68345.551044553096</v>
      </c>
      <c r="NB46">
        <v>62927.677549451502</v>
      </c>
      <c r="NC46">
        <v>58278.964198976202</v>
      </c>
      <c r="ND46">
        <v>54314.681771591597</v>
      </c>
      <c r="NE46">
        <v>51044.881072325697</v>
      </c>
      <c r="NF46">
        <v>48467.670552559401</v>
      </c>
      <c r="NG46">
        <v>46400.954536247402</v>
      </c>
      <c r="NH46">
        <v>44790.809031391203</v>
      </c>
      <c r="NI46">
        <v>43611.1359618672</v>
      </c>
      <c r="NJ46" s="13" t="s">
        <v>186</v>
      </c>
      <c r="NK46" s="5">
        <v>223.057807663955</v>
      </c>
      <c r="NL46" s="13"/>
      <c r="NM46" s="5"/>
      <c r="NO46" s="13" t="s">
        <v>313</v>
      </c>
      <c r="NP46" t="s">
        <v>314</v>
      </c>
      <c r="NQ46" t="s">
        <v>980</v>
      </c>
      <c r="NS46" s="13" t="s">
        <v>40</v>
      </c>
      <c r="NT46">
        <v>17100</v>
      </c>
      <c r="NU46" s="13">
        <v>5600</v>
      </c>
      <c r="NV46">
        <v>80378.606455815694</v>
      </c>
      <c r="NW46">
        <v>73279.626849089502</v>
      </c>
      <c r="NX46">
        <v>67095.023680272207</v>
      </c>
      <c r="NY46">
        <v>61749.192931024401</v>
      </c>
      <c r="NZ46">
        <v>57160.559004604802</v>
      </c>
      <c r="OA46">
        <v>53245.753503875603</v>
      </c>
      <c r="OB46">
        <v>50016.3095566837</v>
      </c>
      <c r="OC46">
        <v>47471.252525365599</v>
      </c>
      <c r="OD46">
        <v>45429.496320896898</v>
      </c>
      <c r="OE46">
        <v>43837.962402786201</v>
      </c>
      <c r="OF46">
        <v>42670.795555965698</v>
      </c>
      <c r="OG46" s="13" t="s">
        <v>186</v>
      </c>
      <c r="OH46" s="5">
        <v>221.94888321514699</v>
      </c>
      <c r="OI46" s="13"/>
      <c r="OJ46" s="5"/>
      <c r="OL46" s="13" t="s">
        <v>313</v>
      </c>
      <c r="OM46" t="s">
        <v>314</v>
      </c>
      <c r="ON46" t="s">
        <v>1169</v>
      </c>
      <c r="OP46" s="13" t="s">
        <v>40</v>
      </c>
      <c r="OQ46" s="5">
        <v>17100</v>
      </c>
      <c r="OR46">
        <v>5600</v>
      </c>
      <c r="OS46">
        <v>82348.735047758993</v>
      </c>
      <c r="OT46">
        <v>75110.285613134198</v>
      </c>
      <c r="OU46">
        <v>68806.569032128697</v>
      </c>
      <c r="OV46">
        <v>63360.010911254802</v>
      </c>
      <c r="OW46">
        <v>58687.097215150599</v>
      </c>
      <c r="OX46">
        <v>54702.605650438498</v>
      </c>
      <c r="OY46">
        <v>51416.117246039597</v>
      </c>
      <c r="OZ46">
        <v>48825.250653583003</v>
      </c>
      <c r="PA46">
        <v>46747.592009421198</v>
      </c>
      <c r="PB46">
        <v>45128.891477567398</v>
      </c>
      <c r="PC46">
        <v>43942.924510068202</v>
      </c>
      <c r="PD46" s="13" t="s">
        <v>186</v>
      </c>
      <c r="PE46" s="5">
        <v>221.456410712017</v>
      </c>
      <c r="PF46" s="13"/>
      <c r="PG46" s="5"/>
      <c r="PI46" s="13" t="s">
        <v>313</v>
      </c>
      <c r="PJ46" t="s">
        <v>314</v>
      </c>
      <c r="PK46" t="s">
        <v>387</v>
      </c>
      <c r="PM46" s="13" t="s">
        <v>40</v>
      </c>
      <c r="PN46">
        <v>17100</v>
      </c>
      <c r="PO46" s="13">
        <v>5600</v>
      </c>
      <c r="PP46">
        <v>67425.944570503198</v>
      </c>
      <c r="PQ46">
        <v>61279.755411634498</v>
      </c>
      <c r="PR46">
        <v>55911.111725842798</v>
      </c>
      <c r="PS46">
        <v>51257.706385372701</v>
      </c>
      <c r="PT46">
        <v>47251.109514817297</v>
      </c>
      <c r="PU46">
        <v>43820.575528485802</v>
      </c>
      <c r="PV46">
        <v>40990.1115923209</v>
      </c>
      <c r="PW46">
        <v>38769.949839771602</v>
      </c>
      <c r="PX46">
        <v>36987.400372394302</v>
      </c>
      <c r="PY46">
        <v>35597.459785944098</v>
      </c>
      <c r="PZ46">
        <v>34577.123645758496</v>
      </c>
      <c r="QA46" s="13" t="s">
        <v>186</v>
      </c>
      <c r="QB46" s="5">
        <v>224.38193792981201</v>
      </c>
      <c r="QC46" s="13"/>
      <c r="QD46" s="5"/>
      <c r="QF46" s="13" t="s">
        <v>313</v>
      </c>
      <c r="QG46" t="s">
        <v>314</v>
      </c>
      <c r="QH46" t="s">
        <v>387</v>
      </c>
      <c r="QJ46" s="13" t="s">
        <v>40</v>
      </c>
      <c r="QK46">
        <v>17100</v>
      </c>
      <c r="QL46" s="13">
        <v>5600</v>
      </c>
      <c r="QM46">
        <v>71459.983204542805</v>
      </c>
      <c r="QN46">
        <v>64918.992663114703</v>
      </c>
      <c r="QO46">
        <v>59197.709517637297</v>
      </c>
      <c r="QP46">
        <v>54231.922777541899</v>
      </c>
      <c r="QQ46">
        <v>49950.329926357103</v>
      </c>
      <c r="QR46">
        <v>46278.69739596</v>
      </c>
      <c r="QS46">
        <v>43237.280383155099</v>
      </c>
      <c r="QT46">
        <v>40832.581967796497</v>
      </c>
      <c r="QU46">
        <v>38888.4033208236</v>
      </c>
      <c r="QV46">
        <v>37356.5638094807</v>
      </c>
      <c r="QW46">
        <v>36211.258395203302</v>
      </c>
      <c r="QX46" s="13" t="s">
        <v>186</v>
      </c>
      <c r="QY46" s="5">
        <v>224.38193792981201</v>
      </c>
      <c r="QZ46" s="13"/>
      <c r="RA46" s="5"/>
      <c r="RC46" s="13" t="s">
        <v>313</v>
      </c>
      <c r="RD46" t="s">
        <v>314</v>
      </c>
      <c r="RE46" t="s">
        <v>1234</v>
      </c>
      <c r="RG46" s="13" t="s">
        <v>40</v>
      </c>
      <c r="RH46">
        <v>17100</v>
      </c>
      <c r="RI46" s="13">
        <v>5600</v>
      </c>
      <c r="RJ46">
        <v>96776.245489409193</v>
      </c>
      <c r="RK46">
        <v>88429.450139492896</v>
      </c>
      <c r="RL46">
        <v>81163.954691740204</v>
      </c>
      <c r="RM46">
        <v>74890.282617937206</v>
      </c>
      <c r="RN46">
        <v>69512.219484302594</v>
      </c>
      <c r="RO46">
        <v>64931.660232792499</v>
      </c>
      <c r="RP46">
        <v>61145.231243178998</v>
      </c>
      <c r="RQ46">
        <v>58138.266374174498</v>
      </c>
      <c r="RR46">
        <v>55718.841899224302</v>
      </c>
      <c r="RS46">
        <v>53823.592552496702</v>
      </c>
      <c r="RT46">
        <v>52421.805540574998</v>
      </c>
      <c r="RU46" s="13" t="s">
        <v>186</v>
      </c>
      <c r="RV46" s="5">
        <v>221.30092028014499</v>
      </c>
      <c r="RW46" s="13"/>
      <c r="RX46" s="5"/>
      <c r="RZ46" s="13" t="s">
        <v>313</v>
      </c>
      <c r="SA46" t="s">
        <v>314</v>
      </c>
      <c r="SB46" t="s">
        <v>855</v>
      </c>
      <c r="SD46" s="13" t="s">
        <v>40</v>
      </c>
      <c r="SE46">
        <v>17100</v>
      </c>
      <c r="SF46" s="13">
        <v>5600</v>
      </c>
      <c r="SG46">
        <v>68369.236132669103</v>
      </c>
      <c r="SH46">
        <v>62133.210146212601</v>
      </c>
      <c r="SI46">
        <v>56683.823813282703</v>
      </c>
      <c r="SJ46">
        <v>51958.336961975598</v>
      </c>
      <c r="SK46">
        <v>47887.6612154248</v>
      </c>
      <c r="SL46">
        <v>44400.248347742898</v>
      </c>
      <c r="SM46">
        <v>41519.2492242394</v>
      </c>
      <c r="SN46">
        <v>39254.006548585399</v>
      </c>
      <c r="SO46">
        <v>37431.016818888202</v>
      </c>
      <c r="SP46">
        <v>36004.520647506601</v>
      </c>
      <c r="SQ46">
        <v>34950.915584525297</v>
      </c>
      <c r="SR46" s="13" t="s">
        <v>186</v>
      </c>
      <c r="SS46" s="5">
        <v>222.57494937279401</v>
      </c>
      <c r="ST46" s="13"/>
      <c r="SW46" s="13" t="s">
        <v>313</v>
      </c>
      <c r="SX46" t="s">
        <v>314</v>
      </c>
      <c r="SY46" t="s">
        <v>959</v>
      </c>
      <c r="TA46" s="13" t="s">
        <v>40</v>
      </c>
      <c r="TB46">
        <v>17100</v>
      </c>
      <c r="TC46" s="13">
        <v>5600</v>
      </c>
      <c r="TD46">
        <v>88814.6403884131</v>
      </c>
      <c r="TE46">
        <v>81058.719413170897</v>
      </c>
      <c r="TF46">
        <v>74303.966075019402</v>
      </c>
      <c r="TG46">
        <v>68467.681396700704</v>
      </c>
      <c r="TH46">
        <v>63460.724166314198</v>
      </c>
      <c r="TI46">
        <v>59192.055527123302</v>
      </c>
      <c r="TJ46">
        <v>55665.413367367197</v>
      </c>
      <c r="TK46">
        <v>52872.704542981199</v>
      </c>
      <c r="TL46">
        <v>50627.083547788599</v>
      </c>
      <c r="TM46">
        <v>48870.049962999998</v>
      </c>
      <c r="TN46">
        <v>47573.019214362299</v>
      </c>
      <c r="TO46" s="13" t="s">
        <v>186</v>
      </c>
      <c r="TP46" s="5">
        <v>221.00916506535199</v>
      </c>
      <c r="TQ46" s="13"/>
      <c r="TR46" s="5"/>
      <c r="TT46" s="13" t="s">
        <v>313</v>
      </c>
      <c r="TU46" t="s">
        <v>314</v>
      </c>
      <c r="TV46" t="s">
        <v>387</v>
      </c>
      <c r="TX46" s="13" t="s">
        <v>40</v>
      </c>
      <c r="TY46">
        <v>17100</v>
      </c>
      <c r="TZ46" s="13">
        <v>5600</v>
      </c>
      <c r="UA46">
        <v>44913.989609379903</v>
      </c>
      <c r="UB46">
        <v>40904.254075021003</v>
      </c>
      <c r="UC46">
        <v>37437.342098634203</v>
      </c>
      <c r="UD46">
        <v>34461.1270829231</v>
      </c>
      <c r="UE46">
        <v>31922.535670575999</v>
      </c>
      <c r="UF46">
        <v>29769.454592502701</v>
      </c>
      <c r="UG46">
        <v>28045.9029038177</v>
      </c>
      <c r="UH46">
        <v>26781.947606366801</v>
      </c>
      <c r="UI46">
        <v>25823.478529162199</v>
      </c>
      <c r="UJ46">
        <v>25142.1988412428</v>
      </c>
      <c r="UK46">
        <v>24742.0821139213</v>
      </c>
      <c r="UL46" s="13" t="s">
        <v>186</v>
      </c>
      <c r="UM46" s="5">
        <v>224.38193792981201</v>
      </c>
      <c r="UN46" s="13"/>
      <c r="UO46" s="5"/>
      <c r="UQ46" s="13" t="s">
        <v>313</v>
      </c>
      <c r="UR46" t="s">
        <v>314</v>
      </c>
      <c r="US46" t="s">
        <v>387</v>
      </c>
      <c r="UU46" s="13" t="s">
        <v>40</v>
      </c>
      <c r="UV46">
        <v>17100</v>
      </c>
      <c r="UW46" s="13">
        <v>5600</v>
      </c>
      <c r="UX46">
        <v>44913.989609379903</v>
      </c>
      <c r="UY46">
        <v>40904.254075021003</v>
      </c>
      <c r="UZ46">
        <v>37437.342098634203</v>
      </c>
      <c r="VA46">
        <v>34461.1270829231</v>
      </c>
      <c r="VB46">
        <v>31922.535670575999</v>
      </c>
      <c r="VC46">
        <v>29769.454592502701</v>
      </c>
      <c r="VD46">
        <v>28045.9029038177</v>
      </c>
      <c r="VE46">
        <v>26781.947606366801</v>
      </c>
      <c r="VF46">
        <v>25823.478529162199</v>
      </c>
      <c r="VG46">
        <v>25142.1988412428</v>
      </c>
      <c r="VH46">
        <v>24742.0821139213</v>
      </c>
      <c r="VI46" s="13" t="s">
        <v>186</v>
      </c>
      <c r="VJ46" s="5">
        <v>224.38193792981201</v>
      </c>
      <c r="VK46" s="13"/>
      <c r="VL46" s="5"/>
      <c r="VN46" s="13" t="s">
        <v>313</v>
      </c>
      <c r="VO46" t="s">
        <v>314</v>
      </c>
      <c r="VP46" t="s">
        <v>387</v>
      </c>
      <c r="VR46" s="13" t="s">
        <v>40</v>
      </c>
      <c r="VS46">
        <v>17100</v>
      </c>
      <c r="VT46" s="13">
        <v>5600</v>
      </c>
      <c r="VU46">
        <v>44913.989609379903</v>
      </c>
      <c r="VV46">
        <v>40904.254075021003</v>
      </c>
      <c r="VW46">
        <v>37437.342098634203</v>
      </c>
      <c r="VX46">
        <v>34461.1270829231</v>
      </c>
      <c r="VY46">
        <v>31922.535670575999</v>
      </c>
      <c r="VZ46">
        <v>29769.454592502701</v>
      </c>
      <c r="WA46">
        <v>28045.9029038177</v>
      </c>
      <c r="WB46">
        <v>26781.947606366801</v>
      </c>
      <c r="WC46">
        <v>25823.478529162199</v>
      </c>
      <c r="WD46">
        <v>25142.1988412428</v>
      </c>
      <c r="WE46">
        <v>24742.0821139213</v>
      </c>
      <c r="WF46" s="13" t="s">
        <v>186</v>
      </c>
      <c r="WG46" s="5">
        <v>224.38193792981201</v>
      </c>
      <c r="WH46" s="13"/>
      <c r="WI46" s="5"/>
    </row>
    <row r="47" spans="1:653" x14ac:dyDescent="0.25">
      <c r="D47" s="13"/>
      <c r="F47">
        <v>1502.26</v>
      </c>
      <c r="G47">
        <v>67.11</v>
      </c>
      <c r="H47">
        <v>2233.5</v>
      </c>
      <c r="I47" s="5">
        <v>71.099999999999994</v>
      </c>
      <c r="J47" s="68"/>
      <c r="K47" t="s">
        <v>315</v>
      </c>
      <c r="L47" t="s">
        <v>316</v>
      </c>
      <c r="O47" s="13" t="s">
        <v>263</v>
      </c>
      <c r="P47">
        <v>2700</v>
      </c>
      <c r="Q47" s="13">
        <v>7000</v>
      </c>
      <c r="R47">
        <v>53442.888583084903</v>
      </c>
      <c r="S47">
        <v>48907.055377272001</v>
      </c>
      <c r="T47">
        <v>44948.974615970903</v>
      </c>
      <c r="U47">
        <v>41518.198750505799</v>
      </c>
      <c r="V47">
        <v>38561.764848129598</v>
      </c>
      <c r="W47">
        <v>36120.579165208197</v>
      </c>
      <c r="X47">
        <v>34202.505290096698</v>
      </c>
      <c r="Y47">
        <v>32694.4986431908</v>
      </c>
      <c r="Z47">
        <v>31517.0047121639</v>
      </c>
      <c r="AA47">
        <v>30637.239731260299</v>
      </c>
      <c r="AB47">
        <v>30028.759739551198</v>
      </c>
      <c r="AC47" s="13" t="s">
        <v>187</v>
      </c>
      <c r="AD47" s="5">
        <v>0</v>
      </c>
      <c r="AE47" s="13"/>
      <c r="AF47" s="5"/>
      <c r="AH47" s="13" t="s">
        <v>315</v>
      </c>
      <c r="AI47" t="s">
        <v>316</v>
      </c>
      <c r="AL47" s="13" t="s">
        <v>263</v>
      </c>
      <c r="AM47">
        <v>2700</v>
      </c>
      <c r="AN47" s="13">
        <v>7000</v>
      </c>
      <c r="AO47">
        <v>60961.449706180603</v>
      </c>
      <c r="AP47">
        <v>55511.008805133002</v>
      </c>
      <c r="AQ47">
        <v>50717.728446060501</v>
      </c>
      <c r="AR47">
        <v>46532.989453480601</v>
      </c>
      <c r="AS47">
        <v>42901.832564418997</v>
      </c>
      <c r="AT47">
        <v>39839.615606855499</v>
      </c>
      <c r="AU47">
        <v>37365.7071314157</v>
      </c>
      <c r="AV47">
        <v>35361.888679359698</v>
      </c>
      <c r="AW47">
        <v>33741.487099932099</v>
      </c>
      <c r="AX47">
        <v>32465.290035502901</v>
      </c>
      <c r="AY47">
        <v>31501.0880353998</v>
      </c>
      <c r="AZ47" s="13" t="s">
        <v>187</v>
      </c>
      <c r="BA47" s="5">
        <v>0</v>
      </c>
      <c r="BB47" s="13"/>
      <c r="BE47" s="13" t="s">
        <v>315</v>
      </c>
      <c r="BF47" t="s">
        <v>316</v>
      </c>
      <c r="BI47" s="13" t="s">
        <v>263</v>
      </c>
      <c r="BJ47">
        <v>2700</v>
      </c>
      <c r="BK47" s="13">
        <v>7000</v>
      </c>
      <c r="BL47">
        <v>63732.0883909357</v>
      </c>
      <c r="BM47">
        <v>58113.328323335998</v>
      </c>
      <c r="BN47">
        <v>53178.773198100702</v>
      </c>
      <c r="BO47">
        <v>48876.624983085101</v>
      </c>
      <c r="BP47">
        <v>45149.037367457502</v>
      </c>
      <c r="BQ47">
        <v>42017.6968648943</v>
      </c>
      <c r="BR47">
        <v>39492.200992246399</v>
      </c>
      <c r="BS47">
        <v>37451.641909985599</v>
      </c>
      <c r="BT47">
        <v>35807.673220652199</v>
      </c>
      <c r="BU47">
        <v>34519.632918761803</v>
      </c>
      <c r="BV47">
        <v>33554.118510657499</v>
      </c>
      <c r="BW47" s="13" t="s">
        <v>187</v>
      </c>
      <c r="BX47" s="5">
        <v>0</v>
      </c>
      <c r="BY47" s="13"/>
      <c r="BZ47" s="5"/>
      <c r="CB47" s="13" t="s">
        <v>315</v>
      </c>
      <c r="CC47" t="s">
        <v>316</v>
      </c>
      <c r="CF47" s="13" t="s">
        <v>263</v>
      </c>
      <c r="CG47">
        <v>2700</v>
      </c>
      <c r="CH47" s="13">
        <v>7000</v>
      </c>
      <c r="CI47">
        <v>53296.3880269355</v>
      </c>
      <c r="CJ47">
        <v>48771.368422884203</v>
      </c>
      <c r="CK47">
        <v>44822.704814394201</v>
      </c>
      <c r="CL47">
        <v>41400.068658788703</v>
      </c>
      <c r="CM47">
        <v>38450.621330477399</v>
      </c>
      <c r="CN47">
        <v>36015.1211017194</v>
      </c>
      <c r="CO47">
        <v>34101.778839967497</v>
      </c>
      <c r="CP47">
        <v>32597.6848889553</v>
      </c>
      <c r="CQ47">
        <v>31423.3828833345</v>
      </c>
      <c r="CR47">
        <v>30546.178117611002</v>
      </c>
      <c r="CS47">
        <v>29939.703241839801</v>
      </c>
      <c r="CT47" s="13" t="s">
        <v>187</v>
      </c>
      <c r="CU47" s="5">
        <v>0</v>
      </c>
      <c r="CV47" s="13"/>
      <c r="CW47" s="5"/>
      <c r="CY47" s="13" t="s">
        <v>315</v>
      </c>
      <c r="CZ47" t="s">
        <v>316</v>
      </c>
      <c r="DC47" s="13" t="s">
        <v>263</v>
      </c>
      <c r="DD47">
        <v>2700</v>
      </c>
      <c r="DE47" s="13">
        <v>7000</v>
      </c>
      <c r="DF47">
        <v>66257.608096960001</v>
      </c>
      <c r="DG47">
        <v>60436.140904439897</v>
      </c>
      <c r="DH47">
        <v>55323.739159746503</v>
      </c>
      <c r="DI47">
        <v>50866.760886681397</v>
      </c>
      <c r="DJ47">
        <v>47005.303437957402</v>
      </c>
      <c r="DK47">
        <v>43762.413199985698</v>
      </c>
      <c r="DL47">
        <v>41142.629912464901</v>
      </c>
      <c r="DM47">
        <v>39022.693865364403</v>
      </c>
      <c r="DN47">
        <v>37312.473113088497</v>
      </c>
      <c r="DO47">
        <v>35969.666572609203</v>
      </c>
      <c r="DP47">
        <v>34959.454088848397</v>
      </c>
      <c r="DQ47" s="13" t="s">
        <v>187</v>
      </c>
      <c r="DR47" s="5">
        <v>0</v>
      </c>
      <c r="DS47" s="13"/>
      <c r="DT47" s="5"/>
      <c r="DV47" s="13" t="s">
        <v>315</v>
      </c>
      <c r="DW47" t="s">
        <v>316</v>
      </c>
      <c r="DZ47" s="13" t="s">
        <v>263</v>
      </c>
      <c r="EA47">
        <v>2700</v>
      </c>
      <c r="EB47" s="13">
        <v>7000</v>
      </c>
      <c r="EC47">
        <v>52979.942796222298</v>
      </c>
      <c r="ED47">
        <v>48478.305012808501</v>
      </c>
      <c r="EE47">
        <v>44550.0040972446</v>
      </c>
      <c r="EF47">
        <v>41144.968851608501</v>
      </c>
      <c r="EG47">
        <v>38210.629470076099</v>
      </c>
      <c r="EH47">
        <v>35787.425181331797</v>
      </c>
      <c r="EI47">
        <v>33884.317166366098</v>
      </c>
      <c r="EJ47">
        <v>32388.6875289487</v>
      </c>
      <c r="EK47">
        <v>31221.292147373399</v>
      </c>
      <c r="EL47">
        <v>30349.628929645001</v>
      </c>
      <c r="EM47">
        <v>29747.496218043601</v>
      </c>
      <c r="EN47" s="13" t="s">
        <v>187</v>
      </c>
      <c r="EO47" s="5">
        <v>0</v>
      </c>
      <c r="EP47" s="13"/>
      <c r="ES47" s="13" t="s">
        <v>315</v>
      </c>
      <c r="ET47" t="s">
        <v>316</v>
      </c>
      <c r="EV47" s="5"/>
      <c r="EW47" s="13" t="s">
        <v>263</v>
      </c>
      <c r="EX47">
        <v>2700</v>
      </c>
      <c r="EY47" s="13">
        <v>7000</v>
      </c>
      <c r="EZ47">
        <v>53572.383831635103</v>
      </c>
      <c r="FA47">
        <v>49026.998120730997</v>
      </c>
      <c r="FB47">
        <v>45060.598534774697</v>
      </c>
      <c r="FC47">
        <v>41622.632403308402</v>
      </c>
      <c r="FD47">
        <v>38660.026991933802</v>
      </c>
      <c r="FE47">
        <v>36213.819511900001</v>
      </c>
      <c r="FF47">
        <v>34291.566627476801</v>
      </c>
      <c r="FG47">
        <v>32780.104574794197</v>
      </c>
      <c r="FH47">
        <v>31599.792147247001</v>
      </c>
      <c r="FI47">
        <v>30717.766915409698</v>
      </c>
      <c r="FJ47">
        <v>30107.517251449</v>
      </c>
      <c r="FK47" s="13" t="s">
        <v>187</v>
      </c>
      <c r="FL47" s="5">
        <v>0</v>
      </c>
      <c r="FM47" s="13"/>
      <c r="FN47" s="5"/>
      <c r="FP47" s="13" t="s">
        <v>315</v>
      </c>
      <c r="FQ47" t="s">
        <v>316</v>
      </c>
      <c r="FT47" s="13" t="s">
        <v>263</v>
      </c>
      <c r="FU47">
        <v>2700</v>
      </c>
      <c r="FV47" s="13">
        <v>7000</v>
      </c>
      <c r="FW47">
        <v>52062.512496680203</v>
      </c>
      <c r="FX47">
        <v>47628.849353311402</v>
      </c>
      <c r="FY47">
        <v>43759.748777213899</v>
      </c>
      <c r="FZ47">
        <v>40405.887887405297</v>
      </c>
      <c r="GA47">
        <v>37515.478651027101</v>
      </c>
      <c r="GB47">
        <v>35128.0399815251</v>
      </c>
      <c r="GC47">
        <v>33254.709766860899</v>
      </c>
      <c r="GD47">
        <v>31783.718543196399</v>
      </c>
      <c r="GE47">
        <v>30636.439338732798</v>
      </c>
      <c r="GF47">
        <v>29780.930343109099</v>
      </c>
      <c r="GG47">
        <v>29191.471895279701</v>
      </c>
      <c r="GH47" s="13" t="s">
        <v>187</v>
      </c>
      <c r="GI47" s="5">
        <v>0</v>
      </c>
      <c r="GJ47" s="13"/>
      <c r="GK47" s="5"/>
      <c r="GM47" s="13" t="s">
        <v>315</v>
      </c>
      <c r="GN47" t="s">
        <v>316</v>
      </c>
      <c r="GQ47" s="13" t="s">
        <v>263</v>
      </c>
      <c r="GR47">
        <v>2700</v>
      </c>
      <c r="GS47" s="13">
        <v>7000</v>
      </c>
      <c r="GT47">
        <v>53358.142072950403</v>
      </c>
      <c r="GU47">
        <v>48828.5633735706</v>
      </c>
      <c r="GV47">
        <v>44875.929410285302</v>
      </c>
      <c r="GW47">
        <v>41449.861465783099</v>
      </c>
      <c r="GX47">
        <v>38497.468504382799</v>
      </c>
      <c r="GY47">
        <v>36059.571156053898</v>
      </c>
      <c r="GZ47">
        <v>34144.2338940298</v>
      </c>
      <c r="HA47">
        <v>32638.490176705502</v>
      </c>
      <c r="HB47">
        <v>31462.842258293502</v>
      </c>
      <c r="HC47">
        <v>30584.557883325098</v>
      </c>
      <c r="HD47">
        <v>29977.237400685699</v>
      </c>
      <c r="HE47" s="13" t="s">
        <v>187</v>
      </c>
      <c r="HF47" s="5">
        <v>0</v>
      </c>
      <c r="HG47" s="13"/>
      <c r="HH47" s="5"/>
      <c r="HJ47" s="13" t="s">
        <v>315</v>
      </c>
      <c r="HK47" t="s">
        <v>316</v>
      </c>
      <c r="HN47" s="13" t="s">
        <v>263</v>
      </c>
      <c r="HO47">
        <v>2700</v>
      </c>
      <c r="HP47" s="13">
        <v>7000</v>
      </c>
      <c r="HQ47">
        <v>72437.334044523406</v>
      </c>
      <c r="HR47">
        <v>66157.481948719404</v>
      </c>
      <c r="HS47">
        <v>60646.206918465497</v>
      </c>
      <c r="HT47">
        <v>55844.8974650604</v>
      </c>
      <c r="HU47">
        <v>51688.436373216602</v>
      </c>
      <c r="HV47">
        <v>48205.904158008401</v>
      </c>
      <c r="HW47">
        <v>45387.408798445998</v>
      </c>
      <c r="HX47">
        <v>43104.008030736899</v>
      </c>
      <c r="HY47">
        <v>41261.456868393798</v>
      </c>
      <c r="HZ47">
        <v>39813.7213939758</v>
      </c>
      <c r="IA47">
        <v>38722.783852909401</v>
      </c>
      <c r="IB47" s="13" t="s">
        <v>187</v>
      </c>
      <c r="IC47" s="5">
        <v>0</v>
      </c>
      <c r="ID47" s="13"/>
      <c r="IE47" s="5"/>
      <c r="IG47" s="13" t="s">
        <v>315</v>
      </c>
      <c r="IH47" t="s">
        <v>316</v>
      </c>
      <c r="IK47" s="13" t="s">
        <v>263</v>
      </c>
      <c r="IL47">
        <v>2700</v>
      </c>
      <c r="IM47" s="13">
        <v>7000</v>
      </c>
      <c r="IN47">
        <v>70063.563774425304</v>
      </c>
      <c r="IO47">
        <v>63917.256891403202</v>
      </c>
      <c r="IP47">
        <v>58517.6571104264</v>
      </c>
      <c r="IQ47">
        <v>53808.730771057199</v>
      </c>
      <c r="IR47">
        <v>49727.6818532834</v>
      </c>
      <c r="IS47">
        <v>46297.889082132999</v>
      </c>
      <c r="IT47">
        <v>43517.727508652999</v>
      </c>
      <c r="IU47">
        <v>41260.493156101496</v>
      </c>
      <c r="IV47">
        <v>39433.202389788501</v>
      </c>
      <c r="IW47">
        <v>37990.956036086398</v>
      </c>
      <c r="IX47">
        <v>36896.666045930499</v>
      </c>
      <c r="IY47" s="13" t="s">
        <v>187</v>
      </c>
      <c r="IZ47" s="5">
        <v>0</v>
      </c>
      <c r="JA47" s="13"/>
      <c r="JB47" s="5"/>
      <c r="JD47" s="13" t="s">
        <v>315</v>
      </c>
      <c r="JE47" t="s">
        <v>316</v>
      </c>
      <c r="JG47" s="5"/>
      <c r="JH47" s="13" t="s">
        <v>263</v>
      </c>
      <c r="JI47">
        <v>2700</v>
      </c>
      <c r="JJ47" s="13">
        <v>7000</v>
      </c>
      <c r="JK47">
        <v>72788.004593407706</v>
      </c>
      <c r="JL47">
        <v>66464.164707922493</v>
      </c>
      <c r="JM47">
        <v>60912.684476533097</v>
      </c>
      <c r="JN47">
        <v>56074.957015594802</v>
      </c>
      <c r="JO47">
        <v>51885.706522929497</v>
      </c>
      <c r="JP47">
        <v>48372.917247336904</v>
      </c>
      <c r="JQ47">
        <v>45527.039652002401</v>
      </c>
      <c r="JR47">
        <v>43218.836130690601</v>
      </c>
      <c r="JS47">
        <v>41353.692762868101</v>
      </c>
      <c r="JT47">
        <v>39885.237759259202</v>
      </c>
      <c r="JU47">
        <v>38775.1459271575</v>
      </c>
      <c r="JV47" s="13" t="s">
        <v>187</v>
      </c>
      <c r="JW47" s="5">
        <v>0</v>
      </c>
      <c r="JX47" s="13"/>
      <c r="JY47" s="5"/>
      <c r="KA47" s="13" t="s">
        <v>315</v>
      </c>
      <c r="KB47" t="s">
        <v>316</v>
      </c>
      <c r="KE47" s="13" t="s">
        <v>263</v>
      </c>
      <c r="KF47">
        <v>2700</v>
      </c>
      <c r="KG47" s="13">
        <v>7000</v>
      </c>
      <c r="KH47">
        <v>67497.140749888698</v>
      </c>
      <c r="KI47">
        <v>61580.6883822335</v>
      </c>
      <c r="KJ47">
        <v>56385.383450208603</v>
      </c>
      <c r="KK47">
        <v>51856.612701356797</v>
      </c>
      <c r="KL47">
        <v>47933.4338653671</v>
      </c>
      <c r="KM47">
        <v>44639.907684681602</v>
      </c>
      <c r="KN47">
        <v>41977.815521831799</v>
      </c>
      <c r="KO47">
        <v>39822.745586625599</v>
      </c>
      <c r="KP47">
        <v>38083.719560912803</v>
      </c>
      <c r="KQ47">
        <v>36717.663995836898</v>
      </c>
      <c r="KR47">
        <v>35689.094786617803</v>
      </c>
      <c r="KS47" s="13" t="s">
        <v>187</v>
      </c>
      <c r="KT47" s="5">
        <v>0</v>
      </c>
      <c r="KU47" s="13"/>
      <c r="KV47" s="5"/>
      <c r="KX47" s="13" t="s">
        <v>315</v>
      </c>
      <c r="KY47" t="s">
        <v>316</v>
      </c>
      <c r="LB47" s="13" t="s">
        <v>263</v>
      </c>
      <c r="LC47">
        <v>2700</v>
      </c>
      <c r="LD47" s="13">
        <v>7000</v>
      </c>
      <c r="LE47">
        <v>70693.228825645594</v>
      </c>
      <c r="LF47">
        <v>64527.714419825701</v>
      </c>
      <c r="LG47">
        <v>59114.419607399599</v>
      </c>
      <c r="LH47">
        <v>54396.345317375701</v>
      </c>
      <c r="LI47">
        <v>50309.938920929999</v>
      </c>
      <c r="LJ47">
        <v>46881.435395904598</v>
      </c>
      <c r="LK47">
        <v>44105.9093310272</v>
      </c>
      <c r="LL47">
        <v>41856.025302278802</v>
      </c>
      <c r="LM47">
        <v>40038.586160349798</v>
      </c>
      <c r="LN47">
        <v>38608.503097865199</v>
      </c>
      <c r="LO47">
        <v>37528.553827079697</v>
      </c>
      <c r="LP47" s="13" t="s">
        <v>187</v>
      </c>
      <c r="LQ47" s="5">
        <v>0</v>
      </c>
      <c r="LR47" s="13"/>
      <c r="LS47" s="5"/>
      <c r="LU47" s="13" t="s">
        <v>315</v>
      </c>
      <c r="LV47" t="s">
        <v>316</v>
      </c>
      <c r="LY47" s="13" t="s">
        <v>263</v>
      </c>
      <c r="LZ47">
        <v>2700</v>
      </c>
      <c r="MA47" s="13">
        <v>7000</v>
      </c>
      <c r="MB47">
        <v>67942.157392828507</v>
      </c>
      <c r="MC47">
        <v>61992.438952859397</v>
      </c>
      <c r="MD47">
        <v>56768.180952779803</v>
      </c>
      <c r="ME47">
        <v>52214.409877506398</v>
      </c>
      <c r="MF47">
        <v>48269.805123419101</v>
      </c>
      <c r="MG47">
        <v>44958.854589836803</v>
      </c>
      <c r="MH47">
        <v>42282.300040752503</v>
      </c>
      <c r="MI47">
        <v>40115.3166262472</v>
      </c>
      <c r="MJ47">
        <v>38366.627951713497</v>
      </c>
      <c r="MK47">
        <v>36992.889304064702</v>
      </c>
      <c r="ML47">
        <v>35958.384155997002</v>
      </c>
      <c r="MM47" s="13" t="s">
        <v>187</v>
      </c>
      <c r="MN47" s="5">
        <v>0</v>
      </c>
      <c r="MO47" s="13"/>
      <c r="MP47" s="5"/>
      <c r="MR47" s="13" t="s">
        <v>315</v>
      </c>
      <c r="MS47" t="s">
        <v>316</v>
      </c>
      <c r="MV47" s="13" t="s">
        <v>263</v>
      </c>
      <c r="MW47">
        <v>2700</v>
      </c>
      <c r="MX47" s="13">
        <v>7000</v>
      </c>
      <c r="MY47">
        <v>76112.603727852606</v>
      </c>
      <c r="MZ47">
        <v>69520.009106734404</v>
      </c>
      <c r="NA47">
        <v>63732.048933851896</v>
      </c>
      <c r="NB47">
        <v>58687.872746146197</v>
      </c>
      <c r="NC47">
        <v>54319.623359703197</v>
      </c>
      <c r="ND47">
        <v>50656.504303797599</v>
      </c>
      <c r="NE47">
        <v>47682.904168128</v>
      </c>
      <c r="NF47">
        <v>45266.746248440097</v>
      </c>
      <c r="NG47">
        <v>43310.918484235299</v>
      </c>
      <c r="NH47">
        <v>41766.891981401801</v>
      </c>
      <c r="NI47">
        <v>40594.469450063203</v>
      </c>
      <c r="NJ47" s="13" t="s">
        <v>187</v>
      </c>
      <c r="NK47" s="5">
        <v>0</v>
      </c>
      <c r="NL47" s="13"/>
      <c r="NM47" s="5"/>
      <c r="NO47" s="13" t="s">
        <v>315</v>
      </c>
      <c r="NP47" t="s">
        <v>316</v>
      </c>
      <c r="NS47" s="13" t="s">
        <v>263</v>
      </c>
      <c r="NT47">
        <v>2700</v>
      </c>
      <c r="NU47" s="13">
        <v>7000</v>
      </c>
      <c r="NV47">
        <v>74831.139990838798</v>
      </c>
      <c r="NW47">
        <v>68325.811826299498</v>
      </c>
      <c r="NX47">
        <v>62613.075928618098</v>
      </c>
      <c r="NY47">
        <v>57633.195164254001</v>
      </c>
      <c r="NZ47">
        <v>53319.424526787298</v>
      </c>
      <c r="OA47">
        <v>49699.2761297873</v>
      </c>
      <c r="OB47">
        <v>46760.4553478979</v>
      </c>
      <c r="OC47">
        <v>44371.912590681299</v>
      </c>
      <c r="OD47">
        <v>42437.449294926999</v>
      </c>
      <c r="OE47">
        <v>40909.253197737198</v>
      </c>
      <c r="OF47">
        <v>39747.734063736803</v>
      </c>
      <c r="OG47" s="13" t="s">
        <v>187</v>
      </c>
      <c r="OH47" s="5">
        <v>0</v>
      </c>
      <c r="OI47" s="13"/>
      <c r="OJ47" s="5"/>
      <c r="OL47" s="13" t="s">
        <v>315</v>
      </c>
      <c r="OM47" t="s">
        <v>316</v>
      </c>
      <c r="OP47" s="13" t="s">
        <v>263</v>
      </c>
      <c r="OQ47" s="5">
        <v>2700</v>
      </c>
      <c r="OR47">
        <v>7000</v>
      </c>
      <c r="OS47">
        <v>76597.214408125801</v>
      </c>
      <c r="OT47">
        <v>69969.709688592906</v>
      </c>
      <c r="OU47">
        <v>64151.404592098603</v>
      </c>
      <c r="OV47">
        <v>59081.065108216899</v>
      </c>
      <c r="OW47">
        <v>54690.434235405402</v>
      </c>
      <c r="OX47">
        <v>51009.241875875901</v>
      </c>
      <c r="OY47">
        <v>48020.7267038379</v>
      </c>
      <c r="OZ47">
        <v>45592.3546519761</v>
      </c>
      <c r="PA47">
        <v>43626.719682419098</v>
      </c>
      <c r="PB47">
        <v>42075.009962878197</v>
      </c>
      <c r="PC47">
        <v>40896.786107897198</v>
      </c>
      <c r="PD47" s="13" t="s">
        <v>187</v>
      </c>
      <c r="PE47" s="5">
        <v>0</v>
      </c>
      <c r="PF47" s="13"/>
      <c r="PG47" s="5"/>
      <c r="PI47" s="13" t="s">
        <v>315</v>
      </c>
      <c r="PJ47" t="s">
        <v>316</v>
      </c>
      <c r="PM47" s="13" t="s">
        <v>263</v>
      </c>
      <c r="PN47">
        <v>2700</v>
      </c>
      <c r="PO47" s="13">
        <v>7000</v>
      </c>
      <c r="PP47">
        <v>63229.780160121598</v>
      </c>
      <c r="PQ47">
        <v>57558.866536518901</v>
      </c>
      <c r="PR47">
        <v>52569.107916829897</v>
      </c>
      <c r="PS47">
        <v>48210.7687384737</v>
      </c>
      <c r="PT47">
        <v>44427.282907955298</v>
      </c>
      <c r="PU47">
        <v>41230.445238782901</v>
      </c>
      <c r="PV47">
        <v>38638.956582014798</v>
      </c>
      <c r="PW47">
        <v>36532.772043602497</v>
      </c>
      <c r="PX47">
        <v>34823.322714805101</v>
      </c>
      <c r="PY47">
        <v>33469.685745431299</v>
      </c>
      <c r="PZ47">
        <v>32438.145048336199</v>
      </c>
      <c r="QA47" s="13" t="s">
        <v>187</v>
      </c>
      <c r="QB47" s="5">
        <v>0</v>
      </c>
      <c r="QC47" s="13"/>
      <c r="QD47" s="5"/>
      <c r="QF47" s="13" t="s">
        <v>315</v>
      </c>
      <c r="QG47" t="s">
        <v>316</v>
      </c>
      <c r="QJ47" s="13" t="s">
        <v>263</v>
      </c>
      <c r="QK47">
        <v>2700</v>
      </c>
      <c r="QL47" s="13">
        <v>7000</v>
      </c>
      <c r="QM47">
        <v>67263.818796520907</v>
      </c>
      <c r="QN47">
        <v>61204.910834500603</v>
      </c>
      <c r="QO47">
        <v>55867.825136171698</v>
      </c>
      <c r="QP47">
        <v>51201.0523759926</v>
      </c>
      <c r="QQ47">
        <v>47145.341093507697</v>
      </c>
      <c r="QR47">
        <v>43709.210435681103</v>
      </c>
      <c r="QS47">
        <v>40907.818421040902</v>
      </c>
      <c r="QT47">
        <v>38617.578191391098</v>
      </c>
      <c r="QU47">
        <v>36746.567983018402</v>
      </c>
      <c r="QV47">
        <v>35250.811341633504</v>
      </c>
      <c r="QW47">
        <v>34093.885746232903</v>
      </c>
      <c r="QX47" s="13" t="s">
        <v>187</v>
      </c>
      <c r="QY47" s="5">
        <v>0</v>
      </c>
      <c r="QZ47" s="13"/>
      <c r="RA47" s="5"/>
      <c r="RC47" s="13" t="s">
        <v>315</v>
      </c>
      <c r="RD47" t="s">
        <v>316</v>
      </c>
      <c r="RG47" s="13" t="s">
        <v>263</v>
      </c>
      <c r="RH47">
        <v>2700</v>
      </c>
      <c r="RI47" s="13">
        <v>7000</v>
      </c>
      <c r="RJ47">
        <v>89959.005015539195</v>
      </c>
      <c r="RK47">
        <v>82317.909233831393</v>
      </c>
      <c r="RL47">
        <v>75611.761745688302</v>
      </c>
      <c r="RM47">
        <v>69769.960984332094</v>
      </c>
      <c r="RN47">
        <v>64713.900837516601</v>
      </c>
      <c r="RO47">
        <v>60482.642715988797</v>
      </c>
      <c r="RP47">
        <v>57032.237333035497</v>
      </c>
      <c r="RQ47">
        <v>54218.314338875098</v>
      </c>
      <c r="RR47">
        <v>51934.605395428698</v>
      </c>
      <c r="RS47">
        <v>50124.175595630601</v>
      </c>
      <c r="RT47">
        <v>48739.572185582299</v>
      </c>
      <c r="RU47" s="13" t="s">
        <v>187</v>
      </c>
      <c r="RV47" s="5">
        <v>0</v>
      </c>
      <c r="RW47" s="13"/>
      <c r="RX47" s="5"/>
      <c r="RZ47" s="13" t="s">
        <v>315</v>
      </c>
      <c r="SA47" t="s">
        <v>316</v>
      </c>
      <c r="SD47" s="13" t="s">
        <v>263</v>
      </c>
      <c r="SE47">
        <v>2700</v>
      </c>
      <c r="SF47" s="13">
        <v>7000</v>
      </c>
      <c r="SG47">
        <v>64150.379642372798</v>
      </c>
      <c r="SH47">
        <v>58393.227946736697</v>
      </c>
      <c r="SI47">
        <v>53325.384295439602</v>
      </c>
      <c r="SJ47">
        <v>48896.827359988602</v>
      </c>
      <c r="SK47">
        <v>45050.475103667603</v>
      </c>
      <c r="SL47">
        <v>41799.095948884496</v>
      </c>
      <c r="SM47">
        <v>39159.257844202097</v>
      </c>
      <c r="SN47">
        <v>37009.942412570803</v>
      </c>
      <c r="SO47">
        <v>35261.826072892902</v>
      </c>
      <c r="SP47">
        <v>33873.2825925656</v>
      </c>
      <c r="SQ47">
        <v>32809.963082187402</v>
      </c>
      <c r="SR47" s="13" t="s">
        <v>187</v>
      </c>
      <c r="SS47" s="5">
        <v>0</v>
      </c>
      <c r="ST47" s="13"/>
      <c r="SW47" s="13" t="s">
        <v>315</v>
      </c>
      <c r="SX47" t="s">
        <v>316</v>
      </c>
      <c r="TA47" s="13" t="s">
        <v>263</v>
      </c>
      <c r="TB47">
        <v>2700</v>
      </c>
      <c r="TC47" s="13">
        <v>7000</v>
      </c>
      <c r="TD47">
        <v>82641.746754782595</v>
      </c>
      <c r="TE47">
        <v>75536.005840078695</v>
      </c>
      <c r="TF47">
        <v>69297.334834675203</v>
      </c>
      <c r="TG47">
        <v>63860.414699440502</v>
      </c>
      <c r="TH47">
        <v>59152.338376573702</v>
      </c>
      <c r="TI47">
        <v>55205.821607773098</v>
      </c>
      <c r="TJ47">
        <v>51992.644281818299</v>
      </c>
      <c r="TK47">
        <v>49374.8284624386</v>
      </c>
      <c r="TL47">
        <v>47250.824198725699</v>
      </c>
      <c r="TM47">
        <v>45567.990449719699</v>
      </c>
      <c r="TN47">
        <v>44282.568071455098</v>
      </c>
      <c r="TO47" s="13" t="s">
        <v>187</v>
      </c>
      <c r="TP47" s="5">
        <v>0</v>
      </c>
      <c r="TQ47" s="13"/>
      <c r="TR47" s="5"/>
      <c r="TT47" s="13" t="s">
        <v>315</v>
      </c>
      <c r="TU47" t="s">
        <v>316</v>
      </c>
      <c r="TX47" s="13" t="s">
        <v>263</v>
      </c>
      <c r="TY47">
        <v>2700</v>
      </c>
      <c r="TZ47" s="13">
        <v>7000</v>
      </c>
      <c r="UA47">
        <v>40814.848563841799</v>
      </c>
      <c r="UB47">
        <v>37243.942180757404</v>
      </c>
      <c r="UC47">
        <v>34128.481649990797</v>
      </c>
      <c r="UD47">
        <v>31428.282880477502</v>
      </c>
      <c r="UE47">
        <v>29101.2365207847</v>
      </c>
      <c r="UF47">
        <v>27175.280426498401</v>
      </c>
      <c r="UG47">
        <v>25689.0078431703</v>
      </c>
      <c r="UH47">
        <v>24541.414931731499</v>
      </c>
      <c r="UI47">
        <v>23661.758604483701</v>
      </c>
      <c r="UJ47">
        <v>23025.2477025669</v>
      </c>
      <c r="UK47">
        <v>22612.333662041099</v>
      </c>
      <c r="UL47" s="13" t="s">
        <v>187</v>
      </c>
      <c r="UM47" s="5">
        <v>0</v>
      </c>
      <c r="UN47" s="13"/>
      <c r="UO47" s="5"/>
      <c r="UQ47" s="13" t="s">
        <v>315</v>
      </c>
      <c r="UR47" t="s">
        <v>316</v>
      </c>
      <c r="UU47" s="13" t="s">
        <v>263</v>
      </c>
      <c r="UV47">
        <v>2700</v>
      </c>
      <c r="UW47" s="13">
        <v>7000</v>
      </c>
      <c r="UX47">
        <v>40814.848563841799</v>
      </c>
      <c r="UY47">
        <v>37243.942180757404</v>
      </c>
      <c r="UZ47">
        <v>34128.481649990797</v>
      </c>
      <c r="VA47">
        <v>31428.282880477502</v>
      </c>
      <c r="VB47">
        <v>29101.2365207847</v>
      </c>
      <c r="VC47">
        <v>27175.280426498401</v>
      </c>
      <c r="VD47">
        <v>25689.0078431703</v>
      </c>
      <c r="VE47">
        <v>24541.414931731499</v>
      </c>
      <c r="VF47">
        <v>23661.758604483701</v>
      </c>
      <c r="VG47">
        <v>23025.2477025669</v>
      </c>
      <c r="VH47">
        <v>22612.333662041099</v>
      </c>
      <c r="VI47" s="13" t="s">
        <v>187</v>
      </c>
      <c r="VJ47" s="5">
        <v>0</v>
      </c>
      <c r="VK47" s="13"/>
      <c r="VL47" s="5"/>
      <c r="VN47" s="13" t="s">
        <v>315</v>
      </c>
      <c r="VO47" t="s">
        <v>316</v>
      </c>
      <c r="VR47" s="13" t="s">
        <v>263</v>
      </c>
      <c r="VS47">
        <v>2700</v>
      </c>
      <c r="VT47" s="13">
        <v>7000</v>
      </c>
      <c r="VU47">
        <v>40814.848563841799</v>
      </c>
      <c r="VV47">
        <v>37243.942180757404</v>
      </c>
      <c r="VW47">
        <v>34128.481649990797</v>
      </c>
      <c r="VX47">
        <v>31428.282880477502</v>
      </c>
      <c r="VY47">
        <v>29101.2365207847</v>
      </c>
      <c r="VZ47">
        <v>27175.280426498401</v>
      </c>
      <c r="WA47">
        <v>25689.0078431703</v>
      </c>
      <c r="WB47">
        <v>24541.414931731499</v>
      </c>
      <c r="WC47">
        <v>23661.758604483701</v>
      </c>
      <c r="WD47">
        <v>23025.2477025669</v>
      </c>
      <c r="WE47">
        <v>22612.333662041099</v>
      </c>
      <c r="WF47" s="13" t="s">
        <v>187</v>
      </c>
      <c r="WG47" s="5">
        <v>0</v>
      </c>
      <c r="WH47" s="13"/>
      <c r="WI47" s="5"/>
    </row>
    <row r="48" spans="1:653" x14ac:dyDescent="0.25">
      <c r="D48" s="13"/>
      <c r="F48">
        <v>1613.3</v>
      </c>
      <c r="G48">
        <v>76.75</v>
      </c>
      <c r="H48">
        <v>2397.6</v>
      </c>
      <c r="I48" s="5">
        <v>82.6</v>
      </c>
      <c r="J48" s="68"/>
      <c r="K48" t="s">
        <v>317</v>
      </c>
      <c r="L48" t="s">
        <v>318</v>
      </c>
      <c r="M48" t="s">
        <v>319</v>
      </c>
      <c r="O48" s="13" t="s">
        <v>264</v>
      </c>
      <c r="P48">
        <v>2700</v>
      </c>
      <c r="Q48" s="13">
        <v>8400</v>
      </c>
      <c r="R48">
        <v>48536.024859537101</v>
      </c>
      <c r="S48">
        <v>44514.0408891279</v>
      </c>
      <c r="T48">
        <v>40996.186887847798</v>
      </c>
      <c r="U48">
        <v>37939.314568513197</v>
      </c>
      <c r="V48">
        <v>35298.188037622604</v>
      </c>
      <c r="W48">
        <v>33045.563597229899</v>
      </c>
      <c r="X48">
        <v>31247.0314141011</v>
      </c>
      <c r="Y48">
        <v>29835.792003875398</v>
      </c>
      <c r="Z48">
        <v>28765.634594016701</v>
      </c>
      <c r="AA48">
        <v>27956.4267085143</v>
      </c>
      <c r="AB48">
        <v>27384.958396834802</v>
      </c>
      <c r="AC48" s="13" t="s">
        <v>188</v>
      </c>
      <c r="AD48" s="5">
        <v>113.78422789693001</v>
      </c>
      <c r="AE48" s="13" t="s">
        <v>341</v>
      </c>
      <c r="AF48" s="5"/>
      <c r="AH48" s="13" t="s">
        <v>317</v>
      </c>
      <c r="AI48" t="s">
        <v>318</v>
      </c>
      <c r="AJ48" t="s">
        <v>319</v>
      </c>
      <c r="AL48" s="13" t="s">
        <v>264</v>
      </c>
      <c r="AM48">
        <v>2700</v>
      </c>
      <c r="AN48" s="13">
        <v>8400</v>
      </c>
      <c r="AO48">
        <v>57094.147342350901</v>
      </c>
      <c r="AP48">
        <v>52085.684136223397</v>
      </c>
      <c r="AQ48">
        <v>47668.243883932097</v>
      </c>
      <c r="AR48">
        <v>43799.595009409903</v>
      </c>
      <c r="AS48">
        <v>40431.763882943902</v>
      </c>
      <c r="AT48">
        <v>37532.285907137702</v>
      </c>
      <c r="AU48">
        <v>35160.644459028503</v>
      </c>
      <c r="AV48">
        <v>33226.453432575297</v>
      </c>
      <c r="AW48">
        <v>31678.7871309209</v>
      </c>
      <c r="AX48">
        <v>30442.0470222275</v>
      </c>
      <c r="AY48">
        <v>29486.753843435501</v>
      </c>
      <c r="AZ48" s="13" t="s">
        <v>188</v>
      </c>
      <c r="BA48" s="5">
        <v>122.30768023884499</v>
      </c>
      <c r="BB48" s="13" t="s">
        <v>341</v>
      </c>
      <c r="BE48" s="13" t="s">
        <v>317</v>
      </c>
      <c r="BF48" t="s">
        <v>318</v>
      </c>
      <c r="BG48" t="s">
        <v>319</v>
      </c>
      <c r="BI48" s="13" t="s">
        <v>264</v>
      </c>
      <c r="BJ48">
        <v>2700</v>
      </c>
      <c r="BK48" s="13">
        <v>8400</v>
      </c>
      <c r="BL48">
        <v>59408.476967187402</v>
      </c>
      <c r="BM48">
        <v>54270.251854838702</v>
      </c>
      <c r="BN48">
        <v>49744.753793652199</v>
      </c>
      <c r="BO48">
        <v>45787.097459916702</v>
      </c>
      <c r="BP48">
        <v>42346.948659217604</v>
      </c>
      <c r="BQ48">
        <v>39389.670160457099</v>
      </c>
      <c r="BR48">
        <v>36972.697374681004</v>
      </c>
      <c r="BS48">
        <v>35010.9522144519</v>
      </c>
      <c r="BT48">
        <v>33451.189183262701</v>
      </c>
      <c r="BU48">
        <v>32211.735073415399</v>
      </c>
      <c r="BV48">
        <v>31262.2120482807</v>
      </c>
      <c r="BW48" s="13" t="s">
        <v>188</v>
      </c>
      <c r="BX48" s="5">
        <v>119.967885129146</v>
      </c>
      <c r="BY48" s="13" t="s">
        <v>341</v>
      </c>
      <c r="BZ48" s="5"/>
      <c r="CB48" s="13" t="s">
        <v>317</v>
      </c>
      <c r="CC48" t="s">
        <v>318</v>
      </c>
      <c r="CD48" t="s">
        <v>319</v>
      </c>
      <c r="CF48" s="13" t="s">
        <v>264</v>
      </c>
      <c r="CG48">
        <v>2700</v>
      </c>
      <c r="CH48" s="13">
        <v>8400</v>
      </c>
      <c r="CI48">
        <v>48403.034428128398</v>
      </c>
      <c r="CJ48">
        <v>44390.638657452502</v>
      </c>
      <c r="CK48">
        <v>40881.153394815999</v>
      </c>
      <c r="CL48">
        <v>37831.532168100901</v>
      </c>
      <c r="CM48">
        <v>35196.645288674001</v>
      </c>
      <c r="CN48">
        <v>32949.357133916303</v>
      </c>
      <c r="CO48">
        <v>31155.3707585589</v>
      </c>
      <c r="CP48">
        <v>29747.770566635099</v>
      </c>
      <c r="CQ48">
        <v>28680.4641929071</v>
      </c>
      <c r="CR48">
        <v>27873.546988100999</v>
      </c>
      <c r="CS48">
        <v>27303.875420041099</v>
      </c>
      <c r="CT48" s="13" t="s">
        <v>188</v>
      </c>
      <c r="CU48" s="5">
        <v>113.98437012803601</v>
      </c>
      <c r="CV48" s="13" t="s">
        <v>341</v>
      </c>
      <c r="CW48" s="5"/>
      <c r="CY48" s="13" t="s">
        <v>317</v>
      </c>
      <c r="CZ48" t="s">
        <v>318</v>
      </c>
      <c r="DA48" t="s">
        <v>319</v>
      </c>
      <c r="DC48" s="13" t="s">
        <v>264</v>
      </c>
      <c r="DD48">
        <v>2700</v>
      </c>
      <c r="DE48" s="13">
        <v>8400</v>
      </c>
      <c r="DF48">
        <v>61757.392886232701</v>
      </c>
      <c r="DG48">
        <v>56433.665019265703</v>
      </c>
      <c r="DH48">
        <v>51744.948961406597</v>
      </c>
      <c r="DI48">
        <v>47644.760457218501</v>
      </c>
      <c r="DJ48">
        <v>44080.974383972403</v>
      </c>
      <c r="DK48">
        <v>41017.071590539599</v>
      </c>
      <c r="DL48">
        <v>38508.442135582598</v>
      </c>
      <c r="DM48">
        <v>36470.968316629398</v>
      </c>
      <c r="DN48">
        <v>34849.333292371499</v>
      </c>
      <c r="DO48">
        <v>33558.481823459697</v>
      </c>
      <c r="DP48">
        <v>32566.765011261399</v>
      </c>
      <c r="DQ48" s="13" t="s">
        <v>188</v>
      </c>
      <c r="DR48" s="5">
        <v>117.726112977767</v>
      </c>
      <c r="DS48" s="13" t="s">
        <v>341</v>
      </c>
      <c r="DT48" s="5"/>
      <c r="DV48" s="13" t="s">
        <v>317</v>
      </c>
      <c r="DW48" t="s">
        <v>318</v>
      </c>
      <c r="DX48" t="s">
        <v>319</v>
      </c>
      <c r="DZ48" s="13" t="s">
        <v>264</v>
      </c>
      <c r="EA48">
        <v>2700</v>
      </c>
      <c r="EB48" s="13">
        <v>8400</v>
      </c>
      <c r="EC48">
        <v>48115.773736012103</v>
      </c>
      <c r="ED48">
        <v>44124.110152307599</v>
      </c>
      <c r="EE48">
        <v>40632.720609939402</v>
      </c>
      <c r="EF48">
        <v>37598.778806637602</v>
      </c>
      <c r="EG48">
        <v>34977.384726205499</v>
      </c>
      <c r="EH48">
        <v>32741.636437905199</v>
      </c>
      <c r="EI48">
        <v>30957.481152791999</v>
      </c>
      <c r="EJ48">
        <v>29557.7529807547</v>
      </c>
      <c r="EK48">
        <v>28496.615635004298</v>
      </c>
      <c r="EL48">
        <v>27694.656575353001</v>
      </c>
      <c r="EM48">
        <v>27128.875918216199</v>
      </c>
      <c r="EN48" s="13" t="s">
        <v>188</v>
      </c>
      <c r="EO48" s="5">
        <v>114.46472911365299</v>
      </c>
      <c r="EP48" s="13" t="s">
        <v>341</v>
      </c>
      <c r="ES48" s="13" t="s">
        <v>317</v>
      </c>
      <c r="ET48" t="s">
        <v>318</v>
      </c>
      <c r="EU48" t="s">
        <v>319</v>
      </c>
      <c r="EV48" s="5"/>
      <c r="EW48" s="13" t="s">
        <v>264</v>
      </c>
      <c r="EX48">
        <v>2700</v>
      </c>
      <c r="EY48" s="13">
        <v>8400</v>
      </c>
      <c r="EZ48">
        <v>48653.578753867099</v>
      </c>
      <c r="FA48">
        <v>44623.124773443596</v>
      </c>
      <c r="FB48">
        <v>41097.878087316101</v>
      </c>
      <c r="FC48">
        <v>38034.600471735699</v>
      </c>
      <c r="FD48">
        <v>35387.9622213865</v>
      </c>
      <c r="FE48">
        <v>33130.624168702998</v>
      </c>
      <c r="FF48">
        <v>31328.076771825799</v>
      </c>
      <c r="FG48">
        <v>29913.623305548499</v>
      </c>
      <c r="FH48">
        <v>28840.948410551198</v>
      </c>
      <c r="FI48">
        <v>28029.718229182101</v>
      </c>
      <c r="FJ48">
        <v>27456.664146846</v>
      </c>
      <c r="FK48" s="13" t="s">
        <v>188</v>
      </c>
      <c r="FL48" s="5">
        <v>113.61642707032399</v>
      </c>
      <c r="FM48" s="13" t="s">
        <v>341</v>
      </c>
      <c r="FN48" s="5"/>
      <c r="FP48" s="13" t="s">
        <v>317</v>
      </c>
      <c r="FQ48" t="s">
        <v>318</v>
      </c>
      <c r="FR48" t="s">
        <v>319</v>
      </c>
      <c r="FT48" s="13" t="s">
        <v>264</v>
      </c>
      <c r="FU48">
        <v>2700</v>
      </c>
      <c r="FV48" s="13">
        <v>8400</v>
      </c>
      <c r="FW48">
        <v>47282.9723922372</v>
      </c>
      <c r="FX48">
        <v>43351.580578994501</v>
      </c>
      <c r="FY48">
        <v>39912.8007065356</v>
      </c>
      <c r="FZ48">
        <v>36924.446688369899</v>
      </c>
      <c r="GA48">
        <v>34342.286431824199</v>
      </c>
      <c r="GB48">
        <v>32140.097368836399</v>
      </c>
      <c r="GC48">
        <v>30384.537104948799</v>
      </c>
      <c r="GD48">
        <v>29007.717961686099</v>
      </c>
      <c r="GE48">
        <v>27964.548572402698</v>
      </c>
      <c r="GF48">
        <v>27177.043048424501</v>
      </c>
      <c r="GG48">
        <v>26622.619383750301</v>
      </c>
      <c r="GH48" s="13" t="s">
        <v>188</v>
      </c>
      <c r="GI48" s="5">
        <v>114.361791825705</v>
      </c>
      <c r="GJ48" s="13" t="s">
        <v>341</v>
      </c>
      <c r="GK48" s="5"/>
      <c r="GM48" s="13" t="s">
        <v>317</v>
      </c>
      <c r="GN48" t="s">
        <v>318</v>
      </c>
      <c r="GO48" t="s">
        <v>319</v>
      </c>
      <c r="GQ48" s="13" t="s">
        <v>264</v>
      </c>
      <c r="GR48">
        <v>2700</v>
      </c>
      <c r="GS48" s="13">
        <v>8400</v>
      </c>
      <c r="GT48">
        <v>48459.093500053103</v>
      </c>
      <c r="GU48">
        <v>44442.655272546799</v>
      </c>
      <c r="GV48">
        <v>40929.641675376697</v>
      </c>
      <c r="GW48">
        <v>37876.963309746097</v>
      </c>
      <c r="GX48">
        <v>35239.445709186897</v>
      </c>
      <c r="GY48">
        <v>32989.907685479702</v>
      </c>
      <c r="GZ48">
        <v>31194.004696805401</v>
      </c>
      <c r="HA48">
        <v>29784.8700731434</v>
      </c>
      <c r="HB48">
        <v>28716.361526102799</v>
      </c>
      <c r="HC48">
        <v>27908.478371187499</v>
      </c>
      <c r="HD48">
        <v>27338.049072501799</v>
      </c>
      <c r="HE48" s="13" t="s">
        <v>188</v>
      </c>
      <c r="HF48" s="5">
        <v>113.89855867502401</v>
      </c>
      <c r="HG48" s="13" t="s">
        <v>341</v>
      </c>
      <c r="HH48" s="5"/>
      <c r="HJ48" s="13" t="s">
        <v>317</v>
      </c>
      <c r="HK48" t="s">
        <v>318</v>
      </c>
      <c r="HL48" t="s">
        <v>319</v>
      </c>
      <c r="HN48" s="13" t="s">
        <v>264</v>
      </c>
      <c r="HO48">
        <v>2700</v>
      </c>
      <c r="HP48" s="13">
        <v>8400</v>
      </c>
      <c r="HQ48">
        <v>67374.016396337902</v>
      </c>
      <c r="HR48">
        <v>61642.732285307102</v>
      </c>
      <c r="HS48">
        <v>56598.559848434503</v>
      </c>
      <c r="HT48">
        <v>52190.755894582799</v>
      </c>
      <c r="HU48">
        <v>48362.729042796796</v>
      </c>
      <c r="HV48">
        <v>45073.414943755197</v>
      </c>
      <c r="HW48">
        <v>42373.419426381799</v>
      </c>
      <c r="HX48">
        <v>40183.350592209499</v>
      </c>
      <c r="HY48">
        <v>38442.920853421703</v>
      </c>
      <c r="HZ48">
        <v>37057.612330801501</v>
      </c>
      <c r="IA48">
        <v>35992.993170515001</v>
      </c>
      <c r="IB48" s="13" t="s">
        <v>188</v>
      </c>
      <c r="IC48" s="5">
        <v>115.160302725336</v>
      </c>
      <c r="ID48" s="13" t="s">
        <v>341</v>
      </c>
      <c r="IE48" s="5"/>
      <c r="IG48" s="13" t="s">
        <v>317</v>
      </c>
      <c r="IH48" t="s">
        <v>318</v>
      </c>
      <c r="II48" t="s">
        <v>319</v>
      </c>
      <c r="IK48" s="13" t="s">
        <v>264</v>
      </c>
      <c r="IL48">
        <v>2700</v>
      </c>
      <c r="IM48" s="13">
        <v>8400</v>
      </c>
      <c r="IN48">
        <v>65387.355683388501</v>
      </c>
      <c r="IO48">
        <v>59758.035324104399</v>
      </c>
      <c r="IP48">
        <v>54798.338946356198</v>
      </c>
      <c r="IQ48">
        <v>50459.6731854604</v>
      </c>
      <c r="IR48">
        <v>46687.340236939002</v>
      </c>
      <c r="IS48">
        <v>43441.965988994103</v>
      </c>
      <c r="IT48">
        <v>40775.871069355599</v>
      </c>
      <c r="IU48">
        <v>38604.832683703004</v>
      </c>
      <c r="IV48">
        <v>36870.474705224202</v>
      </c>
      <c r="IW48">
        <v>35483.4279499287</v>
      </c>
      <c r="IX48">
        <v>34409.951440990902</v>
      </c>
      <c r="IY48" s="13" t="s">
        <v>188</v>
      </c>
      <c r="IZ48" s="5">
        <v>116.156537028361</v>
      </c>
      <c r="JA48" s="13" t="s">
        <v>341</v>
      </c>
      <c r="JB48" s="5"/>
      <c r="JD48" s="13" t="s">
        <v>317</v>
      </c>
      <c r="JE48" t="s">
        <v>318</v>
      </c>
      <c r="JF48" t="s">
        <v>319</v>
      </c>
      <c r="JG48" s="5"/>
      <c r="JH48" s="13" t="s">
        <v>264</v>
      </c>
      <c r="JI48">
        <v>2700</v>
      </c>
      <c r="JJ48" s="13">
        <v>8400</v>
      </c>
      <c r="JK48">
        <v>67765.510341219197</v>
      </c>
      <c r="JL48">
        <v>61987.970804055098</v>
      </c>
      <c r="JM48">
        <v>56901.561022159804</v>
      </c>
      <c r="JN48">
        <v>52455.516442810796</v>
      </c>
      <c r="JO48">
        <v>48593.069589472398</v>
      </c>
      <c r="JP48">
        <v>45272.874836484902</v>
      </c>
      <c r="JQ48">
        <v>42545.218041927197</v>
      </c>
      <c r="JR48">
        <v>40329.692233014903</v>
      </c>
      <c r="JS48">
        <v>38565.731693293601</v>
      </c>
      <c r="JT48">
        <v>37158.9257388677</v>
      </c>
      <c r="JU48">
        <v>36074.524565727399</v>
      </c>
      <c r="JV48" s="13" t="s">
        <v>188</v>
      </c>
      <c r="JW48" s="5">
        <v>113.661881655971</v>
      </c>
      <c r="JX48" s="13" t="s">
        <v>341</v>
      </c>
      <c r="JY48" s="5"/>
      <c r="KA48" s="13" t="s">
        <v>317</v>
      </c>
      <c r="KB48" t="s">
        <v>318</v>
      </c>
      <c r="KC48" t="s">
        <v>319</v>
      </c>
      <c r="KE48" s="13" t="s">
        <v>264</v>
      </c>
      <c r="KF48">
        <v>2700</v>
      </c>
      <c r="KG48" s="13">
        <v>8400</v>
      </c>
      <c r="KH48">
        <v>62892.854251952602</v>
      </c>
      <c r="KI48">
        <v>57483.795252998803</v>
      </c>
      <c r="KJ48">
        <v>52720.4118014052</v>
      </c>
      <c r="KK48">
        <v>48555.3841453852</v>
      </c>
      <c r="KL48">
        <v>44935.691790659803</v>
      </c>
      <c r="KM48">
        <v>41823.895705401897</v>
      </c>
      <c r="KN48">
        <v>39274.403681494201</v>
      </c>
      <c r="KO48">
        <v>37203.8750206974</v>
      </c>
      <c r="KP48">
        <v>35555.982065185999</v>
      </c>
      <c r="KQ48">
        <v>34243.853137699902</v>
      </c>
      <c r="KR48">
        <v>33235.255271104099</v>
      </c>
      <c r="KS48" s="13" t="s">
        <v>188</v>
      </c>
      <c r="KT48" s="5">
        <v>117.899698909195</v>
      </c>
      <c r="KU48" s="13" t="s">
        <v>341</v>
      </c>
      <c r="KV48" s="5"/>
      <c r="KX48" s="13" t="s">
        <v>317</v>
      </c>
      <c r="KY48" t="s">
        <v>318</v>
      </c>
      <c r="KZ48" t="s">
        <v>319</v>
      </c>
      <c r="LB48" s="13" t="s">
        <v>264</v>
      </c>
      <c r="LC48">
        <v>2700</v>
      </c>
      <c r="LD48" s="13">
        <v>8400</v>
      </c>
      <c r="LE48">
        <v>65845.241580573202</v>
      </c>
      <c r="LF48">
        <v>60210.069595376699</v>
      </c>
      <c r="LG48">
        <v>55248.2370413807</v>
      </c>
      <c r="LH48">
        <v>50910.362957489102</v>
      </c>
      <c r="LI48">
        <v>47141.164781396401</v>
      </c>
      <c r="LJ48">
        <v>43900.834479924299</v>
      </c>
      <c r="LK48">
        <v>41241.2716354277</v>
      </c>
      <c r="LL48">
        <v>39080.735228584403</v>
      </c>
      <c r="LM48">
        <v>37360.3267496966</v>
      </c>
      <c r="LN48">
        <v>35988.7012240513</v>
      </c>
      <c r="LO48">
        <v>34932.079975887398</v>
      </c>
      <c r="LP48" s="13" t="s">
        <v>188</v>
      </c>
      <c r="LQ48" s="5">
        <v>114.865296111834</v>
      </c>
      <c r="LR48" s="13" t="s">
        <v>341</v>
      </c>
      <c r="LS48" s="5"/>
      <c r="LU48" s="13" t="s">
        <v>317</v>
      </c>
      <c r="LV48" t="s">
        <v>318</v>
      </c>
      <c r="LW48" t="s">
        <v>319</v>
      </c>
      <c r="LY48" s="13" t="s">
        <v>264</v>
      </c>
      <c r="LZ48">
        <v>2700</v>
      </c>
      <c r="MA48" s="13">
        <v>8400</v>
      </c>
      <c r="MB48">
        <v>63297.390224267401</v>
      </c>
      <c r="MC48">
        <v>57858.7450890295</v>
      </c>
      <c r="MD48">
        <v>53069.552109827797</v>
      </c>
      <c r="ME48">
        <v>48882.182757208298</v>
      </c>
      <c r="MF48">
        <v>45243.292449612301</v>
      </c>
      <c r="MG48">
        <v>42115.112974489602</v>
      </c>
      <c r="MH48">
        <v>39551.703479657801</v>
      </c>
      <c r="MI48">
        <v>37470.057795214198</v>
      </c>
      <c r="MJ48">
        <v>35813.486660640803</v>
      </c>
      <c r="MK48">
        <v>34494.438230895401</v>
      </c>
      <c r="ML48">
        <v>33480.477187229801</v>
      </c>
      <c r="MM48" s="13" t="s">
        <v>188</v>
      </c>
      <c r="MN48" s="5">
        <v>116.75773912920501</v>
      </c>
      <c r="MO48" s="13" t="s">
        <v>341</v>
      </c>
      <c r="MP48" s="5"/>
      <c r="MR48" s="13" t="s">
        <v>317</v>
      </c>
      <c r="MS48" t="s">
        <v>318</v>
      </c>
      <c r="MT48" t="s">
        <v>319</v>
      </c>
      <c r="MV48" s="13" t="s">
        <v>264</v>
      </c>
      <c r="MW48">
        <v>2700</v>
      </c>
      <c r="MX48" s="13">
        <v>8400</v>
      </c>
      <c r="MY48">
        <v>70888.677769693895</v>
      </c>
      <c r="MZ48">
        <v>64862.237013035498</v>
      </c>
      <c r="NA48">
        <v>59556.166978613903</v>
      </c>
      <c r="NB48">
        <v>54917.745025176198</v>
      </c>
      <c r="NC48">
        <v>50887.936552494699</v>
      </c>
      <c r="ND48">
        <v>47422.837484120697</v>
      </c>
      <c r="NE48">
        <v>44570.334357231099</v>
      </c>
      <c r="NF48">
        <v>42250.654911640799</v>
      </c>
      <c r="NG48">
        <v>40400.762269090097</v>
      </c>
      <c r="NH48">
        <v>38921.962826652998</v>
      </c>
      <c r="NI48">
        <v>37777.807285506402</v>
      </c>
      <c r="NJ48" s="13" t="s">
        <v>188</v>
      </c>
      <c r="NK48" s="5">
        <v>114.500418835403</v>
      </c>
      <c r="NL48" s="13" t="s">
        <v>341</v>
      </c>
      <c r="NM48" s="5"/>
      <c r="NO48" s="13" t="s">
        <v>317</v>
      </c>
      <c r="NP48" t="s">
        <v>318</v>
      </c>
      <c r="NQ48" t="s">
        <v>319</v>
      </c>
      <c r="NS48" s="13" t="s">
        <v>264</v>
      </c>
      <c r="NT48">
        <v>2700</v>
      </c>
      <c r="NU48" s="13">
        <v>8400</v>
      </c>
      <c r="NV48">
        <v>69748.968060263694</v>
      </c>
      <c r="NW48">
        <v>63797.656225867999</v>
      </c>
      <c r="NX48">
        <v>58556.414626069898</v>
      </c>
      <c r="NY48">
        <v>53973.466101188103</v>
      </c>
      <c r="NZ48">
        <v>49990.714860154301</v>
      </c>
      <c r="OA48">
        <v>46565.2830720848</v>
      </c>
      <c r="OB48">
        <v>43745.810859863799</v>
      </c>
      <c r="OC48">
        <v>41451.249736583399</v>
      </c>
      <c r="OD48">
        <v>39619.416140651403</v>
      </c>
      <c r="OE48">
        <v>38153.887663852598</v>
      </c>
      <c r="OF48">
        <v>37018.7260459026</v>
      </c>
      <c r="OG48" s="13" t="s">
        <v>188</v>
      </c>
      <c r="OH48" s="5">
        <v>114.561873109627</v>
      </c>
      <c r="OI48" s="13" t="s">
        <v>341</v>
      </c>
      <c r="OJ48" s="5"/>
      <c r="OL48" s="13" t="s">
        <v>317</v>
      </c>
      <c r="OM48" t="s">
        <v>318</v>
      </c>
      <c r="ON48" t="s">
        <v>319</v>
      </c>
      <c r="OP48" s="13" t="s">
        <v>264</v>
      </c>
      <c r="OQ48" s="5">
        <v>2700</v>
      </c>
      <c r="OR48">
        <v>8400</v>
      </c>
      <c r="OS48">
        <v>71328.259614864102</v>
      </c>
      <c r="OT48">
        <v>65270.872849614098</v>
      </c>
      <c r="OU48">
        <v>59937.844518696496</v>
      </c>
      <c r="OV48">
        <v>55276.123600245402</v>
      </c>
      <c r="OW48">
        <v>51226.3335762434</v>
      </c>
      <c r="OX48">
        <v>47744.2388407779</v>
      </c>
      <c r="OY48">
        <v>44877.331093555702</v>
      </c>
      <c r="OZ48">
        <v>42546.269506486402</v>
      </c>
      <c r="PA48">
        <v>40687.614582496797</v>
      </c>
      <c r="PB48">
        <v>39201.934540636699</v>
      </c>
      <c r="PC48">
        <v>38052.570069793299</v>
      </c>
      <c r="PD48" s="13" t="s">
        <v>188</v>
      </c>
      <c r="PE48" s="5">
        <v>113.17135931316101</v>
      </c>
      <c r="PF48" s="13" t="s">
        <v>341</v>
      </c>
      <c r="PG48" s="5"/>
      <c r="PI48" s="13" t="s">
        <v>317</v>
      </c>
      <c r="PJ48" t="s">
        <v>318</v>
      </c>
      <c r="PK48" t="s">
        <v>319</v>
      </c>
      <c r="PM48" s="13" t="s">
        <v>264</v>
      </c>
      <c r="PN48">
        <v>2700</v>
      </c>
      <c r="PO48" s="13">
        <v>8400</v>
      </c>
      <c r="PP48">
        <v>59384.155919576602</v>
      </c>
      <c r="PQ48">
        <v>54156.9781107733</v>
      </c>
      <c r="PR48">
        <v>49544.056409363096</v>
      </c>
      <c r="PS48">
        <v>45502.127924134104</v>
      </c>
      <c r="PT48">
        <v>41981.718129161003</v>
      </c>
      <c r="PU48">
        <v>38948.547520594198</v>
      </c>
      <c r="PV48">
        <v>36460.169439609199</v>
      </c>
      <c r="PW48">
        <v>34423.061417098899</v>
      </c>
      <c r="PX48">
        <v>32784.739487797902</v>
      </c>
      <c r="PY48">
        <v>31468.840489592501</v>
      </c>
      <c r="PZ48">
        <v>30444.411258136199</v>
      </c>
      <c r="QA48" s="13" t="s">
        <v>188</v>
      </c>
      <c r="QB48" s="5">
        <v>122.148589532657</v>
      </c>
      <c r="QC48" s="13" t="s">
        <v>341</v>
      </c>
      <c r="QD48" s="5"/>
      <c r="QF48" s="13" t="s">
        <v>317</v>
      </c>
      <c r="QG48" t="s">
        <v>318</v>
      </c>
      <c r="QH48" t="s">
        <v>319</v>
      </c>
      <c r="QJ48" s="13" t="s">
        <v>264</v>
      </c>
      <c r="QK48">
        <v>2700</v>
      </c>
      <c r="QL48" s="13">
        <v>8400</v>
      </c>
      <c r="QM48">
        <v>63418.194558463299</v>
      </c>
      <c r="QN48">
        <v>57809.972510538297</v>
      </c>
      <c r="QO48">
        <v>52855.1772185925</v>
      </c>
      <c r="QP48">
        <v>48508.8978562087</v>
      </c>
      <c r="QQ48">
        <v>44719.156572796201</v>
      </c>
      <c r="QR48">
        <v>41448.606034167198</v>
      </c>
      <c r="QS48">
        <v>38751.463206127199</v>
      </c>
      <c r="QT48">
        <v>36530.850078790398</v>
      </c>
      <c r="QU48">
        <v>34731.086882416697</v>
      </c>
      <c r="QV48">
        <v>33272.882491937002</v>
      </c>
      <c r="QW48">
        <v>32122.673972890301</v>
      </c>
      <c r="QX48" s="13" t="s">
        <v>188</v>
      </c>
      <c r="QY48" s="5">
        <v>122.148589532657</v>
      </c>
      <c r="QZ48" s="13" t="s">
        <v>341</v>
      </c>
      <c r="RA48" s="5"/>
      <c r="RC48" s="13" t="s">
        <v>317</v>
      </c>
      <c r="RD48" t="s">
        <v>318</v>
      </c>
      <c r="RE48" t="s">
        <v>319</v>
      </c>
      <c r="RG48" s="13" t="s">
        <v>264</v>
      </c>
      <c r="RH48">
        <v>2700</v>
      </c>
      <c r="RI48" s="13">
        <v>8400</v>
      </c>
      <c r="RJ48">
        <v>83714.961330286998</v>
      </c>
      <c r="RK48">
        <v>76732.875550340003</v>
      </c>
      <c r="RL48">
        <v>70587.578299276996</v>
      </c>
      <c r="RM48">
        <v>65217.906685576701</v>
      </c>
      <c r="RN48">
        <v>60555.487245541197</v>
      </c>
      <c r="RO48">
        <v>56546.6475181817</v>
      </c>
      <c r="RP48">
        <v>53228.669981699</v>
      </c>
      <c r="RQ48">
        <v>50529.157945370098</v>
      </c>
      <c r="RR48">
        <v>48374.268603731602</v>
      </c>
      <c r="RS48">
        <v>46646.290384628999</v>
      </c>
      <c r="RT48">
        <v>45302.2952419883</v>
      </c>
      <c r="RU48" s="13" t="s">
        <v>188</v>
      </c>
      <c r="RV48" s="5">
        <v>108.052872221675</v>
      </c>
      <c r="RW48" s="13" t="s">
        <v>341</v>
      </c>
      <c r="RX48" s="5"/>
      <c r="RZ48" s="13" t="s">
        <v>317</v>
      </c>
      <c r="SA48" t="s">
        <v>318</v>
      </c>
      <c r="SB48" t="s">
        <v>319</v>
      </c>
      <c r="SD48" s="13" t="s">
        <v>264</v>
      </c>
      <c r="SE48">
        <v>2700</v>
      </c>
      <c r="SF48" s="13">
        <v>8400</v>
      </c>
      <c r="SG48">
        <v>60283.0772808252</v>
      </c>
      <c r="SH48">
        <v>54973.397357297501</v>
      </c>
      <c r="SI48">
        <v>50285.704817456797</v>
      </c>
      <c r="SJ48">
        <v>46176.465398620698</v>
      </c>
      <c r="SK48">
        <v>42595.726601239803</v>
      </c>
      <c r="SL48">
        <v>39508.598716446999</v>
      </c>
      <c r="SM48">
        <v>36971.927723405803</v>
      </c>
      <c r="SN48">
        <v>34892.674965482103</v>
      </c>
      <c r="SO48">
        <v>33217.388464125899</v>
      </c>
      <c r="SP48">
        <v>31868.155132194199</v>
      </c>
      <c r="SQ48">
        <v>30813.432680974802</v>
      </c>
      <c r="SR48" s="13" t="s">
        <v>188</v>
      </c>
      <c r="SS48" s="5">
        <v>122.30768023884499</v>
      </c>
      <c r="ST48" s="13" t="s">
        <v>341</v>
      </c>
      <c r="SW48" s="13" t="s">
        <v>317</v>
      </c>
      <c r="SX48" t="s">
        <v>318</v>
      </c>
      <c r="SY48" t="s">
        <v>319</v>
      </c>
      <c r="TA48" s="13" t="s">
        <v>264</v>
      </c>
      <c r="TB48">
        <v>2700</v>
      </c>
      <c r="TC48" s="13">
        <v>8400</v>
      </c>
      <c r="TD48">
        <v>76987.348098995193</v>
      </c>
      <c r="TE48">
        <v>70488.613829574693</v>
      </c>
      <c r="TF48">
        <v>64766.502144856298</v>
      </c>
      <c r="TG48">
        <v>59764.403799325701</v>
      </c>
      <c r="TH48">
        <v>55418.868439186801</v>
      </c>
      <c r="TI48">
        <v>51681.339148139399</v>
      </c>
      <c r="TJ48">
        <v>48594.530023871397</v>
      </c>
      <c r="TK48">
        <v>46081.167892509497</v>
      </c>
      <c r="TL48">
        <v>44072.998209304897</v>
      </c>
      <c r="TM48">
        <v>42462.838649776502</v>
      </c>
      <c r="TN48">
        <v>41211.0271345929</v>
      </c>
      <c r="TO48" s="13" t="s">
        <v>188</v>
      </c>
      <c r="TP48" s="5">
        <v>110.75013165166899</v>
      </c>
      <c r="TQ48" s="13" t="s">
        <v>341</v>
      </c>
      <c r="TR48" s="5"/>
      <c r="TT48" s="13" t="s">
        <v>317</v>
      </c>
      <c r="TU48" t="s">
        <v>318</v>
      </c>
      <c r="TV48" t="s">
        <v>319</v>
      </c>
      <c r="TX48" s="13" t="s">
        <v>264</v>
      </c>
      <c r="TY48">
        <v>2700</v>
      </c>
      <c r="TZ48" s="13">
        <v>8400</v>
      </c>
      <c r="UA48">
        <v>37054.235626378897</v>
      </c>
      <c r="UB48">
        <v>33889.6394613843</v>
      </c>
      <c r="UC48">
        <v>31122.192305478598</v>
      </c>
      <c r="UD48">
        <v>28717.538000443601</v>
      </c>
      <c r="UE48">
        <v>26639.726113415702</v>
      </c>
      <c r="UF48">
        <v>24871.037795461099</v>
      </c>
      <c r="UG48">
        <v>23487.012817737701</v>
      </c>
      <c r="UH48">
        <v>22410.935641104901</v>
      </c>
      <c r="UI48">
        <v>21607.302577272501</v>
      </c>
      <c r="UJ48">
        <v>21016.126341828702</v>
      </c>
      <c r="UK48">
        <v>20620.186380791401</v>
      </c>
      <c r="UL48" s="13" t="s">
        <v>188</v>
      </c>
      <c r="UM48" s="5">
        <v>122.148589532657</v>
      </c>
      <c r="UN48" s="13" t="s">
        <v>341</v>
      </c>
      <c r="UO48" s="5"/>
      <c r="UQ48" s="13" t="s">
        <v>317</v>
      </c>
      <c r="UR48" t="s">
        <v>318</v>
      </c>
      <c r="US48" t="s">
        <v>319</v>
      </c>
      <c r="UU48" s="13" t="s">
        <v>264</v>
      </c>
      <c r="UV48">
        <v>2700</v>
      </c>
      <c r="UW48" s="13">
        <v>8400</v>
      </c>
      <c r="UX48">
        <v>37054.235626378897</v>
      </c>
      <c r="UY48">
        <v>33889.6394613843</v>
      </c>
      <c r="UZ48">
        <v>31122.192305478598</v>
      </c>
      <c r="VA48">
        <v>28717.538000443601</v>
      </c>
      <c r="VB48">
        <v>26639.726113415702</v>
      </c>
      <c r="VC48">
        <v>24871.037795461099</v>
      </c>
      <c r="VD48">
        <v>23487.012817737701</v>
      </c>
      <c r="VE48">
        <v>22410.935641104901</v>
      </c>
      <c r="VF48">
        <v>21607.302577272501</v>
      </c>
      <c r="VG48">
        <v>21016.126341828702</v>
      </c>
      <c r="VH48">
        <v>20620.186380791401</v>
      </c>
      <c r="VI48" s="13" t="s">
        <v>188</v>
      </c>
      <c r="VJ48" s="5">
        <v>122.148589532657</v>
      </c>
      <c r="VK48" s="13" t="s">
        <v>341</v>
      </c>
      <c r="VL48" s="5"/>
      <c r="VN48" s="13" t="s">
        <v>317</v>
      </c>
      <c r="VO48" t="s">
        <v>318</v>
      </c>
      <c r="VP48" t="s">
        <v>319</v>
      </c>
      <c r="VR48" s="13" t="s">
        <v>264</v>
      </c>
      <c r="VS48">
        <v>2700</v>
      </c>
      <c r="VT48" s="13">
        <v>8400</v>
      </c>
      <c r="VU48">
        <v>37054.235626378897</v>
      </c>
      <c r="VV48">
        <v>33889.6394613843</v>
      </c>
      <c r="VW48">
        <v>31122.192305478598</v>
      </c>
      <c r="VX48">
        <v>28717.538000443601</v>
      </c>
      <c r="VY48">
        <v>26639.726113415702</v>
      </c>
      <c r="VZ48">
        <v>24871.037795461099</v>
      </c>
      <c r="WA48">
        <v>23487.012817737701</v>
      </c>
      <c r="WB48">
        <v>22410.935641104901</v>
      </c>
      <c r="WC48">
        <v>21607.302577272501</v>
      </c>
      <c r="WD48">
        <v>21016.126341828702</v>
      </c>
      <c r="WE48">
        <v>20620.186380791401</v>
      </c>
      <c r="WF48" s="13" t="s">
        <v>188</v>
      </c>
      <c r="WG48" s="5">
        <v>122.148589532657</v>
      </c>
      <c r="WH48" s="13" t="s">
        <v>341</v>
      </c>
      <c r="WI48" s="5"/>
    </row>
    <row r="49" spans="1:607" ht="15.75" thickBot="1" x14ac:dyDescent="0.3">
      <c r="D49" s="15"/>
      <c r="E49" s="18"/>
      <c r="F49" s="18">
        <v>1685.7</v>
      </c>
      <c r="G49" s="18">
        <v>85.18</v>
      </c>
      <c r="H49" s="18"/>
      <c r="I49" s="6"/>
      <c r="J49" s="68"/>
      <c r="K49" t="s">
        <v>320</v>
      </c>
      <c r="O49" s="13" t="s">
        <v>8</v>
      </c>
      <c r="P49" s="7">
        <v>989.86455611755696</v>
      </c>
      <c r="Q49" s="13">
        <v>9800</v>
      </c>
      <c r="R49">
        <v>43945.2570151744</v>
      </c>
      <c r="S49">
        <v>40392.226594955697</v>
      </c>
      <c r="T49">
        <v>37277.159809912002</v>
      </c>
      <c r="U49">
        <v>34563.338562839897</v>
      </c>
      <c r="V49">
        <v>32212.324839322999</v>
      </c>
      <c r="W49">
        <v>30245.896961975799</v>
      </c>
      <c r="X49">
        <v>28625.879008662399</v>
      </c>
      <c r="Y49">
        <v>27284.9088249833</v>
      </c>
      <c r="Z49">
        <v>26194.1149756329</v>
      </c>
      <c r="AA49">
        <v>25422.653924653201</v>
      </c>
      <c r="AB49">
        <v>24889.520621871899</v>
      </c>
      <c r="AC49" s="13" t="s">
        <v>189</v>
      </c>
      <c r="AD49" s="5">
        <v>113.78422789693001</v>
      </c>
      <c r="AE49" s="13" t="s">
        <v>342</v>
      </c>
      <c r="AF49" s="5">
        <v>244.15399467275799</v>
      </c>
      <c r="AH49" s="13" t="s">
        <v>320</v>
      </c>
      <c r="AL49" s="13" t="s">
        <v>64</v>
      </c>
      <c r="AM49">
        <v>7152.1683353626404</v>
      </c>
      <c r="AN49" s="13">
        <v>9800</v>
      </c>
      <c r="AO49">
        <v>53478.232230385103</v>
      </c>
      <c r="AP49">
        <v>48876.7212119869</v>
      </c>
      <c r="AQ49">
        <v>44806.0457940786</v>
      </c>
      <c r="AR49">
        <v>41229.657767566503</v>
      </c>
      <c r="AS49">
        <v>38105.815223433798</v>
      </c>
      <c r="AT49">
        <v>35450.949227732999</v>
      </c>
      <c r="AU49">
        <v>33219.563569994403</v>
      </c>
      <c r="AV49">
        <v>31336.108731018299</v>
      </c>
      <c r="AW49">
        <v>29763.816141372499</v>
      </c>
      <c r="AX49">
        <v>28543.3806826828</v>
      </c>
      <c r="AY49">
        <v>27600.731645395299</v>
      </c>
      <c r="AZ49" s="13" t="s">
        <v>189</v>
      </c>
      <c r="BA49" s="5">
        <v>122.30768023884499</v>
      </c>
      <c r="BB49" s="13" t="s">
        <v>342</v>
      </c>
      <c r="BC49">
        <v>315.960484195086</v>
      </c>
      <c r="BE49" s="13" t="s">
        <v>320</v>
      </c>
      <c r="BI49" s="13" t="s">
        <v>64</v>
      </c>
      <c r="BJ49">
        <v>4196.6216890104797</v>
      </c>
      <c r="BK49" s="13">
        <v>9800</v>
      </c>
      <c r="BL49">
        <v>55367.078778648101</v>
      </c>
      <c r="BM49">
        <v>50670.590893404398</v>
      </c>
      <c r="BN49">
        <v>46521.915092200703</v>
      </c>
      <c r="BO49">
        <v>42882.307201901102</v>
      </c>
      <c r="BP49">
        <v>39708.120302188501</v>
      </c>
      <c r="BQ49">
        <v>37013.932357156104</v>
      </c>
      <c r="BR49">
        <v>34752.930501878604</v>
      </c>
      <c r="BS49">
        <v>32848.460534369697</v>
      </c>
      <c r="BT49">
        <v>31262.7747649312</v>
      </c>
      <c r="BU49">
        <v>30044.975848645601</v>
      </c>
      <c r="BV49">
        <v>29114.611339907198</v>
      </c>
      <c r="BW49" s="13" t="s">
        <v>189</v>
      </c>
      <c r="BX49" s="5">
        <v>119.967885129146</v>
      </c>
      <c r="BY49" s="13" t="s">
        <v>342</v>
      </c>
      <c r="BZ49" s="5">
        <v>284.682427478759</v>
      </c>
      <c r="CB49" s="13" t="s">
        <v>320</v>
      </c>
      <c r="CF49" s="13" t="s">
        <v>8</v>
      </c>
      <c r="CG49">
        <v>992.28709024667501</v>
      </c>
      <c r="CH49" s="13">
        <v>9800</v>
      </c>
      <c r="CI49">
        <v>43824.885475445597</v>
      </c>
      <c r="CJ49">
        <v>40280.324996985197</v>
      </c>
      <c r="CK49">
        <v>37172.667927994502</v>
      </c>
      <c r="CL49">
        <v>34465.282836530998</v>
      </c>
      <c r="CM49">
        <v>32119.821980639299</v>
      </c>
      <c r="CN49">
        <v>30158.1597495807</v>
      </c>
      <c r="CO49">
        <v>28542.207871382201</v>
      </c>
      <c r="CP49">
        <v>27204.682910226002</v>
      </c>
      <c r="CQ49">
        <v>26116.787904543002</v>
      </c>
      <c r="CR49">
        <v>25347.462045552202</v>
      </c>
      <c r="CS49">
        <v>24815.934309628199</v>
      </c>
      <c r="CT49" s="13" t="s">
        <v>189</v>
      </c>
      <c r="CU49" s="5">
        <v>113.98437012803601</v>
      </c>
      <c r="CV49" s="13" t="s">
        <v>342</v>
      </c>
      <c r="CW49" s="5">
        <v>253.340675086045</v>
      </c>
      <c r="CY49" s="13" t="s">
        <v>320</v>
      </c>
      <c r="DC49" s="13" t="s">
        <v>64</v>
      </c>
      <c r="DD49">
        <v>6776.2720636501199</v>
      </c>
      <c r="DE49" s="13">
        <v>9800</v>
      </c>
      <c r="DF49">
        <v>57551.272377039</v>
      </c>
      <c r="DG49">
        <v>52685.0996138681</v>
      </c>
      <c r="DH49">
        <v>48386.6814826837</v>
      </c>
      <c r="DI49">
        <v>44615.892688259999</v>
      </c>
      <c r="DJ49">
        <v>41327.531859620103</v>
      </c>
      <c r="DK49">
        <v>38534.4826353674</v>
      </c>
      <c r="DL49">
        <v>36188.2510180959</v>
      </c>
      <c r="DM49">
        <v>34210.666481069398</v>
      </c>
      <c r="DN49">
        <v>32562.527122199099</v>
      </c>
      <c r="DO49">
        <v>31295.265647941102</v>
      </c>
      <c r="DP49">
        <v>30325.0088767958</v>
      </c>
      <c r="DQ49" s="13" t="s">
        <v>189</v>
      </c>
      <c r="DR49" s="5">
        <v>117.726112977767</v>
      </c>
      <c r="DS49" s="13" t="s">
        <v>342</v>
      </c>
      <c r="DT49" s="5">
        <v>322.384690691358</v>
      </c>
      <c r="DV49" s="13" t="s">
        <v>320</v>
      </c>
      <c r="DZ49" s="13" t="s">
        <v>8</v>
      </c>
      <c r="EA49">
        <v>997.25271411393499</v>
      </c>
      <c r="EB49" s="13">
        <v>9800</v>
      </c>
      <c r="EC49">
        <v>43564.883707731497</v>
      </c>
      <c r="ED49">
        <v>40038.637455075797</v>
      </c>
      <c r="EE49">
        <v>36947.002422825899</v>
      </c>
      <c r="EF49">
        <v>34253.534587896997</v>
      </c>
      <c r="EG49">
        <v>31920.081425947999</v>
      </c>
      <c r="EH49">
        <v>29968.7250385937</v>
      </c>
      <c r="EI49">
        <v>28361.566756502601</v>
      </c>
      <c r="EJ49">
        <v>27031.493375584902</v>
      </c>
      <c r="EK49">
        <v>25949.868999369701</v>
      </c>
      <c r="EL49">
        <v>25185.1641590777</v>
      </c>
      <c r="EM49">
        <v>24657.113316202001</v>
      </c>
      <c r="EN49" s="13" t="s">
        <v>189</v>
      </c>
      <c r="EO49" s="5">
        <v>114.46472911365299</v>
      </c>
      <c r="EP49" s="13" t="s">
        <v>342</v>
      </c>
      <c r="EQ49">
        <v>271.05691429702802</v>
      </c>
      <c r="ES49" s="13" t="s">
        <v>320</v>
      </c>
      <c r="EV49" s="5"/>
      <c r="EW49" s="13" t="s">
        <v>8</v>
      </c>
      <c r="EX49">
        <v>1029.7812186096801</v>
      </c>
      <c r="EY49" s="13">
        <v>9800</v>
      </c>
      <c r="EZ49">
        <v>44051.657209139499</v>
      </c>
      <c r="FA49">
        <v>40491.144625008601</v>
      </c>
      <c r="FB49">
        <v>37369.532328617002</v>
      </c>
      <c r="FC49">
        <v>34650.0256684337</v>
      </c>
      <c r="FD49">
        <v>32294.106891400799</v>
      </c>
      <c r="FE49">
        <v>30323.469455299</v>
      </c>
      <c r="FF49">
        <v>28699.860028247</v>
      </c>
      <c r="FG49">
        <v>27355.846923345802</v>
      </c>
      <c r="FH49">
        <v>26262.492924959301</v>
      </c>
      <c r="FI49">
        <v>25489.1467097512</v>
      </c>
      <c r="FJ49">
        <v>24954.596360870899</v>
      </c>
      <c r="FK49" s="13" t="s">
        <v>189</v>
      </c>
      <c r="FL49" s="5">
        <v>113.61642707032399</v>
      </c>
      <c r="FM49" s="13" t="s">
        <v>342</v>
      </c>
      <c r="FN49" s="5">
        <v>312.56208299250898</v>
      </c>
      <c r="FP49" s="13" t="s">
        <v>320</v>
      </c>
      <c r="FT49" s="13" t="s">
        <v>8</v>
      </c>
      <c r="FU49">
        <v>1012.75917685554</v>
      </c>
      <c r="FV49" s="13">
        <v>9800</v>
      </c>
      <c r="FW49">
        <v>42811.124512167502</v>
      </c>
      <c r="FX49">
        <v>39338.1206627094</v>
      </c>
      <c r="FY49">
        <v>36293.066563490502</v>
      </c>
      <c r="FZ49">
        <v>33640.063141505598</v>
      </c>
      <c r="GA49">
        <v>31341.525593402501</v>
      </c>
      <c r="GB49">
        <v>29420.139760212001</v>
      </c>
      <c r="GC49">
        <v>27838.5588855471</v>
      </c>
      <c r="GD49">
        <v>26530.164777100799</v>
      </c>
      <c r="GE49">
        <v>25466.7900380508</v>
      </c>
      <c r="GF49">
        <v>24715.551512539299</v>
      </c>
      <c r="GG49">
        <v>24197.649061384898</v>
      </c>
      <c r="GH49" s="13" t="s">
        <v>189</v>
      </c>
      <c r="GI49" s="5">
        <v>114.361791825705</v>
      </c>
      <c r="GJ49" s="13" t="s">
        <v>342</v>
      </c>
      <c r="GK49" s="5">
        <v>303.966849318117</v>
      </c>
      <c r="GM49" s="13" t="s">
        <v>320</v>
      </c>
      <c r="GQ49" s="13" t="s">
        <v>8</v>
      </c>
      <c r="GR49">
        <v>1006.429988626</v>
      </c>
      <c r="GS49" s="13">
        <v>9800</v>
      </c>
      <c r="GT49">
        <v>43875.625271466197</v>
      </c>
      <c r="GU49">
        <v>40327.4938019693</v>
      </c>
      <c r="GV49">
        <v>37216.712730505002</v>
      </c>
      <c r="GW49">
        <v>34506.614085835899</v>
      </c>
      <c r="GX49">
        <v>32158.812065565999</v>
      </c>
      <c r="GY49">
        <v>30195.140556802398</v>
      </c>
      <c r="GZ49">
        <v>28577.474330841502</v>
      </c>
      <c r="HA49">
        <v>27238.4967626984</v>
      </c>
      <c r="HB49">
        <v>26149.3794909225</v>
      </c>
      <c r="HC49">
        <v>25379.1532698179</v>
      </c>
      <c r="HD49">
        <v>24846.948427807201</v>
      </c>
      <c r="HE49" s="13" t="s">
        <v>189</v>
      </c>
      <c r="HF49" s="5">
        <v>113.89855867502401</v>
      </c>
      <c r="HG49" s="13" t="s">
        <v>342</v>
      </c>
      <c r="HH49" s="5">
        <v>286.21950834848599</v>
      </c>
      <c r="HJ49" s="13" t="s">
        <v>320</v>
      </c>
      <c r="HN49" s="13" t="s">
        <v>64</v>
      </c>
      <c r="HO49">
        <v>7821.1544534270597</v>
      </c>
      <c r="HP49" s="13">
        <v>9800</v>
      </c>
      <c r="HQ49">
        <v>62642.528701310002</v>
      </c>
      <c r="HR49">
        <v>57415.205444981701</v>
      </c>
      <c r="HS49">
        <v>52801.060011261099</v>
      </c>
      <c r="HT49">
        <v>48756.335425320103</v>
      </c>
      <c r="HU49">
        <v>45232.024145257601</v>
      </c>
      <c r="HV49">
        <v>42236.962968483502</v>
      </c>
      <c r="HW49">
        <v>39718.916086897902</v>
      </c>
      <c r="HX49">
        <v>37596.375149871303</v>
      </c>
      <c r="HY49">
        <v>35826.976106805101</v>
      </c>
      <c r="HZ49">
        <v>34471.087611508898</v>
      </c>
      <c r="IA49">
        <v>33435.121181182098</v>
      </c>
      <c r="IB49" s="13" t="s">
        <v>189</v>
      </c>
      <c r="IC49" s="5">
        <v>115.160302725336</v>
      </c>
      <c r="ID49" s="13" t="s">
        <v>342</v>
      </c>
      <c r="IE49" s="5">
        <v>275.29933155890899</v>
      </c>
      <c r="IG49" s="13" t="s">
        <v>320</v>
      </c>
      <c r="IK49" s="13" t="s">
        <v>64</v>
      </c>
      <c r="IL49">
        <v>10138.510919819601</v>
      </c>
      <c r="IM49" s="13">
        <v>9800</v>
      </c>
      <c r="IN49">
        <v>61017.059441120698</v>
      </c>
      <c r="IO49">
        <v>55863.218222998199</v>
      </c>
      <c r="IP49">
        <v>51308.944902037401</v>
      </c>
      <c r="IQ49">
        <v>47312.259371475498</v>
      </c>
      <c r="IR49">
        <v>43825.677959898901</v>
      </c>
      <c r="IS49">
        <v>40859.480960697598</v>
      </c>
      <c r="IT49">
        <v>38362.528282627303</v>
      </c>
      <c r="IU49">
        <v>36254.1258782437</v>
      </c>
      <c r="IV49">
        <v>34492.661280600099</v>
      </c>
      <c r="IW49">
        <v>33131.023399716403</v>
      </c>
      <c r="IX49">
        <v>32081.134906049501</v>
      </c>
      <c r="IY49" s="13" t="s">
        <v>189</v>
      </c>
      <c r="IZ49" s="5">
        <v>116.156537028361</v>
      </c>
      <c r="JA49" s="13" t="s">
        <v>342</v>
      </c>
      <c r="JB49" s="5">
        <v>341.08176596860199</v>
      </c>
      <c r="JD49" s="13" t="s">
        <v>320</v>
      </c>
      <c r="JG49" s="5"/>
      <c r="JH49" s="13" t="s">
        <v>64</v>
      </c>
      <c r="JI49">
        <v>10688.4914952362</v>
      </c>
      <c r="JJ49" s="13">
        <v>9800</v>
      </c>
      <c r="JK49">
        <v>63072.117373176399</v>
      </c>
      <c r="JL49">
        <v>57796.618178103803</v>
      </c>
      <c r="JM49">
        <v>53138.497251988803</v>
      </c>
      <c r="JN49">
        <v>49053.955405509201</v>
      </c>
      <c r="JO49">
        <v>45493.796750711903</v>
      </c>
      <c r="JP49">
        <v>42466.581453783801</v>
      </c>
      <c r="JQ49">
        <v>39919.719206672497</v>
      </c>
      <c r="JR49">
        <v>37771.313214609603</v>
      </c>
      <c r="JS49">
        <v>35978.623874643003</v>
      </c>
      <c r="JT49">
        <v>34600.806217745303</v>
      </c>
      <c r="JU49">
        <v>33544.479272474397</v>
      </c>
      <c r="JV49" s="13" t="s">
        <v>189</v>
      </c>
      <c r="JW49" s="5">
        <v>113.661881655971</v>
      </c>
      <c r="JX49" s="13" t="s">
        <v>342</v>
      </c>
      <c r="JY49" s="5">
        <v>288.57028579623397</v>
      </c>
      <c r="KA49" s="13" t="s">
        <v>320</v>
      </c>
      <c r="KE49" s="13" t="s">
        <v>64</v>
      </c>
      <c r="KF49">
        <v>6649.0431490967303</v>
      </c>
      <c r="KG49" s="13">
        <v>9800</v>
      </c>
      <c r="KH49">
        <v>58589.653082379002</v>
      </c>
      <c r="KI49">
        <v>53646.981598777798</v>
      </c>
      <c r="KJ49">
        <v>49281.447260461202</v>
      </c>
      <c r="KK49">
        <v>45452.209388603602</v>
      </c>
      <c r="KL49">
        <v>42113.298878928799</v>
      </c>
      <c r="KM49">
        <v>39276.777452619601</v>
      </c>
      <c r="KN49">
        <v>36893.368607123797</v>
      </c>
      <c r="KO49">
        <v>34884.203636129801</v>
      </c>
      <c r="KP49">
        <v>33209.415441088102</v>
      </c>
      <c r="KQ49">
        <v>31921.996014656601</v>
      </c>
      <c r="KR49">
        <v>30936.214855199501</v>
      </c>
      <c r="KS49" s="13" t="s">
        <v>189</v>
      </c>
      <c r="KT49" s="5">
        <v>117.899698909195</v>
      </c>
      <c r="KU49" s="13" t="s">
        <v>342</v>
      </c>
      <c r="KV49" s="5">
        <v>269.66172449286302</v>
      </c>
      <c r="KX49" s="13" t="s">
        <v>320</v>
      </c>
      <c r="LB49" s="13" t="s">
        <v>64</v>
      </c>
      <c r="LC49">
        <v>10716.7728758352</v>
      </c>
      <c r="LD49" s="13">
        <v>9800</v>
      </c>
      <c r="LE49">
        <v>61314.679475350698</v>
      </c>
      <c r="LF49">
        <v>56166.945003072302</v>
      </c>
      <c r="LG49">
        <v>51620.921869636702</v>
      </c>
      <c r="LH49">
        <v>47633.996084663202</v>
      </c>
      <c r="LI49">
        <v>44158.2457912065</v>
      </c>
      <c r="LJ49">
        <v>41203.606493480002</v>
      </c>
      <c r="LK49">
        <v>38718.771633725999</v>
      </c>
      <c r="LL49">
        <v>36623.0137249537</v>
      </c>
      <c r="LM49">
        <v>34874.7000694007</v>
      </c>
      <c r="LN49">
        <v>33530.313036973101</v>
      </c>
      <c r="LO49">
        <v>32499.593996355201</v>
      </c>
      <c r="LP49" s="13" t="s">
        <v>189</v>
      </c>
      <c r="LQ49" s="5">
        <v>114.865296111834</v>
      </c>
      <c r="LR49" s="13" t="s">
        <v>342</v>
      </c>
      <c r="LS49" s="5">
        <v>264.23488083625699</v>
      </c>
      <c r="LU49" s="13" t="s">
        <v>320</v>
      </c>
      <c r="LY49" s="13" t="s">
        <v>64</v>
      </c>
      <c r="LZ49">
        <v>8800.4986564134197</v>
      </c>
      <c r="MA49" s="13">
        <v>9800</v>
      </c>
      <c r="MB49">
        <v>58956.425414894198</v>
      </c>
      <c r="MC49">
        <v>53987.527704704196</v>
      </c>
      <c r="MD49">
        <v>49599.060522941501</v>
      </c>
      <c r="ME49">
        <v>45749.9198634856</v>
      </c>
      <c r="MF49">
        <v>42393.860389510999</v>
      </c>
      <c r="MG49">
        <v>39542.650806396297</v>
      </c>
      <c r="MH49">
        <v>37146.741440740298</v>
      </c>
      <c r="MI49">
        <v>35127.021506761303</v>
      </c>
      <c r="MJ49">
        <v>33443.394021933302</v>
      </c>
      <c r="MK49">
        <v>32149.486143833899</v>
      </c>
      <c r="ML49">
        <v>31158.868446853801</v>
      </c>
      <c r="MM49" s="13" t="s">
        <v>189</v>
      </c>
      <c r="MN49" s="5">
        <v>116.75773912920501</v>
      </c>
      <c r="MO49" s="13" t="s">
        <v>342</v>
      </c>
      <c r="MP49" s="5">
        <v>257.42658215427298</v>
      </c>
      <c r="MR49" s="13" t="s">
        <v>320</v>
      </c>
      <c r="MV49" s="13" t="s">
        <v>64</v>
      </c>
      <c r="MW49">
        <v>15299.6651109549</v>
      </c>
      <c r="MX49" s="13">
        <v>9800</v>
      </c>
      <c r="MY49">
        <v>66007.309017785403</v>
      </c>
      <c r="MZ49">
        <v>60501.243025192198</v>
      </c>
      <c r="NA49">
        <v>55639.021746856801</v>
      </c>
      <c r="NB49">
        <v>51375.142802444701</v>
      </c>
      <c r="NC49">
        <v>47658.424838127503</v>
      </c>
      <c r="ND49">
        <v>44495.1156180779</v>
      </c>
      <c r="NE49">
        <v>41830.622029685597</v>
      </c>
      <c r="NF49">
        <v>39580.906696708902</v>
      </c>
      <c r="NG49">
        <v>37701.277301576702</v>
      </c>
      <c r="NH49">
        <v>36253.3161705116</v>
      </c>
      <c r="NI49">
        <v>35139.601594957603</v>
      </c>
      <c r="NJ49" s="13" t="s">
        <v>189</v>
      </c>
      <c r="NK49" s="5">
        <v>114.500418835403</v>
      </c>
      <c r="NL49" s="13" t="s">
        <v>342</v>
      </c>
      <c r="NM49" s="5">
        <v>301.91782792195301</v>
      </c>
      <c r="NO49" s="13" t="s">
        <v>320</v>
      </c>
      <c r="NS49" s="13" t="s">
        <v>64</v>
      </c>
      <c r="NT49">
        <v>14158.7027954325</v>
      </c>
      <c r="NU49" s="13">
        <v>9800</v>
      </c>
      <c r="NV49">
        <v>64999.8859683759</v>
      </c>
      <c r="NW49">
        <v>59557.919179978599</v>
      </c>
      <c r="NX49">
        <v>54751.055403876599</v>
      </c>
      <c r="NY49">
        <v>50534.590286009101</v>
      </c>
      <c r="NZ49">
        <v>46858.1294497001</v>
      </c>
      <c r="OA49">
        <v>43728.822748883198</v>
      </c>
      <c r="OB49">
        <v>41092.613546257599</v>
      </c>
      <c r="OC49">
        <v>38866.164737796396</v>
      </c>
      <c r="OD49">
        <v>37005.361230026901</v>
      </c>
      <c r="OE49">
        <v>35569.358637220503</v>
      </c>
      <c r="OF49">
        <v>34462.882001945298</v>
      </c>
      <c r="OG49" s="13" t="s">
        <v>189</v>
      </c>
      <c r="OH49" s="5">
        <v>114.561873109627</v>
      </c>
      <c r="OI49" s="13" t="s">
        <v>342</v>
      </c>
      <c r="OJ49" s="5">
        <v>344.63129752166702</v>
      </c>
      <c r="OL49" s="13" t="s">
        <v>320</v>
      </c>
      <c r="OP49" s="13" t="s">
        <v>64</v>
      </c>
      <c r="OQ49" s="5">
        <v>15047.135899934799</v>
      </c>
      <c r="OR49">
        <v>9800</v>
      </c>
      <c r="OS49">
        <v>66404.865895206705</v>
      </c>
      <c r="OT49">
        <v>60871.471090162697</v>
      </c>
      <c r="OU49">
        <v>55985.388874200398</v>
      </c>
      <c r="OV49">
        <v>51700.837158152899</v>
      </c>
      <c r="OW49">
        <v>47966.3437019923</v>
      </c>
      <c r="OX49">
        <v>44787.860470709697</v>
      </c>
      <c r="OY49">
        <v>42110.485624726702</v>
      </c>
      <c r="OZ49">
        <v>39849.942884726101</v>
      </c>
      <c r="PA49">
        <v>37961.301478344998</v>
      </c>
      <c r="PB49">
        <v>36506.898095321303</v>
      </c>
      <c r="PC49">
        <v>35388.5192221205</v>
      </c>
      <c r="PD49" s="13" t="s">
        <v>189</v>
      </c>
      <c r="PE49" s="5">
        <v>113.17135931316101</v>
      </c>
      <c r="PF49" s="13" t="s">
        <v>342</v>
      </c>
      <c r="PG49" s="5">
        <v>268.24555557287999</v>
      </c>
      <c r="PI49" s="13" t="s">
        <v>320</v>
      </c>
      <c r="PM49" s="13" t="s">
        <v>64</v>
      </c>
      <c r="PN49">
        <v>28454.832706187299</v>
      </c>
      <c r="PO49" s="13">
        <v>9800</v>
      </c>
      <c r="PP49">
        <v>55790.768029212297</v>
      </c>
      <c r="PQ49">
        <v>50972.429108041702</v>
      </c>
      <c r="PR49">
        <v>46707.399589951303</v>
      </c>
      <c r="PS49">
        <v>42958.180101935999</v>
      </c>
      <c r="PT49">
        <v>39681.629908310999</v>
      </c>
      <c r="PU49">
        <v>36892.476203293802</v>
      </c>
      <c r="PV49">
        <v>34543.395628328697</v>
      </c>
      <c r="PW49">
        <v>32556.980246727799</v>
      </c>
      <c r="PX49">
        <v>30894.695491276601</v>
      </c>
      <c r="PY49">
        <v>29594.018120147099</v>
      </c>
      <c r="PZ49">
        <v>28580.5373479263</v>
      </c>
      <c r="QA49" s="13" t="s">
        <v>189</v>
      </c>
      <c r="QB49" s="5">
        <v>122.148589532657</v>
      </c>
      <c r="QC49" s="13" t="s">
        <v>342</v>
      </c>
      <c r="QD49" s="5">
        <v>303.15590790546997</v>
      </c>
      <c r="QF49" s="13" t="s">
        <v>320</v>
      </c>
      <c r="QJ49" s="13" t="s">
        <v>64</v>
      </c>
      <c r="QK49">
        <v>45731.617999064903</v>
      </c>
      <c r="QL49" s="13">
        <v>9800</v>
      </c>
      <c r="QM49">
        <v>59824.806670560298</v>
      </c>
      <c r="QN49">
        <v>54632.525103680702</v>
      </c>
      <c r="QO49">
        <v>50031.225024377898</v>
      </c>
      <c r="QP49">
        <v>45981.880644455297</v>
      </c>
      <c r="QQ49">
        <v>42439.024608442996</v>
      </c>
      <c r="QR49">
        <v>39414.5194518016</v>
      </c>
      <c r="QS49">
        <v>36857.908989931901</v>
      </c>
      <c r="QT49">
        <v>34688.615288727997</v>
      </c>
      <c r="QU49">
        <v>32865.065849419399</v>
      </c>
      <c r="QV49">
        <v>31421.937053916499</v>
      </c>
      <c r="QW49">
        <v>30282.307509145801</v>
      </c>
      <c r="QX49" s="13" t="s">
        <v>189</v>
      </c>
      <c r="QY49" s="5">
        <v>122.148589532657</v>
      </c>
      <c r="QZ49" s="13" t="s">
        <v>342</v>
      </c>
      <c r="RA49" s="5">
        <v>288.76301659417999</v>
      </c>
      <c r="RC49" s="13" t="s">
        <v>320</v>
      </c>
      <c r="RG49" s="13" t="s">
        <v>64</v>
      </c>
      <c r="RH49">
        <v>23702.395685830201</v>
      </c>
      <c r="RI49" s="13">
        <v>9800</v>
      </c>
      <c r="RJ49">
        <v>77881.253802445906</v>
      </c>
      <c r="RK49">
        <v>71504.809113118099</v>
      </c>
      <c r="RL49">
        <v>65876.0095660972</v>
      </c>
      <c r="RM49">
        <v>60942.076503591699</v>
      </c>
      <c r="RN49">
        <v>56643.744016704099</v>
      </c>
      <c r="RO49">
        <v>52978.451905052403</v>
      </c>
      <c r="RP49">
        <v>49883.0054799848</v>
      </c>
      <c r="RQ49">
        <v>47265.637610650403</v>
      </c>
      <c r="RR49">
        <v>45074.240385002799</v>
      </c>
      <c r="RS49">
        <v>43385.874890610801</v>
      </c>
      <c r="RT49">
        <v>42083.657838523199</v>
      </c>
      <c r="RU49" s="13" t="s">
        <v>189</v>
      </c>
      <c r="RV49" s="5">
        <v>108.052872221675</v>
      </c>
      <c r="RW49" s="13" t="s">
        <v>342</v>
      </c>
      <c r="RX49" s="5">
        <v>279.14592677465703</v>
      </c>
      <c r="RZ49" s="13" t="s">
        <v>320</v>
      </c>
      <c r="SD49" s="13" t="s">
        <v>64</v>
      </c>
      <c r="SE49">
        <v>22585.956280141301</v>
      </c>
      <c r="SF49" s="13">
        <v>9800</v>
      </c>
      <c r="SG49">
        <v>56667.162171158503</v>
      </c>
      <c r="SH49">
        <v>51770.0482691258</v>
      </c>
      <c r="SI49">
        <v>47433.549781162699</v>
      </c>
      <c r="SJ49">
        <v>43619.911872698001</v>
      </c>
      <c r="SK49">
        <v>40285.553449565901</v>
      </c>
      <c r="SL49">
        <v>37444.641073059101</v>
      </c>
      <c r="SM49">
        <v>35049.202040363198</v>
      </c>
      <c r="SN49">
        <v>33021.180953730996</v>
      </c>
      <c r="SO49">
        <v>31321.407760788799</v>
      </c>
      <c r="SP49">
        <v>29988.363645465099</v>
      </c>
      <c r="SQ49">
        <v>28945.993260849598</v>
      </c>
      <c r="SR49" s="13" t="s">
        <v>189</v>
      </c>
      <c r="SS49" s="5">
        <v>122.30768023884499</v>
      </c>
      <c r="ST49" s="13" t="s">
        <v>342</v>
      </c>
      <c r="SU49">
        <v>385.29257867847502</v>
      </c>
      <c r="SW49" s="13" t="s">
        <v>320</v>
      </c>
      <c r="TA49" s="13" t="s">
        <v>64</v>
      </c>
      <c r="TB49">
        <v>21041.0782358137</v>
      </c>
      <c r="TC49" s="13">
        <v>9800</v>
      </c>
      <c r="TD49">
        <v>71704.176846534305</v>
      </c>
      <c r="TE49">
        <v>65763.451596386498</v>
      </c>
      <c r="TF49">
        <v>60517.185190396303</v>
      </c>
      <c r="TG49">
        <v>55916.507034196104</v>
      </c>
      <c r="TH49">
        <v>51906.386554749697</v>
      </c>
      <c r="TI49">
        <v>48488.860942157597</v>
      </c>
      <c r="TJ49">
        <v>45605.060485717899</v>
      </c>
      <c r="TK49">
        <v>43167.139313241198</v>
      </c>
      <c r="TL49">
        <v>41126.720771386703</v>
      </c>
      <c r="TM49">
        <v>39551.329650839798</v>
      </c>
      <c r="TN49">
        <v>38334.8682675124</v>
      </c>
      <c r="TO49" s="13" t="s">
        <v>189</v>
      </c>
      <c r="TP49" s="5">
        <v>110.75013165166899</v>
      </c>
      <c r="TQ49" s="13" t="s">
        <v>342</v>
      </c>
      <c r="TR49" s="5">
        <v>340.31135663719601</v>
      </c>
      <c r="TT49" s="13" t="s">
        <v>320</v>
      </c>
      <c r="TX49" s="13" t="s">
        <v>8</v>
      </c>
      <c r="TY49">
        <v>988.98938073735496</v>
      </c>
      <c r="TZ49" s="13">
        <v>9800</v>
      </c>
      <c r="UA49">
        <v>33535.928075017</v>
      </c>
      <c r="UB49">
        <v>30741.9177169672</v>
      </c>
      <c r="UC49">
        <v>28292.705465831899</v>
      </c>
      <c r="UD49">
        <v>26159.0667755996</v>
      </c>
      <c r="UE49">
        <v>24310.466670419901</v>
      </c>
      <c r="UF49">
        <v>22777.1386570141</v>
      </c>
      <c r="UG49">
        <v>21528.692832775301</v>
      </c>
      <c r="UH49">
        <v>20504.819497730099</v>
      </c>
      <c r="UI49">
        <v>19683.320923249401</v>
      </c>
      <c r="UJ49">
        <v>19114.697308581301</v>
      </c>
      <c r="UK49">
        <v>18738.661749376501</v>
      </c>
      <c r="UL49" s="13" t="s">
        <v>189</v>
      </c>
      <c r="UM49" s="5">
        <v>122.148589532657</v>
      </c>
      <c r="UN49" s="13" t="s">
        <v>342</v>
      </c>
      <c r="UO49" s="5">
        <v>293.895052582267</v>
      </c>
      <c r="UQ49" s="13" t="s">
        <v>320</v>
      </c>
      <c r="UU49" s="13" t="s">
        <v>8</v>
      </c>
      <c r="UV49">
        <v>991.92239915073105</v>
      </c>
      <c r="UW49" s="13">
        <v>9800</v>
      </c>
      <c r="UX49">
        <v>33535.928075017</v>
      </c>
      <c r="UY49">
        <v>30741.9177169672</v>
      </c>
      <c r="UZ49">
        <v>28292.705465831899</v>
      </c>
      <c r="VA49">
        <v>26159.0667755996</v>
      </c>
      <c r="VB49">
        <v>24310.466670419901</v>
      </c>
      <c r="VC49">
        <v>22777.1386570141</v>
      </c>
      <c r="VD49">
        <v>21528.692832775301</v>
      </c>
      <c r="VE49">
        <v>20504.819497730099</v>
      </c>
      <c r="VF49">
        <v>19683.320923249401</v>
      </c>
      <c r="VG49">
        <v>19114.697308581301</v>
      </c>
      <c r="VH49">
        <v>18738.661749376501</v>
      </c>
      <c r="VI49" s="13" t="s">
        <v>189</v>
      </c>
      <c r="VJ49" s="5">
        <v>122.148589532657</v>
      </c>
      <c r="VK49" s="13" t="s">
        <v>342</v>
      </c>
      <c r="VL49" s="5">
        <v>311.10856571670098</v>
      </c>
      <c r="VN49" s="13" t="s">
        <v>320</v>
      </c>
      <c r="VR49" s="13" t="s">
        <v>8</v>
      </c>
      <c r="VS49">
        <v>998.11252352926795</v>
      </c>
      <c r="VT49" s="13">
        <v>9800</v>
      </c>
      <c r="VU49">
        <v>33535.928075017</v>
      </c>
      <c r="VV49">
        <v>30741.9177169672</v>
      </c>
      <c r="VW49">
        <v>28292.705465831899</v>
      </c>
      <c r="VX49">
        <v>26159.0667755996</v>
      </c>
      <c r="VY49">
        <v>24310.466670419901</v>
      </c>
      <c r="VZ49">
        <v>22777.1386570141</v>
      </c>
      <c r="WA49">
        <v>21528.692832775301</v>
      </c>
      <c r="WB49">
        <v>20504.819497730099</v>
      </c>
      <c r="WC49">
        <v>19683.320923249401</v>
      </c>
      <c r="WD49">
        <v>19114.697308581301</v>
      </c>
      <c r="WE49">
        <v>18738.661749376501</v>
      </c>
      <c r="WF49" s="13" t="s">
        <v>189</v>
      </c>
      <c r="WG49" s="5">
        <v>122.148589532657</v>
      </c>
      <c r="WH49" s="13" t="s">
        <v>342</v>
      </c>
      <c r="WI49" s="5">
        <v>317.350700625505</v>
      </c>
    </row>
    <row r="50" spans="1:607" x14ac:dyDescent="0.25">
      <c r="A50" s="246" t="s">
        <v>730</v>
      </c>
      <c r="B50" s="247"/>
      <c r="C50" s="247"/>
      <c r="D50" s="11" t="s">
        <v>302</v>
      </c>
      <c r="E50" s="23" t="s">
        <v>732</v>
      </c>
      <c r="F50" s="23" t="s">
        <v>303</v>
      </c>
      <c r="G50" s="23" t="s">
        <v>733</v>
      </c>
      <c r="H50" s="23" t="s">
        <v>304</v>
      </c>
      <c r="I50" s="12" t="s">
        <v>734</v>
      </c>
      <c r="J50" s="68"/>
      <c r="K50" t="s">
        <v>321</v>
      </c>
      <c r="O50" s="13" t="s">
        <v>12</v>
      </c>
      <c r="P50">
        <v>510</v>
      </c>
      <c r="Q50" s="13">
        <v>11200</v>
      </c>
      <c r="R50">
        <v>38811.166217284503</v>
      </c>
      <c r="S50">
        <v>35741.260706065899</v>
      </c>
      <c r="T50">
        <v>33044.114965529603</v>
      </c>
      <c r="U50">
        <v>30689.0504636818</v>
      </c>
      <c r="V50">
        <v>28649.764593076601</v>
      </c>
      <c r="W50">
        <v>26959.603909738002</v>
      </c>
      <c r="X50">
        <v>25536.0593145563</v>
      </c>
      <c r="Y50">
        <v>24351.651336486699</v>
      </c>
      <c r="Z50">
        <v>23381.9270244605</v>
      </c>
      <c r="AA50">
        <v>22605.831386694401</v>
      </c>
      <c r="AB50">
        <v>22048.526043071</v>
      </c>
      <c r="AC50" s="13" t="s">
        <v>190</v>
      </c>
      <c r="AD50" s="5">
        <v>0</v>
      </c>
      <c r="AE50" s="13" t="s">
        <v>343</v>
      </c>
      <c r="AF50" s="14">
        <v>5.6648258624769799E-6</v>
      </c>
      <c r="AH50" s="13" t="s">
        <v>321</v>
      </c>
      <c r="AL50" s="13" t="s">
        <v>8</v>
      </c>
      <c r="AM50">
        <v>1026.5313019804901</v>
      </c>
      <c r="AN50" s="13">
        <v>11200</v>
      </c>
      <c r="AO50">
        <v>49445.6677281386</v>
      </c>
      <c r="AP50">
        <v>45258.469556546799</v>
      </c>
      <c r="AQ50">
        <v>41543.594980234098</v>
      </c>
      <c r="AR50">
        <v>38269.783887967496</v>
      </c>
      <c r="AS50">
        <v>35406.877677904697</v>
      </c>
      <c r="AT50">
        <v>32982.416259105798</v>
      </c>
      <c r="AU50">
        <v>30905.760877844401</v>
      </c>
      <c r="AV50">
        <v>29141.1001581495</v>
      </c>
      <c r="AW50">
        <v>27655.6914418462</v>
      </c>
      <c r="AX50">
        <v>26420.663042147102</v>
      </c>
      <c r="AY50">
        <v>25444.4783748544</v>
      </c>
      <c r="AZ50" s="13" t="s">
        <v>190</v>
      </c>
      <c r="BA50" s="5">
        <v>0</v>
      </c>
      <c r="BB50" s="13" t="s">
        <v>343</v>
      </c>
      <c r="BC50" s="7">
        <v>6.4650366008321096E-6</v>
      </c>
      <c r="BE50" s="13" t="s">
        <v>321</v>
      </c>
      <c r="BI50" s="13" t="s">
        <v>8</v>
      </c>
      <c r="BJ50">
        <v>1011.4942045389899</v>
      </c>
      <c r="BK50" s="13">
        <v>11200</v>
      </c>
      <c r="BL50">
        <v>50861.744970092601</v>
      </c>
      <c r="BM50">
        <v>46615.9456412742</v>
      </c>
      <c r="BN50">
        <v>42854.678278379397</v>
      </c>
      <c r="BO50">
        <v>39544.924535877901</v>
      </c>
      <c r="BP50">
        <v>36655.0112548588</v>
      </c>
      <c r="BQ50">
        <v>34211.128141681598</v>
      </c>
      <c r="BR50">
        <v>32121.7729554301</v>
      </c>
      <c r="BS50">
        <v>30350.329011394198</v>
      </c>
      <c r="BT50">
        <v>28863.404666660099</v>
      </c>
      <c r="BU50">
        <v>27631.607650465401</v>
      </c>
      <c r="BV50">
        <v>26667.2024056175</v>
      </c>
      <c r="BW50" s="13" t="s">
        <v>190</v>
      </c>
      <c r="BX50" s="5">
        <v>0</v>
      </c>
      <c r="BY50" s="13" t="s">
        <v>343</v>
      </c>
      <c r="BZ50" s="14">
        <v>5.9963045685033698E-6</v>
      </c>
      <c r="CB50" s="13" t="s">
        <v>321</v>
      </c>
      <c r="CF50" s="13" t="s">
        <v>12</v>
      </c>
      <c r="CG50">
        <v>510</v>
      </c>
      <c r="CH50" s="13">
        <v>11200</v>
      </c>
      <c r="CI50">
        <v>38704.879430835201</v>
      </c>
      <c r="CJ50">
        <v>35642.291950799699</v>
      </c>
      <c r="CK50">
        <v>32951.561266976503</v>
      </c>
      <c r="CL50">
        <v>30602.081274071701</v>
      </c>
      <c r="CM50">
        <v>28567.625170633801</v>
      </c>
      <c r="CN50">
        <v>26881.621340673799</v>
      </c>
      <c r="CO50">
        <v>25461.6292107228</v>
      </c>
      <c r="CP50">
        <v>24280.238160366102</v>
      </c>
      <c r="CQ50">
        <v>23313.058021375102</v>
      </c>
      <c r="CR50">
        <v>22539.0897919542</v>
      </c>
      <c r="CS50">
        <v>21983.4140467139</v>
      </c>
      <c r="CT50" s="13" t="s">
        <v>190</v>
      </c>
      <c r="CU50" s="5">
        <v>0</v>
      </c>
      <c r="CV50" s="13" t="s">
        <v>343</v>
      </c>
      <c r="CW50" s="14">
        <v>5.87797389990823E-6</v>
      </c>
      <c r="CY50" s="13" t="s">
        <v>321</v>
      </c>
      <c r="DC50" s="13" t="s">
        <v>8</v>
      </c>
      <c r="DD50">
        <v>1027.47933496313</v>
      </c>
      <c r="DE50" s="13">
        <v>11200</v>
      </c>
      <c r="DF50">
        <v>52862.798320236398</v>
      </c>
      <c r="DG50">
        <v>48463.445718721603</v>
      </c>
      <c r="DH50">
        <v>44566.280873161799</v>
      </c>
      <c r="DI50">
        <v>41137.1074306343</v>
      </c>
      <c r="DJ50">
        <v>38142.92617862</v>
      </c>
      <c r="DK50">
        <v>35608.399357341601</v>
      </c>
      <c r="DL50">
        <v>33440.669965882698</v>
      </c>
      <c r="DM50">
        <v>31601.743104584999</v>
      </c>
      <c r="DN50">
        <v>30056.947461817101</v>
      </c>
      <c r="DO50">
        <v>28775.735569131</v>
      </c>
      <c r="DP50">
        <v>27771.023387126599</v>
      </c>
      <c r="DQ50" s="13" t="s">
        <v>190</v>
      </c>
      <c r="DR50" s="5">
        <v>0</v>
      </c>
      <c r="DS50" s="13" t="s">
        <v>343</v>
      </c>
      <c r="DT50" s="14">
        <v>6.5933333325539496E-6</v>
      </c>
      <c r="DV50" s="13" t="s">
        <v>321</v>
      </c>
      <c r="DZ50" s="13" t="s">
        <v>12</v>
      </c>
      <c r="EA50">
        <v>510</v>
      </c>
      <c r="EB50" s="13">
        <v>11200</v>
      </c>
      <c r="EC50">
        <v>38475.302113054102</v>
      </c>
      <c r="ED50">
        <v>35428.538130463799</v>
      </c>
      <c r="EE50">
        <v>32751.678738591101</v>
      </c>
      <c r="EF50">
        <v>30414.274450649598</v>
      </c>
      <c r="EG50">
        <v>28390.262377569401</v>
      </c>
      <c r="EH50">
        <v>26713.2478817708</v>
      </c>
      <c r="EI50">
        <v>25300.938584420001</v>
      </c>
      <c r="EJ50">
        <v>24126.072767122201</v>
      </c>
      <c r="EK50">
        <v>23164.396042853201</v>
      </c>
      <c r="EL50">
        <v>22395.030501578702</v>
      </c>
      <c r="EM50">
        <v>21842.882020715599</v>
      </c>
      <c r="EN50" s="13" t="s">
        <v>190</v>
      </c>
      <c r="EO50" s="5">
        <v>0</v>
      </c>
      <c r="EP50" s="13" t="s">
        <v>343</v>
      </c>
      <c r="EQ50" s="7">
        <v>6.2890235335737403E-6</v>
      </c>
      <c r="ES50" s="13" t="s">
        <v>321</v>
      </c>
      <c r="EV50" s="5"/>
      <c r="EW50" s="13" t="s">
        <v>12</v>
      </c>
      <c r="EX50">
        <v>510</v>
      </c>
      <c r="EY50" s="13">
        <v>11200</v>
      </c>
      <c r="EZ50">
        <v>38905.116812951499</v>
      </c>
      <c r="FA50">
        <v>35828.746711541098</v>
      </c>
      <c r="FB50">
        <v>33125.934112591996</v>
      </c>
      <c r="FC50">
        <v>30765.936507119601</v>
      </c>
      <c r="FD50">
        <v>28722.384322741</v>
      </c>
      <c r="FE50">
        <v>27028.551840508</v>
      </c>
      <c r="FF50">
        <v>25601.869433608899</v>
      </c>
      <c r="FG50">
        <v>24414.7968169138</v>
      </c>
      <c r="FH50">
        <v>23442.825585258601</v>
      </c>
      <c r="FI50">
        <v>22664.8512930508</v>
      </c>
      <c r="FJ50">
        <v>22106.107286732899</v>
      </c>
      <c r="FK50" s="13" t="s">
        <v>190</v>
      </c>
      <c r="FL50" s="5">
        <v>0</v>
      </c>
      <c r="FM50" s="13" t="s">
        <v>343</v>
      </c>
      <c r="FN50" s="14">
        <v>7.2520204870651797E-6</v>
      </c>
      <c r="FP50" s="13" t="s">
        <v>321</v>
      </c>
      <c r="FT50" s="13" t="s">
        <v>12</v>
      </c>
      <c r="FU50">
        <v>510</v>
      </c>
      <c r="FV50" s="13">
        <v>11200</v>
      </c>
      <c r="FW50">
        <v>37809.756446718202</v>
      </c>
      <c r="FX50">
        <v>34808.993942795103</v>
      </c>
      <c r="FY50">
        <v>32172.4626770996</v>
      </c>
      <c r="FZ50">
        <v>29870.1685784324</v>
      </c>
      <c r="GA50">
        <v>27876.525239500399</v>
      </c>
      <c r="GB50">
        <v>26225.652948693201</v>
      </c>
      <c r="GC50">
        <v>24835.690302075</v>
      </c>
      <c r="GD50">
        <v>23679.8086864701</v>
      </c>
      <c r="GE50">
        <v>22734.148670729799</v>
      </c>
      <c r="GF50">
        <v>21978.184584513801</v>
      </c>
      <c r="GG50">
        <v>21436.318609652499</v>
      </c>
      <c r="GH50" s="13" t="s">
        <v>190</v>
      </c>
      <c r="GI50" s="5">
        <v>0</v>
      </c>
      <c r="GJ50" s="13" t="s">
        <v>343</v>
      </c>
      <c r="GK50" s="14">
        <v>7.05259511178926E-6</v>
      </c>
      <c r="GM50" s="13" t="s">
        <v>321</v>
      </c>
      <c r="GQ50" s="13" t="s">
        <v>12</v>
      </c>
      <c r="GR50">
        <v>510</v>
      </c>
      <c r="GS50" s="13">
        <v>11200</v>
      </c>
      <c r="GT50">
        <v>38749.682077316596</v>
      </c>
      <c r="GU50">
        <v>35684.0092602808</v>
      </c>
      <c r="GV50">
        <v>32990.573930954903</v>
      </c>
      <c r="GW50">
        <v>30638.739447937001</v>
      </c>
      <c r="GX50">
        <v>28602.247049356502</v>
      </c>
      <c r="GY50">
        <v>26914.490618407399</v>
      </c>
      <c r="GZ50">
        <v>25493.0006897854</v>
      </c>
      <c r="HA50">
        <v>24310.337614097502</v>
      </c>
      <c r="HB50">
        <v>23342.084752386501</v>
      </c>
      <c r="HC50">
        <v>22567.219496100301</v>
      </c>
      <c r="HD50">
        <v>22010.8565696937</v>
      </c>
      <c r="HE50" s="13" t="s">
        <v>190</v>
      </c>
      <c r="HF50" s="5">
        <v>0</v>
      </c>
      <c r="HG50" s="13" t="s">
        <v>343</v>
      </c>
      <c r="HH50" s="14">
        <v>6.6408238595936501E-6</v>
      </c>
      <c r="HJ50" s="13" t="s">
        <v>321</v>
      </c>
      <c r="HN50" s="13" t="s">
        <v>8</v>
      </c>
      <c r="HO50">
        <v>1034.7325544856501</v>
      </c>
      <c r="HP50" s="13">
        <v>11200</v>
      </c>
      <c r="HQ50">
        <v>57369.573822243197</v>
      </c>
      <c r="HR50">
        <v>52656.838865684003</v>
      </c>
      <c r="HS50">
        <v>48485.119772022699</v>
      </c>
      <c r="HT50">
        <v>44817.178782629198</v>
      </c>
      <c r="HU50">
        <v>41616.820613157601</v>
      </c>
      <c r="HV50">
        <v>38905.2223647754</v>
      </c>
      <c r="HW50">
        <v>36586.607009524399</v>
      </c>
      <c r="HX50">
        <v>34620.041957058304</v>
      </c>
      <c r="HY50">
        <v>32968.1773052852</v>
      </c>
      <c r="HZ50">
        <v>31598.0800650782</v>
      </c>
      <c r="IA50">
        <v>30525.9750929527</v>
      </c>
      <c r="IB50" s="13" t="s">
        <v>190</v>
      </c>
      <c r="IC50" s="5">
        <v>0</v>
      </c>
      <c r="ID50" s="13" t="s">
        <v>343</v>
      </c>
      <c r="IE50" s="14">
        <v>5.7659821046452602E-6</v>
      </c>
      <c r="IG50" s="13" t="s">
        <v>321</v>
      </c>
      <c r="IK50" s="13" t="s">
        <v>8</v>
      </c>
      <c r="IL50">
        <v>1052.87831054457</v>
      </c>
      <c r="IM50" s="13">
        <v>11200</v>
      </c>
      <c r="IN50">
        <v>56145.996492664803</v>
      </c>
      <c r="IO50">
        <v>51476.946070292499</v>
      </c>
      <c r="IP50">
        <v>47339.216386485197</v>
      </c>
      <c r="IQ50">
        <v>43696.989698449499</v>
      </c>
      <c r="IR50">
        <v>40515.249752485099</v>
      </c>
      <c r="IS50">
        <v>37816.301136246002</v>
      </c>
      <c r="IT50">
        <v>35504.992337625299</v>
      </c>
      <c r="IU50">
        <v>33541.0017291072</v>
      </c>
      <c r="IV50">
        <v>31887.463860799799</v>
      </c>
      <c r="IW50">
        <v>30511.8282505149</v>
      </c>
      <c r="IX50">
        <v>29426.900365880101</v>
      </c>
      <c r="IY50" s="13" t="s">
        <v>190</v>
      </c>
      <c r="IZ50" s="5">
        <v>0</v>
      </c>
      <c r="JA50" s="13" t="s">
        <v>343</v>
      </c>
      <c r="JB50" s="14">
        <v>6.7758226398936596E-6</v>
      </c>
      <c r="JD50" s="13" t="s">
        <v>321</v>
      </c>
      <c r="JG50" s="5"/>
      <c r="JH50" s="13" t="s">
        <v>8</v>
      </c>
      <c r="JI50">
        <v>1057.9479437866</v>
      </c>
      <c r="JJ50" s="13">
        <v>11200</v>
      </c>
      <c r="JK50">
        <v>57841.562003373903</v>
      </c>
      <c r="JL50">
        <v>53078.4698879071</v>
      </c>
      <c r="JM50">
        <v>48860.810162153801</v>
      </c>
      <c r="JN50">
        <v>45151.280723625903</v>
      </c>
      <c r="JO50">
        <v>41913.484435533501</v>
      </c>
      <c r="JP50">
        <v>39168.313415858102</v>
      </c>
      <c r="JQ50">
        <v>36819.613881379599</v>
      </c>
      <c r="JR50">
        <v>34826.067155058299</v>
      </c>
      <c r="JS50">
        <v>33149.940375375503</v>
      </c>
      <c r="JT50">
        <v>31757.938656720999</v>
      </c>
      <c r="JU50">
        <v>30665.561144346299</v>
      </c>
      <c r="JV50" s="13" t="s">
        <v>190</v>
      </c>
      <c r="JW50" s="5">
        <v>0</v>
      </c>
      <c r="JX50" s="13" t="s">
        <v>343</v>
      </c>
      <c r="JY50" s="14">
        <v>5.9432202517709304E-6</v>
      </c>
      <c r="KA50" s="13" t="s">
        <v>321</v>
      </c>
      <c r="KE50" s="13" t="s">
        <v>8</v>
      </c>
      <c r="KF50">
        <v>1023.49318129105</v>
      </c>
      <c r="KG50" s="13">
        <v>11200</v>
      </c>
      <c r="KH50">
        <v>53793.216961423299</v>
      </c>
      <c r="KI50">
        <v>49326.432286247997</v>
      </c>
      <c r="KJ50">
        <v>45369.956858193997</v>
      </c>
      <c r="KK50">
        <v>41888.991661637599</v>
      </c>
      <c r="KL50">
        <v>38849.890255257698</v>
      </c>
      <c r="KM50">
        <v>36276.593141905199</v>
      </c>
      <c r="KN50">
        <v>34075.627697571297</v>
      </c>
      <c r="KO50">
        <v>32208.376550283199</v>
      </c>
      <c r="KP50">
        <v>30639.5969458607</v>
      </c>
      <c r="KQ50">
        <v>29338.2298754562</v>
      </c>
      <c r="KR50">
        <v>28317.7312789233</v>
      </c>
      <c r="KS50" s="13" t="s">
        <v>190</v>
      </c>
      <c r="KT50" s="5">
        <v>0</v>
      </c>
      <c r="KU50" s="13" t="s">
        <v>343</v>
      </c>
      <c r="KV50" s="14">
        <v>5.6858859987876401E-6</v>
      </c>
      <c r="KX50" s="13" t="s">
        <v>321</v>
      </c>
      <c r="LB50" s="13" t="s">
        <v>8</v>
      </c>
      <c r="LC50">
        <v>1051.7456741194901</v>
      </c>
      <c r="LD50" s="13">
        <v>11200</v>
      </c>
      <c r="LE50">
        <v>56265.323195041601</v>
      </c>
      <c r="LF50">
        <v>51615.0100343956</v>
      </c>
      <c r="LG50">
        <v>47496.551907704103</v>
      </c>
      <c r="LH50">
        <v>43873.6457732044</v>
      </c>
      <c r="LI50">
        <v>40710.976742967097</v>
      </c>
      <c r="LJ50">
        <v>38030.624254620197</v>
      </c>
      <c r="LK50">
        <v>35737.465401463298</v>
      </c>
      <c r="LL50">
        <v>33791.218257408502</v>
      </c>
      <c r="LM50">
        <v>32155.102102856901</v>
      </c>
      <c r="LN50">
        <v>30796.674607102199</v>
      </c>
      <c r="LO50">
        <v>29730.502288833599</v>
      </c>
      <c r="LP50" s="13" t="s">
        <v>190</v>
      </c>
      <c r="LQ50" s="5">
        <v>0</v>
      </c>
      <c r="LR50" s="13" t="s">
        <v>343</v>
      </c>
      <c r="LS50" s="14">
        <v>5.5381669378888599E-6</v>
      </c>
      <c r="LU50" s="13" t="s">
        <v>321</v>
      </c>
      <c r="LY50" s="13" t="s">
        <v>8</v>
      </c>
      <c r="LZ50">
        <v>1036.1343459315799</v>
      </c>
      <c r="MA50" s="13">
        <v>11200</v>
      </c>
      <c r="MB50">
        <v>54117.987628816401</v>
      </c>
      <c r="MC50">
        <v>49628.435040763899</v>
      </c>
      <c r="MD50">
        <v>45652.007843683903</v>
      </c>
      <c r="ME50">
        <v>42153.6864615831</v>
      </c>
      <c r="MF50">
        <v>39099.593007335898</v>
      </c>
      <c r="MG50">
        <v>36513.413981364698</v>
      </c>
      <c r="MH50">
        <v>34301.464865048103</v>
      </c>
      <c r="MI50">
        <v>32424.914695625401</v>
      </c>
      <c r="MJ50">
        <v>30848.325909620798</v>
      </c>
      <c r="MK50">
        <v>29540.465961954898</v>
      </c>
      <c r="ML50">
        <v>28515.0246031926</v>
      </c>
      <c r="MM50" s="13" t="s">
        <v>190</v>
      </c>
      <c r="MN50" s="5">
        <v>0</v>
      </c>
      <c r="MO50" s="13" t="s">
        <v>343</v>
      </c>
      <c r="MP50" s="14">
        <v>5.4501115354113901E-6</v>
      </c>
      <c r="MR50" s="13" t="s">
        <v>321</v>
      </c>
      <c r="MV50" s="13" t="s">
        <v>8</v>
      </c>
      <c r="MW50">
        <v>1088.75017396979</v>
      </c>
      <c r="MX50" s="13">
        <v>11200</v>
      </c>
      <c r="MY50">
        <v>60567.515096589101</v>
      </c>
      <c r="MZ50">
        <v>55592.444091832098</v>
      </c>
      <c r="NA50">
        <v>51186.580937390601</v>
      </c>
      <c r="NB50">
        <v>47311.156711315802</v>
      </c>
      <c r="NC50">
        <v>43927.9693625117</v>
      </c>
      <c r="ND50">
        <v>41056.085387921201</v>
      </c>
      <c r="NE50">
        <v>38597.431678945803</v>
      </c>
      <c r="NF50">
        <v>36508.822958699297</v>
      </c>
      <c r="NG50">
        <v>34750.781852379798</v>
      </c>
      <c r="NH50">
        <v>33288.431313352303</v>
      </c>
      <c r="NI50">
        <v>32137.766097232801</v>
      </c>
      <c r="NJ50" s="13" t="s">
        <v>190</v>
      </c>
      <c r="NK50" s="5">
        <v>0</v>
      </c>
      <c r="NL50" s="13" t="s">
        <v>343</v>
      </c>
      <c r="NM50" s="14">
        <v>6.0923257406314502E-6</v>
      </c>
      <c r="NO50" s="13" t="s">
        <v>321</v>
      </c>
      <c r="NS50" s="13" t="s">
        <v>8</v>
      </c>
      <c r="NT50">
        <v>1085.09384453915</v>
      </c>
      <c r="NU50" s="13">
        <v>11200</v>
      </c>
      <c r="NV50">
        <v>59707.347538254697</v>
      </c>
      <c r="NW50">
        <v>54784.952066261198</v>
      </c>
      <c r="NX50">
        <v>50424.575062876</v>
      </c>
      <c r="NY50">
        <v>46588.106020553198</v>
      </c>
      <c r="NZ50">
        <v>43238.063162466096</v>
      </c>
      <c r="OA50">
        <v>40394.0494797067</v>
      </c>
      <c r="OB50">
        <v>37958.587378223398</v>
      </c>
      <c r="OC50">
        <v>35889.015625583001</v>
      </c>
      <c r="OD50">
        <v>34146.323611319203</v>
      </c>
      <c r="OE50">
        <v>32696.042398150199</v>
      </c>
      <c r="OF50">
        <v>31553.197437587201</v>
      </c>
      <c r="OG50" s="13" t="s">
        <v>190</v>
      </c>
      <c r="OH50" s="5">
        <v>0</v>
      </c>
      <c r="OI50" s="13" t="s">
        <v>343</v>
      </c>
      <c r="OJ50" s="14">
        <v>6.76662276451052E-6</v>
      </c>
      <c r="OL50" s="13" t="s">
        <v>321</v>
      </c>
      <c r="OP50" s="13" t="s">
        <v>8</v>
      </c>
      <c r="OQ50" s="5">
        <v>1084.90807330743</v>
      </c>
      <c r="OR50">
        <v>11200</v>
      </c>
      <c r="OS50">
        <v>60918.281802190402</v>
      </c>
      <c r="OT50">
        <v>55919.607998117601</v>
      </c>
      <c r="OU50">
        <v>51493.095824728298</v>
      </c>
      <c r="OV50">
        <v>47599.742491498298</v>
      </c>
      <c r="OW50">
        <v>44201.112744105398</v>
      </c>
      <c r="OX50">
        <v>41315.986916562397</v>
      </c>
      <c r="OY50">
        <v>38846.082945461902</v>
      </c>
      <c r="OZ50">
        <v>36747.994514070197</v>
      </c>
      <c r="PA50">
        <v>34982.0431219292</v>
      </c>
      <c r="PB50">
        <v>33513.172875654098</v>
      </c>
      <c r="PC50">
        <v>32357.670199908302</v>
      </c>
      <c r="PD50" s="13" t="s">
        <v>190</v>
      </c>
      <c r="PE50" s="5">
        <v>0</v>
      </c>
      <c r="PF50" s="13" t="s">
        <v>343</v>
      </c>
      <c r="PG50" s="14">
        <v>5.53224804312288E-6</v>
      </c>
      <c r="PI50" s="13" t="s">
        <v>321</v>
      </c>
      <c r="PM50" s="13" t="s">
        <v>8</v>
      </c>
      <c r="PN50">
        <v>1145.8057353197401</v>
      </c>
      <c r="PO50" s="13">
        <v>11200</v>
      </c>
      <c r="PP50">
        <v>51792.029174094503</v>
      </c>
      <c r="PQ50">
        <v>47388.590142214904</v>
      </c>
      <c r="PR50">
        <v>43479.386910413697</v>
      </c>
      <c r="PS50">
        <v>40032.2712457702</v>
      </c>
      <c r="PT50">
        <v>37015.760024367599</v>
      </c>
      <c r="PU50">
        <v>34455.792982794301</v>
      </c>
      <c r="PV50">
        <v>32259.967016853901</v>
      </c>
      <c r="PW50">
        <v>30390.689873536299</v>
      </c>
      <c r="PX50">
        <v>28813.509675773501</v>
      </c>
      <c r="PY50">
        <v>27497.976907884298</v>
      </c>
      <c r="PZ50">
        <v>26450.411279195599</v>
      </c>
      <c r="QA50" s="13" t="s">
        <v>190</v>
      </c>
      <c r="QB50" s="5">
        <v>0</v>
      </c>
      <c r="QC50" s="13" t="s">
        <v>343</v>
      </c>
      <c r="QD50" s="14">
        <v>6.02214481334407E-6</v>
      </c>
      <c r="QF50" s="13" t="s">
        <v>321</v>
      </c>
      <c r="QJ50" s="13" t="s">
        <v>8</v>
      </c>
      <c r="QK50">
        <v>1244.8232280535501</v>
      </c>
      <c r="QL50" s="13">
        <v>11200</v>
      </c>
      <c r="QM50">
        <v>55826.067816955503</v>
      </c>
      <c r="QN50">
        <v>51054.964548110402</v>
      </c>
      <c r="QO50">
        <v>46814.470057450199</v>
      </c>
      <c r="QP50">
        <v>43071.011407016602</v>
      </c>
      <c r="QQ50">
        <v>39790.927457824699</v>
      </c>
      <c r="QR50">
        <v>36997.465287536201</v>
      </c>
      <c r="QS50">
        <v>34595.262673911799</v>
      </c>
      <c r="QT50">
        <v>32543.717129492299</v>
      </c>
      <c r="QU50">
        <v>30805.4760716046</v>
      </c>
      <c r="QV50">
        <v>29347.4015827209</v>
      </c>
      <c r="QW50">
        <v>28173.390637469802</v>
      </c>
      <c r="QX50" s="13" t="s">
        <v>190</v>
      </c>
      <c r="QY50" s="5">
        <v>0</v>
      </c>
      <c r="QZ50" s="13" t="s">
        <v>343</v>
      </c>
      <c r="RA50" s="14">
        <v>5.5880753146239303E-6</v>
      </c>
      <c r="RC50" s="13" t="s">
        <v>321</v>
      </c>
      <c r="RG50" s="13" t="s">
        <v>8</v>
      </c>
      <c r="RH50">
        <v>1163.1345906840199</v>
      </c>
      <c r="RI50" s="13">
        <v>11200</v>
      </c>
      <c r="RJ50">
        <v>71380.342543580904</v>
      </c>
      <c r="RK50">
        <v>65621.990390838793</v>
      </c>
      <c r="RL50">
        <v>60524.294485736398</v>
      </c>
      <c r="RM50">
        <v>56042.296924941897</v>
      </c>
      <c r="RN50">
        <v>52130.908321351897</v>
      </c>
      <c r="RO50">
        <v>48801.304881700104</v>
      </c>
      <c r="RP50">
        <v>45948.534921897102</v>
      </c>
      <c r="RQ50">
        <v>43522.399475336199</v>
      </c>
      <c r="RR50">
        <v>41476.927233849499</v>
      </c>
      <c r="RS50">
        <v>39771.391400149703</v>
      </c>
      <c r="RT50">
        <v>38426.834116317601</v>
      </c>
      <c r="RU50" s="13" t="s">
        <v>190</v>
      </c>
      <c r="RV50" s="5">
        <v>0</v>
      </c>
      <c r="RW50" s="13" t="s">
        <v>343</v>
      </c>
      <c r="RX50" s="14">
        <v>5.5535211854856399E-6</v>
      </c>
      <c r="RZ50" s="13" t="s">
        <v>321</v>
      </c>
      <c r="SD50" s="13" t="s">
        <v>8</v>
      </c>
      <c r="SE50">
        <v>1137.8356781385</v>
      </c>
      <c r="SF50" s="13">
        <v>11200</v>
      </c>
      <c r="SG50">
        <v>52634.597670410498</v>
      </c>
      <c r="SH50">
        <v>48156.759718635098</v>
      </c>
      <c r="SI50">
        <v>44179.998230949102</v>
      </c>
      <c r="SJ50">
        <v>40671.926872153701</v>
      </c>
      <c r="SK50">
        <v>37600.665326842398</v>
      </c>
      <c r="SL50">
        <v>34991.6249648105</v>
      </c>
      <c r="SM50">
        <v>32751.827855962601</v>
      </c>
      <c r="SN50">
        <v>30843.0830384041</v>
      </c>
      <c r="SO50">
        <v>29230.3548482935</v>
      </c>
      <c r="SP50">
        <v>27882.6464171882</v>
      </c>
      <c r="SQ50">
        <v>26806.5059874287</v>
      </c>
      <c r="SR50" s="13" t="s">
        <v>190</v>
      </c>
      <c r="SS50" s="5">
        <v>0</v>
      </c>
      <c r="ST50" s="13" t="s">
        <v>343</v>
      </c>
      <c r="SU50" s="7">
        <v>7.2247842062605502E-6</v>
      </c>
      <c r="SW50" s="13" t="s">
        <v>321</v>
      </c>
      <c r="TA50" s="13" t="s">
        <v>8</v>
      </c>
      <c r="TB50">
        <v>1136.65031197535</v>
      </c>
      <c r="TC50" s="13">
        <v>11200</v>
      </c>
      <c r="TD50">
        <v>65816.887823644807</v>
      </c>
      <c r="TE50">
        <v>60445.437055257797</v>
      </c>
      <c r="TF50">
        <v>55688.318163293399</v>
      </c>
      <c r="TG50">
        <v>51503.876265304199</v>
      </c>
      <c r="TH50">
        <v>47850.626740938802</v>
      </c>
      <c r="TI50">
        <v>44743.755391816798</v>
      </c>
      <c r="TJ50">
        <v>42081.773831756997</v>
      </c>
      <c r="TK50">
        <v>39817.989848888501</v>
      </c>
      <c r="TL50">
        <v>37909.659613023803</v>
      </c>
      <c r="TM50">
        <v>36318.9506669041</v>
      </c>
      <c r="TN50">
        <v>35063.520526828303</v>
      </c>
      <c r="TO50" s="13" t="s">
        <v>190</v>
      </c>
      <c r="TP50" s="5">
        <v>0</v>
      </c>
      <c r="TQ50" s="13" t="s">
        <v>343</v>
      </c>
      <c r="TR50" s="14">
        <v>6.5680596781598304E-6</v>
      </c>
      <c r="TT50" s="13" t="s">
        <v>321</v>
      </c>
      <c r="TX50" s="13" t="s">
        <v>12</v>
      </c>
      <c r="TY50">
        <v>510</v>
      </c>
      <c r="TZ50" s="13">
        <v>11200</v>
      </c>
      <c r="UA50">
        <v>29606.546476057501</v>
      </c>
      <c r="UB50">
        <v>27193.675250439701</v>
      </c>
      <c r="UC50">
        <v>25074.101855072498</v>
      </c>
      <c r="UD50">
        <v>23223.417219997398</v>
      </c>
      <c r="UE50">
        <v>21621.962241925001</v>
      </c>
      <c r="UF50">
        <v>20310.280223056601</v>
      </c>
      <c r="UG50">
        <v>19211.993641034602</v>
      </c>
      <c r="UH50">
        <v>18305.7797153965</v>
      </c>
      <c r="UI50">
        <v>17572.8207065549</v>
      </c>
      <c r="UJ50">
        <v>16997.102893449701</v>
      </c>
      <c r="UK50">
        <v>16596.948702004898</v>
      </c>
      <c r="UL50" s="13" t="s">
        <v>190</v>
      </c>
      <c r="UM50" s="5">
        <v>0</v>
      </c>
      <c r="UN50" s="13" t="s">
        <v>343</v>
      </c>
      <c r="UO50" s="14">
        <v>6.8189107327672302E-6</v>
      </c>
      <c r="UQ50" s="13" t="s">
        <v>321</v>
      </c>
      <c r="UU50" s="13" t="s">
        <v>12</v>
      </c>
      <c r="UV50">
        <v>510</v>
      </c>
      <c r="UW50" s="13">
        <v>11200</v>
      </c>
      <c r="UX50">
        <v>29606.546476057501</v>
      </c>
      <c r="UY50">
        <v>27193.675250439701</v>
      </c>
      <c r="UZ50">
        <v>25074.101855072498</v>
      </c>
      <c r="VA50">
        <v>23223.417219997398</v>
      </c>
      <c r="VB50">
        <v>21621.962241925001</v>
      </c>
      <c r="VC50">
        <v>20310.280223056601</v>
      </c>
      <c r="VD50">
        <v>19211.993641034602</v>
      </c>
      <c r="VE50">
        <v>18305.7797153965</v>
      </c>
      <c r="VF50">
        <v>17572.8207065549</v>
      </c>
      <c r="VG50">
        <v>16997.102893449701</v>
      </c>
      <c r="VH50">
        <v>16596.948702004898</v>
      </c>
      <c r="VI50" s="13" t="s">
        <v>190</v>
      </c>
      <c r="VJ50" s="5">
        <v>0</v>
      </c>
      <c r="VK50" s="13" t="s">
        <v>343</v>
      </c>
      <c r="VL50" s="14">
        <v>7.2182961883225401E-6</v>
      </c>
      <c r="VN50" s="13" t="s">
        <v>321</v>
      </c>
      <c r="VR50" s="13" t="s">
        <v>12</v>
      </c>
      <c r="VS50">
        <v>510</v>
      </c>
      <c r="VT50" s="13">
        <v>11200</v>
      </c>
      <c r="VU50">
        <v>29606.546476057501</v>
      </c>
      <c r="VV50">
        <v>27193.675250439701</v>
      </c>
      <c r="VW50">
        <v>25074.101855072498</v>
      </c>
      <c r="VX50">
        <v>23223.417219997398</v>
      </c>
      <c r="VY50">
        <v>21621.962241925001</v>
      </c>
      <c r="VZ50">
        <v>20310.280223056601</v>
      </c>
      <c r="WA50">
        <v>19211.993641034602</v>
      </c>
      <c r="WB50">
        <v>18305.7797153965</v>
      </c>
      <c r="WC50">
        <v>17572.8207065549</v>
      </c>
      <c r="WD50">
        <v>16997.102893449701</v>
      </c>
      <c r="WE50">
        <v>16596.948702004898</v>
      </c>
      <c r="WF50" s="13" t="s">
        <v>190</v>
      </c>
      <c r="WG50" s="5">
        <v>0</v>
      </c>
      <c r="WH50" s="13" t="s">
        <v>343</v>
      </c>
      <c r="WI50" s="14">
        <v>7.3631253045360797E-6</v>
      </c>
    </row>
    <row r="51" spans="1:607" x14ac:dyDescent="0.25">
      <c r="A51" s="248"/>
      <c r="B51" s="257"/>
      <c r="C51" s="257"/>
      <c r="D51" s="13">
        <v>804.95399999999995</v>
      </c>
      <c r="E51">
        <v>-8.0399999999999991</v>
      </c>
      <c r="F51">
        <v>804.95399999999995</v>
      </c>
      <c r="G51">
        <v>-2.8235299999999999</v>
      </c>
      <c r="H51">
        <v>804.95399999999995</v>
      </c>
      <c r="I51" s="5">
        <v>1.9803900000000001</v>
      </c>
      <c r="J51" s="68"/>
      <c r="K51" t="s">
        <v>322</v>
      </c>
      <c r="L51" t="s">
        <v>314</v>
      </c>
      <c r="M51" t="s">
        <v>323</v>
      </c>
      <c r="N51" t="s">
        <v>324</v>
      </c>
      <c r="O51" s="13" t="s">
        <v>41</v>
      </c>
      <c r="P51">
        <v>2352.1861079216501</v>
      </c>
      <c r="Q51" s="13">
        <v>12600</v>
      </c>
      <c r="R51">
        <v>31122.775742835202</v>
      </c>
      <c r="S51">
        <v>28661.010480682398</v>
      </c>
      <c r="T51">
        <v>26498.162254002</v>
      </c>
      <c r="U51">
        <v>24609.629867714601</v>
      </c>
      <c r="V51">
        <v>22974.3211920863</v>
      </c>
      <c r="W51">
        <v>21618.9769176472</v>
      </c>
      <c r="X51">
        <v>20477.432781927899</v>
      </c>
      <c r="Y51">
        <v>19527.652925195202</v>
      </c>
      <c r="Z51">
        <v>18750.0284620032</v>
      </c>
      <c r="AA51">
        <v>18127.6753393488</v>
      </c>
      <c r="AB51">
        <v>17680.770726053499</v>
      </c>
      <c r="AC51" s="13"/>
      <c r="AD51" s="5"/>
      <c r="AE51" s="13" t="s">
        <v>344</v>
      </c>
      <c r="AF51" s="5">
        <v>1.35660242266036E-2</v>
      </c>
      <c r="AH51" s="13" t="s">
        <v>322</v>
      </c>
      <c r="AI51" t="s">
        <v>314</v>
      </c>
      <c r="AJ51" t="s">
        <v>323</v>
      </c>
      <c r="AK51" t="s">
        <v>324</v>
      </c>
      <c r="AL51" s="13" t="s">
        <v>12</v>
      </c>
      <c r="AM51">
        <v>510</v>
      </c>
      <c r="AN51" s="13">
        <v>12600</v>
      </c>
      <c r="AO51">
        <v>43441.090144665402</v>
      </c>
      <c r="AP51">
        <v>39737.899806087597</v>
      </c>
      <c r="AQ51">
        <v>36447.643715436498</v>
      </c>
      <c r="AR51">
        <v>33543.915636346799</v>
      </c>
      <c r="AS51">
        <v>31000.4848148009</v>
      </c>
      <c r="AT51">
        <v>28836.905515606999</v>
      </c>
      <c r="AU51">
        <v>26977.713853623602</v>
      </c>
      <c r="AV51">
        <v>25391.3641291063</v>
      </c>
      <c r="AW51">
        <v>24048.874367631099</v>
      </c>
      <c r="AX51">
        <v>22924.566218673001</v>
      </c>
      <c r="AY51">
        <v>22022.950071654701</v>
      </c>
      <c r="AZ51" s="13"/>
      <c r="BA51" s="5"/>
      <c r="BB51" s="13" t="s">
        <v>344</v>
      </c>
      <c r="BC51">
        <v>1.48541368446034E-2</v>
      </c>
      <c r="BE51" s="13" t="s">
        <v>322</v>
      </c>
      <c r="BF51" t="s">
        <v>314</v>
      </c>
      <c r="BG51" t="s">
        <v>323</v>
      </c>
      <c r="BH51" t="s">
        <v>324</v>
      </c>
      <c r="BI51" s="13" t="s">
        <v>12</v>
      </c>
      <c r="BJ51">
        <v>510</v>
      </c>
      <c r="BK51" s="13">
        <v>12600</v>
      </c>
      <c r="BL51">
        <v>44156.084360406501</v>
      </c>
      <c r="BM51">
        <v>40444.2270450305</v>
      </c>
      <c r="BN51">
        <v>37151.302875654197</v>
      </c>
      <c r="BO51">
        <v>34249.644138251497</v>
      </c>
      <c r="BP51">
        <v>31712.032506698899</v>
      </c>
      <c r="BQ51">
        <v>29557.220105484201</v>
      </c>
      <c r="BR51">
        <v>27709.358985068899</v>
      </c>
      <c r="BS51">
        <v>26136.571373713599</v>
      </c>
      <c r="BT51">
        <v>24809.657179302201</v>
      </c>
      <c r="BU51">
        <v>23702.800783774099</v>
      </c>
      <c r="BV51">
        <v>22823.813141406299</v>
      </c>
      <c r="BW51" s="13"/>
      <c r="BX51" s="5"/>
      <c r="BY51" s="13" t="s">
        <v>344</v>
      </c>
      <c r="BZ51" s="5">
        <v>1.39551819174319E-2</v>
      </c>
      <c r="CB51" s="13" t="s">
        <v>322</v>
      </c>
      <c r="CC51" t="s">
        <v>314</v>
      </c>
      <c r="CD51" t="s">
        <v>323</v>
      </c>
      <c r="CE51" t="s">
        <v>324</v>
      </c>
      <c r="CF51" s="13" t="s">
        <v>41</v>
      </c>
      <c r="CG51">
        <v>2383.3207921499802</v>
      </c>
      <c r="CH51" s="13">
        <v>12600</v>
      </c>
      <c r="CI51">
        <v>31037.544090671799</v>
      </c>
      <c r="CJ51">
        <v>28581.647176873001</v>
      </c>
      <c r="CK51">
        <v>26423.943200956401</v>
      </c>
      <c r="CL51">
        <v>24539.889047002998</v>
      </c>
      <c r="CM51">
        <v>22908.453374303699</v>
      </c>
      <c r="CN51">
        <v>21556.442491465601</v>
      </c>
      <c r="CO51">
        <v>20417.7470869102</v>
      </c>
      <c r="CP51">
        <v>19470.386512404501</v>
      </c>
      <c r="CQ51">
        <v>18694.802228226599</v>
      </c>
      <c r="CR51">
        <v>18074.155079890799</v>
      </c>
      <c r="CS51">
        <v>17628.557245802898</v>
      </c>
      <c r="CT51" s="13"/>
      <c r="CU51" s="5"/>
      <c r="CV51" s="13" t="s">
        <v>344</v>
      </c>
      <c r="CW51" s="5">
        <v>1.4277503475432701E-2</v>
      </c>
      <c r="CY51" s="13" t="s">
        <v>322</v>
      </c>
      <c r="CZ51" t="s">
        <v>314</v>
      </c>
      <c r="DA51" t="s">
        <v>323</v>
      </c>
      <c r="DB51" t="s">
        <v>324</v>
      </c>
      <c r="DC51" s="13" t="s">
        <v>12</v>
      </c>
      <c r="DD51">
        <v>510</v>
      </c>
      <c r="DE51" s="13">
        <v>12600</v>
      </c>
      <c r="DF51">
        <v>45885.285892241402</v>
      </c>
      <c r="DG51">
        <v>42038.944556055103</v>
      </c>
      <c r="DH51">
        <v>38626.817110652701</v>
      </c>
      <c r="DI51">
        <v>35620.2472453804</v>
      </c>
      <c r="DJ51">
        <v>32990.886078183299</v>
      </c>
      <c r="DK51">
        <v>30756.1777837681</v>
      </c>
      <c r="DL51">
        <v>28839.096730248399</v>
      </c>
      <c r="DM51">
        <v>27206.567071643</v>
      </c>
      <c r="DN51">
        <v>25828.2730393645</v>
      </c>
      <c r="DO51">
        <v>24677.389697885701</v>
      </c>
      <c r="DP51">
        <v>23762.175687209299</v>
      </c>
      <c r="DQ51" s="13"/>
      <c r="DR51" s="5"/>
      <c r="DS51" s="13" t="s">
        <v>344</v>
      </c>
      <c r="DT51" s="5">
        <v>1.59874313189559E-2</v>
      </c>
      <c r="DV51" s="13" t="s">
        <v>322</v>
      </c>
      <c r="DW51" t="s">
        <v>314</v>
      </c>
      <c r="DX51" t="s">
        <v>323</v>
      </c>
      <c r="DY51" t="s">
        <v>324</v>
      </c>
      <c r="DZ51" s="13" t="s">
        <v>41</v>
      </c>
      <c r="EA51">
        <v>2447.35126319252</v>
      </c>
      <c r="EB51" s="13">
        <v>12600</v>
      </c>
      <c r="EC51">
        <v>30853.445438831801</v>
      </c>
      <c r="ED51">
        <v>28410.237429037999</v>
      </c>
      <c r="EE51">
        <v>26263.656878432099</v>
      </c>
      <c r="EF51">
        <v>24389.286263885901</v>
      </c>
      <c r="EG51">
        <v>22766.2256864583</v>
      </c>
      <c r="EH51">
        <v>21421.4233742057</v>
      </c>
      <c r="EI51">
        <v>20288.888853215401</v>
      </c>
      <c r="EJ51">
        <v>19346.760880173399</v>
      </c>
      <c r="EK51">
        <v>18575.5897986614</v>
      </c>
      <c r="EL51">
        <v>17958.6335579935</v>
      </c>
      <c r="EM51">
        <v>17515.864246439101</v>
      </c>
      <c r="EN51" s="13"/>
      <c r="EO51" s="5"/>
      <c r="EP51" s="13" t="s">
        <v>344</v>
      </c>
      <c r="EQ51">
        <v>1.5498308533677899E-2</v>
      </c>
      <c r="ES51" s="13" t="s">
        <v>322</v>
      </c>
      <c r="ET51" t="s">
        <v>314</v>
      </c>
      <c r="EU51" t="s">
        <v>323</v>
      </c>
      <c r="EV51" s="5" t="s">
        <v>324</v>
      </c>
      <c r="EW51" s="13" t="s">
        <v>41</v>
      </c>
      <c r="EX51">
        <v>2873.5232295744299</v>
      </c>
      <c r="EY51" s="13">
        <v>12600</v>
      </c>
      <c r="EZ51">
        <v>31198.114971331499</v>
      </c>
      <c r="FA51">
        <v>28731.165737388601</v>
      </c>
      <c r="FB51">
        <v>26563.773242119099</v>
      </c>
      <c r="FC51">
        <v>24671.284987127201</v>
      </c>
      <c r="FD51">
        <v>23032.555143320798</v>
      </c>
      <c r="FE51">
        <v>21674.266443740598</v>
      </c>
      <c r="FF51">
        <v>20530.206088594699</v>
      </c>
      <c r="FG51">
        <v>19578.2894511759</v>
      </c>
      <c r="FH51">
        <v>18798.863177254199</v>
      </c>
      <c r="FI51">
        <v>18175.003556687301</v>
      </c>
      <c r="FJ51">
        <v>17726.945276012899</v>
      </c>
      <c r="FK51" s="13"/>
      <c r="FL51" s="5"/>
      <c r="FM51" s="13" t="s">
        <v>344</v>
      </c>
      <c r="FN51" s="5">
        <v>1.92308952122862E-2</v>
      </c>
      <c r="FP51" s="13" t="s">
        <v>322</v>
      </c>
      <c r="FQ51" t="s">
        <v>314</v>
      </c>
      <c r="FR51" t="s">
        <v>323</v>
      </c>
      <c r="FS51" t="s">
        <v>324</v>
      </c>
      <c r="FT51" s="13" t="s">
        <v>41</v>
      </c>
      <c r="FU51">
        <v>2649.0868702408502</v>
      </c>
      <c r="FV51" s="13">
        <v>12600</v>
      </c>
      <c r="FW51">
        <v>30319.742627531999</v>
      </c>
      <c r="FX51">
        <v>27913.423323848801</v>
      </c>
      <c r="FY51">
        <v>25799.182003146801</v>
      </c>
      <c r="FZ51">
        <v>23952.966341248899</v>
      </c>
      <c r="GA51">
        <v>22354.258531197502</v>
      </c>
      <c r="GB51">
        <v>21030.4197215311</v>
      </c>
      <c r="GC51">
        <v>19915.805038235401</v>
      </c>
      <c r="GD51">
        <v>18988.900546205099</v>
      </c>
      <c r="GE51">
        <v>18230.5733051715</v>
      </c>
      <c r="GF51">
        <v>17624.363726381202</v>
      </c>
      <c r="GG51">
        <v>17189.8399832949</v>
      </c>
      <c r="GH51" s="13"/>
      <c r="GI51" s="5"/>
      <c r="GJ51" s="13" t="s">
        <v>344</v>
      </c>
      <c r="GK51" s="5">
        <v>1.8086336641001202E-2</v>
      </c>
      <c r="GM51" s="13" t="s">
        <v>322</v>
      </c>
      <c r="GN51" t="s">
        <v>314</v>
      </c>
      <c r="GO51" t="s">
        <v>323</v>
      </c>
      <c r="GP51" t="s">
        <v>324</v>
      </c>
      <c r="GQ51" s="13" t="s">
        <v>41</v>
      </c>
      <c r="GR51">
        <v>2566.4244629056998</v>
      </c>
      <c r="GS51" s="13">
        <v>12600</v>
      </c>
      <c r="GT51">
        <v>31073.4714501157</v>
      </c>
      <c r="GU51">
        <v>28615.100396503301</v>
      </c>
      <c r="GV51">
        <v>26455.227558281102</v>
      </c>
      <c r="GW51">
        <v>24569.285332545202</v>
      </c>
      <c r="GX51">
        <v>22936.216749442901</v>
      </c>
      <c r="GY51">
        <v>21582.800451285799</v>
      </c>
      <c r="GZ51">
        <v>20442.903958056999</v>
      </c>
      <c r="HA51">
        <v>19494.5233431099</v>
      </c>
      <c r="HB51">
        <v>18718.078839775899</v>
      </c>
      <c r="HC51">
        <v>18096.7123632496</v>
      </c>
      <c r="HD51">
        <v>17650.563476786399</v>
      </c>
      <c r="HE51" s="13"/>
      <c r="HF51" s="5"/>
      <c r="HG51" s="13" t="s">
        <v>344</v>
      </c>
      <c r="HH51" s="5">
        <v>1.6788870751014099E-2</v>
      </c>
      <c r="HJ51" s="13" t="s">
        <v>322</v>
      </c>
      <c r="HK51" t="s">
        <v>314</v>
      </c>
      <c r="HL51" t="s">
        <v>323</v>
      </c>
      <c r="HM51" t="s">
        <v>324</v>
      </c>
      <c r="HN51" s="13" t="s">
        <v>12</v>
      </c>
      <c r="HO51">
        <v>510</v>
      </c>
      <c r="HP51" s="13">
        <v>12600</v>
      </c>
      <c r="HQ51">
        <v>49523.535327081598</v>
      </c>
      <c r="HR51">
        <v>45423.683313076901</v>
      </c>
      <c r="HS51">
        <v>41789.399828754598</v>
      </c>
      <c r="HT51">
        <v>38589.581118023802</v>
      </c>
      <c r="HU51">
        <v>35793.302311718697</v>
      </c>
      <c r="HV51">
        <v>33415.196706880197</v>
      </c>
      <c r="HW51">
        <v>31375.879357429199</v>
      </c>
      <c r="HX51">
        <v>29639.900627156901</v>
      </c>
      <c r="HY51">
        <v>28174.7793820072</v>
      </c>
      <c r="HZ51">
        <v>26951.761603021801</v>
      </c>
      <c r="IA51">
        <v>25981.744804091999</v>
      </c>
      <c r="IB51" s="13"/>
      <c r="IC51" s="5"/>
      <c r="ID51" s="13" t="s">
        <v>344</v>
      </c>
      <c r="IE51" s="5">
        <v>1.44506654387876E-2</v>
      </c>
      <c r="IG51" s="13" t="s">
        <v>322</v>
      </c>
      <c r="IH51" t="s">
        <v>314</v>
      </c>
      <c r="II51" t="s">
        <v>323</v>
      </c>
      <c r="IJ51" t="s">
        <v>324</v>
      </c>
      <c r="IK51" s="13" t="s">
        <v>12</v>
      </c>
      <c r="IL51">
        <v>510</v>
      </c>
      <c r="IM51" s="13">
        <v>12600</v>
      </c>
      <c r="IN51">
        <v>48897.311431381197</v>
      </c>
      <c r="IO51">
        <v>44800.1376012404</v>
      </c>
      <c r="IP51">
        <v>41163.9584735358</v>
      </c>
      <c r="IQ51">
        <v>37958.683630487802</v>
      </c>
      <c r="IR51">
        <v>35154.1420030191</v>
      </c>
      <c r="IS51">
        <v>32765.634067024999</v>
      </c>
      <c r="IT51">
        <v>30714.016076970402</v>
      </c>
      <c r="IU51">
        <v>28964.063430858299</v>
      </c>
      <c r="IV51">
        <v>27483.428220101399</v>
      </c>
      <c r="IW51">
        <v>26243.426585304202</v>
      </c>
      <c r="IX51">
        <v>25252.000829448101</v>
      </c>
      <c r="IY51" s="13"/>
      <c r="IZ51" s="5"/>
      <c r="JA51" s="13" t="s">
        <v>344</v>
      </c>
      <c r="JB51" s="5">
        <v>1.7316266872250401E-2</v>
      </c>
      <c r="JD51" s="13" t="s">
        <v>322</v>
      </c>
      <c r="JE51" t="s">
        <v>314</v>
      </c>
      <c r="JF51" t="s">
        <v>323</v>
      </c>
      <c r="JG51" s="5" t="s">
        <v>324</v>
      </c>
      <c r="JH51" s="13" t="s">
        <v>12</v>
      </c>
      <c r="JI51">
        <v>510</v>
      </c>
      <c r="JJ51" s="13">
        <v>12600</v>
      </c>
      <c r="JK51">
        <v>50058.575128298799</v>
      </c>
      <c r="JL51">
        <v>45904.073422478999</v>
      </c>
      <c r="JM51">
        <v>42220.093417333301</v>
      </c>
      <c r="JN51">
        <v>38975.424469945698</v>
      </c>
      <c r="JO51">
        <v>36138.895321710101</v>
      </c>
      <c r="JP51">
        <v>33724.806245396001</v>
      </c>
      <c r="JQ51">
        <v>31653.3553377559</v>
      </c>
      <c r="JR51">
        <v>29888.666538806501</v>
      </c>
      <c r="JS51">
        <v>28397.839049024798</v>
      </c>
      <c r="JT51">
        <v>27151.7243134009</v>
      </c>
      <c r="JU51">
        <v>26160.543875641499</v>
      </c>
      <c r="JV51" s="13"/>
      <c r="JW51" s="5"/>
      <c r="JX51" s="13" t="s">
        <v>344</v>
      </c>
      <c r="JY51" s="5">
        <v>1.55339907453942E-2</v>
      </c>
      <c r="KA51" s="13" t="s">
        <v>322</v>
      </c>
      <c r="KB51" t="s">
        <v>314</v>
      </c>
      <c r="KC51" t="s">
        <v>323</v>
      </c>
      <c r="KD51" t="s">
        <v>324</v>
      </c>
      <c r="KE51" s="13" t="s">
        <v>12</v>
      </c>
      <c r="KF51">
        <v>510</v>
      </c>
      <c r="KG51" s="13">
        <v>12600</v>
      </c>
      <c r="KH51">
        <v>46655.380926382299</v>
      </c>
      <c r="KI51">
        <v>42752.780020857397</v>
      </c>
      <c r="KJ51">
        <v>39291.121784748502</v>
      </c>
      <c r="KK51">
        <v>36241.258171289897</v>
      </c>
      <c r="KL51">
        <v>33574.3083509434</v>
      </c>
      <c r="KM51">
        <v>31307.1217449129</v>
      </c>
      <c r="KN51">
        <v>29362.161476838701</v>
      </c>
      <c r="KO51">
        <v>27705.834658133401</v>
      </c>
      <c r="KP51">
        <v>26307.3500469717</v>
      </c>
      <c r="KQ51">
        <v>25139.456529548901</v>
      </c>
      <c r="KR51">
        <v>24210.831360689299</v>
      </c>
      <c r="KS51" s="13"/>
      <c r="KT51" s="5"/>
      <c r="KU51" s="13" t="s">
        <v>344</v>
      </c>
      <c r="KV51" s="5">
        <v>1.3767120965335999E-2</v>
      </c>
      <c r="KX51" s="13" t="s">
        <v>322</v>
      </c>
      <c r="KY51" t="s">
        <v>314</v>
      </c>
      <c r="KZ51" t="s">
        <v>323</v>
      </c>
      <c r="LA51" t="s">
        <v>324</v>
      </c>
      <c r="LB51" s="13" t="s">
        <v>12</v>
      </c>
      <c r="LC51">
        <v>510</v>
      </c>
      <c r="LD51" s="13">
        <v>12600</v>
      </c>
      <c r="LE51">
        <v>48751.712483037503</v>
      </c>
      <c r="LF51">
        <v>44691.555712326102</v>
      </c>
      <c r="LG51">
        <v>41090.646411706701</v>
      </c>
      <c r="LH51">
        <v>37918.5902253194</v>
      </c>
      <c r="LI51">
        <v>35145.1068946378</v>
      </c>
      <c r="LJ51">
        <v>32785.4774176629</v>
      </c>
      <c r="LK51">
        <v>30760.757995992099</v>
      </c>
      <c r="LL51">
        <v>29035.935928950399</v>
      </c>
      <c r="LM51">
        <v>27578.904764888699</v>
      </c>
      <c r="LN51">
        <v>26361.228182199498</v>
      </c>
      <c r="LO51">
        <v>25392.405593752101</v>
      </c>
      <c r="LP51" s="13"/>
      <c r="LQ51" s="5"/>
      <c r="LR51" s="13" t="s">
        <v>344</v>
      </c>
      <c r="LS51" s="5">
        <v>1.42558666519073E-2</v>
      </c>
      <c r="LU51" s="13" t="s">
        <v>322</v>
      </c>
      <c r="LV51" t="s">
        <v>314</v>
      </c>
      <c r="LW51" t="s">
        <v>323</v>
      </c>
      <c r="LX51" t="s">
        <v>324</v>
      </c>
      <c r="LY51" s="13" t="s">
        <v>12</v>
      </c>
      <c r="LZ51">
        <v>510</v>
      </c>
      <c r="MA51" s="13">
        <v>12600</v>
      </c>
      <c r="MB51">
        <v>46917.766087786797</v>
      </c>
      <c r="MC51">
        <v>42996.729980539101</v>
      </c>
      <c r="MD51">
        <v>39518.912356056899</v>
      </c>
      <c r="ME51">
        <v>36454.987614429803</v>
      </c>
      <c r="MF51">
        <v>33775.888281373896</v>
      </c>
      <c r="MG51">
        <v>31498.2587971473</v>
      </c>
      <c r="MH51">
        <v>29544.390942049198</v>
      </c>
      <c r="MI51">
        <v>27880.519098774701</v>
      </c>
      <c r="MJ51">
        <v>26475.694409858501</v>
      </c>
      <c r="MK51">
        <v>25302.5253065201</v>
      </c>
      <c r="ML51">
        <v>24369.875368766399</v>
      </c>
      <c r="MM51" s="13"/>
      <c r="MN51" s="5"/>
      <c r="MO51" s="13" t="s">
        <v>344</v>
      </c>
      <c r="MP51" s="5">
        <v>1.35933051179234E-2</v>
      </c>
      <c r="MR51" s="13" t="s">
        <v>322</v>
      </c>
      <c r="MS51" t="s">
        <v>314</v>
      </c>
      <c r="MT51" t="s">
        <v>323</v>
      </c>
      <c r="MU51" t="s">
        <v>324</v>
      </c>
      <c r="MV51" s="13" t="s">
        <v>12</v>
      </c>
      <c r="MW51">
        <v>510</v>
      </c>
      <c r="MX51" s="13">
        <v>12600</v>
      </c>
      <c r="MY51">
        <v>52473.318798473301</v>
      </c>
      <c r="MZ51">
        <v>48127.965045188699</v>
      </c>
      <c r="NA51">
        <v>44274.264225577499</v>
      </c>
      <c r="NB51">
        <v>40879.748439053103</v>
      </c>
      <c r="NC51">
        <v>37911.675229006702</v>
      </c>
      <c r="ND51">
        <v>35382.7278278909</v>
      </c>
      <c r="NE51">
        <v>33211.397033030102</v>
      </c>
      <c r="NF51">
        <v>31360.1388939875</v>
      </c>
      <c r="NG51">
        <v>29794.488879733701</v>
      </c>
      <c r="NH51">
        <v>28483.876986907901</v>
      </c>
      <c r="NI51">
        <v>27438.784598251099</v>
      </c>
      <c r="NJ51" s="13"/>
      <c r="NK51" s="5"/>
      <c r="NL51" s="13" t="s">
        <v>344</v>
      </c>
      <c r="NM51" s="5">
        <v>1.67652523260967E-2</v>
      </c>
      <c r="NO51" s="13" t="s">
        <v>322</v>
      </c>
      <c r="NP51" t="s">
        <v>314</v>
      </c>
      <c r="NQ51" t="s">
        <v>323</v>
      </c>
      <c r="NR51" t="s">
        <v>324</v>
      </c>
      <c r="NS51" s="13" t="s">
        <v>12</v>
      </c>
      <c r="NT51">
        <v>510</v>
      </c>
      <c r="NU51" s="13">
        <v>12600</v>
      </c>
      <c r="NV51">
        <v>51832.184209181803</v>
      </c>
      <c r="NW51">
        <v>47524.651643931204</v>
      </c>
      <c r="NX51">
        <v>43703.442639385197</v>
      </c>
      <c r="NY51">
        <v>40336.600311508599</v>
      </c>
      <c r="NZ51">
        <v>37391.933840727797</v>
      </c>
      <c r="OA51">
        <v>34882.524567328401</v>
      </c>
      <c r="OB51">
        <v>32727.3055174207</v>
      </c>
      <c r="OC51">
        <v>30889.117013470401</v>
      </c>
      <c r="OD51">
        <v>29333.834139105398</v>
      </c>
      <c r="OE51">
        <v>28031.181977868699</v>
      </c>
      <c r="OF51">
        <v>26990.835601106701</v>
      </c>
      <c r="OG51" s="13"/>
      <c r="OH51" s="5"/>
      <c r="OI51" s="13" t="s">
        <v>344</v>
      </c>
      <c r="OJ51" s="5">
        <v>1.8417345586957599E-2</v>
      </c>
      <c r="OL51" s="13" t="s">
        <v>322</v>
      </c>
      <c r="OM51" t="s">
        <v>314</v>
      </c>
      <c r="ON51" t="s">
        <v>323</v>
      </c>
      <c r="OO51" t="s">
        <v>324</v>
      </c>
      <c r="OP51" s="13" t="s">
        <v>12</v>
      </c>
      <c r="OQ51" s="5">
        <v>510</v>
      </c>
      <c r="OR51">
        <v>12600</v>
      </c>
      <c r="OS51">
        <v>52754.462342380699</v>
      </c>
      <c r="OT51">
        <v>48390.196070018799</v>
      </c>
      <c r="OU51">
        <v>44519.949703203201</v>
      </c>
      <c r="OV51">
        <v>41111.067883495103</v>
      </c>
      <c r="OW51">
        <v>38130.621271160497</v>
      </c>
      <c r="OX51">
        <v>35591.063772406502</v>
      </c>
      <c r="OY51">
        <v>33410.718781550197</v>
      </c>
      <c r="OZ51">
        <v>31551.865251446401</v>
      </c>
      <c r="PA51">
        <v>29979.877512551499</v>
      </c>
      <c r="PB51">
        <v>28664.042272983599</v>
      </c>
      <c r="PC51">
        <v>27615.07491779</v>
      </c>
      <c r="PD51" s="13"/>
      <c r="PE51" s="5"/>
      <c r="PF51" s="13" t="s">
        <v>344</v>
      </c>
      <c r="PG51" s="5">
        <v>1.5203474763608799E-2</v>
      </c>
      <c r="PI51" s="13" t="s">
        <v>322</v>
      </c>
      <c r="PJ51" t="s">
        <v>314</v>
      </c>
      <c r="PK51" t="s">
        <v>323</v>
      </c>
      <c r="PL51" t="s">
        <v>324</v>
      </c>
      <c r="PM51" s="13" t="s">
        <v>12</v>
      </c>
      <c r="PN51">
        <v>510</v>
      </c>
      <c r="PO51" s="13">
        <v>12600</v>
      </c>
      <c r="PP51">
        <v>45862.901486913099</v>
      </c>
      <c r="PQ51">
        <v>41937.066665687198</v>
      </c>
      <c r="PR51">
        <v>38446.608996648298</v>
      </c>
      <c r="PS51">
        <v>35364.219237159203</v>
      </c>
      <c r="PT51">
        <v>32662.312782073099</v>
      </c>
      <c r="PU51">
        <v>30358.8000729827</v>
      </c>
      <c r="PV51">
        <v>28376.406060907899</v>
      </c>
      <c r="PW51">
        <v>26681.753785892099</v>
      </c>
      <c r="PX51">
        <v>25244.102148235801</v>
      </c>
      <c r="PY51">
        <v>24036.147470776501</v>
      </c>
      <c r="PZ51">
        <v>23060.356620773699</v>
      </c>
      <c r="QA51" s="13"/>
      <c r="QB51" s="5"/>
      <c r="QC51" s="13" t="s">
        <v>344</v>
      </c>
      <c r="QD51" s="5">
        <v>1.6640210460381499E-2</v>
      </c>
      <c r="QF51" s="13" t="s">
        <v>322</v>
      </c>
      <c r="QG51" t="s">
        <v>314</v>
      </c>
      <c r="QH51" t="s">
        <v>323</v>
      </c>
      <c r="QI51" t="s">
        <v>324</v>
      </c>
      <c r="QJ51" s="13" t="s">
        <v>12</v>
      </c>
      <c r="QK51">
        <v>510</v>
      </c>
      <c r="QL51" s="13">
        <v>12600</v>
      </c>
      <c r="QM51">
        <v>49896.9401269183</v>
      </c>
      <c r="QN51">
        <v>45603.441068791399</v>
      </c>
      <c r="QO51">
        <v>41781.692141077299</v>
      </c>
      <c r="QP51">
        <v>38402.959396075101</v>
      </c>
      <c r="QQ51">
        <v>35437.480213534203</v>
      </c>
      <c r="QR51">
        <v>32900.472376085003</v>
      </c>
      <c r="QS51">
        <v>30711.701716674099</v>
      </c>
      <c r="QT51">
        <v>28834.781040874099</v>
      </c>
      <c r="QU51">
        <v>27236.068543367699</v>
      </c>
      <c r="QV51">
        <v>25885.572145139999</v>
      </c>
      <c r="QW51">
        <v>24783.3359787519</v>
      </c>
      <c r="QX51" s="13"/>
      <c r="QY51" s="5"/>
      <c r="QZ51" s="13" t="s">
        <v>344</v>
      </c>
      <c r="RA51" s="5">
        <v>1.7311982506877599E-2</v>
      </c>
      <c r="RC51" s="13" t="s">
        <v>322</v>
      </c>
      <c r="RD51" t="s">
        <v>314</v>
      </c>
      <c r="RE51" t="s">
        <v>323</v>
      </c>
      <c r="RF51" t="s">
        <v>324</v>
      </c>
      <c r="RG51" s="13" t="s">
        <v>12</v>
      </c>
      <c r="RH51">
        <v>510</v>
      </c>
      <c r="RI51" s="13">
        <v>12600</v>
      </c>
      <c r="RJ51">
        <v>61705.124516089803</v>
      </c>
      <c r="RK51">
        <v>56680.541637241397</v>
      </c>
      <c r="RL51">
        <v>52225.999689502103</v>
      </c>
      <c r="RM51">
        <v>48303.869902455801</v>
      </c>
      <c r="RN51">
        <v>44875.584279536502</v>
      </c>
      <c r="RO51">
        <v>41947.124724885798</v>
      </c>
      <c r="RP51">
        <v>39431.054955425403</v>
      </c>
      <c r="RQ51">
        <v>37283.788456087001</v>
      </c>
      <c r="RR51">
        <v>35465.250110501001</v>
      </c>
      <c r="RS51">
        <v>33939.805372805</v>
      </c>
      <c r="RT51">
        <v>32721.646419681001</v>
      </c>
      <c r="RU51" s="13"/>
      <c r="RV51" s="5"/>
      <c r="RW51" s="13" t="s">
        <v>344</v>
      </c>
      <c r="RX51" s="5">
        <v>1.7320671263125E-2</v>
      </c>
      <c r="RZ51" s="13" t="s">
        <v>322</v>
      </c>
      <c r="SA51" t="s">
        <v>314</v>
      </c>
      <c r="SB51" t="s">
        <v>323</v>
      </c>
      <c r="SC51" t="s">
        <v>324</v>
      </c>
      <c r="SD51" s="13" t="s">
        <v>12</v>
      </c>
      <c r="SE51">
        <v>510</v>
      </c>
      <c r="SF51" s="13">
        <v>12600</v>
      </c>
      <c r="SG51">
        <v>46630.020084506301</v>
      </c>
      <c r="SH51">
        <v>42636.189965800302</v>
      </c>
      <c r="SI51">
        <v>39084.046963933499</v>
      </c>
      <c r="SJ51">
        <v>35946.058618552197</v>
      </c>
      <c r="SK51">
        <v>33194.272462044202</v>
      </c>
      <c r="SL51">
        <v>30846.114219922001</v>
      </c>
      <c r="SM51">
        <v>28823.780830649001</v>
      </c>
      <c r="SN51">
        <v>27093.3470085388</v>
      </c>
      <c r="SO51">
        <v>25623.537773489599</v>
      </c>
      <c r="SP51">
        <v>24386.5495933169</v>
      </c>
      <c r="SQ51">
        <v>23384.977683981298</v>
      </c>
      <c r="SR51" s="13"/>
      <c r="SS51" s="5"/>
      <c r="ST51" s="13" t="s">
        <v>344</v>
      </c>
      <c r="SU51">
        <v>1.99246764981687E-2</v>
      </c>
      <c r="SW51" s="13" t="s">
        <v>322</v>
      </c>
      <c r="SX51" t="s">
        <v>314</v>
      </c>
      <c r="SY51" t="s">
        <v>323</v>
      </c>
      <c r="SZ51" t="s">
        <v>324</v>
      </c>
      <c r="TA51" s="13" t="s">
        <v>12</v>
      </c>
      <c r="TB51">
        <v>510</v>
      </c>
      <c r="TC51" s="13">
        <v>12600</v>
      </c>
      <c r="TD51">
        <v>57056.478201021797</v>
      </c>
      <c r="TE51">
        <v>52359.220509973697</v>
      </c>
      <c r="TF51">
        <v>48193.167841740898</v>
      </c>
      <c r="TG51">
        <v>44523.406236759402</v>
      </c>
      <c r="TH51">
        <v>41314.3594379891</v>
      </c>
      <c r="TI51">
        <v>38575.349607355798</v>
      </c>
      <c r="TJ51">
        <v>36221.855013197499</v>
      </c>
      <c r="TK51">
        <v>34213.240918340001</v>
      </c>
      <c r="TL51">
        <v>32512.154954558398</v>
      </c>
      <c r="TM51">
        <v>31085.408332301999</v>
      </c>
      <c r="TN51">
        <v>29944.5915398332</v>
      </c>
      <c r="TO51" s="13"/>
      <c r="TP51" s="5"/>
      <c r="TQ51" s="13" t="s">
        <v>344</v>
      </c>
      <c r="TR51" s="5">
        <v>1.93657275093813E-2</v>
      </c>
      <c r="TT51" s="13" t="s">
        <v>322</v>
      </c>
      <c r="TU51" t="s">
        <v>314</v>
      </c>
      <c r="TV51" t="s">
        <v>323</v>
      </c>
      <c r="TW51" t="s">
        <v>324</v>
      </c>
      <c r="TX51" s="13" t="s">
        <v>41</v>
      </c>
      <c r="TY51">
        <v>2340.9550748740198</v>
      </c>
      <c r="TZ51" s="13">
        <v>12600</v>
      </c>
      <c r="UA51">
        <v>23741.5670875617</v>
      </c>
      <c r="UB51">
        <v>21806.679338226299</v>
      </c>
      <c r="UC51">
        <v>20106.9878864112</v>
      </c>
      <c r="UD51">
        <v>18622.919035047998</v>
      </c>
      <c r="UE51">
        <v>17338.708097768798</v>
      </c>
      <c r="UF51">
        <v>16286.866854694499</v>
      </c>
      <c r="UG51">
        <v>15406.147970797399</v>
      </c>
      <c r="UH51">
        <v>14679.4526526312</v>
      </c>
      <c r="UI51">
        <v>14091.6909055825</v>
      </c>
      <c r="UJ51">
        <v>13630.021284831701</v>
      </c>
      <c r="UK51">
        <v>13309.1365916698</v>
      </c>
      <c r="UL51" s="13"/>
      <c r="UM51" s="5"/>
      <c r="UN51" s="13" t="s">
        <v>344</v>
      </c>
      <c r="UO51" s="5">
        <v>1.5313020456335201E-2</v>
      </c>
      <c r="UQ51" s="13" t="s">
        <v>322</v>
      </c>
      <c r="UR51" t="s">
        <v>314</v>
      </c>
      <c r="US51" t="s">
        <v>323</v>
      </c>
      <c r="UT51" t="s">
        <v>324</v>
      </c>
      <c r="UU51" s="13" t="s">
        <v>41</v>
      </c>
      <c r="UV51">
        <v>2378.6293822695998</v>
      </c>
      <c r="UW51" s="13">
        <v>12600</v>
      </c>
      <c r="UX51">
        <v>23741.5670875617</v>
      </c>
      <c r="UY51">
        <v>21806.679338226299</v>
      </c>
      <c r="UZ51">
        <v>20106.9878864112</v>
      </c>
      <c r="VA51">
        <v>18622.919035047998</v>
      </c>
      <c r="VB51">
        <v>17338.708097768798</v>
      </c>
      <c r="VC51">
        <v>16286.866854694499</v>
      </c>
      <c r="VD51">
        <v>15406.147970797399</v>
      </c>
      <c r="VE51">
        <v>14679.4526526312</v>
      </c>
      <c r="VF51">
        <v>14091.6909055825</v>
      </c>
      <c r="VG51">
        <v>13630.021284831701</v>
      </c>
      <c r="VH51">
        <v>13309.1365916698</v>
      </c>
      <c r="VI51" s="13"/>
      <c r="VJ51" s="5"/>
      <c r="VK51" s="13" t="s">
        <v>344</v>
      </c>
      <c r="VL51" s="5">
        <v>1.6412578000858699E-2</v>
      </c>
      <c r="VN51" s="13" t="s">
        <v>322</v>
      </c>
      <c r="VO51" t="s">
        <v>314</v>
      </c>
      <c r="VP51" t="s">
        <v>323</v>
      </c>
      <c r="VQ51" t="s">
        <v>324</v>
      </c>
      <c r="VR51" s="13" t="s">
        <v>41</v>
      </c>
      <c r="VS51">
        <v>2458.4669112974698</v>
      </c>
      <c r="VT51" s="13">
        <v>12600</v>
      </c>
      <c r="VU51">
        <v>23741.5670875617</v>
      </c>
      <c r="VV51">
        <v>21806.679338226299</v>
      </c>
      <c r="VW51">
        <v>20106.9878864112</v>
      </c>
      <c r="VX51">
        <v>18622.919035047998</v>
      </c>
      <c r="VY51">
        <v>17338.708097768798</v>
      </c>
      <c r="VZ51">
        <v>16286.866854694499</v>
      </c>
      <c r="WA51">
        <v>15406.147970797399</v>
      </c>
      <c r="WB51">
        <v>14679.4526526312</v>
      </c>
      <c r="WC51">
        <v>14091.6909055825</v>
      </c>
      <c r="WD51">
        <v>13630.021284831701</v>
      </c>
      <c r="WE51">
        <v>13309.1365916698</v>
      </c>
      <c r="WF51" s="13"/>
      <c r="WG51" s="5"/>
      <c r="WH51" s="13" t="s">
        <v>344</v>
      </c>
      <c r="WI51" s="5">
        <v>1.6868316916519702E-2</v>
      </c>
    </row>
    <row r="52" spans="1:607" ht="15.75" thickBot="1" x14ac:dyDescent="0.3">
      <c r="A52" s="250"/>
      <c r="B52" s="251"/>
      <c r="C52" s="251"/>
      <c r="D52" s="13">
        <v>901.55</v>
      </c>
      <c r="E52">
        <v>-10.7157</v>
      </c>
      <c r="F52">
        <v>965.94399999999996</v>
      </c>
      <c r="G52">
        <v>-5.43</v>
      </c>
      <c r="H52">
        <v>983.28200000000004</v>
      </c>
      <c r="I52" s="5">
        <v>1.2941199999999999</v>
      </c>
      <c r="J52" s="68"/>
      <c r="K52" s="18" t="s">
        <v>325</v>
      </c>
      <c r="L52" s="18" t="s">
        <v>323</v>
      </c>
      <c r="M52" s="18" t="s">
        <v>326</v>
      </c>
      <c r="N52" s="18"/>
      <c r="O52" s="13" t="s">
        <v>42</v>
      </c>
      <c r="P52">
        <v>110.52465194491801</v>
      </c>
      <c r="Q52" s="13">
        <v>14000</v>
      </c>
      <c r="R52">
        <v>24957.435303952199</v>
      </c>
      <c r="S52">
        <v>22983.339298783401</v>
      </c>
      <c r="T52">
        <v>21248.945646505399</v>
      </c>
      <c r="U52">
        <v>19734.526584412699</v>
      </c>
      <c r="V52">
        <v>18423.168278482099</v>
      </c>
      <c r="W52">
        <v>17336.314158419002</v>
      </c>
      <c r="X52">
        <v>16420.906929024401</v>
      </c>
      <c r="Y52">
        <v>15659.2759767189</v>
      </c>
      <c r="Z52">
        <v>15035.696884955199</v>
      </c>
      <c r="AA52">
        <v>14536.6302874511</v>
      </c>
      <c r="AB52">
        <v>14178.2563086802</v>
      </c>
      <c r="AC52" s="13" t="s">
        <v>191</v>
      </c>
      <c r="AD52" s="5">
        <v>0</v>
      </c>
      <c r="AE52" s="13"/>
      <c r="AF52" s="5"/>
      <c r="AH52" s="15" t="s">
        <v>325</v>
      </c>
      <c r="AI52" s="18" t="s">
        <v>323</v>
      </c>
      <c r="AJ52" s="18" t="s">
        <v>856</v>
      </c>
      <c r="AK52" s="18"/>
      <c r="AL52" s="13" t="s">
        <v>41</v>
      </c>
      <c r="AM52">
        <v>2830.4393352317002</v>
      </c>
      <c r="AN52" s="13">
        <v>14000</v>
      </c>
      <c r="AO52">
        <v>38626.003666072698</v>
      </c>
      <c r="AP52">
        <v>35310.940475306998</v>
      </c>
      <c r="AQ52">
        <v>32361.187059547701</v>
      </c>
      <c r="AR52">
        <v>29754.2295173598</v>
      </c>
      <c r="AS52">
        <v>27466.986846138901</v>
      </c>
      <c r="AT52">
        <v>25512.609601635799</v>
      </c>
      <c r="AU52">
        <v>23827.802665503499</v>
      </c>
      <c r="AV52">
        <v>22384.4409949037</v>
      </c>
      <c r="AW52">
        <v>21156.558317539599</v>
      </c>
      <c r="AX52">
        <v>20121.037027585498</v>
      </c>
      <c r="AY52">
        <v>19279.2175722662</v>
      </c>
      <c r="AZ52" s="13" t="s">
        <v>191</v>
      </c>
      <c r="BA52" s="5">
        <v>0</v>
      </c>
      <c r="BB52" s="13"/>
      <c r="BE52" s="15" t="s">
        <v>325</v>
      </c>
      <c r="BF52" s="18" t="s">
        <v>323</v>
      </c>
      <c r="BG52" s="18" t="s">
        <v>1059</v>
      </c>
      <c r="BH52" s="18"/>
      <c r="BI52" s="13" t="s">
        <v>41</v>
      </c>
      <c r="BJ52">
        <v>2632.5308429280099</v>
      </c>
      <c r="BK52" s="13">
        <v>14000</v>
      </c>
      <c r="BL52">
        <v>38778.797568751099</v>
      </c>
      <c r="BM52">
        <v>35495.109751128497</v>
      </c>
      <c r="BN52">
        <v>32577.7512142788</v>
      </c>
      <c r="BO52">
        <v>30003.344929553899</v>
      </c>
      <c r="BP52">
        <v>27748.244912864</v>
      </c>
      <c r="BQ52">
        <v>25825.239072298002</v>
      </c>
      <c r="BR52">
        <v>24171.032675504401</v>
      </c>
      <c r="BS52">
        <v>22757.548097433799</v>
      </c>
      <c r="BT52">
        <v>21558.946461510201</v>
      </c>
      <c r="BU52">
        <v>20552.280276828398</v>
      </c>
      <c r="BV52">
        <v>19741.789233559601</v>
      </c>
      <c r="BW52" s="13" t="s">
        <v>191</v>
      </c>
      <c r="BX52" s="5">
        <v>0</v>
      </c>
      <c r="BY52" s="13"/>
      <c r="BZ52" s="5"/>
      <c r="CB52" s="15" t="s">
        <v>325</v>
      </c>
      <c r="CC52" s="18" t="s">
        <v>323</v>
      </c>
      <c r="CD52" s="18" t="s">
        <v>326</v>
      </c>
      <c r="CE52" s="18"/>
      <c r="CF52" s="13" t="s">
        <v>42</v>
      </c>
      <c r="CG52">
        <v>112.47376591488</v>
      </c>
      <c r="CH52" s="13">
        <v>14000</v>
      </c>
      <c r="CI52">
        <v>24889.0878190654</v>
      </c>
      <c r="CJ52">
        <v>22919.697657796802</v>
      </c>
      <c r="CK52">
        <v>21189.429193666801</v>
      </c>
      <c r="CL52">
        <v>19678.601237800402</v>
      </c>
      <c r="CM52">
        <v>18370.348703052601</v>
      </c>
      <c r="CN52">
        <v>17286.1676384366</v>
      </c>
      <c r="CO52">
        <v>16373.044814016301</v>
      </c>
      <c r="CP52">
        <v>15613.353890459</v>
      </c>
      <c r="CQ52">
        <v>14991.4108235849</v>
      </c>
      <c r="CR52">
        <v>14493.7122513508</v>
      </c>
      <c r="CS52">
        <v>14136.3861822455</v>
      </c>
      <c r="CT52" s="13" t="s">
        <v>191</v>
      </c>
      <c r="CU52" s="5">
        <v>0</v>
      </c>
      <c r="CV52" s="13"/>
      <c r="CW52" s="5"/>
      <c r="CY52" s="15" t="s">
        <v>325</v>
      </c>
      <c r="CZ52" s="18" t="s">
        <v>323</v>
      </c>
      <c r="DA52" s="18" t="s">
        <v>940</v>
      </c>
      <c r="DB52" s="18"/>
      <c r="DC52" s="13" t="s">
        <v>41</v>
      </c>
      <c r="DD52">
        <v>2842.99612110514</v>
      </c>
      <c r="DE52" s="13">
        <v>14000</v>
      </c>
      <c r="DF52">
        <v>40290.000416058203</v>
      </c>
      <c r="DG52">
        <v>36887.120260611598</v>
      </c>
      <c r="DH52">
        <v>33863.945575727899</v>
      </c>
      <c r="DI52">
        <v>31196.262625118401</v>
      </c>
      <c r="DJ52">
        <v>28859.4516388593</v>
      </c>
      <c r="DK52">
        <v>26865.168605996801</v>
      </c>
      <c r="DL52">
        <v>25149.083110863401</v>
      </c>
      <c r="DM52">
        <v>23682.0639094709</v>
      </c>
      <c r="DN52">
        <v>22437.287954582898</v>
      </c>
      <c r="DO52">
        <v>21390.915419556601</v>
      </c>
      <c r="DP52">
        <v>20547.470226821701</v>
      </c>
      <c r="DQ52" s="13" t="s">
        <v>191</v>
      </c>
      <c r="DR52" s="5">
        <v>0</v>
      </c>
      <c r="DS52" s="13"/>
      <c r="DT52" s="5"/>
      <c r="DV52" s="15" t="s">
        <v>325</v>
      </c>
      <c r="DW52" s="18" t="s">
        <v>323</v>
      </c>
      <c r="DX52" s="18" t="s">
        <v>326</v>
      </c>
      <c r="DY52" s="18"/>
      <c r="DZ52" s="13" t="s">
        <v>42</v>
      </c>
      <c r="EA52">
        <v>116.50643037535799</v>
      </c>
      <c r="EB52" s="13">
        <v>14000</v>
      </c>
      <c r="EC52">
        <v>24741.458628442899</v>
      </c>
      <c r="ED52">
        <v>22782.243732497602</v>
      </c>
      <c r="EE52">
        <v>21060.895172229801</v>
      </c>
      <c r="EF52">
        <v>19557.832471951999</v>
      </c>
      <c r="EG52">
        <v>18256.295948016799</v>
      </c>
      <c r="EH52">
        <v>17177.895455015299</v>
      </c>
      <c r="EI52">
        <v>16269.7130592463</v>
      </c>
      <c r="EJ52">
        <v>15514.2181724944</v>
      </c>
      <c r="EK52">
        <v>14895.8140643856</v>
      </c>
      <c r="EL52">
        <v>14401.075240668</v>
      </c>
      <c r="EM52">
        <v>14046.0173711836</v>
      </c>
      <c r="EN52" s="13" t="s">
        <v>191</v>
      </c>
      <c r="EO52" s="5">
        <v>0</v>
      </c>
      <c r="EP52" s="13"/>
      <c r="ES52" s="15" t="s">
        <v>325</v>
      </c>
      <c r="ET52" s="18" t="s">
        <v>323</v>
      </c>
      <c r="EU52" s="18" t="s">
        <v>326</v>
      </c>
      <c r="EV52" s="6"/>
      <c r="EW52" s="13" t="s">
        <v>42</v>
      </c>
      <c r="EX52">
        <v>144.13326635180101</v>
      </c>
      <c r="EY52" s="13">
        <v>14000</v>
      </c>
      <c r="EZ52">
        <v>25017.8500284158</v>
      </c>
      <c r="FA52">
        <v>23039.596982704199</v>
      </c>
      <c r="FB52">
        <v>21301.559269554</v>
      </c>
      <c r="FC52">
        <v>19783.9679859963</v>
      </c>
      <c r="FD52">
        <v>18469.8662363517</v>
      </c>
      <c r="FE52">
        <v>17380.650974063799</v>
      </c>
      <c r="FF52">
        <v>16463.225981726999</v>
      </c>
      <c r="FG52">
        <v>15699.8815393983</v>
      </c>
      <c r="FH52">
        <v>15074.8575708958</v>
      </c>
      <c r="FI52">
        <v>14574.5829087738</v>
      </c>
      <c r="FJ52">
        <v>14215.283801112801</v>
      </c>
      <c r="FK52" s="13" t="s">
        <v>191</v>
      </c>
      <c r="FL52" s="5">
        <v>0</v>
      </c>
      <c r="FM52" s="13"/>
      <c r="FN52" s="5"/>
      <c r="FP52" s="15" t="s">
        <v>325</v>
      </c>
      <c r="FQ52" s="18" t="s">
        <v>323</v>
      </c>
      <c r="FR52" s="18" t="s">
        <v>326</v>
      </c>
      <c r="FS52" s="18"/>
      <c r="FT52" s="13" t="s">
        <v>42</v>
      </c>
      <c r="FU52">
        <v>129.418122436033</v>
      </c>
      <c r="FV52" s="13">
        <v>14000</v>
      </c>
      <c r="FW52">
        <v>24313.480947576201</v>
      </c>
      <c r="FX52">
        <v>22383.8472015839</v>
      </c>
      <c r="FY52">
        <v>20688.4315543948</v>
      </c>
      <c r="FZ52">
        <v>19207.946384315801</v>
      </c>
      <c r="GA52">
        <v>17925.938408261001</v>
      </c>
      <c r="GB52">
        <v>16864.348602836399</v>
      </c>
      <c r="GC52">
        <v>15970.5361718037</v>
      </c>
      <c r="GD52">
        <v>15227.249034308799</v>
      </c>
      <c r="GE52">
        <v>14619.1444354869</v>
      </c>
      <c r="GF52">
        <v>14133.023388048599</v>
      </c>
      <c r="GG52">
        <v>13784.577661494</v>
      </c>
      <c r="GH52" s="13" t="s">
        <v>191</v>
      </c>
      <c r="GI52" s="5">
        <v>0</v>
      </c>
      <c r="GJ52" s="13"/>
      <c r="GK52" s="5"/>
      <c r="GM52" s="15" t="s">
        <v>325</v>
      </c>
      <c r="GN52" s="18" t="s">
        <v>323</v>
      </c>
      <c r="GO52" s="18" t="s">
        <v>326</v>
      </c>
      <c r="GP52" s="18"/>
      <c r="GQ52" s="13" t="s">
        <v>42</v>
      </c>
      <c r="GR52">
        <v>124.090311560873</v>
      </c>
      <c r="GS52" s="13">
        <v>14000</v>
      </c>
      <c r="GT52">
        <v>24917.898062610999</v>
      </c>
      <c r="GU52">
        <v>22946.523882152</v>
      </c>
      <c r="GV52">
        <v>21214.516201663999</v>
      </c>
      <c r="GW52">
        <v>19702.174196094998</v>
      </c>
      <c r="GX52">
        <v>18392.6122262223</v>
      </c>
      <c r="GY52">
        <v>17307.304155384601</v>
      </c>
      <c r="GZ52">
        <v>16393.218174814301</v>
      </c>
      <c r="HA52">
        <v>15632.709278158</v>
      </c>
      <c r="HB52">
        <v>15010.0763992918</v>
      </c>
      <c r="HC52">
        <v>14511.800995899501</v>
      </c>
      <c r="HD52">
        <v>14154.0330364527</v>
      </c>
      <c r="HE52" s="13" t="s">
        <v>191</v>
      </c>
      <c r="HF52" s="5">
        <v>0</v>
      </c>
      <c r="HG52" s="13"/>
      <c r="HH52" s="5"/>
      <c r="HJ52" s="15" t="s">
        <v>325</v>
      </c>
      <c r="HK52" s="18" t="s">
        <v>323</v>
      </c>
      <c r="HL52" s="18" t="s">
        <v>1114</v>
      </c>
      <c r="HM52" s="18"/>
      <c r="HN52" s="13" t="s">
        <v>41</v>
      </c>
      <c r="HO52">
        <v>2939.3698356047598</v>
      </c>
      <c r="HP52" s="13">
        <v>14000</v>
      </c>
      <c r="HQ52">
        <v>43231.776524965797</v>
      </c>
      <c r="HR52">
        <v>39623.3969463307</v>
      </c>
      <c r="HS52">
        <v>36420.084483581501</v>
      </c>
      <c r="HT52">
        <v>33595.654253285997</v>
      </c>
      <c r="HU52">
        <v>31123.4077459644</v>
      </c>
      <c r="HV52">
        <v>29012.730764968401</v>
      </c>
      <c r="HW52">
        <v>27197.383217537001</v>
      </c>
      <c r="HX52">
        <v>25646.3122627089</v>
      </c>
      <c r="HY52">
        <v>24330.9410442425</v>
      </c>
      <c r="HZ52">
        <v>23225.866670286901</v>
      </c>
      <c r="IA52">
        <v>22337.714644743901</v>
      </c>
      <c r="IB52" s="13" t="s">
        <v>191</v>
      </c>
      <c r="IC52" s="5">
        <v>0</v>
      </c>
      <c r="ID52" s="13"/>
      <c r="IE52" s="5"/>
      <c r="IG52" s="15" t="s">
        <v>325</v>
      </c>
      <c r="IH52" s="18" t="s">
        <v>323</v>
      </c>
      <c r="II52" s="18" t="s">
        <v>1210</v>
      </c>
      <c r="IJ52" s="18"/>
      <c r="IK52" s="13" t="s">
        <v>41</v>
      </c>
      <c r="IL52">
        <v>3182.7680674920698</v>
      </c>
      <c r="IM52" s="13">
        <v>14000</v>
      </c>
      <c r="IN52">
        <v>43084.571910776402</v>
      </c>
      <c r="IO52">
        <v>39445.987416386903</v>
      </c>
      <c r="IP52">
        <v>36212.002992176902</v>
      </c>
      <c r="IQ52">
        <v>33357.120977252504</v>
      </c>
      <c r="IR52">
        <v>30855.055668724799</v>
      </c>
      <c r="IS52">
        <v>28715.4909269036</v>
      </c>
      <c r="IT52">
        <v>26872.119676120099</v>
      </c>
      <c r="IU52">
        <v>25293.804632454601</v>
      </c>
      <c r="IV52">
        <v>23951.820515498399</v>
      </c>
      <c r="IW52">
        <v>22820.584120785599</v>
      </c>
      <c r="IX52">
        <v>21904.1379668425</v>
      </c>
      <c r="IY52" s="13" t="s">
        <v>191</v>
      </c>
      <c r="IZ52" s="5">
        <v>0</v>
      </c>
      <c r="JA52" s="13"/>
      <c r="JB52" s="5"/>
      <c r="JD52" s="15" t="s">
        <v>325</v>
      </c>
      <c r="JE52" s="18" t="s">
        <v>323</v>
      </c>
      <c r="JF52" s="18" t="s">
        <v>1079</v>
      </c>
      <c r="JG52" s="6"/>
      <c r="JH52" s="13" t="s">
        <v>41</v>
      </c>
      <c r="JI52">
        <v>3251.3385295366302</v>
      </c>
      <c r="JJ52" s="13">
        <v>14000</v>
      </c>
      <c r="JK52">
        <v>43817.377585218397</v>
      </c>
      <c r="JL52">
        <v>40150.906121399799</v>
      </c>
      <c r="JM52">
        <v>36894.885280831397</v>
      </c>
      <c r="JN52">
        <v>34022.9891779385</v>
      </c>
      <c r="JO52">
        <v>31508.237199466501</v>
      </c>
      <c r="JP52">
        <v>29359.643600222</v>
      </c>
      <c r="JQ52">
        <v>27510.5190922609</v>
      </c>
      <c r="JR52">
        <v>25929.352064436102</v>
      </c>
      <c r="JS52">
        <v>24587.1165603683</v>
      </c>
      <c r="JT52">
        <v>23457.988978400201</v>
      </c>
      <c r="JU52">
        <v>22547.9587397504</v>
      </c>
      <c r="JV52" s="13" t="s">
        <v>191</v>
      </c>
      <c r="JW52" s="5">
        <v>0</v>
      </c>
      <c r="JX52" s="13"/>
      <c r="JY52" s="5"/>
      <c r="KA52" s="15" t="s">
        <v>325</v>
      </c>
      <c r="KB52" s="18" t="s">
        <v>323</v>
      </c>
      <c r="KC52" s="18" t="s">
        <v>1004</v>
      </c>
      <c r="KD52" s="18"/>
      <c r="KE52" s="13" t="s">
        <v>41</v>
      </c>
      <c r="KF52">
        <v>2790.2617828682901</v>
      </c>
      <c r="KG52" s="13">
        <v>14000</v>
      </c>
      <c r="KH52">
        <v>40931.531530176697</v>
      </c>
      <c r="KI52">
        <v>37481.351065841998</v>
      </c>
      <c r="KJ52">
        <v>34416.488030878303</v>
      </c>
      <c r="KK52">
        <v>31712.325905206599</v>
      </c>
      <c r="KL52">
        <v>29343.805415810701</v>
      </c>
      <c r="KM52">
        <v>27322.089626930199</v>
      </c>
      <c r="KN52">
        <v>25582.420579911701</v>
      </c>
      <c r="KO52">
        <v>24095.2345325198</v>
      </c>
      <c r="KP52">
        <v>22833.309922321801</v>
      </c>
      <c r="KQ52">
        <v>21772.449196506001</v>
      </c>
      <c r="KR52">
        <v>20917.497569867701</v>
      </c>
      <c r="KS52" s="13" t="s">
        <v>191</v>
      </c>
      <c r="KT52" s="5">
        <v>0</v>
      </c>
      <c r="KU52" s="13"/>
      <c r="KV52" s="5"/>
      <c r="KX52" s="15" t="s">
        <v>325</v>
      </c>
      <c r="KY52" s="18" t="s">
        <v>323</v>
      </c>
      <c r="KZ52" s="18" t="s">
        <v>1150</v>
      </c>
      <c r="LA52" s="18"/>
      <c r="LB52" s="13" t="s">
        <v>41</v>
      </c>
      <c r="LC52">
        <v>3167.48174555677</v>
      </c>
      <c r="LD52" s="13">
        <v>14000</v>
      </c>
      <c r="LE52">
        <v>42726.528390022002</v>
      </c>
      <c r="LF52">
        <v>39139.619572668802</v>
      </c>
      <c r="LG52">
        <v>35953.7340300875</v>
      </c>
      <c r="LH52">
        <v>33143.215597075898</v>
      </c>
      <c r="LI52">
        <v>30681.821297561899</v>
      </c>
      <c r="LJ52">
        <v>28579.3804429829</v>
      </c>
      <c r="LK52">
        <v>26769.923304181899</v>
      </c>
      <c r="LL52">
        <v>25222.662586107501</v>
      </c>
      <c r="LM52">
        <v>23909.240144797099</v>
      </c>
      <c r="LN52">
        <v>22804.4320878158</v>
      </c>
      <c r="LO52">
        <v>21913.674502617701</v>
      </c>
      <c r="LP52" s="13" t="s">
        <v>191</v>
      </c>
      <c r="LQ52" s="5">
        <v>0</v>
      </c>
      <c r="LR52" s="13"/>
      <c r="LS52" s="5"/>
      <c r="LU52" s="15" t="s">
        <v>325</v>
      </c>
      <c r="LV52" s="18" t="s">
        <v>323</v>
      </c>
      <c r="LW52" s="18" t="s">
        <v>1024</v>
      </c>
      <c r="LX52" s="18"/>
      <c r="LY52" s="13" t="s">
        <v>41</v>
      </c>
      <c r="LZ52">
        <v>2958.0569013657</v>
      </c>
      <c r="MA52" s="13">
        <v>14000</v>
      </c>
      <c r="MB52">
        <v>41143.889591084102</v>
      </c>
      <c r="MC52">
        <v>37678.748337438403</v>
      </c>
      <c r="MD52">
        <v>34600.767034070399</v>
      </c>
      <c r="ME52">
        <v>31885.1860953627</v>
      </c>
      <c r="MF52">
        <v>29506.795529639101</v>
      </c>
      <c r="MG52">
        <v>27476.592730648899</v>
      </c>
      <c r="MH52">
        <v>25729.680914568198</v>
      </c>
      <c r="MI52">
        <v>24236.356377845099</v>
      </c>
      <c r="MJ52">
        <v>22969.269768096499</v>
      </c>
      <c r="MK52">
        <v>21904.109605480899</v>
      </c>
      <c r="ML52">
        <v>21045.8693512067</v>
      </c>
      <c r="MM52" s="13" t="s">
        <v>191</v>
      </c>
      <c r="MN52" s="5">
        <v>0</v>
      </c>
      <c r="MO52" s="13"/>
      <c r="MP52" s="5"/>
      <c r="MR52" s="15" t="s">
        <v>325</v>
      </c>
      <c r="MS52" s="18" t="s">
        <v>323</v>
      </c>
      <c r="MT52" s="18" t="s">
        <v>1190</v>
      </c>
      <c r="MU52" s="18"/>
      <c r="MV52" s="13" t="s">
        <v>41</v>
      </c>
      <c r="MW52">
        <v>3673.0422948386599</v>
      </c>
      <c r="MX52" s="13">
        <v>14000</v>
      </c>
      <c r="MY52">
        <v>45982.561604583403</v>
      </c>
      <c r="MZ52">
        <v>42142.179763043903</v>
      </c>
      <c r="NA52">
        <v>38731.259364727397</v>
      </c>
      <c r="NB52">
        <v>35722.385314534498</v>
      </c>
      <c r="NC52">
        <v>33087.193218921399</v>
      </c>
      <c r="ND52">
        <v>30833.247553802201</v>
      </c>
      <c r="NE52">
        <v>28892.321755967601</v>
      </c>
      <c r="NF52">
        <v>27231.395669397101</v>
      </c>
      <c r="NG52">
        <v>25820.024575585299</v>
      </c>
      <c r="NH52">
        <v>24631.0923004367</v>
      </c>
      <c r="NI52">
        <v>23670.659038557402</v>
      </c>
      <c r="NJ52" s="13" t="s">
        <v>191</v>
      </c>
      <c r="NK52" s="5">
        <v>0</v>
      </c>
      <c r="NL52" s="13"/>
      <c r="NM52" s="5"/>
      <c r="NO52" s="15" t="s">
        <v>325</v>
      </c>
      <c r="NP52" s="18" t="s">
        <v>323</v>
      </c>
      <c r="NQ52" s="18" t="s">
        <v>981</v>
      </c>
      <c r="NR52" s="18"/>
      <c r="NS52" s="13" t="s">
        <v>41</v>
      </c>
      <c r="NT52">
        <v>3622.5410513694601</v>
      </c>
      <c r="NU52" s="13">
        <v>14000</v>
      </c>
      <c r="NV52">
        <v>45517.0701262816</v>
      </c>
      <c r="NW52">
        <v>41702.597734869698</v>
      </c>
      <c r="NX52">
        <v>38313.748959586301</v>
      </c>
      <c r="NY52">
        <v>35323.5015231609</v>
      </c>
      <c r="NZ52">
        <v>32703.907438445</v>
      </c>
      <c r="OA52">
        <v>30462.818316837202</v>
      </c>
      <c r="OB52">
        <v>28532.326903661</v>
      </c>
      <c r="OC52">
        <v>26879.685232626802</v>
      </c>
      <c r="OD52">
        <v>25474.686238226201</v>
      </c>
      <c r="OE52">
        <v>24290.418200269502</v>
      </c>
      <c r="OF52">
        <v>23332.2657062496</v>
      </c>
      <c r="OG52" s="13" t="s">
        <v>191</v>
      </c>
      <c r="OH52" s="5">
        <v>0</v>
      </c>
      <c r="OI52" s="13"/>
      <c r="OJ52" s="5"/>
      <c r="OL52" s="15" t="s">
        <v>325</v>
      </c>
      <c r="OM52" s="18" t="s">
        <v>323</v>
      </c>
      <c r="ON52" s="18" t="s">
        <v>1170</v>
      </c>
      <c r="OO52" s="18"/>
      <c r="OP52" s="13" t="s">
        <v>41</v>
      </c>
      <c r="OQ52" s="5">
        <v>3619.9782939854499</v>
      </c>
      <c r="OR52">
        <v>14000</v>
      </c>
      <c r="OS52">
        <v>46207.8741529463</v>
      </c>
      <c r="OT52">
        <v>42352.340940325601</v>
      </c>
      <c r="OU52">
        <v>38928.165579533299</v>
      </c>
      <c r="OV52">
        <v>35907.782734498302</v>
      </c>
      <c r="OW52">
        <v>33262.678272761601</v>
      </c>
      <c r="OX52">
        <v>31000.2329214778</v>
      </c>
      <c r="OY52">
        <v>29052.0860349287</v>
      </c>
      <c r="OZ52">
        <v>27385.075598503699</v>
      </c>
      <c r="PA52">
        <v>25968.627820976701</v>
      </c>
      <c r="PB52">
        <v>24775.511753967701</v>
      </c>
      <c r="PC52">
        <v>23811.975351278899</v>
      </c>
      <c r="PD52" s="13" t="s">
        <v>191</v>
      </c>
      <c r="PE52" s="5">
        <v>0</v>
      </c>
      <c r="PF52" s="13"/>
      <c r="PG52" s="5"/>
      <c r="PI52" s="15" t="s">
        <v>325</v>
      </c>
      <c r="PJ52" s="18" t="s">
        <v>323</v>
      </c>
      <c r="PK52" s="18" t="s">
        <v>509</v>
      </c>
      <c r="PL52" s="18"/>
      <c r="PM52" s="13" t="s">
        <v>41</v>
      </c>
      <c r="PN52">
        <v>4475.4993375612403</v>
      </c>
      <c r="PO52" s="13">
        <v>14000</v>
      </c>
      <c r="PP52">
        <v>41108.3184774033</v>
      </c>
      <c r="PQ52">
        <v>37565.475722466697</v>
      </c>
      <c r="PR52">
        <v>34410.811216089402</v>
      </c>
      <c r="PS52">
        <v>31620.896114577001</v>
      </c>
      <c r="PT52">
        <v>29171.272045147402</v>
      </c>
      <c r="PU52">
        <v>27073.410736689399</v>
      </c>
      <c r="PV52">
        <v>25262.1683672525</v>
      </c>
      <c r="PW52">
        <v>23707.548231386801</v>
      </c>
      <c r="PX52">
        <v>22381.784911460501</v>
      </c>
      <c r="PY52">
        <v>21260.097386444799</v>
      </c>
      <c r="PZ52">
        <v>20341.862919463401</v>
      </c>
      <c r="QA52" s="13" t="s">
        <v>191</v>
      </c>
      <c r="QB52" s="5">
        <v>0</v>
      </c>
      <c r="QC52" s="13"/>
      <c r="QD52" s="5"/>
      <c r="QF52" s="15" t="s">
        <v>325</v>
      </c>
      <c r="QG52" s="18" t="s">
        <v>323</v>
      </c>
      <c r="QH52" s="18" t="s">
        <v>558</v>
      </c>
      <c r="QI52" s="18"/>
      <c r="QJ52" s="13" t="s">
        <v>41</v>
      </c>
      <c r="QK52">
        <v>5925.4830497911998</v>
      </c>
      <c r="QL52" s="13">
        <v>14000</v>
      </c>
      <c r="QM52">
        <v>45142.357114917002</v>
      </c>
      <c r="QN52">
        <v>41231.850123135002</v>
      </c>
      <c r="QO52">
        <v>37745.894358241399</v>
      </c>
      <c r="QP52">
        <v>34659.636271455303</v>
      </c>
      <c r="QQ52">
        <v>31946.439474860799</v>
      </c>
      <c r="QR52">
        <v>29615.083038353201</v>
      </c>
      <c r="QS52">
        <v>27597.464021882501</v>
      </c>
      <c r="QT52">
        <v>25860.575485509598</v>
      </c>
      <c r="QU52">
        <v>24373.751305973401</v>
      </c>
      <c r="QV52">
        <v>23109.522060387899</v>
      </c>
      <c r="QW52">
        <v>22064.842277177399</v>
      </c>
      <c r="QX52" s="13" t="s">
        <v>191</v>
      </c>
      <c r="QY52" s="5">
        <v>0</v>
      </c>
      <c r="QZ52" s="13"/>
      <c r="RA52" s="5"/>
      <c r="RC52" s="15" t="s">
        <v>325</v>
      </c>
      <c r="RD52" s="18" t="s">
        <v>323</v>
      </c>
      <c r="RE52" s="18" t="s">
        <v>1235</v>
      </c>
      <c r="RF52" s="18"/>
      <c r="RG52" s="13" t="s">
        <v>41</v>
      </c>
      <c r="RH52">
        <v>4724.2723020365502</v>
      </c>
      <c r="RI52" s="13">
        <v>14000</v>
      </c>
      <c r="RJ52">
        <v>53946.5418600474</v>
      </c>
      <c r="RK52">
        <v>49510.370481996797</v>
      </c>
      <c r="RL52">
        <v>45571.575375780303</v>
      </c>
      <c r="RM52">
        <v>42098.4050218099</v>
      </c>
      <c r="RN52">
        <v>39057.520943609103</v>
      </c>
      <c r="RO52">
        <v>36450.739720432299</v>
      </c>
      <c r="RP52">
        <v>34204.670715063497</v>
      </c>
      <c r="RQ52">
        <v>32281.029954596601</v>
      </c>
      <c r="RR52">
        <v>30644.470494277299</v>
      </c>
      <c r="RS52">
        <v>29263.4412779784</v>
      </c>
      <c r="RT52">
        <v>28146.641477204899</v>
      </c>
      <c r="RU52" s="13" t="s">
        <v>191</v>
      </c>
      <c r="RV52" s="5">
        <v>0</v>
      </c>
      <c r="RW52" s="13"/>
      <c r="RX52" s="5"/>
      <c r="RZ52" s="15" t="s">
        <v>325</v>
      </c>
      <c r="SA52" s="18" t="s">
        <v>323</v>
      </c>
      <c r="SB52" s="18" t="s">
        <v>873</v>
      </c>
      <c r="SC52" s="18"/>
      <c r="SD52" s="13" t="s">
        <v>41</v>
      </c>
      <c r="SE52">
        <v>4361.8430463926697</v>
      </c>
      <c r="SF52" s="13">
        <v>14000</v>
      </c>
      <c r="SG52">
        <v>41814.9336037385</v>
      </c>
      <c r="SH52">
        <v>38209.230632893697</v>
      </c>
      <c r="SI52">
        <v>34997.5903060583</v>
      </c>
      <c r="SJ52">
        <v>32156.3724977893</v>
      </c>
      <c r="SK52">
        <v>29660.7744918606</v>
      </c>
      <c r="SL52">
        <v>27521.8183047003</v>
      </c>
      <c r="SM52">
        <v>25673.8696415431</v>
      </c>
      <c r="SN52">
        <v>24086.423873592299</v>
      </c>
      <c r="SO52">
        <v>22731.2217228636</v>
      </c>
      <c r="SP52">
        <v>21583.020401867401</v>
      </c>
      <c r="SQ52">
        <v>20641.2451843661</v>
      </c>
      <c r="SR52" s="13" t="s">
        <v>191</v>
      </c>
      <c r="SS52" s="5">
        <v>0</v>
      </c>
      <c r="ST52" s="13"/>
      <c r="SW52" s="15" t="s">
        <v>325</v>
      </c>
      <c r="SX52" s="18" t="s">
        <v>323</v>
      </c>
      <c r="SY52" s="18" t="s">
        <v>960</v>
      </c>
      <c r="SZ52" s="18"/>
      <c r="TA52" s="13" t="s">
        <v>41</v>
      </c>
      <c r="TB52">
        <v>4344.9810163545499</v>
      </c>
      <c r="TC52" s="13">
        <v>14000</v>
      </c>
      <c r="TD52">
        <v>50031.482798719102</v>
      </c>
      <c r="TE52">
        <v>45874.862300560097</v>
      </c>
      <c r="TF52">
        <v>42182.787183945598</v>
      </c>
      <c r="TG52">
        <v>38925.749052977502</v>
      </c>
      <c r="TH52">
        <v>36072.909582571199</v>
      </c>
      <c r="TI52">
        <v>33628.888866594498</v>
      </c>
      <c r="TJ52">
        <v>31522.770778002101</v>
      </c>
      <c r="TK52">
        <v>29718.778084402202</v>
      </c>
      <c r="TL52">
        <v>28183.881845010099</v>
      </c>
      <c r="TM52">
        <v>26888.617039554301</v>
      </c>
      <c r="TN52">
        <v>25839.708990639501</v>
      </c>
      <c r="TO52" s="13" t="s">
        <v>191</v>
      </c>
      <c r="TP52" s="5">
        <v>0</v>
      </c>
      <c r="TQ52" s="13"/>
      <c r="TR52" s="5"/>
      <c r="TT52" s="15" t="s">
        <v>325</v>
      </c>
      <c r="TU52" s="18" t="s">
        <v>323</v>
      </c>
      <c r="TV52" s="18" t="s">
        <v>326</v>
      </c>
      <c r="TW52" s="18"/>
      <c r="TX52" s="13" t="s">
        <v>42</v>
      </c>
      <c r="TY52">
        <v>109.82346995539901</v>
      </c>
      <c r="TZ52" s="13">
        <v>14000</v>
      </c>
      <c r="UA52">
        <v>19038.424769637299</v>
      </c>
      <c r="UB52">
        <v>17486.833220623099</v>
      </c>
      <c r="UC52">
        <v>16123.846198004399</v>
      </c>
      <c r="UD52">
        <v>14933.767502885599</v>
      </c>
      <c r="UE52">
        <v>13903.955392018501</v>
      </c>
      <c r="UF52">
        <v>13060.481146952199</v>
      </c>
      <c r="UG52">
        <v>12354.2303694684</v>
      </c>
      <c r="UH52">
        <v>11771.4914923619</v>
      </c>
      <c r="UI52">
        <v>11300.1638094677</v>
      </c>
      <c r="UJ52">
        <v>10929.9497325842</v>
      </c>
      <c r="UK52">
        <v>10672.631457511599</v>
      </c>
      <c r="UL52" s="13" t="s">
        <v>191</v>
      </c>
      <c r="UM52" s="5">
        <v>0</v>
      </c>
      <c r="UN52" s="13"/>
      <c r="UO52" s="5"/>
      <c r="UQ52" s="15" t="s">
        <v>325</v>
      </c>
      <c r="UR52" s="18" t="s">
        <v>323</v>
      </c>
      <c r="US52" s="18" t="s">
        <v>326</v>
      </c>
      <c r="UT52" s="18"/>
      <c r="UU52" s="13" t="s">
        <v>42</v>
      </c>
      <c r="UV52">
        <v>112.17957511276499</v>
      </c>
      <c r="UW52" s="13">
        <v>14000</v>
      </c>
      <c r="UX52">
        <v>19038.424769637299</v>
      </c>
      <c r="UY52">
        <v>17486.833220623099</v>
      </c>
      <c r="UZ52">
        <v>16123.846198004399</v>
      </c>
      <c r="VA52">
        <v>14933.767502885599</v>
      </c>
      <c r="VB52">
        <v>13903.955392018501</v>
      </c>
      <c r="VC52">
        <v>13060.481146952199</v>
      </c>
      <c r="VD52">
        <v>12354.2303694684</v>
      </c>
      <c r="VE52">
        <v>11771.4914923619</v>
      </c>
      <c r="VF52">
        <v>11300.1638094677</v>
      </c>
      <c r="VG52">
        <v>10929.9497325842</v>
      </c>
      <c r="VH52">
        <v>10672.631457511599</v>
      </c>
      <c r="VI52" s="13" t="s">
        <v>191</v>
      </c>
      <c r="VJ52" s="5">
        <v>0</v>
      </c>
      <c r="VK52" s="13"/>
      <c r="VL52" s="5"/>
      <c r="VN52" s="15" t="s">
        <v>325</v>
      </c>
      <c r="VO52" s="18" t="s">
        <v>323</v>
      </c>
      <c r="VP52" s="18" t="s">
        <v>326</v>
      </c>
      <c r="VQ52" s="18"/>
      <c r="VR52" s="13" t="s">
        <v>42</v>
      </c>
      <c r="VS52">
        <v>117.209776296588</v>
      </c>
      <c r="VT52" s="13">
        <v>14000</v>
      </c>
      <c r="VU52">
        <v>19038.424769637299</v>
      </c>
      <c r="VV52">
        <v>17486.833220623099</v>
      </c>
      <c r="VW52">
        <v>16123.846198004399</v>
      </c>
      <c r="VX52">
        <v>14933.767502885599</v>
      </c>
      <c r="VY52">
        <v>13903.955392018501</v>
      </c>
      <c r="VZ52">
        <v>13060.481146952199</v>
      </c>
      <c r="WA52">
        <v>12354.2303694684</v>
      </c>
      <c r="WB52">
        <v>11771.4914923619</v>
      </c>
      <c r="WC52">
        <v>11300.1638094677</v>
      </c>
      <c r="WD52">
        <v>10929.9497325842</v>
      </c>
      <c r="WE52">
        <v>10672.631457511599</v>
      </c>
      <c r="WF52" s="13" t="s">
        <v>191</v>
      </c>
      <c r="WG52" s="5">
        <v>0</v>
      </c>
      <c r="WH52" s="13"/>
      <c r="WI52" s="5"/>
    </row>
    <row r="53" spans="1:607" x14ac:dyDescent="0.25">
      <c r="D53" s="13">
        <v>990.71199999999999</v>
      </c>
      <c r="E53">
        <v>-13.598000000000001</v>
      </c>
      <c r="F53">
        <v>1072.45</v>
      </c>
      <c r="G53">
        <v>-7.8333000000000004</v>
      </c>
      <c r="H53">
        <v>1109.5999999999999</v>
      </c>
      <c r="I53" s="5">
        <v>0.264706</v>
      </c>
      <c r="J53" s="68"/>
      <c r="O53" s="13" t="s">
        <v>43</v>
      </c>
      <c r="P53">
        <v>22.6725160432145</v>
      </c>
      <c r="Q53" s="13"/>
      <c r="AC53" s="13" t="s">
        <v>192</v>
      </c>
      <c r="AD53" s="5">
        <v>0</v>
      </c>
      <c r="AE53" s="13"/>
      <c r="AF53" s="5"/>
      <c r="AL53" s="13" t="s">
        <v>42</v>
      </c>
      <c r="AM53">
        <v>141.280877183277</v>
      </c>
      <c r="AN53" s="13"/>
      <c r="AZ53" s="13" t="s">
        <v>192</v>
      </c>
      <c r="BA53" s="5">
        <v>0</v>
      </c>
      <c r="BB53" s="13"/>
      <c r="BI53" s="13" t="s">
        <v>42</v>
      </c>
      <c r="BJ53">
        <v>128.34698640746001</v>
      </c>
      <c r="BK53" s="13"/>
      <c r="BW53" s="13" t="s">
        <v>192</v>
      </c>
      <c r="BX53" s="5">
        <v>0</v>
      </c>
      <c r="BY53" s="13"/>
      <c r="BZ53" s="5"/>
      <c r="CF53" s="13" t="s">
        <v>43</v>
      </c>
      <c r="CG53">
        <v>23.072348270472101</v>
      </c>
      <c r="CH53" s="13"/>
      <c r="CT53" s="13" t="s">
        <v>192</v>
      </c>
      <c r="CU53" s="5">
        <v>0</v>
      </c>
      <c r="CV53" s="13"/>
      <c r="CW53" s="5"/>
      <c r="DC53" s="13" t="s">
        <v>42</v>
      </c>
      <c r="DD53">
        <v>142.11087511477101</v>
      </c>
      <c r="DE53" s="13"/>
      <c r="DQ53" s="13" t="s">
        <v>192</v>
      </c>
      <c r="DR53" s="5">
        <v>0</v>
      </c>
      <c r="DS53" s="13"/>
      <c r="DT53" s="5"/>
      <c r="DZ53" s="13" t="s">
        <v>43</v>
      </c>
      <c r="EA53">
        <v>23.8995904111908</v>
      </c>
      <c r="EB53" s="13"/>
      <c r="EN53" s="13" t="s">
        <v>192</v>
      </c>
      <c r="EO53" s="5">
        <v>0</v>
      </c>
      <c r="EP53" s="13"/>
      <c r="EW53" s="13" t="s">
        <v>43</v>
      </c>
      <c r="EX53">
        <v>29.566831799214501</v>
      </c>
      <c r="EY53" s="13"/>
      <c r="FK53" s="13" t="s">
        <v>192</v>
      </c>
      <c r="FL53" s="5">
        <v>0</v>
      </c>
      <c r="FM53" s="13"/>
      <c r="FN53" s="5"/>
      <c r="FT53" s="13" t="s">
        <v>43</v>
      </c>
      <c r="FU53">
        <v>26.548235217931001</v>
      </c>
      <c r="FV53" s="13"/>
      <c r="GH53" s="13" t="s">
        <v>192</v>
      </c>
      <c r="GI53" s="5">
        <v>0</v>
      </c>
      <c r="GJ53" s="13"/>
      <c r="GK53" s="5"/>
      <c r="GQ53" s="13" t="s">
        <v>43</v>
      </c>
      <c r="GR53">
        <v>25.455312730353601</v>
      </c>
      <c r="GS53" s="13"/>
      <c r="HE53" s="13" t="s">
        <v>192</v>
      </c>
      <c r="HF53" s="5">
        <v>0</v>
      </c>
      <c r="HG53" s="13"/>
      <c r="HH53" s="5"/>
      <c r="HN53" s="13" t="s">
        <v>42</v>
      </c>
      <c r="HO53">
        <v>148.51734221115299</v>
      </c>
      <c r="HP53" s="13"/>
      <c r="IB53" s="13" t="s">
        <v>192</v>
      </c>
      <c r="IC53" s="5">
        <v>0</v>
      </c>
      <c r="ID53" s="13"/>
      <c r="IE53" s="5"/>
      <c r="IK53" s="13" t="s">
        <v>42</v>
      </c>
      <c r="IL53">
        <v>164.97392126791101</v>
      </c>
      <c r="IM53" s="13"/>
      <c r="IY53" s="13" t="s">
        <v>192</v>
      </c>
      <c r="IZ53" s="5">
        <v>0</v>
      </c>
      <c r="JA53" s="13"/>
      <c r="JB53" s="5"/>
      <c r="JH53" s="13" t="s">
        <v>42</v>
      </c>
      <c r="JI53">
        <v>169.67921638621701</v>
      </c>
      <c r="JJ53" s="13"/>
      <c r="JV53" s="13" t="s">
        <v>192</v>
      </c>
      <c r="JW53" s="5">
        <v>0</v>
      </c>
      <c r="JX53" s="13"/>
      <c r="JY53" s="5"/>
      <c r="KE53" s="13" t="s">
        <v>42</v>
      </c>
      <c r="KF53">
        <v>138.63256552667801</v>
      </c>
      <c r="KG53" s="13"/>
      <c r="KS53" s="13" t="s">
        <v>192</v>
      </c>
      <c r="KT53" s="5">
        <v>0</v>
      </c>
      <c r="KU53" s="13"/>
      <c r="KV53" s="5"/>
      <c r="LB53" s="13" t="s">
        <v>42</v>
      </c>
      <c r="LC53">
        <v>163.92904090101601</v>
      </c>
      <c r="LD53" s="13"/>
      <c r="LP53" s="13" t="s">
        <v>192</v>
      </c>
      <c r="LQ53" s="5">
        <v>0</v>
      </c>
      <c r="LR53" s="13"/>
      <c r="LS53" s="5"/>
      <c r="LY53" s="13" t="s">
        <v>42</v>
      </c>
      <c r="LZ53">
        <v>149.766901644906</v>
      </c>
      <c r="MA53" s="13"/>
      <c r="MM53" s="13" t="s">
        <v>192</v>
      </c>
      <c r="MN53" s="5">
        <v>0</v>
      </c>
      <c r="MO53" s="13"/>
      <c r="MP53" s="5"/>
      <c r="MV53" s="13" t="s">
        <v>42</v>
      </c>
      <c r="MW53">
        <v>199.247030770653</v>
      </c>
      <c r="MX53" s="13"/>
      <c r="NJ53" s="13" t="s">
        <v>192</v>
      </c>
      <c r="NK53" s="5">
        <v>0</v>
      </c>
      <c r="NL53" s="13"/>
      <c r="NM53" s="5"/>
      <c r="NS53" s="13" t="s">
        <v>42</v>
      </c>
      <c r="NT53">
        <v>195.65081663232999</v>
      </c>
      <c r="NU53" s="13"/>
      <c r="OG53" s="13" t="s">
        <v>192</v>
      </c>
      <c r="OH53" s="5">
        <v>0</v>
      </c>
      <c r="OI53" s="13"/>
      <c r="OJ53" s="5"/>
      <c r="OP53" s="13" t="s">
        <v>42</v>
      </c>
      <c r="OQ53" s="5">
        <v>195.468712198063</v>
      </c>
      <c r="PD53" s="13" t="s">
        <v>192</v>
      </c>
      <c r="PE53" s="5">
        <v>0</v>
      </c>
      <c r="PF53" s="13"/>
      <c r="PG53" s="5"/>
      <c r="PM53" s="13" t="s">
        <v>42</v>
      </c>
      <c r="PN53">
        <v>258.24801718259101</v>
      </c>
      <c r="PO53" s="13"/>
      <c r="QA53" s="13" t="s">
        <v>192</v>
      </c>
      <c r="QB53" s="5">
        <v>0</v>
      </c>
      <c r="QC53" s="13"/>
      <c r="QD53" s="5"/>
      <c r="QJ53" s="13" t="s">
        <v>42</v>
      </c>
      <c r="QK53">
        <v>372.62169520715003</v>
      </c>
      <c r="QL53" s="13"/>
      <c r="QX53" s="13" t="s">
        <v>192</v>
      </c>
      <c r="QY53" s="5">
        <v>0</v>
      </c>
      <c r="QZ53" s="13"/>
      <c r="RA53" s="5"/>
      <c r="RG53" s="13" t="s">
        <v>42</v>
      </c>
      <c r="RH53">
        <v>88.357438185548503</v>
      </c>
      <c r="RI53" s="13"/>
      <c r="RU53" s="13" t="s">
        <v>192</v>
      </c>
      <c r="RV53" s="5">
        <v>0</v>
      </c>
      <c r="RW53" s="13"/>
      <c r="RX53" s="5"/>
      <c r="SD53" s="13" t="s">
        <v>42</v>
      </c>
      <c r="SE53">
        <v>249.688742377822</v>
      </c>
      <c r="SF53" s="13"/>
      <c r="SR53" s="13" t="s">
        <v>192</v>
      </c>
      <c r="SS53" s="5">
        <v>0</v>
      </c>
      <c r="ST53" s="13"/>
      <c r="TA53" s="13" t="s">
        <v>42</v>
      </c>
      <c r="TB53">
        <v>248.424354688406</v>
      </c>
      <c r="TC53" s="13"/>
      <c r="TO53" s="13" t="s">
        <v>192</v>
      </c>
      <c r="TP53" s="5">
        <v>0</v>
      </c>
      <c r="TQ53" s="13"/>
      <c r="TR53" s="5"/>
      <c r="TX53" s="13" t="s">
        <v>43</v>
      </c>
      <c r="TY53">
        <v>22.528678812091499</v>
      </c>
      <c r="TZ53" s="13"/>
      <c r="UL53" s="13" t="s">
        <v>192</v>
      </c>
      <c r="UM53" s="5">
        <v>0</v>
      </c>
      <c r="UN53" s="13"/>
      <c r="UO53" s="5"/>
      <c r="UU53" s="13" t="s">
        <v>43</v>
      </c>
      <c r="UV53">
        <v>23.011999329639998</v>
      </c>
      <c r="UW53" s="13"/>
      <c r="VI53" s="13" t="s">
        <v>192</v>
      </c>
      <c r="VJ53" s="5">
        <v>0</v>
      </c>
      <c r="VK53" s="13"/>
      <c r="VL53" s="5"/>
      <c r="VR53" s="13" t="s">
        <v>43</v>
      </c>
      <c r="VS53">
        <v>24.043871541258898</v>
      </c>
      <c r="VT53" s="13"/>
      <c r="WF53" s="13" t="s">
        <v>192</v>
      </c>
      <c r="WG53" s="5">
        <v>0</v>
      </c>
      <c r="WH53" s="13"/>
      <c r="WI53" s="5"/>
    </row>
    <row r="54" spans="1:607" x14ac:dyDescent="0.25">
      <c r="D54" s="13">
        <v>1097.21</v>
      </c>
      <c r="E54">
        <v>-17.303999999999998</v>
      </c>
      <c r="F54">
        <v>1226.01</v>
      </c>
      <c r="G54">
        <v>-11.607799999999999</v>
      </c>
      <c r="H54">
        <v>1354.8</v>
      </c>
      <c r="I54" s="5">
        <v>-3.03</v>
      </c>
      <c r="J54" s="68"/>
      <c r="O54" s="13" t="s">
        <v>388</v>
      </c>
      <c r="P54">
        <v>45.074607149341197</v>
      </c>
      <c r="Q54" s="13"/>
      <c r="AC54" s="13" t="s">
        <v>193</v>
      </c>
      <c r="AD54" s="5">
        <v>96.524760608776106</v>
      </c>
      <c r="AE54" s="13" t="s">
        <v>345</v>
      </c>
      <c r="AF54" s="5"/>
      <c r="AL54" s="13" t="s">
        <v>43</v>
      </c>
      <c r="AM54">
        <v>28.981705874392901</v>
      </c>
      <c r="AN54" s="13"/>
      <c r="AZ54" s="13" t="s">
        <v>193</v>
      </c>
      <c r="BA54" s="5">
        <v>98.168680393266101</v>
      </c>
      <c r="BB54" s="13" t="s">
        <v>345</v>
      </c>
      <c r="BI54" s="13" t="s">
        <v>43</v>
      </c>
      <c r="BJ54">
        <v>26.328507325873201</v>
      </c>
      <c r="BK54" s="13"/>
      <c r="BW54" s="13" t="s">
        <v>193</v>
      </c>
      <c r="BX54" s="5">
        <v>95.279545007536996</v>
      </c>
      <c r="BY54" s="13" t="s">
        <v>345</v>
      </c>
      <c r="BZ54" s="5"/>
      <c r="CF54" s="13" t="s">
        <v>388</v>
      </c>
      <c r="CG54">
        <v>45.338029829873904</v>
      </c>
      <c r="CH54" s="13"/>
      <c r="CT54" s="13" t="s">
        <v>193</v>
      </c>
      <c r="CU54" s="5">
        <v>96.167679084912507</v>
      </c>
      <c r="CV54" s="13" t="s">
        <v>345</v>
      </c>
      <c r="CW54" s="5"/>
      <c r="DC54" s="13" t="s">
        <v>43</v>
      </c>
      <c r="DD54">
        <v>29.151967812218398</v>
      </c>
      <c r="DE54" s="13"/>
      <c r="DQ54" s="13" t="s">
        <v>193</v>
      </c>
      <c r="DR54" s="5">
        <v>96.0339642395044</v>
      </c>
      <c r="DS54" s="13" t="s">
        <v>345</v>
      </c>
      <c r="DT54" s="5"/>
      <c r="DZ54" s="13" t="s">
        <v>388</v>
      </c>
      <c r="EA54">
        <v>45.873533840094098</v>
      </c>
      <c r="EB54" s="13"/>
      <c r="EN54" s="13" t="s">
        <v>193</v>
      </c>
      <c r="EO54" s="5">
        <v>95.398046894631193</v>
      </c>
      <c r="EP54" s="13" t="s">
        <v>345</v>
      </c>
      <c r="EW54" s="13" t="s">
        <v>388</v>
      </c>
      <c r="EX54">
        <v>49.2455479948472</v>
      </c>
      <c r="EY54" s="13"/>
      <c r="FK54" s="13" t="s">
        <v>193</v>
      </c>
      <c r="FL54" s="5">
        <v>96.840801499518705</v>
      </c>
      <c r="FM54" s="13" t="s">
        <v>345</v>
      </c>
      <c r="FN54" s="5"/>
      <c r="FT54" s="13" t="s">
        <v>388</v>
      </c>
      <c r="FU54">
        <v>47.509150314835502</v>
      </c>
      <c r="FV54" s="13"/>
      <c r="GH54" s="13" t="s">
        <v>193</v>
      </c>
      <c r="GI54" s="5">
        <v>97.670441296156795</v>
      </c>
      <c r="GJ54" s="13" t="s">
        <v>345</v>
      </c>
      <c r="GK54" s="5"/>
      <c r="GQ54" s="13" t="s">
        <v>388</v>
      </c>
      <c r="GR54">
        <v>46.848050511850701</v>
      </c>
      <c r="GS54" s="13"/>
      <c r="HE54" s="13" t="s">
        <v>193</v>
      </c>
      <c r="HF54" s="5">
        <v>96.318139064544198</v>
      </c>
      <c r="HG54" s="13" t="s">
        <v>345</v>
      </c>
      <c r="HH54" s="5"/>
      <c r="HN54" s="13" t="s">
        <v>43</v>
      </c>
      <c r="HO54">
        <v>30.466160849401</v>
      </c>
      <c r="HP54" s="13"/>
      <c r="IB54" s="13" t="s">
        <v>193</v>
      </c>
      <c r="IC54" s="5">
        <v>93.257938533876697</v>
      </c>
      <c r="ID54" s="13" t="s">
        <v>345</v>
      </c>
      <c r="IE54" s="5"/>
      <c r="IK54" s="13" t="s">
        <v>43</v>
      </c>
      <c r="IL54">
        <v>33.841987383256203</v>
      </c>
      <c r="IM54" s="13"/>
      <c r="IY54" s="13" t="s">
        <v>193</v>
      </c>
      <c r="IZ54" s="5">
        <v>96.529053883563094</v>
      </c>
      <c r="JA54" s="13" t="s">
        <v>345</v>
      </c>
      <c r="JB54" s="5"/>
      <c r="JH54" s="13" t="s">
        <v>43</v>
      </c>
      <c r="JI54">
        <v>34.807209866933697</v>
      </c>
      <c r="JJ54" s="13"/>
      <c r="JV54" s="13" t="s">
        <v>193</v>
      </c>
      <c r="JW54" s="5">
        <v>96.753685265747393</v>
      </c>
      <c r="JX54" s="13" t="s">
        <v>345</v>
      </c>
      <c r="JY54" s="5"/>
      <c r="KE54" s="13" t="s">
        <v>43</v>
      </c>
      <c r="KF54">
        <v>28.438443466730298</v>
      </c>
      <c r="KG54" s="13"/>
      <c r="KS54" s="13" t="s">
        <v>193</v>
      </c>
      <c r="KT54" s="5">
        <v>94.557912996796702</v>
      </c>
      <c r="KU54" s="13" t="s">
        <v>345</v>
      </c>
      <c r="KV54" s="5"/>
      <c r="LB54" s="13" t="s">
        <v>43</v>
      </c>
      <c r="LC54">
        <v>33.627645456231001</v>
      </c>
      <c r="LD54" s="13"/>
      <c r="LP54" s="13" t="s">
        <v>193</v>
      </c>
      <c r="LQ54" s="5">
        <v>96.703795158383301</v>
      </c>
      <c r="LR54" s="13" t="s">
        <v>345</v>
      </c>
      <c r="LS54" s="5"/>
      <c r="LY54" s="13" t="s">
        <v>43</v>
      </c>
      <c r="LZ54">
        <v>30.722489693782698</v>
      </c>
      <c r="MA54" s="13"/>
      <c r="MM54" s="13" t="s">
        <v>193</v>
      </c>
      <c r="MN54" s="5">
        <v>95.665463909362501</v>
      </c>
      <c r="MO54" s="13" t="s">
        <v>345</v>
      </c>
      <c r="MP54" s="5"/>
      <c r="MV54" s="13" t="s">
        <v>43</v>
      </c>
      <c r="MW54">
        <v>40.872614590650898</v>
      </c>
      <c r="MX54" s="13"/>
      <c r="NJ54" s="13" t="s">
        <v>193</v>
      </c>
      <c r="NK54" s="5">
        <v>92.677193837004097</v>
      </c>
      <c r="NL54" s="13" t="s">
        <v>345</v>
      </c>
      <c r="NM54" s="5"/>
      <c r="NS54" s="13" t="s">
        <v>43</v>
      </c>
      <c r="NT54">
        <v>40.134903850909303</v>
      </c>
      <c r="NU54" s="13"/>
      <c r="OG54" s="13" t="s">
        <v>193</v>
      </c>
      <c r="OH54" s="5">
        <v>93.7278100732741</v>
      </c>
      <c r="OI54" s="13" t="s">
        <v>345</v>
      </c>
      <c r="OJ54" s="5"/>
      <c r="OP54" s="13" t="s">
        <v>43</v>
      </c>
      <c r="OQ54" s="5">
        <v>40.097547789299497</v>
      </c>
      <c r="PD54" s="13" t="s">
        <v>193</v>
      </c>
      <c r="PE54" s="5">
        <v>93.767701914072106</v>
      </c>
      <c r="PF54" s="13" t="s">
        <v>345</v>
      </c>
      <c r="PG54" s="5"/>
      <c r="PM54" s="13" t="s">
        <v>43</v>
      </c>
      <c r="PN54">
        <v>52.975804127559002</v>
      </c>
      <c r="PO54" s="13"/>
      <c r="QA54" s="13" t="s">
        <v>193</v>
      </c>
      <c r="QB54" s="5">
        <v>98.789669506066602</v>
      </c>
      <c r="QC54" s="13" t="s">
        <v>345</v>
      </c>
      <c r="QD54" s="5"/>
      <c r="QJ54" s="13" t="s">
        <v>43</v>
      </c>
      <c r="QK54">
        <v>76.437891583175698</v>
      </c>
      <c r="QL54" s="13"/>
      <c r="QX54" s="13" t="s">
        <v>193</v>
      </c>
      <c r="QY54" s="5">
        <v>98.789669506066602</v>
      </c>
      <c r="QZ54" s="13" t="s">
        <v>345</v>
      </c>
      <c r="RA54" s="5"/>
      <c r="RG54" s="13" t="s">
        <v>43</v>
      </c>
      <c r="RH54">
        <v>18.125029573557502</v>
      </c>
      <c r="RI54" s="13"/>
      <c r="RU54" s="13" t="s">
        <v>193</v>
      </c>
      <c r="RV54" s="5">
        <v>92.005758124935198</v>
      </c>
      <c r="RW54" s="13" t="s">
        <v>345</v>
      </c>
      <c r="RX54" s="5"/>
      <c r="SD54" s="13" t="s">
        <v>43</v>
      </c>
      <c r="SE54">
        <v>51.219994071481104</v>
      </c>
      <c r="SF54" s="13"/>
      <c r="SR54" s="13" t="s">
        <v>193</v>
      </c>
      <c r="SS54" s="5">
        <v>98.168680393266101</v>
      </c>
      <c r="ST54" s="13" t="s">
        <v>345</v>
      </c>
      <c r="TA54" s="13" t="s">
        <v>43</v>
      </c>
      <c r="TB54">
        <v>50.960623427297499</v>
      </c>
      <c r="TC54" s="13"/>
      <c r="TO54" s="13" t="s">
        <v>193</v>
      </c>
      <c r="TP54" s="5">
        <v>93.556529004415296</v>
      </c>
      <c r="TQ54" s="13" t="s">
        <v>345</v>
      </c>
      <c r="TR54" s="5"/>
      <c r="TX54" s="13" t="s">
        <v>388</v>
      </c>
      <c r="TY54">
        <v>44.979085245022802</v>
      </c>
      <c r="TZ54" s="13"/>
      <c r="UL54" s="13" t="s">
        <v>193</v>
      </c>
      <c r="UM54" s="5">
        <v>98.789669506066602</v>
      </c>
      <c r="UN54" s="13" t="s">
        <v>345</v>
      </c>
      <c r="UO54" s="5"/>
      <c r="UU54" s="13" t="s">
        <v>388</v>
      </c>
      <c r="UV54">
        <v>45.298466004060103</v>
      </c>
      <c r="UW54" s="13"/>
      <c r="VI54" s="13" t="s">
        <v>193</v>
      </c>
      <c r="VJ54" s="5">
        <v>98.789669506066602</v>
      </c>
      <c r="VK54" s="13" t="s">
        <v>345</v>
      </c>
      <c r="VL54" s="5"/>
      <c r="VR54" s="13" t="s">
        <v>388</v>
      </c>
      <c r="VS54">
        <v>45.965661093370002</v>
      </c>
      <c r="VT54" s="13"/>
      <c r="WF54" s="13" t="s">
        <v>193</v>
      </c>
      <c r="WG54" s="5">
        <v>98.789669506066602</v>
      </c>
      <c r="WH54" s="13" t="s">
        <v>345</v>
      </c>
      <c r="WI54" s="5"/>
    </row>
    <row r="55" spans="1:607" x14ac:dyDescent="0.25">
      <c r="D55" s="13">
        <v>1295.3599999999999</v>
      </c>
      <c r="E55">
        <v>-25.127500000000001</v>
      </c>
      <c r="F55">
        <v>1458.82</v>
      </c>
      <c r="G55">
        <v>-18.058800000000002</v>
      </c>
      <c r="H55">
        <v>1600</v>
      </c>
      <c r="I55" s="5">
        <v>-7.3529999999999998</v>
      </c>
      <c r="J55" s="68"/>
      <c r="O55" s="13" t="s">
        <v>13</v>
      </c>
      <c r="P55">
        <v>6011.81164152155</v>
      </c>
      <c r="Q55" s="13" t="s">
        <v>20</v>
      </c>
      <c r="R55">
        <v>0</v>
      </c>
      <c r="S55">
        <v>0.09</v>
      </c>
      <c r="T55">
        <v>0.18</v>
      </c>
      <c r="U55">
        <v>0.27</v>
      </c>
      <c r="V55">
        <v>0.36</v>
      </c>
      <c r="W55">
        <v>0.45</v>
      </c>
      <c r="X55">
        <v>0.54</v>
      </c>
      <c r="Y55">
        <v>0.63</v>
      </c>
      <c r="Z55">
        <v>0.72</v>
      </c>
      <c r="AA55">
        <v>0.80999999999999905</v>
      </c>
      <c r="AB55">
        <v>0.9</v>
      </c>
      <c r="AC55" s="13" t="s">
        <v>194</v>
      </c>
      <c r="AD55" s="5">
        <v>0</v>
      </c>
      <c r="AE55" s="13" t="s">
        <v>346</v>
      </c>
      <c r="AF55" s="5">
        <v>12421.4734743138</v>
      </c>
      <c r="AL55" s="13" t="s">
        <v>388</v>
      </c>
      <c r="AM55">
        <v>48.918525627157003</v>
      </c>
      <c r="AN55" s="13" t="s">
        <v>20</v>
      </c>
      <c r="AO55">
        <v>0</v>
      </c>
      <c r="AP55">
        <v>0.09</v>
      </c>
      <c r="AQ55">
        <v>0.18</v>
      </c>
      <c r="AR55">
        <v>0.27</v>
      </c>
      <c r="AS55">
        <v>0.36</v>
      </c>
      <c r="AT55">
        <v>0.45</v>
      </c>
      <c r="AU55">
        <v>0.54</v>
      </c>
      <c r="AV55">
        <v>0.63</v>
      </c>
      <c r="AW55">
        <v>0.72</v>
      </c>
      <c r="AX55">
        <v>0.80999999999999905</v>
      </c>
      <c r="AY55">
        <v>0.9</v>
      </c>
      <c r="AZ55" s="13" t="s">
        <v>194</v>
      </c>
      <c r="BA55" s="14">
        <v>0</v>
      </c>
      <c r="BB55" s="13" t="s">
        <v>346</v>
      </c>
      <c r="BC55">
        <v>11568.198496086899</v>
      </c>
      <c r="BI55" s="13" t="s">
        <v>388</v>
      </c>
      <c r="BJ55">
        <v>47.377716361892404</v>
      </c>
      <c r="BK55" s="13" t="s">
        <v>20</v>
      </c>
      <c r="BL55">
        <v>0</v>
      </c>
      <c r="BM55">
        <v>0.09</v>
      </c>
      <c r="BN55">
        <v>0.18</v>
      </c>
      <c r="BO55">
        <v>0.27</v>
      </c>
      <c r="BP55">
        <v>0.36</v>
      </c>
      <c r="BQ55">
        <v>0.45</v>
      </c>
      <c r="BR55">
        <v>0.54</v>
      </c>
      <c r="BS55">
        <v>0.63</v>
      </c>
      <c r="BT55">
        <v>0.72</v>
      </c>
      <c r="BU55">
        <v>0.80999999999999905</v>
      </c>
      <c r="BV55">
        <v>0.9</v>
      </c>
      <c r="BW55" s="13" t="s">
        <v>194</v>
      </c>
      <c r="BX55" s="5">
        <v>0</v>
      </c>
      <c r="BY55" s="13" t="s">
        <v>346</v>
      </c>
      <c r="BZ55" s="5">
        <v>12005.7869865547</v>
      </c>
      <c r="CF55" s="13" t="s">
        <v>13</v>
      </c>
      <c r="CG55">
        <v>6537.5255674729497</v>
      </c>
      <c r="CH55" s="13" t="s">
        <v>20</v>
      </c>
      <c r="CI55">
        <v>0</v>
      </c>
      <c r="CJ55">
        <v>0.09</v>
      </c>
      <c r="CK55">
        <v>0.18</v>
      </c>
      <c r="CL55">
        <v>0.27</v>
      </c>
      <c r="CM55">
        <v>0.36</v>
      </c>
      <c r="CN55">
        <v>0.45</v>
      </c>
      <c r="CO55">
        <v>0.54</v>
      </c>
      <c r="CP55">
        <v>0.63</v>
      </c>
      <c r="CQ55">
        <v>0.72</v>
      </c>
      <c r="CR55">
        <v>0.80999999999999905</v>
      </c>
      <c r="CS55">
        <v>0.9</v>
      </c>
      <c r="CT55" s="13" t="s">
        <v>194</v>
      </c>
      <c r="CU55" s="5">
        <v>0</v>
      </c>
      <c r="CV55" s="13" t="s">
        <v>346</v>
      </c>
      <c r="CW55" s="5">
        <v>12145.2942878661</v>
      </c>
      <c r="DC55" s="13" t="s">
        <v>388</v>
      </c>
      <c r="DD55">
        <v>49.014134280880697</v>
      </c>
      <c r="DE55" s="13" t="s">
        <v>20</v>
      </c>
      <c r="DF55">
        <v>0</v>
      </c>
      <c r="DG55">
        <v>0.09</v>
      </c>
      <c r="DH55">
        <v>0.18</v>
      </c>
      <c r="DI55">
        <v>0.27</v>
      </c>
      <c r="DJ55">
        <v>0.36</v>
      </c>
      <c r="DK55">
        <v>0.45</v>
      </c>
      <c r="DL55">
        <v>0.54</v>
      </c>
      <c r="DM55">
        <v>0.63</v>
      </c>
      <c r="DN55">
        <v>0.72</v>
      </c>
      <c r="DO55">
        <v>0.80999999999999905</v>
      </c>
      <c r="DP55">
        <v>0.9</v>
      </c>
      <c r="DQ55" s="13" t="s">
        <v>194</v>
      </c>
      <c r="DR55" s="5">
        <v>0</v>
      </c>
      <c r="DS55" s="13" t="s">
        <v>346</v>
      </c>
      <c r="DT55" s="5">
        <v>11271.0373978362</v>
      </c>
      <c r="DZ55" s="13" t="s">
        <v>13</v>
      </c>
      <c r="EA55">
        <v>7572.3840179426597</v>
      </c>
      <c r="EB55" s="13" t="s">
        <v>20</v>
      </c>
      <c r="EC55">
        <v>0</v>
      </c>
      <c r="ED55">
        <v>0.09</v>
      </c>
      <c r="EE55">
        <v>0.18</v>
      </c>
      <c r="EF55">
        <v>0.27</v>
      </c>
      <c r="EG55">
        <v>0.36</v>
      </c>
      <c r="EH55">
        <v>0.45</v>
      </c>
      <c r="EI55">
        <v>0.54</v>
      </c>
      <c r="EJ55">
        <v>0.63</v>
      </c>
      <c r="EK55">
        <v>0.72</v>
      </c>
      <c r="EL55">
        <v>0.80999999999999905</v>
      </c>
      <c r="EM55">
        <v>0.9</v>
      </c>
      <c r="EN55" s="13" t="s">
        <v>194</v>
      </c>
      <c r="EO55" s="5">
        <v>0</v>
      </c>
      <c r="EP55" s="13" t="s">
        <v>346</v>
      </c>
      <c r="EQ55">
        <v>11680.3743557454</v>
      </c>
      <c r="EW55" s="13" t="s">
        <v>13</v>
      </c>
      <c r="EX55">
        <v>14178.6754748931</v>
      </c>
      <c r="EY55" s="13" t="s">
        <v>20</v>
      </c>
      <c r="EZ55">
        <v>0</v>
      </c>
      <c r="FA55">
        <v>0.09</v>
      </c>
      <c r="FB55">
        <v>0.18</v>
      </c>
      <c r="FC55">
        <v>0.27</v>
      </c>
      <c r="FD55">
        <v>0.36</v>
      </c>
      <c r="FE55">
        <v>0.45</v>
      </c>
      <c r="FF55">
        <v>0.54</v>
      </c>
      <c r="FG55">
        <v>0.63</v>
      </c>
      <c r="FH55">
        <v>0.72</v>
      </c>
      <c r="FI55">
        <v>0.80999999999999905</v>
      </c>
      <c r="FJ55">
        <v>0.9</v>
      </c>
      <c r="FK55" s="13" t="s">
        <v>194</v>
      </c>
      <c r="FL55" s="5">
        <v>0</v>
      </c>
      <c r="FM55" s="13" t="s">
        <v>346</v>
      </c>
      <c r="FN55" s="5">
        <v>10510.284855284301</v>
      </c>
      <c r="FT55" s="13" t="s">
        <v>13</v>
      </c>
      <c r="FU55">
        <v>10970.9724559525</v>
      </c>
      <c r="FV55" s="13" t="s">
        <v>20</v>
      </c>
      <c r="FW55">
        <v>0</v>
      </c>
      <c r="FX55">
        <v>0.09</v>
      </c>
      <c r="FY55">
        <v>0.18</v>
      </c>
      <c r="FZ55">
        <v>0.27</v>
      </c>
      <c r="GA55">
        <v>0.36</v>
      </c>
      <c r="GB55">
        <v>0.45</v>
      </c>
      <c r="GC55">
        <v>0.54</v>
      </c>
      <c r="GD55">
        <v>0.63</v>
      </c>
      <c r="GE55">
        <v>0.72</v>
      </c>
      <c r="GF55">
        <v>0.80999999999999905</v>
      </c>
      <c r="GG55">
        <v>0.9</v>
      </c>
      <c r="GH55" s="13" t="s">
        <v>194</v>
      </c>
      <c r="GI55" s="5">
        <v>0</v>
      </c>
      <c r="GJ55" s="13" t="s">
        <v>346</v>
      </c>
      <c r="GK55" s="5">
        <v>10822.886452352899</v>
      </c>
      <c r="GQ55" s="13" t="s">
        <v>13</v>
      </c>
      <c r="GR55">
        <v>9142.8888213742903</v>
      </c>
      <c r="GS55" s="13" t="s">
        <v>20</v>
      </c>
      <c r="GT55">
        <v>0</v>
      </c>
      <c r="GU55">
        <v>0.09</v>
      </c>
      <c r="GV55">
        <v>0.18</v>
      </c>
      <c r="GW55">
        <v>0.27</v>
      </c>
      <c r="GX55">
        <v>0.36</v>
      </c>
      <c r="GY55">
        <v>0.45</v>
      </c>
      <c r="GZ55">
        <v>0.54</v>
      </c>
      <c r="HA55">
        <v>0.63</v>
      </c>
      <c r="HB55">
        <v>0.72</v>
      </c>
      <c r="HC55">
        <v>0.80999999999999905</v>
      </c>
      <c r="HD55">
        <v>0.9</v>
      </c>
      <c r="HE55" s="13" t="s">
        <v>194</v>
      </c>
      <c r="HF55" s="5">
        <v>0</v>
      </c>
      <c r="HG55" s="13" t="s">
        <v>346</v>
      </c>
      <c r="HH55" s="5">
        <v>11248.7375297292</v>
      </c>
      <c r="HN55" s="13" t="s">
        <v>388</v>
      </c>
      <c r="HO55">
        <v>49.739867177014098</v>
      </c>
      <c r="HP55" s="13" t="s">
        <v>20</v>
      </c>
      <c r="HQ55">
        <v>0</v>
      </c>
      <c r="HR55">
        <v>0.09</v>
      </c>
      <c r="HS55">
        <v>0.18</v>
      </c>
      <c r="HT55">
        <v>0.27</v>
      </c>
      <c r="HU55">
        <v>0.36</v>
      </c>
      <c r="HV55">
        <v>0.45</v>
      </c>
      <c r="HW55">
        <v>0.54</v>
      </c>
      <c r="HX55">
        <v>0.63</v>
      </c>
      <c r="HY55">
        <v>0.72</v>
      </c>
      <c r="HZ55">
        <v>0.80999999999999905</v>
      </c>
      <c r="IA55">
        <v>0.9</v>
      </c>
      <c r="IB55" s="13" t="s">
        <v>194</v>
      </c>
      <c r="IC55" s="5">
        <v>0</v>
      </c>
      <c r="ID55" s="13" t="s">
        <v>346</v>
      </c>
      <c r="IE55" s="5">
        <v>11974.6317992473</v>
      </c>
      <c r="IK55" s="13" t="s">
        <v>388</v>
      </c>
      <c r="IL55">
        <v>51.513057859012903</v>
      </c>
      <c r="IM55" s="13" t="s">
        <v>20</v>
      </c>
      <c r="IN55">
        <v>0</v>
      </c>
      <c r="IO55">
        <v>0.09</v>
      </c>
      <c r="IP55">
        <v>0.18</v>
      </c>
      <c r="IQ55">
        <v>0.27</v>
      </c>
      <c r="IR55">
        <v>0.36</v>
      </c>
      <c r="IS55">
        <v>0.45</v>
      </c>
      <c r="IT55">
        <v>0.54</v>
      </c>
      <c r="IU55">
        <v>0.63</v>
      </c>
      <c r="IV55">
        <v>0.72</v>
      </c>
      <c r="IW55">
        <v>0.80999999999999905</v>
      </c>
      <c r="IX55">
        <v>0.9</v>
      </c>
      <c r="IY55" s="13" t="s">
        <v>194</v>
      </c>
      <c r="IZ55" s="5">
        <v>0</v>
      </c>
      <c r="JA55" s="13" t="s">
        <v>346</v>
      </c>
      <c r="JB55" s="5">
        <v>10868.3165966058</v>
      </c>
      <c r="JH55" s="13" t="s">
        <v>388</v>
      </c>
      <c r="JI55">
        <v>51.998216541574003</v>
      </c>
      <c r="JJ55" s="13" t="s">
        <v>20</v>
      </c>
      <c r="JK55">
        <v>0</v>
      </c>
      <c r="JL55">
        <v>0.09</v>
      </c>
      <c r="JM55">
        <v>0.18</v>
      </c>
      <c r="JN55">
        <v>0.27</v>
      </c>
      <c r="JO55">
        <v>0.36</v>
      </c>
      <c r="JP55">
        <v>0.45</v>
      </c>
      <c r="JQ55">
        <v>0.54</v>
      </c>
      <c r="JR55">
        <v>0.63</v>
      </c>
      <c r="JS55">
        <v>0.72</v>
      </c>
      <c r="JT55">
        <v>0.80999999999999905</v>
      </c>
      <c r="JU55">
        <v>0.9</v>
      </c>
      <c r="JV55" s="13" t="s">
        <v>194</v>
      </c>
      <c r="JW55" s="5">
        <v>0</v>
      </c>
      <c r="JX55" s="13" t="s">
        <v>346</v>
      </c>
      <c r="JY55" s="5">
        <v>11604.4432876961</v>
      </c>
      <c r="KE55" s="13" t="s">
        <v>388</v>
      </c>
      <c r="KF55">
        <v>48.610936182238497</v>
      </c>
      <c r="KG55" s="13" t="s">
        <v>20</v>
      </c>
      <c r="KH55">
        <v>0</v>
      </c>
      <c r="KI55">
        <v>0.09</v>
      </c>
      <c r="KJ55">
        <v>0.18</v>
      </c>
      <c r="KK55">
        <v>0.27</v>
      </c>
      <c r="KL55">
        <v>0.36</v>
      </c>
      <c r="KM55">
        <v>0.45</v>
      </c>
      <c r="KN55">
        <v>0.54</v>
      </c>
      <c r="KO55">
        <v>0.63</v>
      </c>
      <c r="KP55">
        <v>0.72</v>
      </c>
      <c r="KQ55">
        <v>0.80999999999999905</v>
      </c>
      <c r="KR55">
        <v>0.9</v>
      </c>
      <c r="KS55" s="13" t="s">
        <v>194</v>
      </c>
      <c r="KT55" s="5">
        <v>0</v>
      </c>
      <c r="KU55" s="13" t="s">
        <v>346</v>
      </c>
      <c r="KV55" s="5">
        <v>12177.263427137799</v>
      </c>
      <c r="LB55" s="13" t="s">
        <v>388</v>
      </c>
      <c r="LC55">
        <v>51.404072916838999</v>
      </c>
      <c r="LD55" s="13" t="s">
        <v>20</v>
      </c>
      <c r="LE55">
        <v>0</v>
      </c>
      <c r="LF55">
        <v>0.09</v>
      </c>
      <c r="LG55">
        <v>0.18</v>
      </c>
      <c r="LH55">
        <v>0.27</v>
      </c>
      <c r="LI55">
        <v>0.36</v>
      </c>
      <c r="LJ55">
        <v>0.45</v>
      </c>
      <c r="LK55">
        <v>0.54</v>
      </c>
      <c r="LL55">
        <v>0.63</v>
      </c>
      <c r="LM55">
        <v>0.72</v>
      </c>
      <c r="LN55">
        <v>0.80999999999999905</v>
      </c>
      <c r="LO55">
        <v>0.9</v>
      </c>
      <c r="LP55" s="13" t="s">
        <v>194</v>
      </c>
      <c r="LQ55" s="5">
        <v>0</v>
      </c>
      <c r="LR55" s="13" t="s">
        <v>346</v>
      </c>
      <c r="LS55" s="5">
        <v>12104.898684068099</v>
      </c>
      <c r="LY55" s="13" t="s">
        <v>388</v>
      </c>
      <c r="LZ55">
        <v>49.8789742120724</v>
      </c>
      <c r="MA55" s="13" t="s">
        <v>20</v>
      </c>
      <c r="MB55">
        <v>0</v>
      </c>
      <c r="MC55">
        <v>0.09</v>
      </c>
      <c r="MD55">
        <v>0.18</v>
      </c>
      <c r="ME55">
        <v>0.27</v>
      </c>
      <c r="MF55">
        <v>0.36</v>
      </c>
      <c r="MG55">
        <v>0.45</v>
      </c>
      <c r="MH55">
        <v>0.54</v>
      </c>
      <c r="MI55">
        <v>0.63</v>
      </c>
      <c r="MJ55">
        <v>0.72</v>
      </c>
      <c r="MK55">
        <v>0.80999999999999905</v>
      </c>
      <c r="ML55">
        <v>0.9</v>
      </c>
      <c r="MM55" s="13" t="s">
        <v>194</v>
      </c>
      <c r="MN55" s="5">
        <v>0</v>
      </c>
      <c r="MO55" s="13" t="s">
        <v>346</v>
      </c>
      <c r="MP55" s="5">
        <v>12325.0426794261</v>
      </c>
      <c r="MV55" s="13" t="s">
        <v>388</v>
      </c>
      <c r="MW55">
        <v>54.858363899675503</v>
      </c>
      <c r="MX55" s="13" t="s">
        <v>20</v>
      </c>
      <c r="MY55">
        <v>0</v>
      </c>
      <c r="MZ55">
        <v>0.09</v>
      </c>
      <c r="NA55">
        <v>0.18</v>
      </c>
      <c r="NB55">
        <v>0.27</v>
      </c>
      <c r="NC55">
        <v>0.36</v>
      </c>
      <c r="ND55">
        <v>0.45</v>
      </c>
      <c r="NE55">
        <v>0.54</v>
      </c>
      <c r="NF55">
        <v>0.63</v>
      </c>
      <c r="NG55">
        <v>0.72</v>
      </c>
      <c r="NH55">
        <v>0.80999999999999905</v>
      </c>
      <c r="NI55">
        <v>0.9</v>
      </c>
      <c r="NJ55" s="13" t="s">
        <v>194</v>
      </c>
      <c r="NK55" s="5">
        <v>0</v>
      </c>
      <c r="NL55" s="13" t="s">
        <v>346</v>
      </c>
      <c r="NM55" s="5">
        <v>11226.1755602005</v>
      </c>
      <c r="NS55" s="13" t="s">
        <v>388</v>
      </c>
      <c r="NT55">
        <v>54.526311458654902</v>
      </c>
      <c r="NU55" s="13" t="s">
        <v>20</v>
      </c>
      <c r="NV55">
        <v>0</v>
      </c>
      <c r="NW55">
        <v>0.09</v>
      </c>
      <c r="NX55">
        <v>0.18</v>
      </c>
      <c r="NY55">
        <v>0.27</v>
      </c>
      <c r="NZ55">
        <v>0.36</v>
      </c>
      <c r="OA55">
        <v>0.45</v>
      </c>
      <c r="OB55">
        <v>0.54</v>
      </c>
      <c r="OC55">
        <v>0.63</v>
      </c>
      <c r="OD55">
        <v>0.72</v>
      </c>
      <c r="OE55">
        <v>0.80999999999999905</v>
      </c>
      <c r="OF55">
        <v>0.9</v>
      </c>
      <c r="OG55" s="13" t="s">
        <v>194</v>
      </c>
      <c r="OH55" s="5">
        <v>0</v>
      </c>
      <c r="OI55" s="13" t="s">
        <v>346</v>
      </c>
      <c r="OJ55" s="5">
        <v>10604.171237881201</v>
      </c>
      <c r="OP55" s="13" t="s">
        <v>388</v>
      </c>
      <c r="OQ55" s="5">
        <v>54.509389192873499</v>
      </c>
      <c r="OR55" t="s">
        <v>20</v>
      </c>
      <c r="OS55">
        <v>0</v>
      </c>
      <c r="OT55">
        <v>0.09</v>
      </c>
      <c r="OU55">
        <v>0.18</v>
      </c>
      <c r="OV55">
        <v>0.27</v>
      </c>
      <c r="OW55">
        <v>0.36</v>
      </c>
      <c r="OX55">
        <v>0.45</v>
      </c>
      <c r="OY55">
        <v>0.54</v>
      </c>
      <c r="OZ55">
        <v>0.63</v>
      </c>
      <c r="PA55">
        <v>0.72</v>
      </c>
      <c r="PB55">
        <v>0.80999999999999905</v>
      </c>
      <c r="PC55">
        <v>0.9</v>
      </c>
      <c r="PD55" s="13" t="s">
        <v>194</v>
      </c>
      <c r="PE55" s="5">
        <v>0</v>
      </c>
      <c r="PF55" s="13" t="s">
        <v>346</v>
      </c>
      <c r="PG55" s="5">
        <v>11849.169611232401</v>
      </c>
      <c r="PM55" s="13" t="s">
        <v>388</v>
      </c>
      <c r="PN55">
        <v>59.812400163439499</v>
      </c>
      <c r="PO55" s="13" t="s">
        <v>20</v>
      </c>
      <c r="PP55">
        <v>0</v>
      </c>
      <c r="PQ55">
        <v>0.09</v>
      </c>
      <c r="PR55">
        <v>0.18</v>
      </c>
      <c r="PS55">
        <v>0.27</v>
      </c>
      <c r="PT55">
        <v>0.36</v>
      </c>
      <c r="PU55">
        <v>0.45</v>
      </c>
      <c r="PV55">
        <v>0.54</v>
      </c>
      <c r="PW55">
        <v>0.63</v>
      </c>
      <c r="PX55">
        <v>0.72</v>
      </c>
      <c r="PY55">
        <v>0.80999999999999905</v>
      </c>
      <c r="PZ55">
        <v>0.9</v>
      </c>
      <c r="QA55" s="13" t="s">
        <v>194</v>
      </c>
      <c r="QB55" s="5">
        <v>0</v>
      </c>
      <c r="QC55" s="13" t="s">
        <v>346</v>
      </c>
      <c r="QD55" s="5">
        <v>11217.6745502872</v>
      </c>
      <c r="QJ55" s="13" t="s">
        <v>388</v>
      </c>
      <c r="QK55">
        <v>67.587794884257605</v>
      </c>
      <c r="QL55" s="13" t="s">
        <v>20</v>
      </c>
      <c r="QM55">
        <v>0</v>
      </c>
      <c r="QN55">
        <v>0.09</v>
      </c>
      <c r="QO55">
        <v>0.18</v>
      </c>
      <c r="QP55">
        <v>0.27</v>
      </c>
      <c r="QQ55">
        <v>0.36</v>
      </c>
      <c r="QR55">
        <v>0.45</v>
      </c>
      <c r="QS55">
        <v>0.54</v>
      </c>
      <c r="QT55">
        <v>0.63</v>
      </c>
      <c r="QU55">
        <v>0.72</v>
      </c>
      <c r="QV55">
        <v>0.80999999999999905</v>
      </c>
      <c r="QW55">
        <v>0.9</v>
      </c>
      <c r="QX55" s="13" t="s">
        <v>194</v>
      </c>
      <c r="QY55" s="5">
        <v>0</v>
      </c>
      <c r="QZ55" s="13" t="s">
        <v>346</v>
      </c>
      <c r="RA55" s="5">
        <v>11176.671783338201</v>
      </c>
      <c r="RG55" s="13" t="s">
        <v>388</v>
      </c>
      <c r="RH55">
        <v>61.2412783449427</v>
      </c>
      <c r="RI55" s="13" t="s">
        <v>20</v>
      </c>
      <c r="RJ55">
        <v>0</v>
      </c>
      <c r="RK55">
        <v>0.09</v>
      </c>
      <c r="RL55">
        <v>0.18</v>
      </c>
      <c r="RM55">
        <v>0.27</v>
      </c>
      <c r="RN55">
        <v>0.36</v>
      </c>
      <c r="RO55">
        <v>0.45</v>
      </c>
      <c r="RP55">
        <v>0.54</v>
      </c>
      <c r="RQ55">
        <v>0.63</v>
      </c>
      <c r="RR55">
        <v>0.72</v>
      </c>
      <c r="RS55">
        <v>0.80999999999999905</v>
      </c>
      <c r="RT55">
        <v>0.9</v>
      </c>
      <c r="RU55" s="13" t="s">
        <v>194</v>
      </c>
      <c r="RV55" s="5">
        <v>0</v>
      </c>
      <c r="RW55" s="13" t="s">
        <v>346</v>
      </c>
      <c r="RX55" s="5">
        <v>11277.0738764528</v>
      </c>
      <c r="SD55" s="13" t="s">
        <v>388</v>
      </c>
      <c r="SE55">
        <v>59.144162389980004</v>
      </c>
      <c r="SF55" s="13" t="s">
        <v>20</v>
      </c>
      <c r="SG55">
        <v>0</v>
      </c>
      <c r="SH55">
        <v>0.09</v>
      </c>
      <c r="SI55">
        <v>0.18</v>
      </c>
      <c r="SJ55">
        <v>0.27</v>
      </c>
      <c r="SK55">
        <v>0.36</v>
      </c>
      <c r="SL55">
        <v>0.45</v>
      </c>
      <c r="SM55">
        <v>0.54</v>
      </c>
      <c r="SN55">
        <v>0.63</v>
      </c>
      <c r="SO55">
        <v>0.72</v>
      </c>
      <c r="SP55">
        <v>0.80999999999999905</v>
      </c>
      <c r="SQ55">
        <v>0.9</v>
      </c>
      <c r="SR55" s="13" t="s">
        <v>194</v>
      </c>
      <c r="SS55" s="5">
        <v>0</v>
      </c>
      <c r="ST55" s="13" t="s">
        <v>346</v>
      </c>
      <c r="SU55">
        <v>10093.6204770985</v>
      </c>
      <c r="TA55" s="13" t="s">
        <v>388</v>
      </c>
      <c r="TB55">
        <v>59.044160906261403</v>
      </c>
      <c r="TC55" s="13" t="s">
        <v>20</v>
      </c>
      <c r="TD55">
        <v>0</v>
      </c>
      <c r="TE55">
        <v>0.09</v>
      </c>
      <c r="TF55">
        <v>0.18</v>
      </c>
      <c r="TG55">
        <v>0.27</v>
      </c>
      <c r="TH55">
        <v>0.36</v>
      </c>
      <c r="TI55">
        <v>0.45</v>
      </c>
      <c r="TJ55">
        <v>0.54</v>
      </c>
      <c r="TK55">
        <v>0.63</v>
      </c>
      <c r="TL55">
        <v>0.72</v>
      </c>
      <c r="TM55">
        <v>0.80999999999999905</v>
      </c>
      <c r="TN55">
        <v>0.9</v>
      </c>
      <c r="TO55" s="13" t="s">
        <v>194</v>
      </c>
      <c r="TP55" s="5">
        <v>0</v>
      </c>
      <c r="TQ55" s="13" t="s">
        <v>346</v>
      </c>
      <c r="TR55" s="5">
        <v>10429.770960080101</v>
      </c>
      <c r="TX55" s="13" t="s">
        <v>13</v>
      </c>
      <c r="TY55">
        <v>6268.3040234674399</v>
      </c>
      <c r="TZ55" s="13" t="s">
        <v>20</v>
      </c>
      <c r="UA55">
        <v>0</v>
      </c>
      <c r="UB55">
        <v>0.09</v>
      </c>
      <c r="UC55">
        <v>0.18</v>
      </c>
      <c r="UD55">
        <v>0.27</v>
      </c>
      <c r="UE55">
        <v>0.36</v>
      </c>
      <c r="UF55">
        <v>0.45</v>
      </c>
      <c r="UG55">
        <v>0.54</v>
      </c>
      <c r="UH55">
        <v>0.63</v>
      </c>
      <c r="UI55">
        <v>0.72</v>
      </c>
      <c r="UJ55">
        <v>0.80999999999999905</v>
      </c>
      <c r="UK55">
        <v>0.9</v>
      </c>
      <c r="UL55" s="13" t="s">
        <v>194</v>
      </c>
      <c r="UM55" s="5">
        <v>0</v>
      </c>
      <c r="UN55" s="13" t="s">
        <v>346</v>
      </c>
      <c r="UO55" s="5">
        <v>11520.096534427101</v>
      </c>
      <c r="UU55" s="13" t="s">
        <v>13</v>
      </c>
      <c r="UV55">
        <v>7108.0790393513598</v>
      </c>
      <c r="UW55" s="13" t="s">
        <v>20</v>
      </c>
      <c r="UX55">
        <v>0</v>
      </c>
      <c r="UY55">
        <v>0.09</v>
      </c>
      <c r="UZ55">
        <v>0.18</v>
      </c>
      <c r="VA55">
        <v>0.27</v>
      </c>
      <c r="VB55">
        <v>0.36</v>
      </c>
      <c r="VC55">
        <v>0.45</v>
      </c>
      <c r="VD55">
        <v>0.54</v>
      </c>
      <c r="VE55">
        <v>0.63</v>
      </c>
      <c r="VF55">
        <v>0.72</v>
      </c>
      <c r="VG55">
        <v>0.80999999999999905</v>
      </c>
      <c r="VH55">
        <v>0.9</v>
      </c>
      <c r="VI55" s="13" t="s">
        <v>194</v>
      </c>
      <c r="VJ55" s="5">
        <v>0</v>
      </c>
      <c r="VK55" s="13" t="s">
        <v>346</v>
      </c>
      <c r="VL55" s="5">
        <v>11146.651501976599</v>
      </c>
      <c r="VR55" s="13" t="s">
        <v>13</v>
      </c>
      <c r="VS55">
        <v>7550.7457329141498</v>
      </c>
      <c r="VT55" s="13" t="s">
        <v>20</v>
      </c>
      <c r="VU55">
        <v>0</v>
      </c>
      <c r="VV55">
        <v>0.09</v>
      </c>
      <c r="VW55">
        <v>0.18</v>
      </c>
      <c r="VX55">
        <v>0.27</v>
      </c>
      <c r="VY55">
        <v>0.36</v>
      </c>
      <c r="VZ55">
        <v>0.45</v>
      </c>
      <c r="WA55">
        <v>0.54</v>
      </c>
      <c r="WB55">
        <v>0.63</v>
      </c>
      <c r="WC55">
        <v>0.72</v>
      </c>
      <c r="WD55">
        <v>0.80999999999999905</v>
      </c>
      <c r="WE55">
        <v>0.9</v>
      </c>
      <c r="WF55" s="13" t="s">
        <v>194</v>
      </c>
      <c r="WG55" s="5">
        <v>0</v>
      </c>
      <c r="WH55" s="13" t="s">
        <v>346</v>
      </c>
      <c r="WI55" s="5">
        <v>10997.546694946101</v>
      </c>
    </row>
    <row r="56" spans="1:607" x14ac:dyDescent="0.25">
      <c r="D56" s="13"/>
      <c r="F56">
        <v>1567.8</v>
      </c>
      <c r="G56">
        <v>-21.284300000000002</v>
      </c>
      <c r="H56">
        <v>1813</v>
      </c>
      <c r="I56" s="5">
        <v>-11.6</v>
      </c>
      <c r="J56" s="68"/>
      <c r="O56" s="13"/>
      <c r="Q56" s="13">
        <v>0</v>
      </c>
      <c r="R56" s="7">
        <v>7.6174639759849602E-6</v>
      </c>
      <c r="S56" s="7">
        <v>8.4254059298997096E-6</v>
      </c>
      <c r="T56" s="7">
        <v>9.2983309658390598E-6</v>
      </c>
      <c r="U56" s="7">
        <v>1.02289864597072E-5</v>
      </c>
      <c r="V56" s="7">
        <v>1.1208821486343E-5</v>
      </c>
      <c r="W56" s="7">
        <v>1.22289934756696E-5</v>
      </c>
      <c r="X56" s="7">
        <v>1.3281180240509199E-5</v>
      </c>
      <c r="Y56" s="7">
        <v>1.42915129517654E-5</v>
      </c>
      <c r="Z56" s="7">
        <v>1.51797586999761E-5</v>
      </c>
      <c r="AA56" s="7">
        <v>1.6000168198364598E-5</v>
      </c>
      <c r="AB56" s="7">
        <v>1.6737136064433899E-5</v>
      </c>
      <c r="AC56" s="13" t="s">
        <v>195</v>
      </c>
      <c r="AD56" s="14">
        <v>3540610367.86236</v>
      </c>
      <c r="AE56" s="13" t="s">
        <v>347</v>
      </c>
      <c r="AF56" s="14">
        <v>19252545.3658765</v>
      </c>
      <c r="AL56" s="13" t="s">
        <v>13</v>
      </c>
      <c r="AM56">
        <v>5267.7107166757896</v>
      </c>
      <c r="AN56" s="13">
        <v>0</v>
      </c>
      <c r="AO56" s="7">
        <v>5.3611782109619702E-6</v>
      </c>
      <c r="AP56" s="7">
        <v>5.9513160000801697E-6</v>
      </c>
      <c r="AQ56" s="7">
        <v>6.5981225576841298E-6</v>
      </c>
      <c r="AR56" s="7">
        <v>7.2980768397878601E-6</v>
      </c>
      <c r="AS56" s="7">
        <v>8.0463526675562492E-6</v>
      </c>
      <c r="AT56" s="7">
        <v>8.8374201915505201E-6</v>
      </c>
      <c r="AU56" s="7">
        <v>9.6655732692208204E-6</v>
      </c>
      <c r="AV56" s="7">
        <v>1.04745215394174E-5</v>
      </c>
      <c r="AW56" s="7">
        <v>1.11996161641632E-5</v>
      </c>
      <c r="AX56" s="7">
        <v>1.1878058277690899E-5</v>
      </c>
      <c r="AY56" s="7">
        <v>1.24939613012254E-5</v>
      </c>
      <c r="AZ56" s="13" t="s">
        <v>195</v>
      </c>
      <c r="BA56" s="14">
        <v>3600910744.6380601</v>
      </c>
      <c r="BB56" s="13" t="s">
        <v>347</v>
      </c>
      <c r="BC56" s="7">
        <v>19252659.370542001</v>
      </c>
      <c r="BI56" s="13" t="s">
        <v>13</v>
      </c>
      <c r="BJ56">
        <v>5166.0998210565504</v>
      </c>
      <c r="BK56" s="13">
        <v>0</v>
      </c>
      <c r="BL56" s="7">
        <v>5.8101943975818504E-6</v>
      </c>
      <c r="BM56" s="7">
        <v>6.4401795228930402E-6</v>
      </c>
      <c r="BN56" s="7">
        <v>7.1279263184980197E-6</v>
      </c>
      <c r="BO56" s="7">
        <v>7.8690741564184398E-6</v>
      </c>
      <c r="BP56" s="7">
        <v>8.6579228023558293E-6</v>
      </c>
      <c r="BQ56" s="7">
        <v>9.4881042898236299E-6</v>
      </c>
      <c r="BR56" s="7">
        <v>1.03531615210255E-5</v>
      </c>
      <c r="BS56" s="7">
        <v>1.11969646054913E-5</v>
      </c>
      <c r="BT56" s="7">
        <v>1.19560150078959E-5</v>
      </c>
      <c r="BU56" s="7">
        <v>1.26673082597334E-5</v>
      </c>
      <c r="BV56" s="7">
        <v>1.3315449313785101E-5</v>
      </c>
      <c r="BW56" s="13" t="s">
        <v>195</v>
      </c>
      <c r="BX56" s="14">
        <v>3494934799.8509302</v>
      </c>
      <c r="BY56" s="13" t="s">
        <v>347</v>
      </c>
      <c r="BZ56" s="14">
        <v>19252624.4226235</v>
      </c>
      <c r="CF56" s="13"/>
      <c r="CH56" s="13">
        <v>0</v>
      </c>
      <c r="CI56" s="7">
        <v>7.6102361451159501E-6</v>
      </c>
      <c r="CJ56" s="7">
        <v>8.4177357791776001E-6</v>
      </c>
      <c r="CK56" s="7">
        <v>9.2902435482489299E-6</v>
      </c>
      <c r="CL56" s="7">
        <v>1.0220520405953901E-5</v>
      </c>
      <c r="CM56" s="7">
        <v>1.12000270317762E-5</v>
      </c>
      <c r="CN56" s="7">
        <v>1.22199296845885E-5</v>
      </c>
      <c r="CO56" s="7">
        <v>1.32719120489043E-5</v>
      </c>
      <c r="CP56" s="7">
        <v>1.42819437760353E-5</v>
      </c>
      <c r="CQ56" s="7">
        <v>1.51695976444491E-5</v>
      </c>
      <c r="CR56" s="7">
        <v>1.5989264630705599E-5</v>
      </c>
      <c r="CS56" s="7">
        <v>1.67253122055743E-5</v>
      </c>
      <c r="CT56" s="13" t="s">
        <v>195</v>
      </c>
      <c r="CU56" s="14">
        <v>3527512313.66786</v>
      </c>
      <c r="CV56" s="13" t="s">
        <v>347</v>
      </c>
      <c r="CW56" s="14">
        <v>19252550.907671899</v>
      </c>
      <c r="DC56" s="13" t="s">
        <v>13</v>
      </c>
      <c r="DD56">
        <v>6276.9322619150698</v>
      </c>
      <c r="DE56" s="13">
        <v>0</v>
      </c>
      <c r="DF56" s="7">
        <v>5.8893638209031399E-6</v>
      </c>
      <c r="DG56" s="7">
        <v>6.5251627527540103E-6</v>
      </c>
      <c r="DH56" s="7">
        <v>7.2187294321808204E-6</v>
      </c>
      <c r="DI56" s="7">
        <v>7.96556182550311E-6</v>
      </c>
      <c r="DJ56" s="7">
        <v>8.7598253898340903E-6</v>
      </c>
      <c r="DK56" s="7">
        <v>9.59503581576418E-6</v>
      </c>
      <c r="DL56" s="7">
        <v>1.04646435469902E-5</v>
      </c>
      <c r="DM56" s="7">
        <v>1.13140815381938E-5</v>
      </c>
      <c r="DN56" s="7">
        <v>1.20818145092613E-5</v>
      </c>
      <c r="DO56" s="7">
        <v>1.2803450622556901E-5</v>
      </c>
      <c r="DP56" s="7">
        <v>1.34638819567075E-5</v>
      </c>
      <c r="DQ56" s="13" t="s">
        <v>195</v>
      </c>
      <c r="DR56" s="14">
        <v>3522607539.33845</v>
      </c>
      <c r="DS56" s="13" t="s">
        <v>347</v>
      </c>
      <c r="DT56" s="14">
        <v>19252671.185234901</v>
      </c>
      <c r="DZ56" s="13"/>
      <c r="EB56" s="13">
        <v>0</v>
      </c>
      <c r="EC56" s="7">
        <v>7.5946209965990797E-6</v>
      </c>
      <c r="ED56" s="7">
        <v>8.4011645467656204E-6</v>
      </c>
      <c r="EE56" s="7">
        <v>9.2727703919701003E-6</v>
      </c>
      <c r="EF56" s="7">
        <v>1.0202228875698601E-5</v>
      </c>
      <c r="EG56" s="7">
        <v>1.11810258079916E-5</v>
      </c>
      <c r="EH56" s="7">
        <v>1.22003465789324E-5</v>
      </c>
      <c r="EI56" s="7">
        <v>1.32518876083061E-5</v>
      </c>
      <c r="EJ56" s="7">
        <v>1.4261266595542599E-5</v>
      </c>
      <c r="EK56" s="7">
        <v>1.51476329922129E-5</v>
      </c>
      <c r="EL56" s="7">
        <v>1.5965683680737299E-5</v>
      </c>
      <c r="EM56" s="7">
        <v>1.6699727357431101E-5</v>
      </c>
      <c r="EN56" s="13" t="s">
        <v>195</v>
      </c>
      <c r="EO56" s="14">
        <v>3499281549.9222102</v>
      </c>
      <c r="EP56" s="13" t="s">
        <v>347</v>
      </c>
      <c r="EQ56" s="7">
        <v>19252562.2956945</v>
      </c>
      <c r="EW56" s="13"/>
      <c r="EY56" s="13">
        <v>0</v>
      </c>
      <c r="EZ56" s="7">
        <v>7.6238521349161197E-6</v>
      </c>
      <c r="FA56" s="7">
        <v>8.4321849016857796E-6</v>
      </c>
      <c r="FB56" s="7">
        <v>9.3054786157747608E-6</v>
      </c>
      <c r="FC56" s="7">
        <v>1.0236468666411699E-5</v>
      </c>
      <c r="FD56" s="7">
        <v>1.1216593886471001E-5</v>
      </c>
      <c r="FE56" s="7">
        <v>1.2237003916523999E-5</v>
      </c>
      <c r="FF56" s="7">
        <v>1.32893713920572E-5</v>
      </c>
      <c r="FG56" s="7">
        <v>1.4299969515562399E-5</v>
      </c>
      <c r="FH56" s="7">
        <v>1.5188736265264699E-5</v>
      </c>
      <c r="FI56" s="7">
        <v>1.6009799078717798E-5</v>
      </c>
      <c r="FJ56" s="7">
        <v>1.6747576535236101E-5</v>
      </c>
      <c r="FK56" s="13" t="s">
        <v>195</v>
      </c>
      <c r="FL56" s="14">
        <v>3552203016.70575</v>
      </c>
      <c r="FM56" s="13" t="s">
        <v>347</v>
      </c>
      <c r="FN56" s="14">
        <v>19252642.0058515</v>
      </c>
      <c r="FT56" s="13"/>
      <c r="FV56" s="13">
        <v>0</v>
      </c>
      <c r="FW56" s="7">
        <v>7.5493278276457298E-6</v>
      </c>
      <c r="FX56" s="7">
        <v>8.3530946269143597E-6</v>
      </c>
      <c r="FY56" s="7">
        <v>9.2220811444569603E-6</v>
      </c>
      <c r="FZ56" s="7">
        <v>1.0149163409544701E-5</v>
      </c>
      <c r="GA56" s="7">
        <v>1.1125900587045699E-5</v>
      </c>
      <c r="GB56" s="7">
        <v>1.2143533997286401E-5</v>
      </c>
      <c r="GC56" s="7">
        <v>1.31937973824086E-5</v>
      </c>
      <c r="GD56" s="7">
        <v>1.4201263749899999E-5</v>
      </c>
      <c r="GE56" s="7">
        <v>1.5083826542904901E-5</v>
      </c>
      <c r="GF56" s="7">
        <v>1.58970928932005E-5</v>
      </c>
      <c r="GG56" s="7">
        <v>1.6625200079068701E-5</v>
      </c>
      <c r="GH56" s="13" t="s">
        <v>195</v>
      </c>
      <c r="GI56" s="14">
        <v>3582634910.52285</v>
      </c>
      <c r="GJ56" s="13" t="s">
        <v>347</v>
      </c>
      <c r="GK56" s="14">
        <v>19252597.708044801</v>
      </c>
      <c r="GQ56" s="13"/>
      <c r="GS56" s="13">
        <v>0</v>
      </c>
      <c r="GT56" s="7">
        <v>7.6132829772306996E-6</v>
      </c>
      <c r="GU56" s="7">
        <v>8.4209690852378298E-6</v>
      </c>
      <c r="GV56" s="7">
        <v>9.2936527661928097E-6</v>
      </c>
      <c r="GW56" s="7">
        <v>1.02240892481374E-5</v>
      </c>
      <c r="GX56" s="7">
        <v>1.1203734316583399E-5</v>
      </c>
      <c r="GY56" s="7">
        <v>1.2223750506595599E-5</v>
      </c>
      <c r="GZ56" s="7">
        <v>1.3275819025736299E-5</v>
      </c>
      <c r="HA56" s="7">
        <v>1.4285977719009E-5</v>
      </c>
      <c r="HB56" s="7">
        <v>1.5173881400661301E-5</v>
      </c>
      <c r="HC56" s="7">
        <v>1.59938618184513E-5</v>
      </c>
      <c r="HD56" s="7">
        <v>1.67302978911778E-5</v>
      </c>
      <c r="HE56" s="13" t="s">
        <v>195</v>
      </c>
      <c r="HF56" s="14">
        <v>3533031313.7718101</v>
      </c>
      <c r="HG56" s="13" t="s">
        <v>347</v>
      </c>
      <c r="HH56" s="14">
        <v>19252585.622833502</v>
      </c>
      <c r="HN56" s="13" t="s">
        <v>13</v>
      </c>
      <c r="HO56">
        <v>6126.5170780069802</v>
      </c>
      <c r="HP56" s="13">
        <v>0</v>
      </c>
      <c r="HQ56" s="7">
        <v>6.2496722342824198E-6</v>
      </c>
      <c r="HR56" s="7">
        <v>6.9141311870901202E-6</v>
      </c>
      <c r="HS56" s="7">
        <v>7.6366469295792606E-6</v>
      </c>
      <c r="HT56" s="7">
        <v>8.4120583872272499E-6</v>
      </c>
      <c r="HU56" s="7">
        <v>9.2338835426406293E-6</v>
      </c>
      <c r="HV56" s="7">
        <v>1.00950543586528E-5</v>
      </c>
      <c r="HW56" s="7">
        <v>1.0988533810446699E-5</v>
      </c>
      <c r="HX56" s="7">
        <v>1.1862513147216101E-5</v>
      </c>
      <c r="HY56" s="7">
        <v>1.26593266921272E-5</v>
      </c>
      <c r="HZ56" s="7">
        <v>1.34121620547804E-5</v>
      </c>
      <c r="IA56" s="7">
        <v>1.41066903112224E-5</v>
      </c>
      <c r="IB56" s="13" t="s">
        <v>195</v>
      </c>
      <c r="IC56" s="14">
        <v>3420780553.8809199</v>
      </c>
      <c r="ID56" s="13" t="s">
        <v>347</v>
      </c>
      <c r="IE56" s="14">
        <v>19252702.7202975</v>
      </c>
      <c r="IK56" s="13" t="s">
        <v>13</v>
      </c>
      <c r="IL56">
        <v>7668.9509472400296</v>
      </c>
      <c r="IM56" s="13">
        <v>0</v>
      </c>
      <c r="IN56" s="7">
        <v>5.8917333058755397E-6</v>
      </c>
      <c r="IO56" s="7">
        <v>6.5259062643193004E-6</v>
      </c>
      <c r="IP56" s="7">
        <v>7.2176117100920899E-6</v>
      </c>
      <c r="IQ56" s="7">
        <v>7.9623584292550696E-6</v>
      </c>
      <c r="IR56" s="7">
        <v>8.7543410392406604E-6</v>
      </c>
      <c r="IS56" s="7">
        <v>9.5871204230517505E-6</v>
      </c>
      <c r="IT56" s="7">
        <v>1.0454203591547701E-5</v>
      </c>
      <c r="IU56" s="7">
        <v>1.1303631996429199E-5</v>
      </c>
      <c r="IV56" s="7">
        <v>1.2076815655570899E-5</v>
      </c>
      <c r="IW56" s="7">
        <v>1.2807099816269201E-5</v>
      </c>
      <c r="IX56" s="7">
        <v>1.3479726559214899E-5</v>
      </c>
      <c r="IY56" s="13" t="s">
        <v>195</v>
      </c>
      <c r="IZ56" s="14">
        <v>3540767848.8353801</v>
      </c>
      <c r="JA56" s="13" t="s">
        <v>347</v>
      </c>
      <c r="JB56" s="14">
        <v>19252745.401324298</v>
      </c>
      <c r="JH56" s="13" t="s">
        <v>13</v>
      </c>
      <c r="JI56">
        <v>7127.2016574450699</v>
      </c>
      <c r="JJ56" s="13">
        <v>0</v>
      </c>
      <c r="JK56" s="7">
        <v>6.17697729729289E-6</v>
      </c>
      <c r="JL56" s="7">
        <v>6.8349760119466501E-6</v>
      </c>
      <c r="JM56" s="7">
        <v>7.5509002559466497E-6</v>
      </c>
      <c r="JN56" s="7">
        <v>8.3197296572319393E-6</v>
      </c>
      <c r="JO56" s="7">
        <v>9.1351268180122393E-6</v>
      </c>
      <c r="JP56" s="7">
        <v>9.9901605804376605E-6</v>
      </c>
      <c r="JQ56" s="7">
        <v>1.08779146043186E-5</v>
      </c>
      <c r="JR56" s="7">
        <v>1.1747056046435901E-5</v>
      </c>
      <c r="JS56" s="7">
        <v>1.2540298541484299E-5</v>
      </c>
      <c r="JT56" s="7">
        <v>1.3290418107806399E-5</v>
      </c>
      <c r="JU56" s="7">
        <v>1.3983065535522199E-5</v>
      </c>
      <c r="JV56" s="13" t="s">
        <v>195</v>
      </c>
      <c r="JW56" s="14">
        <v>3549007519.10952</v>
      </c>
      <c r="JX56" s="13" t="s">
        <v>347</v>
      </c>
      <c r="JY56" s="14">
        <v>19252765.971416201</v>
      </c>
      <c r="KE56" s="13" t="s">
        <v>13</v>
      </c>
      <c r="KF56">
        <v>5519.0957666591703</v>
      </c>
      <c r="KG56" s="13">
        <v>0</v>
      </c>
      <c r="KH56" s="7">
        <v>5.9510559949024296E-6</v>
      </c>
      <c r="KI56" s="7">
        <v>6.59173724265074E-6</v>
      </c>
      <c r="KJ56" s="7">
        <v>7.2902379161222904E-6</v>
      </c>
      <c r="KK56" s="7">
        <v>8.0419434008256698E-6</v>
      </c>
      <c r="KL56" s="7">
        <v>8.8409085621169497E-6</v>
      </c>
      <c r="KM56" s="7">
        <v>9.6805494170238803E-6</v>
      </c>
      <c r="KN56" s="7">
        <v>1.05542331809063E-5</v>
      </c>
      <c r="KO56" s="7">
        <v>1.1408024674924699E-5</v>
      </c>
      <c r="KP56" s="7">
        <v>1.21812419397416E-5</v>
      </c>
      <c r="KQ56" s="7">
        <v>1.29089329989447E-5</v>
      </c>
      <c r="KR56" s="7">
        <v>1.3576141932830801E-5</v>
      </c>
      <c r="KS56" s="13" t="s">
        <v>195</v>
      </c>
      <c r="KT56" s="14">
        <v>3468464723.5420799</v>
      </c>
      <c r="KU56" s="13" t="s">
        <v>347</v>
      </c>
      <c r="KV56" s="14">
        <v>19252663.468491402</v>
      </c>
      <c r="LB56" s="13" t="s">
        <v>13</v>
      </c>
      <c r="LC56">
        <v>6323.55672194013</v>
      </c>
      <c r="LD56" s="13">
        <v>0</v>
      </c>
      <c r="LE56" s="7">
        <v>6.07653373741631E-6</v>
      </c>
      <c r="LF56" s="7">
        <v>6.7267476577830801E-6</v>
      </c>
      <c r="LG56" s="7">
        <v>7.4348315168301202E-6</v>
      </c>
      <c r="LH56" s="7">
        <v>8.1959458866155901E-6</v>
      </c>
      <c r="LI56" s="7">
        <v>9.0039290440903295E-6</v>
      </c>
      <c r="LJ56" s="7">
        <v>9.8520061060313603E-6</v>
      </c>
      <c r="LK56" s="7">
        <v>1.07333891680426E-5</v>
      </c>
      <c r="LL56" s="7">
        <v>1.15958026619714E-5</v>
      </c>
      <c r="LM56" s="7">
        <v>1.23806983852009E-5</v>
      </c>
      <c r="LN56" s="7">
        <v>1.31216723434101E-5</v>
      </c>
      <c r="LO56" s="7">
        <v>1.38041319353475E-5</v>
      </c>
      <c r="LP56" s="13" t="s">
        <v>195</v>
      </c>
      <c r="LQ56" s="14">
        <v>3547177507.5117502</v>
      </c>
      <c r="LR56" s="13" t="s">
        <v>347</v>
      </c>
      <c r="LS56" s="14">
        <v>19252746.208376199</v>
      </c>
      <c r="LY56" s="13" t="s">
        <v>13</v>
      </c>
      <c r="LZ56">
        <v>5718.6225177677798</v>
      </c>
      <c r="MA56" s="13">
        <v>0</v>
      </c>
      <c r="MB56" s="7">
        <v>5.97719624692118E-6</v>
      </c>
      <c r="MC56" s="7">
        <v>6.6199784985174599E-6</v>
      </c>
      <c r="MD56" s="7">
        <v>7.3206056949693601E-6</v>
      </c>
      <c r="ME56" s="7">
        <v>8.0744152473215008E-6</v>
      </c>
      <c r="MF56" s="7">
        <v>8.8754145917367101E-6</v>
      </c>
      <c r="MG56" s="7">
        <v>9.7169766884953894E-6</v>
      </c>
      <c r="MH56" s="7">
        <v>1.0592432494635501E-5</v>
      </c>
      <c r="MI56" s="7">
        <v>1.14480524515655E-5</v>
      </c>
      <c r="MJ56" s="7">
        <v>1.222344426034E-5</v>
      </c>
      <c r="MK56" s="7">
        <v>1.2953473874896699E-5</v>
      </c>
      <c r="ML56" s="7">
        <v>1.36232420743247E-5</v>
      </c>
      <c r="MM56" s="13" t="s">
        <v>195</v>
      </c>
      <c r="MN56" s="14">
        <v>3509090633.6114998</v>
      </c>
      <c r="MO56" s="13" t="s">
        <v>347</v>
      </c>
      <c r="MP56" s="14">
        <v>19252699.015921202</v>
      </c>
      <c r="MV56" s="13" t="s">
        <v>13</v>
      </c>
      <c r="MW56">
        <v>8721.0747392628691</v>
      </c>
      <c r="MX56" s="13">
        <v>0</v>
      </c>
      <c r="MY56" s="7">
        <v>6.2400436838085901E-6</v>
      </c>
      <c r="MZ56" s="7">
        <v>6.9020154217197502E-6</v>
      </c>
      <c r="NA56" s="7">
        <v>7.6218420260620996E-6</v>
      </c>
      <c r="NB56" s="7">
        <v>8.3944000025683196E-6</v>
      </c>
      <c r="NC56" s="7">
        <v>9.2132610558327005E-6</v>
      </c>
      <c r="ND56" s="7">
        <v>1.0071422670356499E-5</v>
      </c>
      <c r="NE56" s="7">
        <v>1.09619193657797E-5</v>
      </c>
      <c r="NF56" s="7">
        <v>1.18351864841839E-5</v>
      </c>
      <c r="NG56" s="7">
        <v>1.26358954349279E-5</v>
      </c>
      <c r="NH56" s="7">
        <v>1.33953752972791E-5</v>
      </c>
      <c r="NI56" s="7">
        <v>1.4099588533384701E-5</v>
      </c>
      <c r="NJ56" s="13" t="s">
        <v>195</v>
      </c>
      <c r="NK56" s="14">
        <v>3399478344.14887</v>
      </c>
      <c r="NL56" s="13" t="s">
        <v>347</v>
      </c>
      <c r="NM56" s="14">
        <v>19252855.160302799</v>
      </c>
      <c r="NS56" s="13" t="s">
        <v>13</v>
      </c>
      <c r="NT56">
        <v>9944.1885268268998</v>
      </c>
      <c r="NU56" s="13">
        <v>0</v>
      </c>
      <c r="NV56" s="7">
        <v>6.1349519094118E-6</v>
      </c>
      <c r="NW56" s="7">
        <v>6.7883731876004603E-6</v>
      </c>
      <c r="NX56" s="7">
        <v>7.4995421646782498E-6</v>
      </c>
      <c r="NY56" s="7">
        <v>8.2635287430146599E-6</v>
      </c>
      <c r="NZ56" s="7">
        <v>9.0740963027976302E-6</v>
      </c>
      <c r="OA56" s="7">
        <v>9.9244168264940193E-6</v>
      </c>
      <c r="OB56" s="7">
        <v>1.08076722288864E-5</v>
      </c>
      <c r="OC56" s="7">
        <v>1.1673896245282601E-5</v>
      </c>
      <c r="OD56" s="7">
        <v>1.24672406492885E-5</v>
      </c>
      <c r="OE56" s="7">
        <v>1.32193059451816E-5</v>
      </c>
      <c r="OF56" s="7">
        <v>1.39158851601266E-5</v>
      </c>
      <c r="OG56" s="13" t="s">
        <v>195</v>
      </c>
      <c r="OH56" s="14">
        <v>3438015841.8366899</v>
      </c>
      <c r="OI56" s="13" t="s">
        <v>347</v>
      </c>
      <c r="OJ56" s="14">
        <v>19252840.464783799</v>
      </c>
      <c r="OP56" s="13" t="s">
        <v>13</v>
      </c>
      <c r="OQ56" s="5">
        <v>8225.3039187812992</v>
      </c>
      <c r="OR56">
        <v>0</v>
      </c>
      <c r="OS56" s="7">
        <v>6.26891802305286E-6</v>
      </c>
      <c r="OT56" s="7">
        <v>6.9331558697172902E-6</v>
      </c>
      <c r="OU56" s="7">
        <v>7.65526694210434E-6</v>
      </c>
      <c r="OV56" s="7">
        <v>8.4300757946066603E-6</v>
      </c>
      <c r="OW56" s="7">
        <v>9.2511034547462905E-6</v>
      </c>
      <c r="OX56" s="7">
        <v>1.0111302054843801E-5</v>
      </c>
      <c r="OY56" s="7">
        <v>1.1003668557994099E-5</v>
      </c>
      <c r="OZ56" s="7">
        <v>1.1878801536098701E-5</v>
      </c>
      <c r="PA56" s="7">
        <v>1.26816336870139E-5</v>
      </c>
      <c r="PB56" s="7">
        <v>1.3443340062440701E-5</v>
      </c>
      <c r="PC56" s="7">
        <v>1.41499403330251E-5</v>
      </c>
      <c r="PD56" s="13" t="s">
        <v>195</v>
      </c>
      <c r="PE56" s="14">
        <v>3439479108.5076799</v>
      </c>
      <c r="PF56" s="13" t="s">
        <v>347</v>
      </c>
      <c r="PG56" s="14">
        <v>19252846.0193814</v>
      </c>
      <c r="PM56" s="13" t="s">
        <v>13</v>
      </c>
      <c r="PN56">
        <v>8959.1469960210907</v>
      </c>
      <c r="PO56" s="13">
        <v>0</v>
      </c>
      <c r="PP56" s="7">
        <v>5.2271585125697999E-6</v>
      </c>
      <c r="PQ56" s="7">
        <v>5.8038657511108601E-6</v>
      </c>
      <c r="PR56" s="7">
        <v>6.4368708778018601E-6</v>
      </c>
      <c r="PS56" s="7">
        <v>7.1229531121977801E-6</v>
      </c>
      <c r="PT56" s="7">
        <v>7.8576122829600503E-6</v>
      </c>
      <c r="PU56" s="7">
        <v>8.6356446476393208E-6</v>
      </c>
      <c r="PV56" s="7">
        <v>9.4516486250095003E-6</v>
      </c>
      <c r="PW56" s="7">
        <v>1.02517676467906E-5</v>
      </c>
      <c r="PX56" s="7">
        <v>1.0973779010730101E-5</v>
      </c>
      <c r="PY56" s="7">
        <v>1.1652855432186E-5</v>
      </c>
      <c r="PZ56" s="7">
        <v>1.2273283393534801E-5</v>
      </c>
      <c r="QA56" s="13" t="s">
        <v>195</v>
      </c>
      <c r="QB56" s="14">
        <v>3623689153.7970099</v>
      </c>
      <c r="QC56" s="13" t="s">
        <v>347</v>
      </c>
      <c r="QD56" s="14">
        <v>19252992.4357123</v>
      </c>
      <c r="QJ56" s="13" t="s">
        <v>13</v>
      </c>
      <c r="QK56">
        <v>11519.5750581385</v>
      </c>
      <c r="QL56" s="13">
        <v>0</v>
      </c>
      <c r="QM56" s="7">
        <v>4.9991107622199101E-6</v>
      </c>
      <c r="QN56" s="7">
        <v>5.5524095543503702E-6</v>
      </c>
      <c r="QO56" s="7">
        <v>6.1608065624061797E-6</v>
      </c>
      <c r="QP56" s="7">
        <v>6.8214903496091703E-6</v>
      </c>
      <c r="QQ56" s="7">
        <v>7.5304263363647101E-6</v>
      </c>
      <c r="QR56" s="7">
        <v>8.2828958494535908E-6</v>
      </c>
      <c r="QS56" s="7">
        <v>9.0739699257387592E-6</v>
      </c>
      <c r="QT56" s="7">
        <v>9.8539367094397692E-6</v>
      </c>
      <c r="QU56" s="7">
        <v>1.05648261077623E-5</v>
      </c>
      <c r="QV56" s="7">
        <v>1.12384254829058E-5</v>
      </c>
      <c r="QW56" s="7">
        <v>1.1859414281225799E-5</v>
      </c>
      <c r="QX56" s="13" t="s">
        <v>195</v>
      </c>
      <c r="QY56" s="14">
        <v>3623689153.7970099</v>
      </c>
      <c r="QZ56" s="13" t="s">
        <v>347</v>
      </c>
      <c r="RA56" s="14">
        <v>19253279.002468102</v>
      </c>
      <c r="RG56" s="13" t="s">
        <v>13</v>
      </c>
      <c r="RH56">
        <v>11929.3702153987</v>
      </c>
      <c r="RI56" s="13">
        <v>0</v>
      </c>
      <c r="RJ56" s="7">
        <v>6.7278805725569003E-6</v>
      </c>
      <c r="RK56" s="7">
        <v>7.4250508681921599E-6</v>
      </c>
      <c r="RL56" s="7">
        <v>8.1800183986448103E-6</v>
      </c>
      <c r="RM56" s="7">
        <v>8.9868279671370105E-6</v>
      </c>
      <c r="RN56" s="7">
        <v>9.8382715580489694E-6</v>
      </c>
      <c r="RO56" s="7">
        <v>1.07266805289242E-5</v>
      </c>
      <c r="RP56" s="7">
        <v>1.16445688128809E-5</v>
      </c>
      <c r="RQ56" s="7">
        <v>1.25474665667239E-5</v>
      </c>
      <c r="RR56" s="7">
        <v>1.3386725213894E-5</v>
      </c>
      <c r="RS56" s="7">
        <v>1.41892380937304E-5</v>
      </c>
      <c r="RT56" s="7">
        <v>1.4942273531859599E-5</v>
      </c>
      <c r="RU56" s="13" t="s">
        <v>195</v>
      </c>
      <c r="RV56" s="14">
        <v>3374849510.7954998</v>
      </c>
      <c r="RW56" s="13" t="s">
        <v>347</v>
      </c>
      <c r="RX56" s="14">
        <v>19253084.724643599</v>
      </c>
      <c r="SD56" s="13" t="s">
        <v>13</v>
      </c>
      <c r="SE56">
        <v>11789.4775661977</v>
      </c>
      <c r="SF56" s="13">
        <v>0</v>
      </c>
      <c r="SG56" s="7">
        <v>5.1701145692483497E-6</v>
      </c>
      <c r="SH56" s="7">
        <v>5.7407413891791899E-6</v>
      </c>
      <c r="SI56" s="7">
        <v>6.3670997566123497E-6</v>
      </c>
      <c r="SJ56" s="7">
        <v>7.0460208776888303E-6</v>
      </c>
      <c r="SK56" s="7">
        <v>7.7730751807729094E-6</v>
      </c>
      <c r="SL56" s="7">
        <v>8.5431422296859004E-6</v>
      </c>
      <c r="SM56" s="7">
        <v>9.3509109453040204E-6</v>
      </c>
      <c r="SN56" s="7">
        <v>1.01436169240395E-5</v>
      </c>
      <c r="SO56" s="7">
        <v>1.08601931288064E-5</v>
      </c>
      <c r="SP56" s="7">
        <v>1.15348972986141E-5</v>
      </c>
      <c r="SQ56" s="7">
        <v>1.21521273934182E-5</v>
      </c>
      <c r="SR56" s="13" t="s">
        <v>195</v>
      </c>
      <c r="SS56" s="14">
        <v>3600910744.6380601</v>
      </c>
      <c r="ST56" s="13" t="s">
        <v>347</v>
      </c>
      <c r="SU56" s="7">
        <v>19252965.620225899</v>
      </c>
      <c r="TA56" s="13" t="s">
        <v>13</v>
      </c>
      <c r="TB56">
        <v>13103.566684862601</v>
      </c>
      <c r="TC56" s="13">
        <v>0</v>
      </c>
      <c r="TD56" s="7">
        <v>6.4100772234931501E-6</v>
      </c>
      <c r="TE56" s="7">
        <v>7.0837647106284797E-6</v>
      </c>
      <c r="TF56" s="7">
        <v>7.8152398849961501E-6</v>
      </c>
      <c r="TG56" s="7">
        <v>8.5990958281425693E-6</v>
      </c>
      <c r="TH56" s="7">
        <v>9.4286435320018793E-6</v>
      </c>
      <c r="TI56" s="7">
        <v>1.0296663124823899E-5</v>
      </c>
      <c r="TJ56" s="7">
        <v>1.1196024820911799E-5</v>
      </c>
      <c r="TK56" s="7">
        <v>1.2079951066626199E-5</v>
      </c>
      <c r="TL56" s="7">
        <v>1.2896652526217501E-5</v>
      </c>
      <c r="TM56" s="7">
        <v>1.36749977289246E-5</v>
      </c>
      <c r="TN56" s="7">
        <v>1.44015522353497E-5</v>
      </c>
      <c r="TO56" s="13" t="s">
        <v>195</v>
      </c>
      <c r="TP56" s="14">
        <v>3431733106.4598098</v>
      </c>
      <c r="TQ56" s="13" t="s">
        <v>347</v>
      </c>
      <c r="TR56" s="14">
        <v>19252994.350166701</v>
      </c>
      <c r="TX56" s="13"/>
      <c r="TZ56" s="13">
        <v>0</v>
      </c>
      <c r="UA56" s="7">
        <v>7.0700683048466904E-6</v>
      </c>
      <c r="UB56" s="7">
        <v>7.8468268027306494E-6</v>
      </c>
      <c r="UC56" s="7">
        <v>8.6912278910465796E-6</v>
      </c>
      <c r="UD56" s="7">
        <v>9.5971303623302698E-6</v>
      </c>
      <c r="UE56" s="7">
        <v>1.0556910659933701E-5</v>
      </c>
      <c r="UF56" s="7">
        <v>1.15624050794661E-5</v>
      </c>
      <c r="UG56" s="7">
        <v>1.26057109961977E-5</v>
      </c>
      <c r="UH56" s="7">
        <v>1.35941269095928E-5</v>
      </c>
      <c r="UI56" s="7">
        <v>1.44253678732938E-5</v>
      </c>
      <c r="UJ56" s="7">
        <v>1.5170558110708501E-5</v>
      </c>
      <c r="UK56" s="7">
        <v>1.58118230771057E-5</v>
      </c>
      <c r="UL56" s="13" t="s">
        <v>195</v>
      </c>
      <c r="UM56" s="14">
        <v>3623689153.7970099</v>
      </c>
      <c r="UN56" s="13" t="s">
        <v>347</v>
      </c>
      <c r="UO56" s="14">
        <v>19252520.056311499</v>
      </c>
      <c r="UU56" s="13"/>
      <c r="UW56" s="13">
        <v>0</v>
      </c>
      <c r="UX56" s="7">
        <v>7.0700683048466904E-6</v>
      </c>
      <c r="UY56" s="7">
        <v>7.8468268027306494E-6</v>
      </c>
      <c r="UZ56" s="7">
        <v>8.6912278910465796E-6</v>
      </c>
      <c r="VA56" s="7">
        <v>9.5971303623302698E-6</v>
      </c>
      <c r="VB56" s="7">
        <v>1.0556910659933701E-5</v>
      </c>
      <c r="VC56" s="7">
        <v>1.15624050794661E-5</v>
      </c>
      <c r="VD56" s="7">
        <v>1.26057109961977E-5</v>
      </c>
      <c r="VE56" s="7">
        <v>1.35941269095928E-5</v>
      </c>
      <c r="VF56" s="7">
        <v>1.44253678732938E-5</v>
      </c>
      <c r="VG56" s="7">
        <v>1.5170558110708501E-5</v>
      </c>
      <c r="VH56" s="7">
        <v>1.58118230771057E-5</v>
      </c>
      <c r="VI56" s="13" t="s">
        <v>195</v>
      </c>
      <c r="VJ56" s="14">
        <v>3623689153.7970099</v>
      </c>
      <c r="VK56" s="13" t="s">
        <v>347</v>
      </c>
      <c r="VL56" s="14">
        <v>19252526.7909532</v>
      </c>
      <c r="VR56" s="13"/>
      <c r="VT56" s="13">
        <v>0</v>
      </c>
      <c r="VU56" s="7">
        <v>7.0700683048466904E-6</v>
      </c>
      <c r="VV56" s="7">
        <v>7.8468268027306494E-6</v>
      </c>
      <c r="VW56" s="7">
        <v>8.6912278910465796E-6</v>
      </c>
      <c r="VX56" s="7">
        <v>9.5971303623302698E-6</v>
      </c>
      <c r="VY56" s="7">
        <v>1.0556910659933701E-5</v>
      </c>
      <c r="VZ56" s="7">
        <v>1.15624050794661E-5</v>
      </c>
      <c r="WA56" s="7">
        <v>1.26057109961977E-5</v>
      </c>
      <c r="WB56" s="7">
        <v>1.35941269095928E-5</v>
      </c>
      <c r="WC56" s="7">
        <v>1.44253678732938E-5</v>
      </c>
      <c r="WD56" s="7">
        <v>1.5170558110708501E-5</v>
      </c>
      <c r="WE56" s="7">
        <v>1.58118230771057E-5</v>
      </c>
      <c r="WF56" s="13" t="s">
        <v>195</v>
      </c>
      <c r="WG56" s="14">
        <v>3623689153.7970099</v>
      </c>
      <c r="WH56" s="13" t="s">
        <v>347</v>
      </c>
      <c r="WI56" s="14">
        <v>19252542.9531556</v>
      </c>
    </row>
    <row r="57" spans="1:607" x14ac:dyDescent="0.25">
      <c r="D57" s="13"/>
      <c r="F57">
        <v>1639.63</v>
      </c>
      <c r="G57">
        <v>-24.235299999999999</v>
      </c>
      <c r="H57">
        <v>2008.67</v>
      </c>
      <c r="I57" s="5">
        <v>-15.176500000000001</v>
      </c>
      <c r="J57" s="68"/>
      <c r="O57" s="13"/>
      <c r="Q57" s="13">
        <v>1400</v>
      </c>
      <c r="R57" s="7">
        <v>7.6196166085190101E-6</v>
      </c>
      <c r="S57" s="7">
        <v>8.4098593799041601E-6</v>
      </c>
      <c r="T57" s="7">
        <v>9.2629650211731608E-6</v>
      </c>
      <c r="U57" s="7">
        <v>1.0172435397326999E-5</v>
      </c>
      <c r="V57" s="7">
        <v>1.1130577222133699E-5</v>
      </c>
      <c r="W57" s="7">
        <v>1.2125704536830301E-5</v>
      </c>
      <c r="X57" s="7">
        <v>1.31492413279129E-5</v>
      </c>
      <c r="Y57" s="7">
        <v>1.41084816487499E-5</v>
      </c>
      <c r="Z57" s="7">
        <v>1.49811457544013E-5</v>
      </c>
      <c r="AA57" s="7">
        <v>1.5792764819658202E-5</v>
      </c>
      <c r="AB57" s="7">
        <v>1.6528787233226501E-5</v>
      </c>
      <c r="AC57" s="13" t="s">
        <v>196</v>
      </c>
      <c r="AD57" s="5">
        <v>3000</v>
      </c>
      <c r="AE57" s="13" t="s">
        <v>348</v>
      </c>
      <c r="AF57" s="5">
        <v>965966.61462643999</v>
      </c>
      <c r="AL57" s="13"/>
      <c r="AN57" s="13">
        <v>1400</v>
      </c>
      <c r="AO57" s="7">
        <v>5.25494371839242E-6</v>
      </c>
      <c r="AP57" s="7">
        <v>5.8221920369837299E-6</v>
      </c>
      <c r="AQ57" s="7">
        <v>6.4432360687786998E-6</v>
      </c>
      <c r="AR57" s="7">
        <v>7.11488828849895E-6</v>
      </c>
      <c r="AS57" s="7">
        <v>7.8327713708675006E-6</v>
      </c>
      <c r="AT57" s="7">
        <v>8.5921265901244897E-6</v>
      </c>
      <c r="AU57" s="7">
        <v>9.3877339665644904E-6</v>
      </c>
      <c r="AV57" s="7">
        <v>1.01499605166923E-5</v>
      </c>
      <c r="AW57" s="7">
        <v>1.0858790466703E-5</v>
      </c>
      <c r="AX57" s="7">
        <v>1.1529199648920699E-5</v>
      </c>
      <c r="AY57" s="7">
        <v>1.21465158203166E-5</v>
      </c>
      <c r="AZ57" s="13" t="s">
        <v>196</v>
      </c>
      <c r="BA57" s="5">
        <v>3000</v>
      </c>
      <c r="BB57" s="13" t="s">
        <v>348</v>
      </c>
      <c r="BC57">
        <v>965972.32004645595</v>
      </c>
      <c r="BI57" s="13"/>
      <c r="BK57" s="13">
        <v>1400</v>
      </c>
      <c r="BL57" s="7">
        <v>5.7155911928914897E-6</v>
      </c>
      <c r="BM57" s="7">
        <v>6.3233341100962801E-6</v>
      </c>
      <c r="BN57" s="7">
        <v>6.9860790814950896E-6</v>
      </c>
      <c r="BO57" s="7">
        <v>7.6998326139971204E-6</v>
      </c>
      <c r="BP57" s="7">
        <v>8.4593718389337704E-6</v>
      </c>
      <c r="BQ57" s="7">
        <v>9.2590596760892898E-6</v>
      </c>
      <c r="BR57" s="7">
        <v>1.0092919816882E-5</v>
      </c>
      <c r="BS57" s="7">
        <v>1.08912338271754E-5</v>
      </c>
      <c r="BT57" s="7">
        <v>1.1634368227851699E-5</v>
      </c>
      <c r="BU57" s="7">
        <v>1.2337454924368E-5</v>
      </c>
      <c r="BV57" s="7">
        <v>1.2986216175333801E-5</v>
      </c>
      <c r="BW57" s="13" t="s">
        <v>196</v>
      </c>
      <c r="BX57" s="5">
        <v>3000</v>
      </c>
      <c r="BY57" s="13" t="s">
        <v>348</v>
      </c>
      <c r="BZ57" s="5">
        <v>965970.571060544</v>
      </c>
      <c r="CF57" s="13"/>
      <c r="CH57" s="13">
        <v>1400</v>
      </c>
      <c r="CI57" s="7">
        <v>7.6123638507799404E-6</v>
      </c>
      <c r="CJ57" s="7">
        <v>8.4021685248591493E-6</v>
      </c>
      <c r="CK57" s="7">
        <v>9.2548589768827103E-6</v>
      </c>
      <c r="CL57" s="7">
        <v>1.01639499763798E-5</v>
      </c>
      <c r="CM57" s="7">
        <v>1.11217594988442E-5</v>
      </c>
      <c r="CN57" s="7">
        <v>1.21166107999832E-5</v>
      </c>
      <c r="CO57" s="7">
        <v>1.3139933221450301E-5</v>
      </c>
      <c r="CP57" s="7">
        <v>1.40988091154263E-5</v>
      </c>
      <c r="CQ57" s="7">
        <v>1.49709073682192E-5</v>
      </c>
      <c r="CR57" s="7">
        <v>1.5781828375942701E-5</v>
      </c>
      <c r="CS57" s="7">
        <v>1.65169945859994E-5</v>
      </c>
      <c r="CT57" s="13" t="s">
        <v>196</v>
      </c>
      <c r="CU57" s="5">
        <v>3000</v>
      </c>
      <c r="CV57" s="13" t="s">
        <v>348</v>
      </c>
      <c r="CW57" s="5">
        <v>965966.89196833596</v>
      </c>
      <c r="DC57" s="13"/>
      <c r="DE57" s="13">
        <v>1400</v>
      </c>
      <c r="DF57" s="7">
        <v>5.7940404014020699E-6</v>
      </c>
      <c r="DG57" s="7">
        <v>6.4075335569470602E-6</v>
      </c>
      <c r="DH57" s="7">
        <v>7.0760629426161296E-6</v>
      </c>
      <c r="DI57" s="7">
        <v>7.7955034363327801E-6</v>
      </c>
      <c r="DJ57" s="7">
        <v>8.5605055074661707E-6</v>
      </c>
      <c r="DK57" s="7">
        <v>9.3653227614351096E-6</v>
      </c>
      <c r="DL57" s="7">
        <v>1.02038873604061E-5</v>
      </c>
      <c r="DM57" s="7">
        <v>1.1008464934035301E-5</v>
      </c>
      <c r="DN57" s="7">
        <v>1.17599466165933E-5</v>
      </c>
      <c r="DO57" s="7">
        <v>1.24728079346577E-5</v>
      </c>
      <c r="DP57" s="7">
        <v>1.31330424153259E-5</v>
      </c>
      <c r="DQ57" s="13" t="s">
        <v>196</v>
      </c>
      <c r="DR57" s="5">
        <v>3000</v>
      </c>
      <c r="DS57" s="13" t="s">
        <v>348</v>
      </c>
      <c r="DT57" s="5">
        <v>965972.91131862195</v>
      </c>
      <c r="DZ57" s="13"/>
      <c r="EB57" s="13">
        <v>1400</v>
      </c>
      <c r="EC57" s="7">
        <v>7.5966940906307202E-6</v>
      </c>
      <c r="ED57" s="7">
        <v>8.3855516368629607E-6</v>
      </c>
      <c r="EE57" s="7">
        <v>9.2373444562777302E-6</v>
      </c>
      <c r="EF57" s="7">
        <v>1.01456152519737E-5</v>
      </c>
      <c r="EG57" s="7">
        <v>1.11027063895145E-5</v>
      </c>
      <c r="EH57" s="7">
        <v>1.2096961087015499E-5</v>
      </c>
      <c r="EI57" s="7">
        <v>1.31198203047178E-5</v>
      </c>
      <c r="EJ57" s="7">
        <v>1.4077905152332501E-5</v>
      </c>
      <c r="EK57" s="7">
        <v>1.49487726702396E-5</v>
      </c>
      <c r="EL57" s="7">
        <v>1.5758174300424599E-5</v>
      </c>
      <c r="EM57" s="7">
        <v>1.64914762896487E-5</v>
      </c>
      <c r="EN57" s="13" t="s">
        <v>196</v>
      </c>
      <c r="EO57" s="5">
        <v>3000</v>
      </c>
      <c r="EP57" s="13" t="s">
        <v>348</v>
      </c>
      <c r="EQ57">
        <v>965967.46188757604</v>
      </c>
      <c r="EW57" s="13"/>
      <c r="EY57" s="13">
        <v>1400</v>
      </c>
      <c r="EZ57" s="7">
        <v>7.62602661577729E-6</v>
      </c>
      <c r="FA57" s="7">
        <v>8.4166564280798499E-6</v>
      </c>
      <c r="FB57" s="7">
        <v>9.2701288639042201E-6</v>
      </c>
      <c r="FC57" s="7">
        <v>1.0179934396086499E-5</v>
      </c>
      <c r="FD57" s="7">
        <v>1.1138369799581799E-5</v>
      </c>
      <c r="FE57" s="7">
        <v>1.2133740985142599E-5</v>
      </c>
      <c r="FF57" s="7">
        <v>1.3157467218263799E-5</v>
      </c>
      <c r="FG57" s="7">
        <v>1.4117028724159501E-5</v>
      </c>
      <c r="FH57" s="7">
        <v>1.4990190950327601E-5</v>
      </c>
      <c r="FI57" s="7">
        <v>1.58024242524364E-5</v>
      </c>
      <c r="FJ57" s="7">
        <v>1.6539199908413701E-5</v>
      </c>
      <c r="FK57" s="13" t="s">
        <v>196</v>
      </c>
      <c r="FL57" s="5">
        <v>3000</v>
      </c>
      <c r="FM57" s="13" t="s">
        <v>348</v>
      </c>
      <c r="FN57" s="5">
        <v>965971.45102191099</v>
      </c>
      <c r="FT57" s="13"/>
      <c r="FV57" s="13">
        <v>1400</v>
      </c>
      <c r="FW57" s="7">
        <v>7.5512364615760297E-6</v>
      </c>
      <c r="FX57" s="7">
        <v>8.33734189753495E-6</v>
      </c>
      <c r="FY57" s="7">
        <v>9.1865262512490002E-6</v>
      </c>
      <c r="FZ57" s="7">
        <v>1.0092413673284E-5</v>
      </c>
      <c r="GA57" s="7">
        <v>1.10474177403934E-5</v>
      </c>
      <c r="GB57" s="7">
        <v>1.2039939997838E-5</v>
      </c>
      <c r="GC57" s="7">
        <v>1.30614554840716E-5</v>
      </c>
      <c r="GD57" s="7">
        <v>1.40172166503369E-5</v>
      </c>
      <c r="GE57" s="7">
        <v>1.48844491730595E-5</v>
      </c>
      <c r="GF57" s="7">
        <v>1.5689354583769398E-5</v>
      </c>
      <c r="GG57" s="7">
        <v>1.6417134924217099E-5</v>
      </c>
      <c r="GH57" s="13" t="s">
        <v>196</v>
      </c>
      <c r="GI57" s="5">
        <v>3000</v>
      </c>
      <c r="GJ57" s="13" t="s">
        <v>348</v>
      </c>
      <c r="GK57" s="5">
        <v>965969.23411620595</v>
      </c>
      <c r="GQ57" s="13"/>
      <c r="GS57" s="13">
        <v>1400</v>
      </c>
      <c r="GT57" s="7">
        <v>7.6154212174973296E-6</v>
      </c>
      <c r="GU57" s="7">
        <v>8.4054105914247396E-6</v>
      </c>
      <c r="GV57" s="7">
        <v>9.2582760865001601E-6</v>
      </c>
      <c r="GW57" s="7">
        <v>1.0167527030518E-5</v>
      </c>
      <c r="GX57" s="7">
        <v>1.11254766495437E-5</v>
      </c>
      <c r="GY57" s="7">
        <v>1.21204443130227E-5</v>
      </c>
      <c r="GZ57" s="7">
        <v>1.31438571034256E-5</v>
      </c>
      <c r="HA57" s="7">
        <v>1.41028867513761E-5</v>
      </c>
      <c r="HB57" s="7">
        <v>1.4975223827970899E-5</v>
      </c>
      <c r="HC57" s="7">
        <v>1.5786439496580901E-5</v>
      </c>
      <c r="HD57" s="7">
        <v>1.6521967145564901E-5</v>
      </c>
      <c r="HE57" s="13" t="s">
        <v>196</v>
      </c>
      <c r="HF57" s="5">
        <v>3000</v>
      </c>
      <c r="HG57" s="13" t="s">
        <v>348</v>
      </c>
      <c r="HH57" s="5">
        <v>965968.629305813</v>
      </c>
      <c r="HN57" s="13"/>
      <c r="HP57" s="13">
        <v>1400</v>
      </c>
      <c r="HQ57" s="7">
        <v>6.1584278510402498E-6</v>
      </c>
      <c r="HR57" s="7">
        <v>6.8007245149119696E-6</v>
      </c>
      <c r="HS57" s="7">
        <v>7.4984412357694598E-6</v>
      </c>
      <c r="HT57" s="7">
        <v>8.2468257541270401E-6</v>
      </c>
      <c r="HU57" s="7">
        <v>9.0399064232543502E-6</v>
      </c>
      <c r="HV57" s="7">
        <v>9.8713438792339796E-6</v>
      </c>
      <c r="HW57" s="7">
        <v>1.07345805771283E-5</v>
      </c>
      <c r="HX57" s="7">
        <v>1.1565299227424601E-5</v>
      </c>
      <c r="HY57" s="7">
        <v>1.23454759506133E-5</v>
      </c>
      <c r="HZ57" s="7">
        <v>1.30885545040721E-5</v>
      </c>
      <c r="IA57" s="7">
        <v>1.37812304587155E-5</v>
      </c>
      <c r="IB57" s="13" t="s">
        <v>196</v>
      </c>
      <c r="IC57" s="5">
        <v>3000</v>
      </c>
      <c r="ID57" s="13" t="s">
        <v>348</v>
      </c>
      <c r="IE57" s="5">
        <v>965974.48950646899</v>
      </c>
      <c r="IK57" s="13"/>
      <c r="IM57" s="13">
        <v>1400</v>
      </c>
      <c r="IN57" s="7">
        <v>5.7912348851816301E-6</v>
      </c>
      <c r="IO57" s="7">
        <v>6.4027701462966503E-6</v>
      </c>
      <c r="IP57" s="7">
        <v>7.0691222101856896E-6</v>
      </c>
      <c r="IQ57" s="7">
        <v>7.7861848234301197E-6</v>
      </c>
      <c r="IR57" s="7">
        <v>8.5486436672206604E-6</v>
      </c>
      <c r="IS57" s="7">
        <v>9.3508246490790903E-6</v>
      </c>
      <c r="IT57" s="7">
        <v>1.01867208956979E-5</v>
      </c>
      <c r="IU57" s="7">
        <v>1.09919775078688E-5</v>
      </c>
      <c r="IV57" s="7">
        <v>1.1748221812217101E-5</v>
      </c>
      <c r="IW57" s="7">
        <v>1.24687960898969E-5</v>
      </c>
      <c r="IX57" s="7">
        <v>1.31400418421919E-5</v>
      </c>
      <c r="IY57" s="13" t="s">
        <v>196</v>
      </c>
      <c r="IZ57" s="5">
        <v>3000</v>
      </c>
      <c r="JA57" s="13" t="s">
        <v>348</v>
      </c>
      <c r="JB57" s="5">
        <v>965976.62549962196</v>
      </c>
      <c r="JH57" s="13"/>
      <c r="JJ57" s="13">
        <v>1400</v>
      </c>
      <c r="JK57" s="7">
        <v>6.0825769765206402E-6</v>
      </c>
      <c r="JL57" s="7">
        <v>6.7182337925116597E-6</v>
      </c>
      <c r="JM57" s="7">
        <v>7.4091669758161301E-6</v>
      </c>
      <c r="JN57" s="7">
        <v>8.1507622128092804E-6</v>
      </c>
      <c r="JO57" s="7">
        <v>8.9371902768641596E-6</v>
      </c>
      <c r="JP57" s="7">
        <v>9.7622628260218401E-6</v>
      </c>
      <c r="JQ57" s="7">
        <v>1.0619545654356E-5</v>
      </c>
      <c r="JR57" s="7">
        <v>1.1445371731638501E-5</v>
      </c>
      <c r="JS57" s="7">
        <v>1.2221783068921999E-5</v>
      </c>
      <c r="JT57" s="7">
        <v>1.29619778730183E-5</v>
      </c>
      <c r="JU57" s="7">
        <v>1.36526452157909E-5</v>
      </c>
      <c r="JV57" s="13" t="s">
        <v>196</v>
      </c>
      <c r="JW57" s="5">
        <v>3000</v>
      </c>
      <c r="JX57" s="13" t="s">
        <v>348</v>
      </c>
      <c r="JY57" s="5">
        <v>965977.65494006895</v>
      </c>
      <c r="KE57" s="13"/>
      <c r="KG57" s="13">
        <v>1400</v>
      </c>
      <c r="KH57" s="7">
        <v>5.8561821365421599E-6</v>
      </c>
      <c r="KI57" s="7">
        <v>6.4745692791654101E-6</v>
      </c>
      <c r="KJ57" s="7">
        <v>7.1480621715048497E-6</v>
      </c>
      <c r="KK57" s="7">
        <v>7.8724291122226095E-6</v>
      </c>
      <c r="KL57" s="7">
        <v>8.6422147613300893E-6</v>
      </c>
      <c r="KM57" s="7">
        <v>9.4515730304236792E-6</v>
      </c>
      <c r="KN57" s="7">
        <v>1.0294352760288499E-5</v>
      </c>
      <c r="KO57" s="7">
        <v>1.1103608098606201E-5</v>
      </c>
      <c r="KP57" s="7">
        <v>1.1860465363225101E-5</v>
      </c>
      <c r="KQ57" s="7">
        <v>1.2579150908923E-5</v>
      </c>
      <c r="KR57" s="7">
        <v>1.32457971727238E-5</v>
      </c>
      <c r="KS57" s="13" t="s">
        <v>196</v>
      </c>
      <c r="KT57" s="5">
        <v>3000</v>
      </c>
      <c r="KU57" s="13" t="s">
        <v>348</v>
      </c>
      <c r="KV57" s="5">
        <v>965972.52513036598</v>
      </c>
      <c r="LB57" s="13"/>
      <c r="LD57" s="13">
        <v>1400</v>
      </c>
      <c r="LE57" s="7">
        <v>5.9815721956105198E-6</v>
      </c>
      <c r="LF57" s="7">
        <v>6.6094452213179298E-6</v>
      </c>
      <c r="LG57" s="7">
        <v>7.2925120286467699E-6</v>
      </c>
      <c r="LH57" s="7">
        <v>8.0263296049553599E-6</v>
      </c>
      <c r="LI57" s="7">
        <v>8.8052367323627908E-6</v>
      </c>
      <c r="LJ57" s="7">
        <v>9.6232011917881398E-6</v>
      </c>
      <c r="LK57" s="7">
        <v>1.04739173363165E-5</v>
      </c>
      <c r="LL57" s="7">
        <v>1.1292535458825299E-5</v>
      </c>
      <c r="LM57" s="7">
        <v>1.20607530947699E-5</v>
      </c>
      <c r="LN57" s="7">
        <v>1.2792130842631399E-5</v>
      </c>
      <c r="LO57" s="7">
        <v>1.3473136729340501E-5</v>
      </c>
      <c r="LP57" s="13" t="s">
        <v>196</v>
      </c>
      <c r="LQ57" s="5">
        <v>3000</v>
      </c>
      <c r="LR57" s="13" t="s">
        <v>348</v>
      </c>
      <c r="LS57" s="5">
        <v>965976.66588893603</v>
      </c>
      <c r="LY57" s="13"/>
      <c r="MA57" s="13">
        <v>1400</v>
      </c>
      <c r="MB57" s="7">
        <v>5.8826247936243504E-6</v>
      </c>
      <c r="MC57" s="7">
        <v>6.5031246023569504E-6</v>
      </c>
      <c r="MD57" s="7">
        <v>7.1787627755843502E-6</v>
      </c>
      <c r="ME57" s="7">
        <v>7.9052619905769395E-6</v>
      </c>
      <c r="MF57" s="7">
        <v>8.6771213592655698E-6</v>
      </c>
      <c r="MG57" s="7">
        <v>9.4884511068043105E-6</v>
      </c>
      <c r="MH57" s="7">
        <v>1.0333063673746E-5</v>
      </c>
      <c r="MI57" s="7">
        <v>1.11442672191054E-5</v>
      </c>
      <c r="MJ57" s="7">
        <v>1.1903269349164599E-5</v>
      </c>
      <c r="MK57" s="7">
        <v>1.26242185801029E-5</v>
      </c>
      <c r="ML57" s="7">
        <v>1.32932984738836E-5</v>
      </c>
      <c r="MM57" s="13" t="s">
        <v>196</v>
      </c>
      <c r="MN57" s="5">
        <v>3000</v>
      </c>
      <c r="MO57" s="13" t="s">
        <v>348</v>
      </c>
      <c r="MP57" s="5">
        <v>965974.30411912105</v>
      </c>
      <c r="MV57" s="13"/>
      <c r="MX57" s="13">
        <v>1400</v>
      </c>
      <c r="MY57" s="7">
        <v>6.1430856911973498E-6</v>
      </c>
      <c r="MZ57" s="7">
        <v>6.7825199133735699E-6</v>
      </c>
      <c r="NA57" s="7">
        <v>7.4771828447667099E-6</v>
      </c>
      <c r="NB57" s="7">
        <v>8.22236737769084E-6</v>
      </c>
      <c r="NC57" s="7">
        <v>9.01216158337752E-6</v>
      </c>
      <c r="ND57" s="7">
        <v>9.8403205313687292E-6</v>
      </c>
      <c r="NE57" s="7">
        <v>1.07003634418761E-5</v>
      </c>
      <c r="NF57" s="7">
        <v>1.1530881763654E-5</v>
      </c>
      <c r="NG57" s="7">
        <v>1.2314359927869099E-5</v>
      </c>
      <c r="NH57" s="7">
        <v>1.30633135035682E-5</v>
      </c>
      <c r="NI57" s="7">
        <v>1.37647261099727E-5</v>
      </c>
      <c r="NJ57" s="13" t="s">
        <v>196</v>
      </c>
      <c r="NK57" s="5">
        <v>3000</v>
      </c>
      <c r="NL57" s="13" t="s">
        <v>348</v>
      </c>
      <c r="NM57" s="5">
        <v>965982.11844212899</v>
      </c>
      <c r="NS57" s="13"/>
      <c r="NU57" s="13">
        <v>1400</v>
      </c>
      <c r="NV57" s="7">
        <v>6.0361687235401699E-6</v>
      </c>
      <c r="NW57" s="7">
        <v>6.6669758792134499E-6</v>
      </c>
      <c r="NX57" s="7">
        <v>7.3528802747883799E-6</v>
      </c>
      <c r="NY57" s="7">
        <v>8.0893600213751404E-6</v>
      </c>
      <c r="NZ57" s="7">
        <v>8.8706883089140104E-6</v>
      </c>
      <c r="OA57" s="7">
        <v>9.6908011426593895E-6</v>
      </c>
      <c r="OB57" s="7">
        <v>1.05433663818152E-5</v>
      </c>
      <c r="OC57" s="7">
        <v>1.13665110845407E-5</v>
      </c>
      <c r="OD57" s="7">
        <v>1.21426165680159E-5</v>
      </c>
      <c r="OE57" s="7">
        <v>1.28842687474119E-5</v>
      </c>
      <c r="OF57" s="7">
        <v>1.3578304510044001E-5</v>
      </c>
      <c r="OG57" s="13" t="s">
        <v>196</v>
      </c>
      <c r="OH57" s="5">
        <v>3000</v>
      </c>
      <c r="OI57" s="13" t="s">
        <v>348</v>
      </c>
      <c r="OJ57" s="5">
        <v>965981.38299759605</v>
      </c>
      <c r="OP57" s="13"/>
      <c r="OQ57" s="5"/>
      <c r="OR57">
        <v>1400</v>
      </c>
      <c r="OS57" s="7">
        <v>6.1722726416884797E-6</v>
      </c>
      <c r="OT57" s="7">
        <v>6.8139813662551999E-6</v>
      </c>
      <c r="OU57" s="7">
        <v>7.5109441714242599E-6</v>
      </c>
      <c r="OV57" s="7">
        <v>8.25840446275561E-6</v>
      </c>
      <c r="OW57" s="7">
        <v>9.0504015912744405E-6</v>
      </c>
      <c r="OX57" s="7">
        <v>9.8806443981803598E-6</v>
      </c>
      <c r="OY57" s="7">
        <v>1.07426143384083E-5</v>
      </c>
      <c r="OZ57" s="7">
        <v>1.1575107660464299E-5</v>
      </c>
      <c r="PA57" s="7">
        <v>1.23606917353444E-5</v>
      </c>
      <c r="PB57" s="7">
        <v>1.3111815581582999E-5</v>
      </c>
      <c r="PC57" s="7">
        <v>1.3815513636459E-5</v>
      </c>
      <c r="PD57" s="13" t="s">
        <v>196</v>
      </c>
      <c r="PE57" s="5">
        <v>3000</v>
      </c>
      <c r="PF57" s="13" t="s">
        <v>348</v>
      </c>
      <c r="PG57" s="5">
        <v>965981.66098018596</v>
      </c>
      <c r="PM57" s="13"/>
      <c r="PO57" s="13">
        <v>1400</v>
      </c>
      <c r="PP57" s="7">
        <v>5.1105338335816701E-6</v>
      </c>
      <c r="PQ57" s="7">
        <v>5.66360904966304E-6</v>
      </c>
      <c r="PR57" s="7">
        <v>6.2700605441849703E-6</v>
      </c>
      <c r="PS57" s="7">
        <v>6.9269993455993499E-6</v>
      </c>
      <c r="PT57" s="7">
        <v>7.63037344467947E-6</v>
      </c>
      <c r="PU57" s="7">
        <v>8.3757963640332692E-6</v>
      </c>
      <c r="PV57" s="7">
        <v>9.1583644117544997E-6</v>
      </c>
      <c r="PW57" s="7">
        <v>9.9116913618191501E-6</v>
      </c>
      <c r="PX57" s="7">
        <v>1.06163581189293E-5</v>
      </c>
      <c r="PY57" s="7">
        <v>1.1286261093182E-5</v>
      </c>
      <c r="PZ57" s="7">
        <v>1.19069395205729E-5</v>
      </c>
      <c r="QA57" s="13" t="s">
        <v>196</v>
      </c>
      <c r="QB57" s="5">
        <v>3000</v>
      </c>
      <c r="QC57" s="13" t="s">
        <v>348</v>
      </c>
      <c r="QD57" s="5">
        <v>965988.98845807195</v>
      </c>
      <c r="QJ57" s="13"/>
      <c r="QL57" s="13">
        <v>1400</v>
      </c>
      <c r="QM57" s="7">
        <v>4.8727002543311698E-6</v>
      </c>
      <c r="QN57" s="7">
        <v>5.4018770446914796E-6</v>
      </c>
      <c r="QO57" s="7">
        <v>5.9831979826832899E-6</v>
      </c>
      <c r="QP57" s="7">
        <v>6.61416981358991E-6</v>
      </c>
      <c r="QQ57" s="7">
        <v>7.2911911491563298E-6</v>
      </c>
      <c r="QR57" s="7">
        <v>8.0103981894066297E-6</v>
      </c>
      <c r="QS57" s="7">
        <v>8.7673598389671807E-6</v>
      </c>
      <c r="QT57" s="7">
        <v>9.5010931171915793E-6</v>
      </c>
      <c r="QU57" s="7">
        <v>1.01932698494803E-5</v>
      </c>
      <c r="QV57" s="7">
        <v>1.0856067864201799E-5</v>
      </c>
      <c r="QW57" s="7">
        <v>1.1475477507930601E-5</v>
      </c>
      <c r="QX57" s="13" t="s">
        <v>196</v>
      </c>
      <c r="QY57" s="5">
        <v>3000</v>
      </c>
      <c r="QZ57" s="13" t="s">
        <v>348</v>
      </c>
      <c r="RA57" s="5">
        <v>966003.32983347797</v>
      </c>
      <c r="RG57" s="13"/>
      <c r="RI57" s="13">
        <v>1400</v>
      </c>
      <c r="RJ57" s="7">
        <v>6.6278137365232598E-6</v>
      </c>
      <c r="RK57" s="7">
        <v>7.3020068978550396E-6</v>
      </c>
      <c r="RL57" s="7">
        <v>8.0314992257745296E-6</v>
      </c>
      <c r="RM57" s="7">
        <v>8.8108036832155897E-6</v>
      </c>
      <c r="RN57" s="7">
        <v>9.6332694592345299E-6</v>
      </c>
      <c r="RO57" s="7">
        <v>1.0492008832573499E-5</v>
      </c>
      <c r="RP57" s="7">
        <v>1.13800231822734E-5</v>
      </c>
      <c r="RQ57" s="7">
        <v>1.2242420440807301E-5</v>
      </c>
      <c r="RR57" s="7">
        <v>1.30635282763621E-5</v>
      </c>
      <c r="RS57" s="7">
        <v>1.38538197970706E-5</v>
      </c>
      <c r="RT57" s="7">
        <v>1.4601467197858399E-5</v>
      </c>
      <c r="RU57" s="13" t="s">
        <v>196</v>
      </c>
      <c r="RV57" s="5">
        <v>3000</v>
      </c>
      <c r="RW57" s="13" t="s">
        <v>348</v>
      </c>
      <c r="RX57" s="5">
        <v>965993.60710340797</v>
      </c>
      <c r="SD57" s="13"/>
      <c r="SF57" s="13">
        <v>1400</v>
      </c>
      <c r="SG57" s="7">
        <v>5.0546670045530001E-6</v>
      </c>
      <c r="SH57" s="7">
        <v>5.6019070151639697E-6</v>
      </c>
      <c r="SI57" s="7">
        <v>6.20197925135524E-6</v>
      </c>
      <c r="SJ57" s="7">
        <v>6.85203943395742E-6</v>
      </c>
      <c r="SK57" s="7">
        <v>7.54809691400555E-6</v>
      </c>
      <c r="SL57" s="7">
        <v>8.2858407304136296E-6</v>
      </c>
      <c r="SM57" s="7">
        <v>9.0604485764129596E-6</v>
      </c>
      <c r="SN57" s="7">
        <v>9.8069153548618396E-6</v>
      </c>
      <c r="SO57" s="7">
        <v>1.0506109968342399E-5</v>
      </c>
      <c r="SP57" s="7">
        <v>1.11714795293241E-5</v>
      </c>
      <c r="SQ57" s="7">
        <v>1.1788686249950899E-5</v>
      </c>
      <c r="SR57" s="13" t="s">
        <v>196</v>
      </c>
      <c r="SS57" s="5">
        <v>3000</v>
      </c>
      <c r="ST57" s="13" t="s">
        <v>348</v>
      </c>
      <c r="SU57">
        <v>965987.64646375994</v>
      </c>
      <c r="TA57" s="13"/>
      <c r="TC57" s="13">
        <v>1400</v>
      </c>
      <c r="TD57" s="7">
        <v>6.30968903945302E-6</v>
      </c>
      <c r="TE57" s="7">
        <v>6.9605345942455104E-6</v>
      </c>
      <c r="TF57" s="7">
        <v>7.6665927312698795E-6</v>
      </c>
      <c r="TG57" s="7">
        <v>8.4228948685565192E-6</v>
      </c>
      <c r="TH57" s="7">
        <v>9.2232858292463896E-6</v>
      </c>
      <c r="TI57" s="7">
        <v>1.00613241378656E-5</v>
      </c>
      <c r="TJ57" s="7">
        <v>1.0930368181642501E-5</v>
      </c>
      <c r="TK57" s="7">
        <v>1.17725973990535E-5</v>
      </c>
      <c r="TL57" s="7">
        <v>1.25714651205618E-5</v>
      </c>
      <c r="TM57" s="7">
        <v>1.3338310946330601E-5</v>
      </c>
      <c r="TN57" s="7">
        <v>1.40606770725955E-5</v>
      </c>
      <c r="TO57" s="13" t="s">
        <v>196</v>
      </c>
      <c r="TP57" s="5">
        <v>3000</v>
      </c>
      <c r="TQ57" s="13" t="s">
        <v>348</v>
      </c>
      <c r="TR57" s="5">
        <v>965989.08426789299</v>
      </c>
      <c r="TX57" s="13"/>
      <c r="TZ57" s="13">
        <v>1400</v>
      </c>
      <c r="UA57" s="7">
        <v>7.0685189364494004E-6</v>
      </c>
      <c r="UB57" s="7">
        <v>7.8274812449327808E-6</v>
      </c>
      <c r="UC57" s="7">
        <v>8.6517213801674107E-6</v>
      </c>
      <c r="UD57" s="7">
        <v>9.5358047239737005E-6</v>
      </c>
      <c r="UE57" s="7">
        <v>1.04729504003424E-5</v>
      </c>
      <c r="UF57" s="7">
        <v>1.1452163539318201E-5</v>
      </c>
      <c r="UG57" s="7">
        <v>1.24652495858983E-5</v>
      </c>
      <c r="UH57" s="7">
        <v>1.33949466959878E-5</v>
      </c>
      <c r="UI57" s="7">
        <v>1.4213432298948499E-5</v>
      </c>
      <c r="UJ57" s="7">
        <v>1.4954770432790499E-5</v>
      </c>
      <c r="UK57" s="7">
        <v>1.5602159797298898E-5</v>
      </c>
      <c r="UL57" s="13" t="s">
        <v>196</v>
      </c>
      <c r="UM57" s="5">
        <v>3000</v>
      </c>
      <c r="UN57" s="13" t="s">
        <v>348</v>
      </c>
      <c r="UO57" s="5">
        <v>965965.34799670603</v>
      </c>
      <c r="UU57" s="13"/>
      <c r="UW57" s="13">
        <v>1400</v>
      </c>
      <c r="UX57" s="7">
        <v>7.0685189364494004E-6</v>
      </c>
      <c r="UY57" s="7">
        <v>7.8274812449327808E-6</v>
      </c>
      <c r="UZ57" s="7">
        <v>8.6517213801674107E-6</v>
      </c>
      <c r="VA57" s="7">
        <v>9.5358047239737005E-6</v>
      </c>
      <c r="VB57" s="7">
        <v>1.04729504003424E-5</v>
      </c>
      <c r="VC57" s="7">
        <v>1.1452163539318201E-5</v>
      </c>
      <c r="VD57" s="7">
        <v>1.24652495858983E-5</v>
      </c>
      <c r="VE57" s="7">
        <v>1.33949466959878E-5</v>
      </c>
      <c r="VF57" s="7">
        <v>1.4213432298948499E-5</v>
      </c>
      <c r="VG57" s="7">
        <v>1.4954770432790499E-5</v>
      </c>
      <c r="VH57" s="7">
        <v>1.5602159797298898E-5</v>
      </c>
      <c r="VI57" s="13" t="s">
        <v>196</v>
      </c>
      <c r="VJ57" s="5">
        <v>3000</v>
      </c>
      <c r="VK57" s="13" t="s">
        <v>348</v>
      </c>
      <c r="VL57" s="5">
        <v>965965.68503518903</v>
      </c>
      <c r="VR57" s="13"/>
      <c r="VT57" s="13">
        <v>1400</v>
      </c>
      <c r="VU57" s="7">
        <v>7.0685189364494004E-6</v>
      </c>
      <c r="VV57" s="7">
        <v>7.8274812449327808E-6</v>
      </c>
      <c r="VW57" s="7">
        <v>8.6517213801674107E-6</v>
      </c>
      <c r="VX57" s="7">
        <v>9.5358047239737005E-6</v>
      </c>
      <c r="VY57" s="7">
        <v>1.04729504003424E-5</v>
      </c>
      <c r="VZ57" s="7">
        <v>1.1452163539318201E-5</v>
      </c>
      <c r="WA57" s="7">
        <v>1.24652495858983E-5</v>
      </c>
      <c r="WB57" s="7">
        <v>1.33949466959878E-5</v>
      </c>
      <c r="WC57" s="7">
        <v>1.4213432298948499E-5</v>
      </c>
      <c r="WD57" s="7">
        <v>1.4954770432790499E-5</v>
      </c>
      <c r="WE57" s="7">
        <v>1.5602159797298898E-5</v>
      </c>
      <c r="WF57" s="13" t="s">
        <v>196</v>
      </c>
      <c r="WG57" s="5">
        <v>3000</v>
      </c>
      <c r="WH57" s="13" t="s">
        <v>348</v>
      </c>
      <c r="WI57" s="5">
        <v>965966.49388062197</v>
      </c>
    </row>
    <row r="58" spans="1:607" x14ac:dyDescent="0.25">
      <c r="D58" s="13"/>
      <c r="F58">
        <v>1694.12</v>
      </c>
      <c r="G58">
        <v>-26.5</v>
      </c>
      <c r="H58">
        <v>2211.7600000000002</v>
      </c>
      <c r="I58" s="5">
        <v>-20.529399999999999</v>
      </c>
      <c r="O58" s="13" t="s">
        <v>47</v>
      </c>
      <c r="P58">
        <v>61126.469711272803</v>
      </c>
      <c r="Q58" s="13">
        <v>2800</v>
      </c>
      <c r="R58" s="7">
        <v>7.6214825345306104E-6</v>
      </c>
      <c r="S58" s="7">
        <v>8.3936382602613908E-6</v>
      </c>
      <c r="T58" s="7">
        <v>9.2255768813368003E-6</v>
      </c>
      <c r="U58" s="7">
        <v>1.0111080906319E-5</v>
      </c>
      <c r="V58" s="7">
        <v>1.10428243546006E-5</v>
      </c>
      <c r="W58" s="7">
        <v>1.2013195269899E-5</v>
      </c>
      <c r="X58" s="7">
        <v>1.3014971624103E-5</v>
      </c>
      <c r="Y58" s="7">
        <v>1.39299327973638E-5</v>
      </c>
      <c r="Z58" s="7">
        <v>1.47867417695053E-5</v>
      </c>
      <c r="AA58" s="7">
        <v>1.55887960231322E-5</v>
      </c>
      <c r="AB58" s="7">
        <v>1.6322564977126701E-5</v>
      </c>
      <c r="AC58" s="13" t="s">
        <v>197</v>
      </c>
      <c r="AD58" s="5">
        <v>4.1602171822382497</v>
      </c>
      <c r="AE58" s="13" t="s">
        <v>349</v>
      </c>
      <c r="AF58" s="14">
        <v>10432439.437965499</v>
      </c>
      <c r="AL58" s="13"/>
      <c r="AN58" s="13">
        <v>2800</v>
      </c>
      <c r="AO58" s="7">
        <v>5.1401441122336998E-6</v>
      </c>
      <c r="AP58" s="7">
        <v>5.6842292273469904E-6</v>
      </c>
      <c r="AQ58" s="7">
        <v>6.2793965091744603E-6</v>
      </c>
      <c r="AR58" s="7">
        <v>6.9227913539456999E-6</v>
      </c>
      <c r="AS58" s="7">
        <v>7.6104691300728599E-6</v>
      </c>
      <c r="AT58" s="7">
        <v>8.3378801765284498E-6</v>
      </c>
      <c r="AU58" s="7">
        <v>9.1003008392993195E-6</v>
      </c>
      <c r="AV58" s="7">
        <v>9.8190342713481295E-6</v>
      </c>
      <c r="AW58" s="7">
        <v>1.05104685793635E-5</v>
      </c>
      <c r="AX58" s="7">
        <v>1.1171063905023301E-5</v>
      </c>
      <c r="AY58" s="7">
        <v>1.1787366257801999E-5</v>
      </c>
      <c r="AZ58" s="13" t="s">
        <v>197</v>
      </c>
      <c r="BA58" s="5">
        <v>4.2310701249497704</v>
      </c>
      <c r="BB58" s="13" t="s">
        <v>349</v>
      </c>
      <c r="BC58" s="7">
        <v>10432501.0565017</v>
      </c>
      <c r="BI58" s="13"/>
      <c r="BK58" s="13">
        <v>2800</v>
      </c>
      <c r="BL58" s="7">
        <v>5.6122937749243002E-6</v>
      </c>
      <c r="BM58" s="7">
        <v>6.1974488890059097E-6</v>
      </c>
      <c r="BN58" s="7">
        <v>6.8349859752474499E-6</v>
      </c>
      <c r="BO58" s="7">
        <v>7.5212741400018399E-6</v>
      </c>
      <c r="BP58" s="7">
        <v>8.2515481489754197E-6</v>
      </c>
      <c r="BQ58" s="7">
        <v>9.0204561754964302E-6</v>
      </c>
      <c r="BR58" s="7">
        <v>9.82253864606908E-6</v>
      </c>
      <c r="BS58" s="7">
        <v>1.0578369000887E-5</v>
      </c>
      <c r="BT58" s="7">
        <v>1.1304609342462E-5</v>
      </c>
      <c r="BU58" s="7">
        <v>1.19979599989615E-5</v>
      </c>
      <c r="BV58" s="7">
        <v>1.2645257026559201E-5</v>
      </c>
      <c r="BW58" s="13" t="s">
        <v>197</v>
      </c>
      <c r="BX58" s="5">
        <v>4.1065483898248401</v>
      </c>
      <c r="BY58" s="13" t="s">
        <v>349</v>
      </c>
      <c r="BZ58" s="14">
        <v>10432482.167453799</v>
      </c>
      <c r="CF58" s="13" t="s">
        <v>47</v>
      </c>
      <c r="CG58">
        <v>61800.9741765871</v>
      </c>
      <c r="CH58" s="13">
        <v>2800</v>
      </c>
      <c r="CI58" s="7">
        <v>7.6142084316370303E-6</v>
      </c>
      <c r="CJ58" s="7">
        <v>8.3859313953527792E-6</v>
      </c>
      <c r="CK58" s="7">
        <v>9.2174584903918504E-6</v>
      </c>
      <c r="CL58" s="7">
        <v>1.01025843305496E-5</v>
      </c>
      <c r="CM58" s="7">
        <v>1.1033993543390999E-5</v>
      </c>
      <c r="CN58" s="7">
        <v>1.20040825894752E-5</v>
      </c>
      <c r="CO58" s="7">
        <v>1.3005635448573599E-5</v>
      </c>
      <c r="CP58" s="7">
        <v>1.3920179000134001E-5</v>
      </c>
      <c r="CQ58" s="7">
        <v>1.4776447229361801E-5</v>
      </c>
      <c r="CR58" s="7">
        <v>1.5577845214767001E-5</v>
      </c>
      <c r="CS58" s="7">
        <v>1.6310817807679999E-5</v>
      </c>
      <c r="CT58" s="13" t="s">
        <v>197</v>
      </c>
      <c r="CU58" s="5">
        <v>4.1448269685597197</v>
      </c>
      <c r="CV58" s="13" t="s">
        <v>349</v>
      </c>
      <c r="CW58" s="14">
        <v>10432442.433258001</v>
      </c>
      <c r="DC58" s="13"/>
      <c r="DE58" s="13">
        <v>2800</v>
      </c>
      <c r="DF58" s="7">
        <v>5.6898601870507E-6</v>
      </c>
      <c r="DG58" s="7">
        <v>6.2806841938479897E-6</v>
      </c>
      <c r="DH58" s="7">
        <v>6.9239506247179E-6</v>
      </c>
      <c r="DI58" s="7">
        <v>7.61590661805965E-6</v>
      </c>
      <c r="DJ58" s="7">
        <v>8.3516680276723504E-6</v>
      </c>
      <c r="DK58" s="7">
        <v>9.1257763642020404E-6</v>
      </c>
      <c r="DL58" s="7">
        <v>9.9326832064379695E-6</v>
      </c>
      <c r="DM58" s="7">
        <v>1.06952574361982E-5</v>
      </c>
      <c r="DN58" s="7">
        <v>1.1429528405275E-5</v>
      </c>
      <c r="DO58" s="7">
        <v>1.2132130267344E-5</v>
      </c>
      <c r="DP58" s="7">
        <v>1.2790150985758401E-5</v>
      </c>
      <c r="DQ58" s="13" t="s">
        <v>197</v>
      </c>
      <c r="DR58" s="5">
        <v>4.1390638587226398</v>
      </c>
      <c r="DS58" s="13" t="s">
        <v>349</v>
      </c>
      <c r="DT58" s="14">
        <v>10432507.442241101</v>
      </c>
      <c r="DZ58" s="13" t="s">
        <v>47</v>
      </c>
      <c r="EA58">
        <v>63141.5873367038</v>
      </c>
      <c r="EB58" s="13">
        <v>2800</v>
      </c>
      <c r="EC58" s="7">
        <v>7.5984918842550501E-6</v>
      </c>
      <c r="ED58" s="7">
        <v>8.3692791084860797E-6</v>
      </c>
      <c r="EE58" s="7">
        <v>9.1999163209066892E-6</v>
      </c>
      <c r="EF58" s="7">
        <v>1.0084224338603701E-5</v>
      </c>
      <c r="EG58" s="7">
        <v>1.1014910764547299E-5</v>
      </c>
      <c r="EH58" s="7">
        <v>1.19843903016548E-5</v>
      </c>
      <c r="EI58" s="7">
        <v>1.2985459964445601E-5</v>
      </c>
      <c r="EJ58" s="7">
        <v>1.3899096525748E-5</v>
      </c>
      <c r="EK58" s="7">
        <v>1.4754188744577899E-5</v>
      </c>
      <c r="EL58" s="7">
        <v>1.5554158443559299E-5</v>
      </c>
      <c r="EM58" s="7">
        <v>1.6285397221495399E-5</v>
      </c>
      <c r="EN58" s="13" t="s">
        <v>197</v>
      </c>
      <c r="EO58" s="5">
        <v>4.1116558211585996</v>
      </c>
      <c r="EP58" s="13" t="s">
        <v>349</v>
      </c>
      <c r="EQ58" s="7">
        <v>10432448.5883858</v>
      </c>
      <c r="EW58" s="13" t="s">
        <v>47</v>
      </c>
      <c r="EX58">
        <v>71888.000629389993</v>
      </c>
      <c r="EY58" s="13">
        <v>2800</v>
      </c>
      <c r="EZ58" s="7">
        <v>7.6279112451698101E-6</v>
      </c>
      <c r="FA58" s="7">
        <v>8.4004492631968307E-6</v>
      </c>
      <c r="FB58" s="7">
        <v>9.2327514018161096E-6</v>
      </c>
      <c r="FC58" s="7">
        <v>1.01185894830213E-5</v>
      </c>
      <c r="FD58" s="7">
        <v>1.10506281643557E-5</v>
      </c>
      <c r="FE58" s="7">
        <v>1.2021248064740299E-5</v>
      </c>
      <c r="FF58" s="7">
        <v>1.3023221859592899E-5</v>
      </c>
      <c r="FG58" s="7">
        <v>1.3938550986966501E-5</v>
      </c>
      <c r="FH58" s="7">
        <v>1.47958360016257E-5</v>
      </c>
      <c r="FI58" s="7">
        <v>1.55984677525179E-5</v>
      </c>
      <c r="FJ58" s="7">
        <v>1.6332937328938301E-5</v>
      </c>
      <c r="FK58" s="13" t="s">
        <v>197</v>
      </c>
      <c r="FL58" s="5">
        <v>4.1738385446292501</v>
      </c>
      <c r="FM58" s="13" t="s">
        <v>349</v>
      </c>
      <c r="FN58" s="14">
        <v>10432491.671036599</v>
      </c>
      <c r="FT58" s="13" t="s">
        <v>47</v>
      </c>
      <c r="FU58">
        <v>67490.954782924906</v>
      </c>
      <c r="FV58" s="13">
        <v>2800</v>
      </c>
      <c r="FW58" s="7">
        <v>7.5528931890571204E-6</v>
      </c>
      <c r="FX58" s="7">
        <v>8.3209602267720595E-6</v>
      </c>
      <c r="FY58" s="7">
        <v>9.1490101344528404E-6</v>
      </c>
      <c r="FZ58" s="7">
        <v>1.00309401308538E-5</v>
      </c>
      <c r="GA58" s="7">
        <v>1.0959524906074699E-5</v>
      </c>
      <c r="GB58" s="7">
        <v>1.1927232529256E-5</v>
      </c>
      <c r="GC58" s="7">
        <v>1.2926898249985501E-5</v>
      </c>
      <c r="GD58" s="7">
        <v>1.38378667106969E-5</v>
      </c>
      <c r="GE58" s="7">
        <v>1.4689486453141401E-5</v>
      </c>
      <c r="GF58" s="7">
        <v>1.5485230574129199E-5</v>
      </c>
      <c r="GG58" s="7">
        <v>1.62113348526683E-5</v>
      </c>
      <c r="GH58" s="13" t="s">
        <v>197</v>
      </c>
      <c r="GI58" s="5">
        <v>4.2095960198643496</v>
      </c>
      <c r="GJ58" s="13" t="s">
        <v>349</v>
      </c>
      <c r="GK58" s="14">
        <v>10432467.728455</v>
      </c>
      <c r="GQ58" s="13" t="s">
        <v>47</v>
      </c>
      <c r="GR58">
        <v>65338.397761621702</v>
      </c>
      <c r="GS58" s="13">
        <v>2800</v>
      </c>
      <c r="GT58" s="7">
        <v>7.6172748200662503E-6</v>
      </c>
      <c r="GU58" s="7">
        <v>8.3891802394644706E-6</v>
      </c>
      <c r="GV58" s="7">
        <v>9.2208808391590903E-6</v>
      </c>
      <c r="GW58" s="7">
        <v>1.0106166128270501E-5</v>
      </c>
      <c r="GX58" s="7">
        <v>1.10377162605323E-5</v>
      </c>
      <c r="GY58" s="7">
        <v>1.20079241463675E-5</v>
      </c>
      <c r="GZ58" s="7">
        <v>1.3009571231002701E-5</v>
      </c>
      <c r="HA58" s="7">
        <v>1.3924290996563999E-5</v>
      </c>
      <c r="HB58" s="7">
        <v>1.47807874478121E-5</v>
      </c>
      <c r="HC58" s="7">
        <v>1.5582462449494901E-5</v>
      </c>
      <c r="HD58" s="7">
        <v>1.6315771215494599E-5</v>
      </c>
      <c r="HE58" s="13" t="s">
        <v>197</v>
      </c>
      <c r="HF58" s="5">
        <v>4.1513117936818498</v>
      </c>
      <c r="HG58" s="13" t="s">
        <v>349</v>
      </c>
      <c r="HH58" s="14">
        <v>10432461.1965027</v>
      </c>
      <c r="HN58" s="13"/>
      <c r="HP58" s="13">
        <v>2800</v>
      </c>
      <c r="HQ58" s="7">
        <v>6.0581136680211103E-6</v>
      </c>
      <c r="HR58" s="7">
        <v>6.6778408677938697E-6</v>
      </c>
      <c r="HS58" s="7">
        <v>7.3504786076227702E-6</v>
      </c>
      <c r="HT58" s="7">
        <v>8.0716763479935307E-6</v>
      </c>
      <c r="HU58" s="7">
        <v>8.8359511983226806E-6</v>
      </c>
      <c r="HV58" s="7">
        <v>9.6372908386509999E-6</v>
      </c>
      <c r="HW58" s="7">
        <v>1.04696687032402E-5</v>
      </c>
      <c r="HX58" s="7">
        <v>1.12596707385273E-5</v>
      </c>
      <c r="HY58" s="7">
        <v>1.20223460487088E-5</v>
      </c>
      <c r="HZ58" s="7">
        <v>1.2754354261744201E-5</v>
      </c>
      <c r="IA58" s="7">
        <v>1.3443401611519101E-5</v>
      </c>
      <c r="IB58" s="13" t="s">
        <v>197</v>
      </c>
      <c r="IC58" s="5">
        <v>4.0194171508100798</v>
      </c>
      <c r="ID58" s="13" t="s">
        <v>349</v>
      </c>
      <c r="IE58" s="14">
        <v>10432524.486669799</v>
      </c>
      <c r="IK58" s="13"/>
      <c r="IM58" s="13">
        <v>2800</v>
      </c>
      <c r="IN58" s="7">
        <v>5.68157899618067E-6</v>
      </c>
      <c r="IO58" s="7">
        <v>6.2700988258246702E-6</v>
      </c>
      <c r="IP58" s="7">
        <v>6.9108602039499398E-6</v>
      </c>
      <c r="IQ58" s="7">
        <v>7.6001382233160599E-6</v>
      </c>
      <c r="IR58" s="7">
        <v>8.3330912967758403E-6</v>
      </c>
      <c r="IS58" s="7">
        <v>9.1043149771387497E-6</v>
      </c>
      <c r="IT58" s="7">
        <v>9.9083219096957895E-6</v>
      </c>
      <c r="IU58" s="7">
        <v>1.0672065120666E-5</v>
      </c>
      <c r="IV58" s="7">
        <v>1.14103956167362E-5</v>
      </c>
      <c r="IW58" s="7">
        <v>1.21197791929782E-5</v>
      </c>
      <c r="IX58" s="7">
        <v>1.2787646135155999E-5</v>
      </c>
      <c r="IY58" s="13" t="s">
        <v>197</v>
      </c>
      <c r="IZ58" s="5">
        <v>4.1604022223815704</v>
      </c>
      <c r="JA58" s="13" t="s">
        <v>349</v>
      </c>
      <c r="JB58" s="14">
        <v>10432547.555395899</v>
      </c>
      <c r="JH58" s="13"/>
      <c r="JJ58" s="13">
        <v>2800</v>
      </c>
      <c r="JK58" s="7">
        <v>5.9789983319529E-6</v>
      </c>
      <c r="JL58" s="7">
        <v>6.5919075147235198E-6</v>
      </c>
      <c r="JM58" s="7">
        <v>7.2575745594990899E-6</v>
      </c>
      <c r="JN58" s="7">
        <v>7.9717850723575603E-6</v>
      </c>
      <c r="JO58" s="7">
        <v>8.7291973353346699E-6</v>
      </c>
      <c r="JP58" s="7">
        <v>9.5239344281898306E-6</v>
      </c>
      <c r="JQ58" s="7">
        <v>1.03500913222225E-5</v>
      </c>
      <c r="JR58" s="7">
        <v>1.11351291997914E-5</v>
      </c>
      <c r="JS58" s="7">
        <v>1.18938181760317E-5</v>
      </c>
      <c r="JT58" s="7">
        <v>1.26227405630186E-5</v>
      </c>
      <c r="JU58" s="7">
        <v>1.33096100159616E-5</v>
      </c>
      <c r="JV58" s="13" t="s">
        <v>197</v>
      </c>
      <c r="JW58" s="5">
        <v>4.1700838349537097</v>
      </c>
      <c r="JX58" s="13" t="s">
        <v>349</v>
      </c>
      <c r="JY58" s="14">
        <v>10432558.6733527</v>
      </c>
      <c r="KE58" s="13"/>
      <c r="KG58" s="13">
        <v>2800</v>
      </c>
      <c r="KH58" s="7">
        <v>5.7523913373261699E-6</v>
      </c>
      <c r="KI58" s="7">
        <v>6.3481113453808601E-6</v>
      </c>
      <c r="KJ58" s="7">
        <v>6.9963593236773303E-6</v>
      </c>
      <c r="KK58" s="7">
        <v>7.6932814913106201E-6</v>
      </c>
      <c r="KL58" s="7">
        <v>8.4338924346416098E-6</v>
      </c>
      <c r="KM58" s="7">
        <v>9.2126398389154296E-6</v>
      </c>
      <c r="KN58" s="7">
        <v>1.0023894105261E-5</v>
      </c>
      <c r="KO58" s="7">
        <v>1.07914012863919E-5</v>
      </c>
      <c r="KP58" s="7">
        <v>1.15309555548765E-5</v>
      </c>
      <c r="KQ58" s="7">
        <v>1.2239182686495999E-5</v>
      </c>
      <c r="KR58" s="7">
        <v>1.2903294860165399E-5</v>
      </c>
      <c r="KS58" s="13" t="s">
        <v>197</v>
      </c>
      <c r="KT58" s="5">
        <v>4.0754460501619398</v>
      </c>
      <c r="KU58" s="13" t="s">
        <v>349</v>
      </c>
      <c r="KV58" s="14">
        <v>10432503.2714079</v>
      </c>
      <c r="LB58" s="13"/>
      <c r="LD58" s="13">
        <v>2800</v>
      </c>
      <c r="LE58" s="7">
        <v>5.8775222871533902E-6</v>
      </c>
      <c r="LF58" s="7">
        <v>6.4826612399476904E-6</v>
      </c>
      <c r="LG58" s="7">
        <v>7.14045088015966E-6</v>
      </c>
      <c r="LH58" s="7">
        <v>7.8468390732536395E-6</v>
      </c>
      <c r="LI58" s="7">
        <v>8.5966449158681101E-6</v>
      </c>
      <c r="LJ58" s="7">
        <v>9.3841385143818003E-6</v>
      </c>
      <c r="LK58" s="7">
        <v>1.02035401017592E-5</v>
      </c>
      <c r="LL58" s="7">
        <v>1.09809875601462E-5</v>
      </c>
      <c r="LM58" s="7">
        <v>1.17316125244348E-5</v>
      </c>
      <c r="LN58" s="7">
        <v>1.24520015555947E-5</v>
      </c>
      <c r="LO58" s="7">
        <v>1.31296714124592E-5</v>
      </c>
      <c r="LP58" s="13" t="s">
        <v>197</v>
      </c>
      <c r="LQ58" s="5">
        <v>4.1679335713263201</v>
      </c>
      <c r="LR58" s="13" t="s">
        <v>349</v>
      </c>
      <c r="LS58" s="14">
        <v>10432547.9916005</v>
      </c>
      <c r="LY58" s="13"/>
      <c r="MA58" s="13">
        <v>2800</v>
      </c>
      <c r="MB58" s="7">
        <v>5.7791188064547297E-6</v>
      </c>
      <c r="MC58" s="7">
        <v>6.3769595795641698E-6</v>
      </c>
      <c r="MD58" s="7">
        <v>7.0273672261780101E-6</v>
      </c>
      <c r="ME58" s="7">
        <v>7.7264445248561999E-6</v>
      </c>
      <c r="MF58" s="7">
        <v>8.4691622582792594E-6</v>
      </c>
      <c r="MG58" s="7">
        <v>9.2499273108965296E-6</v>
      </c>
      <c r="MH58" s="7">
        <v>1.00630745746401E-5</v>
      </c>
      <c r="MI58" s="7">
        <v>1.08326255994621E-5</v>
      </c>
      <c r="MJ58" s="7">
        <v>1.15743022118541E-5</v>
      </c>
      <c r="MK58" s="7">
        <v>1.22847312100834E-5</v>
      </c>
      <c r="ML58" s="7">
        <v>1.29511697661819E-5</v>
      </c>
      <c r="MM58" s="13" t="s">
        <v>197</v>
      </c>
      <c r="MN58" s="5">
        <v>4.1231814944935197</v>
      </c>
      <c r="MO58" s="13" t="s">
        <v>349</v>
      </c>
      <c r="MP58" s="14">
        <v>10432522.4844865</v>
      </c>
      <c r="MV58" s="13"/>
      <c r="MX58" s="13">
        <v>2800</v>
      </c>
      <c r="MY58" s="7">
        <v>6.0367254828456701E-6</v>
      </c>
      <c r="MZ58" s="7">
        <v>6.65320268527733E-6</v>
      </c>
      <c r="NA58" s="7">
        <v>7.3224135440471302E-6</v>
      </c>
      <c r="NB58" s="7">
        <v>8.0400613186274108E-6</v>
      </c>
      <c r="NC58" s="7">
        <v>8.8007300635308107E-6</v>
      </c>
      <c r="ND58" s="7">
        <v>9.5984825201841092E-6</v>
      </c>
      <c r="NE58" s="7">
        <v>1.0427369660448101E-5</v>
      </c>
      <c r="NF58" s="7">
        <v>1.12175227249524E-5</v>
      </c>
      <c r="NG58" s="7">
        <v>1.19828819491486E-5</v>
      </c>
      <c r="NH58" s="7">
        <v>1.2719984538342699E-5</v>
      </c>
      <c r="NI58" s="7">
        <v>1.34168196336289E-5</v>
      </c>
      <c r="NJ58" s="13" t="s">
        <v>197</v>
      </c>
      <c r="NK58" s="5">
        <v>3.9943870543748798</v>
      </c>
      <c r="NL58" s="13" t="s">
        <v>349</v>
      </c>
      <c r="NM58" s="14">
        <v>10432606.879175</v>
      </c>
      <c r="NS58" s="13"/>
      <c r="NU58" s="13">
        <v>2800</v>
      </c>
      <c r="NV58" s="7">
        <v>5.92800439627096E-6</v>
      </c>
      <c r="NW58" s="7">
        <v>6.5357872337868198E-6</v>
      </c>
      <c r="NX58" s="7">
        <v>7.19615105857857E-6</v>
      </c>
      <c r="NY58" s="7">
        <v>7.9049770527472998E-6</v>
      </c>
      <c r="NZ58" s="7">
        <v>8.6570286426103006E-6</v>
      </c>
      <c r="OA58" s="7">
        <v>9.4465356134370296E-6</v>
      </c>
      <c r="OB58" s="7">
        <v>1.02676942413878E-5</v>
      </c>
      <c r="OC58" s="7">
        <v>1.10501952384756E-5</v>
      </c>
      <c r="OD58" s="7">
        <v>1.18081458111878E-5</v>
      </c>
      <c r="OE58" s="7">
        <v>1.25380148926675E-5</v>
      </c>
      <c r="OF58" s="7">
        <v>1.3227668556834301E-5</v>
      </c>
      <c r="OG58" s="13" t="s">
        <v>197</v>
      </c>
      <c r="OH58" s="5">
        <v>4.03966861415811</v>
      </c>
      <c r="OI58" s="13" t="s">
        <v>349</v>
      </c>
      <c r="OJ58" s="14">
        <v>10432598.936373999</v>
      </c>
      <c r="OP58" s="13"/>
      <c r="OQ58" s="5"/>
      <c r="OR58">
        <v>2800</v>
      </c>
      <c r="OS58" s="7">
        <v>6.0662102375016097E-6</v>
      </c>
      <c r="OT58" s="7">
        <v>6.6849676247507497E-6</v>
      </c>
      <c r="OU58" s="7">
        <v>7.3564903411450402E-6</v>
      </c>
      <c r="OV58" s="7">
        <v>8.0764344114574697E-6</v>
      </c>
      <c r="OW58" s="7">
        <v>8.8393369388762202E-6</v>
      </c>
      <c r="OX58" s="7">
        <v>9.6392175784674402E-6</v>
      </c>
      <c r="OY58" s="7">
        <v>1.04700904283144E-5</v>
      </c>
      <c r="OZ58" s="7">
        <v>1.12623083184901E-5</v>
      </c>
      <c r="PA58" s="7">
        <v>1.2029762991831401E-5</v>
      </c>
      <c r="PB58" s="7">
        <v>1.2768991507507899E-5</v>
      </c>
      <c r="PC58" s="7">
        <v>1.3468027128694301E-5</v>
      </c>
      <c r="PD58" s="13" t="s">
        <v>197</v>
      </c>
      <c r="PE58" s="5">
        <v>4.0413879524965104</v>
      </c>
      <c r="PF58" s="13" t="s">
        <v>349</v>
      </c>
      <c r="PG58" s="14">
        <v>10432601.938586</v>
      </c>
      <c r="PM58" s="13"/>
      <c r="PO58" s="13">
        <v>2800</v>
      </c>
      <c r="PP58" s="7">
        <v>4.9851841680836601E-6</v>
      </c>
      <c r="PQ58" s="7">
        <v>5.51437409659427E-6</v>
      </c>
      <c r="PR58" s="7">
        <v>6.0941877876886699E-6</v>
      </c>
      <c r="PS58" s="7">
        <v>6.7220694238147298E-6</v>
      </c>
      <c r="PT58" s="7">
        <v>7.39440102720778E-6</v>
      </c>
      <c r="PU58" s="7">
        <v>8.1069632536167205E-6</v>
      </c>
      <c r="PV58" s="7">
        <v>8.8553457322267296E-6</v>
      </c>
      <c r="PW58" s="7">
        <v>9.5649858777880102E-6</v>
      </c>
      <c r="PX58" s="7">
        <v>1.0251101836753999E-5</v>
      </c>
      <c r="PY58" s="7">
        <v>1.09099566242989E-5</v>
      </c>
      <c r="PZ58" s="7">
        <v>1.15283446826125E-5</v>
      </c>
      <c r="QA58" s="13" t="s">
        <v>197</v>
      </c>
      <c r="QB58" s="5">
        <v>4.2578347557114702</v>
      </c>
      <c r="QC58" s="13" t="s">
        <v>349</v>
      </c>
      <c r="QD58" s="14">
        <v>10432681.075347099</v>
      </c>
      <c r="QJ58" s="13"/>
      <c r="QL58" s="13">
        <v>2800</v>
      </c>
      <c r="QM58" s="7">
        <v>4.7377138340773303E-6</v>
      </c>
      <c r="QN58" s="7">
        <v>5.2425581722446196E-6</v>
      </c>
      <c r="QO58" s="7">
        <v>5.7967721815839004E-6</v>
      </c>
      <c r="QP58" s="7">
        <v>6.3981850578435596E-6</v>
      </c>
      <c r="QQ58" s="7">
        <v>7.0436179013736197E-6</v>
      </c>
      <c r="QR58" s="7">
        <v>7.7293116629085597E-6</v>
      </c>
      <c r="QS58" s="7">
        <v>8.4513087760840396E-6</v>
      </c>
      <c r="QT58" s="7">
        <v>9.1417012460373895E-6</v>
      </c>
      <c r="QU58" s="7">
        <v>9.8139015613661294E-6</v>
      </c>
      <c r="QV58" s="7">
        <v>1.0463945633903699E-5</v>
      </c>
      <c r="QW58" s="7">
        <v>1.10791292011491E-5</v>
      </c>
      <c r="QX58" s="13" t="s">
        <v>197</v>
      </c>
      <c r="QY58" s="5">
        <v>4.2578347557114702</v>
      </c>
      <c r="QZ58" s="13" t="s">
        <v>349</v>
      </c>
      <c r="RA58" s="14">
        <v>10432835.9622015</v>
      </c>
      <c r="RG58" s="13"/>
      <c r="RI58" s="13">
        <v>2800</v>
      </c>
      <c r="RJ58" s="7">
        <v>6.5176706921001704E-6</v>
      </c>
      <c r="RK58" s="7">
        <v>7.1684166357147198E-6</v>
      </c>
      <c r="RL58" s="7">
        <v>7.8720898022150096E-6</v>
      </c>
      <c r="RM58" s="7">
        <v>8.62366282832463E-6</v>
      </c>
      <c r="RN58" s="7">
        <v>9.41701973985961E-6</v>
      </c>
      <c r="RO58" s="7">
        <v>1.02456069232512E-5</v>
      </c>
      <c r="RP58" s="7">
        <v>1.11029731069632E-5</v>
      </c>
      <c r="RQ58" s="7">
        <v>1.19267850341457E-5</v>
      </c>
      <c r="RR58" s="7">
        <v>1.2728926935044901E-5</v>
      </c>
      <c r="RS58" s="7">
        <v>1.3505833893541599E-5</v>
      </c>
      <c r="RT58" s="7">
        <v>1.42465619665958E-5</v>
      </c>
      <c r="RU58" s="13" t="s">
        <v>197</v>
      </c>
      <c r="RV58" s="5">
        <v>3.9654481751846999</v>
      </c>
      <c r="RW58" s="13" t="s">
        <v>349</v>
      </c>
      <c r="RX58" s="14">
        <v>10432730.9567168</v>
      </c>
      <c r="SD58" s="13"/>
      <c r="SF58" s="13">
        <v>2800</v>
      </c>
      <c r="SG58" s="7">
        <v>4.9306071527644696E-6</v>
      </c>
      <c r="SH58" s="7">
        <v>5.4542113298836698E-6</v>
      </c>
      <c r="SI58" s="7">
        <v>6.0279174853904603E-6</v>
      </c>
      <c r="SJ58" s="7">
        <v>6.6492080153322196E-6</v>
      </c>
      <c r="SK58" s="7">
        <v>7.3145181695894402E-6</v>
      </c>
      <c r="SL58" s="7">
        <v>8.01969243304614E-6</v>
      </c>
      <c r="SM58" s="7">
        <v>8.7603907857932997E-6</v>
      </c>
      <c r="SN58" s="7">
        <v>9.4636667206718395E-6</v>
      </c>
      <c r="SO58" s="7">
        <v>1.0144288419315599E-5</v>
      </c>
      <c r="SP58" s="7">
        <v>1.07984664091948E-5</v>
      </c>
      <c r="SQ58" s="7">
        <v>1.1413125434964299E-5</v>
      </c>
      <c r="SR58" s="13" t="s">
        <v>197</v>
      </c>
      <c r="SS58" s="5">
        <v>4.2310701249497704</v>
      </c>
      <c r="ST58" s="13" t="s">
        <v>349</v>
      </c>
      <c r="SU58" s="7">
        <v>10432666.581808601</v>
      </c>
      <c r="TA58" s="13"/>
      <c r="TC58" s="13">
        <v>2800</v>
      </c>
      <c r="TD58" s="7">
        <v>6.1995195759045296E-6</v>
      </c>
      <c r="TE58" s="7">
        <v>6.8270788315734398E-6</v>
      </c>
      <c r="TF58" s="7">
        <v>7.5074061407119102E-6</v>
      </c>
      <c r="TG58" s="7">
        <v>8.2359648075826099E-6</v>
      </c>
      <c r="TH58" s="7">
        <v>9.0071129263058105E-6</v>
      </c>
      <c r="TI58" s="7">
        <v>9.8147184731547104E-6</v>
      </c>
      <c r="TJ58" s="7">
        <v>1.0652677941164501E-5</v>
      </c>
      <c r="TK58" s="7">
        <v>1.14553461673724E-5</v>
      </c>
      <c r="TL58" s="7">
        <v>1.2235509941762799E-5</v>
      </c>
      <c r="TM58" s="7">
        <v>1.29895889673266E-5</v>
      </c>
      <c r="TN58" s="7">
        <v>1.37060837964069E-5</v>
      </c>
      <c r="TO58" s="13" t="s">
        <v>197</v>
      </c>
      <c r="TP58" s="5">
        <v>4.0322864000902996</v>
      </c>
      <c r="TQ58" s="13" t="s">
        <v>349</v>
      </c>
      <c r="TR58" s="14">
        <v>10432682.110093201</v>
      </c>
      <c r="TX58" s="13" t="s">
        <v>47</v>
      </c>
      <c r="TY58">
        <v>60703.430715287403</v>
      </c>
      <c r="TZ58" s="13">
        <v>2800</v>
      </c>
      <c r="UA58" s="7">
        <v>7.0671218419721799E-6</v>
      </c>
      <c r="UB58" s="7">
        <v>7.8080368249552492E-6</v>
      </c>
      <c r="UC58" s="7">
        <v>8.6109435515654395E-6</v>
      </c>
      <c r="UD58" s="7">
        <v>9.4706227527600697E-6</v>
      </c>
      <c r="UE58" s="7">
        <v>1.03806110222146E-5</v>
      </c>
      <c r="UF58" s="7">
        <v>1.1333966455951001E-5</v>
      </c>
      <c r="UG58" s="7">
        <v>1.2323928232757201E-5</v>
      </c>
      <c r="UH58" s="7">
        <v>1.3202948080082899E-5</v>
      </c>
      <c r="UI58" s="7">
        <v>1.40082711281592E-5</v>
      </c>
      <c r="UJ58" s="7">
        <v>1.47446447384492E-5</v>
      </c>
      <c r="UK58" s="7">
        <v>1.5396343128592101E-5</v>
      </c>
      <c r="UL58" s="13" t="s">
        <v>197</v>
      </c>
      <c r="UM58" s="5">
        <v>4.2578347557114702</v>
      </c>
      <c r="UN58" s="13" t="s">
        <v>349</v>
      </c>
      <c r="UO58" s="14">
        <v>10432425.7583644</v>
      </c>
      <c r="UU58" s="13" t="s">
        <v>47</v>
      </c>
      <c r="UV58">
        <v>61724.022759719999</v>
      </c>
      <c r="UW58" s="13">
        <v>2800</v>
      </c>
      <c r="UX58" s="7">
        <v>7.0671218419721799E-6</v>
      </c>
      <c r="UY58" s="7">
        <v>7.8080368249552492E-6</v>
      </c>
      <c r="UZ58" s="7">
        <v>8.6109435515654395E-6</v>
      </c>
      <c r="VA58" s="7">
        <v>9.4706227527600697E-6</v>
      </c>
      <c r="VB58" s="7">
        <v>1.03806110222146E-5</v>
      </c>
      <c r="VC58" s="7">
        <v>1.1333966455951001E-5</v>
      </c>
      <c r="VD58" s="7">
        <v>1.2323928232757201E-5</v>
      </c>
      <c r="VE58" s="7">
        <v>1.3202948080082899E-5</v>
      </c>
      <c r="VF58" s="7">
        <v>1.40082711281592E-5</v>
      </c>
      <c r="VG58" s="7">
        <v>1.47446447384492E-5</v>
      </c>
      <c r="VH58" s="7">
        <v>1.5396343128592101E-5</v>
      </c>
      <c r="VI58" s="13" t="s">
        <v>197</v>
      </c>
      <c r="VJ58" s="5">
        <v>4.2578347557114702</v>
      </c>
      <c r="VK58" s="13" t="s">
        <v>349</v>
      </c>
      <c r="VL58" s="14">
        <v>10432429.39838</v>
      </c>
      <c r="VR58" s="13" t="s">
        <v>47</v>
      </c>
      <c r="VS58">
        <v>62600.625146506303</v>
      </c>
      <c r="VT58" s="13">
        <v>2800</v>
      </c>
      <c r="VU58" s="7">
        <v>7.0671218419721799E-6</v>
      </c>
      <c r="VV58" s="7">
        <v>7.8080368249552492E-6</v>
      </c>
      <c r="VW58" s="7">
        <v>8.6109435515654395E-6</v>
      </c>
      <c r="VX58" s="7">
        <v>9.4706227527600697E-6</v>
      </c>
      <c r="VY58" s="7">
        <v>1.03806110222146E-5</v>
      </c>
      <c r="VZ58" s="7">
        <v>1.1333966455951001E-5</v>
      </c>
      <c r="WA58" s="7">
        <v>1.2323928232757201E-5</v>
      </c>
      <c r="WB58" s="7">
        <v>1.3202948080082899E-5</v>
      </c>
      <c r="WC58" s="7">
        <v>1.40082711281592E-5</v>
      </c>
      <c r="WD58" s="7">
        <v>1.47446447384492E-5</v>
      </c>
      <c r="WE58" s="7">
        <v>1.5396343128592101E-5</v>
      </c>
      <c r="WF58" s="13" t="s">
        <v>197</v>
      </c>
      <c r="WG58" s="5">
        <v>4.2578347557114702</v>
      </c>
      <c r="WH58" s="13" t="s">
        <v>349</v>
      </c>
      <c r="WI58" s="14">
        <v>10432438.133910701</v>
      </c>
    </row>
    <row r="59" spans="1:607" ht="15.75" thickBot="1" x14ac:dyDescent="0.3">
      <c r="D59" s="15"/>
      <c r="E59" s="18"/>
      <c r="F59" s="18"/>
      <c r="G59" s="18"/>
      <c r="H59" s="18">
        <v>2395.0500000000002</v>
      </c>
      <c r="I59" s="6">
        <v>-25.745100000000001</v>
      </c>
      <c r="O59" s="13" t="s">
        <v>48</v>
      </c>
      <c r="P59">
        <v>55114.658069751298</v>
      </c>
      <c r="Q59" s="13">
        <v>4200</v>
      </c>
      <c r="R59" s="7">
        <v>7.6232338332962103E-6</v>
      </c>
      <c r="S59" s="7">
        <v>8.3773211417274698E-6</v>
      </c>
      <c r="T59" s="7">
        <v>9.1882081673418397E-6</v>
      </c>
      <c r="U59" s="7">
        <v>1.00499592535984E-5</v>
      </c>
      <c r="V59" s="7">
        <v>1.09556118493975E-5</v>
      </c>
      <c r="W59" s="7">
        <v>1.1897932917868901E-5</v>
      </c>
      <c r="X59" s="7">
        <v>1.2860064304965401E-5</v>
      </c>
      <c r="Y59" s="7">
        <v>1.37442074707581E-5</v>
      </c>
      <c r="Z59" s="7">
        <v>1.45960455488252E-5</v>
      </c>
      <c r="AA59" s="7">
        <v>1.5387779700932999E-5</v>
      </c>
      <c r="AB59" s="7">
        <v>1.61180353699151E-5</v>
      </c>
      <c r="AC59" s="13"/>
      <c r="AD59" s="5"/>
      <c r="AE59" s="13" t="s">
        <v>350</v>
      </c>
      <c r="AF59" s="5">
        <v>7854139.3132846002</v>
      </c>
      <c r="AL59" s="13" t="s">
        <v>47</v>
      </c>
      <c r="AM59">
        <v>70595.425257768104</v>
      </c>
      <c r="AN59" s="13">
        <v>4200</v>
      </c>
      <c r="AO59" s="7">
        <v>5.0161253904640099E-6</v>
      </c>
      <c r="AP59" s="7">
        <v>5.5366985735071496E-6</v>
      </c>
      <c r="AQ59" s="7">
        <v>6.10570736937789E-6</v>
      </c>
      <c r="AR59" s="7">
        <v>6.7206246928201802E-6</v>
      </c>
      <c r="AS59" s="7">
        <v>7.3779276650532199E-6</v>
      </c>
      <c r="AT59" s="7">
        <v>8.0735283974928007E-6</v>
      </c>
      <c r="AU59" s="7">
        <v>8.7965312900860494E-6</v>
      </c>
      <c r="AV59" s="7">
        <v>9.4805252613194392E-6</v>
      </c>
      <c r="AW59" s="7">
        <v>1.0153169315734501E-5</v>
      </c>
      <c r="AX59" s="7">
        <v>1.08021362423091E-5</v>
      </c>
      <c r="AY59" s="7">
        <v>1.14149826746294E-5</v>
      </c>
      <c r="AZ59" s="13"/>
      <c r="BA59" s="5"/>
      <c r="BB59" s="13" t="s">
        <v>350</v>
      </c>
      <c r="BC59">
        <v>7854185.9939938197</v>
      </c>
      <c r="BI59" s="13" t="s">
        <v>47</v>
      </c>
      <c r="BJ59">
        <v>66599.9581413407</v>
      </c>
      <c r="BK59" s="13">
        <v>4200</v>
      </c>
      <c r="BL59" s="7">
        <v>5.4995295746329E-6</v>
      </c>
      <c r="BM59" s="7">
        <v>6.06167855557979E-6</v>
      </c>
      <c r="BN59" s="7">
        <v>6.6736551012738998E-6</v>
      </c>
      <c r="BO59" s="7">
        <v>7.3321876174347E-6</v>
      </c>
      <c r="BP59" s="7">
        <v>8.0329602334362796E-6</v>
      </c>
      <c r="BQ59" s="7">
        <v>8.7711025568372592E-6</v>
      </c>
      <c r="BR59" s="7">
        <v>9.5349216102797896E-6</v>
      </c>
      <c r="BS59" s="7">
        <v>1.0256897283149399E-5</v>
      </c>
      <c r="BT59" s="7">
        <v>1.09651772828001E-5</v>
      </c>
      <c r="BU59" s="7">
        <v>1.1647219309445901E-5</v>
      </c>
      <c r="BV59" s="7">
        <v>1.2290942725699101E-5</v>
      </c>
      <c r="BW59" s="13"/>
      <c r="BX59" s="5"/>
      <c r="BY59" s="13" t="s">
        <v>350</v>
      </c>
      <c r="BZ59" s="5">
        <v>7854171.6841090899</v>
      </c>
      <c r="CF59" s="13" t="s">
        <v>48</v>
      </c>
      <c r="CG59">
        <v>55263.448609114203</v>
      </c>
      <c r="CH59" s="13">
        <v>4200</v>
      </c>
      <c r="CI59" s="7">
        <v>7.6159415389093499E-6</v>
      </c>
      <c r="CJ59" s="7">
        <v>8.3696022605119904E-6</v>
      </c>
      <c r="CK59" s="7">
        <v>9.1800824348225097E-6</v>
      </c>
      <c r="CL59" s="7">
        <v>1.00414577411656E-5</v>
      </c>
      <c r="CM59" s="7">
        <v>1.0946775599804701E-5</v>
      </c>
      <c r="CN59" s="7">
        <v>1.18888109392971E-5</v>
      </c>
      <c r="CO59" s="7">
        <v>1.28506880064222E-5</v>
      </c>
      <c r="CP59" s="7">
        <v>1.37343902837087E-5</v>
      </c>
      <c r="CQ59" s="7">
        <v>1.45857138724354E-5</v>
      </c>
      <c r="CR59" s="7">
        <v>1.5376831122173901E-5</v>
      </c>
      <c r="CS59" s="7">
        <v>1.6106346387645798E-5</v>
      </c>
      <c r="CT59" s="13"/>
      <c r="CU59" s="5"/>
      <c r="CV59" s="13" t="s">
        <v>350</v>
      </c>
      <c r="CW59" s="5">
        <v>7854141.5824455703</v>
      </c>
      <c r="DC59" s="13" t="s">
        <v>47</v>
      </c>
      <c r="DD59">
        <v>71545.960824799695</v>
      </c>
      <c r="DE59" s="13">
        <v>4200</v>
      </c>
      <c r="DF59" s="7">
        <v>5.5760465781098702E-6</v>
      </c>
      <c r="DG59" s="7">
        <v>6.1437664191152801E-6</v>
      </c>
      <c r="DH59" s="7">
        <v>6.7613981161158298E-6</v>
      </c>
      <c r="DI59" s="7">
        <v>7.4255576430571403E-6</v>
      </c>
      <c r="DJ59" s="7">
        <v>8.1318181064410094E-6</v>
      </c>
      <c r="DK59" s="7">
        <v>8.87520787299097E-6</v>
      </c>
      <c r="DL59" s="7">
        <v>9.6441467937990108E-6</v>
      </c>
      <c r="DM59" s="7">
        <v>1.0373035292339699E-5</v>
      </c>
      <c r="DN59" s="7">
        <v>1.1089019446441101E-5</v>
      </c>
      <c r="DO59" s="7">
        <v>1.1779829704175401E-5</v>
      </c>
      <c r="DP59" s="7">
        <v>1.24335891371732E-5</v>
      </c>
      <c r="DQ59" s="13"/>
      <c r="DR59" s="5"/>
      <c r="DS59" s="13" t="s">
        <v>350</v>
      </c>
      <c r="DT59" s="5">
        <v>7854190.8316751802</v>
      </c>
      <c r="DZ59" s="13" t="s">
        <v>48</v>
      </c>
      <c r="EA59">
        <v>55569.203318761101</v>
      </c>
      <c r="EB59" s="13">
        <v>4200</v>
      </c>
      <c r="EC59" s="7">
        <v>7.60018508970515E-6</v>
      </c>
      <c r="ED59" s="7">
        <v>8.3529232986855102E-6</v>
      </c>
      <c r="EE59" s="7">
        <v>9.1625235546674997E-6</v>
      </c>
      <c r="EF59" s="7">
        <v>1.00230860747056E-5</v>
      </c>
      <c r="EG59" s="7">
        <v>1.09276798757333E-5</v>
      </c>
      <c r="EH59" s="7">
        <v>1.1869097151267601E-5</v>
      </c>
      <c r="EI59" s="7">
        <v>1.2830423772066399E-5</v>
      </c>
      <c r="EJ59" s="7">
        <v>1.37131683344821E-5</v>
      </c>
      <c r="EK59" s="7">
        <v>1.4563373123509701E-5</v>
      </c>
      <c r="EL59" s="7">
        <v>1.53531478808264E-5</v>
      </c>
      <c r="EM59" s="7">
        <v>1.6081051256903399E-5</v>
      </c>
      <c r="EN59" s="13"/>
      <c r="EO59" s="5"/>
      <c r="EP59" s="13" t="s">
        <v>350</v>
      </c>
      <c r="EQ59">
        <v>7854146.2454211703</v>
      </c>
      <c r="EW59" s="13" t="s">
        <v>48</v>
      </c>
      <c r="EX59">
        <v>57709.325154496801</v>
      </c>
      <c r="EY59" s="13">
        <v>4200</v>
      </c>
      <c r="EZ59" s="7">
        <v>7.6296784773071898E-6</v>
      </c>
      <c r="FA59" s="7">
        <v>8.38414259284096E-6</v>
      </c>
      <c r="FB59" s="7">
        <v>9.1953889719287301E-6</v>
      </c>
      <c r="FC59" s="7">
        <v>1.0057471950622601E-5</v>
      </c>
      <c r="FD59" s="7">
        <v>1.0963420178080001E-5</v>
      </c>
      <c r="FE59" s="7">
        <v>1.1905993591075999E-5</v>
      </c>
      <c r="FF59" s="7">
        <v>1.28683495045713E-5</v>
      </c>
      <c r="FG59" s="7">
        <v>1.3752881078104699E-5</v>
      </c>
      <c r="FH59" s="7">
        <v>1.4605172113635599E-5</v>
      </c>
      <c r="FI59" s="7">
        <v>1.5397449150589099E-5</v>
      </c>
      <c r="FJ59" s="7">
        <v>1.6128356234552001E-5</v>
      </c>
      <c r="FK59" s="13"/>
      <c r="FL59" s="5"/>
      <c r="FM59" s="13" t="s">
        <v>350</v>
      </c>
      <c r="FN59" s="5">
        <v>7854178.8837930104</v>
      </c>
      <c r="FT59" s="13" t="s">
        <v>48</v>
      </c>
      <c r="FU59">
        <v>56519.982326972298</v>
      </c>
      <c r="FV59" s="13">
        <v>4200</v>
      </c>
      <c r="FW59" s="7">
        <v>7.5544658828160603E-6</v>
      </c>
      <c r="FX59" s="7">
        <v>8.3045213545571605E-6</v>
      </c>
      <c r="FY59" s="7">
        <v>9.1115621225269296E-6</v>
      </c>
      <c r="FZ59" s="7">
        <v>9.9697599477731999E-6</v>
      </c>
      <c r="GA59" s="7">
        <v>1.0872246912437501E-5</v>
      </c>
      <c r="GB59" s="7">
        <v>1.18118657250021E-5</v>
      </c>
      <c r="GC59" s="7">
        <v>1.2771588145619901E-5</v>
      </c>
      <c r="GD59" s="7">
        <v>1.36515138041145E-5</v>
      </c>
      <c r="GE59" s="7">
        <v>1.44984159714757E-5</v>
      </c>
      <c r="GF59" s="7">
        <v>1.5284219935277101E-5</v>
      </c>
      <c r="GG59" s="7">
        <v>1.60073506655848E-5</v>
      </c>
      <c r="GH59" s="13"/>
      <c r="GI59" s="5"/>
      <c r="GJ59" s="13" t="s">
        <v>350</v>
      </c>
      <c r="GK59" s="5">
        <v>7854160.7454735897</v>
      </c>
      <c r="GQ59" s="13" t="s">
        <v>48</v>
      </c>
      <c r="GR59">
        <v>56195.508940247499</v>
      </c>
      <c r="GS59" s="13">
        <v>4200</v>
      </c>
      <c r="GT59" s="7">
        <v>7.6190156171026896E-6</v>
      </c>
      <c r="GU59" s="7">
        <v>8.3728561953239007E-6</v>
      </c>
      <c r="GV59" s="7">
        <v>9.1835079084699802E-6</v>
      </c>
      <c r="GW59" s="7">
        <v>1.00450416556324E-5</v>
      </c>
      <c r="GX59" s="7">
        <v>1.09505006517909E-5</v>
      </c>
      <c r="GY59" s="7">
        <v>1.18926564657339E-5</v>
      </c>
      <c r="GZ59" s="7">
        <v>1.2854640775609899E-5</v>
      </c>
      <c r="HA59" s="7">
        <v>1.37385290910523E-5</v>
      </c>
      <c r="HB59" s="7">
        <v>1.4590069817383101E-5</v>
      </c>
      <c r="HC59" s="7">
        <v>1.5381447462551801E-5</v>
      </c>
      <c r="HD59" s="7">
        <v>1.6111275275991999E-5</v>
      </c>
      <c r="HE59" s="13"/>
      <c r="HF59" s="5"/>
      <c r="HG59" s="13" t="s">
        <v>350</v>
      </c>
      <c r="HH59" s="5">
        <v>7854155.7970249299</v>
      </c>
      <c r="HN59" s="13" t="s">
        <v>47</v>
      </c>
      <c r="HO59">
        <v>73287.106529864905</v>
      </c>
      <c r="HP59" s="13">
        <v>4200</v>
      </c>
      <c r="HQ59" s="7">
        <v>5.9478992063029499E-6</v>
      </c>
      <c r="HR59" s="7">
        <v>6.5445804198397097E-6</v>
      </c>
      <c r="HS59" s="7">
        <v>7.1917232234248702E-6</v>
      </c>
      <c r="HT59" s="7">
        <v>7.8853758463152807E-6</v>
      </c>
      <c r="HU59" s="7">
        <v>8.6205370594113003E-6</v>
      </c>
      <c r="HV59" s="7">
        <v>9.3916972912204308E-6</v>
      </c>
      <c r="HW59" s="7">
        <v>1.01871286591779E-5</v>
      </c>
      <c r="HX59" s="7">
        <v>1.0944161353531001E-5</v>
      </c>
      <c r="HY59" s="7">
        <v>1.1688393669850799E-5</v>
      </c>
      <c r="HZ59" s="7">
        <v>1.2407964678586101E-5</v>
      </c>
      <c r="IA59" s="7">
        <v>1.3091569119193099E-5</v>
      </c>
      <c r="IB59" s="13"/>
      <c r="IC59" s="5"/>
      <c r="ID59" s="13" t="s">
        <v>350</v>
      </c>
      <c r="IE59" s="5">
        <v>7854203.7441212004</v>
      </c>
      <c r="IK59" s="13" t="s">
        <v>47</v>
      </c>
      <c r="IL59">
        <v>78292.831096864204</v>
      </c>
      <c r="IM59" s="13">
        <v>4200</v>
      </c>
      <c r="IN59" s="7">
        <v>5.5620148385501201E-6</v>
      </c>
      <c r="IO59" s="7">
        <v>6.1270708283986398E-6</v>
      </c>
      <c r="IP59" s="7">
        <v>6.7418519023857998E-6</v>
      </c>
      <c r="IQ59" s="7">
        <v>7.4030102437738003E-6</v>
      </c>
      <c r="IR59" s="7">
        <v>8.1061683671982808E-6</v>
      </c>
      <c r="IS59" s="7">
        <v>8.8464137303286998E-6</v>
      </c>
      <c r="IT59" s="7">
        <v>9.6125980751131297E-6</v>
      </c>
      <c r="IU59" s="7">
        <v>1.0342633442230599E-5</v>
      </c>
      <c r="IV59" s="7">
        <v>1.1061852355560999E-5</v>
      </c>
      <c r="IW59" s="7">
        <v>1.17585105630263E-5</v>
      </c>
      <c r="IX59" s="7">
        <v>1.24209616443721E-5</v>
      </c>
      <c r="IY59" s="13"/>
      <c r="IZ59" s="5"/>
      <c r="JA59" s="13" t="s">
        <v>350</v>
      </c>
      <c r="JB59" s="5">
        <v>7854221.2204288198</v>
      </c>
      <c r="JH59" s="13" t="s">
        <v>47</v>
      </c>
      <c r="JI59">
        <v>78853.344605799401</v>
      </c>
      <c r="JJ59" s="13">
        <v>4200</v>
      </c>
      <c r="JK59" s="7">
        <v>5.8654290176165997E-6</v>
      </c>
      <c r="JL59" s="7">
        <v>6.4551150744479996E-6</v>
      </c>
      <c r="JM59" s="7">
        <v>7.0950997244975102E-6</v>
      </c>
      <c r="JN59" s="7">
        <v>7.7815651275789296E-6</v>
      </c>
      <c r="JO59" s="7">
        <v>8.5096495948858295E-6</v>
      </c>
      <c r="JP59" s="7">
        <v>9.2739783149164104E-6</v>
      </c>
      <c r="JQ59" s="7">
        <v>1.00630272050611E-5</v>
      </c>
      <c r="JR59" s="7">
        <v>1.0814933327284001E-5</v>
      </c>
      <c r="JS59" s="7">
        <v>1.1554877664100399E-5</v>
      </c>
      <c r="JT59" s="7">
        <v>1.22711248322955E-5</v>
      </c>
      <c r="JU59" s="7">
        <v>1.2952338191909501E-5</v>
      </c>
      <c r="JV59" s="13"/>
      <c r="JW59" s="5"/>
      <c r="JX59" s="13" t="s">
        <v>350</v>
      </c>
      <c r="JY59" s="5">
        <v>7854229.6431233902</v>
      </c>
      <c r="KE59" s="13" t="s">
        <v>47</v>
      </c>
      <c r="KF59">
        <v>70453.710133639499</v>
      </c>
      <c r="KG59" s="13">
        <v>4200</v>
      </c>
      <c r="KH59" s="7">
        <v>5.6388985587289502E-6</v>
      </c>
      <c r="KI59" s="7">
        <v>6.2115072566158097E-6</v>
      </c>
      <c r="KJ59" s="7">
        <v>6.8341285374030098E-6</v>
      </c>
      <c r="KK59" s="7">
        <v>7.5032831718556598E-6</v>
      </c>
      <c r="KL59" s="7">
        <v>8.2144477232876601E-6</v>
      </c>
      <c r="KM59" s="7">
        <v>8.9625599119194393E-6</v>
      </c>
      <c r="KN59" s="7">
        <v>9.7360355690172102E-6</v>
      </c>
      <c r="KO59" s="7">
        <v>1.04699827147317E-5</v>
      </c>
      <c r="KP59" s="7">
        <v>1.1191174952519399E-5</v>
      </c>
      <c r="KQ59" s="7">
        <v>1.18874415584144E-5</v>
      </c>
      <c r="KR59" s="7">
        <v>1.25470154426921E-5</v>
      </c>
      <c r="KS59" s="13"/>
      <c r="KT59" s="5"/>
      <c r="KU59" s="13" t="s">
        <v>350</v>
      </c>
      <c r="KV59" s="5">
        <v>7854187.6719530895</v>
      </c>
      <c r="LB59" s="13" t="s">
        <v>47</v>
      </c>
      <c r="LC59">
        <v>77547.367200917404</v>
      </c>
      <c r="LD59" s="13">
        <v>4200</v>
      </c>
      <c r="LE59" s="7">
        <v>5.7635854391610197E-6</v>
      </c>
      <c r="LF59" s="7">
        <v>6.3455268900999503E-6</v>
      </c>
      <c r="LG59" s="7">
        <v>6.9776361390710998E-6</v>
      </c>
      <c r="LH59" s="7">
        <v>7.6562485133916797E-6</v>
      </c>
      <c r="LI59" s="7">
        <v>8.3766557193133308E-6</v>
      </c>
      <c r="LJ59" s="7">
        <v>9.1336250847573695E-6</v>
      </c>
      <c r="LK59" s="7">
        <v>9.9156378058946898E-6</v>
      </c>
      <c r="LL59" s="7">
        <v>1.0659764991110599E-5</v>
      </c>
      <c r="LM59" s="7">
        <v>1.13917501086912E-5</v>
      </c>
      <c r="LN59" s="7">
        <v>1.2099704685623101E-5</v>
      </c>
      <c r="LO59" s="7">
        <v>1.2772118243454E-5</v>
      </c>
      <c r="LP59" s="13"/>
      <c r="LQ59" s="5"/>
      <c r="LR59" s="13" t="s">
        <v>350</v>
      </c>
      <c r="LS59" s="5">
        <v>7854221.5508868396</v>
      </c>
      <c r="LY59" s="13" t="s">
        <v>47</v>
      </c>
      <c r="LZ59">
        <v>73759.098125239296</v>
      </c>
      <c r="MA59" s="13">
        <v>4200</v>
      </c>
      <c r="MB59" s="7">
        <v>5.6658891714644401E-6</v>
      </c>
      <c r="MC59" s="7">
        <v>6.2406233487669803E-6</v>
      </c>
      <c r="MD59" s="7">
        <v>6.8654150636864199E-6</v>
      </c>
      <c r="ME59" s="7">
        <v>7.5367438668203597E-6</v>
      </c>
      <c r="MF59" s="7">
        <v>8.2500443459983605E-6</v>
      </c>
      <c r="MG59" s="7">
        <v>9.0002146331681096E-6</v>
      </c>
      <c r="MH59" s="7">
        <v>9.7756592776323802E-6</v>
      </c>
      <c r="MI59" s="7">
        <v>1.0511703197093801E-5</v>
      </c>
      <c r="MJ59" s="7">
        <v>1.1235005170834901E-5</v>
      </c>
      <c r="MK59" s="7">
        <v>1.1933424347965099E-5</v>
      </c>
      <c r="ML59" s="7">
        <v>1.2595235099782401E-5</v>
      </c>
      <c r="MM59" s="13"/>
      <c r="MN59" s="5"/>
      <c r="MO59" s="13" t="s">
        <v>350</v>
      </c>
      <c r="MP59" s="5">
        <v>7854202.2273156298</v>
      </c>
      <c r="MV59" s="13" t="s">
        <v>47</v>
      </c>
      <c r="MW59">
        <v>87453.005628166298</v>
      </c>
      <c r="MX59" s="13">
        <v>4200</v>
      </c>
      <c r="MY59" s="7">
        <v>5.9201520592297699E-6</v>
      </c>
      <c r="MZ59" s="7">
        <v>6.5131831765287304E-6</v>
      </c>
      <c r="NA59" s="7">
        <v>7.1565095967455699E-6</v>
      </c>
      <c r="NB59" s="7">
        <v>7.8462411894629897E-6</v>
      </c>
      <c r="NC59" s="7">
        <v>8.5774503794952095E-6</v>
      </c>
      <c r="ND59" s="7">
        <v>9.3447079023717693E-6</v>
      </c>
      <c r="NE59" s="7">
        <v>1.01367179432782E-5</v>
      </c>
      <c r="NF59" s="7">
        <v>1.0893785298103799E-5</v>
      </c>
      <c r="NG59" s="7">
        <v>1.1639953708692501E-5</v>
      </c>
      <c r="NH59" s="7">
        <v>1.23638214640211E-5</v>
      </c>
      <c r="NI59" s="7">
        <v>1.30542565051057E-5</v>
      </c>
      <c r="NJ59" s="13"/>
      <c r="NK59" s="5"/>
      <c r="NL59" s="13" t="s">
        <v>350</v>
      </c>
      <c r="NM59" s="5">
        <v>7854266.1626856998</v>
      </c>
      <c r="NS59" s="13" t="s">
        <v>47</v>
      </c>
      <c r="NT59">
        <v>87140.600093075001</v>
      </c>
      <c r="NU59" s="13">
        <v>4200</v>
      </c>
      <c r="NV59" s="7">
        <v>5.8096686954313804E-6</v>
      </c>
      <c r="NW59" s="7">
        <v>6.3939471884531596E-6</v>
      </c>
      <c r="NX59" s="7">
        <v>7.02834698029828E-6</v>
      </c>
      <c r="NY59" s="7">
        <v>7.7091483166722307E-6</v>
      </c>
      <c r="NZ59" s="7">
        <v>8.43159689778451E-6</v>
      </c>
      <c r="OA59" s="7">
        <v>9.1904266633679799E-6</v>
      </c>
      <c r="OB59" s="7">
        <v>9.9744207857903902E-6</v>
      </c>
      <c r="OC59" s="7">
        <v>1.0723665530300101E-5</v>
      </c>
      <c r="OD59" s="7">
        <v>1.1462334143577501E-5</v>
      </c>
      <c r="OE59" s="7">
        <v>1.21789913544469E-5</v>
      </c>
      <c r="OF59" s="7">
        <v>1.2862378967126101E-5</v>
      </c>
      <c r="OG59" s="13"/>
      <c r="OH59" s="5"/>
      <c r="OI59" s="13" t="s">
        <v>350</v>
      </c>
      <c r="OJ59" s="5">
        <v>7854260.1454122402</v>
      </c>
      <c r="OP59" s="13" t="s">
        <v>47</v>
      </c>
      <c r="OQ59" s="5">
        <v>86459.282852795295</v>
      </c>
      <c r="OR59">
        <v>4200</v>
      </c>
      <c r="OS59" s="7">
        <v>5.9499150047628499E-6</v>
      </c>
      <c r="OT59" s="7">
        <v>6.5452293563890302E-6</v>
      </c>
      <c r="OU59" s="7">
        <v>7.1908769123806297E-6</v>
      </c>
      <c r="OV59" s="7">
        <v>7.8829225976373898E-6</v>
      </c>
      <c r="OW59" s="7">
        <v>8.6163937278380002E-6</v>
      </c>
      <c r="OX59" s="7">
        <v>9.3858191218042199E-6</v>
      </c>
      <c r="OY59" s="7">
        <v>1.01798819650416E-5</v>
      </c>
      <c r="OZ59" s="7">
        <v>1.09390731070611E-5</v>
      </c>
      <c r="PA59" s="7">
        <v>1.1687337435687001E-5</v>
      </c>
      <c r="PB59" s="7">
        <v>1.2413298442415999E-5</v>
      </c>
      <c r="PC59" s="7">
        <v>1.3105865463707699E-5</v>
      </c>
      <c r="PD59" s="13"/>
      <c r="PE59" s="5"/>
      <c r="PF59" s="13" t="s">
        <v>350</v>
      </c>
      <c r="PG59" s="5">
        <v>7854262.4198152497</v>
      </c>
      <c r="PM59" s="13" t="s">
        <v>47</v>
      </c>
      <c r="PN59">
        <v>104531.925102945</v>
      </c>
      <c r="PO59" s="13">
        <v>4200</v>
      </c>
      <c r="PP59" s="7">
        <v>4.8505552855456799E-6</v>
      </c>
      <c r="PQ59" s="7">
        <v>5.3555350462507803E-6</v>
      </c>
      <c r="PR59" s="7">
        <v>5.9084489612208597E-6</v>
      </c>
      <c r="PS59" s="7">
        <v>6.5070667402872704E-6</v>
      </c>
      <c r="PT59" s="7">
        <v>7.1481912990028099E-6</v>
      </c>
      <c r="PU59" s="7">
        <v>7.8280661378295696E-6</v>
      </c>
      <c r="PV59" s="7">
        <v>8.5364919324208808E-6</v>
      </c>
      <c r="PW59" s="7">
        <v>9.2107443762557995E-6</v>
      </c>
      <c r="PX59" s="7">
        <v>9.8766769679513703E-6</v>
      </c>
      <c r="PY59" s="7">
        <v>1.0522573557657999E-5</v>
      </c>
      <c r="PZ59" s="7">
        <v>1.11361101676895E-5</v>
      </c>
      <c r="QA59" s="13"/>
      <c r="QB59" s="5"/>
      <c r="QC59" s="13" t="s">
        <v>350</v>
      </c>
      <c r="QD59" s="5">
        <v>7854322.3719070498</v>
      </c>
      <c r="QJ59" s="13" t="s">
        <v>47</v>
      </c>
      <c r="QK59">
        <v>132063.11115491699</v>
      </c>
      <c r="QL59" s="13">
        <v>4200</v>
      </c>
      <c r="QM59" s="7">
        <v>4.5937461916569199E-6</v>
      </c>
      <c r="QN59" s="7">
        <v>5.0739819260988597E-6</v>
      </c>
      <c r="QO59" s="7">
        <v>5.6008709469977704E-6</v>
      </c>
      <c r="QP59" s="7">
        <v>6.1725548703408096E-6</v>
      </c>
      <c r="QQ59" s="7">
        <v>6.7862618471650502E-6</v>
      </c>
      <c r="QR59" s="7">
        <v>7.4386830378521302E-6</v>
      </c>
      <c r="QS59" s="7">
        <v>8.1206562302853492E-6</v>
      </c>
      <c r="QT59" s="7">
        <v>8.7752837845292297E-6</v>
      </c>
      <c r="QU59" s="7">
        <v>9.4256243531185903E-6</v>
      </c>
      <c r="QV59" s="7">
        <v>1.00609314544902E-5</v>
      </c>
      <c r="QW59" s="7">
        <v>1.06692237697649E-5</v>
      </c>
      <c r="QX59" s="13"/>
      <c r="QY59" s="5"/>
      <c r="QZ59" s="13" t="s">
        <v>350</v>
      </c>
      <c r="RA59" s="5">
        <v>7854439.7104330901</v>
      </c>
      <c r="RG59" s="13" t="s">
        <v>47</v>
      </c>
      <c r="RH59">
        <v>105227.558098808</v>
      </c>
      <c r="RI59" s="13">
        <v>4200</v>
      </c>
      <c r="RJ59" s="7">
        <v>6.3965850886057099E-6</v>
      </c>
      <c r="RK59" s="7">
        <v>7.0233441282793601E-6</v>
      </c>
      <c r="RL59" s="7">
        <v>7.70071032024335E-6</v>
      </c>
      <c r="RM59" s="7">
        <v>8.4241116923930894E-6</v>
      </c>
      <c r="RN59" s="7">
        <v>9.1879598599989603E-6</v>
      </c>
      <c r="RO59" s="7">
        <v>9.9862347957472697E-6</v>
      </c>
      <c r="RP59" s="7">
        <v>1.08078077572365E-5</v>
      </c>
      <c r="RQ59" s="7">
        <v>1.15992924618411E-5</v>
      </c>
      <c r="RR59" s="7">
        <v>1.23814061624539E-5</v>
      </c>
      <c r="RS59" s="7">
        <v>1.3143697518244499E-5</v>
      </c>
      <c r="RT59" s="7">
        <v>1.38759179653175E-5</v>
      </c>
      <c r="RU59" s="13"/>
      <c r="RV59" s="5"/>
      <c r="RW59" s="13" t="s">
        <v>350</v>
      </c>
      <c r="RX59" s="5">
        <v>7854360.1608234299</v>
      </c>
      <c r="SD59" s="13" t="s">
        <v>47</v>
      </c>
      <c r="SE59">
        <v>100773.41569370699</v>
      </c>
      <c r="SF59" s="13">
        <v>4200</v>
      </c>
      <c r="SG59" s="7">
        <v>4.7973928615956101E-6</v>
      </c>
      <c r="SH59" s="7">
        <v>5.2970409907386501E-6</v>
      </c>
      <c r="SI59" s="7">
        <v>5.8441231396101202E-6</v>
      </c>
      <c r="SJ59" s="7">
        <v>6.4364410195402704E-6</v>
      </c>
      <c r="SK59" s="7">
        <v>7.0708430232804001E-6</v>
      </c>
      <c r="SL59" s="7">
        <v>7.7436278359585001E-6</v>
      </c>
      <c r="SM59" s="7">
        <v>8.44479775807962E-6</v>
      </c>
      <c r="SN59" s="7">
        <v>9.1130048193898897E-6</v>
      </c>
      <c r="SO59" s="7">
        <v>9.7734169534638203E-6</v>
      </c>
      <c r="SP59" s="7">
        <v>1.04145127198457E-5</v>
      </c>
      <c r="SQ59" s="7">
        <v>1.1024081751863999E-5</v>
      </c>
      <c r="SR59" s="13"/>
      <c r="SS59" s="5"/>
      <c r="ST59" s="13" t="s">
        <v>350</v>
      </c>
      <c r="SU59">
        <v>7854311.3919535903</v>
      </c>
      <c r="TA59" s="13" t="s">
        <v>47</v>
      </c>
      <c r="TB59">
        <v>101313.991119919</v>
      </c>
      <c r="TC59" s="13">
        <v>4200</v>
      </c>
      <c r="TD59" s="7">
        <v>6.0787475275312701E-6</v>
      </c>
      <c r="TE59" s="7">
        <v>6.6825065949663197E-6</v>
      </c>
      <c r="TF59" s="7">
        <v>7.3366421836171596E-6</v>
      </c>
      <c r="TG59" s="7">
        <v>8.0370452013423701E-6</v>
      </c>
      <c r="TH59" s="7">
        <v>8.7785793347745294E-6</v>
      </c>
      <c r="TI59" s="7">
        <v>9.5556323610273393E-6</v>
      </c>
      <c r="TJ59" s="7">
        <v>1.03571212184953E-5</v>
      </c>
      <c r="TK59" s="7">
        <v>1.1126957560271601E-5</v>
      </c>
      <c r="TL59" s="7">
        <v>1.18872955160921E-5</v>
      </c>
      <c r="TM59" s="7">
        <v>1.2627275197151599E-5</v>
      </c>
      <c r="TN59" s="7">
        <v>1.33361623390014E-5</v>
      </c>
      <c r="TO59" s="13"/>
      <c r="TP59" s="5"/>
      <c r="TQ59" s="13" t="s">
        <v>350</v>
      </c>
      <c r="TR59" s="5">
        <v>7854323.1558055896</v>
      </c>
      <c r="TX59" s="13" t="s">
        <v>48</v>
      </c>
      <c r="TY59">
        <v>54435.126691819903</v>
      </c>
      <c r="TZ59" s="13">
        <v>4200</v>
      </c>
      <c r="UA59" s="7">
        <v>7.0659889546670801E-6</v>
      </c>
      <c r="UB59" s="7">
        <v>7.7889850728672308E-6</v>
      </c>
      <c r="UC59" s="7">
        <v>8.5708063479145504E-6</v>
      </c>
      <c r="UD59" s="7">
        <v>9.4064521407666496E-6</v>
      </c>
      <c r="UE59" s="7">
        <v>1.0289772968529499E-5</v>
      </c>
      <c r="UF59" s="7">
        <v>1.12141741483228E-5</v>
      </c>
      <c r="UG59" s="7">
        <v>1.21605392496119E-5</v>
      </c>
      <c r="UH59" s="7">
        <v>1.30058423707041E-5</v>
      </c>
      <c r="UI59" s="7">
        <v>1.38090880369234E-5</v>
      </c>
      <c r="UJ59" s="7">
        <v>1.4539441101020701E-5</v>
      </c>
      <c r="UK59" s="7">
        <v>1.5193732547188501E-5</v>
      </c>
      <c r="UL59" s="13"/>
      <c r="UM59" s="5"/>
      <c r="UN59" s="13" t="s">
        <v>350</v>
      </c>
      <c r="UO59" s="5">
        <v>7854128.9499504101</v>
      </c>
      <c r="UU59" s="13" t="s">
        <v>48</v>
      </c>
      <c r="UV59">
        <v>54615.943720368603</v>
      </c>
      <c r="UW59" s="13">
        <v>4200</v>
      </c>
      <c r="UX59" s="7">
        <v>7.0659889546670801E-6</v>
      </c>
      <c r="UY59" s="7">
        <v>7.7889850728672308E-6</v>
      </c>
      <c r="UZ59" s="7">
        <v>8.5708063479145504E-6</v>
      </c>
      <c r="VA59" s="7">
        <v>9.4064521407666496E-6</v>
      </c>
      <c r="VB59" s="7">
        <v>1.0289772968529499E-5</v>
      </c>
      <c r="VC59" s="7">
        <v>1.12141741483228E-5</v>
      </c>
      <c r="VD59" s="7">
        <v>1.21605392496119E-5</v>
      </c>
      <c r="VE59" s="7">
        <v>1.30058423707041E-5</v>
      </c>
      <c r="VF59" s="7">
        <v>1.38090880369234E-5</v>
      </c>
      <c r="VG59" s="7">
        <v>1.4539441101020701E-5</v>
      </c>
      <c r="VH59" s="7">
        <v>1.5193732547188501E-5</v>
      </c>
      <c r="VI59" s="13"/>
      <c r="VJ59" s="5"/>
      <c r="VK59" s="13" t="s">
        <v>350</v>
      </c>
      <c r="VL59" s="5">
        <v>7854131.7075380003</v>
      </c>
      <c r="VR59" s="13" t="s">
        <v>48</v>
      </c>
      <c r="VS59">
        <v>55049.879413592098</v>
      </c>
      <c r="VT59" s="13">
        <v>4200</v>
      </c>
      <c r="VU59" s="7">
        <v>7.0659889546670801E-6</v>
      </c>
      <c r="VV59" s="7">
        <v>7.7889850728672308E-6</v>
      </c>
      <c r="VW59" s="7">
        <v>8.5708063479145504E-6</v>
      </c>
      <c r="VX59" s="7">
        <v>9.4064521407666496E-6</v>
      </c>
      <c r="VY59" s="7">
        <v>1.0289772968529499E-5</v>
      </c>
      <c r="VZ59" s="7">
        <v>1.12141741483228E-5</v>
      </c>
      <c r="WA59" s="7">
        <v>1.21605392496119E-5</v>
      </c>
      <c r="WB59" s="7">
        <v>1.30058423707041E-5</v>
      </c>
      <c r="WC59" s="7">
        <v>1.38090880369234E-5</v>
      </c>
      <c r="WD59" s="7">
        <v>1.4539441101020701E-5</v>
      </c>
      <c r="WE59" s="7">
        <v>1.5193732547188501E-5</v>
      </c>
      <c r="WF59" s="13"/>
      <c r="WG59" s="5"/>
      <c r="WH59" s="13" t="s">
        <v>350</v>
      </c>
      <c r="WI59" s="5">
        <v>7854138.3253642702</v>
      </c>
    </row>
    <row r="60" spans="1:607" ht="15.75" thickBot="1" x14ac:dyDescent="0.3">
      <c r="A60" s="243" t="s">
        <v>726</v>
      </c>
      <c r="B60" s="244"/>
      <c r="C60" s="244"/>
      <c r="D60" s="244"/>
      <c r="E60" s="244"/>
      <c r="F60" s="244"/>
      <c r="G60" s="244"/>
      <c r="H60" s="244"/>
      <c r="I60" s="245"/>
      <c r="O60" s="13" t="s">
        <v>49</v>
      </c>
      <c r="P60">
        <v>55114.658069751298</v>
      </c>
      <c r="Q60" s="13">
        <v>5600</v>
      </c>
      <c r="R60" s="7">
        <v>7.6248237601165899E-6</v>
      </c>
      <c r="S60" s="7">
        <v>8.3608395054281202E-6</v>
      </c>
      <c r="T60" s="7">
        <v>9.1507637450072606E-6</v>
      </c>
      <c r="U60" s="7">
        <v>9.9889431833240907E-6</v>
      </c>
      <c r="V60" s="7">
        <v>1.08687745435221E-5</v>
      </c>
      <c r="W60" s="7">
        <v>1.1783398023367001E-5</v>
      </c>
      <c r="X60" s="7">
        <v>1.26947408873931E-5</v>
      </c>
      <c r="Y60" s="7">
        <v>1.3556466637079101E-5</v>
      </c>
      <c r="Z60" s="7">
        <v>1.43903805240913E-5</v>
      </c>
      <c r="AA60" s="7">
        <v>1.5183583318053901E-5</v>
      </c>
      <c r="AB60" s="7">
        <v>1.5914779556661801E-5</v>
      </c>
      <c r="AC60" s="13" t="s">
        <v>198</v>
      </c>
      <c r="AD60" s="5">
        <v>58143.073660390597</v>
      </c>
      <c r="AE60" s="13" t="s">
        <v>351</v>
      </c>
      <c r="AF60" s="5">
        <v>1081.8800000000001</v>
      </c>
      <c r="AL60" s="13" t="s">
        <v>48</v>
      </c>
      <c r="AM60">
        <v>65327.714541092297</v>
      </c>
      <c r="AN60" s="13">
        <v>5600</v>
      </c>
      <c r="AO60" s="7">
        <v>4.88229354889958E-6</v>
      </c>
      <c r="AP60" s="7">
        <v>5.3789799982722399E-6</v>
      </c>
      <c r="AQ60" s="7">
        <v>5.9215131410456899E-6</v>
      </c>
      <c r="AR60" s="7">
        <v>6.50768639983496E-6</v>
      </c>
      <c r="AS60" s="7">
        <v>7.1343867564380597E-6</v>
      </c>
      <c r="AT60" s="7">
        <v>7.7979745103812993E-6</v>
      </c>
      <c r="AU60" s="7">
        <v>8.4746813809961194E-6</v>
      </c>
      <c r="AV60" s="7">
        <v>9.1335729023119506E-6</v>
      </c>
      <c r="AW60" s="7">
        <v>9.7860220052100803E-6</v>
      </c>
      <c r="AX60" s="7">
        <v>1.0421086780470001E-5</v>
      </c>
      <c r="AY60" s="7">
        <v>1.10278886060182E-5</v>
      </c>
      <c r="AZ60" s="13" t="s">
        <v>198</v>
      </c>
      <c r="BA60" s="5">
        <v>67853.981865755704</v>
      </c>
      <c r="BB60" s="13" t="s">
        <v>351</v>
      </c>
      <c r="BC60">
        <v>1081.8800000000001</v>
      </c>
      <c r="BI60" s="13" t="s">
        <v>48</v>
      </c>
      <c r="BJ60">
        <v>61433.858320284096</v>
      </c>
      <c r="BK60" s="13">
        <v>5600</v>
      </c>
      <c r="BL60" s="7">
        <v>5.3765413203607904E-6</v>
      </c>
      <c r="BM60" s="7">
        <v>5.9152309052310904E-6</v>
      </c>
      <c r="BN60" s="7">
        <v>6.5012510679202399E-6</v>
      </c>
      <c r="BO60" s="7">
        <v>7.1316847827373497E-6</v>
      </c>
      <c r="BP60" s="7">
        <v>7.8026564460633001E-6</v>
      </c>
      <c r="BQ60" s="7">
        <v>8.5097666956553403E-6</v>
      </c>
      <c r="BR60" s="7">
        <v>9.2281067401807493E-6</v>
      </c>
      <c r="BS60" s="7">
        <v>9.9258742770376293E-6</v>
      </c>
      <c r="BT60" s="7">
        <v>1.06147360612841E-5</v>
      </c>
      <c r="BU60" s="7">
        <v>1.12836402174884E-5</v>
      </c>
      <c r="BV60" s="7">
        <v>1.1921619248219E-5</v>
      </c>
      <c r="BW60" s="13" t="s">
        <v>198</v>
      </c>
      <c r="BX60" s="5">
        <v>63873.728783518898</v>
      </c>
      <c r="BY60" s="13" t="s">
        <v>351</v>
      </c>
      <c r="BZ60" s="5">
        <v>1081.8800000000001</v>
      </c>
      <c r="CF60" s="13" t="s">
        <v>49</v>
      </c>
      <c r="CG60">
        <v>55263.448609114203</v>
      </c>
      <c r="CH60" s="13">
        <v>5600</v>
      </c>
      <c r="CI60" s="7">
        <v>7.6175161615948602E-6</v>
      </c>
      <c r="CJ60" s="7">
        <v>8.35311223799653E-6</v>
      </c>
      <c r="CK60" s="7">
        <v>9.1426351917350694E-6</v>
      </c>
      <c r="CL60" s="7">
        <v>9.9804423235390895E-6</v>
      </c>
      <c r="CM60" s="7">
        <v>1.08599397095068E-5</v>
      </c>
      <c r="CN60" s="7">
        <v>1.1774275066591399E-5</v>
      </c>
      <c r="CO60" s="7">
        <v>1.2685307990770299E-5</v>
      </c>
      <c r="CP60" s="7">
        <v>1.35466040857706E-5</v>
      </c>
      <c r="CQ60" s="7">
        <v>1.4380026011578501E-5</v>
      </c>
      <c r="CR60" s="7">
        <v>1.5172651008288199E-5</v>
      </c>
      <c r="CS60" s="7">
        <v>1.5903160107649201E-5</v>
      </c>
      <c r="CT60" s="13" t="s">
        <v>198</v>
      </c>
      <c r="CU60" s="5">
        <v>58785.127503708602</v>
      </c>
      <c r="CV60" s="13" t="s">
        <v>351</v>
      </c>
      <c r="CW60" s="5">
        <v>1081.8800000000001</v>
      </c>
      <c r="DC60" s="13" t="s">
        <v>48</v>
      </c>
      <c r="DD60">
        <v>65269.028562884603</v>
      </c>
      <c r="DE60" s="13">
        <v>5600</v>
      </c>
      <c r="DF60" s="7">
        <v>5.4518368055083397E-6</v>
      </c>
      <c r="DG60" s="7">
        <v>5.9959836389311298E-6</v>
      </c>
      <c r="DH60" s="7">
        <v>6.5875669711642202E-6</v>
      </c>
      <c r="DI60" s="7">
        <v>7.22356672753457E-6</v>
      </c>
      <c r="DJ60" s="7">
        <v>7.9000042534932E-6</v>
      </c>
      <c r="DK60" s="7">
        <v>8.6123847044989205E-6</v>
      </c>
      <c r="DL60" s="7">
        <v>9.3363275849143001E-6</v>
      </c>
      <c r="DM60" s="7">
        <v>1.00408539512821E-5</v>
      </c>
      <c r="DN60" s="7">
        <v>1.07371388716291E-5</v>
      </c>
      <c r="DO60" s="7">
        <v>1.14143365973805E-5</v>
      </c>
      <c r="DP60" s="7">
        <v>1.20617081223835E-5</v>
      </c>
      <c r="DQ60" s="13" t="s">
        <v>198</v>
      </c>
      <c r="DR60" s="5">
        <v>68107.231139212105</v>
      </c>
      <c r="DS60" s="13" t="s">
        <v>351</v>
      </c>
      <c r="DT60" s="5">
        <v>1081.8800000000001</v>
      </c>
      <c r="DZ60" s="13" t="s">
        <v>49</v>
      </c>
      <c r="EA60">
        <v>55569.203318761101</v>
      </c>
      <c r="EB60" s="13">
        <v>5600</v>
      </c>
      <c r="EC60" s="7">
        <v>7.6017261091536799E-6</v>
      </c>
      <c r="ED60" s="7">
        <v>8.3364145246663804E-6</v>
      </c>
      <c r="EE60" s="7">
        <v>9.1250694732060101E-6</v>
      </c>
      <c r="EF60" s="7">
        <v>9.9620711920753304E-6</v>
      </c>
      <c r="EG60" s="7">
        <v>1.08408460149355E-5</v>
      </c>
      <c r="EH60" s="7">
        <v>1.175455795713E-5</v>
      </c>
      <c r="EI60" s="7">
        <v>1.2664919176723501E-5</v>
      </c>
      <c r="EJ60" s="7">
        <v>1.35252820047165E-5</v>
      </c>
      <c r="EK60" s="7">
        <v>1.43576342261611E-5</v>
      </c>
      <c r="EL60" s="7">
        <v>1.5149001942715999E-5</v>
      </c>
      <c r="EM60" s="7">
        <v>1.5878015190395199E-5</v>
      </c>
      <c r="EN60" s="13" t="s">
        <v>198</v>
      </c>
      <c r="EO60" s="5">
        <v>60101.224095871999</v>
      </c>
      <c r="EP60" s="13" t="s">
        <v>351</v>
      </c>
      <c r="EQ60">
        <v>1081.8800000000001</v>
      </c>
      <c r="EW60" s="13" t="s">
        <v>49</v>
      </c>
      <c r="EX60">
        <v>57709.325154496801</v>
      </c>
      <c r="EY60" s="13">
        <v>5600</v>
      </c>
      <c r="EZ60" s="7">
        <v>7.6312818001120897E-6</v>
      </c>
      <c r="FA60" s="7">
        <v>8.3676682157477301E-6</v>
      </c>
      <c r="FB60" s="7">
        <v>9.1579468633560497E-6</v>
      </c>
      <c r="FC60" s="7">
        <v>9.9964550928857704E-6</v>
      </c>
      <c r="FD60" s="7">
        <v>1.0876581373551601E-5</v>
      </c>
      <c r="FE60" s="7">
        <v>1.1791459270550401E-5</v>
      </c>
      <c r="FF60" s="7">
        <v>1.2703075555239799E-5</v>
      </c>
      <c r="FG60" s="7">
        <v>1.3565179826926101E-5</v>
      </c>
      <c r="FH60" s="7">
        <v>1.4399526862966101E-5</v>
      </c>
      <c r="FI60" s="7">
        <v>1.51932381553345E-5</v>
      </c>
      <c r="FJ60" s="7">
        <v>1.59250389652267E-5</v>
      </c>
      <c r="FK60" s="13" t="s">
        <v>198</v>
      </c>
      <c r="FL60" s="5">
        <v>68716.166191417506</v>
      </c>
      <c r="FM60" s="13" t="s">
        <v>351</v>
      </c>
      <c r="FN60" s="5">
        <v>1081.8800000000001</v>
      </c>
      <c r="FT60" s="13" t="s">
        <v>49</v>
      </c>
      <c r="FU60">
        <v>56519.982326972298</v>
      </c>
      <c r="FV60" s="13">
        <v>5600</v>
      </c>
      <c r="FW60" s="7">
        <v>7.5559051492595901E-6</v>
      </c>
      <c r="FX60" s="7">
        <v>8.2879531524903105E-6</v>
      </c>
      <c r="FY60" s="7">
        <v>9.0740822790323794E-6</v>
      </c>
      <c r="FZ60" s="7">
        <v>9.9087396401516404E-6</v>
      </c>
      <c r="GA60" s="7">
        <v>1.07854107266629E-5</v>
      </c>
      <c r="GB60" s="7">
        <v>1.1697307246138099E-5</v>
      </c>
      <c r="GC60" s="7">
        <v>1.2605703830456099E-5</v>
      </c>
      <c r="GD60" s="7">
        <v>1.34633200759973E-5</v>
      </c>
      <c r="GE60" s="7">
        <v>1.4292515453046301E-5</v>
      </c>
      <c r="GF60" s="7">
        <v>1.5080165328227701E-5</v>
      </c>
      <c r="GG60" s="7">
        <v>1.5804750154935799E-5</v>
      </c>
      <c r="GH60" s="13" t="s">
        <v>198</v>
      </c>
      <c r="GI60" s="5">
        <v>64206.420659417701</v>
      </c>
      <c r="GJ60" s="13" t="s">
        <v>351</v>
      </c>
      <c r="GK60" s="5">
        <v>1081.8800000000001</v>
      </c>
      <c r="GQ60" s="13" t="s">
        <v>49</v>
      </c>
      <c r="GR60">
        <v>56195.508940247499</v>
      </c>
      <c r="GS60" s="13">
        <v>5600</v>
      </c>
      <c r="GT60" s="7">
        <v>7.6205967102673597E-6</v>
      </c>
      <c r="GU60" s="7">
        <v>8.3563697304148406E-6</v>
      </c>
      <c r="GV60" s="7">
        <v>9.14606188082293E-6</v>
      </c>
      <c r="GW60" s="7">
        <v>9.98402599387961E-6</v>
      </c>
      <c r="GX60" s="7">
        <v>1.08636642011945E-5</v>
      </c>
      <c r="GY60" s="7">
        <v>1.17781210481504E-5</v>
      </c>
      <c r="GZ60" s="7">
        <v>1.2689284700025201E-5</v>
      </c>
      <c r="HA60" s="7">
        <v>1.35507620913352E-5</v>
      </c>
      <c r="HB60" s="7">
        <v>1.43843916431201E-5</v>
      </c>
      <c r="HC60" s="7">
        <v>1.51772605249792E-5</v>
      </c>
      <c r="HD60" s="7">
        <v>1.5908059684984102E-5</v>
      </c>
      <c r="HE60" s="13" t="s">
        <v>198</v>
      </c>
      <c r="HF60" s="5">
        <v>62531.2483685353</v>
      </c>
      <c r="HG60" s="13" t="s">
        <v>351</v>
      </c>
      <c r="HH60" s="5">
        <v>1081.8800000000001</v>
      </c>
      <c r="HN60" s="13" t="s">
        <v>48</v>
      </c>
      <c r="HO60">
        <v>67160.589451857901</v>
      </c>
      <c r="HP60" s="13">
        <v>5600</v>
      </c>
      <c r="HQ60" s="7">
        <v>5.8269465271225902E-6</v>
      </c>
      <c r="HR60" s="7">
        <v>6.4000689274961E-6</v>
      </c>
      <c r="HS60" s="7">
        <v>7.0212573376620398E-6</v>
      </c>
      <c r="HT60" s="7">
        <v>7.6869544482333493E-6</v>
      </c>
      <c r="HU60" s="7">
        <v>8.3926327702479308E-6</v>
      </c>
      <c r="HV60" s="7">
        <v>9.1332769976812099E-6</v>
      </c>
      <c r="HW60" s="7">
        <v>9.8849546892616498E-6</v>
      </c>
      <c r="HX60" s="7">
        <v>1.0617788699498299E-5</v>
      </c>
      <c r="HY60" s="7">
        <v>1.13422181547664E-5</v>
      </c>
      <c r="HZ60" s="7">
        <v>1.2047745290690199E-5</v>
      </c>
      <c r="IA60" s="7">
        <v>1.27240307604146E-5</v>
      </c>
      <c r="IB60" s="13" t="s">
        <v>198</v>
      </c>
      <c r="IC60" s="5">
        <v>70031.281932864396</v>
      </c>
      <c r="ID60" s="13" t="s">
        <v>351</v>
      </c>
      <c r="IE60" s="5">
        <v>1081.8800000000001</v>
      </c>
      <c r="IK60" s="13" t="s">
        <v>48</v>
      </c>
      <c r="IL60">
        <v>70623.880149624194</v>
      </c>
      <c r="IM60" s="13">
        <v>5600</v>
      </c>
      <c r="IN60" s="7">
        <v>5.4318168088916896E-6</v>
      </c>
      <c r="IO60" s="7">
        <v>5.9729312378694502E-6</v>
      </c>
      <c r="IP60" s="7">
        <v>6.5613050487412697E-6</v>
      </c>
      <c r="IQ60" s="7">
        <v>7.1939616765808304E-6</v>
      </c>
      <c r="IR60" s="7">
        <v>7.8669780685325998E-6</v>
      </c>
      <c r="IS60" s="7">
        <v>8.57592323781533E-6</v>
      </c>
      <c r="IT60" s="7">
        <v>9.2976427385039308E-6</v>
      </c>
      <c r="IU60" s="7">
        <v>1.00027600282792E-5</v>
      </c>
      <c r="IV60" s="7">
        <v>1.0701548000435701E-5</v>
      </c>
      <c r="IW60" s="7">
        <v>1.13835345318957E-5</v>
      </c>
      <c r="IX60" s="7">
        <v>1.2038393484661299E-5</v>
      </c>
      <c r="IY60" s="13" t="s">
        <v>198</v>
      </c>
      <c r="IZ60" s="5">
        <v>74834.597761480196</v>
      </c>
      <c r="JA60" s="13" t="s">
        <v>351</v>
      </c>
      <c r="JB60" s="5">
        <v>1081.8800000000001</v>
      </c>
      <c r="JH60" s="13" t="s">
        <v>48</v>
      </c>
      <c r="JI60">
        <v>71726.142948354303</v>
      </c>
      <c r="JJ60" s="13">
        <v>5600</v>
      </c>
      <c r="JK60" s="7">
        <v>5.7410583715787698E-6</v>
      </c>
      <c r="JL60" s="7">
        <v>6.30701162260036E-6</v>
      </c>
      <c r="JM60" s="7">
        <v>6.92085601943116E-6</v>
      </c>
      <c r="JN60" s="7">
        <v>7.5791654786692599E-6</v>
      </c>
      <c r="JO60" s="7">
        <v>8.2775499584467304E-6</v>
      </c>
      <c r="JP60" s="7">
        <v>9.0111278764285901E-6</v>
      </c>
      <c r="JQ60" s="7">
        <v>9.7563695166003399E-6</v>
      </c>
      <c r="JR60" s="7">
        <v>1.0483812905638E-5</v>
      </c>
      <c r="JS60" s="7">
        <v>1.12036793109525E-5</v>
      </c>
      <c r="JT60" s="7">
        <v>1.19055452127968E-5</v>
      </c>
      <c r="JU60" s="7">
        <v>1.2579152805439899E-5</v>
      </c>
      <c r="JV60" s="13" t="s">
        <v>198</v>
      </c>
      <c r="JW60" s="5">
        <v>76177.254142158607</v>
      </c>
      <c r="JX60" s="13" t="s">
        <v>351</v>
      </c>
      <c r="JY60" s="5">
        <v>1081.8800000000001</v>
      </c>
      <c r="KE60" s="13" t="s">
        <v>48</v>
      </c>
      <c r="KF60">
        <v>64934.614366980299</v>
      </c>
      <c r="KG60" s="13">
        <v>5600</v>
      </c>
      <c r="KH60" s="7">
        <v>5.5149293467824999E-6</v>
      </c>
      <c r="KI60" s="7">
        <v>6.0639485662566796E-6</v>
      </c>
      <c r="KJ60" s="7">
        <v>6.6605194992346304E-6</v>
      </c>
      <c r="KK60" s="7">
        <v>7.3015326477182101E-6</v>
      </c>
      <c r="KL60" s="7">
        <v>7.9829177163468606E-6</v>
      </c>
      <c r="KM60" s="7">
        <v>8.7000926848269592E-6</v>
      </c>
      <c r="KN60" s="7">
        <v>9.4288202236219395E-6</v>
      </c>
      <c r="KO60" s="7">
        <v>1.01384024234068E-5</v>
      </c>
      <c r="KP60" s="7">
        <v>1.08398348772348E-5</v>
      </c>
      <c r="KQ60" s="7">
        <v>1.1522351283536399E-5</v>
      </c>
      <c r="KR60" s="7">
        <v>1.2175302825673699E-5</v>
      </c>
      <c r="KS60" s="13" t="s">
        <v>198</v>
      </c>
      <c r="KT60" s="5">
        <v>67052.821728806201</v>
      </c>
      <c r="KU60" s="13" t="s">
        <v>351</v>
      </c>
      <c r="KV60" s="5">
        <v>1081.8800000000001</v>
      </c>
      <c r="LB60" s="13" t="s">
        <v>48</v>
      </c>
      <c r="LC60">
        <v>71223.810478977306</v>
      </c>
      <c r="LD60" s="13">
        <v>5600</v>
      </c>
      <c r="LE60" s="7">
        <v>5.6389694119095302E-6</v>
      </c>
      <c r="LF60" s="7">
        <v>6.1972161882898E-6</v>
      </c>
      <c r="LG60" s="7">
        <v>6.8032004692453696E-6</v>
      </c>
      <c r="LH60" s="7">
        <v>7.4536401761122803E-6</v>
      </c>
      <c r="LI60" s="7">
        <v>8.1442910091534104E-6</v>
      </c>
      <c r="LJ60" s="7">
        <v>8.8704082419573695E-6</v>
      </c>
      <c r="LK60" s="7">
        <v>9.6082420638153001E-6</v>
      </c>
      <c r="LL60" s="7">
        <v>1.0327907753042699E-5</v>
      </c>
      <c r="LM60" s="7">
        <v>1.10398986080756E-5</v>
      </c>
      <c r="LN60" s="7">
        <v>1.1733667245279E-5</v>
      </c>
      <c r="LO60" s="7">
        <v>1.23988131424139E-5</v>
      </c>
      <c r="LP60" s="13" t="s">
        <v>198</v>
      </c>
      <c r="LQ60" s="5">
        <v>74534.402865846394</v>
      </c>
      <c r="LR60" s="13" t="s">
        <v>351</v>
      </c>
      <c r="LS60" s="5">
        <v>1081.8800000000001</v>
      </c>
      <c r="LY60" s="13" t="s">
        <v>48</v>
      </c>
      <c r="LZ60">
        <v>68040.475607471599</v>
      </c>
      <c r="MA60" s="13">
        <v>5600</v>
      </c>
      <c r="MB60" s="7">
        <v>5.5421557591202797E-6</v>
      </c>
      <c r="MC60" s="7">
        <v>6.09330161019933E-6</v>
      </c>
      <c r="MD60" s="7">
        <v>6.6920500068421701E-6</v>
      </c>
      <c r="ME60" s="7">
        <v>7.3352524973394796E-6</v>
      </c>
      <c r="MF60" s="7">
        <v>8.0187987254783607E-6</v>
      </c>
      <c r="MG60" s="7">
        <v>8.7380684201502997E-6</v>
      </c>
      <c r="MH60" s="7">
        <v>9.4688567910436795E-6</v>
      </c>
      <c r="MI60" s="7">
        <v>1.0180547269053601E-5</v>
      </c>
      <c r="MJ60" s="7">
        <v>1.08840808549631E-5</v>
      </c>
      <c r="MK60" s="7">
        <v>1.15687164507684E-5</v>
      </c>
      <c r="ML60" s="7">
        <v>1.2223834197163999E-5</v>
      </c>
      <c r="MM60" s="13" t="s">
        <v>198</v>
      </c>
      <c r="MN60" s="5">
        <v>70400.198852539994</v>
      </c>
      <c r="MO60" s="13" t="s">
        <v>351</v>
      </c>
      <c r="MP60" s="5">
        <v>1081.8800000000001</v>
      </c>
      <c r="MV60" s="13" t="s">
        <v>48</v>
      </c>
      <c r="MW60">
        <v>78731.930888903502</v>
      </c>
      <c r="MX60" s="13">
        <v>5600</v>
      </c>
      <c r="MY60" s="7">
        <v>5.7925595486151099E-6</v>
      </c>
      <c r="MZ60" s="7">
        <v>6.3616229074363003E-6</v>
      </c>
      <c r="NA60" s="7">
        <v>6.9785925210363799E-6</v>
      </c>
      <c r="NB60" s="7">
        <v>7.6399796355281992E-6</v>
      </c>
      <c r="NC60" s="7">
        <v>8.3413364685524694E-6</v>
      </c>
      <c r="ND60" s="7">
        <v>9.0777329550615799E-6</v>
      </c>
      <c r="NE60" s="7">
        <v>9.8263639364180202E-6</v>
      </c>
      <c r="NF60" s="7">
        <v>1.0558695729588599E-5</v>
      </c>
      <c r="NG60" s="7">
        <v>1.12843946980632E-5</v>
      </c>
      <c r="NH60" s="7">
        <v>1.19932798455825E-5</v>
      </c>
      <c r="NI60" s="7">
        <v>1.26753705531377E-5</v>
      </c>
      <c r="NJ60" s="13" t="s">
        <v>198</v>
      </c>
      <c r="NK60" s="5">
        <v>84340.429352534804</v>
      </c>
      <c r="NL60" s="13" t="s">
        <v>351</v>
      </c>
      <c r="NM60" s="5">
        <v>1081.8800000000001</v>
      </c>
      <c r="NS60" s="13" t="s">
        <v>48</v>
      </c>
      <c r="NT60">
        <v>77196.411566248105</v>
      </c>
      <c r="NU60" s="13">
        <v>5600</v>
      </c>
      <c r="NV60" s="7">
        <v>5.6803841184282099E-6</v>
      </c>
      <c r="NW60" s="7">
        <v>6.2406471940856104E-6</v>
      </c>
      <c r="NX60" s="7">
        <v>6.8486208495716902E-6</v>
      </c>
      <c r="NY60" s="7">
        <v>7.5009788578478399E-6</v>
      </c>
      <c r="NZ60" s="7">
        <v>8.1934402180391704E-6</v>
      </c>
      <c r="OA60" s="7">
        <v>8.92123375503128E-6</v>
      </c>
      <c r="OB60" s="7">
        <v>9.6615900311659692E-6</v>
      </c>
      <c r="OC60" s="7">
        <v>1.03859657531232E-5</v>
      </c>
      <c r="OD60" s="7">
        <v>1.11040742041513E-5</v>
      </c>
      <c r="OE60" s="7">
        <v>1.18056945249613E-5</v>
      </c>
      <c r="OF60" s="7">
        <v>1.24807961710308E-5</v>
      </c>
      <c r="OG60" s="13" t="s">
        <v>198</v>
      </c>
      <c r="OH60" s="5">
        <v>83370.867871712602</v>
      </c>
      <c r="OI60" s="13" t="s">
        <v>351</v>
      </c>
      <c r="OJ60" s="5">
        <v>1081.8800000000001</v>
      </c>
      <c r="OP60" s="13" t="s">
        <v>48</v>
      </c>
      <c r="OQ60" s="5">
        <v>78233.978934013998</v>
      </c>
      <c r="OR60">
        <v>5600</v>
      </c>
      <c r="OS60" s="7">
        <v>5.8225746157851596E-6</v>
      </c>
      <c r="OT60" s="7">
        <v>6.3939213318853403E-6</v>
      </c>
      <c r="OU60" s="7">
        <v>7.0132184097179301E-6</v>
      </c>
      <c r="OV60" s="7">
        <v>7.6769344896580601E-6</v>
      </c>
      <c r="OW60" s="7">
        <v>8.3805786049164894E-6</v>
      </c>
      <c r="OX60" s="7">
        <v>9.1191800570321795E-6</v>
      </c>
      <c r="OY60" s="7">
        <v>9.8699492374954896E-6</v>
      </c>
      <c r="OZ60" s="7">
        <v>1.0604424078375E-5</v>
      </c>
      <c r="PA60" s="7">
        <v>1.1332222020757899E-5</v>
      </c>
      <c r="PB60" s="7">
        <v>1.20431843541693E-5</v>
      </c>
      <c r="PC60" s="7">
        <v>1.27273569064472E-5</v>
      </c>
      <c r="PD60" s="13" t="s">
        <v>198</v>
      </c>
      <c r="PE60" s="5">
        <v>83321.619716759102</v>
      </c>
      <c r="PF60" s="13" t="s">
        <v>351</v>
      </c>
      <c r="PG60" s="5">
        <v>1081.8800000000001</v>
      </c>
      <c r="PM60" s="13" t="s">
        <v>48</v>
      </c>
      <c r="PN60">
        <v>95572.778106923899</v>
      </c>
      <c r="PO60" s="13">
        <v>5600</v>
      </c>
      <c r="PP60" s="7">
        <v>4.7061811195546301E-6</v>
      </c>
      <c r="PQ60" s="7">
        <v>5.1866105907427701E-6</v>
      </c>
      <c r="PR60" s="7">
        <v>5.7123381456972099E-6</v>
      </c>
      <c r="PS60" s="7">
        <v>6.2814496011017697E-6</v>
      </c>
      <c r="PT60" s="7">
        <v>6.8911544508879496E-6</v>
      </c>
      <c r="PU60" s="7">
        <v>7.5381431995895997E-6</v>
      </c>
      <c r="PV60" s="7">
        <v>8.2002027182900603E-6</v>
      </c>
      <c r="PW60" s="7">
        <v>8.8482171708379304E-6</v>
      </c>
      <c r="PX60" s="7">
        <v>9.4926731627107306E-6</v>
      </c>
      <c r="PY60" s="7">
        <v>1.01230564276821E-5</v>
      </c>
      <c r="PZ60" s="7">
        <v>1.07289475784781E-5</v>
      </c>
      <c r="QA60" s="13" t="s">
        <v>198</v>
      </c>
      <c r="QB60" s="5">
        <v>99447.617362958204</v>
      </c>
      <c r="QC60" s="13" t="s">
        <v>351</v>
      </c>
      <c r="QD60" s="5">
        <v>1081.8800000000001</v>
      </c>
      <c r="QJ60" s="13" t="s">
        <v>48</v>
      </c>
      <c r="QK60">
        <v>120543.536096778</v>
      </c>
      <c r="QL60" s="13">
        <v>5600</v>
      </c>
      <c r="QM60" s="7">
        <v>4.4405091223932197E-6</v>
      </c>
      <c r="QN60" s="7">
        <v>4.8958589062749704E-6</v>
      </c>
      <c r="QO60" s="7">
        <v>5.3951948290281996E-6</v>
      </c>
      <c r="QP60" s="7">
        <v>5.9369589503310701E-6</v>
      </c>
      <c r="QQ60" s="7">
        <v>6.5187696281984299E-6</v>
      </c>
      <c r="QR60" s="7">
        <v>7.1377500234264203E-6</v>
      </c>
      <c r="QS60" s="7">
        <v>7.7740140342711195E-6</v>
      </c>
      <c r="QT60" s="7">
        <v>8.4012550603667902E-6</v>
      </c>
      <c r="QU60" s="7">
        <v>9.0286376629265006E-6</v>
      </c>
      <c r="QV60" s="7">
        <v>9.6463661897030303E-6</v>
      </c>
      <c r="QW60" s="7">
        <v>1.0244773682293299E-5</v>
      </c>
      <c r="QX60" s="13" t="s">
        <v>198</v>
      </c>
      <c r="QY60" s="5">
        <v>125676.070263699</v>
      </c>
      <c r="QZ60" s="13" t="s">
        <v>351</v>
      </c>
      <c r="RA60" s="5">
        <v>1081.8800000000001</v>
      </c>
      <c r="RG60" s="13" t="s">
        <v>48</v>
      </c>
      <c r="RH60">
        <v>93298.187883409802</v>
      </c>
      <c r="RI60" s="13">
        <v>5600</v>
      </c>
      <c r="RJ60" s="7">
        <v>6.2636864131721302E-6</v>
      </c>
      <c r="RK60" s="7">
        <v>6.8658854753068696E-6</v>
      </c>
      <c r="RL60" s="7">
        <v>7.5164164405044802E-6</v>
      </c>
      <c r="RM60" s="7">
        <v>8.21115701948575E-6</v>
      </c>
      <c r="RN60" s="7">
        <v>8.9450382272577392E-6</v>
      </c>
      <c r="RO60" s="7">
        <v>9.7125661296028404E-6</v>
      </c>
      <c r="RP60" s="7">
        <v>1.04924826064074E-5</v>
      </c>
      <c r="RQ60" s="7">
        <v>1.12589035866588E-5</v>
      </c>
      <c r="RR60" s="7">
        <v>1.2019843054122099E-5</v>
      </c>
      <c r="RS60" s="7">
        <v>1.27658524576363E-5</v>
      </c>
      <c r="RT60" s="7">
        <v>1.3487816765167999E-5</v>
      </c>
      <c r="RU60" s="13" t="s">
        <v>198</v>
      </c>
      <c r="RV60" s="5">
        <v>104044.568275249</v>
      </c>
      <c r="RW60" s="13" t="s">
        <v>351</v>
      </c>
      <c r="RX60" s="5">
        <v>1081.8800000000001</v>
      </c>
      <c r="SD60" s="13" t="s">
        <v>48</v>
      </c>
      <c r="SE60">
        <v>88983.9381275099</v>
      </c>
      <c r="SF60" s="13">
        <v>5600</v>
      </c>
      <c r="SG60" s="7">
        <v>4.6545698982398003E-6</v>
      </c>
      <c r="SH60" s="7">
        <v>5.1299271194808898E-6</v>
      </c>
      <c r="SI60" s="7">
        <v>5.65010347657765E-6</v>
      </c>
      <c r="SJ60" s="7">
        <v>6.2132108427849804E-6</v>
      </c>
      <c r="SK60" s="7">
        <v>6.8164968055304299E-6</v>
      </c>
      <c r="SL60" s="7">
        <v>7.4566988214217097E-6</v>
      </c>
      <c r="SM60" s="7">
        <v>8.1120918992505195E-6</v>
      </c>
      <c r="SN60" s="7">
        <v>8.7541843828285493E-6</v>
      </c>
      <c r="SO60" s="7">
        <v>9.3931391126317192E-6</v>
      </c>
      <c r="SP60" s="7">
        <v>1.0018598421208301E-5</v>
      </c>
      <c r="SQ60" s="7">
        <v>1.06202948226646E-5</v>
      </c>
      <c r="SR60" s="13" t="s">
        <v>198</v>
      </c>
      <c r="SS60" s="5">
        <v>97337.071238205099</v>
      </c>
      <c r="ST60" s="13" t="s">
        <v>351</v>
      </c>
      <c r="SU60">
        <v>1081.8800000000001</v>
      </c>
      <c r="TA60" s="13" t="s">
        <v>48</v>
      </c>
      <c r="TB60">
        <v>88210.424435057095</v>
      </c>
      <c r="TC60" s="13">
        <v>5600</v>
      </c>
      <c r="TD60" s="7">
        <v>5.9465585749521097E-6</v>
      </c>
      <c r="TE60" s="7">
        <v>6.5259723362041496E-6</v>
      </c>
      <c r="TF60" s="7">
        <v>7.1534167542521503E-6</v>
      </c>
      <c r="TG60" s="7">
        <v>7.8252045452079897E-6</v>
      </c>
      <c r="TH60" s="7">
        <v>8.5366962878203096E-6</v>
      </c>
      <c r="TI60" s="7">
        <v>9.2827911331212403E-6</v>
      </c>
      <c r="TJ60" s="7">
        <v>1.00416926141011E-5</v>
      </c>
      <c r="TK60" s="7">
        <v>1.07864409965809E-5</v>
      </c>
      <c r="TL60" s="7">
        <v>1.15257580570213E-5</v>
      </c>
      <c r="TM60" s="7">
        <v>1.2249863840943E-5</v>
      </c>
      <c r="TN60" s="7">
        <v>1.29492456377611E-5</v>
      </c>
      <c r="TO60" s="13" t="s">
        <v>198</v>
      </c>
      <c r="TP60" s="5">
        <v>97027.679853446403</v>
      </c>
      <c r="TQ60" s="13" t="s">
        <v>351</v>
      </c>
      <c r="TR60" s="5">
        <v>1081.8800000000001</v>
      </c>
      <c r="TX60" s="13" t="s">
        <v>49</v>
      </c>
      <c r="TY60">
        <v>54435.126691819903</v>
      </c>
      <c r="TZ60" s="13">
        <v>5600</v>
      </c>
      <c r="UA60" s="7">
        <v>7.0650305186776298E-6</v>
      </c>
      <c r="UB60" s="7">
        <v>7.7701998387058099E-6</v>
      </c>
      <c r="UC60" s="7">
        <v>8.5311391882043296E-6</v>
      </c>
      <c r="UD60" s="7">
        <v>9.3430693242572995E-6</v>
      </c>
      <c r="UE60" s="7">
        <v>1.0200151297584901E-5</v>
      </c>
      <c r="UF60" s="7">
        <v>1.1096131183584E-5</v>
      </c>
      <c r="UG60" s="7">
        <v>1.19848958207941E-5</v>
      </c>
      <c r="UH60" s="7">
        <v>1.28088121493913E-5</v>
      </c>
      <c r="UI60" s="7">
        <v>1.359651460112E-5</v>
      </c>
      <c r="UJ60" s="7">
        <v>1.4332680143478001E-5</v>
      </c>
      <c r="UK60" s="7">
        <v>1.4993731946316999E-5</v>
      </c>
      <c r="UL60" s="13" t="s">
        <v>198</v>
      </c>
      <c r="UM60" s="5">
        <v>57908.993664544403</v>
      </c>
      <c r="UN60" s="13" t="s">
        <v>351</v>
      </c>
      <c r="UO60" s="5">
        <v>1081.8800000000001</v>
      </c>
      <c r="UU60" s="13" t="s">
        <v>49</v>
      </c>
      <c r="UV60">
        <v>54615.943720368603</v>
      </c>
      <c r="UW60" s="13">
        <v>5600</v>
      </c>
      <c r="UX60" s="7">
        <v>7.0650305186776298E-6</v>
      </c>
      <c r="UY60" s="7">
        <v>7.7701998387058099E-6</v>
      </c>
      <c r="UZ60" s="7">
        <v>8.5311391882043296E-6</v>
      </c>
      <c r="VA60" s="7">
        <v>9.3430693242572995E-6</v>
      </c>
      <c r="VB60" s="7">
        <v>1.0200151297584901E-5</v>
      </c>
      <c r="VC60" s="7">
        <v>1.1096131183584E-5</v>
      </c>
      <c r="VD60" s="7">
        <v>1.19848958207941E-5</v>
      </c>
      <c r="VE60" s="7">
        <v>1.28088121493913E-5</v>
      </c>
      <c r="VF60" s="7">
        <v>1.359651460112E-5</v>
      </c>
      <c r="VG60" s="7">
        <v>1.4332680143478001E-5</v>
      </c>
      <c r="VH60" s="7">
        <v>1.4993731946316999E-5</v>
      </c>
      <c r="VI60" s="13" t="s">
        <v>198</v>
      </c>
      <c r="VJ60" s="5">
        <v>58685.912299709598</v>
      </c>
      <c r="VK60" s="13" t="s">
        <v>351</v>
      </c>
      <c r="VL60" s="5">
        <v>1081.8800000000001</v>
      </c>
      <c r="VR60" s="13" t="s">
        <v>49</v>
      </c>
      <c r="VS60">
        <v>55049.879413592098</v>
      </c>
      <c r="VT60" s="13">
        <v>5600</v>
      </c>
      <c r="VU60" s="7">
        <v>7.0650305186776298E-6</v>
      </c>
      <c r="VV60" s="7">
        <v>7.7701998387058099E-6</v>
      </c>
      <c r="VW60" s="7">
        <v>8.5311391882043296E-6</v>
      </c>
      <c r="VX60" s="7">
        <v>9.3430693242572995E-6</v>
      </c>
      <c r="VY60" s="7">
        <v>1.0200151297584901E-5</v>
      </c>
      <c r="VZ60" s="7">
        <v>1.1096131183584E-5</v>
      </c>
      <c r="WA60" s="7">
        <v>1.19848958207941E-5</v>
      </c>
      <c r="WB60" s="7">
        <v>1.28088121493913E-5</v>
      </c>
      <c r="WC60" s="7">
        <v>1.359651460112E-5</v>
      </c>
      <c r="WD60" s="7">
        <v>1.4332680143478001E-5</v>
      </c>
      <c r="WE60" s="7">
        <v>1.4993731946316999E-5</v>
      </c>
      <c r="WF60" s="13" t="s">
        <v>198</v>
      </c>
      <c r="WG60" s="5">
        <v>60325.596169999699</v>
      </c>
      <c r="WH60" s="13" t="s">
        <v>351</v>
      </c>
      <c r="WI60" s="5">
        <v>1081.8800000000001</v>
      </c>
    </row>
    <row r="61" spans="1:607" x14ac:dyDescent="0.25">
      <c r="A61" s="246" t="s">
        <v>727</v>
      </c>
      <c r="B61" s="247"/>
      <c r="C61" s="247"/>
      <c r="D61" s="247"/>
      <c r="E61" s="254"/>
      <c r="F61" s="11" t="s">
        <v>371</v>
      </c>
      <c r="G61" s="23" t="s">
        <v>735</v>
      </c>
      <c r="H61" s="23" t="s">
        <v>736</v>
      </c>
      <c r="I61" s="12" t="s">
        <v>737</v>
      </c>
      <c r="O61" s="13" t="s">
        <v>50</v>
      </c>
      <c r="P61">
        <v>32614.658069751302</v>
      </c>
      <c r="Q61" s="13">
        <v>7000</v>
      </c>
      <c r="R61" s="7">
        <v>7.6241702207162102E-6</v>
      </c>
      <c r="S61" s="7">
        <v>8.34183794960552E-6</v>
      </c>
      <c r="T61" s="7">
        <v>9.11095249275964E-6</v>
      </c>
      <c r="U61" s="7">
        <v>9.9263378124391896E-6</v>
      </c>
      <c r="V61" s="7">
        <v>1.07819812847681E-5</v>
      </c>
      <c r="W61" s="7">
        <v>1.16693941438292E-5</v>
      </c>
      <c r="X61" s="7">
        <v>1.25334216466849E-5</v>
      </c>
      <c r="Y61" s="7">
        <v>1.3372875269979601E-5</v>
      </c>
      <c r="Z61" s="7">
        <v>1.4188410985497899E-5</v>
      </c>
      <c r="AA61" s="7">
        <v>1.4968245882681399E-5</v>
      </c>
      <c r="AB61" s="7">
        <v>1.5701415336127599E-5</v>
      </c>
      <c r="AC61" s="13" t="s">
        <v>199</v>
      </c>
      <c r="AD61" s="5">
        <v>2.9386092604344102E-2</v>
      </c>
      <c r="AE61" s="13" t="s">
        <v>352</v>
      </c>
      <c r="AF61" s="5">
        <v>326.8</v>
      </c>
      <c r="AL61" s="13" t="s">
        <v>49</v>
      </c>
      <c r="AM61">
        <v>58175.546205729697</v>
      </c>
      <c r="AN61" s="13">
        <v>7000</v>
      </c>
      <c r="AO61" s="7">
        <v>4.74468571394414E-6</v>
      </c>
      <c r="AP61" s="7">
        <v>5.2171626103337897E-6</v>
      </c>
      <c r="AQ61" s="7">
        <v>5.7319712791765098E-6</v>
      </c>
      <c r="AR61" s="7">
        <v>6.2870487625622899E-6</v>
      </c>
      <c r="AS61" s="7">
        <v>6.87954728395822E-6</v>
      </c>
      <c r="AT61" s="7">
        <v>7.51048744220216E-6</v>
      </c>
      <c r="AU61" s="7">
        <v>8.1439408794248792E-6</v>
      </c>
      <c r="AV61" s="7">
        <v>8.7769630647963497E-6</v>
      </c>
      <c r="AW61" s="7">
        <v>9.4079439886485698E-6</v>
      </c>
      <c r="AX61" s="7">
        <v>1.00272421051411E-5</v>
      </c>
      <c r="AY61" s="7">
        <v>1.0625047624515601E-5</v>
      </c>
      <c r="AZ61" s="13" t="s">
        <v>199</v>
      </c>
      <c r="BA61" s="5">
        <v>2.9386092604344102E-2</v>
      </c>
      <c r="BB61" s="13" t="s">
        <v>352</v>
      </c>
      <c r="BC61">
        <v>326.8</v>
      </c>
      <c r="BI61" s="13" t="s">
        <v>49</v>
      </c>
      <c r="BJ61">
        <v>57237.236631273598</v>
      </c>
      <c r="BK61" s="13">
        <v>7000</v>
      </c>
      <c r="BL61" s="7">
        <v>5.2485771688177301E-6</v>
      </c>
      <c r="BM61" s="7">
        <v>5.7633466860737102E-6</v>
      </c>
      <c r="BN61" s="7">
        <v>6.3221164290113699E-6</v>
      </c>
      <c r="BO61" s="7">
        <v>6.922191064335E-6</v>
      </c>
      <c r="BP61" s="7">
        <v>7.5600422785263199E-6</v>
      </c>
      <c r="BQ61" s="7">
        <v>8.2354559948131893E-6</v>
      </c>
      <c r="BR61" s="7">
        <v>8.9111371628545301E-6</v>
      </c>
      <c r="BS61" s="7">
        <v>9.5839719111421003E-6</v>
      </c>
      <c r="BT61" s="7">
        <v>1.02522582354451E-5</v>
      </c>
      <c r="BU61" s="7">
        <v>1.09061468768927E-5</v>
      </c>
      <c r="BV61" s="7">
        <v>1.1535790447821E-5</v>
      </c>
      <c r="BW61" s="13" t="s">
        <v>199</v>
      </c>
      <c r="BX61" s="5">
        <v>2.9386092604344102E-2</v>
      </c>
      <c r="BY61" s="13" t="s">
        <v>352</v>
      </c>
      <c r="BZ61" s="5">
        <v>326.8</v>
      </c>
      <c r="CF61" s="13" t="s">
        <v>50</v>
      </c>
      <c r="CG61">
        <v>32763.448609114199</v>
      </c>
      <c r="CH61" s="13">
        <v>7000</v>
      </c>
      <c r="CI61" s="7">
        <v>7.6168515300212902E-6</v>
      </c>
      <c r="CJ61" s="7">
        <v>8.3341072107940198E-6</v>
      </c>
      <c r="CK61" s="7">
        <v>9.1028266137174795E-6</v>
      </c>
      <c r="CL61" s="7">
        <v>9.9178435474773308E-6</v>
      </c>
      <c r="CM61" s="7">
        <v>1.07731541345154E-5</v>
      </c>
      <c r="CN61" s="7">
        <v>1.1660277698195201E-5</v>
      </c>
      <c r="CO61" s="7">
        <v>1.25239491206936E-5</v>
      </c>
      <c r="CP61" s="7">
        <v>1.3362984903784501E-5</v>
      </c>
      <c r="CQ61" s="7">
        <v>1.41780504867184E-5</v>
      </c>
      <c r="CR61" s="7">
        <v>1.4957341965874299E-5</v>
      </c>
      <c r="CS61" s="7">
        <v>1.5689874322300999E-5</v>
      </c>
      <c r="CT61" s="13" t="s">
        <v>199</v>
      </c>
      <c r="CU61" s="5">
        <v>2.9386092604344102E-2</v>
      </c>
      <c r="CV61" s="13" t="s">
        <v>352</v>
      </c>
      <c r="CW61" s="5">
        <v>326.8</v>
      </c>
      <c r="DC61" s="13" t="s">
        <v>49</v>
      </c>
      <c r="DD61">
        <v>58492.7564992345</v>
      </c>
      <c r="DE61" s="13">
        <v>7000</v>
      </c>
      <c r="DF61" s="7">
        <v>5.3225423582292198E-6</v>
      </c>
      <c r="DG61" s="7">
        <v>5.8426370994214901E-6</v>
      </c>
      <c r="DH61" s="7">
        <v>6.4068479917162497E-6</v>
      </c>
      <c r="DI61" s="7">
        <v>7.0123865365331601E-6</v>
      </c>
      <c r="DJ61" s="7">
        <v>7.6556310257503096E-6</v>
      </c>
      <c r="DK61" s="7">
        <v>8.3363122480818603E-6</v>
      </c>
      <c r="DL61" s="7">
        <v>9.0179484685229308E-6</v>
      </c>
      <c r="DM61" s="7">
        <v>9.6973811859036007E-6</v>
      </c>
      <c r="DN61" s="7">
        <v>1.03728216139247E-5</v>
      </c>
      <c r="DO61" s="7">
        <v>1.1034594817568099E-5</v>
      </c>
      <c r="DP61" s="7">
        <v>1.16730360325454E-5</v>
      </c>
      <c r="DQ61" s="13" t="s">
        <v>199</v>
      </c>
      <c r="DR61" s="5">
        <v>2.9386092604344102E-2</v>
      </c>
      <c r="DS61" s="13" t="s">
        <v>352</v>
      </c>
      <c r="DT61" s="5">
        <v>326.8</v>
      </c>
      <c r="DZ61" s="13" t="s">
        <v>50</v>
      </c>
      <c r="EA61">
        <v>33069.203318761101</v>
      </c>
      <c r="EB61" s="13">
        <v>7000</v>
      </c>
      <c r="EC61" s="7">
        <v>7.6010369992347304E-6</v>
      </c>
      <c r="ED61" s="7">
        <v>8.3174014036140204E-6</v>
      </c>
      <c r="EE61" s="7">
        <v>9.0852659899733605E-6</v>
      </c>
      <c r="EF61" s="7">
        <v>9.8994858827539102E-6</v>
      </c>
      <c r="EG61" s="7">
        <v>1.07540761509796E-5</v>
      </c>
      <c r="EH61" s="7">
        <v>1.16405736213827E-5</v>
      </c>
      <c r="EI61" s="7">
        <v>1.25034727514065E-5</v>
      </c>
      <c r="EJ61" s="7">
        <v>1.3341600976907401E-5</v>
      </c>
      <c r="EK61" s="7">
        <v>1.4155644417977901E-5</v>
      </c>
      <c r="EL61" s="7">
        <v>1.49337535419236E-5</v>
      </c>
      <c r="EM61" s="7">
        <v>1.56648990638227E-5</v>
      </c>
      <c r="EN61" s="13" t="s">
        <v>199</v>
      </c>
      <c r="EO61" s="5">
        <v>2.9386092604344102E-2</v>
      </c>
      <c r="EP61" s="13" t="s">
        <v>352</v>
      </c>
      <c r="EQ61">
        <v>326.8</v>
      </c>
      <c r="EW61" s="13" t="s">
        <v>50</v>
      </c>
      <c r="EX61">
        <v>35209.325154496801</v>
      </c>
      <c r="EY61" s="13">
        <v>7000</v>
      </c>
      <c r="EZ61" s="7">
        <v>7.6306379400686006E-6</v>
      </c>
      <c r="FA61" s="7">
        <v>8.3486695847091207E-6</v>
      </c>
      <c r="FB61" s="7">
        <v>9.1181330830241199E-6</v>
      </c>
      <c r="FC61" s="7">
        <v>9.9338437052621399E-6</v>
      </c>
      <c r="FD61" s="7">
        <v>1.07897811096775E-5</v>
      </c>
      <c r="FE61" s="7">
        <v>1.1677449387470301E-5</v>
      </c>
      <c r="FF61" s="7">
        <v>1.25417908731235E-5</v>
      </c>
      <c r="FG61" s="7">
        <v>1.33816126211898E-5</v>
      </c>
      <c r="FH61" s="7">
        <v>1.4197562290371501E-5</v>
      </c>
      <c r="FI61" s="7">
        <v>1.49778754578214E-5</v>
      </c>
      <c r="FJ61" s="7">
        <v>1.5711605472218399E-5</v>
      </c>
      <c r="FK61" s="13" t="s">
        <v>199</v>
      </c>
      <c r="FL61" s="5">
        <v>2.9386092604344102E-2</v>
      </c>
      <c r="FM61" s="13" t="s">
        <v>352</v>
      </c>
      <c r="FN61" s="5">
        <v>326.8</v>
      </c>
      <c r="FT61" s="13" t="s">
        <v>50</v>
      </c>
      <c r="FU61">
        <v>34019.982326972298</v>
      </c>
      <c r="FV61" s="13">
        <v>7000</v>
      </c>
      <c r="FW61" s="7">
        <v>7.5551409606021102E-6</v>
      </c>
      <c r="FX61" s="7">
        <v>8.2689118377893392E-6</v>
      </c>
      <c r="FY61" s="7">
        <v>9.0342881448556695E-6</v>
      </c>
      <c r="FZ61" s="7">
        <v>9.8461871724994508E-6</v>
      </c>
      <c r="GA61" s="7">
        <v>1.06986793418994E-5</v>
      </c>
      <c r="GB61" s="7">
        <v>1.15833524570967E-5</v>
      </c>
      <c r="GC61" s="7">
        <v>1.24439879933711E-5</v>
      </c>
      <c r="GD61" s="7">
        <v>1.3279445672638599E-5</v>
      </c>
      <c r="GE61" s="7">
        <v>1.40904734270566E-5</v>
      </c>
      <c r="GF61" s="7">
        <v>1.4865087200521E-5</v>
      </c>
      <c r="GG61" s="7">
        <v>1.5592127688209001E-5</v>
      </c>
      <c r="GH61" s="13" t="s">
        <v>199</v>
      </c>
      <c r="GI61" s="5">
        <v>2.9386092604344102E-2</v>
      </c>
      <c r="GJ61" s="13" t="s">
        <v>352</v>
      </c>
      <c r="GK61" s="5">
        <v>326.8</v>
      </c>
      <c r="GQ61" s="13" t="s">
        <v>50</v>
      </c>
      <c r="GR61">
        <v>33695.508940247499</v>
      </c>
      <c r="GS61" s="13">
        <v>7000</v>
      </c>
      <c r="GT61" s="7">
        <v>7.6199367727659902E-6</v>
      </c>
      <c r="GU61" s="7">
        <v>8.33736618761642E-6</v>
      </c>
      <c r="GV61" s="7">
        <v>9.1062521997035399E-6</v>
      </c>
      <c r="GW61" s="7">
        <v>9.9214244654896398E-6</v>
      </c>
      <c r="GX61" s="7">
        <v>1.0776875418665401E-5</v>
      </c>
      <c r="GY61" s="7">
        <v>1.16641209716531E-5</v>
      </c>
      <c r="GZ61" s="7">
        <v>1.25279426040781E-5</v>
      </c>
      <c r="HA61" s="7">
        <v>1.3367154696607599E-5</v>
      </c>
      <c r="HB61" s="7">
        <v>1.4182418689529599E-5</v>
      </c>
      <c r="HC61" s="7">
        <v>1.4961939538450599E-5</v>
      </c>
      <c r="HD61" s="7">
        <v>1.5694740828531701E-5</v>
      </c>
      <c r="HE61" s="13" t="s">
        <v>199</v>
      </c>
      <c r="HF61" s="5">
        <v>2.9386092604344102E-2</v>
      </c>
      <c r="HG61" s="13" t="s">
        <v>352</v>
      </c>
      <c r="HH61" s="5">
        <v>326.8</v>
      </c>
      <c r="HN61" s="13" t="s">
        <v>49</v>
      </c>
      <c r="HO61">
        <v>59339.434998430799</v>
      </c>
      <c r="HP61" s="13">
        <v>7000</v>
      </c>
      <c r="HQ61" s="7">
        <v>5.7002803007171502E-6</v>
      </c>
      <c r="HR61" s="7">
        <v>6.2492868497649102E-6</v>
      </c>
      <c r="HS61" s="7">
        <v>6.8431504799334197E-6</v>
      </c>
      <c r="HT61" s="7">
        <v>7.4785985174184397E-6</v>
      </c>
      <c r="HU61" s="7">
        <v>8.1515133369079294E-6</v>
      </c>
      <c r="HV61" s="7">
        <v>8.8609226635607696E-6</v>
      </c>
      <c r="HW61" s="7">
        <v>9.5712430510812706E-6</v>
      </c>
      <c r="HX61" s="7">
        <v>1.02791685128767E-5</v>
      </c>
      <c r="HY61" s="7">
        <v>1.0982729900426399E-5</v>
      </c>
      <c r="HZ61" s="7">
        <v>1.1672501406615999E-5</v>
      </c>
      <c r="IA61" s="7">
        <v>1.2339165496467299E-5</v>
      </c>
      <c r="IB61" s="13" t="s">
        <v>199</v>
      </c>
      <c r="IC61" s="5">
        <v>2.9386092604344102E-2</v>
      </c>
      <c r="ID61" s="13" t="s">
        <v>352</v>
      </c>
      <c r="IE61" s="5">
        <v>326.8</v>
      </c>
      <c r="IK61" s="13" t="s">
        <v>49</v>
      </c>
      <c r="IL61">
        <v>60485.369229804499</v>
      </c>
      <c r="IM61" s="13">
        <v>7000</v>
      </c>
      <c r="IN61" s="7">
        <v>5.2966792412602399E-6</v>
      </c>
      <c r="IO61" s="7">
        <v>5.8133775060413399E-6</v>
      </c>
      <c r="IP61" s="7">
        <v>6.3739702424075496E-6</v>
      </c>
      <c r="IQ61" s="7">
        <v>6.9757064672890803E-6</v>
      </c>
      <c r="IR61" s="7">
        <v>7.6150130763726898E-6</v>
      </c>
      <c r="IS61" s="7">
        <v>8.2919210236203507E-6</v>
      </c>
      <c r="IT61" s="7">
        <v>8.9716990413635002E-6</v>
      </c>
      <c r="IU61" s="7">
        <v>9.6511352266720295E-6</v>
      </c>
      <c r="IV61" s="7">
        <v>1.0328327293869E-5</v>
      </c>
      <c r="IW61" s="7">
        <v>1.0993947738606E-5</v>
      </c>
      <c r="IX61" s="7">
        <v>1.16386450452463E-5</v>
      </c>
      <c r="IY61" s="13" t="s">
        <v>199</v>
      </c>
      <c r="IZ61" s="5">
        <v>2.9386092604344102E-2</v>
      </c>
      <c r="JA61" s="13" t="s">
        <v>352</v>
      </c>
      <c r="JB61" s="5">
        <v>326.8</v>
      </c>
      <c r="JH61" s="13" t="s">
        <v>49</v>
      </c>
      <c r="JI61">
        <v>61037.651453118</v>
      </c>
      <c r="JJ61" s="13">
        <v>7000</v>
      </c>
      <c r="JK61" s="7">
        <v>5.6111417295936096E-6</v>
      </c>
      <c r="JL61" s="7">
        <v>6.1528206767956899E-6</v>
      </c>
      <c r="JM61" s="7">
        <v>6.7391384093384501E-6</v>
      </c>
      <c r="JN61" s="7">
        <v>7.3669402900218602E-6</v>
      </c>
      <c r="JO61" s="7">
        <v>8.0322327655633905E-6</v>
      </c>
      <c r="JP61" s="7">
        <v>8.7343236335613203E-6</v>
      </c>
      <c r="JQ61" s="7">
        <v>9.4381462464399292E-6</v>
      </c>
      <c r="JR61" s="7">
        <v>1.0140396898586199E-5</v>
      </c>
      <c r="JS61" s="7">
        <v>1.08390930548218E-5</v>
      </c>
      <c r="JT61" s="7">
        <v>1.15248930359575E-5</v>
      </c>
      <c r="JU61" s="7">
        <v>1.21885291692705E-5</v>
      </c>
      <c r="JV61" s="13" t="s">
        <v>199</v>
      </c>
      <c r="JW61" s="5">
        <v>2.9386092604344102E-2</v>
      </c>
      <c r="JX61" s="13" t="s">
        <v>352</v>
      </c>
      <c r="JY61" s="5">
        <v>326.8</v>
      </c>
      <c r="KE61" s="13" t="s">
        <v>49</v>
      </c>
      <c r="KF61">
        <v>58285.571217883597</v>
      </c>
      <c r="KG61" s="13">
        <v>7000</v>
      </c>
      <c r="KH61" s="7">
        <v>5.3857669517840902E-6</v>
      </c>
      <c r="KI61" s="7">
        <v>5.91070317715478E-6</v>
      </c>
      <c r="KJ61" s="7">
        <v>6.4798873993559302E-6</v>
      </c>
      <c r="KK61" s="7">
        <v>7.0904506232172498E-6</v>
      </c>
      <c r="KL61" s="7">
        <v>7.7386884434652699E-6</v>
      </c>
      <c r="KM61" s="7">
        <v>8.4242270853975605E-6</v>
      </c>
      <c r="KN61" s="7">
        <v>9.1108328261713797E-6</v>
      </c>
      <c r="KO61" s="7">
        <v>9.7953199282676602E-6</v>
      </c>
      <c r="KP61" s="7">
        <v>1.04758601556019E-5</v>
      </c>
      <c r="KQ61" s="7">
        <v>1.1142839136685899E-5</v>
      </c>
      <c r="KR61" s="7">
        <v>1.17866674852188E-5</v>
      </c>
      <c r="KS61" s="13" t="s">
        <v>199</v>
      </c>
      <c r="KT61" s="5">
        <v>2.9386092604344102E-2</v>
      </c>
      <c r="KU61" s="13" t="s">
        <v>352</v>
      </c>
      <c r="KV61" s="5">
        <v>326.8</v>
      </c>
      <c r="LB61" s="13" t="s">
        <v>49</v>
      </c>
      <c r="LC61">
        <v>60507.037603142002</v>
      </c>
      <c r="LD61" s="13">
        <v>7000</v>
      </c>
      <c r="LE61" s="7">
        <v>5.5089698141172599E-6</v>
      </c>
      <c r="LF61" s="7">
        <v>6.04300125856024E-6</v>
      </c>
      <c r="LG61" s="7">
        <v>6.6214917803718401E-6</v>
      </c>
      <c r="LH61" s="7">
        <v>7.2414166436846899E-6</v>
      </c>
      <c r="LI61" s="7">
        <v>7.8989140687679401E-6</v>
      </c>
      <c r="LJ61" s="7">
        <v>8.5934548703325493E-6</v>
      </c>
      <c r="LK61" s="7">
        <v>9.2895884964235103E-6</v>
      </c>
      <c r="LL61" s="7">
        <v>9.9840599398633107E-6</v>
      </c>
      <c r="LM61" s="7">
        <v>1.06749451659274E-5</v>
      </c>
      <c r="LN61" s="7">
        <v>1.13528074124168E-5</v>
      </c>
      <c r="LO61" s="7">
        <v>1.2008259375260799E-5</v>
      </c>
      <c r="LP61" s="13" t="s">
        <v>199</v>
      </c>
      <c r="LQ61" s="5">
        <v>2.9386092604344102E-2</v>
      </c>
      <c r="LR61" s="13" t="s">
        <v>352</v>
      </c>
      <c r="LS61" s="5">
        <v>326.8</v>
      </c>
      <c r="LY61" s="13" t="s">
        <v>49</v>
      </c>
      <c r="LZ61">
        <v>59239.976951058103</v>
      </c>
      <c r="MA61" s="13">
        <v>7000</v>
      </c>
      <c r="MB61" s="7">
        <v>5.4131811980565698E-6</v>
      </c>
      <c r="MC61" s="7">
        <v>5.9402391740764696E-6</v>
      </c>
      <c r="MD61" s="7">
        <v>6.5116040365863402E-6</v>
      </c>
      <c r="ME61" s="7">
        <v>7.1243717395403003E-6</v>
      </c>
      <c r="MF61" s="7">
        <v>7.7748017380915895E-6</v>
      </c>
      <c r="MG61" s="7">
        <v>8.4624691300390604E-6</v>
      </c>
      <c r="MH61" s="7">
        <v>9.1512051315514301E-6</v>
      </c>
      <c r="MI61" s="7">
        <v>9.8378133982285403E-6</v>
      </c>
      <c r="MJ61" s="7">
        <v>1.0520452007821E-5</v>
      </c>
      <c r="MK61" s="7">
        <v>1.11895244444594E-5</v>
      </c>
      <c r="ML61" s="7">
        <v>1.1835466304766301E-5</v>
      </c>
      <c r="MM61" s="13" t="s">
        <v>199</v>
      </c>
      <c r="MN61" s="5">
        <v>2.9386092604344102E-2</v>
      </c>
      <c r="MO61" s="13" t="s">
        <v>352</v>
      </c>
      <c r="MP61" s="5">
        <v>326.8</v>
      </c>
      <c r="MV61" s="13" t="s">
        <v>49</v>
      </c>
      <c r="MW61">
        <v>63432.265777948502</v>
      </c>
      <c r="MX61" s="13">
        <v>7000</v>
      </c>
      <c r="MY61" s="7">
        <v>5.6593899858191503E-6</v>
      </c>
      <c r="MZ61" s="7">
        <v>6.2039335799040501E-6</v>
      </c>
      <c r="NA61" s="7">
        <v>6.7931216656312102E-6</v>
      </c>
      <c r="NB61" s="7">
        <v>7.4237425291944798E-6</v>
      </c>
      <c r="NC61" s="7">
        <v>8.0917500066885898E-6</v>
      </c>
      <c r="ND61" s="7">
        <v>8.7965137598648596E-6</v>
      </c>
      <c r="NE61" s="7">
        <v>9.5040279598184399E-6</v>
      </c>
      <c r="NF61" s="7">
        <v>1.0210877949483399E-5</v>
      </c>
      <c r="NG61" s="7">
        <v>1.0915012834867E-5</v>
      </c>
      <c r="NH61" s="7">
        <v>1.1607305073835999E-5</v>
      </c>
      <c r="NI61" s="7">
        <v>1.22787007367319E-5</v>
      </c>
      <c r="NJ61" s="13" t="s">
        <v>199</v>
      </c>
      <c r="NK61" s="5">
        <v>2.9386092604344102E-2</v>
      </c>
      <c r="NL61" s="13" t="s">
        <v>352</v>
      </c>
      <c r="NM61" s="5">
        <v>326.8</v>
      </c>
      <c r="NS61" s="13" t="s">
        <v>49</v>
      </c>
      <c r="NT61">
        <v>63037.708770815501</v>
      </c>
      <c r="NU61" s="13">
        <v>7000</v>
      </c>
      <c r="NV61" s="7">
        <v>5.5457244307363596E-6</v>
      </c>
      <c r="NW61" s="7">
        <v>6.0814424731990503E-6</v>
      </c>
      <c r="NX61" s="7">
        <v>6.66157115027197E-6</v>
      </c>
      <c r="NY61" s="7">
        <v>7.2830450498501897E-6</v>
      </c>
      <c r="NZ61" s="7">
        <v>7.9419685188570608E-6</v>
      </c>
      <c r="OA61" s="7">
        <v>8.6379581058962499E-6</v>
      </c>
      <c r="OB61" s="7">
        <v>9.3369918547118592E-6</v>
      </c>
      <c r="OC61" s="7">
        <v>1.00357415730194E-5</v>
      </c>
      <c r="OD61" s="7">
        <v>1.0732170555154801E-5</v>
      </c>
      <c r="OE61" s="7">
        <v>1.1417134935047899E-5</v>
      </c>
      <c r="OF61" s="7">
        <v>1.2081530732467701E-5</v>
      </c>
      <c r="OG61" s="13" t="s">
        <v>199</v>
      </c>
      <c r="OH61" s="5">
        <v>2.9386092604344102E-2</v>
      </c>
      <c r="OI61" s="13" t="s">
        <v>352</v>
      </c>
      <c r="OJ61" s="5">
        <v>326.8</v>
      </c>
      <c r="OP61" s="13" t="s">
        <v>49</v>
      </c>
      <c r="OQ61" s="5">
        <v>63186.843034079102</v>
      </c>
      <c r="OR61">
        <v>7000</v>
      </c>
      <c r="OS61" s="7">
        <v>5.6896068485169103E-6</v>
      </c>
      <c r="OT61" s="7">
        <v>6.23642810917418E-6</v>
      </c>
      <c r="OU61" s="7">
        <v>6.8279469073513098E-6</v>
      </c>
      <c r="OV61" s="7">
        <v>7.46091311424423E-6</v>
      </c>
      <c r="OW61" s="7">
        <v>8.1312415374302703E-6</v>
      </c>
      <c r="OX61" s="7">
        <v>8.8382465539506794E-6</v>
      </c>
      <c r="OY61" s="7">
        <v>9.5479656272574199E-6</v>
      </c>
      <c r="OZ61" s="7">
        <v>1.02569798899301E-5</v>
      </c>
      <c r="PA61" s="7">
        <v>1.0963222744030601E-5</v>
      </c>
      <c r="PB61" s="7">
        <v>1.1657581833432E-5</v>
      </c>
      <c r="PC61" s="7">
        <v>1.2331026599673499E-5</v>
      </c>
      <c r="PD61" s="13" t="s">
        <v>199</v>
      </c>
      <c r="PE61" s="5">
        <v>2.9386092604344102E-2</v>
      </c>
      <c r="PF61" s="13" t="s">
        <v>352</v>
      </c>
      <c r="PG61" s="5">
        <v>326.8</v>
      </c>
      <c r="PM61" s="13" t="s">
        <v>49</v>
      </c>
      <c r="PN61">
        <v>67117.9454007366</v>
      </c>
      <c r="PO61" s="13">
        <v>7000</v>
      </c>
      <c r="PP61" s="7">
        <v>4.55866535481323E-6</v>
      </c>
      <c r="PQ61" s="7">
        <v>5.0142924055895297E-6</v>
      </c>
      <c r="PR61" s="7">
        <v>5.5115884597592198E-6</v>
      </c>
      <c r="PS61" s="7">
        <v>6.0487523196958002E-6</v>
      </c>
      <c r="PT61" s="7">
        <v>6.6232256293781596E-6</v>
      </c>
      <c r="PU61" s="7">
        <v>7.2366806059845E-6</v>
      </c>
      <c r="PV61" s="7">
        <v>7.8553432545242003E-6</v>
      </c>
      <c r="PW61" s="7">
        <v>8.4763161805220005E-6</v>
      </c>
      <c r="PX61" s="7">
        <v>9.0979671297943293E-6</v>
      </c>
      <c r="PY61" s="7">
        <v>9.7110925616550102E-6</v>
      </c>
      <c r="PZ61" s="7">
        <v>1.03062302388888E-5</v>
      </c>
      <c r="QA61" s="13" t="s">
        <v>199</v>
      </c>
      <c r="QB61" s="5">
        <v>2.9386092604344102E-2</v>
      </c>
      <c r="QC61" s="13" t="s">
        <v>352</v>
      </c>
      <c r="QD61" s="5">
        <v>326.8</v>
      </c>
      <c r="QJ61" s="13" t="s">
        <v>49</v>
      </c>
      <c r="QK61">
        <v>74811.9180977137</v>
      </c>
      <c r="QL61" s="13">
        <v>7000</v>
      </c>
      <c r="QM61" s="7">
        <v>4.2852667803528202E-6</v>
      </c>
      <c r="QN61" s="7">
        <v>4.71558545569709E-6</v>
      </c>
      <c r="QO61" s="7">
        <v>5.18615657273267E-6</v>
      </c>
      <c r="QP61" s="7">
        <v>5.6954883876155298E-6</v>
      </c>
      <c r="QQ61" s="7">
        <v>6.2413785111022298E-6</v>
      </c>
      <c r="QR61" s="7">
        <v>6.8262858208034904E-6</v>
      </c>
      <c r="QS61" s="7">
        <v>7.4196639826744401E-6</v>
      </c>
      <c r="QT61" s="7">
        <v>8.0187143082302801E-6</v>
      </c>
      <c r="QU61" s="7">
        <v>8.6217968860637207E-6</v>
      </c>
      <c r="QV61" s="7">
        <v>9.2204180248047398E-6</v>
      </c>
      <c r="QW61" s="7">
        <v>9.8057168924361701E-6</v>
      </c>
      <c r="QX61" s="13" t="s">
        <v>199</v>
      </c>
      <c r="QY61" s="5">
        <v>2.9386092604344102E-2</v>
      </c>
      <c r="QZ61" s="13" t="s">
        <v>352</v>
      </c>
      <c r="RA61" s="5">
        <v>326.8</v>
      </c>
      <c r="RG61" s="13" t="s">
        <v>49</v>
      </c>
      <c r="RH61">
        <v>69595.792197579605</v>
      </c>
      <c r="RI61" s="13">
        <v>7000</v>
      </c>
      <c r="RJ61" s="7">
        <v>6.1245841891000904E-6</v>
      </c>
      <c r="RK61" s="7">
        <v>6.7015872686963402E-6</v>
      </c>
      <c r="RL61" s="7">
        <v>7.3237406813247503E-6</v>
      </c>
      <c r="RM61" s="7">
        <v>7.9872599496284494E-6</v>
      </c>
      <c r="RN61" s="7">
        <v>8.6875364771337502E-6</v>
      </c>
      <c r="RO61" s="7">
        <v>9.4234731425331004E-6</v>
      </c>
      <c r="RP61" s="7">
        <v>1.0163561097240199E-5</v>
      </c>
      <c r="RQ61" s="7">
        <v>1.0904159790676201E-5</v>
      </c>
      <c r="RR61" s="7">
        <v>1.16428848649187E-5</v>
      </c>
      <c r="RS61" s="7">
        <v>1.23712061361268E-5</v>
      </c>
      <c r="RT61" s="7">
        <v>1.3080767512688101E-5</v>
      </c>
      <c r="RU61" s="13" t="s">
        <v>199</v>
      </c>
      <c r="RV61" s="5">
        <v>2.9386092604344102E-2</v>
      </c>
      <c r="RW61" s="13" t="s">
        <v>352</v>
      </c>
      <c r="RX61" s="5">
        <v>326.8</v>
      </c>
      <c r="SD61" s="13" t="s">
        <v>49</v>
      </c>
      <c r="SE61">
        <v>66397.981847368603</v>
      </c>
      <c r="SF61" s="13">
        <v>7000</v>
      </c>
      <c r="SG61" s="7">
        <v>4.5088263099099103E-6</v>
      </c>
      <c r="SH61" s="7">
        <v>4.9596497707613698E-6</v>
      </c>
      <c r="SI61" s="7">
        <v>5.4516730941356496E-6</v>
      </c>
      <c r="SJ61" s="7">
        <v>5.9831115750716697E-6</v>
      </c>
      <c r="SK61" s="7">
        <v>6.5514333648248398E-6</v>
      </c>
      <c r="SL61" s="7">
        <v>7.1584068010311703E-6</v>
      </c>
      <c r="SM61" s="7">
        <v>7.7709365945302104E-6</v>
      </c>
      <c r="SN61" s="7">
        <v>8.3861246629435396E-6</v>
      </c>
      <c r="SO61" s="7">
        <v>9.0023137223144599E-6</v>
      </c>
      <c r="SP61" s="7">
        <v>9.6104451143764497E-6</v>
      </c>
      <c r="SQ61" s="7">
        <v>1.0201186748115901E-5</v>
      </c>
      <c r="SR61" s="13" t="s">
        <v>199</v>
      </c>
      <c r="SS61" s="5">
        <v>2.9386092604344102E-2</v>
      </c>
      <c r="ST61" s="13" t="s">
        <v>352</v>
      </c>
      <c r="SU61">
        <v>326.8</v>
      </c>
      <c r="TA61" s="13" t="s">
        <v>49</v>
      </c>
      <c r="TB61">
        <v>67169.346199243402</v>
      </c>
      <c r="TC61" s="13">
        <v>7000</v>
      </c>
      <c r="TD61" s="7">
        <v>5.8086258257355902E-6</v>
      </c>
      <c r="TE61" s="7">
        <v>6.3631129127178803E-6</v>
      </c>
      <c r="TF61" s="7">
        <v>6.9623751824875602E-6</v>
      </c>
      <c r="TG61" s="7">
        <v>7.6030212710727301E-6</v>
      </c>
      <c r="TH61" s="7">
        <v>8.2808314731615407E-6</v>
      </c>
      <c r="TI61" s="7">
        <v>8.9951490944468608E-6</v>
      </c>
      <c r="TJ61" s="7">
        <v>9.7135034988125503E-6</v>
      </c>
      <c r="TK61" s="7">
        <v>1.0432397408396101E-5</v>
      </c>
      <c r="TL61" s="7">
        <v>1.11496071296564E-5</v>
      </c>
      <c r="TM61" s="7">
        <v>1.18563479114021E-5</v>
      </c>
      <c r="TN61" s="7">
        <v>1.2543931623287001E-5</v>
      </c>
      <c r="TO61" s="13" t="s">
        <v>199</v>
      </c>
      <c r="TP61" s="5">
        <v>2.9386092604344102E-2</v>
      </c>
      <c r="TQ61" s="13" t="s">
        <v>352</v>
      </c>
      <c r="TR61" s="5">
        <v>326.8</v>
      </c>
      <c r="TX61" s="13" t="s">
        <v>50</v>
      </c>
      <c r="TY61">
        <v>31935.1266918199</v>
      </c>
      <c r="TZ61" s="13">
        <v>7000</v>
      </c>
      <c r="UA61" s="7">
        <v>7.0622192253767099E-6</v>
      </c>
      <c r="UB61" s="7">
        <v>7.7493672916699394E-6</v>
      </c>
      <c r="UC61" s="7">
        <v>8.4896624322668902E-6</v>
      </c>
      <c r="UD61" s="7">
        <v>9.2787442556177504E-6</v>
      </c>
      <c r="UE61" s="7">
        <v>1.01113201354671E-5</v>
      </c>
      <c r="UF61" s="7">
        <v>1.0979521048278299E-5</v>
      </c>
      <c r="UG61" s="7">
        <v>1.18152584483358E-5</v>
      </c>
      <c r="UH61" s="7">
        <v>1.26179899428749E-5</v>
      </c>
      <c r="UI61" s="7">
        <v>1.33895984108925E-5</v>
      </c>
      <c r="UJ61" s="7">
        <v>1.4116122461829301E-5</v>
      </c>
      <c r="UK61" s="7">
        <v>1.47846302105399E-5</v>
      </c>
      <c r="UL61" s="13" t="s">
        <v>199</v>
      </c>
      <c r="UM61" s="5">
        <v>2.9386092604344102E-2</v>
      </c>
      <c r="UN61" s="13" t="s">
        <v>352</v>
      </c>
      <c r="UO61" s="5">
        <v>326.8</v>
      </c>
      <c r="UU61" s="13" t="s">
        <v>50</v>
      </c>
      <c r="UV61">
        <v>32115.943720368599</v>
      </c>
      <c r="UW61" s="13">
        <v>7000</v>
      </c>
      <c r="UX61" s="7">
        <v>7.0622192253767099E-6</v>
      </c>
      <c r="UY61" s="7">
        <v>7.7493672916699394E-6</v>
      </c>
      <c r="UZ61" s="7">
        <v>8.4896624322668902E-6</v>
      </c>
      <c r="VA61" s="7">
        <v>9.2787442556177504E-6</v>
      </c>
      <c r="VB61" s="7">
        <v>1.01113201354671E-5</v>
      </c>
      <c r="VC61" s="7">
        <v>1.0979521048278299E-5</v>
      </c>
      <c r="VD61" s="7">
        <v>1.18152584483358E-5</v>
      </c>
      <c r="VE61" s="7">
        <v>1.26179899428749E-5</v>
      </c>
      <c r="VF61" s="7">
        <v>1.33895984108925E-5</v>
      </c>
      <c r="VG61" s="7">
        <v>1.4116122461829301E-5</v>
      </c>
      <c r="VH61" s="7">
        <v>1.47846302105399E-5</v>
      </c>
      <c r="VI61" s="13" t="s">
        <v>199</v>
      </c>
      <c r="VJ61" s="5">
        <v>2.9386092604344102E-2</v>
      </c>
      <c r="VK61" s="13" t="s">
        <v>352</v>
      </c>
      <c r="VL61" s="5">
        <v>326.8</v>
      </c>
      <c r="VR61" s="13" t="s">
        <v>50</v>
      </c>
      <c r="VS61">
        <v>32549.879413592102</v>
      </c>
      <c r="VT61" s="13">
        <v>7000</v>
      </c>
      <c r="VU61" s="7">
        <v>7.0622192253767099E-6</v>
      </c>
      <c r="VV61" s="7">
        <v>7.7493672916699394E-6</v>
      </c>
      <c r="VW61" s="7">
        <v>8.4896624322668902E-6</v>
      </c>
      <c r="VX61" s="7">
        <v>9.2787442556177504E-6</v>
      </c>
      <c r="VY61" s="7">
        <v>1.01113201354671E-5</v>
      </c>
      <c r="VZ61" s="7">
        <v>1.0979521048278299E-5</v>
      </c>
      <c r="WA61" s="7">
        <v>1.18152584483358E-5</v>
      </c>
      <c r="WB61" s="7">
        <v>1.26179899428749E-5</v>
      </c>
      <c r="WC61" s="7">
        <v>1.33895984108925E-5</v>
      </c>
      <c r="WD61" s="7">
        <v>1.4116122461829301E-5</v>
      </c>
      <c r="WE61" s="7">
        <v>1.47846302105399E-5</v>
      </c>
      <c r="WF61" s="13" t="s">
        <v>199</v>
      </c>
      <c r="WG61" s="5">
        <v>2.9386092604344102E-2</v>
      </c>
      <c r="WH61" s="13" t="s">
        <v>352</v>
      </c>
      <c r="WI61" s="5">
        <v>326.8</v>
      </c>
    </row>
    <row r="62" spans="1:607" x14ac:dyDescent="0.25">
      <c r="A62" s="248"/>
      <c r="B62" s="257"/>
      <c r="C62" s="257"/>
      <c r="D62" s="257"/>
      <c r="E62" s="255"/>
      <c r="F62" s="13">
        <v>800</v>
      </c>
      <c r="G62">
        <f t="shared" ref="G62:I67" si="8">G3*100</f>
        <v>-14.041123089649558</v>
      </c>
      <c r="H62">
        <f t="shared" si="8"/>
        <v>-9.2180442885843004</v>
      </c>
      <c r="I62" s="5">
        <f t="shared" si="8"/>
        <v>-4.921004326253926</v>
      </c>
      <c r="O62" s="13" t="s">
        <v>51</v>
      </c>
      <c r="P62">
        <v>48901.1757690183</v>
      </c>
      <c r="Q62" s="13">
        <v>8400</v>
      </c>
      <c r="R62" s="7">
        <v>7.6226610059941903E-6</v>
      </c>
      <c r="S62" s="7">
        <v>8.3216852829320395E-6</v>
      </c>
      <c r="T62" s="7">
        <v>9.0693357826356806E-6</v>
      </c>
      <c r="U62" s="7">
        <v>9.86069898054412E-6</v>
      </c>
      <c r="V62" s="7">
        <v>1.0690091230683701E-5</v>
      </c>
      <c r="W62" s="7">
        <v>1.15452393142056E-5</v>
      </c>
      <c r="X62" s="7">
        <v>1.23742532683995E-5</v>
      </c>
      <c r="Y62" s="7">
        <v>1.31929587288699E-5</v>
      </c>
      <c r="Z62" s="7">
        <v>1.3989876528978E-5</v>
      </c>
      <c r="AA62" s="7">
        <v>1.47556889947606E-5</v>
      </c>
      <c r="AB62" s="7">
        <v>1.5480348317518499E-5</v>
      </c>
      <c r="AC62" s="13" t="s">
        <v>200</v>
      </c>
      <c r="AD62" s="5">
        <v>0</v>
      </c>
      <c r="AE62" s="13" t="s">
        <v>353</v>
      </c>
      <c r="AF62" s="5">
        <v>567.6</v>
      </c>
      <c r="AL62" s="13" t="s">
        <v>50</v>
      </c>
      <c r="AM62">
        <v>35675.546205729697</v>
      </c>
      <c r="AN62" s="13">
        <v>8400</v>
      </c>
      <c r="AO62" s="7">
        <v>4.6000171338822096E-6</v>
      </c>
      <c r="AP62" s="7">
        <v>5.0485907211403397E-6</v>
      </c>
      <c r="AQ62" s="7">
        <v>5.53694262154483E-6</v>
      </c>
      <c r="AR62" s="7">
        <v>6.0632757024829496E-6</v>
      </c>
      <c r="AS62" s="7">
        <v>6.6250836289525697E-6</v>
      </c>
      <c r="AT62" s="7">
        <v>7.21591345206946E-6</v>
      </c>
      <c r="AU62" s="7">
        <v>7.8064065688298107E-6</v>
      </c>
      <c r="AV62" s="7">
        <v>8.4096135134175696E-6</v>
      </c>
      <c r="AW62" s="7">
        <v>9.0177780851607807E-6</v>
      </c>
      <c r="AX62" s="7">
        <v>9.6193903410019196E-6</v>
      </c>
      <c r="AY62" s="7">
        <v>1.02057774741318E-5</v>
      </c>
      <c r="AZ62" s="13" t="s">
        <v>200</v>
      </c>
      <c r="BA62" s="5">
        <v>0</v>
      </c>
      <c r="BB62" s="13" t="s">
        <v>353</v>
      </c>
      <c r="BC62">
        <v>567.6</v>
      </c>
      <c r="BI62" s="13" t="s">
        <v>50</v>
      </c>
      <c r="BJ62">
        <v>34737.236631273598</v>
      </c>
      <c r="BK62" s="13">
        <v>8400</v>
      </c>
      <c r="BL62" s="7">
        <v>5.1125739132547296E-6</v>
      </c>
      <c r="BM62" s="7">
        <v>5.6035555187668797E-6</v>
      </c>
      <c r="BN62" s="7">
        <v>6.1360497385765499E-6</v>
      </c>
      <c r="BO62" s="7">
        <v>6.7076637529249701E-6</v>
      </c>
      <c r="BP62" s="7">
        <v>7.3152457997909201E-6</v>
      </c>
      <c r="BQ62" s="7">
        <v>7.9515352505428496E-6</v>
      </c>
      <c r="BR62" s="7">
        <v>8.5854659124948199E-6</v>
      </c>
      <c r="BS62" s="7">
        <v>9.2298093619971997E-6</v>
      </c>
      <c r="BT62" s="7">
        <v>9.8762751666258808E-6</v>
      </c>
      <c r="BU62" s="7">
        <v>1.05134187508267E-5</v>
      </c>
      <c r="BV62" s="7">
        <v>1.11324323565494E-5</v>
      </c>
      <c r="BW62" s="13" t="s">
        <v>200</v>
      </c>
      <c r="BX62" s="5">
        <v>0</v>
      </c>
      <c r="BY62" s="13" t="s">
        <v>353</v>
      </c>
      <c r="BZ62" s="5">
        <v>567.6</v>
      </c>
      <c r="CF62" s="13" t="s">
        <v>51</v>
      </c>
      <c r="CG62">
        <v>49440.779341269699</v>
      </c>
      <c r="CH62" s="13">
        <v>8400</v>
      </c>
      <c r="CI62" s="7">
        <v>7.61533445493524E-6</v>
      </c>
      <c r="CJ62" s="7">
        <v>8.3139550871640006E-6</v>
      </c>
      <c r="CK62" s="7">
        <v>9.0612177148654502E-6</v>
      </c>
      <c r="CL62" s="7">
        <v>9.85221795681435E-6</v>
      </c>
      <c r="CM62" s="7">
        <v>1.0681280307192799E-5</v>
      </c>
      <c r="CN62" s="7">
        <v>1.1536124039648499E-5</v>
      </c>
      <c r="CO62" s="7">
        <v>1.2364757425411899E-5</v>
      </c>
      <c r="CP62" s="7">
        <v>1.31830564106086E-5</v>
      </c>
      <c r="CQ62" s="7">
        <v>1.3979525282400701E-5</v>
      </c>
      <c r="CR62" s="7">
        <v>1.47448267958865E-5</v>
      </c>
      <c r="CS62" s="7">
        <v>1.5468894564112298E-5</v>
      </c>
      <c r="CT62" s="13" t="s">
        <v>200</v>
      </c>
      <c r="CU62" s="5">
        <v>0</v>
      </c>
      <c r="CV62" s="13" t="s">
        <v>353</v>
      </c>
      <c r="CW62" s="5">
        <v>567.6</v>
      </c>
      <c r="DC62" s="13" t="s">
        <v>50</v>
      </c>
      <c r="DD62">
        <v>35992.7564992345</v>
      </c>
      <c r="DE62" s="13">
        <v>8400</v>
      </c>
      <c r="DF62" s="7">
        <v>5.1850651796109104E-6</v>
      </c>
      <c r="DG62" s="7">
        <v>5.6812305703243701E-6</v>
      </c>
      <c r="DH62" s="7">
        <v>6.2190399637961698E-6</v>
      </c>
      <c r="DI62" s="7">
        <v>6.7960161233852001E-6</v>
      </c>
      <c r="DJ62" s="7">
        <v>7.4089217418165198E-6</v>
      </c>
      <c r="DK62" s="7">
        <v>8.0505179913838296E-6</v>
      </c>
      <c r="DL62" s="7">
        <v>8.6904885591577393E-6</v>
      </c>
      <c r="DM62" s="7">
        <v>9.3412436843089604E-6</v>
      </c>
      <c r="DN62" s="7">
        <v>9.9946041504173306E-6</v>
      </c>
      <c r="DO62" s="7">
        <v>1.0639251875163E-5</v>
      </c>
      <c r="DP62" s="7">
        <v>1.1266537007612399E-5</v>
      </c>
      <c r="DQ62" s="13" t="s">
        <v>200</v>
      </c>
      <c r="DR62" s="5">
        <v>0</v>
      </c>
      <c r="DS62" s="13" t="s">
        <v>353</v>
      </c>
      <c r="DT62" s="5">
        <v>567.6</v>
      </c>
      <c r="DZ62" s="13" t="s">
        <v>51</v>
      </c>
      <c r="EA62">
        <v>50513.269869363001</v>
      </c>
      <c r="EB62" s="13">
        <v>8400</v>
      </c>
      <c r="EC62" s="7">
        <v>7.5995024694166998E-6</v>
      </c>
      <c r="ED62" s="7">
        <v>8.2972499133394892E-6</v>
      </c>
      <c r="EE62" s="7">
        <v>9.0436733485834607E-6</v>
      </c>
      <c r="EF62" s="7">
        <v>9.8338881872411998E-6</v>
      </c>
      <c r="EG62" s="7">
        <v>1.06622365568516E-5</v>
      </c>
      <c r="EH62" s="7">
        <v>1.15164213216313E-5</v>
      </c>
      <c r="EI62" s="7">
        <v>1.23442290471825E-5</v>
      </c>
      <c r="EJ62" s="7">
        <v>1.31616452307819E-5</v>
      </c>
      <c r="EK62" s="7">
        <v>1.39571381555213E-5</v>
      </c>
      <c r="EL62" s="7">
        <v>1.47213280603818E-5</v>
      </c>
      <c r="EM62" s="7">
        <v>1.5444108222824301E-5</v>
      </c>
      <c r="EN62" s="13" t="s">
        <v>200</v>
      </c>
      <c r="EO62" s="5">
        <v>0</v>
      </c>
      <c r="EP62" s="13" t="s">
        <v>353</v>
      </c>
      <c r="EQ62">
        <v>567.6</v>
      </c>
      <c r="EW62" s="13" t="s">
        <v>51</v>
      </c>
      <c r="EX62">
        <v>57510.400503511999</v>
      </c>
      <c r="EY62" s="13">
        <v>8400</v>
      </c>
      <c r="EZ62" s="7">
        <v>7.62913555829137E-6</v>
      </c>
      <c r="FA62" s="7">
        <v>8.3285163077886105E-6</v>
      </c>
      <c r="FB62" s="7">
        <v>9.0765093200137399E-6</v>
      </c>
      <c r="FC62" s="7">
        <v>9.8681929989625005E-6</v>
      </c>
      <c r="FD62" s="7">
        <v>1.06978765156452E-5</v>
      </c>
      <c r="FE62" s="7">
        <v>1.15532932406009E-5</v>
      </c>
      <c r="FF62" s="7">
        <v>1.23826427094356E-5</v>
      </c>
      <c r="FG62" s="7">
        <v>1.3201706299063701E-5</v>
      </c>
      <c r="FH62" s="7">
        <v>1.39990194047688E-5</v>
      </c>
      <c r="FI62" s="7">
        <v>1.47652815931924E-5</v>
      </c>
      <c r="FJ62" s="7">
        <v>1.5490461427439398E-5</v>
      </c>
      <c r="FK62" s="13" t="s">
        <v>200</v>
      </c>
      <c r="FL62" s="5">
        <v>0</v>
      </c>
      <c r="FM62" s="13" t="s">
        <v>353</v>
      </c>
      <c r="FN62" s="5">
        <v>567.6</v>
      </c>
      <c r="FT62" s="13" t="s">
        <v>51</v>
      </c>
      <c r="FU62">
        <v>53992.763826339899</v>
      </c>
      <c r="FV62" s="13">
        <v>8400</v>
      </c>
      <c r="FW62" s="7">
        <v>7.5535520599997901E-6</v>
      </c>
      <c r="FX62" s="7">
        <v>8.2487579060721097E-6</v>
      </c>
      <c r="FY62" s="7">
        <v>8.9927377508450706E-6</v>
      </c>
      <c r="FZ62" s="7">
        <v>9.7806647294815192E-6</v>
      </c>
      <c r="GA62" s="7">
        <v>1.0606932483982199E-5</v>
      </c>
      <c r="GB62" s="7">
        <v>1.14591947841042E-5</v>
      </c>
      <c r="GC62" s="7">
        <v>1.2284580413782E-5</v>
      </c>
      <c r="GD62" s="7">
        <v>1.3099399463550801E-5</v>
      </c>
      <c r="GE62" s="7">
        <v>1.38920137412982E-5</v>
      </c>
      <c r="GF62" s="7">
        <v>1.4652918312433601E-5</v>
      </c>
      <c r="GG62" s="7">
        <v>1.53718878985464E-5</v>
      </c>
      <c r="GH62" s="13" t="s">
        <v>200</v>
      </c>
      <c r="GI62" s="5">
        <v>0</v>
      </c>
      <c r="GJ62" s="13" t="s">
        <v>353</v>
      </c>
      <c r="GK62" s="5">
        <v>567.6</v>
      </c>
      <c r="GQ62" s="13" t="s">
        <v>51</v>
      </c>
      <c r="GR62">
        <v>52270.718209297404</v>
      </c>
      <c r="GS62" s="13">
        <v>8400</v>
      </c>
      <c r="GT62" s="7">
        <v>7.6184230279429403E-6</v>
      </c>
      <c r="GU62" s="7">
        <v>8.3172138542235805E-6</v>
      </c>
      <c r="GV62" s="7">
        <v>9.0646400299940303E-6</v>
      </c>
      <c r="GW62" s="7">
        <v>9.8557933183106199E-6</v>
      </c>
      <c r="GX62" s="7">
        <v>1.06849947802573E-5</v>
      </c>
      <c r="GY62" s="7">
        <v>1.1539966860958901E-5</v>
      </c>
      <c r="GZ62" s="7">
        <v>1.23687607957894E-5</v>
      </c>
      <c r="HA62" s="7">
        <v>1.3187231292427699E-5</v>
      </c>
      <c r="HB62" s="7">
        <v>1.3983889622075E-5</v>
      </c>
      <c r="HC62" s="7">
        <v>1.47494067981318E-5</v>
      </c>
      <c r="HD62" s="7">
        <v>1.54737242722243E-5</v>
      </c>
      <c r="HE62" s="13" t="s">
        <v>200</v>
      </c>
      <c r="HF62" s="5">
        <v>0</v>
      </c>
      <c r="HG62" s="13" t="s">
        <v>353</v>
      </c>
      <c r="HH62" s="5">
        <v>567.6</v>
      </c>
      <c r="HN62" s="13" t="s">
        <v>50</v>
      </c>
      <c r="HO62">
        <v>36839.434998430799</v>
      </c>
      <c r="HP62" s="13">
        <v>8400</v>
      </c>
      <c r="HQ62" s="7">
        <v>5.5648637483794801E-6</v>
      </c>
      <c r="HR62" s="7">
        <v>6.0897938305217702E-6</v>
      </c>
      <c r="HS62" s="7">
        <v>6.6571712305134701E-6</v>
      </c>
      <c r="HT62" s="7">
        <v>7.2640655961014099E-6</v>
      </c>
      <c r="HU62" s="7">
        <v>7.9067714762440096E-6</v>
      </c>
      <c r="HV62" s="7">
        <v>8.5777187451974999E-6</v>
      </c>
      <c r="HW62" s="7">
        <v>9.2472035020922101E-6</v>
      </c>
      <c r="HX62" s="7">
        <v>9.9268119144413908E-6</v>
      </c>
      <c r="HY62" s="7">
        <v>1.06083448314561E-5</v>
      </c>
      <c r="HZ62" s="7">
        <v>1.12807996125532E-5</v>
      </c>
      <c r="IA62" s="7">
        <v>1.19357857456214E-5</v>
      </c>
      <c r="IB62" s="13" t="s">
        <v>200</v>
      </c>
      <c r="IC62" s="5">
        <v>0</v>
      </c>
      <c r="ID62" s="13" t="s">
        <v>353</v>
      </c>
      <c r="IE62" s="5">
        <v>567.6</v>
      </c>
      <c r="IK62" s="13" t="s">
        <v>50</v>
      </c>
      <c r="IL62">
        <v>37985.369229804499</v>
      </c>
      <c r="IM62" s="13">
        <v>8400</v>
      </c>
      <c r="IN62" s="7">
        <v>5.1533592912511701E-6</v>
      </c>
      <c r="IO62" s="7">
        <v>5.6457986216505096E-6</v>
      </c>
      <c r="IP62" s="7">
        <v>6.1796650812043503E-6</v>
      </c>
      <c r="IQ62" s="7">
        <v>6.7525239905919601E-6</v>
      </c>
      <c r="IR62" s="7">
        <v>7.3611908807249703E-6</v>
      </c>
      <c r="IS62" s="7">
        <v>7.9987112904287006E-6</v>
      </c>
      <c r="IT62" s="7">
        <v>8.6365026127631597E-6</v>
      </c>
      <c r="IU62" s="7">
        <v>9.2864865283739398E-6</v>
      </c>
      <c r="IV62" s="7">
        <v>9.9408254553674805E-6</v>
      </c>
      <c r="IW62" s="7">
        <v>1.05883655254469E-5</v>
      </c>
      <c r="IX62" s="7">
        <v>1.1220755505361E-5</v>
      </c>
      <c r="IY62" s="13" t="s">
        <v>200</v>
      </c>
      <c r="IZ62" s="5">
        <v>0</v>
      </c>
      <c r="JA62" s="13" t="s">
        <v>353</v>
      </c>
      <c r="JB62" s="5">
        <v>567.6</v>
      </c>
      <c r="JH62" s="13" t="s">
        <v>50</v>
      </c>
      <c r="JI62">
        <v>38537.651453118</v>
      </c>
      <c r="JJ62" s="13">
        <v>8400</v>
      </c>
      <c r="JK62" s="7">
        <v>5.4725613893028104E-6</v>
      </c>
      <c r="JL62" s="7">
        <v>5.9900359998442996E-6</v>
      </c>
      <c r="JM62" s="7">
        <v>6.5497286752176503E-6</v>
      </c>
      <c r="JN62" s="7">
        <v>7.1488232434822902E-6</v>
      </c>
      <c r="JO62" s="7">
        <v>7.7837348696965108E-6</v>
      </c>
      <c r="JP62" s="7">
        <v>8.4470793583894605E-6</v>
      </c>
      <c r="JQ62" s="7">
        <v>9.1097310552065599E-6</v>
      </c>
      <c r="JR62" s="7">
        <v>9.7832558685529495E-6</v>
      </c>
      <c r="JS62" s="7">
        <v>1.0459593597664801E-5</v>
      </c>
      <c r="JT62" s="7">
        <v>1.1127729210121499E-5</v>
      </c>
      <c r="JU62" s="7">
        <v>1.17793341762179E-5</v>
      </c>
      <c r="JV62" s="13" t="s">
        <v>200</v>
      </c>
      <c r="JW62" s="5">
        <v>0</v>
      </c>
      <c r="JX62" s="13" t="s">
        <v>353</v>
      </c>
      <c r="JY62" s="5">
        <v>567.6</v>
      </c>
      <c r="KE62" s="13" t="s">
        <v>50</v>
      </c>
      <c r="KF62">
        <v>35785.571217883597</v>
      </c>
      <c r="KG62" s="13">
        <v>8400</v>
      </c>
      <c r="KH62" s="7">
        <v>5.2483153987232403E-6</v>
      </c>
      <c r="KI62" s="7">
        <v>5.7492778037010403E-6</v>
      </c>
      <c r="KJ62" s="7">
        <v>6.2920269323531703E-6</v>
      </c>
      <c r="KK62" s="7">
        <v>6.8740107883536501E-6</v>
      </c>
      <c r="KL62" s="7">
        <v>7.4919145522083799E-6</v>
      </c>
      <c r="KM62" s="7">
        <v>8.1384564816435097E-6</v>
      </c>
      <c r="KN62" s="7">
        <v>8.7835199699071094E-6</v>
      </c>
      <c r="KO62" s="7">
        <v>9.4393466768195305E-6</v>
      </c>
      <c r="KP62" s="7">
        <v>1.00977707540984E-5</v>
      </c>
      <c r="KQ62" s="7">
        <v>1.07475352603208E-5</v>
      </c>
      <c r="KR62" s="7">
        <v>1.13800495414765E-5</v>
      </c>
      <c r="KS62" s="13" t="s">
        <v>200</v>
      </c>
      <c r="KT62" s="5">
        <v>0</v>
      </c>
      <c r="KU62" s="13" t="s">
        <v>353</v>
      </c>
      <c r="KV62" s="5">
        <v>567.6</v>
      </c>
      <c r="LB62" s="13" t="s">
        <v>50</v>
      </c>
      <c r="LC62">
        <v>38007.037603142002</v>
      </c>
      <c r="LD62" s="13">
        <v>8400</v>
      </c>
      <c r="LE62" s="7">
        <v>5.3704678037134498E-6</v>
      </c>
      <c r="LF62" s="7">
        <v>5.88037307635048E-6</v>
      </c>
      <c r="LG62" s="7">
        <v>6.43229899371565E-6</v>
      </c>
      <c r="LH62" s="7">
        <v>7.0235501985698702E-6</v>
      </c>
      <c r="LI62" s="7">
        <v>7.6506655567748906E-6</v>
      </c>
      <c r="LJ62" s="7">
        <v>8.3063271166297496E-6</v>
      </c>
      <c r="LK62" s="7">
        <v>8.9611019910816004E-6</v>
      </c>
      <c r="LL62" s="7">
        <v>9.6268174361883395E-6</v>
      </c>
      <c r="LM62" s="7">
        <v>1.02953914231979E-5</v>
      </c>
      <c r="LN62" s="7">
        <v>1.09557135535361E-5</v>
      </c>
      <c r="LO62" s="7">
        <v>1.15993608237334E-5</v>
      </c>
      <c r="LP62" s="13" t="s">
        <v>200</v>
      </c>
      <c r="LQ62" s="5">
        <v>0</v>
      </c>
      <c r="LR62" s="13" t="s">
        <v>353</v>
      </c>
      <c r="LS62" s="5">
        <v>567.6</v>
      </c>
      <c r="LY62" s="13" t="s">
        <v>50</v>
      </c>
      <c r="LZ62">
        <v>36739.976951058103</v>
      </c>
      <c r="MA62" s="13">
        <v>8400</v>
      </c>
      <c r="MB62" s="7">
        <v>5.2758737239040699E-6</v>
      </c>
      <c r="MC62" s="7">
        <v>5.7789466314540199E-6</v>
      </c>
      <c r="MD62" s="7">
        <v>6.3238696573432102E-6</v>
      </c>
      <c r="ME62" s="7">
        <v>6.9080580550652503E-6</v>
      </c>
      <c r="MF62" s="7">
        <v>7.5281629436971599E-6</v>
      </c>
      <c r="MG62" s="7">
        <v>8.1768780931636405E-6</v>
      </c>
      <c r="MH62" s="7">
        <v>8.8241313411610701E-6</v>
      </c>
      <c r="MI62" s="7">
        <v>9.4821044094024106E-6</v>
      </c>
      <c r="MJ62" s="7">
        <v>1.01426295254608E-5</v>
      </c>
      <c r="MK62" s="7">
        <v>1.07944720981908E-5</v>
      </c>
      <c r="ML62" s="7">
        <v>1.1429059956665401E-5</v>
      </c>
      <c r="MM62" s="13" t="s">
        <v>200</v>
      </c>
      <c r="MN62" s="5">
        <v>0</v>
      </c>
      <c r="MO62" s="13" t="s">
        <v>353</v>
      </c>
      <c r="MP62" s="5">
        <v>567.6</v>
      </c>
      <c r="MV62" s="13" t="s">
        <v>50</v>
      </c>
      <c r="MW62">
        <v>40932.265777948502</v>
      </c>
      <c r="MX62" s="13">
        <v>8400</v>
      </c>
      <c r="MY62" s="7">
        <v>5.5174394106978996E-6</v>
      </c>
      <c r="MZ62" s="7">
        <v>6.0375400544061498E-6</v>
      </c>
      <c r="NA62" s="7">
        <v>6.5998771857841702E-6</v>
      </c>
      <c r="NB62" s="7">
        <v>7.2015858780714799E-6</v>
      </c>
      <c r="NC62" s="7">
        <v>7.8390359769662307E-6</v>
      </c>
      <c r="ND62" s="7">
        <v>8.5049597464511494E-6</v>
      </c>
      <c r="NE62" s="7">
        <v>9.1711879395073295E-6</v>
      </c>
      <c r="NF62" s="7">
        <v>9.8489314500450302E-6</v>
      </c>
      <c r="NG62" s="7">
        <v>1.0530309276792599E-5</v>
      </c>
      <c r="NH62" s="7">
        <v>1.12044187516122E-5</v>
      </c>
      <c r="NI62" s="7">
        <v>1.1863123486042301E-5</v>
      </c>
      <c r="NJ62" s="13" t="s">
        <v>200</v>
      </c>
      <c r="NK62" s="5">
        <v>0</v>
      </c>
      <c r="NL62" s="13" t="s">
        <v>353</v>
      </c>
      <c r="NM62" s="5">
        <v>567.6</v>
      </c>
      <c r="NS62" s="13" t="s">
        <v>50</v>
      </c>
      <c r="NT62">
        <v>40537.708770815501</v>
      </c>
      <c r="NU62" s="13">
        <v>8400</v>
      </c>
      <c r="NV62" s="7">
        <v>5.4024550677804901E-6</v>
      </c>
      <c r="NW62" s="7">
        <v>5.9137331412304697E-6</v>
      </c>
      <c r="NX62" s="7">
        <v>6.46699623173955E-6</v>
      </c>
      <c r="NY62" s="7">
        <v>7.0595173879680498E-6</v>
      </c>
      <c r="NZ62" s="7">
        <v>7.6878095499685798E-6</v>
      </c>
      <c r="OA62" s="7">
        <v>8.3447243377450896E-6</v>
      </c>
      <c r="OB62" s="7">
        <v>9.0022160759289198E-6</v>
      </c>
      <c r="OC62" s="7">
        <v>9.6716436913383897E-6</v>
      </c>
      <c r="OD62" s="7">
        <v>1.03451766797459E-5</v>
      </c>
      <c r="OE62" s="7">
        <v>1.10118553813783E-5</v>
      </c>
      <c r="OF62" s="7">
        <v>1.16635159279443E-5</v>
      </c>
      <c r="OG62" s="13" t="s">
        <v>200</v>
      </c>
      <c r="OH62" s="5">
        <v>0</v>
      </c>
      <c r="OI62" s="13" t="s">
        <v>353</v>
      </c>
      <c r="OJ62" s="5">
        <v>567.6</v>
      </c>
      <c r="OP62" s="13" t="s">
        <v>50</v>
      </c>
      <c r="OQ62" s="5">
        <v>40686.843034079102</v>
      </c>
      <c r="OR62">
        <v>8400</v>
      </c>
      <c r="OS62" s="7">
        <v>5.5478136246984396E-6</v>
      </c>
      <c r="OT62" s="7">
        <v>6.0701799899356496E-6</v>
      </c>
      <c r="OU62" s="7">
        <v>6.6348408873007799E-6</v>
      </c>
      <c r="OV62" s="7">
        <v>7.23889537064636E-6</v>
      </c>
      <c r="OW62" s="7">
        <v>7.8786763668968093E-6</v>
      </c>
      <c r="OX62" s="7">
        <v>8.5468849269673303E-6</v>
      </c>
      <c r="OY62" s="7">
        <v>9.2153851882261205E-6</v>
      </c>
      <c r="OZ62" s="7">
        <v>9.8953293158665E-6</v>
      </c>
      <c r="PA62" s="7">
        <v>1.05788297128492E-5</v>
      </c>
      <c r="PB62" s="7">
        <v>1.12550058402555E-5</v>
      </c>
      <c r="PC62" s="7">
        <v>1.19157381383299E-5</v>
      </c>
      <c r="PD62" s="13" t="s">
        <v>200</v>
      </c>
      <c r="PE62" s="5">
        <v>0</v>
      </c>
      <c r="PF62" s="13" t="s">
        <v>353</v>
      </c>
      <c r="PG62" s="5">
        <v>567.6</v>
      </c>
      <c r="PM62" s="13" t="s">
        <v>50</v>
      </c>
      <c r="PN62">
        <v>44617.9454007366</v>
      </c>
      <c r="PO62" s="13">
        <v>8400</v>
      </c>
      <c r="PP62" s="7">
        <v>4.4045671054900498E-6</v>
      </c>
      <c r="PQ62" s="7">
        <v>4.83580071301727E-6</v>
      </c>
      <c r="PR62" s="7">
        <v>5.3061112710416103E-6</v>
      </c>
      <c r="PS62" s="7">
        <v>5.81395559385247E-6</v>
      </c>
      <c r="PT62" s="7">
        <v>6.35710939168396E-6</v>
      </c>
      <c r="PU62" s="7">
        <v>6.9296766580425403E-6</v>
      </c>
      <c r="PV62" s="7">
        <v>7.5044884017384802E-6</v>
      </c>
      <c r="PW62" s="7">
        <v>8.0942270629644093E-6</v>
      </c>
      <c r="PX62" s="7">
        <v>8.6916782847557598E-6</v>
      </c>
      <c r="PY62" s="7">
        <v>9.2855529393556202E-6</v>
      </c>
      <c r="PZ62" s="7">
        <v>9.8675477004362895E-6</v>
      </c>
      <c r="QA62" s="13" t="s">
        <v>200</v>
      </c>
      <c r="QB62" s="5">
        <v>0</v>
      </c>
      <c r="QC62" s="13" t="s">
        <v>353</v>
      </c>
      <c r="QD62" s="5">
        <v>567.6</v>
      </c>
      <c r="QJ62" s="13" t="s">
        <v>50</v>
      </c>
      <c r="QK62">
        <v>52311.918097713598</v>
      </c>
      <c r="QL62" s="13">
        <v>8400</v>
      </c>
      <c r="QM62" s="7">
        <v>4.1243920860839699E-6</v>
      </c>
      <c r="QN62" s="7">
        <v>4.5302279518502996E-6</v>
      </c>
      <c r="QO62" s="7">
        <v>4.9737091040226297E-6</v>
      </c>
      <c r="QP62" s="7">
        <v>5.4535840406205104E-6</v>
      </c>
      <c r="QQ62" s="7">
        <v>5.96796529834977E-6</v>
      </c>
      <c r="QR62" s="7">
        <v>6.51169885895888E-6</v>
      </c>
      <c r="QS62" s="7">
        <v>7.0607635440641696E-6</v>
      </c>
      <c r="QT62" s="7">
        <v>7.6271993318364601E-6</v>
      </c>
      <c r="QU62" s="7">
        <v>8.2045923078132104E-6</v>
      </c>
      <c r="QV62" s="7">
        <v>8.7820940784754498E-6</v>
      </c>
      <c r="QW62" s="7">
        <v>9.3520134891288808E-6</v>
      </c>
      <c r="QX62" s="13" t="s">
        <v>200</v>
      </c>
      <c r="QY62" s="5">
        <v>0</v>
      </c>
      <c r="QZ62" s="13" t="s">
        <v>353</v>
      </c>
      <c r="RA62" s="5">
        <v>567.6</v>
      </c>
      <c r="RG62" s="13" t="s">
        <v>50</v>
      </c>
      <c r="RH62">
        <v>47095.792197579598</v>
      </c>
      <c r="RI62" s="13">
        <v>8400</v>
      </c>
      <c r="RJ62" s="7">
        <v>5.9759433805704403E-6</v>
      </c>
      <c r="RK62" s="7">
        <v>6.5277810373701501E-6</v>
      </c>
      <c r="RL62" s="7">
        <v>7.1224499754269896E-6</v>
      </c>
      <c r="RM62" s="7">
        <v>7.75655847720432E-6</v>
      </c>
      <c r="RN62" s="7">
        <v>8.4259536420863208E-6</v>
      </c>
      <c r="RO62" s="7">
        <v>9.1232165888663493E-6</v>
      </c>
      <c r="RP62" s="7">
        <v>9.8224741513949608E-6</v>
      </c>
      <c r="RQ62" s="7">
        <v>1.05335911041385E-5</v>
      </c>
      <c r="RR62" s="7">
        <v>1.1248954788965601E-5</v>
      </c>
      <c r="RS62" s="7">
        <v>1.19581166185902E-5</v>
      </c>
      <c r="RT62" s="7">
        <v>1.2653519836603101E-5</v>
      </c>
      <c r="RU62" s="13" t="s">
        <v>200</v>
      </c>
      <c r="RV62" s="5">
        <v>0</v>
      </c>
      <c r="RW62" s="13" t="s">
        <v>353</v>
      </c>
      <c r="RX62" s="5">
        <v>567.6</v>
      </c>
      <c r="SD62" s="13" t="s">
        <v>50</v>
      </c>
      <c r="SE62">
        <v>43897.981847368603</v>
      </c>
      <c r="SF62" s="13">
        <v>8400</v>
      </c>
      <c r="SG62" s="7">
        <v>4.3566796498417698E-6</v>
      </c>
      <c r="SH62" s="7">
        <v>4.7833918636188698E-6</v>
      </c>
      <c r="SI62" s="7">
        <v>5.2487348484675296E-6</v>
      </c>
      <c r="SJ62" s="7">
        <v>5.7511768799671098E-6</v>
      </c>
      <c r="SK62" s="7">
        <v>6.2885138572274197E-6</v>
      </c>
      <c r="SL62" s="7">
        <v>6.8549565300449098E-6</v>
      </c>
      <c r="SM62" s="7">
        <v>7.4239646880918601E-6</v>
      </c>
      <c r="SN62" s="7">
        <v>8.0080312577337605E-6</v>
      </c>
      <c r="SO62" s="7">
        <v>8.6000822329007399E-6</v>
      </c>
      <c r="SP62" s="7">
        <v>9.1889201577944902E-6</v>
      </c>
      <c r="SQ62" s="7">
        <v>9.7663655742715292E-6</v>
      </c>
      <c r="SR62" s="13" t="s">
        <v>200</v>
      </c>
      <c r="SS62" s="5">
        <v>0</v>
      </c>
      <c r="ST62" s="13" t="s">
        <v>353</v>
      </c>
      <c r="SU62">
        <v>567.6</v>
      </c>
      <c r="TA62" s="13" t="s">
        <v>50</v>
      </c>
      <c r="TB62">
        <v>44669.346199243402</v>
      </c>
      <c r="TC62" s="13">
        <v>8400</v>
      </c>
      <c r="TD62" s="7">
        <v>5.6616344210833899E-6</v>
      </c>
      <c r="TE62" s="7">
        <v>6.1912695212920402E-6</v>
      </c>
      <c r="TF62" s="7">
        <v>6.7633035083126599E-6</v>
      </c>
      <c r="TG62" s="7">
        <v>7.3747103273528296E-6</v>
      </c>
      <c r="TH62" s="7">
        <v>8.0217024503294103E-6</v>
      </c>
      <c r="TI62" s="7">
        <v>8.6970652137823095E-6</v>
      </c>
      <c r="TJ62" s="7">
        <v>9.3741255284339003E-6</v>
      </c>
      <c r="TK62" s="7">
        <v>1.0063441503331001E-5</v>
      </c>
      <c r="TL62" s="7">
        <v>1.07573545906298E-5</v>
      </c>
      <c r="TM62" s="7">
        <v>1.14451734997679E-5</v>
      </c>
      <c r="TN62" s="7">
        <v>1.21190795871662E-5</v>
      </c>
      <c r="TO62" s="13" t="s">
        <v>200</v>
      </c>
      <c r="TP62" s="5">
        <v>0</v>
      </c>
      <c r="TQ62" s="13" t="s">
        <v>353</v>
      </c>
      <c r="TR62" s="5">
        <v>567.6</v>
      </c>
      <c r="TX62" s="13" t="s">
        <v>51</v>
      </c>
      <c r="TY62">
        <v>48562.744572229902</v>
      </c>
      <c r="TZ62" s="13">
        <v>8400</v>
      </c>
      <c r="UA62" s="7">
        <v>7.0588826170375501E-6</v>
      </c>
      <c r="UB62" s="7">
        <v>7.7277999272123404E-6</v>
      </c>
      <c r="UC62" s="7">
        <v>8.4469073883514802E-6</v>
      </c>
      <c r="UD62" s="7">
        <v>9.2120484413609495E-6</v>
      </c>
      <c r="UE62" s="7">
        <v>1.00182101520749E-5</v>
      </c>
      <c r="UF62" s="7">
        <v>1.0852013608671301E-5</v>
      </c>
      <c r="UG62" s="7">
        <v>1.1649626149066E-5</v>
      </c>
      <c r="UH62" s="7">
        <v>1.24326837475416E-5</v>
      </c>
      <c r="UI62" s="7">
        <v>1.31878751296423E-5</v>
      </c>
      <c r="UJ62" s="7">
        <v>1.39038745558294E-5</v>
      </c>
      <c r="UK62" s="7">
        <v>1.45688149832246E-5</v>
      </c>
      <c r="UL62" s="13" t="s">
        <v>200</v>
      </c>
      <c r="UM62" s="5">
        <v>0</v>
      </c>
      <c r="UN62" s="13" t="s">
        <v>353</v>
      </c>
      <c r="UO62" s="5">
        <v>567.6</v>
      </c>
      <c r="UU62" s="13" t="s">
        <v>51</v>
      </c>
      <c r="UV62">
        <v>49379.218207776001</v>
      </c>
      <c r="UW62" s="13">
        <v>8400</v>
      </c>
      <c r="UX62" s="7">
        <v>7.0588826170375501E-6</v>
      </c>
      <c r="UY62" s="7">
        <v>7.7277999272123404E-6</v>
      </c>
      <c r="UZ62" s="7">
        <v>8.4469073883514802E-6</v>
      </c>
      <c r="VA62" s="7">
        <v>9.2120484413609495E-6</v>
      </c>
      <c r="VB62" s="7">
        <v>1.00182101520749E-5</v>
      </c>
      <c r="VC62" s="7">
        <v>1.0852013608671301E-5</v>
      </c>
      <c r="VD62" s="7">
        <v>1.1649626149066E-5</v>
      </c>
      <c r="VE62" s="7">
        <v>1.24326837475416E-5</v>
      </c>
      <c r="VF62" s="7">
        <v>1.31878751296423E-5</v>
      </c>
      <c r="VG62" s="7">
        <v>1.39038745558294E-5</v>
      </c>
      <c r="VH62" s="7">
        <v>1.45688149832246E-5</v>
      </c>
      <c r="VI62" s="13" t="s">
        <v>200</v>
      </c>
      <c r="VJ62" s="5">
        <v>0</v>
      </c>
      <c r="VK62" s="13" t="s">
        <v>353</v>
      </c>
      <c r="VL62" s="5">
        <v>567.6</v>
      </c>
      <c r="VR62" s="13" t="s">
        <v>51</v>
      </c>
      <c r="VS62">
        <v>50080.500117205003</v>
      </c>
      <c r="VT62" s="13">
        <v>8400</v>
      </c>
      <c r="VU62" s="7">
        <v>7.0588826170375501E-6</v>
      </c>
      <c r="VV62" s="7">
        <v>7.7277999272123404E-6</v>
      </c>
      <c r="VW62" s="7">
        <v>8.4469073883514802E-6</v>
      </c>
      <c r="VX62" s="7">
        <v>9.2120484413609495E-6</v>
      </c>
      <c r="VY62" s="7">
        <v>1.00182101520749E-5</v>
      </c>
      <c r="VZ62" s="7">
        <v>1.0852013608671301E-5</v>
      </c>
      <c r="WA62" s="7">
        <v>1.1649626149066E-5</v>
      </c>
      <c r="WB62" s="7">
        <v>1.24326837475416E-5</v>
      </c>
      <c r="WC62" s="7">
        <v>1.31878751296423E-5</v>
      </c>
      <c r="WD62" s="7">
        <v>1.39038745558294E-5</v>
      </c>
      <c r="WE62" s="7">
        <v>1.45688149832246E-5</v>
      </c>
      <c r="WF62" s="13" t="s">
        <v>200</v>
      </c>
      <c r="WG62" s="5">
        <v>0</v>
      </c>
      <c r="WH62" s="13" t="s">
        <v>353</v>
      </c>
      <c r="WI62" s="5">
        <v>567.6</v>
      </c>
    </row>
    <row r="63" spans="1:607" ht="15.75" thickBot="1" x14ac:dyDescent="0.3">
      <c r="A63" s="250"/>
      <c r="B63" s="251"/>
      <c r="C63" s="251"/>
      <c r="D63" s="251"/>
      <c r="E63" s="256"/>
      <c r="F63" s="13">
        <v>900</v>
      </c>
      <c r="G63">
        <f t="shared" si="8"/>
        <v>-19.851797595448481</v>
      </c>
      <c r="H63">
        <f t="shared" si="8"/>
        <v>-7.5518111335123344</v>
      </c>
      <c r="I63" s="5">
        <f t="shared" si="8"/>
        <v>-3.865241991002534</v>
      </c>
      <c r="O63" s="13" t="s">
        <v>265</v>
      </c>
      <c r="P63">
        <v>58239.276671796499</v>
      </c>
      <c r="Q63" s="13">
        <v>9800</v>
      </c>
      <c r="R63" s="7">
        <v>7.62104994642002E-6</v>
      </c>
      <c r="S63" s="7">
        <v>8.3014283302060906E-6</v>
      </c>
      <c r="T63" s="7">
        <v>9.0277070330734797E-6</v>
      </c>
      <c r="U63" s="7">
        <v>9.7952354001241999E-6</v>
      </c>
      <c r="V63" s="7">
        <v>1.05986551683901E-5</v>
      </c>
      <c r="W63" s="7">
        <v>1.1409551889532E-5</v>
      </c>
      <c r="X63" s="7">
        <v>1.2213583280495201E-5</v>
      </c>
      <c r="Y63" s="7">
        <v>1.30116529179769E-5</v>
      </c>
      <c r="Z63" s="7">
        <v>1.3793324365853501E-5</v>
      </c>
      <c r="AA63" s="7">
        <v>1.4545439651530201E-5</v>
      </c>
      <c r="AB63" s="7">
        <v>1.52604992553206E-5</v>
      </c>
      <c r="AC63" s="13" t="s">
        <v>201</v>
      </c>
      <c r="AD63" s="5" t="s">
        <v>55</v>
      </c>
      <c r="AE63" s="13" t="s">
        <v>354</v>
      </c>
      <c r="AF63" s="5">
        <v>187.48</v>
      </c>
      <c r="AL63" s="13" t="s">
        <v>51</v>
      </c>
      <c r="AM63">
        <v>56476.340206214503</v>
      </c>
      <c r="AN63" s="13">
        <v>9800</v>
      </c>
      <c r="AO63" s="7">
        <v>4.4455961253262598E-6</v>
      </c>
      <c r="AP63" s="7">
        <v>4.8699980091405599E-6</v>
      </c>
      <c r="AQ63" s="7">
        <v>5.3316776609842802E-6</v>
      </c>
      <c r="AR63" s="7">
        <v>5.8290940693848801E-6</v>
      </c>
      <c r="AS63" s="7">
        <v>6.3600686850553503E-6</v>
      </c>
      <c r="AT63" s="7">
        <v>6.9101490963977602E-6</v>
      </c>
      <c r="AU63" s="7">
        <v>7.4711634273314501E-6</v>
      </c>
      <c r="AV63" s="7">
        <v>8.0424827928075095E-6</v>
      </c>
      <c r="AW63" s="7">
        <v>8.6171627161150594E-6</v>
      </c>
      <c r="AX63" s="7">
        <v>9.1965000586867294E-6</v>
      </c>
      <c r="AY63" s="7">
        <v>9.7688834287341194E-6</v>
      </c>
      <c r="AZ63" s="13" t="s">
        <v>201</v>
      </c>
      <c r="BA63" s="5">
        <v>1</v>
      </c>
      <c r="BB63" s="13" t="s">
        <v>354</v>
      </c>
      <c r="BC63">
        <v>187.48</v>
      </c>
      <c r="BI63" s="13" t="s">
        <v>51</v>
      </c>
      <c r="BJ63">
        <v>53279.966513072497</v>
      </c>
      <c r="BK63" s="13">
        <v>9800</v>
      </c>
      <c r="BL63" s="7">
        <v>4.9658362277097698E-6</v>
      </c>
      <c r="BM63" s="7">
        <v>5.4326513586244103E-6</v>
      </c>
      <c r="BN63" s="7">
        <v>5.9385426208354201E-6</v>
      </c>
      <c r="BO63" s="7">
        <v>6.4814117655635104E-6</v>
      </c>
      <c r="BP63" s="7">
        <v>7.0584721167224102E-6</v>
      </c>
      <c r="BQ63" s="7">
        <v>7.6539749569519999E-6</v>
      </c>
      <c r="BR63" s="7">
        <v>8.2590047274381506E-6</v>
      </c>
      <c r="BS63" s="7">
        <v>8.8727283319951199E-6</v>
      </c>
      <c r="BT63" s="7">
        <v>9.4877317660089405E-6</v>
      </c>
      <c r="BU63" s="7">
        <v>1.01039866910775E-5</v>
      </c>
      <c r="BV63" s="7">
        <v>1.0710042432168099E-5</v>
      </c>
      <c r="BW63" s="13" t="s">
        <v>201</v>
      </c>
      <c r="BX63" s="5">
        <v>1</v>
      </c>
      <c r="BY63" s="13" t="s">
        <v>354</v>
      </c>
      <c r="BZ63" s="5">
        <v>187.48</v>
      </c>
      <c r="CF63" s="13" t="s">
        <v>265</v>
      </c>
      <c r="CG63">
        <v>58880.974623862799</v>
      </c>
      <c r="CH63" s="13">
        <v>9800</v>
      </c>
      <c r="CI63" s="7">
        <v>7.6137179893737198E-6</v>
      </c>
      <c r="CJ63" s="7">
        <v>8.2937016928716406E-6</v>
      </c>
      <c r="CK63" s="7">
        <v>9.0196004616773298E-6</v>
      </c>
      <c r="CL63" s="7">
        <v>9.7867721144294596E-6</v>
      </c>
      <c r="CM63" s="7">
        <v>1.05898659483333E-5</v>
      </c>
      <c r="CN63" s="7">
        <v>1.1400423339847701E-5</v>
      </c>
      <c r="CO63" s="7">
        <v>1.22040822093502E-5</v>
      </c>
      <c r="CP63" s="7">
        <v>1.3001757708368599E-5</v>
      </c>
      <c r="CQ63" s="7">
        <v>1.37829974710995E-5</v>
      </c>
      <c r="CR63" s="7">
        <v>1.4534631179366201E-5</v>
      </c>
      <c r="CS63" s="7">
        <v>1.5249141780454401E-5</v>
      </c>
      <c r="CT63" s="13" t="s">
        <v>201</v>
      </c>
      <c r="CU63" s="5" t="s">
        <v>55</v>
      </c>
      <c r="CV63" s="13" t="s">
        <v>354</v>
      </c>
      <c r="CW63" s="5">
        <v>187.48</v>
      </c>
      <c r="DC63" s="13" t="s">
        <v>51</v>
      </c>
      <c r="DD63">
        <v>57236.768659839698</v>
      </c>
      <c r="DE63" s="13">
        <v>9800</v>
      </c>
      <c r="DF63" s="7">
        <v>5.0366786265912804E-6</v>
      </c>
      <c r="DG63" s="7">
        <v>5.50852298067776E-6</v>
      </c>
      <c r="DH63" s="7">
        <v>6.0195883092196803E-6</v>
      </c>
      <c r="DI63" s="7">
        <v>6.5677004004437398E-6</v>
      </c>
      <c r="DJ63" s="7">
        <v>7.1499947509265396E-6</v>
      </c>
      <c r="DK63" s="7">
        <v>7.7510026767555703E-6</v>
      </c>
      <c r="DL63" s="7">
        <v>8.3619333689201694E-6</v>
      </c>
      <c r="DM63" s="7">
        <v>8.98185033322281E-6</v>
      </c>
      <c r="DN63" s="7">
        <v>9.6034427994194399E-6</v>
      </c>
      <c r="DO63" s="7">
        <v>1.0226836674977E-5</v>
      </c>
      <c r="DP63" s="7">
        <v>1.08406812200344E-5</v>
      </c>
      <c r="DQ63" s="13" t="s">
        <v>201</v>
      </c>
      <c r="DR63" s="5">
        <v>1</v>
      </c>
      <c r="DS63" s="13" t="s">
        <v>354</v>
      </c>
      <c r="DT63" s="5">
        <v>187.48</v>
      </c>
      <c r="DZ63" s="13" t="s">
        <v>265</v>
      </c>
      <c r="EA63">
        <v>60196.304149276402</v>
      </c>
      <c r="EB63" s="13">
        <v>9800</v>
      </c>
      <c r="EC63" s="7">
        <v>7.5978738958700803E-6</v>
      </c>
      <c r="ED63" s="7">
        <v>8.2770037257284106E-6</v>
      </c>
      <c r="EE63" s="7">
        <v>9.0020803906155405E-6</v>
      </c>
      <c r="EF63" s="7">
        <v>9.7684800522198099E-6</v>
      </c>
      <c r="EG63" s="7">
        <v>1.05708683845897E-5</v>
      </c>
      <c r="EH63" s="7">
        <v>1.13806904991249E-5</v>
      </c>
      <c r="EI63" s="7">
        <v>1.21835411546331E-5</v>
      </c>
      <c r="EJ63" s="7">
        <v>1.29803607212483E-5</v>
      </c>
      <c r="EK63" s="7">
        <v>1.3760662172486299E-5</v>
      </c>
      <c r="EL63" s="7">
        <v>1.4511248300134501E-5</v>
      </c>
      <c r="EM63" s="7">
        <v>1.5224564003343899E-5</v>
      </c>
      <c r="EN63" s="13" t="s">
        <v>201</v>
      </c>
      <c r="EO63" s="5" t="s">
        <v>55</v>
      </c>
      <c r="EP63" s="13" t="s">
        <v>354</v>
      </c>
      <c r="EQ63">
        <v>187.48</v>
      </c>
      <c r="EW63" s="13" t="s">
        <v>265</v>
      </c>
      <c r="EX63">
        <v>68812.684190246204</v>
      </c>
      <c r="EY63" s="13">
        <v>9800</v>
      </c>
      <c r="EZ63" s="7">
        <v>7.6275291730441E-6</v>
      </c>
      <c r="FA63" s="7">
        <v>8.3082560938596101E-6</v>
      </c>
      <c r="FB63" s="7">
        <v>9.0348702789258693E-6</v>
      </c>
      <c r="FC63" s="7">
        <v>9.8027135931076797E-6</v>
      </c>
      <c r="FD63" s="7">
        <v>1.06064211021734E-5</v>
      </c>
      <c r="FE63" s="7">
        <v>1.14176172011949E-5</v>
      </c>
      <c r="FF63" s="7">
        <v>1.22219770095837E-5</v>
      </c>
      <c r="FG63" s="7">
        <v>1.30203939249352E-5</v>
      </c>
      <c r="FH63" s="7">
        <v>1.3802445530895299E-5</v>
      </c>
      <c r="FI63" s="7">
        <v>1.4554984713465701E-5</v>
      </c>
      <c r="FJ63" s="7">
        <v>1.5270527408106999E-5</v>
      </c>
      <c r="FK63" s="13" t="s">
        <v>201</v>
      </c>
      <c r="FL63" s="5" t="s">
        <v>55</v>
      </c>
      <c r="FM63" s="13" t="s">
        <v>354</v>
      </c>
      <c r="FN63" s="5">
        <v>187.48</v>
      </c>
      <c r="FT63" s="13" t="s">
        <v>265</v>
      </c>
      <c r="FU63">
        <v>64303.765532576297</v>
      </c>
      <c r="FV63" s="13">
        <v>9800</v>
      </c>
      <c r="FW63" s="7">
        <v>7.5518849793995602E-6</v>
      </c>
      <c r="FX63" s="7">
        <v>8.2285288147930598E-6</v>
      </c>
      <c r="FY63" s="7">
        <v>8.9512109661355008E-6</v>
      </c>
      <c r="FZ63" s="7">
        <v>9.7153610862987306E-6</v>
      </c>
      <c r="GA63" s="7">
        <v>1.05156926917843E-5</v>
      </c>
      <c r="GB63" s="7">
        <v>1.13233651096717E-5</v>
      </c>
      <c r="GC63" s="7">
        <v>1.21238447518985E-5</v>
      </c>
      <c r="GD63" s="7">
        <v>1.29181468309175E-5</v>
      </c>
      <c r="GE63" s="7">
        <v>1.36956818340813E-5</v>
      </c>
      <c r="GF63" s="7">
        <v>1.4443172830664501E-5</v>
      </c>
      <c r="GG63" s="7">
        <v>1.5152953025890301E-5</v>
      </c>
      <c r="GH63" s="13" t="s">
        <v>201</v>
      </c>
      <c r="GI63" s="5" t="s">
        <v>55</v>
      </c>
      <c r="GJ63" s="13" t="s">
        <v>354</v>
      </c>
      <c r="GK63" s="5">
        <v>187.48</v>
      </c>
      <c r="GQ63" s="13" t="s">
        <v>265</v>
      </c>
      <c r="GR63">
        <v>62627.245447135603</v>
      </c>
      <c r="GS63" s="13">
        <v>9800</v>
      </c>
      <c r="GT63" s="7">
        <v>7.6168088564570196E-6</v>
      </c>
      <c r="GU63" s="7">
        <v>8.2969589769751592E-6</v>
      </c>
      <c r="GV63" s="7">
        <v>9.0230179498215199E-6</v>
      </c>
      <c r="GW63" s="7">
        <v>9.7903400203792395E-6</v>
      </c>
      <c r="GX63" s="7">
        <v>1.05935712973672E-5</v>
      </c>
      <c r="GY63" s="7">
        <v>1.14042718083142E-5</v>
      </c>
      <c r="GZ63" s="7">
        <v>1.2208087832562599E-5</v>
      </c>
      <c r="HA63" s="7">
        <v>1.3005929634854001E-5</v>
      </c>
      <c r="HB63" s="7">
        <v>1.37873515731314E-5</v>
      </c>
      <c r="HC63" s="7">
        <v>1.45391885411502E-5</v>
      </c>
      <c r="HD63" s="7">
        <v>1.52539308831227E-5</v>
      </c>
      <c r="HE63" s="13" t="s">
        <v>201</v>
      </c>
      <c r="HF63" s="5" t="s">
        <v>55</v>
      </c>
      <c r="HG63" s="13" t="s">
        <v>354</v>
      </c>
      <c r="HH63" s="5">
        <v>187.48</v>
      </c>
      <c r="HN63" s="13" t="s">
        <v>51</v>
      </c>
      <c r="HO63">
        <v>58629.685223891902</v>
      </c>
      <c r="HP63" s="13">
        <v>9800</v>
      </c>
      <c r="HQ63" s="7">
        <v>5.4179338577257096E-6</v>
      </c>
      <c r="HR63" s="7">
        <v>5.9183392549949004E-6</v>
      </c>
      <c r="HS63" s="7">
        <v>6.4588291089626902E-6</v>
      </c>
      <c r="HT63" s="7">
        <v>7.0368074829320699E-6</v>
      </c>
      <c r="HU63" s="7">
        <v>7.6489702568195497E-6</v>
      </c>
      <c r="HV63" s="7">
        <v>8.2797750145347193E-6</v>
      </c>
      <c r="HW63" s="7">
        <v>8.9203255363792906E-6</v>
      </c>
      <c r="HX63" s="7">
        <v>9.5694100595036894E-6</v>
      </c>
      <c r="HY63" s="7">
        <v>1.02197127020468E-5</v>
      </c>
      <c r="HZ63" s="7">
        <v>1.0870985515984799E-5</v>
      </c>
      <c r="IA63" s="7">
        <v>1.1512205603909201E-5</v>
      </c>
      <c r="IB63" s="13" t="s">
        <v>201</v>
      </c>
      <c r="IC63" s="5">
        <v>1</v>
      </c>
      <c r="ID63" s="13" t="s">
        <v>354</v>
      </c>
      <c r="IE63" s="5">
        <v>187.48</v>
      </c>
      <c r="IK63" s="13" t="s">
        <v>51</v>
      </c>
      <c r="IL63">
        <v>62634.264877491398</v>
      </c>
      <c r="IM63" s="13">
        <v>9800</v>
      </c>
      <c r="IN63" s="7">
        <v>4.9990666306467702E-6</v>
      </c>
      <c r="IO63" s="7">
        <v>5.4668612101268396E-6</v>
      </c>
      <c r="IP63" s="7">
        <v>5.9736609803246097E-6</v>
      </c>
      <c r="IQ63" s="7">
        <v>6.5173382116451198E-6</v>
      </c>
      <c r="IR63" s="7">
        <v>7.0950845360441997E-6</v>
      </c>
      <c r="IS63" s="7">
        <v>7.6922890812075092E-6</v>
      </c>
      <c r="IT63" s="7">
        <v>8.3005734248085894E-6</v>
      </c>
      <c r="IU63" s="7">
        <v>8.9188924766728801E-6</v>
      </c>
      <c r="IV63" s="7">
        <v>9.5402414615042405E-6</v>
      </c>
      <c r="IW63" s="7">
        <v>1.0165440932251299E-5</v>
      </c>
      <c r="IX63" s="7">
        <v>1.07832305119376E-5</v>
      </c>
      <c r="IY63" s="13" t="s">
        <v>201</v>
      </c>
      <c r="IZ63" s="5">
        <v>1</v>
      </c>
      <c r="JA63" s="13" t="s">
        <v>354</v>
      </c>
      <c r="JB63" s="5">
        <v>187.48</v>
      </c>
      <c r="JH63" s="13" t="s">
        <v>51</v>
      </c>
      <c r="JI63">
        <v>63082.6756846395</v>
      </c>
      <c r="JJ63" s="13">
        <v>9800</v>
      </c>
      <c r="JK63" s="7">
        <v>5.3225279488446397E-6</v>
      </c>
      <c r="JL63" s="7">
        <v>5.8153617289071303E-6</v>
      </c>
      <c r="JM63" s="7">
        <v>6.3480384514351597E-6</v>
      </c>
      <c r="JN63" s="7">
        <v>6.9180719694127297E-6</v>
      </c>
      <c r="JO63" s="7">
        <v>7.5222747881589699E-6</v>
      </c>
      <c r="JP63" s="7">
        <v>8.1454728228343495E-6</v>
      </c>
      <c r="JQ63" s="7">
        <v>8.7789585047125203E-6</v>
      </c>
      <c r="JR63" s="7">
        <v>9.4215300403768492E-6</v>
      </c>
      <c r="JS63" s="7">
        <v>1.00659941834996E-5</v>
      </c>
      <c r="JT63" s="7">
        <v>1.07124810148823E-5</v>
      </c>
      <c r="JU63" s="7">
        <v>1.1349919067345099E-5</v>
      </c>
      <c r="JV63" s="13" t="s">
        <v>201</v>
      </c>
      <c r="JW63" s="5">
        <v>1</v>
      </c>
      <c r="JX63" s="13" t="s">
        <v>354</v>
      </c>
      <c r="JY63" s="5">
        <v>187.48</v>
      </c>
      <c r="KE63" s="13" t="s">
        <v>51</v>
      </c>
      <c r="KF63">
        <v>56362.968106911598</v>
      </c>
      <c r="KG63" s="13">
        <v>9800</v>
      </c>
      <c r="KH63" s="7">
        <v>5.0998371117771099E-6</v>
      </c>
      <c r="KI63" s="7">
        <v>5.5764233889235999E-6</v>
      </c>
      <c r="KJ63" s="7">
        <v>6.0923835210160997E-6</v>
      </c>
      <c r="KK63" s="7">
        <v>6.6454742719008201E-6</v>
      </c>
      <c r="KL63" s="7">
        <v>7.2327588963349596E-6</v>
      </c>
      <c r="KM63" s="7">
        <v>7.8388008014191899E-6</v>
      </c>
      <c r="KN63" s="7">
        <v>8.4548136702268606E-6</v>
      </c>
      <c r="KO63" s="7">
        <v>9.0798064131135204E-6</v>
      </c>
      <c r="KP63" s="7">
        <v>9.7064825024678303E-6</v>
      </c>
      <c r="KQ63" s="7">
        <v>1.03349419074261E-5</v>
      </c>
      <c r="KR63" s="7">
        <v>1.0953891787419599E-5</v>
      </c>
      <c r="KS63" s="13" t="s">
        <v>201</v>
      </c>
      <c r="KT63" s="5">
        <v>1</v>
      </c>
      <c r="KU63" s="13" t="s">
        <v>354</v>
      </c>
      <c r="KV63" s="5">
        <v>187.48</v>
      </c>
      <c r="LB63" s="13" t="s">
        <v>51</v>
      </c>
      <c r="LC63">
        <v>62037.893760733903</v>
      </c>
      <c r="LD63" s="13">
        <v>9800</v>
      </c>
      <c r="LE63" s="7">
        <v>5.2206917963812598E-6</v>
      </c>
      <c r="LF63" s="7">
        <v>5.7060492423664703E-6</v>
      </c>
      <c r="LG63" s="7">
        <v>6.2310353847578003E-6</v>
      </c>
      <c r="LH63" s="7">
        <v>6.7932758128100097E-6</v>
      </c>
      <c r="LI63" s="7">
        <v>7.3896985353343502E-6</v>
      </c>
      <c r="LJ63" s="7">
        <v>8.0050772502161493E-6</v>
      </c>
      <c r="LK63" s="7">
        <v>8.6307007987503602E-6</v>
      </c>
      <c r="LL63" s="7">
        <v>9.26545178001677E-6</v>
      </c>
      <c r="LM63" s="7">
        <v>9.9021135234013094E-6</v>
      </c>
      <c r="LN63" s="7">
        <v>1.05408544697749E-5</v>
      </c>
      <c r="LO63" s="7">
        <v>1.1170510648640401E-5</v>
      </c>
      <c r="LP63" s="13" t="s">
        <v>201</v>
      </c>
      <c r="LQ63" s="5">
        <v>1</v>
      </c>
      <c r="LR63" s="13" t="s">
        <v>354</v>
      </c>
      <c r="LS63" s="5">
        <v>187.48</v>
      </c>
      <c r="LY63" s="13" t="s">
        <v>51</v>
      </c>
      <c r="LZ63">
        <v>59007.278500191504</v>
      </c>
      <c r="MA63" s="13">
        <v>9800</v>
      </c>
      <c r="MB63" s="7">
        <v>5.1274927431699496E-6</v>
      </c>
      <c r="MC63" s="7">
        <v>5.6061738168902601E-6</v>
      </c>
      <c r="MD63" s="7">
        <v>6.1242964441741197E-6</v>
      </c>
      <c r="ME63" s="7">
        <v>6.6795869636088301E-6</v>
      </c>
      <c r="MF63" s="7">
        <v>7.2690767030807598E-6</v>
      </c>
      <c r="MG63" s="7">
        <v>7.8773231614114196E-6</v>
      </c>
      <c r="MH63" s="7">
        <v>8.4955322772057006E-6</v>
      </c>
      <c r="MI63" s="7">
        <v>9.1226925839207102E-6</v>
      </c>
      <c r="MJ63" s="7">
        <v>9.7515067454746992E-6</v>
      </c>
      <c r="MK63" s="7">
        <v>1.0382047829185099E-5</v>
      </c>
      <c r="ML63" s="7">
        <v>1.10030459034559E-5</v>
      </c>
      <c r="MM63" s="13" t="s">
        <v>201</v>
      </c>
      <c r="MN63" s="5">
        <v>1</v>
      </c>
      <c r="MO63" s="13" t="s">
        <v>354</v>
      </c>
      <c r="MP63" s="5">
        <v>187.48</v>
      </c>
      <c r="MV63" s="13" t="s">
        <v>51</v>
      </c>
      <c r="MW63">
        <v>69962.4045025331</v>
      </c>
      <c r="MX63" s="13">
        <v>9800</v>
      </c>
      <c r="MY63" s="7">
        <v>5.3638715703257896E-6</v>
      </c>
      <c r="MZ63" s="7">
        <v>5.8590864159221901E-6</v>
      </c>
      <c r="NA63" s="7">
        <v>6.3941729338513499E-6</v>
      </c>
      <c r="NB63" s="7">
        <v>6.9666039716777598E-6</v>
      </c>
      <c r="NC63" s="7">
        <v>7.5731536100948802E-6</v>
      </c>
      <c r="ND63" s="7">
        <v>8.1991032318287001E-6</v>
      </c>
      <c r="NE63" s="7">
        <v>8.8359097049871492E-6</v>
      </c>
      <c r="NF63" s="7">
        <v>9.4822833670805496E-6</v>
      </c>
      <c r="NG63" s="7">
        <v>1.0131187166119E-5</v>
      </c>
      <c r="NH63" s="7">
        <v>1.0783079431428199E-5</v>
      </c>
      <c r="NI63" s="7">
        <v>1.14269760677152E-5</v>
      </c>
      <c r="NJ63" s="13" t="s">
        <v>201</v>
      </c>
      <c r="NK63" s="5">
        <v>1</v>
      </c>
      <c r="NL63" s="13" t="s">
        <v>354</v>
      </c>
      <c r="NM63" s="5">
        <v>187.48</v>
      </c>
      <c r="NS63" s="13" t="s">
        <v>51</v>
      </c>
      <c r="NT63">
        <v>69712.480074460007</v>
      </c>
      <c r="NU63" s="13">
        <v>9800</v>
      </c>
      <c r="NV63" s="7">
        <v>5.2477406268299402E-6</v>
      </c>
      <c r="NW63" s="7">
        <v>5.7341525206138302E-6</v>
      </c>
      <c r="NX63" s="7">
        <v>6.26016697086715E-6</v>
      </c>
      <c r="NY63" s="7">
        <v>6.82338621147089E-6</v>
      </c>
      <c r="NZ63" s="7">
        <v>7.4207196432893703E-6</v>
      </c>
      <c r="OA63" s="7">
        <v>8.0375818767511004E-6</v>
      </c>
      <c r="OB63" s="7">
        <v>8.6655534403225105E-6</v>
      </c>
      <c r="OC63" s="7">
        <v>9.3033943277464901E-6</v>
      </c>
      <c r="OD63" s="7">
        <v>9.9441157272609295E-6</v>
      </c>
      <c r="OE63" s="7">
        <v>1.0588387984398401E-5</v>
      </c>
      <c r="OF63" s="7">
        <v>1.12251414763345E-5</v>
      </c>
      <c r="OG63" s="13" t="s">
        <v>201</v>
      </c>
      <c r="OH63" s="5">
        <v>1</v>
      </c>
      <c r="OI63" s="13" t="s">
        <v>354</v>
      </c>
      <c r="OJ63" s="5">
        <v>187.48</v>
      </c>
      <c r="OP63" s="13" t="s">
        <v>51</v>
      </c>
      <c r="OQ63" s="5">
        <v>69167.426282236207</v>
      </c>
      <c r="OR63">
        <v>9800</v>
      </c>
      <c r="OS63" s="7">
        <v>5.3943552683488703E-6</v>
      </c>
      <c r="OT63" s="7">
        <v>5.8918197765750098E-6</v>
      </c>
      <c r="OU63" s="7">
        <v>6.4292189116405702E-6</v>
      </c>
      <c r="OV63" s="7">
        <v>7.0039919326032096E-6</v>
      </c>
      <c r="OW63" s="7">
        <v>7.6128781773494099E-6</v>
      </c>
      <c r="OX63" s="7">
        <v>8.2411424152561504E-6</v>
      </c>
      <c r="OY63" s="7">
        <v>8.8802333849629105E-6</v>
      </c>
      <c r="OZ63" s="7">
        <v>9.5288391947525505E-6</v>
      </c>
      <c r="PA63" s="7">
        <v>1.01799193467541E-5</v>
      </c>
      <c r="PB63" s="7">
        <v>1.08338990679973E-5</v>
      </c>
      <c r="PC63" s="7">
        <v>1.1479815932067101E-5</v>
      </c>
      <c r="PD63" s="13" t="s">
        <v>201</v>
      </c>
      <c r="PE63" s="5">
        <v>1</v>
      </c>
      <c r="PF63" s="13" t="s">
        <v>354</v>
      </c>
      <c r="PG63" s="5">
        <v>187.48</v>
      </c>
      <c r="PM63" s="13" t="s">
        <v>51</v>
      </c>
      <c r="PN63">
        <v>83625.540082356005</v>
      </c>
      <c r="PO63" s="13">
        <v>9800</v>
      </c>
      <c r="PP63" s="7">
        <v>4.2412012739806804E-6</v>
      </c>
      <c r="PQ63" s="7">
        <v>4.6478375542874799E-6</v>
      </c>
      <c r="PR63" s="7">
        <v>5.0910098182648298E-6</v>
      </c>
      <c r="PS63" s="7">
        <v>5.5694209549613002E-6</v>
      </c>
      <c r="PT63" s="7">
        <v>6.0811647302491497E-6</v>
      </c>
      <c r="PU63" s="7">
        <v>6.6130305168947702E-6</v>
      </c>
      <c r="PV63" s="7">
        <v>7.1575002259708801E-6</v>
      </c>
      <c r="PW63" s="7">
        <v>7.7139601166429504E-6</v>
      </c>
      <c r="PX63" s="7">
        <v>8.2759462615101999E-6</v>
      </c>
      <c r="PY63" s="7">
        <v>8.8457582179951803E-6</v>
      </c>
      <c r="PZ63" s="7">
        <v>9.41193343949178E-6</v>
      </c>
      <c r="QA63" s="13" t="s">
        <v>201</v>
      </c>
      <c r="QB63" s="5">
        <v>1</v>
      </c>
      <c r="QC63" s="13" t="s">
        <v>354</v>
      </c>
      <c r="QD63" s="5">
        <v>187.48</v>
      </c>
      <c r="QJ63" s="13" t="s">
        <v>51</v>
      </c>
      <c r="QK63">
        <v>105650.48892393299</v>
      </c>
      <c r="QL63" s="13">
        <v>9800</v>
      </c>
      <c r="QM63" s="7">
        <v>3.9552133907404003E-6</v>
      </c>
      <c r="QN63" s="7">
        <v>4.3364565300982401E-6</v>
      </c>
      <c r="QO63" s="7">
        <v>4.75278847923867E-6</v>
      </c>
      <c r="QP63" s="7">
        <v>5.2031840606235397E-6</v>
      </c>
      <c r="QQ63" s="7">
        <v>5.68605264761935E-6</v>
      </c>
      <c r="QR63" s="7">
        <v>6.1898781050607004E-6</v>
      </c>
      <c r="QS63" s="7">
        <v>6.7080409277450196E-6</v>
      </c>
      <c r="QT63" s="7">
        <v>7.2399329016514401E-6</v>
      </c>
      <c r="QU63" s="7">
        <v>7.7797756688822601E-6</v>
      </c>
      <c r="QV63" s="7">
        <v>8.3311709440637498E-6</v>
      </c>
      <c r="QW63" s="7">
        <v>8.8830124686617397E-6</v>
      </c>
      <c r="QX63" s="13" t="s">
        <v>201</v>
      </c>
      <c r="QY63" s="5">
        <v>1</v>
      </c>
      <c r="QZ63" s="13" t="s">
        <v>354</v>
      </c>
      <c r="RA63" s="5">
        <v>187.48</v>
      </c>
      <c r="RG63" s="13" t="s">
        <v>51</v>
      </c>
      <c r="RH63">
        <v>84182.046479046796</v>
      </c>
      <c r="RI63" s="13">
        <v>9800</v>
      </c>
      <c r="RJ63" s="7">
        <v>5.8147711406671398E-6</v>
      </c>
      <c r="RK63" s="7">
        <v>6.3409467988501503E-6</v>
      </c>
      <c r="RL63" s="7">
        <v>6.9076724000539397E-6</v>
      </c>
      <c r="RM63" s="7">
        <v>7.5119391130536603E-6</v>
      </c>
      <c r="RN63" s="7">
        <v>8.1500378425383307E-6</v>
      </c>
      <c r="RO63" s="7">
        <v>8.8079438417405195E-6</v>
      </c>
      <c r="RP63" s="7">
        <v>9.4773749268266398E-6</v>
      </c>
      <c r="RQ63" s="7">
        <v>1.0156596532794801E-5</v>
      </c>
      <c r="RR63" s="7">
        <v>1.0838845027008E-5</v>
      </c>
      <c r="RS63" s="7">
        <v>1.1524925342755499E-5</v>
      </c>
      <c r="RT63" s="7">
        <v>1.22042342625777E-5</v>
      </c>
      <c r="RU63" s="13" t="s">
        <v>201</v>
      </c>
      <c r="RV63" s="5">
        <v>1</v>
      </c>
      <c r="RW63" s="13" t="s">
        <v>354</v>
      </c>
      <c r="RX63" s="5">
        <v>187.48</v>
      </c>
      <c r="SD63" s="13" t="s">
        <v>51</v>
      </c>
      <c r="SE63">
        <v>80618.732554966104</v>
      </c>
      <c r="SF63" s="13">
        <v>9800</v>
      </c>
      <c r="SG63" s="7">
        <v>4.1954213495748397E-6</v>
      </c>
      <c r="SH63" s="7">
        <v>4.5978233158737096E-6</v>
      </c>
      <c r="SI63" s="7">
        <v>5.03633808853577E-6</v>
      </c>
      <c r="SJ63" s="7">
        <v>5.5096753582878096E-6</v>
      </c>
      <c r="SK63" s="7">
        <v>6.0159432195582299E-6</v>
      </c>
      <c r="SL63" s="7">
        <v>6.5422270784888303E-6</v>
      </c>
      <c r="SM63" s="7">
        <v>7.0811537486712596E-6</v>
      </c>
      <c r="SN63" s="7">
        <v>7.63207456498567E-6</v>
      </c>
      <c r="SO63" s="7">
        <v>8.1886372637383307E-6</v>
      </c>
      <c r="SP63" s="7">
        <v>8.7533686474789093E-6</v>
      </c>
      <c r="SQ63" s="7">
        <v>9.3148757260411597E-6</v>
      </c>
      <c r="SR63" s="13" t="s">
        <v>201</v>
      </c>
      <c r="SS63" s="5">
        <v>1</v>
      </c>
      <c r="ST63" s="13" t="s">
        <v>354</v>
      </c>
      <c r="SU63">
        <v>187.48</v>
      </c>
      <c r="TA63" s="13" t="s">
        <v>51</v>
      </c>
      <c r="TB63">
        <v>81051.192895935805</v>
      </c>
      <c r="TC63" s="13">
        <v>9800</v>
      </c>
      <c r="TD63" s="7">
        <v>5.5026605820726799E-6</v>
      </c>
      <c r="TE63" s="7">
        <v>6.0069827005343598E-6</v>
      </c>
      <c r="TF63" s="7">
        <v>6.5513668283466898E-6</v>
      </c>
      <c r="TG63" s="7">
        <v>7.1331424190796103E-6</v>
      </c>
      <c r="TH63" s="7">
        <v>7.7489419046142607E-6</v>
      </c>
      <c r="TI63" s="7">
        <v>8.3846211931788098E-6</v>
      </c>
      <c r="TJ63" s="7">
        <v>9.0319031086727302E-6</v>
      </c>
      <c r="TK63" s="7">
        <v>9.6892930121727593E-6</v>
      </c>
      <c r="TL63" s="7">
        <v>1.03499674317092E-5</v>
      </c>
      <c r="TM63" s="7">
        <v>1.1014806759332501E-5</v>
      </c>
      <c r="TN63" s="7">
        <v>1.1672974680472801E-5</v>
      </c>
      <c r="TO63" s="13" t="s">
        <v>201</v>
      </c>
      <c r="TP63" s="5">
        <v>1</v>
      </c>
      <c r="TQ63" s="13" t="s">
        <v>354</v>
      </c>
      <c r="TR63" s="5">
        <v>187.48</v>
      </c>
      <c r="TX63" s="13" t="s">
        <v>265</v>
      </c>
      <c r="TY63">
        <v>58007.454035151597</v>
      </c>
      <c r="TZ63" s="13">
        <v>9800</v>
      </c>
      <c r="UA63" s="7">
        <v>7.0557127839896796E-6</v>
      </c>
      <c r="UB63" s="7">
        <v>7.7064668646502603E-6</v>
      </c>
      <c r="UC63" s="7">
        <v>8.4045631544578992E-6</v>
      </c>
      <c r="UD63" s="7">
        <v>9.1460521317179101E-6</v>
      </c>
      <c r="UE63" s="7">
        <v>9.92619892940345E-6</v>
      </c>
      <c r="UF63" s="7">
        <v>1.07112256131024E-5</v>
      </c>
      <c r="UG63" s="7">
        <v>1.1484411242988101E-5</v>
      </c>
      <c r="UH63" s="7">
        <v>1.22480106283984E-5</v>
      </c>
      <c r="UI63" s="7">
        <v>1.29898222280936E-5</v>
      </c>
      <c r="UJ63" s="7">
        <v>1.3695300781575301E-5</v>
      </c>
      <c r="UK63" s="7">
        <v>1.4355246857078301E-5</v>
      </c>
      <c r="UL63" s="13" t="s">
        <v>201</v>
      </c>
      <c r="UM63" s="5" t="s">
        <v>55</v>
      </c>
      <c r="UN63" s="13" t="s">
        <v>354</v>
      </c>
      <c r="UO63" s="5">
        <v>187.48</v>
      </c>
      <c r="UU63" s="13" t="s">
        <v>265</v>
      </c>
      <c r="UV63">
        <v>58784.372670316799</v>
      </c>
      <c r="UW63" s="13">
        <v>9800</v>
      </c>
      <c r="UX63" s="7">
        <v>7.0557127839896796E-6</v>
      </c>
      <c r="UY63" s="7">
        <v>7.7064668646502603E-6</v>
      </c>
      <c r="UZ63" s="7">
        <v>8.4045631544578992E-6</v>
      </c>
      <c r="VA63" s="7">
        <v>9.1460521317179101E-6</v>
      </c>
      <c r="VB63" s="7">
        <v>9.92619892940345E-6</v>
      </c>
      <c r="VC63" s="7">
        <v>1.07112256131024E-5</v>
      </c>
      <c r="VD63" s="7">
        <v>1.1484411242988101E-5</v>
      </c>
      <c r="VE63" s="7">
        <v>1.22480106283984E-5</v>
      </c>
      <c r="VF63" s="7">
        <v>1.29898222280936E-5</v>
      </c>
      <c r="VG63" s="7">
        <v>1.3695300781575301E-5</v>
      </c>
      <c r="VH63" s="7">
        <v>1.4355246857078301E-5</v>
      </c>
      <c r="VI63" s="13" t="s">
        <v>201</v>
      </c>
      <c r="VJ63" s="5" t="s">
        <v>55</v>
      </c>
      <c r="VK63" s="13" t="s">
        <v>354</v>
      </c>
      <c r="VL63" s="5">
        <v>187.48</v>
      </c>
      <c r="VR63" s="13" t="s">
        <v>265</v>
      </c>
      <c r="VS63">
        <v>60424.056540607002</v>
      </c>
      <c r="VT63" s="13">
        <v>9800</v>
      </c>
      <c r="VU63" s="7">
        <v>7.0557127839896796E-6</v>
      </c>
      <c r="VV63" s="7">
        <v>7.7064668646502603E-6</v>
      </c>
      <c r="VW63" s="7">
        <v>8.4045631544578992E-6</v>
      </c>
      <c r="VX63" s="7">
        <v>9.1460521317179101E-6</v>
      </c>
      <c r="VY63" s="7">
        <v>9.92619892940345E-6</v>
      </c>
      <c r="VZ63" s="7">
        <v>1.07112256131024E-5</v>
      </c>
      <c r="WA63" s="7">
        <v>1.1484411242988101E-5</v>
      </c>
      <c r="WB63" s="7">
        <v>1.22480106283984E-5</v>
      </c>
      <c r="WC63" s="7">
        <v>1.29898222280936E-5</v>
      </c>
      <c r="WD63" s="7">
        <v>1.3695300781575301E-5</v>
      </c>
      <c r="WE63" s="7">
        <v>1.4355246857078301E-5</v>
      </c>
      <c r="WF63" s="13" t="s">
        <v>201</v>
      </c>
      <c r="WG63" s="5" t="s">
        <v>55</v>
      </c>
      <c r="WH63" s="13" t="s">
        <v>354</v>
      </c>
      <c r="WI63" s="5">
        <v>187.48</v>
      </c>
    </row>
    <row r="64" spans="1:607" x14ac:dyDescent="0.25">
      <c r="F64" s="13">
        <v>1100</v>
      </c>
      <c r="G64">
        <f t="shared" si="8"/>
        <v>-16.232603995626167</v>
      </c>
      <c r="H64">
        <f t="shared" si="8"/>
        <v>-6.3896520920195581</v>
      </c>
      <c r="I64" s="5">
        <f t="shared" si="8"/>
        <v>0.66593300547162937</v>
      </c>
      <c r="O64" s="13" t="s">
        <v>266</v>
      </c>
      <c r="P64">
        <v>4.9574672016393199E-2</v>
      </c>
      <c r="Q64" s="13">
        <v>11200</v>
      </c>
      <c r="R64" s="7">
        <v>7.6195375171901099E-6</v>
      </c>
      <c r="S64" s="7">
        <v>8.2837506801138904E-6</v>
      </c>
      <c r="T64" s="7">
        <v>8.9915767310261894E-6</v>
      </c>
      <c r="U64" s="7">
        <v>9.7385922824696992E-6</v>
      </c>
      <c r="V64" s="7">
        <v>1.05175986697395E-5</v>
      </c>
      <c r="W64" s="7">
        <v>1.1294815231843401E-5</v>
      </c>
      <c r="X64" s="7">
        <v>1.2077476807601201E-5</v>
      </c>
      <c r="Y64" s="7">
        <v>1.28559475081943E-5</v>
      </c>
      <c r="Z64" s="7">
        <v>1.36206929322326E-5</v>
      </c>
      <c r="AA64" s="7">
        <v>1.43624145093364E-5</v>
      </c>
      <c r="AB64" s="7">
        <v>1.50707900502973E-5</v>
      </c>
      <c r="AC64" s="13" t="s">
        <v>202</v>
      </c>
      <c r="AD64" s="5">
        <v>0</v>
      </c>
      <c r="AE64" s="13" t="s">
        <v>355</v>
      </c>
      <c r="AF64" s="5">
        <v>6755.6541014861295</v>
      </c>
      <c r="AL64" s="13" t="s">
        <v>265</v>
      </c>
      <c r="AM64">
        <v>67951.823317215996</v>
      </c>
      <c r="AN64" s="13">
        <v>11200</v>
      </c>
      <c r="AO64" s="7">
        <v>4.2455825641569801E-6</v>
      </c>
      <c r="AP64" s="7">
        <v>4.6438400764304304E-6</v>
      </c>
      <c r="AQ64" s="7">
        <v>5.0769879895170799E-6</v>
      </c>
      <c r="AR64" s="7">
        <v>5.5437528142143996E-6</v>
      </c>
      <c r="AS64" s="7">
        <v>6.0412979333571397E-6</v>
      </c>
      <c r="AT64" s="7">
        <v>6.5537580009412797E-6</v>
      </c>
      <c r="AU64" s="7">
        <v>7.0838748714684296E-6</v>
      </c>
      <c r="AV64" s="7">
        <v>7.6261754748645899E-6</v>
      </c>
      <c r="AW64" s="7">
        <v>8.1747637644572999E-6</v>
      </c>
      <c r="AX64" s="7">
        <v>8.7233732818124098E-6</v>
      </c>
      <c r="AY64" s="7">
        <v>9.2704812443527593E-6</v>
      </c>
      <c r="AZ64" s="13" t="s">
        <v>202</v>
      </c>
      <c r="BA64" s="5">
        <v>0</v>
      </c>
      <c r="BB64" s="13" t="s">
        <v>355</v>
      </c>
      <c r="BC64">
        <v>5902.3519792912502</v>
      </c>
      <c r="BI64" s="13" t="s">
        <v>265</v>
      </c>
      <c r="BJ64">
        <v>63968.690730042901</v>
      </c>
      <c r="BK64" s="13">
        <v>11200</v>
      </c>
      <c r="BL64" s="7">
        <v>4.77321740938291E-6</v>
      </c>
      <c r="BM64" s="7">
        <v>5.2141024003343696E-6</v>
      </c>
      <c r="BN64" s="7">
        <v>5.6917905566443798E-6</v>
      </c>
      <c r="BO64" s="7">
        <v>6.2044895730751503E-6</v>
      </c>
      <c r="BP64" s="7">
        <v>6.7487210330714403E-6</v>
      </c>
      <c r="BQ64" s="7">
        <v>7.3070559162214598E-6</v>
      </c>
      <c r="BR64" s="7">
        <v>7.88220598469134E-6</v>
      </c>
      <c r="BS64" s="7">
        <v>8.4681065204438794E-6</v>
      </c>
      <c r="BT64" s="7">
        <v>9.0583514243771392E-6</v>
      </c>
      <c r="BU64" s="7">
        <v>9.6462612913010505E-6</v>
      </c>
      <c r="BV64" s="7">
        <v>1.02295140163633E-5</v>
      </c>
      <c r="BW64" s="13" t="s">
        <v>202</v>
      </c>
      <c r="BX64" s="5">
        <v>0</v>
      </c>
      <c r="BY64" s="13" t="s">
        <v>355</v>
      </c>
      <c r="BZ64" s="5">
        <v>6339.9487906919803</v>
      </c>
      <c r="CF64" s="13" t="s">
        <v>266</v>
      </c>
      <c r="CG64">
        <v>4.9591562832945801E-2</v>
      </c>
      <c r="CH64" s="13">
        <v>11200</v>
      </c>
      <c r="CI64" s="7">
        <v>7.612202719387E-6</v>
      </c>
      <c r="CJ64" s="7">
        <v>8.2760293674880506E-6</v>
      </c>
      <c r="CK64" s="7">
        <v>8.98348283582175E-6</v>
      </c>
      <c r="CL64" s="7">
        <v>9.7301476562862898E-6</v>
      </c>
      <c r="CM64" s="7">
        <v>1.05088277514388E-5</v>
      </c>
      <c r="CN64" s="7">
        <v>1.1285685371550499E-5</v>
      </c>
      <c r="CO64" s="7">
        <v>1.206798220322E-5</v>
      </c>
      <c r="CP64" s="7">
        <v>1.2846071204710001E-5</v>
      </c>
      <c r="CQ64" s="7">
        <v>1.36104040504617E-5</v>
      </c>
      <c r="CR64" s="7">
        <v>1.4351666265767199E-5</v>
      </c>
      <c r="CS64" s="7">
        <v>1.5059522475972E-5</v>
      </c>
      <c r="CT64" s="13" t="s">
        <v>202</v>
      </c>
      <c r="CU64" s="5">
        <v>0</v>
      </c>
      <c r="CV64" s="13" t="s">
        <v>355</v>
      </c>
      <c r="CW64" s="5">
        <v>6479.4735955632996</v>
      </c>
      <c r="DC64" s="13" t="s">
        <v>265</v>
      </c>
      <c r="DD64">
        <v>68202.944990235701</v>
      </c>
      <c r="DE64" s="13">
        <v>11200</v>
      </c>
      <c r="DF64" s="7">
        <v>4.8418073051001503E-6</v>
      </c>
      <c r="DG64" s="7">
        <v>5.28755555921577E-6</v>
      </c>
      <c r="DH64" s="7">
        <v>5.7702673218808304E-6</v>
      </c>
      <c r="DI64" s="7">
        <v>6.2880825348895298E-6</v>
      </c>
      <c r="DJ64" s="7">
        <v>6.8374788666271902E-6</v>
      </c>
      <c r="DK64" s="7">
        <v>7.4013772505815604E-6</v>
      </c>
      <c r="DL64" s="7">
        <v>7.9822895934960501E-6</v>
      </c>
      <c r="DM64" s="7">
        <v>8.5742044043692592E-6</v>
      </c>
      <c r="DN64" s="7">
        <v>9.1707952971568795E-6</v>
      </c>
      <c r="DO64" s="7">
        <v>9.7654864442336594E-6</v>
      </c>
      <c r="DP64" s="7">
        <v>1.0356092428172501E-5</v>
      </c>
      <c r="DQ64" s="13" t="s">
        <v>202</v>
      </c>
      <c r="DR64" s="5">
        <v>0</v>
      </c>
      <c r="DS64" s="13" t="s">
        <v>355</v>
      </c>
      <c r="DT64" s="5">
        <v>5605.1880680183704</v>
      </c>
      <c r="DZ64" s="13" t="s">
        <v>266</v>
      </c>
      <c r="EA64">
        <v>4.8927973719509202E-2</v>
      </c>
      <c r="EB64" s="13">
        <v>11200</v>
      </c>
      <c r="EC64" s="7">
        <v>7.5963521479471404E-6</v>
      </c>
      <c r="ED64" s="7">
        <v>8.2593425281469E-6</v>
      </c>
      <c r="EE64" s="7">
        <v>8.9659897344542507E-6</v>
      </c>
      <c r="EF64" s="7">
        <v>9.7118954419499492E-6</v>
      </c>
      <c r="EG64" s="7">
        <v>1.04898691320269E-5</v>
      </c>
      <c r="EH64" s="7">
        <v>1.12659486530086E-5</v>
      </c>
      <c r="EI64" s="7">
        <v>1.20474541414974E-5</v>
      </c>
      <c r="EJ64" s="7">
        <v>1.2824714265754499E-5</v>
      </c>
      <c r="EK64" s="7">
        <v>1.35881504032852E-5</v>
      </c>
      <c r="EL64" s="7">
        <v>1.4328413500410899E-5</v>
      </c>
      <c r="EM64" s="7">
        <v>1.50351395217789E-5</v>
      </c>
      <c r="EN64" s="13" t="s">
        <v>202</v>
      </c>
      <c r="EO64" s="5">
        <v>0</v>
      </c>
      <c r="EP64" s="13" t="s">
        <v>355</v>
      </c>
      <c r="EQ64">
        <v>6014.5509520086898</v>
      </c>
      <c r="EW64" s="13" t="s">
        <v>266</v>
      </c>
      <c r="EX64">
        <v>4.46911274473967E-2</v>
      </c>
      <c r="EY64" s="13">
        <v>11200</v>
      </c>
      <c r="EZ64" s="7">
        <v>7.6260191721616596E-6</v>
      </c>
      <c r="FA64" s="7">
        <v>8.2905736468457507E-6</v>
      </c>
      <c r="FB64" s="7">
        <v>8.9987286728492892E-6</v>
      </c>
      <c r="FC64" s="7">
        <v>9.7460538716473397E-6</v>
      </c>
      <c r="FD64" s="7">
        <v>1.05253482843544E-5</v>
      </c>
      <c r="FE64" s="7">
        <v>1.13028814497096E-5</v>
      </c>
      <c r="FF64" s="7">
        <v>1.20858645856366E-5</v>
      </c>
      <c r="FG64" s="7">
        <v>1.28646716135786E-5</v>
      </c>
      <c r="FH64" s="7">
        <v>1.3629780386873499E-5</v>
      </c>
      <c r="FI64" s="7">
        <v>1.4371906338945499E-5</v>
      </c>
      <c r="FJ64" s="7">
        <v>1.5080738891978099E-5</v>
      </c>
      <c r="FK64" s="13" t="s">
        <v>202</v>
      </c>
      <c r="FL64" s="5">
        <v>0</v>
      </c>
      <c r="FM64" s="13" t="s">
        <v>355</v>
      </c>
      <c r="FN64" s="5">
        <v>4844.4424729387401</v>
      </c>
      <c r="FT64" s="13" t="s">
        <v>266</v>
      </c>
      <c r="FU64">
        <v>4.9564581855381602E-2</v>
      </c>
      <c r="FV64" s="13">
        <v>11200</v>
      </c>
      <c r="FW64" s="7">
        <v>7.5503417539775697E-6</v>
      </c>
      <c r="FX64" s="7">
        <v>8.2108969234965108E-6</v>
      </c>
      <c r="FY64" s="7">
        <v>8.9151952402107006E-6</v>
      </c>
      <c r="FZ64" s="7">
        <v>9.6588883696700797E-6</v>
      </c>
      <c r="GA64" s="7">
        <v>1.04348016808075E-5</v>
      </c>
      <c r="GB64" s="7">
        <v>1.1208603693772699E-5</v>
      </c>
      <c r="GC64" s="7">
        <v>1.19877876397247E-5</v>
      </c>
      <c r="GD64" s="7">
        <v>1.2762610181103401E-5</v>
      </c>
      <c r="GE64" s="7">
        <v>1.3523403111955001E-5</v>
      </c>
      <c r="GF64" s="7">
        <v>1.4260715347720599E-5</v>
      </c>
      <c r="GG64" s="7">
        <v>1.49640983470153E-5</v>
      </c>
      <c r="GH64" s="13" t="s">
        <v>202</v>
      </c>
      <c r="GI64" s="5">
        <v>0</v>
      </c>
      <c r="GJ64" s="13" t="s">
        <v>355</v>
      </c>
      <c r="GK64" s="5">
        <v>5157.0546171041296</v>
      </c>
      <c r="GQ64" s="13" t="s">
        <v>266</v>
      </c>
      <c r="GR64">
        <v>4.3290301132190998E-2</v>
      </c>
      <c r="GS64" s="13">
        <v>11200</v>
      </c>
      <c r="GT64" s="7">
        <v>7.6152947960708204E-6</v>
      </c>
      <c r="GU64" s="7">
        <v>8.2792844203466596E-6</v>
      </c>
      <c r="GV64" s="7">
        <v>8.9868949951892797E-6</v>
      </c>
      <c r="GW64" s="7">
        <v>9.7337077129443796E-6</v>
      </c>
      <c r="GX64" s="7">
        <v>1.05125254066274E-5</v>
      </c>
      <c r="GY64" s="7">
        <v>1.12895344295797E-5</v>
      </c>
      <c r="GZ64" s="7">
        <v>1.20719851350723E-5</v>
      </c>
      <c r="HA64" s="7">
        <v>1.2850235189700999E-5</v>
      </c>
      <c r="HB64" s="7">
        <v>1.36147421451465E-5</v>
      </c>
      <c r="HC64" s="7">
        <v>1.43561982388104E-5</v>
      </c>
      <c r="HD64" s="7">
        <v>1.50642736604607E-5</v>
      </c>
      <c r="HE64" s="13" t="s">
        <v>202</v>
      </c>
      <c r="HF64" s="5">
        <v>0</v>
      </c>
      <c r="HG64" s="13" t="s">
        <v>355</v>
      </c>
      <c r="HH64" s="5">
        <v>5582.9085719117502</v>
      </c>
      <c r="HN64" s="13" t="s">
        <v>265</v>
      </c>
      <c r="HO64">
        <v>70124.229011601405</v>
      </c>
      <c r="HP64" s="13">
        <v>11200</v>
      </c>
      <c r="HQ64" s="7">
        <v>5.2237194453575798E-6</v>
      </c>
      <c r="HR64" s="7">
        <v>5.6979451710714504E-6</v>
      </c>
      <c r="HS64" s="7">
        <v>6.2100867841861198E-6</v>
      </c>
      <c r="HT64" s="7">
        <v>6.7578925730664804E-6</v>
      </c>
      <c r="HU64" s="7">
        <v>7.3374459851443603E-6</v>
      </c>
      <c r="HV64" s="7">
        <v>7.9316017329631403E-6</v>
      </c>
      <c r="HW64" s="7">
        <v>8.5424828946266908E-6</v>
      </c>
      <c r="HX64" s="7">
        <v>9.1639155907867103E-6</v>
      </c>
      <c r="HY64" s="7">
        <v>9.7895049045603106E-6</v>
      </c>
      <c r="HZ64" s="7">
        <v>1.04127012389311E-5</v>
      </c>
      <c r="IA64" s="7">
        <v>1.10311858439049E-5</v>
      </c>
      <c r="IB64" s="13" t="s">
        <v>202</v>
      </c>
      <c r="IC64" s="5">
        <v>0</v>
      </c>
      <c r="ID64" s="13" t="s">
        <v>355</v>
      </c>
      <c r="IE64" s="5">
        <v>6308.7749610812798</v>
      </c>
      <c r="IK64" s="13" t="s">
        <v>265</v>
      </c>
      <c r="IL64">
        <v>74930.805051849398</v>
      </c>
      <c r="IM64" s="13">
        <v>11200</v>
      </c>
      <c r="IN64" s="7">
        <v>4.7971123522000397E-6</v>
      </c>
      <c r="IO64" s="7">
        <v>5.23838594492355E-6</v>
      </c>
      <c r="IP64" s="7">
        <v>5.7163958433695997E-6</v>
      </c>
      <c r="IQ64" s="7">
        <v>6.2293322750054702E-6</v>
      </c>
      <c r="IR64" s="7">
        <v>6.7738022550720296E-6</v>
      </c>
      <c r="IS64" s="7">
        <v>7.33376473065082E-6</v>
      </c>
      <c r="IT64" s="7">
        <v>7.9114129154991401E-6</v>
      </c>
      <c r="IU64" s="7">
        <v>8.5009970370850393E-6</v>
      </c>
      <c r="IV64" s="7">
        <v>9.0964704262284E-6</v>
      </c>
      <c r="IW64" s="7">
        <v>9.6915468629733106E-6</v>
      </c>
      <c r="IX64" s="7">
        <v>1.02845287243142E-5</v>
      </c>
      <c r="IY64" s="13" t="s">
        <v>202</v>
      </c>
      <c r="IZ64" s="5">
        <v>0</v>
      </c>
      <c r="JA64" s="13" t="s">
        <v>355</v>
      </c>
      <c r="JB64" s="5">
        <v>5202.4495962905403</v>
      </c>
      <c r="JH64" s="13" t="s">
        <v>265</v>
      </c>
      <c r="JI64">
        <v>76273.685315138093</v>
      </c>
      <c r="JJ64" s="13">
        <v>11200</v>
      </c>
      <c r="JK64" s="7">
        <v>5.1247636025698799E-6</v>
      </c>
      <c r="JL64" s="7">
        <v>5.5912258655287197E-6</v>
      </c>
      <c r="JM64" s="7">
        <v>6.0953389404609199E-6</v>
      </c>
      <c r="JN64" s="7">
        <v>6.6349569045076103E-6</v>
      </c>
      <c r="JO64" s="7">
        <v>7.2063015373601202E-6</v>
      </c>
      <c r="JP64" s="7">
        <v>7.7926704700087793E-6</v>
      </c>
      <c r="JQ64" s="7">
        <v>8.3961348562926899E-6</v>
      </c>
      <c r="JR64" s="7">
        <v>9.0106603380540296E-6</v>
      </c>
      <c r="JS64" s="7">
        <v>9.6299780232838506E-6</v>
      </c>
      <c r="JT64" s="7">
        <v>1.02476475386301E-5</v>
      </c>
      <c r="JU64" s="7">
        <v>1.0861585136666599E-5</v>
      </c>
      <c r="JV64" s="13" t="s">
        <v>202</v>
      </c>
      <c r="JW64" s="5">
        <v>0</v>
      </c>
      <c r="JX64" s="13" t="s">
        <v>355</v>
      </c>
      <c r="JY64" s="5">
        <v>5938.5713897399401</v>
      </c>
      <c r="KE64" s="13" t="s">
        <v>265</v>
      </c>
      <c r="KF64">
        <v>67147.064448759906</v>
      </c>
      <c r="KG64" s="13">
        <v>11200</v>
      </c>
      <c r="KH64" s="7">
        <v>4.9046519950244397E-6</v>
      </c>
      <c r="KI64" s="7">
        <v>5.3551000878590801E-6</v>
      </c>
      <c r="KJ64" s="7">
        <v>5.8426789637139404E-6</v>
      </c>
      <c r="KK64" s="7">
        <v>6.3654650948255201E-6</v>
      </c>
      <c r="KL64" s="7">
        <v>6.9198753269123401E-6</v>
      </c>
      <c r="KM64" s="7">
        <v>7.4888746129221802E-6</v>
      </c>
      <c r="KN64" s="7">
        <v>8.0748905349515493E-6</v>
      </c>
      <c r="KO64" s="7">
        <v>8.6718966388613103E-6</v>
      </c>
      <c r="KP64" s="7">
        <v>9.2735683732211696E-6</v>
      </c>
      <c r="KQ64" s="7">
        <v>9.8733483565056292E-6</v>
      </c>
      <c r="KR64" s="7">
        <v>1.0469054574842999E-5</v>
      </c>
      <c r="KS64" s="13" t="s">
        <v>202</v>
      </c>
      <c r="KT64" s="5">
        <v>0</v>
      </c>
      <c r="KU64" s="13" t="s">
        <v>355</v>
      </c>
      <c r="KV64" s="5">
        <v>6511.4159346399001</v>
      </c>
      <c r="LB64" s="13" t="s">
        <v>265</v>
      </c>
      <c r="LC64">
        <v>74630.784315021301</v>
      </c>
      <c r="LD64" s="13">
        <v>11200</v>
      </c>
      <c r="LE64" s="7">
        <v>5.0235437270122703E-6</v>
      </c>
      <c r="LF64" s="7">
        <v>5.4826001128439703E-6</v>
      </c>
      <c r="LG64" s="7">
        <v>5.9790694372869003E-6</v>
      </c>
      <c r="LH64" s="7">
        <v>6.51090878719932E-6</v>
      </c>
      <c r="LI64" s="7">
        <v>7.0744361534455204E-6</v>
      </c>
      <c r="LJ64" s="7">
        <v>7.6528796742273993E-6</v>
      </c>
      <c r="LK64" s="7">
        <v>8.2484442658283792E-6</v>
      </c>
      <c r="LL64" s="7">
        <v>8.8551181477612607E-6</v>
      </c>
      <c r="LM64" s="7">
        <v>9.4666280256763808E-6</v>
      </c>
      <c r="LN64" s="7">
        <v>1.00765025575899E-5</v>
      </c>
      <c r="LO64" s="7">
        <v>1.0682650544137199E-5</v>
      </c>
      <c r="LP64" s="13" t="s">
        <v>202</v>
      </c>
      <c r="LQ64" s="5">
        <v>0</v>
      </c>
      <c r="LR64" s="13" t="s">
        <v>355</v>
      </c>
      <c r="LS64" s="5">
        <v>6439.0314915975996</v>
      </c>
      <c r="LY64" s="13" t="s">
        <v>265</v>
      </c>
      <c r="LZ64">
        <v>70495.545431570295</v>
      </c>
      <c r="MA64" s="13">
        <v>11200</v>
      </c>
      <c r="MB64" s="7">
        <v>4.9323404252495297E-6</v>
      </c>
      <c r="MC64" s="7">
        <v>5.3848757161559001E-6</v>
      </c>
      <c r="MD64" s="7">
        <v>5.8746158760514497E-6</v>
      </c>
      <c r="ME64" s="7">
        <v>6.3996091962331302E-6</v>
      </c>
      <c r="MF64" s="7">
        <v>6.9562438328305702E-6</v>
      </c>
      <c r="MG64" s="7">
        <v>7.5274794586971701E-6</v>
      </c>
      <c r="MH64" s="7">
        <v>8.1157153694898106E-6</v>
      </c>
      <c r="MI64" s="7">
        <v>8.7149129060418902E-6</v>
      </c>
      <c r="MJ64" s="7">
        <v>9.3187420622649796E-6</v>
      </c>
      <c r="MK64" s="7">
        <v>9.9206468536926103E-6</v>
      </c>
      <c r="ML64" s="7">
        <v>1.0518435595626601E-5</v>
      </c>
      <c r="MM64" s="13" t="s">
        <v>202</v>
      </c>
      <c r="MN64" s="5">
        <v>0</v>
      </c>
      <c r="MO64" s="13" t="s">
        <v>355</v>
      </c>
      <c r="MP64" s="5">
        <v>6659.1867232544</v>
      </c>
      <c r="MV64" s="13" t="s">
        <v>265</v>
      </c>
      <c r="MW64">
        <v>84432.797622390295</v>
      </c>
      <c r="MX64" s="13">
        <v>11200</v>
      </c>
      <c r="MY64" s="7">
        <v>5.1616562836359998E-6</v>
      </c>
      <c r="MZ64" s="7">
        <v>5.6302107777988998E-6</v>
      </c>
      <c r="NA64" s="7">
        <v>6.13645282155974E-6</v>
      </c>
      <c r="NB64" s="7">
        <v>6.6782030828247998E-6</v>
      </c>
      <c r="NC64" s="7">
        <v>7.2517044048249896E-6</v>
      </c>
      <c r="ND64" s="7">
        <v>7.8407695159661995E-6</v>
      </c>
      <c r="NE64" s="7">
        <v>8.4472489760570299E-6</v>
      </c>
      <c r="NF64" s="7">
        <v>9.0652193120875E-6</v>
      </c>
      <c r="NG64" s="7">
        <v>9.6885457493223607E-6</v>
      </c>
      <c r="NH64" s="7">
        <v>1.03109413939025E-5</v>
      </c>
      <c r="NI64" s="7">
        <v>1.09305666584726E-5</v>
      </c>
      <c r="NJ64" s="13" t="s">
        <v>202</v>
      </c>
      <c r="NK64" s="5">
        <v>0</v>
      </c>
      <c r="NL64" s="13" t="s">
        <v>355</v>
      </c>
      <c r="NM64" s="5">
        <v>5560.28242679512</v>
      </c>
      <c r="NS64" s="13" t="s">
        <v>265</v>
      </c>
      <c r="NT64">
        <v>83464.283255751594</v>
      </c>
      <c r="NU64" s="13">
        <v>11200</v>
      </c>
      <c r="NV64" s="7">
        <v>5.04447142309692E-6</v>
      </c>
      <c r="NW64" s="7">
        <v>5.5041940997253504E-6</v>
      </c>
      <c r="NX64" s="7">
        <v>6.0013073883895299E-6</v>
      </c>
      <c r="NY64" s="7">
        <v>6.5337531115879898E-6</v>
      </c>
      <c r="NZ64" s="7">
        <v>7.0978948437904997E-6</v>
      </c>
      <c r="OA64" s="7">
        <v>7.6777397096948992E-6</v>
      </c>
      <c r="OB64" s="7">
        <v>8.2751940823065593E-6</v>
      </c>
      <c r="OC64" s="7">
        <v>8.88442039409408E-6</v>
      </c>
      <c r="OD64" s="7">
        <v>9.4993456466635906E-6</v>
      </c>
      <c r="OE64" s="7">
        <v>1.0113719206254399E-5</v>
      </c>
      <c r="OF64" s="7">
        <v>1.0725816172342701E-5</v>
      </c>
      <c r="OG64" s="13" t="s">
        <v>202</v>
      </c>
      <c r="OH64" s="5">
        <v>0</v>
      </c>
      <c r="OI64" s="13" t="s">
        <v>355</v>
      </c>
      <c r="OJ64" s="5">
        <v>4938.2816034088901</v>
      </c>
      <c r="OP64" s="13" t="s">
        <v>265</v>
      </c>
      <c r="OQ64" s="5">
        <v>83415.074859668603</v>
      </c>
      <c r="OR64">
        <v>11200</v>
      </c>
      <c r="OS64" s="7">
        <v>5.1921861052962302E-6</v>
      </c>
      <c r="OT64" s="7">
        <v>5.6629843542832296E-6</v>
      </c>
      <c r="OU64" s="7">
        <v>6.1715403853839096E-6</v>
      </c>
      <c r="OV64" s="7">
        <v>6.71564360254507E-6</v>
      </c>
      <c r="OW64" s="7">
        <v>7.29150320680597E-6</v>
      </c>
      <c r="OX64" s="7">
        <v>7.88292045591359E-6</v>
      </c>
      <c r="OY64" s="7">
        <v>8.4917170523364008E-6</v>
      </c>
      <c r="OZ64" s="7">
        <v>9.1119545639153502E-6</v>
      </c>
      <c r="PA64" s="7">
        <v>9.7374903441282807E-6</v>
      </c>
      <c r="PB64" s="7">
        <v>1.03620368396609E-5</v>
      </c>
      <c r="PC64" s="7">
        <v>1.0983741367209799E-5</v>
      </c>
      <c r="PD64" s="13" t="s">
        <v>202</v>
      </c>
      <c r="PE64" s="5">
        <v>0</v>
      </c>
      <c r="PF64" s="13" t="s">
        <v>355</v>
      </c>
      <c r="PG64" s="5">
        <v>6183.2786542368403</v>
      </c>
      <c r="PM64" s="13" t="s">
        <v>265</v>
      </c>
      <c r="PN64">
        <v>99546.077733567698</v>
      </c>
      <c r="PO64" s="13">
        <v>11200</v>
      </c>
      <c r="PP64" s="7">
        <v>4.0318244264824001E-6</v>
      </c>
      <c r="PQ64" s="7">
        <v>4.4117749664399598E-6</v>
      </c>
      <c r="PR64" s="7">
        <v>4.8258057431955001E-6</v>
      </c>
      <c r="PS64" s="7">
        <v>5.2728758741548303E-6</v>
      </c>
      <c r="PT64" s="7">
        <v>5.7505004054328897E-6</v>
      </c>
      <c r="PU64" s="7">
        <v>6.2442874824052703E-6</v>
      </c>
      <c r="PV64" s="7">
        <v>6.7567439239583604E-6</v>
      </c>
      <c r="PW64" s="7">
        <v>7.2828690847918897E-6</v>
      </c>
      <c r="PX64" s="7">
        <v>7.8172339041507003E-6</v>
      </c>
      <c r="PY64" s="7">
        <v>8.3540201863571499E-6</v>
      </c>
      <c r="PZ64" s="7">
        <v>8.8923855468496601E-6</v>
      </c>
      <c r="QA64" s="13" t="s">
        <v>202</v>
      </c>
      <c r="QB64" s="5">
        <v>0</v>
      </c>
      <c r="QC64" s="13" t="s">
        <v>355</v>
      </c>
      <c r="QD64" s="5">
        <v>5551.7487322605002</v>
      </c>
      <c r="QJ64" s="13" t="s">
        <v>265</v>
      </c>
      <c r="QK64">
        <v>125774.530634308</v>
      </c>
      <c r="QL64" s="13">
        <v>11200</v>
      </c>
      <c r="QM64" s="7">
        <v>3.7404814002998999E-6</v>
      </c>
      <c r="QN64" s="7">
        <v>4.0949552611538398E-6</v>
      </c>
      <c r="QO64" s="7">
        <v>4.4820132494376498E-6</v>
      </c>
      <c r="QP64" s="7">
        <v>4.9008646498850596E-6</v>
      </c>
      <c r="QQ64" s="7">
        <v>5.3494390964660701E-6</v>
      </c>
      <c r="QR64" s="7">
        <v>5.81531397209772E-6</v>
      </c>
      <c r="QS64" s="7">
        <v>6.3006411653176302E-6</v>
      </c>
      <c r="QT64" s="7">
        <v>6.8010490278290003E-6</v>
      </c>
      <c r="QU64" s="7">
        <v>7.3117501645316403E-6</v>
      </c>
      <c r="QV64" s="7">
        <v>7.8275636609580401E-6</v>
      </c>
      <c r="QW64" s="7">
        <v>8.34856045528754E-6</v>
      </c>
      <c r="QX64" s="13" t="s">
        <v>202</v>
      </c>
      <c r="QY64" s="5">
        <v>0</v>
      </c>
      <c r="QZ64" s="13" t="s">
        <v>355</v>
      </c>
      <c r="RA64" s="5">
        <v>5510.6777351315404</v>
      </c>
      <c r="RG64" s="13" t="s">
        <v>265</v>
      </c>
      <c r="RH64">
        <v>104136.267347513</v>
      </c>
      <c r="RI64" s="13">
        <v>11200</v>
      </c>
      <c r="RJ64" s="7">
        <v>5.6020298801477597E-6</v>
      </c>
      <c r="RK64" s="7">
        <v>6.1007921874754301E-6</v>
      </c>
      <c r="RL64" s="7">
        <v>6.6380265881063502E-6</v>
      </c>
      <c r="RM64" s="7">
        <v>7.21111551568332E-6</v>
      </c>
      <c r="RN64" s="7">
        <v>7.81593798636384E-6</v>
      </c>
      <c r="RO64" s="7">
        <v>8.4372311559536099E-6</v>
      </c>
      <c r="RP64" s="7">
        <v>9.0760559931519901E-6</v>
      </c>
      <c r="RQ64" s="7">
        <v>9.7265409814009298E-6</v>
      </c>
      <c r="RR64" s="7">
        <v>1.03827326823574E-5</v>
      </c>
      <c r="RS64" s="7">
        <v>1.10386483885574E-5</v>
      </c>
      <c r="RT64" s="7">
        <v>1.16928322205902E-5</v>
      </c>
      <c r="RU64" s="13" t="s">
        <v>202</v>
      </c>
      <c r="RV64" s="5">
        <v>0</v>
      </c>
      <c r="RW64" s="13" t="s">
        <v>355</v>
      </c>
      <c r="RX64" s="5">
        <v>5611.1260848710199</v>
      </c>
      <c r="SD64" s="13" t="s">
        <v>265</v>
      </c>
      <c r="SE64">
        <v>97434.912689665405</v>
      </c>
      <c r="SF64" s="13">
        <v>11200</v>
      </c>
      <c r="SG64" s="7">
        <v>3.9883588755481004E-6</v>
      </c>
      <c r="SH64" s="7">
        <v>4.3643529164456697E-6</v>
      </c>
      <c r="SI64" s="7">
        <v>4.7740231145654201E-6</v>
      </c>
      <c r="SJ64" s="7">
        <v>5.2163307333627198E-6</v>
      </c>
      <c r="SK64" s="7">
        <v>5.6888221280875403E-6</v>
      </c>
      <c r="SL64" s="7">
        <v>6.17744316435352E-6</v>
      </c>
      <c r="SM64" s="7">
        <v>6.6845900579657804E-6</v>
      </c>
      <c r="SN64" s="7">
        <v>7.2053478914522703E-6</v>
      </c>
      <c r="SO64" s="7">
        <v>7.7343824751075402E-6</v>
      </c>
      <c r="SP64" s="7">
        <v>8.2659767161684299E-6</v>
      </c>
      <c r="SQ64" s="7">
        <v>8.7994518814592007E-6</v>
      </c>
      <c r="SR64" s="13" t="s">
        <v>202</v>
      </c>
      <c r="SS64" s="5">
        <v>0</v>
      </c>
      <c r="ST64" s="13" t="s">
        <v>355</v>
      </c>
      <c r="SU64">
        <v>4427.7010437114304</v>
      </c>
      <c r="TA64" s="13" t="s">
        <v>265</v>
      </c>
      <c r="TB64">
        <v>97120.924527352399</v>
      </c>
      <c r="TC64" s="13">
        <v>11200</v>
      </c>
      <c r="TD64" s="7">
        <v>5.2934439249389696E-6</v>
      </c>
      <c r="TE64" s="7">
        <v>5.7706365179307101E-6</v>
      </c>
      <c r="TF64" s="7">
        <v>6.2857374011008201E-6</v>
      </c>
      <c r="TG64" s="7">
        <v>6.83644111667332E-6</v>
      </c>
      <c r="TH64" s="7">
        <v>7.4189147917331098E-6</v>
      </c>
      <c r="TI64" s="7">
        <v>8.0177141768774093E-6</v>
      </c>
      <c r="TJ64" s="7">
        <v>8.6342858157764899E-6</v>
      </c>
      <c r="TK64" s="7">
        <v>9.2628269103613892E-6</v>
      </c>
      <c r="TL64" s="7">
        <v>9.8973743316850595E-6</v>
      </c>
      <c r="TM64" s="7">
        <v>1.05318589109483E-5</v>
      </c>
      <c r="TN64" s="7">
        <v>1.1164783121239601E-5</v>
      </c>
      <c r="TO64" s="13" t="s">
        <v>202</v>
      </c>
      <c r="TP64" s="5">
        <v>0</v>
      </c>
      <c r="TQ64" s="13" t="s">
        <v>355</v>
      </c>
      <c r="TR64" s="5">
        <v>4763.8446862309102</v>
      </c>
      <c r="TX64" s="13" t="s">
        <v>266</v>
      </c>
      <c r="TY64">
        <v>4.6476383509298801E-2</v>
      </c>
      <c r="TZ64" s="13">
        <v>11200</v>
      </c>
      <c r="UA64" s="7">
        <v>7.0530471525974996E-6</v>
      </c>
      <c r="UB64" s="7">
        <v>7.68810371378273E-6</v>
      </c>
      <c r="UC64" s="7">
        <v>8.3681192760428408E-6</v>
      </c>
      <c r="UD64" s="7">
        <v>9.0893254528313094E-6</v>
      </c>
      <c r="UE64" s="7">
        <v>9.8445802765670595E-6</v>
      </c>
      <c r="UF64" s="7">
        <v>1.05932500416496E-5</v>
      </c>
      <c r="UG64" s="7">
        <v>1.13456385735346E-5</v>
      </c>
      <c r="UH64" s="7">
        <v>1.20907942292848E-5</v>
      </c>
      <c r="UI64" s="7">
        <v>1.28176317562389E-5</v>
      </c>
      <c r="UJ64" s="7">
        <v>1.3515165238011E-5</v>
      </c>
      <c r="UK64" s="7">
        <v>1.41717166926554E-5</v>
      </c>
      <c r="UL64" s="13" t="s">
        <v>202</v>
      </c>
      <c r="UM64" s="5">
        <v>0</v>
      </c>
      <c r="UN64" s="13" t="s">
        <v>355</v>
      </c>
      <c r="UO64" s="5">
        <v>5854.2831876863002</v>
      </c>
      <c r="UU64" s="13" t="s">
        <v>266</v>
      </c>
      <c r="UV64">
        <v>5.0007339635819201E-2</v>
      </c>
      <c r="UW64" s="13">
        <v>11200</v>
      </c>
      <c r="UX64" s="7">
        <v>7.0530471525974996E-6</v>
      </c>
      <c r="UY64" s="7">
        <v>7.68810371378273E-6</v>
      </c>
      <c r="UZ64" s="7">
        <v>8.3681192760428408E-6</v>
      </c>
      <c r="VA64" s="7">
        <v>9.0893254528313094E-6</v>
      </c>
      <c r="VB64" s="7">
        <v>9.8445802765670595E-6</v>
      </c>
      <c r="VC64" s="7">
        <v>1.05932500416496E-5</v>
      </c>
      <c r="VD64" s="7">
        <v>1.13456385735346E-5</v>
      </c>
      <c r="VE64" s="7">
        <v>1.20907942292848E-5</v>
      </c>
      <c r="VF64" s="7">
        <v>1.28176317562389E-5</v>
      </c>
      <c r="VG64" s="7">
        <v>1.3515165238011E-5</v>
      </c>
      <c r="VH64" s="7">
        <v>1.41717166926554E-5</v>
      </c>
      <c r="VI64" s="13" t="s">
        <v>202</v>
      </c>
      <c r="VJ64" s="5">
        <v>0</v>
      </c>
      <c r="VK64" s="13" t="s">
        <v>355</v>
      </c>
      <c r="VL64" s="5">
        <v>5480.8365517497296</v>
      </c>
      <c r="VR64" s="13" t="s">
        <v>266</v>
      </c>
      <c r="VS64">
        <v>3.6021557149784798E-2</v>
      </c>
      <c r="VT64" s="13">
        <v>11200</v>
      </c>
      <c r="VU64" s="7">
        <v>7.0530471525974996E-6</v>
      </c>
      <c r="VV64" s="7">
        <v>7.68810371378273E-6</v>
      </c>
      <c r="VW64" s="7">
        <v>8.3681192760428408E-6</v>
      </c>
      <c r="VX64" s="7">
        <v>9.0893254528313094E-6</v>
      </c>
      <c r="VY64" s="7">
        <v>9.8445802765670595E-6</v>
      </c>
      <c r="VZ64" s="7">
        <v>1.05932500416496E-5</v>
      </c>
      <c r="WA64" s="7">
        <v>1.13456385735346E-5</v>
      </c>
      <c r="WB64" s="7">
        <v>1.20907942292848E-5</v>
      </c>
      <c r="WC64" s="7">
        <v>1.28176317562389E-5</v>
      </c>
      <c r="WD64" s="7">
        <v>1.3515165238011E-5</v>
      </c>
      <c r="WE64" s="7">
        <v>1.41717166926554E-5</v>
      </c>
      <c r="WF64" s="13" t="s">
        <v>202</v>
      </c>
      <c r="WG64" s="5">
        <v>0</v>
      </c>
      <c r="WH64" s="13" t="s">
        <v>355</v>
      </c>
      <c r="WI64" s="5">
        <v>5331.7278965757396</v>
      </c>
    </row>
    <row r="65" spans="1:607" x14ac:dyDescent="0.25">
      <c r="F65" s="13">
        <v>1400</v>
      </c>
      <c r="G65">
        <f t="shared" si="8"/>
        <v>-16.302368967339834</v>
      </c>
      <c r="H65">
        <f t="shared" si="8"/>
        <v>-5.4467344080415119</v>
      </c>
      <c r="I65" s="5">
        <f t="shared" si="8"/>
        <v>-5.8549138363325124</v>
      </c>
      <c r="O65" s="13" t="s">
        <v>274</v>
      </c>
      <c r="P65">
        <v>1152.0028747715201</v>
      </c>
      <c r="Q65" s="13">
        <v>12600</v>
      </c>
      <c r="R65" s="7">
        <v>7.6195375171901099E-6</v>
      </c>
      <c r="S65" s="7">
        <v>8.2837506801138904E-6</v>
      </c>
      <c r="T65" s="7">
        <v>8.9915767310261894E-6</v>
      </c>
      <c r="U65" s="7">
        <v>9.7385922824696992E-6</v>
      </c>
      <c r="V65" s="7">
        <v>1.05175986697395E-5</v>
      </c>
      <c r="W65" s="7">
        <v>1.1294815231843401E-5</v>
      </c>
      <c r="X65" s="7">
        <v>1.2077476807601201E-5</v>
      </c>
      <c r="Y65" s="7">
        <v>1.28559475081943E-5</v>
      </c>
      <c r="Z65" s="7">
        <v>1.36206929322326E-5</v>
      </c>
      <c r="AA65" s="7">
        <v>1.43624145093364E-5</v>
      </c>
      <c r="AB65" s="7">
        <v>1.50707900502973E-5</v>
      </c>
      <c r="AC65" s="13" t="s">
        <v>1044</v>
      </c>
      <c r="AD65" s="5"/>
      <c r="AE65" s="13" t="s">
        <v>356</v>
      </c>
      <c r="AF65" s="5">
        <v>3238.7882889237499</v>
      </c>
      <c r="AL65" s="13" t="s">
        <v>266</v>
      </c>
      <c r="AM65">
        <v>3.8904061900019098E-2</v>
      </c>
      <c r="AN65" s="13">
        <v>12600</v>
      </c>
      <c r="AO65" s="7">
        <v>3.8751315705285099E-6</v>
      </c>
      <c r="AP65" s="7">
        <v>4.2412496740001302E-6</v>
      </c>
      <c r="AQ65" s="7">
        <v>4.6404744416586297E-6</v>
      </c>
      <c r="AR65" s="7">
        <v>5.0718656492498899E-6</v>
      </c>
      <c r="AS65" s="7">
        <v>5.5331319791277102E-6</v>
      </c>
      <c r="AT65" s="7">
        <v>6.01098778566612E-6</v>
      </c>
      <c r="AU65" s="7">
        <v>6.5076892703091702E-6</v>
      </c>
      <c r="AV65" s="7">
        <v>7.0185651324366897E-6</v>
      </c>
      <c r="AW65" s="7">
        <v>7.5385289899074102E-6</v>
      </c>
      <c r="AX65" s="7">
        <v>8.0621091383183897E-6</v>
      </c>
      <c r="AY65" s="7">
        <v>8.5889874469369208E-6</v>
      </c>
      <c r="AZ65" s="13" t="s">
        <v>858</v>
      </c>
      <c r="BA65" s="5"/>
      <c r="BB65" s="13" t="s">
        <v>356</v>
      </c>
      <c r="BC65">
        <v>2627.4610109124001</v>
      </c>
      <c r="BI65" s="13" t="s">
        <v>266</v>
      </c>
      <c r="BJ65">
        <v>4.11336761979708E-2</v>
      </c>
      <c r="BK65" s="13">
        <v>12600</v>
      </c>
      <c r="BL65" s="7">
        <v>4.4089334964571198E-6</v>
      </c>
      <c r="BM65" s="7">
        <v>4.8192465545280103E-6</v>
      </c>
      <c r="BN65" s="7">
        <v>5.2649558246180599E-6</v>
      </c>
      <c r="BO65" s="7">
        <v>5.7446341720010104E-6</v>
      </c>
      <c r="BP65" s="7">
        <v>6.2553611163910102E-6</v>
      </c>
      <c r="BQ65" s="7">
        <v>6.7821575036165E-6</v>
      </c>
      <c r="BR65" s="7">
        <v>7.3272741259846404E-6</v>
      </c>
      <c r="BS65" s="7">
        <v>7.8853818811824701E-6</v>
      </c>
      <c r="BT65" s="7">
        <v>8.4507954731425298E-6</v>
      </c>
      <c r="BU65" s="7">
        <v>9.0175205226626806E-6</v>
      </c>
      <c r="BV65" s="7">
        <v>9.5844210978574708E-6</v>
      </c>
      <c r="BW65" s="13" t="s">
        <v>1061</v>
      </c>
      <c r="BX65" s="5"/>
      <c r="BY65" s="13" t="s">
        <v>356</v>
      </c>
      <c r="BZ65" s="5">
        <v>2823.57520223337</v>
      </c>
      <c r="CF65" s="13" t="s">
        <v>274</v>
      </c>
      <c r="CG65">
        <v>1150.7929798539999</v>
      </c>
      <c r="CH65" s="13">
        <v>12600</v>
      </c>
      <c r="CI65" s="7">
        <v>7.612202719387E-6</v>
      </c>
      <c r="CJ65" s="7">
        <v>8.2760293674880506E-6</v>
      </c>
      <c r="CK65" s="7">
        <v>8.98348283582175E-6</v>
      </c>
      <c r="CL65" s="7">
        <v>9.7301476562862898E-6</v>
      </c>
      <c r="CM65" s="7">
        <v>1.05088277514388E-5</v>
      </c>
      <c r="CN65" s="7">
        <v>1.1285685371550499E-5</v>
      </c>
      <c r="CO65" s="7">
        <v>1.206798220322E-5</v>
      </c>
      <c r="CP65" s="7">
        <v>1.2846071204710001E-5</v>
      </c>
      <c r="CQ65" s="7">
        <v>1.36104040504617E-5</v>
      </c>
      <c r="CR65" s="7">
        <v>1.4351666265767199E-5</v>
      </c>
      <c r="CS65" s="7">
        <v>1.5059522475972E-5</v>
      </c>
      <c r="CT65" s="13" t="s">
        <v>1099</v>
      </c>
      <c r="CU65" s="5"/>
      <c r="CV65" s="13" t="s">
        <v>356</v>
      </c>
      <c r="CW65" s="5">
        <v>3212.00404482964</v>
      </c>
      <c r="DC65" s="13" t="s">
        <v>266</v>
      </c>
      <c r="DD65" s="7">
        <v>4.9015710905776298E-2</v>
      </c>
      <c r="DE65" s="13">
        <v>12600</v>
      </c>
      <c r="DF65" s="7">
        <v>4.4730714870512701E-6</v>
      </c>
      <c r="DG65" s="7">
        <v>4.8880884891826897E-6</v>
      </c>
      <c r="DH65" s="7">
        <v>5.3386940582968999E-6</v>
      </c>
      <c r="DI65" s="7">
        <v>5.8234008465111801E-6</v>
      </c>
      <c r="DJ65" s="7">
        <v>6.33924672411109E-6</v>
      </c>
      <c r="DK65" s="7">
        <v>6.8715428787616199E-6</v>
      </c>
      <c r="DL65" s="7">
        <v>7.4223670340919301E-6</v>
      </c>
      <c r="DM65" s="7">
        <v>7.9864312164167403E-6</v>
      </c>
      <c r="DN65" s="7">
        <v>8.5581153054792997E-6</v>
      </c>
      <c r="DO65" s="7">
        <v>9.1315126822794893E-6</v>
      </c>
      <c r="DP65" s="7">
        <v>9.7056188047136802E-6</v>
      </c>
      <c r="DQ65" s="13" t="s">
        <v>942</v>
      </c>
      <c r="DR65" s="5"/>
      <c r="DS65" s="13" t="s">
        <v>356</v>
      </c>
      <c r="DT65" s="5">
        <v>2700.68840861217</v>
      </c>
      <c r="DZ65" s="13" t="s">
        <v>274</v>
      </c>
      <c r="EA65">
        <v>1148.1808516839301</v>
      </c>
      <c r="EB65" s="13">
        <v>12600</v>
      </c>
      <c r="EC65" s="7">
        <v>7.5963521479471404E-6</v>
      </c>
      <c r="ED65" s="7">
        <v>8.2593425281469E-6</v>
      </c>
      <c r="EE65" s="7">
        <v>8.9659897344542507E-6</v>
      </c>
      <c r="EF65" s="7">
        <v>9.7118954419499492E-6</v>
      </c>
      <c r="EG65" s="7">
        <v>1.04898691320269E-5</v>
      </c>
      <c r="EH65" s="7">
        <v>1.12659486530086E-5</v>
      </c>
      <c r="EI65" s="7">
        <v>1.20474541414974E-5</v>
      </c>
      <c r="EJ65" s="7">
        <v>1.2824714265754499E-5</v>
      </c>
      <c r="EK65" s="7">
        <v>1.35881504032852E-5</v>
      </c>
      <c r="EL65" s="7">
        <v>1.4328413500410899E-5</v>
      </c>
      <c r="EM65" s="7">
        <v>1.50351395217789E-5</v>
      </c>
      <c r="EN65" s="13" t="s">
        <v>1135</v>
      </c>
      <c r="EO65" s="5"/>
      <c r="EP65" s="13" t="s">
        <v>356</v>
      </c>
      <c r="EQ65">
        <v>3134.01639780917</v>
      </c>
      <c r="EW65" s="13" t="s">
        <v>274</v>
      </c>
      <c r="EX65">
        <v>1153.0726447178399</v>
      </c>
      <c r="EY65" s="13">
        <v>12600</v>
      </c>
      <c r="EZ65" s="7">
        <v>7.6260191721616596E-6</v>
      </c>
      <c r="FA65" s="7">
        <v>8.2905736468457507E-6</v>
      </c>
      <c r="FB65" s="7">
        <v>8.9987286728492892E-6</v>
      </c>
      <c r="FC65" s="7">
        <v>9.7460538716473397E-6</v>
      </c>
      <c r="FD65" s="7">
        <v>1.05253482843544E-5</v>
      </c>
      <c r="FE65" s="7">
        <v>1.13028814497096E-5</v>
      </c>
      <c r="FF65" s="7">
        <v>1.20858645856366E-5</v>
      </c>
      <c r="FG65" s="7">
        <v>1.28646716135786E-5</v>
      </c>
      <c r="FH65" s="7">
        <v>1.3629780386873499E-5</v>
      </c>
      <c r="FI65" s="7">
        <v>1.4371906338945499E-5</v>
      </c>
      <c r="FJ65" s="7">
        <v>1.5080738891978099E-5</v>
      </c>
      <c r="FK65" s="13" t="s">
        <v>924</v>
      </c>
      <c r="FL65" s="5"/>
      <c r="FM65" s="13" t="s">
        <v>356</v>
      </c>
      <c r="FN65" s="5">
        <v>3034.5785633717501</v>
      </c>
      <c r="FT65" s="13" t="s">
        <v>274</v>
      </c>
      <c r="FU65">
        <v>1140.6174160006599</v>
      </c>
      <c r="FV65" s="13">
        <v>12600</v>
      </c>
      <c r="FW65" s="7">
        <v>7.5503417539775697E-6</v>
      </c>
      <c r="FX65" s="7">
        <v>8.2108969234965108E-6</v>
      </c>
      <c r="FY65" s="7">
        <v>8.9151952402107006E-6</v>
      </c>
      <c r="FZ65" s="7">
        <v>9.6588883696700797E-6</v>
      </c>
      <c r="GA65" s="7">
        <v>1.04348016808075E-5</v>
      </c>
      <c r="GB65" s="7">
        <v>1.1208603693772699E-5</v>
      </c>
      <c r="GC65" s="7">
        <v>1.19877876397247E-5</v>
      </c>
      <c r="GD65" s="7">
        <v>1.2762610181103401E-5</v>
      </c>
      <c r="GE65" s="7">
        <v>1.3523403111955001E-5</v>
      </c>
      <c r="GF65" s="7">
        <v>1.4260715347720599E-5</v>
      </c>
      <c r="GG65" s="7">
        <v>1.49640983470153E-5</v>
      </c>
      <c r="GH65" s="13" t="s">
        <v>909</v>
      </c>
      <c r="GI65" s="5"/>
      <c r="GJ65" s="13" t="s">
        <v>356</v>
      </c>
      <c r="GK65" s="5">
        <v>3021.95630292136</v>
      </c>
      <c r="GQ65" s="13" t="s">
        <v>274</v>
      </c>
      <c r="GR65">
        <v>1151.30293808191</v>
      </c>
      <c r="GS65" s="13">
        <v>12600</v>
      </c>
      <c r="GT65" s="7">
        <v>7.6152947960708204E-6</v>
      </c>
      <c r="GU65" s="7">
        <v>8.2792844203466596E-6</v>
      </c>
      <c r="GV65" s="7">
        <v>8.9868949951892797E-6</v>
      </c>
      <c r="GW65" s="7">
        <v>9.7337077129443796E-6</v>
      </c>
      <c r="GX65" s="7">
        <v>1.05125254066274E-5</v>
      </c>
      <c r="GY65" s="7">
        <v>1.12895344295797E-5</v>
      </c>
      <c r="GZ65" s="7">
        <v>1.20719851350723E-5</v>
      </c>
      <c r="HA65" s="7">
        <v>1.2850235189701099E-5</v>
      </c>
      <c r="HB65" s="7">
        <v>1.36147421451465E-5</v>
      </c>
      <c r="HC65" s="7">
        <v>1.43561982388104E-5</v>
      </c>
      <c r="HD65" s="7">
        <v>1.50642736604607E-5</v>
      </c>
      <c r="HE65" s="13" t="s">
        <v>894</v>
      </c>
      <c r="HF65" s="5"/>
      <c r="HG65" s="13" t="s">
        <v>356</v>
      </c>
      <c r="HH65" s="5">
        <v>3096.32634281126</v>
      </c>
      <c r="HN65" s="13" t="s">
        <v>266</v>
      </c>
      <c r="HO65">
        <v>4.5103918614780497E-2</v>
      </c>
      <c r="HP65" s="13">
        <v>12600</v>
      </c>
      <c r="HQ65" s="7">
        <v>4.8525660799449502E-6</v>
      </c>
      <c r="HR65" s="7">
        <v>5.29678485095146E-6</v>
      </c>
      <c r="HS65" s="7">
        <v>5.7777884818195103E-6</v>
      </c>
      <c r="HT65" s="7">
        <v>6.2937192256440798E-6</v>
      </c>
      <c r="HU65" s="7">
        <v>6.8412219068808798E-6</v>
      </c>
      <c r="HV65" s="7">
        <v>7.4053639812849003E-6</v>
      </c>
      <c r="HW65" s="7">
        <v>7.9878881946583398E-6</v>
      </c>
      <c r="HX65" s="7">
        <v>8.5832854804282094E-6</v>
      </c>
      <c r="HY65" s="7">
        <v>9.1857954864625894E-6</v>
      </c>
      <c r="HZ65" s="7">
        <v>9.7894564130526196E-6</v>
      </c>
      <c r="IA65" s="7">
        <v>1.03930990098893E-5</v>
      </c>
      <c r="IB65" s="13" t="s">
        <v>1116</v>
      </c>
      <c r="IC65" s="5"/>
      <c r="ID65" s="13" t="s">
        <v>356</v>
      </c>
      <c r="IE65" s="5">
        <v>3019.6946057775099</v>
      </c>
      <c r="IK65" s="13" t="s">
        <v>266</v>
      </c>
      <c r="IL65">
        <v>4.4868409497114202E-2</v>
      </c>
      <c r="IM65" s="13">
        <v>12600</v>
      </c>
      <c r="IN65" s="7">
        <v>4.4170807046602003E-6</v>
      </c>
      <c r="IO65" s="7">
        <v>4.82672492532102E-6</v>
      </c>
      <c r="IP65" s="7">
        <v>5.2716656603805298E-6</v>
      </c>
      <c r="IQ65" s="7">
        <v>5.7504721396473399E-6</v>
      </c>
      <c r="IR65" s="7">
        <v>6.2603146607271603E-6</v>
      </c>
      <c r="IS65" s="7">
        <v>6.7874880052726297E-6</v>
      </c>
      <c r="IT65" s="7">
        <v>7.3337904826184103E-6</v>
      </c>
      <c r="IU65" s="7">
        <v>7.8941983535684294E-6</v>
      </c>
      <c r="IV65" s="7">
        <v>8.4633756423966203E-6</v>
      </c>
      <c r="IW65" s="7">
        <v>9.0357128712655198E-6</v>
      </c>
      <c r="IX65" s="7">
        <v>9.6106940047704095E-6</v>
      </c>
      <c r="IY65" s="13" t="s">
        <v>1212</v>
      </c>
      <c r="IZ65" s="5"/>
      <c r="JA65" s="13" t="s">
        <v>356</v>
      </c>
      <c r="JB65" s="5">
        <v>2685.1281964682298</v>
      </c>
      <c r="JH65" s="13" t="s">
        <v>266</v>
      </c>
      <c r="JI65">
        <v>3.3821091507549902E-2</v>
      </c>
      <c r="JJ65" s="13">
        <v>12600</v>
      </c>
      <c r="JK65" s="7">
        <v>4.7485060567667303E-6</v>
      </c>
      <c r="JL65" s="7">
        <v>5.1843681800326396E-6</v>
      </c>
      <c r="JM65" s="7">
        <v>5.6566715775722098E-6</v>
      </c>
      <c r="JN65" s="7">
        <v>6.1636640136701697E-6</v>
      </c>
      <c r="JO65" s="7">
        <v>6.7021316594522202E-6</v>
      </c>
      <c r="JP65" s="7">
        <v>7.2576053741353203E-6</v>
      </c>
      <c r="JQ65" s="7">
        <v>7.8317806027980396E-6</v>
      </c>
      <c r="JR65" s="7">
        <v>8.41930306761395E-6</v>
      </c>
      <c r="JS65" s="7">
        <v>9.0145569093506906E-6</v>
      </c>
      <c r="JT65" s="7">
        <v>9.6117109166861306E-6</v>
      </c>
      <c r="JU65" s="7">
        <v>1.02098412345465E-5</v>
      </c>
      <c r="JV65" s="13" t="s">
        <v>1081</v>
      </c>
      <c r="JW65" s="5"/>
      <c r="JX65" s="13" t="s">
        <v>356</v>
      </c>
      <c r="JY65" s="5">
        <v>3013.18486714757</v>
      </c>
      <c r="KE65" s="13" t="s">
        <v>266</v>
      </c>
      <c r="KF65">
        <v>4.9244828676060899E-2</v>
      </c>
      <c r="KG65" s="13">
        <v>12600</v>
      </c>
      <c r="KH65" s="7">
        <v>4.5347735584208197E-6</v>
      </c>
      <c r="KI65" s="7">
        <v>4.95455401325979E-6</v>
      </c>
      <c r="KJ65" s="7">
        <v>5.4101286486400501E-6</v>
      </c>
      <c r="KK65" s="7">
        <v>5.8999510902007304E-6</v>
      </c>
      <c r="KL65" s="7">
        <v>6.4209992939256798E-6</v>
      </c>
      <c r="KM65" s="7">
        <v>6.9585946991989597E-6</v>
      </c>
      <c r="KN65" s="7">
        <v>7.5147427151755597E-6</v>
      </c>
      <c r="KO65" s="7">
        <v>8.0841305859449497E-6</v>
      </c>
      <c r="KP65" s="7">
        <v>8.6611279276681999E-6</v>
      </c>
      <c r="KQ65" s="7">
        <v>9.2398328149101901E-6</v>
      </c>
      <c r="KR65" s="7">
        <v>9.8192393846881301E-6</v>
      </c>
      <c r="KS65" s="13" t="s">
        <v>1006</v>
      </c>
      <c r="KT65" s="5"/>
      <c r="KU65" s="13" t="s">
        <v>356</v>
      </c>
      <c r="KV65" s="5">
        <v>2981.9420184127198</v>
      </c>
      <c r="LB65" s="13" t="s">
        <v>266</v>
      </c>
      <c r="LC65">
        <v>3.9080158578864301E-2</v>
      </c>
      <c r="LD65" s="13">
        <v>12600</v>
      </c>
      <c r="LE65" s="7">
        <v>4.6492485010240896E-6</v>
      </c>
      <c r="LF65" s="7">
        <v>5.0776030322594397E-6</v>
      </c>
      <c r="LG65" s="7">
        <v>5.5420997311415797E-6</v>
      </c>
      <c r="LH65" s="7">
        <v>6.04108274076018E-6</v>
      </c>
      <c r="LI65" s="7">
        <v>6.5714334730051602E-6</v>
      </c>
      <c r="LJ65" s="7">
        <v>7.1186633904969302E-6</v>
      </c>
      <c r="LK65" s="7">
        <v>7.6845844869670295E-6</v>
      </c>
      <c r="LL65" s="7">
        <v>8.2638801620533906E-6</v>
      </c>
      <c r="LM65" s="7">
        <v>8.8509486473420194E-6</v>
      </c>
      <c r="LN65" s="7">
        <v>9.43994869619174E-6</v>
      </c>
      <c r="LO65" s="7">
        <v>1.0029956568366801E-5</v>
      </c>
      <c r="LP65" s="13" t="s">
        <v>1152</v>
      </c>
      <c r="LQ65" s="5"/>
      <c r="LR65" s="13" t="s">
        <v>356</v>
      </c>
      <c r="LS65" s="5">
        <v>3136.96312645129</v>
      </c>
      <c r="LY65" s="13" t="s">
        <v>266</v>
      </c>
      <c r="LZ65" s="7">
        <v>4.6294452701794699E-2</v>
      </c>
      <c r="MA65" s="13">
        <v>12600</v>
      </c>
      <c r="MB65" s="7">
        <v>4.5622490290289601E-6</v>
      </c>
      <c r="MC65" s="7">
        <v>4.9841656498892803E-6</v>
      </c>
      <c r="MD65" s="7">
        <v>5.4419682673245296E-6</v>
      </c>
      <c r="ME65" s="7">
        <v>5.9340840083335896E-6</v>
      </c>
      <c r="MF65" s="7">
        <v>6.4574623771734798E-6</v>
      </c>
      <c r="MG65" s="7">
        <v>6.9974064954186203E-6</v>
      </c>
      <c r="MH65" s="7">
        <v>7.5558976012852697E-6</v>
      </c>
      <c r="MI65" s="7">
        <v>8.1276064920819404E-6</v>
      </c>
      <c r="MJ65" s="7">
        <v>8.7068920953342708E-6</v>
      </c>
      <c r="MK65" s="7">
        <v>9.2878478944096104E-6</v>
      </c>
      <c r="ML65" s="7">
        <v>9.8694562264793397E-6</v>
      </c>
      <c r="MM65" s="13" t="s">
        <v>1026</v>
      </c>
      <c r="MN65" s="5"/>
      <c r="MO65" s="13" t="s">
        <v>356</v>
      </c>
      <c r="MP65" s="5">
        <v>3118.6429414025802</v>
      </c>
      <c r="MV65" s="13" t="s">
        <v>266</v>
      </c>
      <c r="MW65">
        <v>3.57705546994114E-2</v>
      </c>
      <c r="MX65" s="13">
        <v>12600</v>
      </c>
      <c r="MY65" s="7">
        <v>4.7776236416936602E-6</v>
      </c>
      <c r="MZ65" s="7">
        <v>5.2151229685677803E-6</v>
      </c>
      <c r="NA65" s="7">
        <v>5.6891030303744204E-6</v>
      </c>
      <c r="NB65" s="7">
        <v>6.1977863894152103E-6</v>
      </c>
      <c r="NC65" s="7">
        <v>6.7379824592513898E-6</v>
      </c>
      <c r="ND65" s="7">
        <v>7.2956928941930601E-6</v>
      </c>
      <c r="NE65" s="7">
        <v>7.8724187682489698E-6</v>
      </c>
      <c r="NF65" s="7">
        <v>8.4629115122906595E-6</v>
      </c>
      <c r="NG65" s="7">
        <v>9.0616830019979899E-6</v>
      </c>
      <c r="NH65" s="7">
        <v>9.6630489013244E-6</v>
      </c>
      <c r="NI65" s="7">
        <v>1.0266327701722999E-5</v>
      </c>
      <c r="NJ65" s="13" t="s">
        <v>1192</v>
      </c>
      <c r="NK65" s="5"/>
      <c r="NL65" s="13" t="s">
        <v>356</v>
      </c>
      <c r="NM65" s="5">
        <v>3021.9283017109501</v>
      </c>
      <c r="NS65" s="13" t="s">
        <v>266</v>
      </c>
      <c r="NT65">
        <v>4.4046587281632597E-2</v>
      </c>
      <c r="NU65" s="13">
        <v>12600</v>
      </c>
      <c r="NV65" s="7">
        <v>4.6597816264881899E-6</v>
      </c>
      <c r="NW65" s="7">
        <v>5.0881243294775403E-6</v>
      </c>
      <c r="NX65" s="7">
        <v>5.55257074681648E-6</v>
      </c>
      <c r="NY65" s="7">
        <v>6.0514592598645904E-6</v>
      </c>
      <c r="NZ65" s="7">
        <v>6.58172142338682E-6</v>
      </c>
      <c r="OA65" s="7">
        <v>7.1295890781829404E-6</v>
      </c>
      <c r="OB65" s="7">
        <v>7.6966122915640493E-6</v>
      </c>
      <c r="OC65" s="7">
        <v>8.2776447436634E-6</v>
      </c>
      <c r="OD65" s="7">
        <v>8.8672803777269E-6</v>
      </c>
      <c r="OE65" s="7">
        <v>9.4598946403108101E-6</v>
      </c>
      <c r="OF65" s="7">
        <v>1.00549293863727E-5</v>
      </c>
      <c r="OG65" s="13" t="s">
        <v>983</v>
      </c>
      <c r="OH65" s="5"/>
      <c r="OI65" s="13" t="s">
        <v>356</v>
      </c>
      <c r="OJ65" s="5">
        <v>2765.82247832541</v>
      </c>
      <c r="OP65" s="13" t="s">
        <v>266</v>
      </c>
      <c r="OQ65" s="5">
        <v>3.6494698329384498E-2</v>
      </c>
      <c r="OR65">
        <v>12600</v>
      </c>
      <c r="OS65" s="7">
        <v>4.8079542400344501E-6</v>
      </c>
      <c r="OT65" s="7">
        <v>5.2477571475837502E-6</v>
      </c>
      <c r="OU65" s="7">
        <v>5.7241307292873796E-6</v>
      </c>
      <c r="OV65" s="7">
        <v>6.2352678746728097E-6</v>
      </c>
      <c r="OW65" s="7">
        <v>6.7779447279778098E-6</v>
      </c>
      <c r="OX65" s="7">
        <v>7.3381390570688602E-6</v>
      </c>
      <c r="OY65" s="7">
        <v>7.9173265841228506E-6</v>
      </c>
      <c r="OZ65" s="7">
        <v>8.5102394608442994E-6</v>
      </c>
      <c r="PA65" s="7">
        <v>9.1113763815068902E-6</v>
      </c>
      <c r="PB65" s="7">
        <v>9.7150462782534794E-6</v>
      </c>
      <c r="PC65" s="7">
        <v>1.0320552492405E-5</v>
      </c>
      <c r="PD65" s="13" t="s">
        <v>1172</v>
      </c>
      <c r="PE65" s="5"/>
      <c r="PF65" s="13" t="s">
        <v>356</v>
      </c>
      <c r="PG65" s="5">
        <v>3238.3491023048</v>
      </c>
      <c r="PM65" s="13" t="s">
        <v>266</v>
      </c>
      <c r="PN65">
        <v>5.0085824403065499E-2</v>
      </c>
      <c r="PO65" s="13">
        <v>12600</v>
      </c>
      <c r="PP65" s="7">
        <v>3.6511076865233001E-6</v>
      </c>
      <c r="PQ65" s="7">
        <v>3.9977047928022896E-6</v>
      </c>
      <c r="PR65" s="7">
        <v>4.3763982651917599E-6</v>
      </c>
      <c r="PS65" s="7">
        <v>4.7864699304153399E-6</v>
      </c>
      <c r="PT65" s="7">
        <v>5.2259711337445197E-6</v>
      </c>
      <c r="PU65" s="7">
        <v>5.6830590330339099E-6</v>
      </c>
      <c r="PV65" s="7">
        <v>6.1597859260923197E-6</v>
      </c>
      <c r="PW65" s="7">
        <v>6.6519705880555201E-6</v>
      </c>
      <c r="PX65" s="7">
        <v>7.1550219449227002E-6</v>
      </c>
      <c r="PY65" s="7">
        <v>7.6639565506941706E-6</v>
      </c>
      <c r="PZ65" s="7">
        <v>8.1791151933481794E-6</v>
      </c>
      <c r="QA65" s="13" t="s">
        <v>389</v>
      </c>
      <c r="QB65" s="5"/>
      <c r="QC65" s="13" t="s">
        <v>356</v>
      </c>
      <c r="QD65" s="5">
        <v>2996.4508007469799</v>
      </c>
      <c r="QJ65" s="13" t="s">
        <v>266</v>
      </c>
      <c r="QK65">
        <v>4.9998839104337001E-2</v>
      </c>
      <c r="QL65" s="13">
        <v>12600</v>
      </c>
      <c r="QM65" s="7">
        <v>3.3559250671324E-6</v>
      </c>
      <c r="QN65" s="7">
        <v>3.6763017982039802E-6</v>
      </c>
      <c r="QO65" s="7">
        <v>4.0270669830056202E-6</v>
      </c>
      <c r="QP65" s="7">
        <v>4.40772728594918E-6</v>
      </c>
      <c r="QQ65" s="7">
        <v>4.8167167285008697E-6</v>
      </c>
      <c r="QR65" s="7">
        <v>5.2440235816263004E-6</v>
      </c>
      <c r="QS65" s="7">
        <v>5.6914002454042602E-6</v>
      </c>
      <c r="QT65" s="7">
        <v>6.1552831342780599E-6</v>
      </c>
      <c r="QU65" s="7">
        <v>6.6317245663739904E-6</v>
      </c>
      <c r="QV65" s="7">
        <v>7.1163963009677697E-6</v>
      </c>
      <c r="QW65" s="7">
        <v>7.6104892966267997E-6</v>
      </c>
      <c r="QX65" s="13" t="s">
        <v>389</v>
      </c>
      <c r="QY65" s="5"/>
      <c r="QZ65" s="13" t="s">
        <v>356</v>
      </c>
      <c r="RA65" s="5">
        <v>3282.3019925912699</v>
      </c>
      <c r="RG65" s="13" t="s">
        <v>266</v>
      </c>
      <c r="RH65">
        <v>1.0479449466467399E-2</v>
      </c>
      <c r="RI65" s="13">
        <v>12600</v>
      </c>
      <c r="RJ65" s="7">
        <v>5.19666170996234E-6</v>
      </c>
      <c r="RK65" s="7">
        <v>5.6640003245146896E-6</v>
      </c>
      <c r="RL65" s="7">
        <v>6.1688412198344603E-6</v>
      </c>
      <c r="RM65" s="7">
        <v>6.7090045127106004E-6</v>
      </c>
      <c r="RN65" s="7">
        <v>7.2809476995544402E-6</v>
      </c>
      <c r="RO65" s="7">
        <v>7.87137884978345E-6</v>
      </c>
      <c r="RP65" s="7">
        <v>8.4810977537623608E-6</v>
      </c>
      <c r="RQ65" s="7">
        <v>9.1048510886362101E-6</v>
      </c>
      <c r="RR65" s="7">
        <v>9.7372618949651093E-6</v>
      </c>
      <c r="RS65" s="7">
        <v>1.0372870790518301E-5</v>
      </c>
      <c r="RT65" s="7">
        <v>1.10113560770329E-5</v>
      </c>
      <c r="RU65" s="13" t="s">
        <v>1237</v>
      </c>
      <c r="RV65" s="5"/>
      <c r="RW65" s="13" t="s">
        <v>356</v>
      </c>
      <c r="RX65" s="5">
        <v>3403.9221132011699</v>
      </c>
      <c r="SD65" s="13" t="s">
        <v>266</v>
      </c>
      <c r="SE65">
        <v>3.4263929754579599E-2</v>
      </c>
      <c r="SF65" s="13">
        <v>12600</v>
      </c>
      <c r="SG65" s="7">
        <v>3.6101193946022398E-6</v>
      </c>
      <c r="SH65" s="7">
        <v>3.9529412626505398E-6</v>
      </c>
      <c r="SI65" s="7">
        <v>4.32745256079134E-6</v>
      </c>
      <c r="SJ65" s="7">
        <v>4.7329315089225701E-6</v>
      </c>
      <c r="SK65" s="7">
        <v>5.1674509237511497E-6</v>
      </c>
      <c r="SL65" s="7">
        <v>5.6194529267083803E-6</v>
      </c>
      <c r="SM65" s="7">
        <v>6.0908934887548703E-6</v>
      </c>
      <c r="SN65" s="7">
        <v>6.5776643574300504E-6</v>
      </c>
      <c r="SO65" s="7">
        <v>7.07525784291177E-6</v>
      </c>
      <c r="SP65" s="7">
        <v>7.5787824799207602E-6</v>
      </c>
      <c r="SQ65" s="7">
        <v>8.0887330433302699E-6</v>
      </c>
      <c r="SR65" s="13" t="s">
        <v>858</v>
      </c>
      <c r="SS65" s="5"/>
      <c r="ST65" s="13" t="s">
        <v>356</v>
      </c>
      <c r="SU65">
        <v>2577.5941359685098</v>
      </c>
      <c r="TA65" s="13" t="s">
        <v>266</v>
      </c>
      <c r="TB65">
        <v>4.3173668423908899E-2</v>
      </c>
      <c r="TC65" s="13">
        <v>12600</v>
      </c>
      <c r="TD65" s="7">
        <v>4.8965740726103997E-6</v>
      </c>
      <c r="TE65" s="7">
        <v>5.3421453475872E-6</v>
      </c>
      <c r="TF65" s="7">
        <v>5.8244710607527297E-6</v>
      </c>
      <c r="TG65" s="7">
        <v>6.34166419834193E-6</v>
      </c>
      <c r="TH65" s="7">
        <v>6.8904664202539702E-6</v>
      </c>
      <c r="TI65" s="7">
        <v>7.4575257561690398E-6</v>
      </c>
      <c r="TJ65" s="7">
        <v>8.0439877654608003E-6</v>
      </c>
      <c r="TK65" s="7">
        <v>8.6447073421100204E-6</v>
      </c>
      <c r="TL65" s="7">
        <v>9.2543464848775305E-6</v>
      </c>
      <c r="TM65" s="7">
        <v>9.8674146558226605E-6</v>
      </c>
      <c r="TN65" s="7">
        <v>1.0483566328913399E-5</v>
      </c>
      <c r="TO65" s="13" t="s">
        <v>962</v>
      </c>
      <c r="TP65" s="5"/>
      <c r="TQ65" s="13" t="s">
        <v>356</v>
      </c>
      <c r="TR65" s="5">
        <v>2909.2895064975</v>
      </c>
      <c r="TX65" s="13" t="s">
        <v>274</v>
      </c>
      <c r="TY65">
        <v>1052.41231681969</v>
      </c>
      <c r="TZ65" s="13">
        <v>12600</v>
      </c>
      <c r="UA65" s="7">
        <v>7.0530471525974996E-6</v>
      </c>
      <c r="UB65" s="7">
        <v>7.68810371378273E-6</v>
      </c>
      <c r="UC65" s="7">
        <v>8.3681192760428408E-6</v>
      </c>
      <c r="UD65" s="7">
        <v>9.0893254528313094E-6</v>
      </c>
      <c r="UE65" s="7">
        <v>9.8445802765670595E-6</v>
      </c>
      <c r="UF65" s="7">
        <v>1.05932500416496E-5</v>
      </c>
      <c r="UG65" s="7">
        <v>1.13456385735346E-5</v>
      </c>
      <c r="UH65" s="7">
        <v>1.20907942292848E-5</v>
      </c>
      <c r="UI65" s="7">
        <v>1.28176317562389E-5</v>
      </c>
      <c r="UJ65" s="7">
        <v>1.3515165238011E-5</v>
      </c>
      <c r="UK65" s="7">
        <v>1.41717166926554E-5</v>
      </c>
      <c r="UL65" s="13" t="s">
        <v>389</v>
      </c>
      <c r="UM65" s="5"/>
      <c r="UN65" s="13" t="s">
        <v>356</v>
      </c>
      <c r="UO65" s="5">
        <v>2816.7311442724099</v>
      </c>
      <c r="UU65" s="13" t="s">
        <v>274</v>
      </c>
      <c r="UV65">
        <v>1052.41231681969</v>
      </c>
      <c r="UW65" s="13">
        <v>12600</v>
      </c>
      <c r="UX65" s="7">
        <v>7.0530471525974996E-6</v>
      </c>
      <c r="UY65" s="7">
        <v>7.68810371378273E-6</v>
      </c>
      <c r="UZ65" s="7">
        <v>8.3681192760428408E-6</v>
      </c>
      <c r="VA65" s="7">
        <v>9.0893254528313094E-6</v>
      </c>
      <c r="VB65" s="7">
        <v>9.8445802765670595E-6</v>
      </c>
      <c r="VC65" s="7">
        <v>1.05932500416496E-5</v>
      </c>
      <c r="VD65" s="7">
        <v>1.13456385735346E-5</v>
      </c>
      <c r="VE65" s="7">
        <v>1.20907942292848E-5</v>
      </c>
      <c r="VF65" s="7">
        <v>1.28176317562389E-5</v>
      </c>
      <c r="VG65" s="7">
        <v>1.3515165238011E-5</v>
      </c>
      <c r="VH65" s="7">
        <v>1.41717166926554E-5</v>
      </c>
      <c r="VI65" s="13" t="s">
        <v>389</v>
      </c>
      <c r="VJ65" s="5"/>
      <c r="VK65" s="13" t="s">
        <v>356</v>
      </c>
      <c r="VL65" s="5">
        <v>2759.49713561515</v>
      </c>
      <c r="VR65" s="13" t="s">
        <v>274</v>
      </c>
      <c r="VS65">
        <v>1052.41231681969</v>
      </c>
      <c r="VT65" s="13">
        <v>12600</v>
      </c>
      <c r="VU65" s="7">
        <v>7.0530471525974996E-6</v>
      </c>
      <c r="VV65" s="7">
        <v>7.68810371378273E-6</v>
      </c>
      <c r="VW65" s="7">
        <v>8.3681192760428408E-6</v>
      </c>
      <c r="VX65" s="7">
        <v>9.0893254528313094E-6</v>
      </c>
      <c r="VY65" s="7">
        <v>9.8445802765670595E-6</v>
      </c>
      <c r="VZ65" s="7">
        <v>1.05932500416496E-5</v>
      </c>
      <c r="WA65" s="7">
        <v>1.13456385735346E-5</v>
      </c>
      <c r="WB65" s="7">
        <v>1.20907942292848E-5</v>
      </c>
      <c r="WC65" s="7">
        <v>1.28176317562389E-5</v>
      </c>
      <c r="WD65" s="7">
        <v>1.3515165238011E-5</v>
      </c>
      <c r="WE65" s="7">
        <v>1.41717166926554E-5</v>
      </c>
      <c r="WF65" s="13" t="s">
        <v>389</v>
      </c>
      <c r="WG65" s="5"/>
      <c r="WH65" s="13" t="s">
        <v>356</v>
      </c>
      <c r="WI65" s="5">
        <v>2743.1451917136901</v>
      </c>
    </row>
    <row r="66" spans="1:607" ht="15.75" thickBot="1" x14ac:dyDescent="0.3">
      <c r="F66" s="13">
        <v>1800</v>
      </c>
      <c r="G66">
        <f t="shared" si="8"/>
        <v>-11.943213052873825</v>
      </c>
      <c r="H66">
        <f t="shared" si="8"/>
        <v>8.7221588145944615</v>
      </c>
      <c r="I66" s="5">
        <f t="shared" si="8"/>
        <v>5.3572766033490415</v>
      </c>
      <c r="O66" s="15" t="s">
        <v>275</v>
      </c>
      <c r="P66" s="18">
        <v>0</v>
      </c>
      <c r="Q66" s="13">
        <v>14000</v>
      </c>
      <c r="R66" s="7">
        <v>7.6195375171901099E-6</v>
      </c>
      <c r="S66" s="7">
        <v>8.2837506801138904E-6</v>
      </c>
      <c r="T66" s="7">
        <v>8.9915767310261894E-6</v>
      </c>
      <c r="U66" s="7">
        <v>9.7385922824696992E-6</v>
      </c>
      <c r="V66" s="7">
        <v>1.05175986697395E-5</v>
      </c>
      <c r="W66" s="7">
        <v>1.1294815231843401E-5</v>
      </c>
      <c r="X66" s="7">
        <v>1.2077476807601201E-5</v>
      </c>
      <c r="Y66" s="7">
        <v>1.28559475081943E-5</v>
      </c>
      <c r="Z66" s="7">
        <v>1.36206929322326E-5</v>
      </c>
      <c r="AA66" s="7">
        <v>1.43624145093365E-5</v>
      </c>
      <c r="AB66" s="7">
        <v>1.50707900502973E-5</v>
      </c>
      <c r="AC66" s="13" t="s">
        <v>329</v>
      </c>
      <c r="AD66" s="5"/>
      <c r="AE66" s="13" t="s">
        <v>357</v>
      </c>
      <c r="AF66" s="5">
        <v>675.29345238095198</v>
      </c>
      <c r="AL66" s="13" t="s">
        <v>274</v>
      </c>
      <c r="AM66">
        <v>1052.41231681969</v>
      </c>
      <c r="AN66" s="13">
        <v>14000</v>
      </c>
      <c r="AO66" s="7">
        <v>3.4948538666554899E-6</v>
      </c>
      <c r="AP66" s="7">
        <v>3.8274638321705199E-6</v>
      </c>
      <c r="AQ66" s="7">
        <v>4.1911097045174601E-6</v>
      </c>
      <c r="AR66" s="7">
        <v>4.5851592054214903E-6</v>
      </c>
      <c r="AS66" s="7">
        <v>5.0078363266804203E-6</v>
      </c>
      <c r="AT66" s="7">
        <v>5.4483029347631299E-6</v>
      </c>
      <c r="AU66" s="7">
        <v>5.9083958952968699E-6</v>
      </c>
      <c r="AV66" s="7">
        <v>6.3842479463143999E-6</v>
      </c>
      <c r="AW66" s="7">
        <v>6.8716016293713099E-6</v>
      </c>
      <c r="AX66" s="7">
        <v>7.3658194612050599E-6</v>
      </c>
      <c r="AY66" s="7">
        <v>7.8677343590685104E-6</v>
      </c>
      <c r="AZ66" s="13" t="s">
        <v>329</v>
      </c>
      <c r="BA66" s="5"/>
      <c r="BB66" s="13" t="s">
        <v>357</v>
      </c>
      <c r="BC66">
        <v>675.29345238095198</v>
      </c>
      <c r="BI66" s="13" t="s">
        <v>274</v>
      </c>
      <c r="BJ66">
        <v>1091.7857460063699</v>
      </c>
      <c r="BK66" s="13">
        <v>14000</v>
      </c>
      <c r="BL66" s="7">
        <v>4.0257925740915804E-6</v>
      </c>
      <c r="BM66" s="7">
        <v>4.4034066355069497E-6</v>
      </c>
      <c r="BN66" s="7">
        <v>4.8147008517751703E-6</v>
      </c>
      <c r="BO66" s="7">
        <v>5.2586031407939103E-6</v>
      </c>
      <c r="BP66" s="7">
        <v>5.7327443596679904E-6</v>
      </c>
      <c r="BQ66" s="7">
        <v>6.2245611376215202E-6</v>
      </c>
      <c r="BR66" s="7">
        <v>6.7358955443349203E-6</v>
      </c>
      <c r="BS66" s="7">
        <v>7.2621883363774097E-6</v>
      </c>
      <c r="BT66" s="7">
        <v>7.7985246778001408E-6</v>
      </c>
      <c r="BU66" s="7">
        <v>8.3396614832875E-6</v>
      </c>
      <c r="BV66" s="7">
        <v>8.8856501326662798E-6</v>
      </c>
      <c r="BW66" s="13" t="s">
        <v>329</v>
      </c>
      <c r="BX66" s="5"/>
      <c r="BY66" s="13" t="s">
        <v>357</v>
      </c>
      <c r="BZ66" s="5">
        <v>675.29345238095198</v>
      </c>
      <c r="CF66" s="13" t="s">
        <v>275</v>
      </c>
      <c r="CG66">
        <v>0</v>
      </c>
      <c r="CH66" s="13">
        <v>14000</v>
      </c>
      <c r="CI66" s="7">
        <v>7.612202719387E-6</v>
      </c>
      <c r="CJ66" s="7">
        <v>8.2760293674880506E-6</v>
      </c>
      <c r="CK66" s="7">
        <v>8.98348283582175E-6</v>
      </c>
      <c r="CL66" s="7">
        <v>9.7301476562862898E-6</v>
      </c>
      <c r="CM66" s="7">
        <v>1.05088277514388E-5</v>
      </c>
      <c r="CN66" s="7">
        <v>1.1285685371550499E-5</v>
      </c>
      <c r="CO66" s="7">
        <v>1.206798220322E-5</v>
      </c>
      <c r="CP66" s="7">
        <v>1.2846071204710001E-5</v>
      </c>
      <c r="CQ66" s="7">
        <v>1.36104040504617E-5</v>
      </c>
      <c r="CR66" s="7">
        <v>1.4351666265767199E-5</v>
      </c>
      <c r="CS66" s="7">
        <v>1.5059522475972E-5</v>
      </c>
      <c r="CT66" s="13" t="s">
        <v>329</v>
      </c>
      <c r="CU66" s="5"/>
      <c r="CV66" s="13" t="s">
        <v>357</v>
      </c>
      <c r="CW66" s="5">
        <v>675.29345238095198</v>
      </c>
      <c r="DC66" s="13" t="s">
        <v>274</v>
      </c>
      <c r="DD66">
        <v>1107.1158826666799</v>
      </c>
      <c r="DE66" s="13">
        <v>14000</v>
      </c>
      <c r="DF66" s="7">
        <v>4.0851089119777597E-6</v>
      </c>
      <c r="DG66" s="7">
        <v>4.4672241275526697E-6</v>
      </c>
      <c r="DH66" s="7">
        <v>4.8832395580774E-6</v>
      </c>
      <c r="DI66" s="7">
        <v>5.3320311471186104E-6</v>
      </c>
      <c r="DJ66" s="7">
        <v>5.8111915472475804E-6</v>
      </c>
      <c r="DK66" s="7">
        <v>6.3083921629256103E-6</v>
      </c>
      <c r="DL66" s="7">
        <v>6.8253284349931598E-6</v>
      </c>
      <c r="DM66" s="7">
        <v>7.3574714124000201E-6</v>
      </c>
      <c r="DN66" s="7">
        <v>7.8999577992021907E-6</v>
      </c>
      <c r="DO66" s="7">
        <v>8.4476168168813296E-6</v>
      </c>
      <c r="DP66" s="7">
        <v>9.0006257385691704E-6</v>
      </c>
      <c r="DQ66" s="13" t="s">
        <v>329</v>
      </c>
      <c r="DR66" s="5"/>
      <c r="DS66" s="13" t="s">
        <v>357</v>
      </c>
      <c r="DT66" s="5">
        <v>675.29345238095198</v>
      </c>
      <c r="DZ66" s="13" t="s">
        <v>275</v>
      </c>
      <c r="EA66">
        <v>0</v>
      </c>
      <c r="EB66" s="13">
        <v>14000</v>
      </c>
      <c r="EC66" s="7">
        <v>7.5963521479471404E-6</v>
      </c>
      <c r="ED66" s="7">
        <v>8.2593425281469102E-6</v>
      </c>
      <c r="EE66" s="7">
        <v>8.9659897344542507E-6</v>
      </c>
      <c r="EF66" s="7">
        <v>9.7118954419499492E-6</v>
      </c>
      <c r="EG66" s="7">
        <v>1.04898691320269E-5</v>
      </c>
      <c r="EH66" s="7">
        <v>1.12659486530086E-5</v>
      </c>
      <c r="EI66" s="7">
        <v>1.20474541414974E-5</v>
      </c>
      <c r="EJ66" s="7">
        <v>1.2824714265754499E-5</v>
      </c>
      <c r="EK66" s="7">
        <v>1.35881504032852E-5</v>
      </c>
      <c r="EL66" s="7">
        <v>1.4328413500410899E-5</v>
      </c>
      <c r="EM66" s="7">
        <v>1.50351395217789E-5</v>
      </c>
      <c r="EN66" s="13" t="s">
        <v>329</v>
      </c>
      <c r="EO66" s="5"/>
      <c r="EP66" s="13" t="s">
        <v>357</v>
      </c>
      <c r="EQ66">
        <v>675.29345238095198</v>
      </c>
      <c r="EW66" s="13" t="s">
        <v>275</v>
      </c>
      <c r="EX66">
        <v>0</v>
      </c>
      <c r="EY66" s="13">
        <v>14000</v>
      </c>
      <c r="EZ66" s="7">
        <v>7.6260191721616596E-6</v>
      </c>
      <c r="FA66" s="7">
        <v>8.2905736468457507E-6</v>
      </c>
      <c r="FB66" s="7">
        <v>8.9987286728492892E-6</v>
      </c>
      <c r="FC66" s="7">
        <v>9.7460538716473397E-6</v>
      </c>
      <c r="FD66" s="7">
        <v>1.05253482843544E-5</v>
      </c>
      <c r="FE66" s="7">
        <v>1.13028814497096E-5</v>
      </c>
      <c r="FF66" s="7">
        <v>1.20858645856366E-5</v>
      </c>
      <c r="FG66" s="7">
        <v>1.28646716135786E-5</v>
      </c>
      <c r="FH66" s="7">
        <v>1.3629780386873499E-5</v>
      </c>
      <c r="FI66" s="7">
        <v>1.4371906338945499E-5</v>
      </c>
      <c r="FJ66" s="7">
        <v>1.5080738891978099E-5</v>
      </c>
      <c r="FK66" s="13" t="s">
        <v>329</v>
      </c>
      <c r="FL66" s="5"/>
      <c r="FM66" s="13" t="s">
        <v>357</v>
      </c>
      <c r="FN66" s="5">
        <v>675.29345238095198</v>
      </c>
      <c r="FT66" s="13" t="s">
        <v>275</v>
      </c>
      <c r="FU66">
        <v>0</v>
      </c>
      <c r="FV66" s="13">
        <v>14000</v>
      </c>
      <c r="FW66" s="7">
        <v>7.5503417539775697E-6</v>
      </c>
      <c r="FX66" s="7">
        <v>8.2108969234965108E-6</v>
      </c>
      <c r="FY66" s="7">
        <v>8.9151952402107006E-6</v>
      </c>
      <c r="FZ66" s="7">
        <v>9.6588883696700899E-6</v>
      </c>
      <c r="GA66" s="7">
        <v>1.04348016808075E-5</v>
      </c>
      <c r="GB66" s="7">
        <v>1.1208603693772699E-5</v>
      </c>
      <c r="GC66" s="7">
        <v>1.19877876397247E-5</v>
      </c>
      <c r="GD66" s="7">
        <v>1.2762610181103401E-5</v>
      </c>
      <c r="GE66" s="7">
        <v>1.3523403111955001E-5</v>
      </c>
      <c r="GF66" s="7">
        <v>1.4260715347720599E-5</v>
      </c>
      <c r="GG66" s="7">
        <v>1.49640983470153E-5</v>
      </c>
      <c r="GH66" s="13" t="s">
        <v>329</v>
      </c>
      <c r="GI66" s="5"/>
      <c r="GJ66" s="13" t="s">
        <v>357</v>
      </c>
      <c r="GK66" s="5">
        <v>675.29345238095198</v>
      </c>
      <c r="GQ66" s="13" t="s">
        <v>275</v>
      </c>
      <c r="GR66">
        <v>0</v>
      </c>
      <c r="GS66" s="13">
        <v>14000</v>
      </c>
      <c r="GT66" s="7">
        <v>7.6152947960708204E-6</v>
      </c>
      <c r="GU66" s="7">
        <v>8.2792844203466596E-6</v>
      </c>
      <c r="GV66" s="7">
        <v>8.9868949951892797E-6</v>
      </c>
      <c r="GW66" s="7">
        <v>9.7337077129443796E-6</v>
      </c>
      <c r="GX66" s="7">
        <v>1.05125254066274E-5</v>
      </c>
      <c r="GY66" s="7">
        <v>1.12895344295797E-5</v>
      </c>
      <c r="GZ66" s="7">
        <v>1.20719851350723E-5</v>
      </c>
      <c r="HA66" s="7">
        <v>1.2850235189701099E-5</v>
      </c>
      <c r="HB66" s="7">
        <v>1.36147421451465E-5</v>
      </c>
      <c r="HC66" s="7">
        <v>1.43561982388104E-5</v>
      </c>
      <c r="HD66" s="7">
        <v>1.50642736604607E-5</v>
      </c>
      <c r="HE66" s="13" t="s">
        <v>329</v>
      </c>
      <c r="HF66" s="5"/>
      <c r="HG66" s="13" t="s">
        <v>357</v>
      </c>
      <c r="HH66" s="5">
        <v>675.29345238095198</v>
      </c>
      <c r="HN66" s="13" t="s">
        <v>274</v>
      </c>
      <c r="HO66">
        <v>1156.3722335714201</v>
      </c>
      <c r="HP66" s="13">
        <v>14000</v>
      </c>
      <c r="HQ66" s="7">
        <v>4.4576056614708999E-6</v>
      </c>
      <c r="HR66" s="7">
        <v>4.8692783947452597E-6</v>
      </c>
      <c r="HS66" s="7">
        <v>5.3162874417384796E-6</v>
      </c>
      <c r="HT66" s="7">
        <v>5.7971689338696199E-6</v>
      </c>
      <c r="HU66" s="7">
        <v>6.3091366568780397E-6</v>
      </c>
      <c r="HV66" s="7">
        <v>6.8394858313861397E-6</v>
      </c>
      <c r="HW66" s="7">
        <v>7.3896248976034698E-6</v>
      </c>
      <c r="HX66" s="7">
        <v>7.9547586114077993E-6</v>
      </c>
      <c r="HY66" s="7">
        <v>8.5298230178688703E-6</v>
      </c>
      <c r="HZ66" s="7">
        <v>9.1095187805163705E-6</v>
      </c>
      <c r="IA66" s="7">
        <v>9.6938494189069992E-6</v>
      </c>
      <c r="IB66" s="13" t="s">
        <v>329</v>
      </c>
      <c r="IC66" s="5"/>
      <c r="ID66" s="13" t="s">
        <v>357</v>
      </c>
      <c r="IE66" s="5">
        <v>675.29345238095198</v>
      </c>
      <c r="IK66" s="13" t="s">
        <v>274</v>
      </c>
      <c r="IL66">
        <v>1122.44176226369</v>
      </c>
      <c r="IM66" s="13">
        <v>14000</v>
      </c>
      <c r="IN66" s="7">
        <v>4.0199454823741902E-6</v>
      </c>
      <c r="IO66" s="7">
        <v>4.39592926699855E-6</v>
      </c>
      <c r="IP66" s="7">
        <v>4.8054501127798296E-6</v>
      </c>
      <c r="IQ66" s="7">
        <v>5.2474428497917198E-6</v>
      </c>
      <c r="IR66" s="7">
        <v>5.7196303445545696E-6</v>
      </c>
      <c r="IS66" s="7">
        <v>6.2105925338119601E-6</v>
      </c>
      <c r="IT66" s="7">
        <v>6.7217880054993202E-6</v>
      </c>
      <c r="IU66" s="7">
        <v>7.2489481808122597E-6</v>
      </c>
      <c r="IV66" s="7">
        <v>7.7874921856934196E-6</v>
      </c>
      <c r="IW66" s="7">
        <v>8.3325482247345206E-6</v>
      </c>
      <c r="IX66" s="7">
        <v>8.8847663066833697E-6</v>
      </c>
      <c r="IY66" s="13" t="s">
        <v>329</v>
      </c>
      <c r="IZ66" s="5"/>
      <c r="JA66" s="13" t="s">
        <v>357</v>
      </c>
      <c r="JB66" s="5">
        <v>675.29345238095198</v>
      </c>
      <c r="JH66" s="13" t="s">
        <v>274</v>
      </c>
      <c r="JI66">
        <v>1152.7778638038801</v>
      </c>
      <c r="JJ66" s="13">
        <v>14000</v>
      </c>
      <c r="JK66" s="7">
        <v>4.3502150694670199E-6</v>
      </c>
      <c r="JL66" s="7">
        <v>4.7530604931306303E-6</v>
      </c>
      <c r="JM66" s="7">
        <v>5.1908158349130498E-6</v>
      </c>
      <c r="JN66" s="7">
        <v>5.6621187591735201E-6</v>
      </c>
      <c r="JO66" s="7">
        <v>6.1643225107894501E-6</v>
      </c>
      <c r="JP66" s="7">
        <v>6.6851886109263101E-6</v>
      </c>
      <c r="JQ66" s="7">
        <v>7.2260857574810504E-6</v>
      </c>
      <c r="JR66" s="7">
        <v>7.7823838696341906E-6</v>
      </c>
      <c r="JS66" s="7">
        <v>8.34917778080409E-6</v>
      </c>
      <c r="JT66" s="7">
        <v>8.9213169401437106E-6</v>
      </c>
      <c r="JU66" s="7">
        <v>9.4990496264050006E-6</v>
      </c>
      <c r="JV66" s="13" t="s">
        <v>329</v>
      </c>
      <c r="JW66" s="5"/>
      <c r="JX66" s="13" t="s">
        <v>357</v>
      </c>
      <c r="JY66" s="5">
        <v>675.29345238095198</v>
      </c>
      <c r="KE66" s="13" t="s">
        <v>274</v>
      </c>
      <c r="KF66">
        <v>1116.17207121196</v>
      </c>
      <c r="KG66" s="13">
        <v>14000</v>
      </c>
      <c r="KH66" s="7">
        <v>4.1449660811193997E-6</v>
      </c>
      <c r="KI66" s="7">
        <v>4.5318478524408297E-6</v>
      </c>
      <c r="KJ66" s="7">
        <v>4.9528719486419603E-6</v>
      </c>
      <c r="KK66" s="7">
        <v>5.4068610943362699E-6</v>
      </c>
      <c r="KL66" s="7">
        <v>5.8913509331777997E-6</v>
      </c>
      <c r="KM66" s="7">
        <v>6.39399662848808E-6</v>
      </c>
      <c r="KN66" s="7">
        <v>6.91643237254417E-6</v>
      </c>
      <c r="KO66" s="7">
        <v>7.4540968474123903E-6</v>
      </c>
      <c r="KP66" s="7">
        <v>8.0021062950815003E-6</v>
      </c>
      <c r="KQ66" s="7">
        <v>8.5552822624293605E-6</v>
      </c>
      <c r="KR66" s="7">
        <v>9.1137991617376002E-6</v>
      </c>
      <c r="KS66" s="13" t="s">
        <v>329</v>
      </c>
      <c r="KT66" s="5"/>
      <c r="KU66" s="13" t="s">
        <v>357</v>
      </c>
      <c r="KV66" s="5">
        <v>675.29345238095198</v>
      </c>
      <c r="LB66" s="13" t="s">
        <v>274</v>
      </c>
      <c r="LC66">
        <v>1137.45758071666</v>
      </c>
      <c r="LD66" s="13">
        <v>14000</v>
      </c>
      <c r="LE66" s="7">
        <v>4.2539919024728501E-6</v>
      </c>
      <c r="LF66" s="7">
        <v>4.6493179586688704E-6</v>
      </c>
      <c r="LG66" s="7">
        <v>5.0791956167970696E-6</v>
      </c>
      <c r="LH66" s="7">
        <v>5.5423500886129298E-6</v>
      </c>
      <c r="LI66" s="7">
        <v>6.0362258190320598E-6</v>
      </c>
      <c r="LJ66" s="7">
        <v>6.5486049287243398E-6</v>
      </c>
      <c r="LK66" s="7">
        <v>7.0809564993008004E-6</v>
      </c>
      <c r="LL66" s="7">
        <v>7.6287000693356102E-6</v>
      </c>
      <c r="LM66" s="7">
        <v>8.1869604544693601E-6</v>
      </c>
      <c r="LN66" s="7">
        <v>8.7505962031488597E-6</v>
      </c>
      <c r="LO66" s="7">
        <v>9.3198585923300693E-6</v>
      </c>
      <c r="LP66" s="13" t="s">
        <v>329</v>
      </c>
      <c r="LQ66" s="5"/>
      <c r="LR66" s="13" t="s">
        <v>357</v>
      </c>
      <c r="LS66" s="5">
        <v>675.29345238095198</v>
      </c>
      <c r="LY66" s="13" t="s">
        <v>274</v>
      </c>
      <c r="LZ66">
        <v>1119.6997548294401</v>
      </c>
      <c r="MA66" s="13">
        <v>14000</v>
      </c>
      <c r="MB66" s="7">
        <v>4.17188758828729E-6</v>
      </c>
      <c r="MC66" s="7">
        <v>4.5609263416400304E-6</v>
      </c>
      <c r="MD66" s="7">
        <v>4.9842164315412901E-6</v>
      </c>
      <c r="ME66" s="7">
        <v>5.4405564378800498E-6</v>
      </c>
      <c r="MF66" s="7">
        <v>5.9274547515751297E-6</v>
      </c>
      <c r="MG66" s="7">
        <v>6.4325386570760201E-6</v>
      </c>
      <c r="MH66" s="7">
        <v>6.9574218263845799E-6</v>
      </c>
      <c r="MI66" s="7">
        <v>7.4975233118422203E-6</v>
      </c>
      <c r="MJ66" s="7">
        <v>8.0479443393230199E-6</v>
      </c>
      <c r="MK66" s="7">
        <v>8.6034965509033804E-6</v>
      </c>
      <c r="ML66" s="7">
        <v>9.1643421219942298E-6</v>
      </c>
      <c r="MM66" s="13" t="s">
        <v>329</v>
      </c>
      <c r="MN66" s="5"/>
      <c r="MO66" s="13" t="s">
        <v>357</v>
      </c>
      <c r="MP66" s="5">
        <v>675.29345238095198</v>
      </c>
      <c r="MV66" s="13" t="s">
        <v>274</v>
      </c>
      <c r="MW66">
        <v>1170.5043095004301</v>
      </c>
      <c r="MX66" s="13">
        <v>14000</v>
      </c>
      <c r="MY66" s="7">
        <v>4.3719877597011696E-6</v>
      </c>
      <c r="MZ66" s="7">
        <v>4.77602605789144E-6</v>
      </c>
      <c r="NA66" s="7">
        <v>5.2150102170405696E-6</v>
      </c>
      <c r="NB66" s="7">
        <v>5.6875600956441196E-6</v>
      </c>
      <c r="NC66" s="7">
        <v>6.1910534625878204E-6</v>
      </c>
      <c r="ND66" s="7">
        <v>6.7136735033982003E-6</v>
      </c>
      <c r="NE66" s="7">
        <v>7.2566223232923203E-6</v>
      </c>
      <c r="NF66" s="7">
        <v>7.8153693536301195E-6</v>
      </c>
      <c r="NG66" s="7">
        <v>8.3851296953625701E-6</v>
      </c>
      <c r="NH66" s="7">
        <v>8.9608918908186599E-6</v>
      </c>
      <c r="NI66" s="7">
        <v>9.5431395385906295E-6</v>
      </c>
      <c r="NJ66" s="13" t="s">
        <v>329</v>
      </c>
      <c r="NK66" s="5"/>
      <c r="NL66" s="13" t="s">
        <v>357</v>
      </c>
      <c r="NM66" s="5">
        <v>675.29345238095198</v>
      </c>
      <c r="NS66" s="13" t="s">
        <v>274</v>
      </c>
      <c r="NT66">
        <v>1158.0336836771501</v>
      </c>
      <c r="NU66" s="13">
        <v>14000</v>
      </c>
      <c r="NV66" s="7">
        <v>4.2551258199384302E-6</v>
      </c>
      <c r="NW66" s="7">
        <v>4.6498096957456601E-6</v>
      </c>
      <c r="NX66" s="7">
        <v>5.0789826686478297E-6</v>
      </c>
      <c r="NY66" s="7">
        <v>5.5413717805289099E-6</v>
      </c>
      <c r="NZ66" s="7">
        <v>6.0344738376177202E-6</v>
      </c>
      <c r="OA66" s="7">
        <v>6.5467228912941098E-6</v>
      </c>
      <c r="OB66" s="7">
        <v>7.0793649299220899E-6</v>
      </c>
      <c r="OC66" s="7">
        <v>7.6279832255426001E-6</v>
      </c>
      <c r="OD66" s="7">
        <v>8.18789113548816E-6</v>
      </c>
      <c r="OE66" s="7">
        <v>8.7541573583436096E-6</v>
      </c>
      <c r="OF66" s="7">
        <v>9.3273886255585399E-6</v>
      </c>
      <c r="OG66" s="13" t="s">
        <v>329</v>
      </c>
      <c r="OH66" s="5"/>
      <c r="OI66" s="13" t="s">
        <v>357</v>
      </c>
      <c r="OJ66" s="5">
        <v>675.29345238095198</v>
      </c>
      <c r="OP66" s="13" t="s">
        <v>274</v>
      </c>
      <c r="OQ66" s="5">
        <v>1174.50046513649</v>
      </c>
      <c r="OR66">
        <v>14000</v>
      </c>
      <c r="OS66" s="7">
        <v>4.4017479293850301E-6</v>
      </c>
      <c r="OT66" s="7">
        <v>4.80812025432199E-6</v>
      </c>
      <c r="OU66" s="7">
        <v>5.2495478715535801E-6</v>
      </c>
      <c r="OV66" s="7">
        <v>5.7246233257620002E-6</v>
      </c>
      <c r="OW66" s="7">
        <v>6.2306925212360001E-6</v>
      </c>
      <c r="OX66" s="7">
        <v>6.7559057109808698E-6</v>
      </c>
      <c r="OY66" s="7">
        <v>7.30144280470985E-6</v>
      </c>
      <c r="OZ66" s="7">
        <v>7.8627506892864306E-6</v>
      </c>
      <c r="PA66" s="7">
        <v>8.4350268587960402E-6</v>
      </c>
      <c r="PB66" s="7">
        <v>9.0132476929524692E-6</v>
      </c>
      <c r="PC66" s="7">
        <v>9.5978814004395893E-6</v>
      </c>
      <c r="PD66" s="13" t="s">
        <v>329</v>
      </c>
      <c r="PE66" s="5"/>
      <c r="PF66" s="13" t="s">
        <v>357</v>
      </c>
      <c r="PG66" s="5">
        <v>675.29345238095198</v>
      </c>
      <c r="PM66" s="13" t="s">
        <v>274</v>
      </c>
      <c r="PN66">
        <v>1052.41231681969</v>
      </c>
      <c r="PO66" s="13">
        <v>14000</v>
      </c>
      <c r="PP66" s="7">
        <v>3.2664655861621601E-6</v>
      </c>
      <c r="PQ66" s="7">
        <v>3.5788336189062898E-6</v>
      </c>
      <c r="PR66" s="7">
        <v>3.9210429340411399E-6</v>
      </c>
      <c r="PS66" s="7">
        <v>4.2926637050007398E-6</v>
      </c>
      <c r="PT66" s="7">
        <v>4.6922398449642901E-6</v>
      </c>
      <c r="PU66" s="7">
        <v>5.1102886075016297E-6</v>
      </c>
      <c r="PV66" s="7">
        <v>5.54847986873022E-6</v>
      </c>
      <c r="PW66" s="7">
        <v>6.0034331689135301E-6</v>
      </c>
      <c r="PX66" s="7">
        <v>6.4713935491699696E-6</v>
      </c>
      <c r="PY66" s="7">
        <v>6.9482314212358599E-6</v>
      </c>
      <c r="PZ66" s="7">
        <v>7.43538140925423E-6</v>
      </c>
      <c r="QA66" s="13" t="s">
        <v>329</v>
      </c>
      <c r="QB66" s="5"/>
      <c r="QC66" s="13" t="s">
        <v>357</v>
      </c>
      <c r="QD66" s="5">
        <v>675.29345238095198</v>
      </c>
      <c r="QJ66" s="13" t="s">
        <v>274</v>
      </c>
      <c r="QK66">
        <v>1052.41231681969</v>
      </c>
      <c r="QL66" s="13">
        <v>14000</v>
      </c>
      <c r="QM66" s="7">
        <v>2.97456571152464E-6</v>
      </c>
      <c r="QN66" s="7">
        <v>3.2606004102235999E-6</v>
      </c>
      <c r="QO66" s="7">
        <v>3.5745945477646699E-6</v>
      </c>
      <c r="QP66" s="7">
        <v>3.91630979643123E-6</v>
      </c>
      <c r="QQ66" s="7">
        <v>4.2846278730450099E-6</v>
      </c>
      <c r="QR66" s="7">
        <v>4.67170536968414E-6</v>
      </c>
      <c r="QS66" s="7">
        <v>5.0789678542576798E-6</v>
      </c>
      <c r="QT66" s="7">
        <v>5.5036161699369402E-6</v>
      </c>
      <c r="QU66" s="7">
        <v>5.9425131846421304E-6</v>
      </c>
      <c r="QV66" s="7">
        <v>6.3921735937688397E-6</v>
      </c>
      <c r="QW66" s="7">
        <v>6.85477410085182E-6</v>
      </c>
      <c r="QX66" s="13" t="s">
        <v>329</v>
      </c>
      <c r="QY66" s="5"/>
      <c r="QZ66" s="13" t="s">
        <v>357</v>
      </c>
      <c r="RA66" s="5">
        <v>675.29345238095198</v>
      </c>
      <c r="RG66" s="13" t="s">
        <v>274</v>
      </c>
      <c r="RH66">
        <v>1262.4240566717799</v>
      </c>
      <c r="RI66" s="13">
        <v>14000</v>
      </c>
      <c r="RJ66" s="7">
        <v>4.7665450226980501E-6</v>
      </c>
      <c r="RK66" s="7">
        <v>5.1997530185279897E-6</v>
      </c>
      <c r="RL66" s="7">
        <v>5.6691499247864099E-6</v>
      </c>
      <c r="RM66" s="7">
        <v>6.1729960417299598E-6</v>
      </c>
      <c r="RN66" s="7">
        <v>6.7083387320954302E-6</v>
      </c>
      <c r="RO66" s="7">
        <v>7.2638739166335102E-6</v>
      </c>
      <c r="RP66" s="7">
        <v>7.8401917083685804E-6</v>
      </c>
      <c r="RQ66" s="7">
        <v>8.4327093188073205E-6</v>
      </c>
      <c r="RR66" s="7">
        <v>9.0366900568283607E-6</v>
      </c>
      <c r="RS66" s="7">
        <v>9.6472725897044107E-6</v>
      </c>
      <c r="RT66" s="7">
        <v>1.0265284814630501E-5</v>
      </c>
      <c r="RU66" s="13" t="s">
        <v>329</v>
      </c>
      <c r="RV66" s="5"/>
      <c r="RW66" s="13" t="s">
        <v>357</v>
      </c>
      <c r="RX66" s="5">
        <v>675.29345238095198</v>
      </c>
      <c r="SD66" s="13" t="s">
        <v>274</v>
      </c>
      <c r="SE66">
        <v>1052.41231681969</v>
      </c>
      <c r="SF66" s="13">
        <v>14000</v>
      </c>
      <c r="SG66" s="7">
        <v>3.2283260221117298E-6</v>
      </c>
      <c r="SH66" s="7">
        <v>3.53713867854786E-6</v>
      </c>
      <c r="SI66" s="7">
        <v>3.8753892467704302E-6</v>
      </c>
      <c r="SJ66" s="7">
        <v>4.2426389786698002E-6</v>
      </c>
      <c r="SK66" s="7">
        <v>4.6374437913040196E-6</v>
      </c>
      <c r="SL66" s="7">
        <v>5.05055386338043E-6</v>
      </c>
      <c r="SM66" s="7">
        <v>5.4835555928429504E-6</v>
      </c>
      <c r="SN66" s="7">
        <v>5.9331273999454302E-6</v>
      </c>
      <c r="SO66" s="7">
        <v>6.3955841168215099E-6</v>
      </c>
      <c r="SP66" s="7">
        <v>6.8668760608035101E-6</v>
      </c>
      <c r="SQ66" s="7">
        <v>7.3485761713718198E-6</v>
      </c>
      <c r="SR66" s="13" t="s">
        <v>329</v>
      </c>
      <c r="SS66" s="5"/>
      <c r="ST66" s="13" t="s">
        <v>357</v>
      </c>
      <c r="SU66">
        <v>675.29345238095198</v>
      </c>
      <c r="TA66" s="13" t="s">
        <v>274</v>
      </c>
      <c r="TB66">
        <v>1208.9096151005899</v>
      </c>
      <c r="TC66" s="13">
        <v>14000</v>
      </c>
      <c r="TD66" s="7">
        <v>4.4779119142433803E-6</v>
      </c>
      <c r="TE66" s="7">
        <v>4.88940181436978E-6</v>
      </c>
      <c r="TF66" s="7">
        <v>5.3361536326282403E-6</v>
      </c>
      <c r="TG66" s="7">
        <v>5.8166947868889501E-6</v>
      </c>
      <c r="TH66" s="7">
        <v>6.3283443315098004E-6</v>
      </c>
      <c r="TI66" s="7">
        <v>6.8598361934994499E-6</v>
      </c>
      <c r="TJ66" s="7">
        <v>7.4120669910224904E-6</v>
      </c>
      <c r="TK66" s="7">
        <v>7.9805935410953806E-6</v>
      </c>
      <c r="TL66" s="7">
        <v>8.5607602160738494E-6</v>
      </c>
      <c r="TM66" s="7">
        <v>9.1477254188405898E-6</v>
      </c>
      <c r="TN66" s="7">
        <v>9.7422989709952495E-6</v>
      </c>
      <c r="TO66" s="13" t="s">
        <v>329</v>
      </c>
      <c r="TP66" s="5"/>
      <c r="TQ66" s="13" t="s">
        <v>357</v>
      </c>
      <c r="TR66" s="5">
        <v>675.29345238095198</v>
      </c>
      <c r="TX66" s="13" t="s">
        <v>275</v>
      </c>
      <c r="TY66">
        <v>0</v>
      </c>
      <c r="TZ66" s="13">
        <v>14000</v>
      </c>
      <c r="UA66" s="7">
        <v>7.0530471525974996E-6</v>
      </c>
      <c r="UB66" s="7">
        <v>7.68810371378273E-6</v>
      </c>
      <c r="UC66" s="7">
        <v>8.3681192760428408E-6</v>
      </c>
      <c r="UD66" s="7">
        <v>9.0893254528313094E-6</v>
      </c>
      <c r="UE66" s="7">
        <v>9.8445802765670595E-6</v>
      </c>
      <c r="UF66" s="7">
        <v>1.05932500416496E-5</v>
      </c>
      <c r="UG66" s="7">
        <v>1.13456385735346E-5</v>
      </c>
      <c r="UH66" s="7">
        <v>1.20907942292848E-5</v>
      </c>
      <c r="UI66" s="7">
        <v>1.28176317562389E-5</v>
      </c>
      <c r="UJ66" s="7">
        <v>1.3515165238011E-5</v>
      </c>
      <c r="UK66" s="7">
        <v>1.41717166926554E-5</v>
      </c>
      <c r="UL66" s="13" t="s">
        <v>329</v>
      </c>
      <c r="UM66" s="5"/>
      <c r="UN66" s="13" t="s">
        <v>357</v>
      </c>
      <c r="UO66" s="5">
        <v>675.29345238095198</v>
      </c>
      <c r="UU66" s="13" t="s">
        <v>275</v>
      </c>
      <c r="UV66">
        <v>0</v>
      </c>
      <c r="UW66" s="13">
        <v>14000</v>
      </c>
      <c r="UX66" s="7">
        <v>7.0530471525974996E-6</v>
      </c>
      <c r="UY66" s="7">
        <v>7.68810371378273E-6</v>
      </c>
      <c r="UZ66" s="7">
        <v>8.3681192760428408E-6</v>
      </c>
      <c r="VA66" s="7">
        <v>9.0893254528313094E-6</v>
      </c>
      <c r="VB66" s="7">
        <v>9.8445802765670595E-6</v>
      </c>
      <c r="VC66" s="7">
        <v>1.05932500416496E-5</v>
      </c>
      <c r="VD66" s="7">
        <v>1.13456385735346E-5</v>
      </c>
      <c r="VE66" s="7">
        <v>1.20907942292848E-5</v>
      </c>
      <c r="VF66" s="7">
        <v>1.28176317562389E-5</v>
      </c>
      <c r="VG66" s="7">
        <v>1.3515165238011E-5</v>
      </c>
      <c r="VH66" s="7">
        <v>1.41717166926554E-5</v>
      </c>
      <c r="VI66" s="13" t="s">
        <v>329</v>
      </c>
      <c r="VJ66" s="5"/>
      <c r="VK66" s="13" t="s">
        <v>357</v>
      </c>
      <c r="VL66" s="5">
        <v>675.29345238095198</v>
      </c>
      <c r="VR66" s="13" t="s">
        <v>275</v>
      </c>
      <c r="VS66">
        <v>0</v>
      </c>
      <c r="VT66" s="13">
        <v>14000</v>
      </c>
      <c r="VU66" s="7">
        <v>7.0530471525974996E-6</v>
      </c>
      <c r="VV66" s="7">
        <v>7.68810371378273E-6</v>
      </c>
      <c r="VW66" s="7">
        <v>8.3681192760428408E-6</v>
      </c>
      <c r="VX66" s="7">
        <v>9.0893254528313094E-6</v>
      </c>
      <c r="VY66" s="7">
        <v>9.8445802765670595E-6</v>
      </c>
      <c r="VZ66" s="7">
        <v>1.05932500416496E-5</v>
      </c>
      <c r="WA66" s="7">
        <v>1.13456385735346E-5</v>
      </c>
      <c r="WB66" s="7">
        <v>1.20907942292848E-5</v>
      </c>
      <c r="WC66" s="7">
        <v>1.28176317562389E-5</v>
      </c>
      <c r="WD66" s="7">
        <v>1.3515165238011E-5</v>
      </c>
      <c r="WE66" s="7">
        <v>1.41717166926554E-5</v>
      </c>
      <c r="WF66" s="13" t="s">
        <v>329</v>
      </c>
      <c r="WG66" s="5"/>
      <c r="WH66" s="13" t="s">
        <v>357</v>
      </c>
      <c r="WI66" s="5">
        <v>675.29345238095198</v>
      </c>
    </row>
    <row r="67" spans="1:607" ht="15.75" thickBot="1" x14ac:dyDescent="0.3">
      <c r="F67" s="15">
        <v>2400</v>
      </c>
      <c r="G67" s="18">
        <f t="shared" si="8"/>
        <v>-8.2563321086025496</v>
      </c>
      <c r="H67" s="18">
        <f t="shared" si="8"/>
        <v>-18.939627683959959</v>
      </c>
      <c r="I67" s="6">
        <f t="shared" si="8"/>
        <v>0</v>
      </c>
      <c r="O67" t="s">
        <v>276</v>
      </c>
      <c r="P67">
        <v>1782.23380208715</v>
      </c>
      <c r="Q67" s="13"/>
      <c r="AC67" s="13" t="s">
        <v>330</v>
      </c>
      <c r="AD67" s="5"/>
      <c r="AE67" s="13" t="s">
        <v>358</v>
      </c>
      <c r="AF67" s="5">
        <v>2841.5723601814202</v>
      </c>
      <c r="AL67" s="13" t="s">
        <v>275</v>
      </c>
      <c r="AM67">
        <v>132.78605443378399</v>
      </c>
      <c r="AN67" s="13"/>
      <c r="AZ67" s="13" t="s">
        <v>330</v>
      </c>
      <c r="BA67" s="5"/>
      <c r="BB67" s="13" t="s">
        <v>358</v>
      </c>
      <c r="BC67">
        <v>2587.3197033042402</v>
      </c>
      <c r="BI67" s="15" t="s">
        <v>275</v>
      </c>
      <c r="BJ67" s="18">
        <v>118.0512753</v>
      </c>
      <c r="BK67" s="13"/>
      <c r="BW67" s="13" t="s">
        <v>330</v>
      </c>
      <c r="BX67" s="5"/>
      <c r="BY67" s="13" t="s">
        <v>358</v>
      </c>
      <c r="BZ67" s="5">
        <v>2831.0067861306102</v>
      </c>
      <c r="CF67" s="15" t="s">
        <v>276</v>
      </c>
      <c r="CG67" s="18">
        <v>1781.0609453049001</v>
      </c>
      <c r="CH67" s="13"/>
      <c r="CT67" s="13" t="s">
        <v>330</v>
      </c>
      <c r="CU67" s="5"/>
      <c r="CV67" s="13" t="s">
        <v>358</v>
      </c>
      <c r="CW67" s="5">
        <v>2592.1760983527101</v>
      </c>
      <c r="DC67" s="15" t="s">
        <v>275</v>
      </c>
      <c r="DD67" s="18">
        <v>122.415476396439</v>
      </c>
      <c r="DE67" s="13"/>
      <c r="DQ67" s="13" t="s">
        <v>330</v>
      </c>
      <c r="DR67" s="5"/>
      <c r="DS67" s="13" t="s">
        <v>358</v>
      </c>
      <c r="DT67" s="5">
        <v>2216.53659439488</v>
      </c>
      <c r="DZ67" s="15" t="s">
        <v>276</v>
      </c>
      <c r="EA67" s="18">
        <v>1778.5258269589999</v>
      </c>
      <c r="EB67" s="13"/>
      <c r="EN67" s="13" t="s">
        <v>330</v>
      </c>
      <c r="EO67" s="5"/>
      <c r="EP67" s="13" t="s">
        <v>358</v>
      </c>
      <c r="EQ67">
        <v>2205.2411018185499</v>
      </c>
      <c r="EW67" s="15" t="s">
        <v>276</v>
      </c>
      <c r="EX67" s="18">
        <v>1783.2701033245601</v>
      </c>
      <c r="EY67" s="13"/>
      <c r="FK67" s="13" t="s">
        <v>330</v>
      </c>
      <c r="FL67" s="5"/>
      <c r="FM67" s="13" t="s">
        <v>358</v>
      </c>
      <c r="FN67" s="5">
        <v>1134.5704571860399</v>
      </c>
      <c r="FT67" s="15" t="s">
        <v>276</v>
      </c>
      <c r="FU67" s="18">
        <v>1771.1624868203401</v>
      </c>
      <c r="FV67" s="13"/>
      <c r="GH67" s="13" t="s">
        <v>330</v>
      </c>
      <c r="GI67" s="5"/>
      <c r="GJ67" s="13" t="s">
        <v>358</v>
      </c>
      <c r="GK67" s="5">
        <v>1459.8048618018199</v>
      </c>
      <c r="GQ67" s="15" t="s">
        <v>276</v>
      </c>
      <c r="GR67" s="18">
        <v>1781.55539782797</v>
      </c>
      <c r="GS67" s="13"/>
      <c r="HE67" s="13" t="s">
        <v>330</v>
      </c>
      <c r="HF67" s="5"/>
      <c r="HG67" s="13" t="s">
        <v>358</v>
      </c>
      <c r="HH67" s="5">
        <v>1811.28877671954</v>
      </c>
      <c r="HN67" s="13" t="s">
        <v>275</v>
      </c>
      <c r="HO67">
        <v>123.265951855872</v>
      </c>
      <c r="HP67" s="13"/>
      <c r="IB67" s="13" t="s">
        <v>330</v>
      </c>
      <c r="IC67" s="5"/>
      <c r="ID67" s="13" t="s">
        <v>358</v>
      </c>
      <c r="IE67" s="5">
        <v>2596.6566890705599</v>
      </c>
      <c r="IK67" s="13" t="s">
        <v>275</v>
      </c>
      <c r="IL67">
        <v>135.700572496848</v>
      </c>
      <c r="IM67" s="13"/>
      <c r="IY67" s="13" t="s">
        <v>330</v>
      </c>
      <c r="IZ67" s="5"/>
      <c r="JA67" s="13" t="s">
        <v>358</v>
      </c>
      <c r="JB67" s="5">
        <v>1826.4079709513201</v>
      </c>
      <c r="JH67" s="13" t="s">
        <v>275</v>
      </c>
      <c r="JI67">
        <v>128.75015512059301</v>
      </c>
      <c r="JJ67" s="13"/>
      <c r="JV67" s="13" t="s">
        <v>330</v>
      </c>
      <c r="JW67" s="5"/>
      <c r="JX67" s="13" t="s">
        <v>358</v>
      </c>
      <c r="JY67" s="5">
        <v>2230.10344020099</v>
      </c>
      <c r="KE67" s="13" t="s">
        <v>275</v>
      </c>
      <c r="KF67">
        <v>123.256213551785</v>
      </c>
      <c r="KG67" s="13"/>
      <c r="KS67" s="13" t="s">
        <v>330</v>
      </c>
      <c r="KT67" s="5"/>
      <c r="KU67" s="13" t="s">
        <v>358</v>
      </c>
      <c r="KV67" s="5">
        <v>2838.40062498002</v>
      </c>
      <c r="LB67" s="13" t="s">
        <v>275</v>
      </c>
      <c r="LC67">
        <v>127.248173898419</v>
      </c>
      <c r="LD67" s="13"/>
      <c r="LP67" s="13" t="s">
        <v>330</v>
      </c>
      <c r="LQ67" s="5"/>
      <c r="LR67" s="13" t="s">
        <v>358</v>
      </c>
      <c r="LS67" s="5">
        <v>2603.2164095295202</v>
      </c>
      <c r="LY67" s="13" t="s">
        <v>275</v>
      </c>
      <c r="LZ67">
        <v>123.32464522227799</v>
      </c>
      <c r="MA67" s="13"/>
      <c r="MM67" s="13" t="s">
        <v>330</v>
      </c>
      <c r="MN67" s="5"/>
      <c r="MO67" s="13" t="s">
        <v>358</v>
      </c>
      <c r="MP67" s="5">
        <v>2844.2084810893002</v>
      </c>
      <c r="MV67" s="13" t="s">
        <v>275</v>
      </c>
      <c r="MW67">
        <v>136.759823134746</v>
      </c>
      <c r="MX67" s="13"/>
      <c r="NJ67" s="13" t="s">
        <v>330</v>
      </c>
      <c r="NK67" s="5"/>
      <c r="NL67" s="13" t="s">
        <v>358</v>
      </c>
      <c r="NM67" s="5">
        <v>1839.44609216504</v>
      </c>
      <c r="NS67" s="13" t="s">
        <v>275</v>
      </c>
      <c r="NT67">
        <v>138.46896999299599</v>
      </c>
      <c r="NU67" s="13"/>
      <c r="OG67" s="13" t="s">
        <v>330</v>
      </c>
      <c r="OH67" s="5"/>
      <c r="OI67" s="13" t="s">
        <v>358</v>
      </c>
      <c r="OJ67" s="5">
        <v>1479.80885966797</v>
      </c>
      <c r="OP67" s="13" t="s">
        <v>275</v>
      </c>
      <c r="OQ67" s="5">
        <v>136.75587599109301</v>
      </c>
      <c r="PD67" s="13" t="s">
        <v>330</v>
      </c>
      <c r="PE67" s="5"/>
      <c r="PF67" s="13" t="s">
        <v>358</v>
      </c>
      <c r="PG67" s="5">
        <v>2241.3335500216799</v>
      </c>
      <c r="PM67" s="13" t="s">
        <v>275</v>
      </c>
      <c r="PN67">
        <v>151.71161979999999</v>
      </c>
      <c r="PO67" s="13"/>
      <c r="QA67" s="13" t="s">
        <v>330</v>
      </c>
      <c r="QB67" s="5"/>
      <c r="QC67" s="13" t="s">
        <v>358</v>
      </c>
      <c r="QD67" s="5">
        <v>1845.1325747010901</v>
      </c>
      <c r="QJ67" s="13" t="s">
        <v>275</v>
      </c>
      <c r="QK67">
        <v>179.706315461223</v>
      </c>
      <c r="QL67" s="13"/>
      <c r="QX67" s="13" t="s">
        <v>330</v>
      </c>
      <c r="QY67" s="5"/>
      <c r="QZ67" s="13" t="s">
        <v>358</v>
      </c>
      <c r="RA67" s="5">
        <v>1508.13795259788</v>
      </c>
      <c r="RG67" s="13" t="s">
        <v>275</v>
      </c>
      <c r="RH67">
        <v>156.416763469079</v>
      </c>
      <c r="RI67" s="13"/>
      <c r="RU67" s="13" t="s">
        <v>330</v>
      </c>
      <c r="RV67" s="5"/>
      <c r="RW67" s="13" t="s">
        <v>358</v>
      </c>
      <c r="RX67" s="5">
        <v>1502.4989877124799</v>
      </c>
      <c r="SD67" s="13" t="s">
        <v>275</v>
      </c>
      <c r="SE67">
        <v>154.91608408456099</v>
      </c>
      <c r="SF67" s="13"/>
      <c r="SR67" s="13" t="s">
        <v>330</v>
      </c>
      <c r="SS67" s="5"/>
      <c r="ST67" s="13" t="s">
        <v>358</v>
      </c>
      <c r="SU67">
        <v>1153.9304473776001</v>
      </c>
      <c r="TA67" s="13" t="s">
        <v>275</v>
      </c>
      <c r="TB67">
        <v>149.85450098154899</v>
      </c>
      <c r="TC67" s="13"/>
      <c r="TO67" s="13" t="s">
        <v>330</v>
      </c>
      <c r="TP67" s="5"/>
      <c r="TQ67" s="13" t="s">
        <v>358</v>
      </c>
      <c r="TR67" s="5">
        <v>1159.0360227292199</v>
      </c>
      <c r="TX67" s="15" t="s">
        <v>276</v>
      </c>
      <c r="TY67" s="18">
        <v>1682.66821190665</v>
      </c>
      <c r="TZ67" s="13"/>
      <c r="UL67" s="13" t="s">
        <v>330</v>
      </c>
      <c r="UM67" s="5"/>
      <c r="UN67" s="13" t="s">
        <v>358</v>
      </c>
      <c r="UO67" s="5">
        <v>2362.2585910329299</v>
      </c>
      <c r="UU67" s="15" t="s">
        <v>276</v>
      </c>
      <c r="UV67" s="18">
        <v>1682.66821190665</v>
      </c>
      <c r="UW67" s="13"/>
      <c r="VI67" s="13" t="s">
        <v>330</v>
      </c>
      <c r="VJ67" s="5"/>
      <c r="VK67" s="13" t="s">
        <v>358</v>
      </c>
      <c r="VL67" s="5">
        <v>2046.0459637536301</v>
      </c>
      <c r="VR67" s="15" t="s">
        <v>276</v>
      </c>
      <c r="VS67" s="18">
        <v>1682.66821190665</v>
      </c>
      <c r="VT67" s="13"/>
      <c r="WF67" s="13" t="s">
        <v>330</v>
      </c>
      <c r="WG67" s="5"/>
      <c r="WH67" s="13" t="s">
        <v>358</v>
      </c>
      <c r="WI67" s="5">
        <v>1913.28925248109</v>
      </c>
    </row>
    <row r="68" spans="1:607" ht="15.75" thickBot="1" x14ac:dyDescent="0.3">
      <c r="A68" s="246" t="s">
        <v>728</v>
      </c>
      <c r="B68" s="247"/>
      <c r="C68" s="247"/>
      <c r="D68" s="247"/>
      <c r="E68" s="254"/>
      <c r="F68" s="11" t="s">
        <v>371</v>
      </c>
      <c r="G68" s="23" t="s">
        <v>735</v>
      </c>
      <c r="H68" s="23" t="s">
        <v>736</v>
      </c>
      <c r="I68" s="12" t="s">
        <v>737</v>
      </c>
      <c r="O68" t="s">
        <v>276</v>
      </c>
      <c r="P68">
        <v>1682.66821190665</v>
      </c>
      <c r="Q68" s="13"/>
      <c r="AC68" s="13"/>
      <c r="AD68" s="5"/>
      <c r="AE68" s="13" t="s">
        <v>359</v>
      </c>
      <c r="AF68" s="5">
        <v>0</v>
      </c>
      <c r="AL68" s="15" t="s">
        <v>276</v>
      </c>
      <c r="AM68" s="18">
        <v>1682.66821190665</v>
      </c>
      <c r="AN68" s="13"/>
      <c r="AZ68" s="13"/>
      <c r="BA68" s="5"/>
      <c r="BB68" s="13" t="s">
        <v>359</v>
      </c>
      <c r="BC68">
        <v>12.2778126936521</v>
      </c>
      <c r="BI68" t="s">
        <v>276</v>
      </c>
      <c r="BJ68">
        <v>1722.7824909798201</v>
      </c>
      <c r="BK68" s="13"/>
      <c r="BW68" s="13"/>
      <c r="BX68" s="5"/>
      <c r="BY68" s="13" t="s">
        <v>359</v>
      </c>
      <c r="BZ68" s="5">
        <v>10.073349947039199</v>
      </c>
      <c r="CF68" t="s">
        <v>276</v>
      </c>
      <c r="CG68">
        <v>1682.66821190665</v>
      </c>
      <c r="CH68" s="13"/>
      <c r="CT68" s="13"/>
      <c r="CU68" s="5"/>
      <c r="CV68" s="13" t="s">
        <v>359</v>
      </c>
      <c r="CW68" s="5">
        <v>0</v>
      </c>
      <c r="DC68" t="s">
        <v>276</v>
      </c>
      <c r="DD68">
        <v>1738.1303353783801</v>
      </c>
      <c r="DE68" s="13"/>
      <c r="DQ68" s="13"/>
      <c r="DR68" s="5"/>
      <c r="DS68" s="13" t="s">
        <v>359</v>
      </c>
      <c r="DT68" s="5">
        <v>12.6696126303651</v>
      </c>
      <c r="EB68" s="13"/>
      <c r="EN68" s="13"/>
      <c r="EO68" s="5"/>
      <c r="EP68" s="13" t="s">
        <v>359</v>
      </c>
      <c r="EQ68">
        <v>0</v>
      </c>
      <c r="EY68" s="13"/>
      <c r="FK68" s="13"/>
      <c r="FL68" s="5"/>
      <c r="FM68" s="13" t="s">
        <v>359</v>
      </c>
      <c r="FN68" s="5">
        <v>0</v>
      </c>
      <c r="FV68" s="13"/>
      <c r="GH68" s="13"/>
      <c r="GI68" s="5"/>
      <c r="GJ68" s="13" t="s">
        <v>359</v>
      </c>
      <c r="GK68" s="5">
        <v>0</v>
      </c>
      <c r="GS68" s="13"/>
      <c r="HE68" s="13"/>
      <c r="HF68" s="5"/>
      <c r="HG68" s="13" t="s">
        <v>359</v>
      </c>
      <c r="HH68" s="5">
        <v>0</v>
      </c>
      <c r="HN68" s="15" t="s">
        <v>276</v>
      </c>
      <c r="HO68" s="18">
        <v>1786.46221424495</v>
      </c>
      <c r="HP68" s="13"/>
      <c r="IB68" s="13"/>
      <c r="IC68" s="5"/>
      <c r="ID68" s="13" t="s">
        <v>359</v>
      </c>
      <c r="IE68" s="5">
        <v>17.130213852259701</v>
      </c>
      <c r="IK68" s="15" t="s">
        <v>276</v>
      </c>
      <c r="IL68" s="18">
        <v>1753.32684892169</v>
      </c>
      <c r="IM68" s="13"/>
      <c r="IY68" s="13"/>
      <c r="IZ68" s="5"/>
      <c r="JA68" s="13" t="s">
        <v>359</v>
      </c>
      <c r="JB68" s="5">
        <v>15.619976490027099</v>
      </c>
      <c r="JH68" s="15" t="s">
        <v>276</v>
      </c>
      <c r="JI68" s="18">
        <v>1782.98461230162</v>
      </c>
      <c r="JJ68" s="13"/>
      <c r="JV68" s="13"/>
      <c r="JW68" s="5"/>
      <c r="JX68" s="13" t="s">
        <v>359</v>
      </c>
      <c r="JY68" s="5">
        <v>19.9896300104195</v>
      </c>
      <c r="KE68" s="15" t="s">
        <v>276</v>
      </c>
      <c r="KF68" s="18">
        <v>1747.1276651232099</v>
      </c>
      <c r="KG68" s="13"/>
      <c r="KS68" s="13"/>
      <c r="KT68" s="5"/>
      <c r="KU68" s="13" t="s">
        <v>359</v>
      </c>
      <c r="KV68" s="5">
        <v>15.7798388662034</v>
      </c>
      <c r="LB68" s="15" t="s">
        <v>276</v>
      </c>
      <c r="LC68" s="18">
        <v>1768.0761127645901</v>
      </c>
      <c r="LD68" s="13"/>
      <c r="LP68" s="13"/>
      <c r="LQ68" s="5"/>
      <c r="LR68" s="13" t="s">
        <v>359</v>
      </c>
      <c r="LS68" s="5">
        <v>23.558503235832202</v>
      </c>
      <c r="LY68" s="15" t="s">
        <v>276</v>
      </c>
      <c r="LZ68" s="18">
        <v>1750.6186566900101</v>
      </c>
      <c r="MA68" s="13"/>
      <c r="MM68" s="13"/>
      <c r="MN68" s="5"/>
      <c r="MO68" s="13" t="s">
        <v>359</v>
      </c>
      <c r="MP68" s="5">
        <v>21.041848381569299</v>
      </c>
      <c r="MV68" s="15" t="s">
        <v>276</v>
      </c>
      <c r="MW68" s="18">
        <v>1800.06195988953</v>
      </c>
      <c r="MX68" s="13"/>
      <c r="NJ68" s="13"/>
      <c r="NK68" s="5"/>
      <c r="NL68" s="13" t="s">
        <v>359</v>
      </c>
      <c r="NM68" s="5">
        <v>23.614580538169601</v>
      </c>
      <c r="NS68" s="15" t="s">
        <v>276</v>
      </c>
      <c r="NT68" s="18">
        <v>1788.0671236886301</v>
      </c>
      <c r="NU68" s="13"/>
      <c r="OG68" s="13"/>
      <c r="OH68" s="5"/>
      <c r="OI68" s="13" t="s">
        <v>359</v>
      </c>
      <c r="OJ68" s="5">
        <v>17.356813034561501</v>
      </c>
      <c r="OP68" s="15" t="s">
        <v>276</v>
      </c>
      <c r="OQ68" s="6">
        <v>1803.8866053176</v>
      </c>
      <c r="PD68" s="13"/>
      <c r="PE68" s="5"/>
      <c r="PF68" s="13" t="s">
        <v>359</v>
      </c>
      <c r="PG68" s="5">
        <v>28.302549529407699</v>
      </c>
      <c r="PM68" s="15" t="s">
        <v>276</v>
      </c>
      <c r="PN68" s="18">
        <v>1682.66821190665</v>
      </c>
      <c r="PO68" s="13"/>
      <c r="QA68" s="13"/>
      <c r="QB68" s="5"/>
      <c r="QC68" s="13" t="s">
        <v>359</v>
      </c>
      <c r="QD68" s="5">
        <v>34.871904431476601</v>
      </c>
      <c r="QJ68" s="15" t="s">
        <v>276</v>
      </c>
      <c r="QK68" s="18">
        <v>1682.66821190665</v>
      </c>
      <c r="QL68" s="13"/>
      <c r="QX68" s="13"/>
      <c r="QY68" s="5"/>
      <c r="QZ68" s="13" t="s">
        <v>359</v>
      </c>
      <c r="RA68" s="5">
        <v>44.944337561425399</v>
      </c>
      <c r="RG68" s="15" t="s">
        <v>276</v>
      </c>
      <c r="RH68" s="18">
        <v>1885.7971117695499</v>
      </c>
      <c r="RI68" s="13"/>
      <c r="RU68" s="13"/>
      <c r="RV68" s="5"/>
      <c r="RW68" s="13" t="s">
        <v>359</v>
      </c>
      <c r="RX68" s="5">
        <v>29.411531576410201</v>
      </c>
      <c r="SD68" s="15" t="s">
        <v>276</v>
      </c>
      <c r="SE68" s="18">
        <v>1682.66821190665</v>
      </c>
      <c r="SF68" s="13"/>
      <c r="SR68" s="13"/>
      <c r="SS68" s="5"/>
      <c r="ST68" s="13" t="s">
        <v>359</v>
      </c>
      <c r="SU68">
        <v>20.883007984357398</v>
      </c>
      <c r="TA68" s="15" t="s">
        <v>276</v>
      </c>
      <c r="TB68" s="18">
        <v>1836.44460017753</v>
      </c>
      <c r="TC68" s="13"/>
      <c r="TO68" s="13"/>
      <c r="TP68" s="5"/>
      <c r="TQ68" s="13" t="s">
        <v>359</v>
      </c>
      <c r="TR68" s="5">
        <v>20.225704623226399</v>
      </c>
      <c r="TZ68" s="13"/>
      <c r="UL68" s="13"/>
      <c r="UM68" s="5"/>
      <c r="UN68" s="13" t="s">
        <v>359</v>
      </c>
      <c r="UO68" s="5">
        <v>0</v>
      </c>
      <c r="UW68" s="13"/>
      <c r="VI68" s="13"/>
      <c r="VJ68" s="5"/>
      <c r="VK68" s="13" t="s">
        <v>359</v>
      </c>
      <c r="VL68" s="5">
        <v>0</v>
      </c>
      <c r="VT68" s="13"/>
      <c r="WF68" s="13"/>
      <c r="WG68" s="5"/>
      <c r="WH68" s="13" t="s">
        <v>359</v>
      </c>
      <c r="WI68" s="5">
        <v>0</v>
      </c>
    </row>
    <row r="69" spans="1:607" x14ac:dyDescent="0.25">
      <c r="A69" s="248"/>
      <c r="B69" s="257"/>
      <c r="C69" s="257"/>
      <c r="D69" s="257"/>
      <c r="E69" s="255"/>
      <c r="F69" s="13">
        <v>800</v>
      </c>
      <c r="G69">
        <f t="shared" ref="G69:I74" si="9">G10*100</f>
        <v>8.9543669966899611</v>
      </c>
      <c r="H69">
        <f t="shared" si="9"/>
        <v>15.258922143587474</v>
      </c>
      <c r="I69" s="5">
        <f t="shared" si="9"/>
        <v>20.66637984106714</v>
      </c>
      <c r="Q69" s="13" t="s">
        <v>163</v>
      </c>
      <c r="R69">
        <v>0</v>
      </c>
      <c r="S69">
        <v>0.09</v>
      </c>
      <c r="T69">
        <v>0.18</v>
      </c>
      <c r="U69">
        <v>0.27</v>
      </c>
      <c r="V69">
        <v>0.36</v>
      </c>
      <c r="W69">
        <v>0.45</v>
      </c>
      <c r="X69">
        <v>0.54</v>
      </c>
      <c r="Y69">
        <v>0.63</v>
      </c>
      <c r="Z69">
        <v>0.72</v>
      </c>
      <c r="AA69">
        <v>0.80999999999999905</v>
      </c>
      <c r="AB69">
        <v>0.9</v>
      </c>
      <c r="AC69" s="13"/>
      <c r="AD69" s="5"/>
      <c r="AE69" s="13" t="s">
        <v>360</v>
      </c>
      <c r="AF69" s="5">
        <v>0.40951980202576999</v>
      </c>
      <c r="AN69" s="13" t="s">
        <v>163</v>
      </c>
      <c r="AO69">
        <v>0</v>
      </c>
      <c r="AP69">
        <v>0.09</v>
      </c>
      <c r="AQ69">
        <v>0.18</v>
      </c>
      <c r="AR69">
        <v>0.27</v>
      </c>
      <c r="AS69">
        <v>0.36</v>
      </c>
      <c r="AT69">
        <v>0.45</v>
      </c>
      <c r="AU69">
        <v>0.54</v>
      </c>
      <c r="AV69">
        <v>0.63</v>
      </c>
      <c r="AW69">
        <v>0.72</v>
      </c>
      <c r="AX69">
        <v>0.80999999999999905</v>
      </c>
      <c r="AY69">
        <v>0.9</v>
      </c>
      <c r="AZ69" s="13"/>
      <c r="BA69" s="5"/>
      <c r="BB69" s="13" t="s">
        <v>360</v>
      </c>
      <c r="BC69">
        <v>0.374007295992691</v>
      </c>
      <c r="BK69" s="13" t="s">
        <v>163</v>
      </c>
      <c r="BL69">
        <v>0</v>
      </c>
      <c r="BM69">
        <v>0.09</v>
      </c>
      <c r="BN69">
        <v>0.18</v>
      </c>
      <c r="BO69">
        <v>0.27</v>
      </c>
      <c r="BP69">
        <v>0.36</v>
      </c>
      <c r="BQ69">
        <v>0.45</v>
      </c>
      <c r="BR69">
        <v>0.54</v>
      </c>
      <c r="BS69">
        <v>0.63</v>
      </c>
      <c r="BT69">
        <v>0.72</v>
      </c>
      <c r="BU69">
        <v>0.80999999999999905</v>
      </c>
      <c r="BV69">
        <v>0.9</v>
      </c>
      <c r="BW69" s="13"/>
      <c r="BX69" s="5"/>
      <c r="BY69" s="13" t="s">
        <v>360</v>
      </c>
      <c r="BZ69" s="5">
        <v>0.39809983047343001</v>
      </c>
      <c r="CH69" s="13" t="s">
        <v>163</v>
      </c>
      <c r="CI69">
        <v>0</v>
      </c>
      <c r="CJ69">
        <v>0.09</v>
      </c>
      <c r="CK69">
        <v>0.18</v>
      </c>
      <c r="CL69">
        <v>0.27</v>
      </c>
      <c r="CM69">
        <v>0.36</v>
      </c>
      <c r="CN69">
        <v>0.45</v>
      </c>
      <c r="CO69">
        <v>0.54</v>
      </c>
      <c r="CP69">
        <v>0.63</v>
      </c>
      <c r="CQ69">
        <v>0.72</v>
      </c>
      <c r="CR69">
        <v>0.80999999999999905</v>
      </c>
      <c r="CS69">
        <v>0.9</v>
      </c>
      <c r="CT69" s="13"/>
      <c r="CU69" s="5"/>
      <c r="CV69" s="13" t="s">
        <v>360</v>
      </c>
      <c r="CW69" s="5">
        <v>0.38911253393248901</v>
      </c>
      <c r="DE69" s="13" t="s">
        <v>163</v>
      </c>
      <c r="DF69">
        <v>0</v>
      </c>
      <c r="DG69">
        <v>0.09</v>
      </c>
      <c r="DH69">
        <v>0.18</v>
      </c>
      <c r="DI69">
        <v>0.27</v>
      </c>
      <c r="DJ69">
        <v>0.36</v>
      </c>
      <c r="DK69">
        <v>0.45</v>
      </c>
      <c r="DL69">
        <v>0.54</v>
      </c>
      <c r="DM69">
        <v>0.63</v>
      </c>
      <c r="DN69">
        <v>0.72</v>
      </c>
      <c r="DO69">
        <v>0.80999999999999905</v>
      </c>
      <c r="DP69">
        <v>0.9</v>
      </c>
      <c r="DQ69" s="13"/>
      <c r="DR69" s="5"/>
      <c r="DS69" s="13" t="s">
        <v>360</v>
      </c>
      <c r="DT69" s="5">
        <v>0.34749519448871302</v>
      </c>
      <c r="EB69" s="13" t="s">
        <v>163</v>
      </c>
      <c r="EC69">
        <v>0</v>
      </c>
      <c r="ED69">
        <v>0.09</v>
      </c>
      <c r="EE69">
        <v>0.18</v>
      </c>
      <c r="EF69">
        <v>0.27</v>
      </c>
      <c r="EG69">
        <v>0.36</v>
      </c>
      <c r="EH69">
        <v>0.45</v>
      </c>
      <c r="EI69">
        <v>0.54</v>
      </c>
      <c r="EJ69">
        <v>0.63</v>
      </c>
      <c r="EK69">
        <v>0.72</v>
      </c>
      <c r="EL69">
        <v>0.80999999999999905</v>
      </c>
      <c r="EM69">
        <v>0.9</v>
      </c>
      <c r="EN69" s="13"/>
      <c r="EO69" s="5"/>
      <c r="EP69" s="13" t="s">
        <v>360</v>
      </c>
      <c r="EQ69">
        <v>0.35846205690661498</v>
      </c>
      <c r="EY69" s="13" t="s">
        <v>163</v>
      </c>
      <c r="EZ69">
        <v>0</v>
      </c>
      <c r="FA69">
        <v>0.09</v>
      </c>
      <c r="FB69">
        <v>0.18</v>
      </c>
      <c r="FC69">
        <v>0.27</v>
      </c>
      <c r="FD69">
        <v>0.36</v>
      </c>
      <c r="FE69">
        <v>0.45</v>
      </c>
      <c r="FF69">
        <v>0.54</v>
      </c>
      <c r="FG69">
        <v>0.63</v>
      </c>
      <c r="FH69">
        <v>0.72</v>
      </c>
      <c r="FI69">
        <v>0.80999999999999905</v>
      </c>
      <c r="FJ69">
        <v>0.9</v>
      </c>
      <c r="FK69" s="13"/>
      <c r="FL69" s="5"/>
      <c r="FM69" s="13" t="s">
        <v>360</v>
      </c>
      <c r="FN69" s="5">
        <v>0.288886996378941</v>
      </c>
      <c r="FV69" s="13" t="s">
        <v>163</v>
      </c>
      <c r="FW69">
        <v>0</v>
      </c>
      <c r="FX69">
        <v>0.09</v>
      </c>
      <c r="FY69">
        <v>0.18</v>
      </c>
      <c r="FZ69">
        <v>0.27</v>
      </c>
      <c r="GA69">
        <v>0.36</v>
      </c>
      <c r="GB69">
        <v>0.45</v>
      </c>
      <c r="GC69">
        <v>0.54</v>
      </c>
      <c r="GD69">
        <v>0.63</v>
      </c>
      <c r="GE69">
        <v>0.72</v>
      </c>
      <c r="GF69">
        <v>0.80999999999999905</v>
      </c>
      <c r="GG69">
        <v>0.9</v>
      </c>
      <c r="GH69" s="13"/>
      <c r="GI69" s="5"/>
      <c r="GJ69" s="13" t="s">
        <v>360</v>
      </c>
      <c r="GK69" s="5">
        <v>0.30716864701949997</v>
      </c>
      <c r="GS69" s="13" t="s">
        <v>163</v>
      </c>
      <c r="GT69">
        <v>0</v>
      </c>
      <c r="GU69">
        <v>0.09</v>
      </c>
      <c r="GV69">
        <v>0.18</v>
      </c>
      <c r="GW69">
        <v>0.27</v>
      </c>
      <c r="GX69">
        <v>0.36</v>
      </c>
      <c r="GY69">
        <v>0.45</v>
      </c>
      <c r="GZ69">
        <v>0.54</v>
      </c>
      <c r="HA69">
        <v>0.63</v>
      </c>
      <c r="HB69">
        <v>0.72</v>
      </c>
      <c r="HC69">
        <v>0.80999999999999905</v>
      </c>
      <c r="HD69">
        <v>0.9</v>
      </c>
      <c r="HE69" s="13"/>
      <c r="HF69" s="5"/>
      <c r="HG69" s="13" t="s">
        <v>360</v>
      </c>
      <c r="HH69" s="5">
        <v>0.33090704181041802</v>
      </c>
      <c r="HP69" s="13" t="s">
        <v>163</v>
      </c>
      <c r="HQ69">
        <v>0</v>
      </c>
      <c r="HR69">
        <v>0.09</v>
      </c>
      <c r="HS69">
        <v>0.18</v>
      </c>
      <c r="HT69">
        <v>0.27</v>
      </c>
      <c r="HU69">
        <v>0.36</v>
      </c>
      <c r="HV69">
        <v>0.45</v>
      </c>
      <c r="HW69">
        <v>0.54</v>
      </c>
      <c r="HX69">
        <v>0.63</v>
      </c>
      <c r="HY69">
        <v>0.72</v>
      </c>
      <c r="HZ69">
        <v>0.80999999999999905</v>
      </c>
      <c r="IA69">
        <v>0.9</v>
      </c>
      <c r="IB69" s="13"/>
      <c r="IC69" s="5"/>
      <c r="ID69" s="13" t="s">
        <v>360</v>
      </c>
      <c r="IE69" s="5">
        <v>0.38444980814818702</v>
      </c>
      <c r="IM69" s="13" t="s">
        <v>163</v>
      </c>
      <c r="IN69">
        <v>0</v>
      </c>
      <c r="IO69">
        <v>0.09</v>
      </c>
      <c r="IP69">
        <v>0.18</v>
      </c>
      <c r="IQ69">
        <v>0.27</v>
      </c>
      <c r="IR69">
        <v>0.36</v>
      </c>
      <c r="IS69">
        <v>0.45</v>
      </c>
      <c r="IT69">
        <v>0.54</v>
      </c>
      <c r="IU69">
        <v>0.63</v>
      </c>
      <c r="IV69">
        <v>0.72</v>
      </c>
      <c r="IW69">
        <v>0.80999999999999905</v>
      </c>
      <c r="IX69">
        <v>0.9</v>
      </c>
      <c r="IY69" s="13"/>
      <c r="IZ69" s="5"/>
      <c r="JA69" s="13" t="s">
        <v>360</v>
      </c>
      <c r="JB69" s="5">
        <v>0.320828709590887</v>
      </c>
      <c r="JJ69" s="13" t="s">
        <v>163</v>
      </c>
      <c r="JK69">
        <v>0</v>
      </c>
      <c r="JL69">
        <v>0.09</v>
      </c>
      <c r="JM69">
        <v>0.18</v>
      </c>
      <c r="JN69">
        <v>0.27</v>
      </c>
      <c r="JO69">
        <v>0.36</v>
      </c>
      <c r="JP69">
        <v>0.45</v>
      </c>
      <c r="JQ69">
        <v>0.54</v>
      </c>
      <c r="JR69">
        <v>0.63</v>
      </c>
      <c r="JS69">
        <v>0.72</v>
      </c>
      <c r="JT69">
        <v>0.80999999999999905</v>
      </c>
      <c r="JU69">
        <v>0.9</v>
      </c>
      <c r="JV69" s="13"/>
      <c r="JW69" s="5"/>
      <c r="JX69" s="13" t="s">
        <v>360</v>
      </c>
      <c r="JY69" s="5">
        <v>0.35763865490925101</v>
      </c>
      <c r="KG69" s="13" t="s">
        <v>163</v>
      </c>
      <c r="KH69">
        <v>0</v>
      </c>
      <c r="KI69">
        <v>0.09</v>
      </c>
      <c r="KJ69">
        <v>0.18</v>
      </c>
      <c r="KK69">
        <v>0.27</v>
      </c>
      <c r="KL69">
        <v>0.36</v>
      </c>
      <c r="KM69">
        <v>0.45</v>
      </c>
      <c r="KN69">
        <v>0.54</v>
      </c>
      <c r="KO69">
        <v>0.63</v>
      </c>
      <c r="KP69">
        <v>0.72</v>
      </c>
      <c r="KQ69">
        <v>0.80999999999999905</v>
      </c>
      <c r="KR69">
        <v>0.9</v>
      </c>
      <c r="KS69" s="13"/>
      <c r="KT69" s="5"/>
      <c r="KU69" s="13" t="s">
        <v>360</v>
      </c>
      <c r="KV69" s="5">
        <v>0.40353793429604901</v>
      </c>
      <c r="LD69" s="13" t="s">
        <v>163</v>
      </c>
      <c r="LE69">
        <v>0</v>
      </c>
      <c r="LF69">
        <v>0.09</v>
      </c>
      <c r="LG69">
        <v>0.18</v>
      </c>
      <c r="LH69">
        <v>0.27</v>
      </c>
      <c r="LI69">
        <v>0.36</v>
      </c>
      <c r="LJ69">
        <v>0.45</v>
      </c>
      <c r="LK69">
        <v>0.54</v>
      </c>
      <c r="LL69">
        <v>0.63</v>
      </c>
      <c r="LM69">
        <v>0.72</v>
      </c>
      <c r="LN69">
        <v>0.80999999999999905</v>
      </c>
      <c r="LO69">
        <v>0.9</v>
      </c>
      <c r="LP69" s="13"/>
      <c r="LQ69" s="5"/>
      <c r="LR69" s="13" t="s">
        <v>360</v>
      </c>
      <c r="LS69" s="5">
        <v>0.38970310898722199</v>
      </c>
      <c r="MA69" s="13" t="s">
        <v>163</v>
      </c>
      <c r="MB69">
        <v>0</v>
      </c>
      <c r="MC69">
        <v>0.09</v>
      </c>
      <c r="MD69">
        <v>0.18</v>
      </c>
      <c r="ME69">
        <v>0.27</v>
      </c>
      <c r="MF69">
        <v>0.36</v>
      </c>
      <c r="MG69">
        <v>0.45</v>
      </c>
      <c r="MH69">
        <v>0.54</v>
      </c>
      <c r="MI69">
        <v>0.63</v>
      </c>
      <c r="MJ69">
        <v>0.72</v>
      </c>
      <c r="MK69">
        <v>0.80999999999999905</v>
      </c>
      <c r="ML69">
        <v>0.9</v>
      </c>
      <c r="MM69" s="13"/>
      <c r="MN69" s="5"/>
      <c r="MO69" s="13" t="s">
        <v>360</v>
      </c>
      <c r="MP69" s="5">
        <v>0.40869792205504601</v>
      </c>
      <c r="MX69" s="13" t="s">
        <v>163</v>
      </c>
      <c r="MY69">
        <v>0</v>
      </c>
      <c r="MZ69">
        <v>0.09</v>
      </c>
      <c r="NA69">
        <v>0.18</v>
      </c>
      <c r="NB69">
        <v>0.27</v>
      </c>
      <c r="NC69">
        <v>0.36</v>
      </c>
      <c r="ND69">
        <v>0.45</v>
      </c>
      <c r="NE69">
        <v>0.54</v>
      </c>
      <c r="NF69">
        <v>0.63</v>
      </c>
      <c r="NG69">
        <v>0.72</v>
      </c>
      <c r="NH69">
        <v>0.80999999999999905</v>
      </c>
      <c r="NI69">
        <v>0.9</v>
      </c>
      <c r="NJ69" s="13"/>
      <c r="NK69" s="5"/>
      <c r="NL69" s="13" t="s">
        <v>360</v>
      </c>
      <c r="NM69" s="5">
        <v>0.33137321452107099</v>
      </c>
      <c r="NU69" s="13" t="s">
        <v>163</v>
      </c>
      <c r="NV69">
        <v>0</v>
      </c>
      <c r="NW69">
        <v>0.09</v>
      </c>
      <c r="NX69">
        <v>0.18</v>
      </c>
      <c r="NY69">
        <v>0.27</v>
      </c>
      <c r="NZ69">
        <v>0.36</v>
      </c>
      <c r="OA69">
        <v>0.45</v>
      </c>
      <c r="OB69">
        <v>0.54</v>
      </c>
      <c r="OC69">
        <v>0.63</v>
      </c>
      <c r="OD69">
        <v>0.72</v>
      </c>
      <c r="OE69">
        <v>0.80999999999999905</v>
      </c>
      <c r="OF69">
        <v>0.9</v>
      </c>
      <c r="OG69" s="13"/>
      <c r="OH69" s="5"/>
      <c r="OI69" s="13" t="s">
        <v>360</v>
      </c>
      <c r="OJ69" s="5">
        <v>0.30164800510067902</v>
      </c>
      <c r="OR69" t="s">
        <v>163</v>
      </c>
      <c r="OS69">
        <v>0</v>
      </c>
      <c r="OT69">
        <v>0.09</v>
      </c>
      <c r="OU69">
        <v>0.18</v>
      </c>
      <c r="OV69">
        <v>0.27</v>
      </c>
      <c r="OW69">
        <v>0.36</v>
      </c>
      <c r="OX69">
        <v>0.45</v>
      </c>
      <c r="OY69">
        <v>0.54</v>
      </c>
      <c r="OZ69">
        <v>0.63</v>
      </c>
      <c r="PA69">
        <v>0.72</v>
      </c>
      <c r="PB69">
        <v>0.80999999999999905</v>
      </c>
      <c r="PC69">
        <v>0.9</v>
      </c>
      <c r="PD69" s="13"/>
      <c r="PE69" s="5"/>
      <c r="PF69" s="13" t="s">
        <v>360</v>
      </c>
      <c r="PG69" s="5">
        <v>0.36541354143944599</v>
      </c>
      <c r="PO69" s="13" t="s">
        <v>163</v>
      </c>
      <c r="PP69">
        <v>0</v>
      </c>
      <c r="PQ69">
        <v>0.09</v>
      </c>
      <c r="PR69">
        <v>0.18</v>
      </c>
      <c r="PS69">
        <v>0.27</v>
      </c>
      <c r="PT69">
        <v>0.36</v>
      </c>
      <c r="PU69">
        <v>0.45</v>
      </c>
      <c r="PV69">
        <v>0.54</v>
      </c>
      <c r="PW69">
        <v>0.63</v>
      </c>
      <c r="PX69">
        <v>0.72</v>
      </c>
      <c r="PY69">
        <v>0.80999999999999905</v>
      </c>
      <c r="PZ69">
        <v>0.9</v>
      </c>
      <c r="QA69" s="13"/>
      <c r="QB69" s="5"/>
      <c r="QC69" s="13" t="s">
        <v>360</v>
      </c>
      <c r="QD69" s="5">
        <v>0.333863298711437</v>
      </c>
      <c r="QL69" s="13" t="s">
        <v>163</v>
      </c>
      <c r="QM69">
        <v>0</v>
      </c>
      <c r="QN69">
        <v>0.09</v>
      </c>
      <c r="QO69">
        <v>0.18</v>
      </c>
      <c r="QP69">
        <v>0.27</v>
      </c>
      <c r="QQ69">
        <v>0.36</v>
      </c>
      <c r="QR69">
        <v>0.45</v>
      </c>
      <c r="QS69">
        <v>0.54</v>
      </c>
      <c r="QT69">
        <v>0.63</v>
      </c>
      <c r="QU69">
        <v>0.72</v>
      </c>
      <c r="QV69">
        <v>0.80999999999999905</v>
      </c>
      <c r="QW69">
        <v>0.9</v>
      </c>
      <c r="QX69" s="13"/>
      <c r="QY69" s="5"/>
      <c r="QZ69" s="13" t="s">
        <v>360</v>
      </c>
      <c r="RA69" s="5">
        <v>0.32090810820473298</v>
      </c>
      <c r="RI69" s="13" t="s">
        <v>163</v>
      </c>
      <c r="RJ69">
        <v>0</v>
      </c>
      <c r="RK69">
        <v>0.09</v>
      </c>
      <c r="RL69">
        <v>0.18</v>
      </c>
      <c r="RM69">
        <v>0.27</v>
      </c>
      <c r="RN69">
        <v>0.36</v>
      </c>
      <c r="RO69">
        <v>0.45</v>
      </c>
      <c r="RP69">
        <v>0.54</v>
      </c>
      <c r="RQ69">
        <v>0.63</v>
      </c>
      <c r="RR69">
        <v>0.72</v>
      </c>
      <c r="RS69">
        <v>0.80999999999999905</v>
      </c>
      <c r="RT69">
        <v>0.9</v>
      </c>
      <c r="RU69" s="13"/>
      <c r="RV69" s="5"/>
      <c r="RW69" s="13" t="s">
        <v>360</v>
      </c>
      <c r="RX69" s="5">
        <v>0.320747127588703</v>
      </c>
      <c r="SF69" s="13" t="s">
        <v>163</v>
      </c>
      <c r="SG69">
        <v>0</v>
      </c>
      <c r="SH69">
        <v>0.09</v>
      </c>
      <c r="SI69">
        <v>0.18</v>
      </c>
      <c r="SJ69">
        <v>0.27</v>
      </c>
      <c r="SK69">
        <v>0.36</v>
      </c>
      <c r="SL69">
        <v>0.45</v>
      </c>
      <c r="SM69">
        <v>0.54</v>
      </c>
      <c r="SN69">
        <v>0.63</v>
      </c>
      <c r="SO69">
        <v>0.72</v>
      </c>
      <c r="SP69">
        <v>0.80999999999999905</v>
      </c>
      <c r="SQ69">
        <v>0.9</v>
      </c>
      <c r="SR69" s="13"/>
      <c r="SS69" s="5"/>
      <c r="ST69" s="13" t="s">
        <v>360</v>
      </c>
      <c r="SU69">
        <v>0.27882789244112199</v>
      </c>
      <c r="TC69" s="13" t="s">
        <v>163</v>
      </c>
      <c r="TD69">
        <v>0</v>
      </c>
      <c r="TE69">
        <v>0.09</v>
      </c>
      <c r="TF69">
        <v>0.18</v>
      </c>
      <c r="TG69">
        <v>0.27</v>
      </c>
      <c r="TH69">
        <v>0.36</v>
      </c>
      <c r="TI69">
        <v>0.45</v>
      </c>
      <c r="TJ69">
        <v>0.54</v>
      </c>
      <c r="TK69">
        <v>0.63</v>
      </c>
      <c r="TL69">
        <v>0.72</v>
      </c>
      <c r="TM69">
        <v>0.80999999999999905</v>
      </c>
      <c r="TN69">
        <v>0.9</v>
      </c>
      <c r="TO69" s="13"/>
      <c r="TP69" s="5"/>
      <c r="TQ69" s="13" t="s">
        <v>360</v>
      </c>
      <c r="TR69" s="5">
        <v>0.28687564424647899</v>
      </c>
      <c r="TZ69" s="13" t="s">
        <v>163</v>
      </c>
      <c r="UA69">
        <v>0</v>
      </c>
      <c r="UB69">
        <v>0.09</v>
      </c>
      <c r="UC69">
        <v>0.18</v>
      </c>
      <c r="UD69">
        <v>0.27</v>
      </c>
      <c r="UE69">
        <v>0.36</v>
      </c>
      <c r="UF69">
        <v>0.45</v>
      </c>
      <c r="UG69">
        <v>0.54</v>
      </c>
      <c r="UH69">
        <v>0.63</v>
      </c>
      <c r="UI69">
        <v>0.72</v>
      </c>
      <c r="UJ69">
        <v>0.80999999999999905</v>
      </c>
      <c r="UK69">
        <v>0.9</v>
      </c>
      <c r="UL69" s="13"/>
      <c r="UM69" s="5"/>
      <c r="UN69" s="13" t="s">
        <v>360</v>
      </c>
      <c r="UO69" s="5">
        <v>0.362799460197752</v>
      </c>
      <c r="UW69" s="13" t="s">
        <v>163</v>
      </c>
      <c r="UX69">
        <v>0</v>
      </c>
      <c r="UY69">
        <v>0.09</v>
      </c>
      <c r="UZ69">
        <v>0.18</v>
      </c>
      <c r="VA69">
        <v>0.27</v>
      </c>
      <c r="VB69">
        <v>0.36</v>
      </c>
      <c r="VC69">
        <v>0.45</v>
      </c>
      <c r="VD69">
        <v>0.54</v>
      </c>
      <c r="VE69">
        <v>0.63</v>
      </c>
      <c r="VF69">
        <v>0.72</v>
      </c>
      <c r="VG69">
        <v>0.80999999999999905</v>
      </c>
      <c r="VH69">
        <v>0.9</v>
      </c>
      <c r="VI69" s="13"/>
      <c r="VJ69" s="5"/>
      <c r="VK69" s="13" t="s">
        <v>360</v>
      </c>
      <c r="VL69" s="5">
        <v>0.33849377929931901</v>
      </c>
      <c r="VT69" s="13" t="s">
        <v>163</v>
      </c>
      <c r="VU69">
        <v>0</v>
      </c>
      <c r="VV69">
        <v>0.09</v>
      </c>
      <c r="VW69">
        <v>0.18</v>
      </c>
      <c r="VX69">
        <v>0.27</v>
      </c>
      <c r="VY69">
        <v>0.36</v>
      </c>
      <c r="VZ69">
        <v>0.45</v>
      </c>
      <c r="WA69">
        <v>0.54</v>
      </c>
      <c r="WB69">
        <v>0.63</v>
      </c>
      <c r="WC69">
        <v>0.72</v>
      </c>
      <c r="WD69">
        <v>0.80999999999999905</v>
      </c>
      <c r="WE69">
        <v>0.9</v>
      </c>
      <c r="WF69" s="13"/>
      <c r="WG69" s="5"/>
      <c r="WH69" s="13" t="s">
        <v>360</v>
      </c>
      <c r="WI69" s="5">
        <v>0.32934854040563999</v>
      </c>
    </row>
    <row r="70" spans="1:607" ht="15.75" thickBot="1" x14ac:dyDescent="0.3">
      <c r="A70" s="250"/>
      <c r="B70" s="251"/>
      <c r="C70" s="251"/>
      <c r="D70" s="251"/>
      <c r="E70" s="256"/>
      <c r="F70" s="13">
        <v>900</v>
      </c>
      <c r="G70">
        <f t="shared" si="9"/>
        <v>14.230279050378988</v>
      </c>
      <c r="H70">
        <f t="shared" si="9"/>
        <v>18.585681708605254</v>
      </c>
      <c r="I70" s="5">
        <f t="shared" si="9"/>
        <v>25.47919872482483</v>
      </c>
      <c r="Q70" s="13">
        <v>0</v>
      </c>
      <c r="R70">
        <v>279.41506158719301</v>
      </c>
      <c r="S70">
        <v>309.051060066959</v>
      </c>
      <c r="T70">
        <v>341.070693300139</v>
      </c>
      <c r="U70">
        <v>375.20792886245198</v>
      </c>
      <c r="V70">
        <v>411.14911154160399</v>
      </c>
      <c r="W70">
        <v>448.56988834158301</v>
      </c>
      <c r="X70">
        <v>487.16499435399697</v>
      </c>
      <c r="Y70">
        <v>524.22485806050202</v>
      </c>
      <c r="Z70">
        <v>556.80646805870003</v>
      </c>
      <c r="AA70">
        <v>586.89978668044</v>
      </c>
      <c r="AB70">
        <v>613.93239521455496</v>
      </c>
      <c r="AC70" s="13"/>
      <c r="AD70" s="5"/>
      <c r="AE70" s="15" t="s">
        <v>249</v>
      </c>
      <c r="AF70" s="6"/>
      <c r="AN70" s="13">
        <v>0</v>
      </c>
      <c r="AO70">
        <v>229.74529617028799</v>
      </c>
      <c r="AP70">
        <v>254.97086295146201</v>
      </c>
      <c r="AQ70">
        <v>282.47043874513503</v>
      </c>
      <c r="AR70">
        <v>312.05046813141502</v>
      </c>
      <c r="AS70">
        <v>343.459658091623</v>
      </c>
      <c r="AT70">
        <v>376.41721416255302</v>
      </c>
      <c r="AU70">
        <v>410.63781155731601</v>
      </c>
      <c r="AV70">
        <v>443.69852713766198</v>
      </c>
      <c r="AW70">
        <v>472.85856558422802</v>
      </c>
      <c r="AX70">
        <v>499.70960519065801</v>
      </c>
      <c r="AY70">
        <v>523.60649761654395</v>
      </c>
      <c r="AZ70" s="13"/>
      <c r="BA70" s="5"/>
      <c r="BB70" s="15" t="s">
        <v>249</v>
      </c>
      <c r="BC70" s="18"/>
      <c r="BK70" s="13">
        <v>0</v>
      </c>
      <c r="BL70">
        <v>240.69335242388999</v>
      </c>
      <c r="BM70">
        <v>266.73797759993897</v>
      </c>
      <c r="BN70">
        <v>295.04735812731201</v>
      </c>
      <c r="BO70">
        <v>325.40624811891598</v>
      </c>
      <c r="BP70">
        <v>357.54282424315397</v>
      </c>
      <c r="BQ70">
        <v>391.15857497928101</v>
      </c>
      <c r="BR70">
        <v>425.95420861693702</v>
      </c>
      <c r="BS70">
        <v>459.59617711348602</v>
      </c>
      <c r="BT70">
        <v>489.476554777145</v>
      </c>
      <c r="BU70">
        <v>517.12643445613003</v>
      </c>
      <c r="BV70">
        <v>541.93579413408497</v>
      </c>
      <c r="BW70" s="13"/>
      <c r="BX70" s="5"/>
      <c r="BY70" s="15" t="s">
        <v>249</v>
      </c>
      <c r="BZ70" s="6"/>
      <c r="CH70" s="13">
        <v>0</v>
      </c>
      <c r="CI70">
        <v>279.14993859957201</v>
      </c>
      <c r="CJ70">
        <v>308.76971241068497</v>
      </c>
      <c r="CK70">
        <v>340.77403994002401</v>
      </c>
      <c r="CL70">
        <v>374.897386805628</v>
      </c>
      <c r="CM70">
        <v>410.82652346345299</v>
      </c>
      <c r="CN70">
        <v>448.23742077086399</v>
      </c>
      <c r="CO70">
        <v>486.82502919810798</v>
      </c>
      <c r="CP70">
        <v>523.87385255074196</v>
      </c>
      <c r="CQ70">
        <v>556.43375189426195</v>
      </c>
      <c r="CR70">
        <v>586.49983453907601</v>
      </c>
      <c r="CS70">
        <v>613.49868600872696</v>
      </c>
      <c r="CT70" s="13"/>
      <c r="CU70" s="5"/>
      <c r="CV70" s="15" t="s">
        <v>249</v>
      </c>
      <c r="CW70" s="6"/>
      <c r="DE70" s="13">
        <v>0</v>
      </c>
      <c r="DF70">
        <v>243.51419616466799</v>
      </c>
      <c r="DG70">
        <v>269.75031302599501</v>
      </c>
      <c r="DH70">
        <v>298.24748232162102</v>
      </c>
      <c r="DI70">
        <v>328.78528555343502</v>
      </c>
      <c r="DJ70">
        <v>361.087206282007</v>
      </c>
      <c r="DK70">
        <v>394.85090296419702</v>
      </c>
      <c r="DL70">
        <v>429.77429514537698</v>
      </c>
      <c r="DM70">
        <v>463.59246033241999</v>
      </c>
      <c r="DN70">
        <v>493.78194381694601</v>
      </c>
      <c r="DO70">
        <v>521.81339647279697</v>
      </c>
      <c r="DP70">
        <v>547.08857058506305</v>
      </c>
      <c r="DQ70" s="13"/>
      <c r="DR70" s="5"/>
      <c r="DS70" s="15" t="s">
        <v>249</v>
      </c>
      <c r="DT70" s="6"/>
      <c r="EB70" s="13">
        <v>0</v>
      </c>
      <c r="EC70">
        <v>278.57716166248503</v>
      </c>
      <c r="ED70">
        <v>308.16186550263598</v>
      </c>
      <c r="EE70">
        <v>340.13310969694601</v>
      </c>
      <c r="EF70">
        <v>374.226437908604</v>
      </c>
      <c r="EG70">
        <v>410.129542403779</v>
      </c>
      <c r="EH70">
        <v>447.51909578892599</v>
      </c>
      <c r="EI70">
        <v>486.09051567488802</v>
      </c>
      <c r="EJ70">
        <v>523.11539597266994</v>
      </c>
      <c r="EK70">
        <v>555.62806975691603</v>
      </c>
      <c r="EL70">
        <v>585.63486522534402</v>
      </c>
      <c r="EM70">
        <v>612.56021200449698</v>
      </c>
      <c r="EN70" s="13"/>
      <c r="EO70" s="5"/>
      <c r="EP70" s="15" t="s">
        <v>249</v>
      </c>
      <c r="EQ70" s="18"/>
      <c r="EY70" s="13">
        <v>0</v>
      </c>
      <c r="EZ70">
        <v>279.64938469351898</v>
      </c>
      <c r="FA70">
        <v>309.29971852141</v>
      </c>
      <c r="FB70">
        <v>341.33287518288603</v>
      </c>
      <c r="FC70">
        <v>375.482382572208</v>
      </c>
      <c r="FD70">
        <v>411.43420979310798</v>
      </c>
      <c r="FE70">
        <v>448.86371812951899</v>
      </c>
      <c r="FF70">
        <v>487.46545276397097</v>
      </c>
      <c r="FG70">
        <v>524.53505201764995</v>
      </c>
      <c r="FH70">
        <v>557.13577279396497</v>
      </c>
      <c r="FI70">
        <v>587.25305556828903</v>
      </c>
      <c r="FJ70">
        <v>614.31536056908703</v>
      </c>
      <c r="FK70" s="13"/>
      <c r="FL70" s="5"/>
      <c r="FM70" s="15" t="s">
        <v>249</v>
      </c>
      <c r="FN70" s="6"/>
      <c r="FV70" s="13">
        <v>0</v>
      </c>
      <c r="FW70">
        <v>276.91576967789803</v>
      </c>
      <c r="FX70">
        <v>306.39861993192198</v>
      </c>
      <c r="FY70">
        <v>338.27378495837797</v>
      </c>
      <c r="FZ70">
        <v>372.279951447982</v>
      </c>
      <c r="GA70">
        <v>408.10750238440198</v>
      </c>
      <c r="GB70">
        <v>445.435161943016</v>
      </c>
      <c r="GC70">
        <v>483.959716750479</v>
      </c>
      <c r="GD70">
        <v>520.91444052824795</v>
      </c>
      <c r="GE70">
        <v>553.28759489293896</v>
      </c>
      <c r="GF70">
        <v>583.11889676335602</v>
      </c>
      <c r="GG70">
        <v>609.82648800669199</v>
      </c>
      <c r="GH70" s="13"/>
      <c r="GI70" s="5"/>
      <c r="GJ70" s="15" t="s">
        <v>249</v>
      </c>
      <c r="GK70" s="6"/>
      <c r="GS70" s="13">
        <v>0</v>
      </c>
      <c r="GT70">
        <v>279.26169899458898</v>
      </c>
      <c r="GU70">
        <v>308.888312828724</v>
      </c>
      <c r="GV70">
        <v>340.89909295566798</v>
      </c>
      <c r="GW70">
        <v>375.02829497423301</v>
      </c>
      <c r="GX70">
        <v>410.96250982531501</v>
      </c>
      <c r="GY70">
        <v>448.37757177384702</v>
      </c>
      <c r="GZ70">
        <v>486.96834043339101</v>
      </c>
      <c r="HA70">
        <v>524.02182101216204</v>
      </c>
      <c r="HB70">
        <v>556.59088371787504</v>
      </c>
      <c r="HC70">
        <v>586.668463298088</v>
      </c>
      <c r="HD70">
        <v>613.681565199798</v>
      </c>
      <c r="HE70" s="13"/>
      <c r="HF70" s="5"/>
      <c r="HG70" s="15" t="s">
        <v>249</v>
      </c>
      <c r="HH70" s="6"/>
      <c r="HP70" s="13">
        <v>0</v>
      </c>
      <c r="HQ70">
        <v>254.32887737363001</v>
      </c>
      <c r="HR70">
        <v>281.32059052933403</v>
      </c>
      <c r="HS70">
        <v>310.55903502481499</v>
      </c>
      <c r="HT70">
        <v>341.80368198418199</v>
      </c>
      <c r="HU70">
        <v>374.75962587813399</v>
      </c>
      <c r="HV70">
        <v>409.10933986356201</v>
      </c>
      <c r="HW70">
        <v>444.539488720647</v>
      </c>
      <c r="HX70">
        <v>478.933583068806</v>
      </c>
      <c r="HY70">
        <v>509.961066637893</v>
      </c>
      <c r="HZ70">
        <v>538.97101010710298</v>
      </c>
      <c r="IA70">
        <v>565.40200391992698</v>
      </c>
      <c r="IB70" s="13"/>
      <c r="IC70" s="5"/>
      <c r="ID70" s="15" t="s">
        <v>249</v>
      </c>
      <c r="IE70" s="6"/>
      <c r="IM70" s="13">
        <v>0</v>
      </c>
      <c r="IN70">
        <v>245.08131465232401</v>
      </c>
      <c r="IO70">
        <v>271.40549902457701</v>
      </c>
      <c r="IP70">
        <v>299.98859143024998</v>
      </c>
      <c r="IQ70">
        <v>330.607780639444</v>
      </c>
      <c r="IR70">
        <v>362.984548346201</v>
      </c>
      <c r="IS70">
        <v>396.81511342951302</v>
      </c>
      <c r="IT70">
        <v>431.796558553186</v>
      </c>
      <c r="IU70">
        <v>465.75748477314499</v>
      </c>
      <c r="IV70">
        <v>496.28048278032003</v>
      </c>
      <c r="IW70">
        <v>524.75028814990503</v>
      </c>
      <c r="IX70">
        <v>550.57921319251102</v>
      </c>
      <c r="IY70" s="13"/>
      <c r="IZ70" s="5"/>
      <c r="JA70" s="15" t="s">
        <v>249</v>
      </c>
      <c r="JB70" s="6"/>
      <c r="JJ70" s="13">
        <v>0</v>
      </c>
      <c r="JK70">
        <v>252.75832337832099</v>
      </c>
      <c r="JL70">
        <v>279.63284911376797</v>
      </c>
      <c r="JM70">
        <v>308.75664414079699</v>
      </c>
      <c r="JN70">
        <v>339.89232620141598</v>
      </c>
      <c r="JO70">
        <v>372.74791619667701</v>
      </c>
      <c r="JP70">
        <v>407.00836162350402</v>
      </c>
      <c r="JQ70">
        <v>442.362221626912</v>
      </c>
      <c r="JR70">
        <v>476.70020899340699</v>
      </c>
      <c r="JS70">
        <v>507.69485597506099</v>
      </c>
      <c r="JT70">
        <v>536.68556973501904</v>
      </c>
      <c r="JU70">
        <v>563.10775675513401</v>
      </c>
      <c r="JV70" s="13"/>
      <c r="JW70" s="5"/>
      <c r="JX70" s="15" t="s">
        <v>249</v>
      </c>
      <c r="JY70" s="6"/>
      <c r="KG70" s="13">
        <v>0</v>
      </c>
      <c r="KH70">
        <v>245.419963803185</v>
      </c>
      <c r="KI70">
        <v>271.78920862665802</v>
      </c>
      <c r="KJ70">
        <v>300.41713390084197</v>
      </c>
      <c r="KK70">
        <v>331.07976287471303</v>
      </c>
      <c r="KL70">
        <v>363.49731690222501</v>
      </c>
      <c r="KM70">
        <v>397.36475272959399</v>
      </c>
      <c r="KN70">
        <v>432.37797920513998</v>
      </c>
      <c r="KO70">
        <v>466.304056954381</v>
      </c>
      <c r="KP70">
        <v>496.660407450923</v>
      </c>
      <c r="KQ70">
        <v>524.890713563806</v>
      </c>
      <c r="KR70">
        <v>550.40372020313498</v>
      </c>
      <c r="KS70" s="13"/>
      <c r="KT70" s="5"/>
      <c r="KU70" s="15" t="s">
        <v>249</v>
      </c>
      <c r="KV70" s="6"/>
      <c r="LD70" s="13">
        <v>0</v>
      </c>
      <c r="LE70">
        <v>249.58815470613499</v>
      </c>
      <c r="LF70">
        <v>276.24369473680798</v>
      </c>
      <c r="LG70">
        <v>305.15264420940599</v>
      </c>
      <c r="LH70">
        <v>336.08341283075299</v>
      </c>
      <c r="LI70">
        <v>368.749293601342</v>
      </c>
      <c r="LJ70">
        <v>402.83956166127001</v>
      </c>
      <c r="LK70">
        <v>438.04595692868497</v>
      </c>
      <c r="LL70">
        <v>472.212470152717</v>
      </c>
      <c r="LM70">
        <v>502.95224260195999</v>
      </c>
      <c r="LN70">
        <v>531.64341304869095</v>
      </c>
      <c r="LO70">
        <v>557.71040697836304</v>
      </c>
      <c r="LP70" s="13"/>
      <c r="LQ70" s="5"/>
      <c r="LR70" s="15" t="s">
        <v>249</v>
      </c>
      <c r="LS70" s="6"/>
      <c r="MA70" s="13">
        <v>0</v>
      </c>
      <c r="MB70">
        <v>246.197356100772</v>
      </c>
      <c r="MC70">
        <v>272.62127210921398</v>
      </c>
      <c r="MD70">
        <v>301.30289340908098</v>
      </c>
      <c r="ME70">
        <v>332.01678536900198</v>
      </c>
      <c r="MF70">
        <v>364.48183038726802</v>
      </c>
      <c r="MG70">
        <v>398.391873419219</v>
      </c>
      <c r="MH70">
        <v>433.44199276589598</v>
      </c>
      <c r="MI70">
        <v>467.41046730815901</v>
      </c>
      <c r="MJ70">
        <v>497.82932313813501</v>
      </c>
      <c r="MK70">
        <v>526.132993039246</v>
      </c>
      <c r="ML70">
        <v>551.73293886752901</v>
      </c>
      <c r="MM70" s="13"/>
      <c r="MN70" s="5"/>
      <c r="MO70" s="15" t="s">
        <v>249</v>
      </c>
      <c r="MP70" s="6"/>
      <c r="MX70" s="13">
        <v>0</v>
      </c>
      <c r="MY70">
        <v>255.52819601487701</v>
      </c>
      <c r="MZ70">
        <v>282.584511537629</v>
      </c>
      <c r="NA70">
        <v>311.886989966535</v>
      </c>
      <c r="NB70">
        <v>343.19351105432202</v>
      </c>
      <c r="NC70">
        <v>376.20786192284203</v>
      </c>
      <c r="ND70">
        <v>410.611606241456</v>
      </c>
      <c r="NE70">
        <v>446.09091304101798</v>
      </c>
      <c r="NF70">
        <v>480.606762522189</v>
      </c>
      <c r="NG70">
        <v>511.90900400722501</v>
      </c>
      <c r="NH70">
        <v>541.27851678218497</v>
      </c>
      <c r="NI70">
        <v>568.16231945933896</v>
      </c>
      <c r="NJ70" s="13"/>
      <c r="NK70" s="5"/>
      <c r="NL70" s="15" t="s">
        <v>249</v>
      </c>
      <c r="NM70" s="6"/>
      <c r="NU70" s="13">
        <v>0</v>
      </c>
      <c r="NV70">
        <v>252.55886981083799</v>
      </c>
      <c r="NW70">
        <v>279.40542031075</v>
      </c>
      <c r="NX70">
        <v>308.50206785826799</v>
      </c>
      <c r="NY70">
        <v>339.61224043554103</v>
      </c>
      <c r="NZ70">
        <v>372.44480798554201</v>
      </c>
      <c r="OA70">
        <v>406.68554284398999</v>
      </c>
      <c r="OB70">
        <v>442.02374566402</v>
      </c>
      <c r="OC70">
        <v>476.392696832968</v>
      </c>
      <c r="OD70">
        <v>507.50982482066797</v>
      </c>
      <c r="OE70">
        <v>536.67381931875002</v>
      </c>
      <c r="OF70">
        <v>563.32285487119202</v>
      </c>
      <c r="OG70" s="13"/>
      <c r="OH70" s="5"/>
      <c r="OI70" s="15" t="s">
        <v>249</v>
      </c>
      <c r="OJ70" s="6"/>
      <c r="OR70">
        <v>0</v>
      </c>
      <c r="OS70">
        <v>256.39928466889597</v>
      </c>
      <c r="OT70">
        <v>283.51577911423698</v>
      </c>
      <c r="OU70">
        <v>312.87722477851497</v>
      </c>
      <c r="OV70">
        <v>344.23992199190201</v>
      </c>
      <c r="OW70">
        <v>377.30622337102898</v>
      </c>
      <c r="OX70">
        <v>411.75651708688599</v>
      </c>
      <c r="OY70">
        <v>447.27610974973499</v>
      </c>
      <c r="OZ70">
        <v>481.83519108500599</v>
      </c>
      <c r="PA70">
        <v>513.19674640079097</v>
      </c>
      <c r="PB70">
        <v>542.633833071411</v>
      </c>
      <c r="PC70">
        <v>569.59619461693205</v>
      </c>
      <c r="PD70" s="13"/>
      <c r="PE70" s="5"/>
      <c r="PF70" s="15" t="s">
        <v>249</v>
      </c>
      <c r="PG70" s="6"/>
      <c r="PO70" s="13">
        <v>0</v>
      </c>
      <c r="PP70">
        <v>228.630888742173</v>
      </c>
      <c r="PQ70">
        <v>253.783198202271</v>
      </c>
      <c r="PR70">
        <v>281.223069630179</v>
      </c>
      <c r="PS70">
        <v>310.76108975837002</v>
      </c>
      <c r="PT70">
        <v>342.14966719501098</v>
      </c>
      <c r="PU70">
        <v>375.11098809390899</v>
      </c>
      <c r="PV70">
        <v>409.36182217404701</v>
      </c>
      <c r="PW70">
        <v>442.53293893780199</v>
      </c>
      <c r="PX70">
        <v>471.93417977038399</v>
      </c>
      <c r="PY70">
        <v>499.10003463251002</v>
      </c>
      <c r="PZ70">
        <v>523.382143298183</v>
      </c>
      <c r="QA70" s="13"/>
      <c r="QB70" s="5"/>
      <c r="QC70" s="15" t="s">
        <v>249</v>
      </c>
      <c r="QD70" s="6"/>
      <c r="QL70" s="13">
        <v>0</v>
      </c>
      <c r="QM70">
        <v>225.167226968834</v>
      </c>
      <c r="QN70">
        <v>250.006667135784</v>
      </c>
      <c r="QO70">
        <v>277.129500562418</v>
      </c>
      <c r="QP70">
        <v>306.35364923801001</v>
      </c>
      <c r="QQ70">
        <v>337.43912353027901</v>
      </c>
      <c r="QR70">
        <v>370.11539743747801</v>
      </c>
      <c r="QS70">
        <v>404.10577572748298</v>
      </c>
      <c r="QT70">
        <v>437.15285756054197</v>
      </c>
      <c r="QU70">
        <v>466.676931997824</v>
      </c>
      <c r="QV70">
        <v>494.10314585645898</v>
      </c>
      <c r="QW70">
        <v>518.78270248184106</v>
      </c>
      <c r="QX70" s="13"/>
      <c r="QY70" s="5"/>
      <c r="QZ70" s="15" t="s">
        <v>249</v>
      </c>
      <c r="RA70" s="6"/>
      <c r="RI70" s="13">
        <v>0</v>
      </c>
      <c r="RJ70">
        <v>272.46602670682</v>
      </c>
      <c r="RK70">
        <v>300.65075480958899</v>
      </c>
      <c r="RL70">
        <v>331.05837217764201</v>
      </c>
      <c r="RM70">
        <v>363.41766357729398</v>
      </c>
      <c r="RN70">
        <v>397.40640547554301</v>
      </c>
      <c r="RO70">
        <v>432.68528873187103</v>
      </c>
      <c r="RP70">
        <v>468.92562100509099</v>
      </c>
      <c r="RQ70">
        <v>504.31693032614299</v>
      </c>
      <c r="RR70">
        <v>536.89975392221004</v>
      </c>
      <c r="RS70">
        <v>567.76117211334804</v>
      </c>
      <c r="RT70">
        <v>596.40313612169905</v>
      </c>
      <c r="RU70" s="13"/>
      <c r="RV70" s="5"/>
      <c r="RW70" s="15" t="s">
        <v>249</v>
      </c>
      <c r="RX70" s="6"/>
      <c r="SF70" s="13">
        <v>0</v>
      </c>
      <c r="SG70">
        <v>226.87620442598799</v>
      </c>
      <c r="SH70">
        <v>251.844666303618</v>
      </c>
      <c r="SI70">
        <v>279.08482064281401</v>
      </c>
      <c r="SJ70">
        <v>308.40927455084</v>
      </c>
      <c r="SK70">
        <v>339.57305354585998</v>
      </c>
      <c r="SL70">
        <v>372.30135123916602</v>
      </c>
      <c r="SM70">
        <v>406.31413880654702</v>
      </c>
      <c r="SN70">
        <v>439.28188168363101</v>
      </c>
      <c r="SO70">
        <v>468.55513346078197</v>
      </c>
      <c r="SP70">
        <v>495.63287011543798</v>
      </c>
      <c r="SQ70">
        <v>519.86857275227499</v>
      </c>
      <c r="SR70" s="13"/>
      <c r="SS70" s="5"/>
      <c r="ST70" s="15" t="s">
        <v>249</v>
      </c>
      <c r="SU70" s="18"/>
      <c r="TC70" s="13">
        <v>0</v>
      </c>
      <c r="TD70">
        <v>262.03269009584898</v>
      </c>
      <c r="TE70">
        <v>289.52012384964502</v>
      </c>
      <c r="TF70">
        <v>319.245926258255</v>
      </c>
      <c r="TG70">
        <v>350.95688765227402</v>
      </c>
      <c r="TH70">
        <v>384.34686183677098</v>
      </c>
      <c r="TI70">
        <v>419.08942761603203</v>
      </c>
      <c r="TJ70">
        <v>454.86505452702698</v>
      </c>
      <c r="TK70">
        <v>489.75158981335198</v>
      </c>
      <c r="TL70">
        <v>521.64524342900597</v>
      </c>
      <c r="TM70">
        <v>551.72380853645996</v>
      </c>
      <c r="TN70">
        <v>579.45825199055605</v>
      </c>
      <c r="TO70" s="13"/>
      <c r="TP70" s="5"/>
      <c r="TQ70" s="15" t="s">
        <v>249</v>
      </c>
      <c r="TR70" s="6"/>
      <c r="TZ70" s="13">
        <v>0</v>
      </c>
      <c r="UA70">
        <v>259.336122501185</v>
      </c>
      <c r="UB70">
        <v>287.82828527462999</v>
      </c>
      <c r="UC70">
        <v>318.801635833283</v>
      </c>
      <c r="UD70">
        <v>352.03090946079499</v>
      </c>
      <c r="UE70">
        <v>387.23646761118601</v>
      </c>
      <c r="UF70">
        <v>424.11885865956498</v>
      </c>
      <c r="UG70">
        <v>462.38820760521099</v>
      </c>
      <c r="UH70">
        <v>498.64414451357601</v>
      </c>
      <c r="UI70">
        <v>529.13477050124698</v>
      </c>
      <c r="UJ70">
        <v>556.468982614075</v>
      </c>
      <c r="UK70">
        <v>579.99112733894196</v>
      </c>
      <c r="UL70" s="13"/>
      <c r="UM70" s="5"/>
      <c r="UN70" s="15" t="s">
        <v>249</v>
      </c>
      <c r="UO70" s="6"/>
      <c r="UW70" s="13">
        <v>0</v>
      </c>
      <c r="UX70">
        <v>259.336122501185</v>
      </c>
      <c r="UY70">
        <v>287.82828527462999</v>
      </c>
      <c r="UZ70">
        <v>318.801635833283</v>
      </c>
      <c r="VA70">
        <v>352.03090946079499</v>
      </c>
      <c r="VB70">
        <v>387.23646761118601</v>
      </c>
      <c r="VC70">
        <v>424.11885865956498</v>
      </c>
      <c r="VD70">
        <v>462.38820760521099</v>
      </c>
      <c r="VE70">
        <v>498.64414451357601</v>
      </c>
      <c r="VF70">
        <v>529.13477050124698</v>
      </c>
      <c r="VG70">
        <v>556.468982614075</v>
      </c>
      <c r="VH70">
        <v>579.99112733894196</v>
      </c>
      <c r="VI70" s="13"/>
      <c r="VJ70" s="5"/>
      <c r="VK70" s="15" t="s">
        <v>249</v>
      </c>
      <c r="VL70" s="6"/>
      <c r="VT70" s="13">
        <v>0</v>
      </c>
      <c r="VU70">
        <v>259.336122501185</v>
      </c>
      <c r="VV70">
        <v>287.82828527462999</v>
      </c>
      <c r="VW70">
        <v>318.801635833283</v>
      </c>
      <c r="VX70">
        <v>352.03090946079499</v>
      </c>
      <c r="VY70">
        <v>387.23646761118601</v>
      </c>
      <c r="VZ70">
        <v>424.11885865956498</v>
      </c>
      <c r="WA70">
        <v>462.38820760521099</v>
      </c>
      <c r="WB70">
        <v>498.64414451357601</v>
      </c>
      <c r="WC70">
        <v>529.13477050124698</v>
      </c>
      <c r="WD70">
        <v>556.468982614075</v>
      </c>
      <c r="WE70">
        <v>579.99112733894196</v>
      </c>
      <c r="WF70" s="13"/>
      <c r="WG70" s="5"/>
      <c r="WH70" s="15" t="s">
        <v>249</v>
      </c>
      <c r="WI70" s="6"/>
    </row>
    <row r="71" spans="1:607" x14ac:dyDescent="0.25">
      <c r="F71" s="13">
        <v>1100</v>
      </c>
      <c r="G71">
        <f t="shared" si="9"/>
        <v>13.310361431491105</v>
      </c>
      <c r="H71">
        <f t="shared" si="9"/>
        <v>24.883373909040859</v>
      </c>
      <c r="I71" s="5">
        <f t="shared" si="9"/>
        <v>36.929219710219527</v>
      </c>
      <c r="Q71" s="13">
        <v>1400</v>
      </c>
      <c r="R71">
        <v>279.49402198056902</v>
      </c>
      <c r="S71">
        <v>308.48079938201602</v>
      </c>
      <c r="T71">
        <v>339.77344035111702</v>
      </c>
      <c r="U71">
        <v>373.133587765784</v>
      </c>
      <c r="V71">
        <v>408.27904533954398</v>
      </c>
      <c r="W71">
        <v>444.78116215947801</v>
      </c>
      <c r="X71">
        <v>482.32536275152802</v>
      </c>
      <c r="Y71">
        <v>517.51111409457098</v>
      </c>
      <c r="Z71">
        <v>549.52117618272098</v>
      </c>
      <c r="AA71">
        <v>579.29205423597296</v>
      </c>
      <c r="AB71">
        <v>606.28998276771301</v>
      </c>
      <c r="AC71" s="13" t="s">
        <v>203</v>
      </c>
      <c r="AD71" s="5"/>
      <c r="AN71" s="13">
        <v>1400</v>
      </c>
      <c r="AO71">
        <v>228.23652948488001</v>
      </c>
      <c r="AP71">
        <v>252.80782392015499</v>
      </c>
      <c r="AQ71">
        <v>279.55695044909203</v>
      </c>
      <c r="AR71">
        <v>308.30220935325002</v>
      </c>
      <c r="AS71">
        <v>338.80823796543302</v>
      </c>
      <c r="AT71">
        <v>370.81094898809698</v>
      </c>
      <c r="AU71">
        <v>404.03998413782301</v>
      </c>
      <c r="AV71">
        <v>435.47443690227402</v>
      </c>
      <c r="AW71">
        <v>464.25338545623299</v>
      </c>
      <c r="AX71">
        <v>491.029383454053</v>
      </c>
      <c r="AY71">
        <v>515.19752106270096</v>
      </c>
      <c r="AZ71" s="13" t="s">
        <v>203</v>
      </c>
      <c r="BA71" s="5"/>
      <c r="BK71" s="13">
        <v>1400</v>
      </c>
      <c r="BL71">
        <v>239.31929688644499</v>
      </c>
      <c r="BM71">
        <v>264.71131364127501</v>
      </c>
      <c r="BN71">
        <v>292.27427618994699</v>
      </c>
      <c r="BO71">
        <v>321.80576146504001</v>
      </c>
      <c r="BP71">
        <v>353.05064246527598</v>
      </c>
      <c r="BQ71">
        <v>385.72683991509302</v>
      </c>
      <c r="BR71">
        <v>419.54998942251899</v>
      </c>
      <c r="BS71">
        <v>451.603877980454</v>
      </c>
      <c r="BT71">
        <v>481.073069221021</v>
      </c>
      <c r="BU71">
        <v>508.593336291502</v>
      </c>
      <c r="BV71">
        <v>533.59236163738899</v>
      </c>
      <c r="BW71" s="13" t="s">
        <v>203</v>
      </c>
      <c r="BX71" s="5"/>
      <c r="CH71" s="13">
        <v>1400</v>
      </c>
      <c r="CI71">
        <v>279.22798465414002</v>
      </c>
      <c r="CJ71">
        <v>308.19869227355599</v>
      </c>
      <c r="CK71">
        <v>339.47610374778202</v>
      </c>
      <c r="CL71">
        <v>372.82233530380302</v>
      </c>
      <c r="CM71">
        <v>407.95560374483802</v>
      </c>
      <c r="CN71">
        <v>444.44759615257698</v>
      </c>
      <c r="CO71">
        <v>481.98393348468801</v>
      </c>
      <c r="CP71">
        <v>517.15631734032002</v>
      </c>
      <c r="CQ71">
        <v>549.14562346404296</v>
      </c>
      <c r="CR71">
        <v>578.89089617287596</v>
      </c>
      <c r="CS71">
        <v>605.85741843112805</v>
      </c>
      <c r="CT71" s="13" t="s">
        <v>203</v>
      </c>
      <c r="CU71" s="5"/>
      <c r="DE71" s="13">
        <v>1400</v>
      </c>
      <c r="DF71">
        <v>242.11030316772701</v>
      </c>
      <c r="DG71">
        <v>267.69099106302099</v>
      </c>
      <c r="DH71">
        <v>295.439907993828</v>
      </c>
      <c r="DI71">
        <v>325.14979952503501</v>
      </c>
      <c r="DJ71">
        <v>356.56110041553802</v>
      </c>
      <c r="DK71">
        <v>389.38817549786501</v>
      </c>
      <c r="DL71">
        <v>423.34389428627401</v>
      </c>
      <c r="DM71">
        <v>455.60017916861898</v>
      </c>
      <c r="DN71">
        <v>485.36426699496002</v>
      </c>
      <c r="DO71">
        <v>513.24280291641003</v>
      </c>
      <c r="DP71">
        <v>538.67479985993498</v>
      </c>
      <c r="DQ71" s="13" t="s">
        <v>203</v>
      </c>
      <c r="DR71" s="5"/>
      <c r="EB71" s="13">
        <v>1400</v>
      </c>
      <c r="EC71">
        <v>278.653204515901</v>
      </c>
      <c r="ED71">
        <v>307.58917067982401</v>
      </c>
      <c r="EE71">
        <v>338.83365622601701</v>
      </c>
      <c r="EF71">
        <v>372.14980200856797</v>
      </c>
      <c r="EG71">
        <v>407.25671947921302</v>
      </c>
      <c r="EH71">
        <v>443.72682795776001</v>
      </c>
      <c r="EI71">
        <v>481.24617458156399</v>
      </c>
      <c r="EJ71">
        <v>516.38954218343201</v>
      </c>
      <c r="EK71">
        <v>548.33370390410801</v>
      </c>
      <c r="EL71">
        <v>578.02324455174505</v>
      </c>
      <c r="EM71">
        <v>604.92138560328499</v>
      </c>
      <c r="EN71" s="13" t="s">
        <v>203</v>
      </c>
      <c r="EO71" s="5"/>
      <c r="EY71" s="13">
        <v>1400</v>
      </c>
      <c r="EZ71">
        <v>279.729146502128</v>
      </c>
      <c r="FA71">
        <v>308.730120893822</v>
      </c>
      <c r="FB71">
        <v>340.03621619938002</v>
      </c>
      <c r="FC71">
        <v>373.40865742240902</v>
      </c>
      <c r="FD71">
        <v>408.56488371232001</v>
      </c>
      <c r="FE71">
        <v>445.07594592310602</v>
      </c>
      <c r="FF71">
        <v>482.62709541035798</v>
      </c>
      <c r="FG71">
        <v>517.82462809470201</v>
      </c>
      <c r="FH71">
        <v>549.85296166733804</v>
      </c>
      <c r="FI71">
        <v>579.64637045107304</v>
      </c>
      <c r="FJ71">
        <v>606.67192855543306</v>
      </c>
      <c r="FK71" s="13" t="s">
        <v>203</v>
      </c>
      <c r="FL71" s="5"/>
      <c r="FV71" s="13">
        <v>1400</v>
      </c>
      <c r="FW71">
        <v>276.98577999483098</v>
      </c>
      <c r="FX71">
        <v>305.82079641170702</v>
      </c>
      <c r="FY71">
        <v>336.969601216027</v>
      </c>
      <c r="FZ71">
        <v>370.19832282429201</v>
      </c>
      <c r="GA71">
        <v>405.22868477528101</v>
      </c>
      <c r="GB71">
        <v>441.63524587814402</v>
      </c>
      <c r="GC71">
        <v>479.10530328807602</v>
      </c>
      <c r="GD71">
        <v>514.16343628044604</v>
      </c>
      <c r="GE71">
        <v>545.97426328414303</v>
      </c>
      <c r="GF71">
        <v>575.49887877486105</v>
      </c>
      <c r="GG71">
        <v>602.19448105000697</v>
      </c>
      <c r="GH71" s="13" t="s">
        <v>203</v>
      </c>
      <c r="GI71" s="5"/>
      <c r="GS71" s="13">
        <v>1400</v>
      </c>
      <c r="GT71">
        <v>279.34013146734901</v>
      </c>
      <c r="GU71">
        <v>308.31761403438799</v>
      </c>
      <c r="GV71">
        <v>339.60144623672898</v>
      </c>
      <c r="GW71">
        <v>372.95354469389702</v>
      </c>
      <c r="GX71">
        <v>408.09195199603101</v>
      </c>
      <c r="GY71">
        <v>444.58821267343097</v>
      </c>
      <c r="GZ71">
        <v>482.12786481501701</v>
      </c>
      <c r="HA71">
        <v>517.30588849728599</v>
      </c>
      <c r="HB71">
        <v>549.30395488131501</v>
      </c>
      <c r="HC71">
        <v>579.06003600224506</v>
      </c>
      <c r="HD71">
        <v>606.03981614795498</v>
      </c>
      <c r="HE71" s="13" t="s">
        <v>203</v>
      </c>
      <c r="HF71" s="5"/>
      <c r="HP71" s="13">
        <v>1400</v>
      </c>
      <c r="HQ71">
        <v>252.93527226125701</v>
      </c>
      <c r="HR71">
        <v>279.26528308160999</v>
      </c>
      <c r="HS71">
        <v>307.751771309557</v>
      </c>
      <c r="HT71">
        <v>338.16844648517798</v>
      </c>
      <c r="HU71">
        <v>370.23818284610599</v>
      </c>
      <c r="HV71">
        <v>403.660448743534</v>
      </c>
      <c r="HW71">
        <v>438.13689263786301</v>
      </c>
      <c r="HX71">
        <v>471.027131550842</v>
      </c>
      <c r="HY71">
        <v>501.59479638013602</v>
      </c>
      <c r="HZ71">
        <v>530.39332959413798</v>
      </c>
      <c r="IA71">
        <v>556.896329475627</v>
      </c>
      <c r="IB71" s="13" t="s">
        <v>203</v>
      </c>
      <c r="IC71" s="5"/>
      <c r="IM71" s="13">
        <v>1400</v>
      </c>
      <c r="IN71">
        <v>243.57266283405599</v>
      </c>
      <c r="IO71">
        <v>269.23545311207602</v>
      </c>
      <c r="IP71">
        <v>297.06539173727498</v>
      </c>
      <c r="IQ71">
        <v>326.85315823707498</v>
      </c>
      <c r="IR71">
        <v>358.33742262216998</v>
      </c>
      <c r="IS71">
        <v>391.23173766207998</v>
      </c>
      <c r="IT71">
        <v>425.24820310575501</v>
      </c>
      <c r="IU71">
        <v>457.681195518881</v>
      </c>
      <c r="IV71">
        <v>487.76248348955801</v>
      </c>
      <c r="IW71">
        <v>516.05420697479099</v>
      </c>
      <c r="IX71">
        <v>542.00582253275502</v>
      </c>
      <c r="IY71" s="13" t="s">
        <v>203</v>
      </c>
      <c r="IZ71" s="5"/>
      <c r="JJ71" s="13">
        <v>1400</v>
      </c>
      <c r="JK71">
        <v>251.31474125946201</v>
      </c>
      <c r="JL71">
        <v>277.52609575800801</v>
      </c>
      <c r="JM71">
        <v>305.896391415663</v>
      </c>
      <c r="JN71">
        <v>336.20240813643198</v>
      </c>
      <c r="JO71">
        <v>368.16988403530399</v>
      </c>
      <c r="JP71">
        <v>401.50098324630699</v>
      </c>
      <c r="JQ71">
        <v>435.899274830808</v>
      </c>
      <c r="JR71">
        <v>468.73519584580703</v>
      </c>
      <c r="JS71">
        <v>499.27057485558203</v>
      </c>
      <c r="JT71">
        <v>528.05182194622103</v>
      </c>
      <c r="JU71">
        <v>554.54972141841199</v>
      </c>
      <c r="JV71" s="13" t="s">
        <v>203</v>
      </c>
      <c r="JW71" s="5"/>
      <c r="KG71" s="13">
        <v>1400</v>
      </c>
      <c r="KH71">
        <v>244.012591174568</v>
      </c>
      <c r="KI71">
        <v>269.72516968129003</v>
      </c>
      <c r="KJ71">
        <v>297.60412646728298</v>
      </c>
      <c r="KK71">
        <v>327.43885083680698</v>
      </c>
      <c r="KL71">
        <v>358.966669938959</v>
      </c>
      <c r="KM71">
        <v>391.89933442894397</v>
      </c>
      <c r="KN71">
        <v>425.94771170145702</v>
      </c>
      <c r="KO71">
        <v>458.324332490637</v>
      </c>
      <c r="KP71">
        <v>488.24807159107797</v>
      </c>
      <c r="KQ71">
        <v>516.31333309482102</v>
      </c>
      <c r="KR71">
        <v>541.96574897461198</v>
      </c>
      <c r="KS71" s="13" t="s">
        <v>203</v>
      </c>
      <c r="KT71" s="5"/>
      <c r="LD71" s="13">
        <v>1400</v>
      </c>
      <c r="LE71">
        <v>248.15356677070301</v>
      </c>
      <c r="LF71">
        <v>274.148522215995</v>
      </c>
      <c r="LG71">
        <v>302.30577644739901</v>
      </c>
      <c r="LH71">
        <v>332.40757142382</v>
      </c>
      <c r="LI71">
        <v>364.18466261049298</v>
      </c>
      <c r="LJ71">
        <v>397.34340237590402</v>
      </c>
      <c r="LK71">
        <v>431.590522024476</v>
      </c>
      <c r="LL71">
        <v>464.23696165363998</v>
      </c>
      <c r="LM71">
        <v>494.52775873255098</v>
      </c>
      <c r="LN71">
        <v>523.02675383333406</v>
      </c>
      <c r="LO71">
        <v>549.19442893538803</v>
      </c>
      <c r="LP71" s="13" t="s">
        <v>203</v>
      </c>
      <c r="LQ71" s="5"/>
      <c r="MA71" s="13">
        <v>1400</v>
      </c>
      <c r="MB71">
        <v>244.790759702862</v>
      </c>
      <c r="MC71">
        <v>270.557591854137</v>
      </c>
      <c r="MD71">
        <v>298.49002046949499</v>
      </c>
      <c r="ME71">
        <v>328.37605537560597</v>
      </c>
      <c r="MF71">
        <v>359.95174520078501</v>
      </c>
      <c r="MG71">
        <v>392.92775147437197</v>
      </c>
      <c r="MH71">
        <v>427.01411346500799</v>
      </c>
      <c r="MI71">
        <v>459.43752820334498</v>
      </c>
      <c r="MJ71">
        <v>489.421144214072</v>
      </c>
      <c r="MK71">
        <v>517.55530347397496</v>
      </c>
      <c r="ML71">
        <v>543.288195029078</v>
      </c>
      <c r="MM71" s="13" t="s">
        <v>203</v>
      </c>
      <c r="MN71" s="5"/>
      <c r="MX71" s="13">
        <v>1400</v>
      </c>
      <c r="MY71">
        <v>254.01856790404099</v>
      </c>
      <c r="MZ71">
        <v>280.406329010592</v>
      </c>
      <c r="NA71">
        <v>308.95088558185302</v>
      </c>
      <c r="NB71">
        <v>339.42465597833598</v>
      </c>
      <c r="NC71">
        <v>371.54943283737902</v>
      </c>
      <c r="ND71">
        <v>405.024416403271</v>
      </c>
      <c r="NE71">
        <v>439.55084103303898</v>
      </c>
      <c r="NF71">
        <v>472.58971824277302</v>
      </c>
      <c r="NG71">
        <v>503.41980632563002</v>
      </c>
      <c r="NH71">
        <v>532.559308603879</v>
      </c>
      <c r="NI71">
        <v>559.49003380909699</v>
      </c>
      <c r="NJ71" s="13" t="s">
        <v>203</v>
      </c>
      <c r="NK71" s="5"/>
      <c r="NU71" s="13">
        <v>1400</v>
      </c>
      <c r="NV71">
        <v>251.03336021181701</v>
      </c>
      <c r="NW71">
        <v>277.21268915264397</v>
      </c>
      <c r="NX71">
        <v>305.55218987852999</v>
      </c>
      <c r="NY71">
        <v>335.82956067089498</v>
      </c>
      <c r="NZ71">
        <v>367.77146652157103</v>
      </c>
      <c r="OA71">
        <v>401.08132439999002</v>
      </c>
      <c r="OB71">
        <v>435.46349804766197</v>
      </c>
      <c r="OC71">
        <v>468.34513680606602</v>
      </c>
      <c r="OD71">
        <v>498.99675918116299</v>
      </c>
      <c r="OE71">
        <v>527.94244647769199</v>
      </c>
      <c r="OF71">
        <v>554.655842925201</v>
      </c>
      <c r="OG71" s="13" t="s">
        <v>203</v>
      </c>
      <c r="OH71" s="5"/>
      <c r="OR71">
        <v>1400</v>
      </c>
      <c r="OS71">
        <v>254.89018630352999</v>
      </c>
      <c r="OT71">
        <v>281.33751582063002</v>
      </c>
      <c r="OU71">
        <v>309.94061172337899</v>
      </c>
      <c r="OV71">
        <v>340.47039625448798</v>
      </c>
      <c r="OW71">
        <v>372.64729226053402</v>
      </c>
      <c r="OX71">
        <v>406.169341663745</v>
      </c>
      <c r="OY71">
        <v>440.736919040055</v>
      </c>
      <c r="OZ71">
        <v>473.82279006053398</v>
      </c>
      <c r="PA71">
        <v>504.70999264490302</v>
      </c>
      <c r="PB71">
        <v>533.91329277459897</v>
      </c>
      <c r="PC71">
        <v>560.91702764906995</v>
      </c>
      <c r="PD71" s="13" t="s">
        <v>203</v>
      </c>
      <c r="PE71" s="5"/>
      <c r="PO71" s="13">
        <v>1400</v>
      </c>
      <c r="PP71">
        <v>226.934382709646</v>
      </c>
      <c r="PQ71">
        <v>251.41943478023501</v>
      </c>
      <c r="PR71">
        <v>278.09534855510799</v>
      </c>
      <c r="PS71">
        <v>306.78469195617498</v>
      </c>
      <c r="PT71">
        <v>337.25595887787603</v>
      </c>
      <c r="PU71">
        <v>369.249025095413</v>
      </c>
      <c r="PV71">
        <v>402.49594808562</v>
      </c>
      <c r="PW71">
        <v>434.05074286066599</v>
      </c>
      <c r="PX71">
        <v>463.05869968480602</v>
      </c>
      <c r="PY71">
        <v>490.137851593314</v>
      </c>
      <c r="PZ71">
        <v>514.68098752801905</v>
      </c>
      <c r="QA71" s="13" t="s">
        <v>203</v>
      </c>
      <c r="QB71" s="5"/>
      <c r="QL71" s="13">
        <v>1400</v>
      </c>
      <c r="QM71">
        <v>223.318608375455</v>
      </c>
      <c r="QN71">
        <v>247.48705221704</v>
      </c>
      <c r="QO71">
        <v>273.84251508047498</v>
      </c>
      <c r="QP71">
        <v>302.21473317617603</v>
      </c>
      <c r="QQ71">
        <v>332.37959336231</v>
      </c>
      <c r="QR71">
        <v>364.08497170982901</v>
      </c>
      <c r="QS71">
        <v>397.06945295558597</v>
      </c>
      <c r="QT71">
        <v>428.53678560746499</v>
      </c>
      <c r="QU71">
        <v>457.65189061317102</v>
      </c>
      <c r="QV71">
        <v>484.97120472162101</v>
      </c>
      <c r="QW71">
        <v>509.88891248405099</v>
      </c>
      <c r="QX71" s="13" t="s">
        <v>203</v>
      </c>
      <c r="QY71" s="5"/>
      <c r="RI71" s="13">
        <v>1400</v>
      </c>
      <c r="RJ71">
        <v>270.78753393053302</v>
      </c>
      <c r="RK71">
        <v>298.28146083596403</v>
      </c>
      <c r="RL71">
        <v>327.91302454157398</v>
      </c>
      <c r="RM71">
        <v>359.42737247606999</v>
      </c>
      <c r="RN71">
        <v>392.52169231093302</v>
      </c>
      <c r="RO71">
        <v>426.87542463861502</v>
      </c>
      <c r="RP71">
        <v>462.17508219344802</v>
      </c>
      <c r="RQ71">
        <v>496.176778695481</v>
      </c>
      <c r="RR71">
        <v>528.24101777256305</v>
      </c>
      <c r="RS71">
        <v>558.79567792847797</v>
      </c>
      <c r="RT71">
        <v>587.37362059136694</v>
      </c>
      <c r="RU71" s="13" t="s">
        <v>203</v>
      </c>
      <c r="RV71" s="5"/>
      <c r="SF71" s="13">
        <v>1400</v>
      </c>
      <c r="SG71">
        <v>225.22579388442699</v>
      </c>
      <c r="SH71">
        <v>249.53579434503499</v>
      </c>
      <c r="SI71">
        <v>276.02165831559699</v>
      </c>
      <c r="SJ71">
        <v>304.50774637823298</v>
      </c>
      <c r="SK71">
        <v>334.76487664199601</v>
      </c>
      <c r="SL71">
        <v>366.53563187298698</v>
      </c>
      <c r="SM71">
        <v>399.55496759421902</v>
      </c>
      <c r="SN71">
        <v>430.92769381449199</v>
      </c>
      <c r="SO71">
        <v>459.80817754113701</v>
      </c>
      <c r="SP71">
        <v>486.79601988317398</v>
      </c>
      <c r="SQ71">
        <v>511.28643217783099</v>
      </c>
      <c r="SR71" s="13" t="s">
        <v>203</v>
      </c>
      <c r="SS71" s="5"/>
      <c r="TC71" s="13">
        <v>1400</v>
      </c>
      <c r="TD71">
        <v>260.41417221760099</v>
      </c>
      <c r="TE71">
        <v>287.22241103643597</v>
      </c>
      <c r="TF71">
        <v>316.18152072480802</v>
      </c>
      <c r="TG71">
        <v>347.05361610019099</v>
      </c>
      <c r="TH71">
        <v>379.55116312884701</v>
      </c>
      <c r="TI71">
        <v>413.36606727960702</v>
      </c>
      <c r="TJ71">
        <v>448.19395718493899</v>
      </c>
      <c r="TK71">
        <v>481.64770739257801</v>
      </c>
      <c r="TL71">
        <v>513.04610856475301</v>
      </c>
      <c r="TM71">
        <v>542.85728211887204</v>
      </c>
      <c r="TN71">
        <v>570.58548349759599</v>
      </c>
      <c r="TO71" s="13" t="s">
        <v>203</v>
      </c>
      <c r="TP71" s="5"/>
      <c r="TZ71" s="13">
        <v>1400</v>
      </c>
      <c r="UA71">
        <v>259.27929034976103</v>
      </c>
      <c r="UB71">
        <v>287.11867375029999</v>
      </c>
      <c r="UC71">
        <v>317.35250339167197</v>
      </c>
      <c r="UD71">
        <v>349.781432853843</v>
      </c>
      <c r="UE71">
        <v>384.15673383383597</v>
      </c>
      <c r="UF71">
        <v>420.07510514435597</v>
      </c>
      <c r="UG71">
        <v>457.23596353380299</v>
      </c>
      <c r="UH71">
        <v>491.338044763467</v>
      </c>
      <c r="UI71">
        <v>521.36079326355798</v>
      </c>
      <c r="UJ71">
        <v>548.55370693895497</v>
      </c>
      <c r="UK71">
        <v>572.30049979879402</v>
      </c>
      <c r="UL71" s="13" t="s">
        <v>203</v>
      </c>
      <c r="UM71" s="5"/>
      <c r="UW71" s="13">
        <v>1400</v>
      </c>
      <c r="UX71">
        <v>259.27929034976103</v>
      </c>
      <c r="UY71">
        <v>287.11867375029999</v>
      </c>
      <c r="UZ71">
        <v>317.35250339167197</v>
      </c>
      <c r="VA71">
        <v>349.781432853843</v>
      </c>
      <c r="VB71">
        <v>384.15673383383597</v>
      </c>
      <c r="VC71">
        <v>420.07510514435597</v>
      </c>
      <c r="VD71">
        <v>457.23596353380299</v>
      </c>
      <c r="VE71">
        <v>491.338044763467</v>
      </c>
      <c r="VF71">
        <v>521.36079326355798</v>
      </c>
      <c r="VG71">
        <v>548.55370693895497</v>
      </c>
      <c r="VH71">
        <v>572.30049979879402</v>
      </c>
      <c r="VI71" s="13" t="s">
        <v>203</v>
      </c>
      <c r="VJ71" s="5"/>
      <c r="VT71" s="13">
        <v>1400</v>
      </c>
      <c r="VU71">
        <v>259.27929034976103</v>
      </c>
      <c r="VV71">
        <v>287.11867375029999</v>
      </c>
      <c r="VW71">
        <v>317.35250339167197</v>
      </c>
      <c r="VX71">
        <v>349.781432853843</v>
      </c>
      <c r="VY71">
        <v>384.15673383383597</v>
      </c>
      <c r="VZ71">
        <v>420.07510514435597</v>
      </c>
      <c r="WA71">
        <v>457.23596353380299</v>
      </c>
      <c r="WB71">
        <v>491.338044763467</v>
      </c>
      <c r="WC71">
        <v>521.36079326355798</v>
      </c>
      <c r="WD71">
        <v>548.55370693895497</v>
      </c>
      <c r="WE71">
        <v>572.30049979879402</v>
      </c>
      <c r="WF71" s="13" t="s">
        <v>203</v>
      </c>
      <c r="WG71" s="5"/>
    </row>
    <row r="72" spans="1:607" x14ac:dyDescent="0.25">
      <c r="F72" s="13">
        <v>1400</v>
      </c>
      <c r="G72">
        <f t="shared" si="9"/>
        <v>19.826677388853334</v>
      </c>
      <c r="H72">
        <f t="shared" si="9"/>
        <v>33.846265938792605</v>
      </c>
      <c r="I72" s="5">
        <f t="shared" si="9"/>
        <v>59.985442992213514</v>
      </c>
      <c r="Q72" s="13">
        <v>2800</v>
      </c>
      <c r="R72">
        <v>279.56246573469701</v>
      </c>
      <c r="S72">
        <v>307.88579490831103</v>
      </c>
      <c r="T72">
        <v>338.40201156222599</v>
      </c>
      <c r="U72">
        <v>370.88305281902001</v>
      </c>
      <c r="V72">
        <v>405.06019547513802</v>
      </c>
      <c r="W72">
        <v>440.65422649587202</v>
      </c>
      <c r="X72">
        <v>477.400235743694</v>
      </c>
      <c r="Y72">
        <v>510.96179026926097</v>
      </c>
      <c r="Z72">
        <v>542.39027256653503</v>
      </c>
      <c r="AA72">
        <v>571.81030518893397</v>
      </c>
      <c r="AB72">
        <v>598.72557490566999</v>
      </c>
      <c r="AC72" s="13" t="s">
        <v>181</v>
      </c>
      <c r="AD72" s="5" t="s">
        <v>55</v>
      </c>
      <c r="AN72" s="13">
        <v>2800</v>
      </c>
      <c r="AO72">
        <v>226.600127620016</v>
      </c>
      <c r="AP72">
        <v>250.516329081257</v>
      </c>
      <c r="AQ72">
        <v>276.51761084898601</v>
      </c>
      <c r="AR72">
        <v>304.433358151123</v>
      </c>
      <c r="AS72">
        <v>334.04280566120099</v>
      </c>
      <c r="AT72">
        <v>365.09879709627</v>
      </c>
      <c r="AU72">
        <v>397.34911119424498</v>
      </c>
      <c r="AV72">
        <v>427.30575377470001</v>
      </c>
      <c r="AW72">
        <v>455.68091002033498</v>
      </c>
      <c r="AX72">
        <v>482.33650479335699</v>
      </c>
      <c r="AY72">
        <v>506.708137855887</v>
      </c>
      <c r="AZ72" s="13" t="s">
        <v>181</v>
      </c>
      <c r="BA72" s="5">
        <v>1</v>
      </c>
      <c r="BK72" s="13">
        <v>2800</v>
      </c>
      <c r="BL72">
        <v>237.80565919681999</v>
      </c>
      <c r="BM72">
        <v>262.54179483064797</v>
      </c>
      <c r="BN72">
        <v>289.35805668060101</v>
      </c>
      <c r="BO72">
        <v>318.06401707946401</v>
      </c>
      <c r="BP72">
        <v>348.41987856914102</v>
      </c>
      <c r="BQ72">
        <v>380.16169603076702</v>
      </c>
      <c r="BR72">
        <v>413.023591952478</v>
      </c>
      <c r="BS72">
        <v>443.624473147223</v>
      </c>
      <c r="BT72">
        <v>472.66296604387401</v>
      </c>
      <c r="BU72">
        <v>500.014526986703</v>
      </c>
      <c r="BV72">
        <v>525.14440776988204</v>
      </c>
      <c r="BW72" s="13" t="s">
        <v>181</v>
      </c>
      <c r="BX72" s="5">
        <v>1</v>
      </c>
      <c r="CH72" s="13">
        <v>2800</v>
      </c>
      <c r="CI72">
        <v>279.29564544983401</v>
      </c>
      <c r="CJ72">
        <v>307.60310054442903</v>
      </c>
      <c r="CK72">
        <v>338.10422207309603</v>
      </c>
      <c r="CL72">
        <v>370.57139118867201</v>
      </c>
      <c r="CM72">
        <v>404.73627380438597</v>
      </c>
      <c r="CN72">
        <v>440.31996562245303</v>
      </c>
      <c r="CO72">
        <v>477.05777687959301</v>
      </c>
      <c r="CP72">
        <v>510.60401268576902</v>
      </c>
      <c r="CQ72">
        <v>542.01266007276104</v>
      </c>
      <c r="CR72">
        <v>571.40862021826297</v>
      </c>
      <c r="CS72">
        <v>598.29467873277304</v>
      </c>
      <c r="CT72" s="13" t="s">
        <v>181</v>
      </c>
      <c r="CU72" s="5" t="s">
        <v>55</v>
      </c>
      <c r="DE72" s="13">
        <v>2800</v>
      </c>
      <c r="DF72">
        <v>240.56063687270699</v>
      </c>
      <c r="DG72">
        <v>265.48195384118998</v>
      </c>
      <c r="DH72">
        <v>292.48160984986998</v>
      </c>
      <c r="DI72">
        <v>321.36468973745599</v>
      </c>
      <c r="DJ72">
        <v>351.88722482601901</v>
      </c>
      <c r="DK72">
        <v>383.781741801365</v>
      </c>
      <c r="DL72">
        <v>416.779650409559</v>
      </c>
      <c r="DM72">
        <v>447.60345080726398</v>
      </c>
      <c r="DN72">
        <v>476.92322795452799</v>
      </c>
      <c r="DO72">
        <v>504.61129132792001</v>
      </c>
      <c r="DP72">
        <v>530.14363310292003</v>
      </c>
      <c r="DQ72" s="13" t="s">
        <v>181</v>
      </c>
      <c r="DR72" s="5">
        <v>1</v>
      </c>
      <c r="EB72" s="13">
        <v>2800</v>
      </c>
      <c r="EC72">
        <v>278.71914911607797</v>
      </c>
      <c r="ED72">
        <v>306.99228048999998</v>
      </c>
      <c r="EE72">
        <v>337.46076036687498</v>
      </c>
      <c r="EF72">
        <v>369.89793105857001</v>
      </c>
      <c r="EG72">
        <v>404.03630123573498</v>
      </c>
      <c r="EH72">
        <v>439.59763574580899</v>
      </c>
      <c r="EI72">
        <v>476.31772295115701</v>
      </c>
      <c r="EJ72">
        <v>509.830689582758</v>
      </c>
      <c r="EK72">
        <v>541.19619990749698</v>
      </c>
      <c r="EL72">
        <v>570.53976929141004</v>
      </c>
      <c r="EM72">
        <v>597.36222999698305</v>
      </c>
      <c r="EN72" s="13" t="s">
        <v>181</v>
      </c>
      <c r="EO72" s="5" t="s">
        <v>55</v>
      </c>
      <c r="EY72" s="13">
        <v>2800</v>
      </c>
      <c r="EZ72">
        <v>279.79827631218598</v>
      </c>
      <c r="FA72">
        <v>308.13562829258098</v>
      </c>
      <c r="FB72">
        <v>338.66517907938203</v>
      </c>
      <c r="FC72">
        <v>371.15847380274101</v>
      </c>
      <c r="FD72">
        <v>405.34644585849497</v>
      </c>
      <c r="FE72">
        <v>440.94960986409399</v>
      </c>
      <c r="FF72">
        <v>477.70286140294098</v>
      </c>
      <c r="FG72">
        <v>511.277912798518</v>
      </c>
      <c r="FH72">
        <v>542.72385674048303</v>
      </c>
      <c r="FI72">
        <v>572.16507245406206</v>
      </c>
      <c r="FJ72">
        <v>599.10604159765103</v>
      </c>
      <c r="FK72" s="13" t="s">
        <v>181</v>
      </c>
      <c r="FL72" s="5" t="s">
        <v>55</v>
      </c>
      <c r="FV72" s="13">
        <v>2800</v>
      </c>
      <c r="FW72">
        <v>277.04655016881799</v>
      </c>
      <c r="FX72">
        <v>305.21990278627698</v>
      </c>
      <c r="FY72">
        <v>335.59347812333402</v>
      </c>
      <c r="FZ72">
        <v>367.94342097004301</v>
      </c>
      <c r="GA72">
        <v>402.00470081006199</v>
      </c>
      <c r="GB72">
        <v>437.501040009306</v>
      </c>
      <c r="GC72">
        <v>474.16962942500197</v>
      </c>
      <c r="GD72">
        <v>507.58472785620199</v>
      </c>
      <c r="GE72">
        <v>538.82286479182505</v>
      </c>
      <c r="GF72">
        <v>568.011436378697</v>
      </c>
      <c r="GG72">
        <v>594.64555927659899</v>
      </c>
      <c r="GH72" s="13" t="s">
        <v>181</v>
      </c>
      <c r="GI72" s="5" t="s">
        <v>55</v>
      </c>
      <c r="GS72" s="13">
        <v>2800</v>
      </c>
      <c r="GT72">
        <v>279.40812318711102</v>
      </c>
      <c r="GU72">
        <v>307.72227091142003</v>
      </c>
      <c r="GV72">
        <v>338.22975673851602</v>
      </c>
      <c r="GW72">
        <v>370.70277457741099</v>
      </c>
      <c r="GX72">
        <v>404.87282623739998</v>
      </c>
      <c r="GY72">
        <v>440.46087719867398</v>
      </c>
      <c r="GZ72">
        <v>477.202144728696</v>
      </c>
      <c r="HA72">
        <v>510.75484421439302</v>
      </c>
      <c r="HB72">
        <v>542.17186297932301</v>
      </c>
      <c r="HC72">
        <v>571.57798431764195</v>
      </c>
      <c r="HD72">
        <v>598.47637394707897</v>
      </c>
      <c r="HE72" s="13" t="s">
        <v>181</v>
      </c>
      <c r="HF72" s="5" t="s">
        <v>55</v>
      </c>
      <c r="HP72" s="13">
        <v>2800</v>
      </c>
      <c r="HQ72">
        <v>251.38241410888199</v>
      </c>
      <c r="HR72">
        <v>277.04503200316901</v>
      </c>
      <c r="HS72">
        <v>304.77656225080301</v>
      </c>
      <c r="HT72">
        <v>334.36408713786301</v>
      </c>
      <c r="HU72">
        <v>365.54688710755897</v>
      </c>
      <c r="HV72">
        <v>398.04328290084902</v>
      </c>
      <c r="HW72">
        <v>431.57372070138302</v>
      </c>
      <c r="HX72">
        <v>463.07559994089399</v>
      </c>
      <c r="HY72">
        <v>493.16663713091299</v>
      </c>
      <c r="HZ72">
        <v>521.72086950848802</v>
      </c>
      <c r="IA72">
        <v>548.246321661823</v>
      </c>
      <c r="IB72" s="13" t="s">
        <v>181</v>
      </c>
      <c r="IC72" s="5">
        <v>1</v>
      </c>
      <c r="IM72" s="13">
        <v>2800</v>
      </c>
      <c r="IN72">
        <v>241.90976874102401</v>
      </c>
      <c r="IO72">
        <v>266.90668540400202</v>
      </c>
      <c r="IP72">
        <v>293.98195541540002</v>
      </c>
      <c r="IQ72">
        <v>322.93894817011</v>
      </c>
      <c r="IR72">
        <v>353.53220103169701</v>
      </c>
      <c r="IS72">
        <v>385.49309401100601</v>
      </c>
      <c r="IT72">
        <v>418.55227885307499</v>
      </c>
      <c r="IU72">
        <v>449.58051148391201</v>
      </c>
      <c r="IV72">
        <v>479.201271498854</v>
      </c>
      <c r="IW72">
        <v>507.27826118063399</v>
      </c>
      <c r="IX72">
        <v>533.29766159766996</v>
      </c>
      <c r="IY72" s="13" t="s">
        <v>181</v>
      </c>
      <c r="IZ72" s="5">
        <v>1</v>
      </c>
      <c r="JJ72" s="13">
        <v>2800</v>
      </c>
      <c r="JK72">
        <v>249.710640189152</v>
      </c>
      <c r="JL72">
        <v>275.25325185596603</v>
      </c>
      <c r="JM72">
        <v>302.86723403067799</v>
      </c>
      <c r="JN72">
        <v>332.34268151195698</v>
      </c>
      <c r="JO72">
        <v>363.42169347973999</v>
      </c>
      <c r="JP72">
        <v>395.82500219990499</v>
      </c>
      <c r="JQ72">
        <v>429.27493542297998</v>
      </c>
      <c r="JR72">
        <v>460.72460891025599</v>
      </c>
      <c r="JS72">
        <v>490.78351274965502</v>
      </c>
      <c r="JT72">
        <v>519.32181740024805</v>
      </c>
      <c r="JU72">
        <v>545.84511357688996</v>
      </c>
      <c r="JV72" s="13" t="s">
        <v>181</v>
      </c>
      <c r="JW72" s="5">
        <v>1</v>
      </c>
      <c r="KG72" s="13">
        <v>2800</v>
      </c>
      <c r="KH72">
        <v>242.45648416380399</v>
      </c>
      <c r="KI72">
        <v>267.50808514622298</v>
      </c>
      <c r="KJ72">
        <v>294.63665081494503</v>
      </c>
      <c r="KK72">
        <v>323.64410720622197</v>
      </c>
      <c r="KL72">
        <v>354.28353282306699</v>
      </c>
      <c r="KM72">
        <v>386.28493664776101</v>
      </c>
      <c r="KN72">
        <v>419.37777102702199</v>
      </c>
      <c r="KO72">
        <v>450.33140911124002</v>
      </c>
      <c r="KP72">
        <v>479.80402269384501</v>
      </c>
      <c r="KQ72">
        <v>507.66760865386402</v>
      </c>
      <c r="KR72">
        <v>533.40433458887696</v>
      </c>
      <c r="KS72" s="13" t="s">
        <v>181</v>
      </c>
      <c r="KT72" s="5">
        <v>1</v>
      </c>
      <c r="LD72" s="13">
        <v>2800</v>
      </c>
      <c r="LE72">
        <v>246.56296211364099</v>
      </c>
      <c r="LF72">
        <v>271.89225339550001</v>
      </c>
      <c r="LG72">
        <v>299.29554725787398</v>
      </c>
      <c r="LH72">
        <v>328.56808125387801</v>
      </c>
      <c r="LI72">
        <v>359.45672163024398</v>
      </c>
      <c r="LJ72">
        <v>391.686223975129</v>
      </c>
      <c r="LK72">
        <v>424.982001386158</v>
      </c>
      <c r="LL72">
        <v>456.228306230481</v>
      </c>
      <c r="LM72">
        <v>486.05237260553298</v>
      </c>
      <c r="LN72">
        <v>514.32443729271904</v>
      </c>
      <c r="LO72">
        <v>540.54054646454995</v>
      </c>
      <c r="LP72" s="13" t="s">
        <v>181</v>
      </c>
      <c r="LQ72" s="5">
        <v>1</v>
      </c>
      <c r="MA72" s="13">
        <v>2800</v>
      </c>
      <c r="MB72">
        <v>243.23439201187</v>
      </c>
      <c r="MC72">
        <v>268.33969078360502</v>
      </c>
      <c r="MD72">
        <v>295.521346770094</v>
      </c>
      <c r="ME72">
        <v>324.579982275291</v>
      </c>
      <c r="MF72">
        <v>355.26745677044499</v>
      </c>
      <c r="MG72">
        <v>387.31273921955699</v>
      </c>
      <c r="MH72">
        <v>420.44447276756398</v>
      </c>
      <c r="MI72">
        <v>451.44823313468902</v>
      </c>
      <c r="MJ72">
        <v>480.97825745297598</v>
      </c>
      <c r="MK72">
        <v>508.90663518239802</v>
      </c>
      <c r="ML72">
        <v>534.71790634577701</v>
      </c>
      <c r="MM72" s="13" t="s">
        <v>181</v>
      </c>
      <c r="MN72" s="5">
        <v>1</v>
      </c>
      <c r="MX72" s="13">
        <v>2800</v>
      </c>
      <c r="MY72">
        <v>252.341177876107</v>
      </c>
      <c r="MZ72">
        <v>278.05431668440298</v>
      </c>
      <c r="NA72">
        <v>305.83764017238798</v>
      </c>
      <c r="NB72">
        <v>335.47726070651601</v>
      </c>
      <c r="NC72">
        <v>366.71162971194002</v>
      </c>
      <c r="ND72">
        <v>399.25845345039897</v>
      </c>
      <c r="NE72">
        <v>432.83779335983797</v>
      </c>
      <c r="NF72">
        <v>464.51050589772399</v>
      </c>
      <c r="NG72">
        <v>494.85151751656701</v>
      </c>
      <c r="NH72">
        <v>523.72856674682703</v>
      </c>
      <c r="NI72">
        <v>550.65760000698901</v>
      </c>
      <c r="NJ72" s="13" t="s">
        <v>181</v>
      </c>
      <c r="NK72" s="5">
        <v>1</v>
      </c>
      <c r="NU72" s="13">
        <v>2800</v>
      </c>
      <c r="NV72">
        <v>249.34273406418001</v>
      </c>
      <c r="NW72">
        <v>274.84914713516901</v>
      </c>
      <c r="NX72">
        <v>302.428628573921</v>
      </c>
      <c r="NY72">
        <v>331.87231951428203</v>
      </c>
      <c r="NZ72">
        <v>362.92334645596401</v>
      </c>
      <c r="OA72">
        <v>395.303376859933</v>
      </c>
      <c r="OB72">
        <v>428.73552506716902</v>
      </c>
      <c r="OC72">
        <v>460.24337821184503</v>
      </c>
      <c r="OD72">
        <v>490.41202902587202</v>
      </c>
      <c r="OE72">
        <v>519.10586912588997</v>
      </c>
      <c r="OF72">
        <v>545.83340649546403</v>
      </c>
      <c r="OG72" s="13" t="s">
        <v>181</v>
      </c>
      <c r="OH72" s="5">
        <v>1</v>
      </c>
      <c r="OR72">
        <v>2800</v>
      </c>
      <c r="OS72">
        <v>253.212355788227</v>
      </c>
      <c r="OT72">
        <v>278.98434310742101</v>
      </c>
      <c r="OU72">
        <v>306.82565319646102</v>
      </c>
      <c r="OV72">
        <v>336.520981367665</v>
      </c>
      <c r="OW72">
        <v>367.80747098573801</v>
      </c>
      <c r="OX72">
        <v>400.40172905814001</v>
      </c>
      <c r="OY72">
        <v>434.02297861367998</v>
      </c>
      <c r="OZ72">
        <v>465.745558677698</v>
      </c>
      <c r="PA72">
        <v>496.14162782458101</v>
      </c>
      <c r="PB72">
        <v>525.07900813119102</v>
      </c>
      <c r="PC72">
        <v>552.07596396552299</v>
      </c>
      <c r="PD72" s="13" t="s">
        <v>181</v>
      </c>
      <c r="PE72" s="5">
        <v>1</v>
      </c>
      <c r="PO72" s="13">
        <v>2800</v>
      </c>
      <c r="PP72">
        <v>225.10626924718099</v>
      </c>
      <c r="PQ72">
        <v>248.92359105718</v>
      </c>
      <c r="PR72">
        <v>274.83867606004901</v>
      </c>
      <c r="PS72">
        <v>302.68533627110298</v>
      </c>
      <c r="PT72">
        <v>332.246851725483</v>
      </c>
      <c r="PU72">
        <v>363.27943837839001</v>
      </c>
      <c r="PV72">
        <v>395.533395140533</v>
      </c>
      <c r="PW72">
        <v>425.61877089983398</v>
      </c>
      <c r="PX72">
        <v>454.20942946141002</v>
      </c>
      <c r="PY72">
        <v>481.154935778972</v>
      </c>
      <c r="PZ72">
        <v>505.88950910702999</v>
      </c>
      <c r="QA72" s="13" t="s">
        <v>181</v>
      </c>
      <c r="QB72" s="5">
        <v>1</v>
      </c>
      <c r="QL72" s="13">
        <v>2800</v>
      </c>
      <c r="QM72">
        <v>221.34013692927601</v>
      </c>
      <c r="QN72">
        <v>244.83768781027899</v>
      </c>
      <c r="QO72">
        <v>270.429639860066</v>
      </c>
      <c r="QP72">
        <v>297.95687202473999</v>
      </c>
      <c r="QQ72">
        <v>327.20992753362998</v>
      </c>
      <c r="QR72">
        <v>357.95195420985402</v>
      </c>
      <c r="QS72">
        <v>389.93945926012998</v>
      </c>
      <c r="QT72">
        <v>419.96951111719</v>
      </c>
      <c r="QU72">
        <v>448.65057881048699</v>
      </c>
      <c r="QV72">
        <v>475.814759626338</v>
      </c>
      <c r="QW72">
        <v>500.89932291315802</v>
      </c>
      <c r="QX72" s="13" t="s">
        <v>181</v>
      </c>
      <c r="QY72" s="5">
        <v>1</v>
      </c>
      <c r="RI72" s="13">
        <v>2800</v>
      </c>
      <c r="RJ72">
        <v>268.914079300482</v>
      </c>
      <c r="RK72">
        <v>295.70918637658798</v>
      </c>
      <c r="RL72">
        <v>324.55932339742998</v>
      </c>
      <c r="RM72">
        <v>355.22509735897</v>
      </c>
      <c r="RN72">
        <v>387.42172494248501</v>
      </c>
      <c r="RO72">
        <v>420.84771530613398</v>
      </c>
      <c r="RP72">
        <v>455.20881910685</v>
      </c>
      <c r="RQ72">
        <v>487.91327753643498</v>
      </c>
      <c r="RR72">
        <v>519.44389626091595</v>
      </c>
      <c r="RS72">
        <v>549.66432333228602</v>
      </c>
      <c r="RT72">
        <v>578.13747600007798</v>
      </c>
      <c r="RU72" s="13" t="s">
        <v>181</v>
      </c>
      <c r="RV72" s="5">
        <v>1</v>
      </c>
      <c r="SF72" s="13">
        <v>2800</v>
      </c>
      <c r="SG72">
        <v>223.446540849163</v>
      </c>
      <c r="SH72">
        <v>247.09761456028099</v>
      </c>
      <c r="SI72">
        <v>272.83229821033501</v>
      </c>
      <c r="SJ72">
        <v>300.48599369734399</v>
      </c>
      <c r="SK72">
        <v>329.84404701009998</v>
      </c>
      <c r="SL72">
        <v>360.665059884377</v>
      </c>
      <c r="SM72">
        <v>392.701888896002</v>
      </c>
      <c r="SN72">
        <v>422.62460155870201</v>
      </c>
      <c r="SO72">
        <v>451.08869439167</v>
      </c>
      <c r="SP72">
        <v>477.94019736044299</v>
      </c>
      <c r="SQ72">
        <v>502.61619429951099</v>
      </c>
      <c r="SR72" s="13" t="s">
        <v>181</v>
      </c>
      <c r="SS72" s="5">
        <v>1</v>
      </c>
      <c r="TC72" s="13">
        <v>2800</v>
      </c>
      <c r="TD72">
        <v>258.61444874326901</v>
      </c>
      <c r="TE72">
        <v>284.73650478278802</v>
      </c>
      <c r="TF72">
        <v>312.92466948252002</v>
      </c>
      <c r="TG72">
        <v>342.95552687265098</v>
      </c>
      <c r="TH72">
        <v>374.55880908727801</v>
      </c>
      <c r="TI72">
        <v>407.44498199180498</v>
      </c>
      <c r="TJ72">
        <v>441.32866989417698</v>
      </c>
      <c r="TK72">
        <v>473.45135237679602</v>
      </c>
      <c r="TL72">
        <v>504.33824543541903</v>
      </c>
      <c r="TM72">
        <v>533.85167691570098</v>
      </c>
      <c r="TN72">
        <v>561.52842121903404</v>
      </c>
      <c r="TO72" s="13" t="s">
        <v>181</v>
      </c>
      <c r="TP72" s="5">
        <v>1</v>
      </c>
      <c r="TZ72" s="13">
        <v>2800</v>
      </c>
      <c r="UA72">
        <v>259.22804373531898</v>
      </c>
      <c r="UB72">
        <v>286.405435877081</v>
      </c>
      <c r="UC72">
        <v>315.85673793401702</v>
      </c>
      <c r="UD72">
        <v>347.390502675709</v>
      </c>
      <c r="UE72">
        <v>380.769646857407</v>
      </c>
      <c r="UF72">
        <v>415.73953553318398</v>
      </c>
      <c r="UG72">
        <v>452.05217602709399</v>
      </c>
      <c r="UH72">
        <v>484.29537212899999</v>
      </c>
      <c r="UI72">
        <v>513.83530691375404</v>
      </c>
      <c r="UJ72">
        <v>540.84611764013903</v>
      </c>
      <c r="UK72">
        <v>564.75096922750595</v>
      </c>
      <c r="UL72" s="13" t="s">
        <v>181</v>
      </c>
      <c r="UM72" s="5" t="s">
        <v>55</v>
      </c>
      <c r="UW72" s="13">
        <v>2800</v>
      </c>
      <c r="UX72">
        <v>259.22804373531898</v>
      </c>
      <c r="UY72">
        <v>286.405435877081</v>
      </c>
      <c r="UZ72">
        <v>315.85673793401702</v>
      </c>
      <c r="VA72">
        <v>347.390502675709</v>
      </c>
      <c r="VB72">
        <v>380.769646857407</v>
      </c>
      <c r="VC72">
        <v>415.73953553318398</v>
      </c>
      <c r="VD72">
        <v>452.05217602709399</v>
      </c>
      <c r="VE72">
        <v>484.29537212899999</v>
      </c>
      <c r="VF72">
        <v>513.83530691375404</v>
      </c>
      <c r="VG72">
        <v>540.84611764013903</v>
      </c>
      <c r="VH72">
        <v>564.75096922750595</v>
      </c>
      <c r="VI72" s="13" t="s">
        <v>181</v>
      </c>
      <c r="VJ72" s="5" t="s">
        <v>55</v>
      </c>
      <c r="VT72" s="13">
        <v>2800</v>
      </c>
      <c r="VU72">
        <v>259.22804373531898</v>
      </c>
      <c r="VV72">
        <v>286.405435877081</v>
      </c>
      <c r="VW72">
        <v>315.85673793401702</v>
      </c>
      <c r="VX72">
        <v>347.390502675709</v>
      </c>
      <c r="VY72">
        <v>380.769646857407</v>
      </c>
      <c r="VZ72">
        <v>415.73953553318398</v>
      </c>
      <c r="WA72">
        <v>452.05217602709399</v>
      </c>
      <c r="WB72">
        <v>484.29537212899999</v>
      </c>
      <c r="WC72">
        <v>513.83530691375404</v>
      </c>
      <c r="WD72">
        <v>540.84611764013903</v>
      </c>
      <c r="WE72">
        <v>564.75096922750595</v>
      </c>
      <c r="WF72" s="13" t="s">
        <v>181</v>
      </c>
      <c r="WG72" s="5" t="s">
        <v>55</v>
      </c>
    </row>
    <row r="73" spans="1:607" x14ac:dyDescent="0.25">
      <c r="F73" s="13">
        <v>1800</v>
      </c>
      <c r="G73">
        <f t="shared" si="9"/>
        <v>29.114487079565542</v>
      </c>
      <c r="H73">
        <f t="shared" si="9"/>
        <v>55.913571584899834</v>
      </c>
      <c r="I73" s="5">
        <f t="shared" si="9"/>
        <v>95.67527467892441</v>
      </c>
      <c r="Q73" s="13">
        <v>4200</v>
      </c>
      <c r="R73">
        <v>279.626704863886</v>
      </c>
      <c r="S73">
        <v>307.287269113577</v>
      </c>
      <c r="T73">
        <v>337.03129532973003</v>
      </c>
      <c r="U73">
        <v>368.64105857880099</v>
      </c>
      <c r="V73">
        <v>401.86116656088001</v>
      </c>
      <c r="W73">
        <v>436.42630532778998</v>
      </c>
      <c r="X73">
        <v>471.718103441712</v>
      </c>
      <c r="Y73">
        <v>504.14922722525603</v>
      </c>
      <c r="Z73">
        <v>535.39537289733198</v>
      </c>
      <c r="AA73">
        <v>564.43685541294894</v>
      </c>
      <c r="AB73">
        <v>591.22325484539897</v>
      </c>
      <c r="AC73" s="13"/>
      <c r="AD73" s="5"/>
      <c r="AN73" s="13">
        <v>4200</v>
      </c>
      <c r="AO73">
        <v>224.824173306299</v>
      </c>
      <c r="AP73">
        <v>248.083181515886</v>
      </c>
      <c r="AQ73">
        <v>273.337728487871</v>
      </c>
      <c r="AR73">
        <v>300.42823125589598</v>
      </c>
      <c r="AS73">
        <v>329.14825049864203</v>
      </c>
      <c r="AT73">
        <v>359.26617200718601</v>
      </c>
      <c r="AU73">
        <v>390.250763564088</v>
      </c>
      <c r="AV73">
        <v>419.125207816939</v>
      </c>
      <c r="AW73">
        <v>447.10449966228299</v>
      </c>
      <c r="AX73">
        <v>473.59495635678701</v>
      </c>
      <c r="AY73">
        <v>498.10398431790799</v>
      </c>
      <c r="AZ73" s="13"/>
      <c r="BA73" s="5"/>
      <c r="BK73" s="13">
        <v>4200</v>
      </c>
      <c r="BL73">
        <v>236.138745383024</v>
      </c>
      <c r="BM73">
        <v>260.21465909129</v>
      </c>
      <c r="BN73">
        <v>286.282924586283</v>
      </c>
      <c r="BO73">
        <v>314.16507399732598</v>
      </c>
      <c r="BP73">
        <v>343.636404401118</v>
      </c>
      <c r="BQ73">
        <v>374.44902887964201</v>
      </c>
      <c r="BR73">
        <v>406.06703385295299</v>
      </c>
      <c r="BS73">
        <v>435.59115276858199</v>
      </c>
      <c r="BT73">
        <v>464.21120395979898</v>
      </c>
      <c r="BU73">
        <v>491.35524546922801</v>
      </c>
      <c r="BV73">
        <v>516.55836307688503</v>
      </c>
      <c r="BW73" s="13"/>
      <c r="BX73" s="5"/>
      <c r="CH73" s="13">
        <v>4200</v>
      </c>
      <c r="CI73">
        <v>279.359217299568</v>
      </c>
      <c r="CJ73">
        <v>307.00413398133298</v>
      </c>
      <c r="CK73">
        <v>336.733236545404</v>
      </c>
      <c r="CL73">
        <v>368.32921586743601</v>
      </c>
      <c r="CM73">
        <v>401.53704540560199</v>
      </c>
      <c r="CN73">
        <v>436.09170339039002</v>
      </c>
      <c r="CO73">
        <v>471.37417283131799</v>
      </c>
      <c r="CP73">
        <v>503.78912444922997</v>
      </c>
      <c r="CQ73">
        <v>535.01639821443996</v>
      </c>
      <c r="CR73">
        <v>564.03525222612495</v>
      </c>
      <c r="CS73">
        <v>590.79449302768899</v>
      </c>
      <c r="CT73" s="13"/>
      <c r="CU73" s="5"/>
      <c r="DE73" s="13">
        <v>4200</v>
      </c>
      <c r="DF73">
        <v>238.85138628628999</v>
      </c>
      <c r="DG73">
        <v>263.10836889345802</v>
      </c>
      <c r="DH73">
        <v>289.356756050797</v>
      </c>
      <c r="DI73">
        <v>317.41393085371698</v>
      </c>
      <c r="DJ73">
        <v>347.05129025104299</v>
      </c>
      <c r="DK73">
        <v>378.01759472457701</v>
      </c>
      <c r="DL73">
        <v>409.783396149623</v>
      </c>
      <c r="DM73">
        <v>439.537689817748</v>
      </c>
      <c r="DN73">
        <v>468.42464077353401</v>
      </c>
      <c r="DO73">
        <v>495.88478872957302</v>
      </c>
      <c r="DP73">
        <v>521.46196925255504</v>
      </c>
      <c r="DQ73" s="13"/>
      <c r="DR73" s="5"/>
      <c r="EB73" s="13">
        <v>4200</v>
      </c>
      <c r="EC73">
        <v>278.78125733301403</v>
      </c>
      <c r="ED73">
        <v>306.39233546667703</v>
      </c>
      <c r="EE73">
        <v>336.08916187759098</v>
      </c>
      <c r="EF73">
        <v>367.65532750622498</v>
      </c>
      <c r="EG73">
        <v>400.836597994984</v>
      </c>
      <c r="EH73">
        <v>435.36858486777402</v>
      </c>
      <c r="EI73">
        <v>470.630863468992</v>
      </c>
      <c r="EJ73">
        <v>503.01068529036701</v>
      </c>
      <c r="EK73">
        <v>534.19692053044298</v>
      </c>
      <c r="EL73">
        <v>563.166530777547</v>
      </c>
      <c r="EM73">
        <v>589.86664610428704</v>
      </c>
      <c r="EN73" s="13"/>
      <c r="EO73" s="5"/>
      <c r="EY73" s="13">
        <v>4200</v>
      </c>
      <c r="EZ73">
        <v>279.86309989101198</v>
      </c>
      <c r="FA73">
        <v>307.53748574590998</v>
      </c>
      <c r="FB73">
        <v>337.29469335329998</v>
      </c>
      <c r="FC73">
        <v>368.91663069943502</v>
      </c>
      <c r="FD73">
        <v>402.14758270234</v>
      </c>
      <c r="FE73">
        <v>436.72197768117201</v>
      </c>
      <c r="FF73">
        <v>472.02201161448897</v>
      </c>
      <c r="FG73">
        <v>504.46738252452201</v>
      </c>
      <c r="FH73">
        <v>535.73014306186894</v>
      </c>
      <c r="FI73">
        <v>564.79153905565295</v>
      </c>
      <c r="FJ73">
        <v>591.60183294399201</v>
      </c>
      <c r="FK73" s="13"/>
      <c r="FL73" s="5"/>
      <c r="FV73" s="13">
        <v>4200</v>
      </c>
      <c r="FW73">
        <v>277.10423791435898</v>
      </c>
      <c r="FX73">
        <v>304.61691096290502</v>
      </c>
      <c r="FY73">
        <v>334.21985317524297</v>
      </c>
      <c r="FZ73">
        <v>365.69927978640402</v>
      </c>
      <c r="GA73">
        <v>398.80326972430299</v>
      </c>
      <c r="GB73">
        <v>433.26928744475902</v>
      </c>
      <c r="GC73">
        <v>468.47272261806</v>
      </c>
      <c r="GD73">
        <v>500.74914464454002</v>
      </c>
      <c r="GE73">
        <v>531.81423691115197</v>
      </c>
      <c r="GF73">
        <v>560.63819507271796</v>
      </c>
      <c r="GG73">
        <v>587.16324569081303</v>
      </c>
      <c r="GH73" s="13"/>
      <c r="GI73" s="5"/>
      <c r="GS73" s="13">
        <v>4200</v>
      </c>
      <c r="GT73">
        <v>279.47197710393698</v>
      </c>
      <c r="GU73">
        <v>307.12349107953997</v>
      </c>
      <c r="GV73">
        <v>336.85888583409002</v>
      </c>
      <c r="GW73">
        <v>368.46067690021903</v>
      </c>
      <c r="GX73">
        <v>401.67368348271498</v>
      </c>
      <c r="GY73">
        <v>436.23276057288098</v>
      </c>
      <c r="GZ73">
        <v>471.519163769182</v>
      </c>
      <c r="HA73">
        <v>503.94093942498199</v>
      </c>
      <c r="HB73">
        <v>535.17617798231004</v>
      </c>
      <c r="HC73">
        <v>564.20458351998695</v>
      </c>
      <c r="HD73">
        <v>590.97528884702695</v>
      </c>
      <c r="HE73" s="13"/>
      <c r="HF73" s="5"/>
      <c r="HP73" s="13">
        <v>4200</v>
      </c>
      <c r="HQ73">
        <v>249.65530016933599</v>
      </c>
      <c r="HR73">
        <v>274.64392640856403</v>
      </c>
      <c r="HS73">
        <v>301.61669516099602</v>
      </c>
      <c r="HT73">
        <v>330.37401206174798</v>
      </c>
      <c r="HU73">
        <v>360.67134437495099</v>
      </c>
      <c r="HV73">
        <v>392.24377326366198</v>
      </c>
      <c r="HW73">
        <v>424.56989120675303</v>
      </c>
      <c r="HX73">
        <v>455.01705463700699</v>
      </c>
      <c r="HY73">
        <v>484.64364331320502</v>
      </c>
      <c r="HZ73">
        <v>512.92051654241197</v>
      </c>
      <c r="IA73">
        <v>539.41945076417903</v>
      </c>
      <c r="IB73" s="13"/>
      <c r="IC73" s="5"/>
      <c r="IM73" s="13">
        <v>4200</v>
      </c>
      <c r="IN73">
        <v>240.07917098057001</v>
      </c>
      <c r="IO73">
        <v>264.40473533494003</v>
      </c>
      <c r="IP73">
        <v>290.72269137981601</v>
      </c>
      <c r="IQ73">
        <v>318.84904289291501</v>
      </c>
      <c r="IR73">
        <v>348.55396134930101</v>
      </c>
      <c r="IS73">
        <v>379.58523813985602</v>
      </c>
      <c r="IT73">
        <v>411.42646458275601</v>
      </c>
      <c r="IU73">
        <v>441.39484528976101</v>
      </c>
      <c r="IV73">
        <v>470.56378742496003</v>
      </c>
      <c r="IW73">
        <v>498.38928402446999</v>
      </c>
      <c r="IX73">
        <v>524.42225155184894</v>
      </c>
      <c r="IY73" s="13"/>
      <c r="IZ73" s="5"/>
      <c r="JJ73" s="13">
        <v>4200</v>
      </c>
      <c r="JK73">
        <v>247.93134915155599</v>
      </c>
      <c r="JL73">
        <v>272.798718712793</v>
      </c>
      <c r="JM73">
        <v>299.652666591806</v>
      </c>
      <c r="JN73">
        <v>328.296549120647</v>
      </c>
      <c r="JO73">
        <v>358.48860420175799</v>
      </c>
      <c r="JP73">
        <v>389.96629837333302</v>
      </c>
      <c r="JQ73">
        <v>422.21180561523198</v>
      </c>
      <c r="JR73">
        <v>452.60756070693799</v>
      </c>
      <c r="JS73">
        <v>482.20084260609099</v>
      </c>
      <c r="JT73">
        <v>510.46252584336901</v>
      </c>
      <c r="JU73">
        <v>536.96144791097595</v>
      </c>
      <c r="JV73" s="13"/>
      <c r="JW73" s="5"/>
      <c r="KG73" s="13">
        <v>4200</v>
      </c>
      <c r="KH73">
        <v>240.737653168625</v>
      </c>
      <c r="KI73">
        <v>265.12296889802002</v>
      </c>
      <c r="KJ73">
        <v>291.49875181735501</v>
      </c>
      <c r="KK73">
        <v>319.67942188619702</v>
      </c>
      <c r="KL73">
        <v>349.43358070336399</v>
      </c>
      <c r="KM73">
        <v>380.50757317734701</v>
      </c>
      <c r="KN73">
        <v>412.37412078389002</v>
      </c>
      <c r="KO73">
        <v>442.26147618694301</v>
      </c>
      <c r="KP73">
        <v>471.29441639074503</v>
      </c>
      <c r="KQ73">
        <v>498.91973732039901</v>
      </c>
      <c r="KR73">
        <v>524.68655004331504</v>
      </c>
      <c r="KS73" s="13"/>
      <c r="KT73" s="5"/>
      <c r="LD73" s="13">
        <v>4200</v>
      </c>
      <c r="LE73">
        <v>244.802005112053</v>
      </c>
      <c r="LF73">
        <v>269.459599292218</v>
      </c>
      <c r="LG73">
        <v>296.10572654987402</v>
      </c>
      <c r="LH73">
        <v>324.54857056702002</v>
      </c>
      <c r="LI73">
        <v>354.55088378266902</v>
      </c>
      <c r="LJ73">
        <v>385.85399346342001</v>
      </c>
      <c r="LK73">
        <v>417.93694906638098</v>
      </c>
      <c r="LL73">
        <v>448.12469263568499</v>
      </c>
      <c r="LM73">
        <v>477.49294080429303</v>
      </c>
      <c r="LN73">
        <v>505.50320118336901</v>
      </c>
      <c r="LO73">
        <v>531.71615832912801</v>
      </c>
      <c r="LP73" s="13"/>
      <c r="LQ73" s="5"/>
      <c r="MA73" s="13">
        <v>4200</v>
      </c>
      <c r="MB73">
        <v>241.51417869343601</v>
      </c>
      <c r="MC73">
        <v>265.95250737384799</v>
      </c>
      <c r="MD73">
        <v>292.38085693186798</v>
      </c>
      <c r="ME73">
        <v>320.61241883430898</v>
      </c>
      <c r="MF73">
        <v>350.41463619334502</v>
      </c>
      <c r="MG73">
        <v>381.53285303932</v>
      </c>
      <c r="MH73">
        <v>413.440402811968</v>
      </c>
      <c r="MI73">
        <v>443.37899359941298</v>
      </c>
      <c r="MJ73">
        <v>472.466927098979</v>
      </c>
      <c r="MK73">
        <v>500.153270316624</v>
      </c>
      <c r="ML73">
        <v>525.98919880347501</v>
      </c>
      <c r="MM73" s="13"/>
      <c r="MN73" s="5"/>
      <c r="MX73" s="13">
        <v>4200</v>
      </c>
      <c r="MY73">
        <v>250.48124516995199</v>
      </c>
      <c r="MZ73">
        <v>275.512775478187</v>
      </c>
      <c r="NA73">
        <v>302.53058089215801</v>
      </c>
      <c r="NB73">
        <v>331.33440430655497</v>
      </c>
      <c r="NC73">
        <v>361.679132489952</v>
      </c>
      <c r="ND73">
        <v>393.29940170051901</v>
      </c>
      <c r="NE73">
        <v>425.68627590636601</v>
      </c>
      <c r="NF73">
        <v>456.31045219726099</v>
      </c>
      <c r="NG73">
        <v>486.17178942473703</v>
      </c>
      <c r="NH73">
        <v>514.75360223205496</v>
      </c>
      <c r="NI73">
        <v>541.63269324427301</v>
      </c>
      <c r="NJ73" s="13"/>
      <c r="NK73" s="5"/>
      <c r="NU73" s="13">
        <v>4200</v>
      </c>
      <c r="NV73">
        <v>247.47265650910001</v>
      </c>
      <c r="NW73">
        <v>272.29952064549599</v>
      </c>
      <c r="NX73">
        <v>299.115069320045</v>
      </c>
      <c r="NY73">
        <v>327.72382365544001</v>
      </c>
      <c r="NZ73">
        <v>357.88514546911301</v>
      </c>
      <c r="OA73">
        <v>389.33750558580903</v>
      </c>
      <c r="OB73">
        <v>421.57064776017899</v>
      </c>
      <c r="OC73">
        <v>452.02878839389501</v>
      </c>
      <c r="OD73">
        <v>481.72325777301103</v>
      </c>
      <c r="OE73">
        <v>510.13140148180901</v>
      </c>
      <c r="OF73">
        <v>536.82327243716804</v>
      </c>
      <c r="OG73" s="13"/>
      <c r="OH73" s="5"/>
      <c r="OR73">
        <v>4200</v>
      </c>
      <c r="OS73">
        <v>251.35089931930099</v>
      </c>
      <c r="OT73">
        <v>276.44045395947802</v>
      </c>
      <c r="OU73">
        <v>303.51558133199399</v>
      </c>
      <c r="OV73">
        <v>332.37468562390899</v>
      </c>
      <c r="OW73">
        <v>362.77140777559202</v>
      </c>
      <c r="OX73">
        <v>394.439324159877</v>
      </c>
      <c r="OY73">
        <v>426.86968337382001</v>
      </c>
      <c r="OZ73">
        <v>457.54491223589901</v>
      </c>
      <c r="PA73">
        <v>487.45932892814398</v>
      </c>
      <c r="PB73">
        <v>516.09830217879698</v>
      </c>
      <c r="PC73">
        <v>543.040671688163</v>
      </c>
      <c r="PD73" s="13"/>
      <c r="PE73" s="5"/>
      <c r="PO73" s="13">
        <v>4200</v>
      </c>
      <c r="PP73">
        <v>223.13611201270899</v>
      </c>
      <c r="PQ73">
        <v>246.283956607666</v>
      </c>
      <c r="PR73">
        <v>271.439597736351</v>
      </c>
      <c r="PS73">
        <v>298.44800304920199</v>
      </c>
      <c r="PT73">
        <v>327.10693568607502</v>
      </c>
      <c r="PU73">
        <v>357.18833967933801</v>
      </c>
      <c r="PV73">
        <v>388.17362143537599</v>
      </c>
      <c r="PW73">
        <v>417.17462343620201</v>
      </c>
      <c r="PX73">
        <v>445.35135195060599</v>
      </c>
      <c r="PY73">
        <v>472.11675008017897</v>
      </c>
      <c r="PZ73">
        <v>496.97460466472199</v>
      </c>
      <c r="QA73" s="13"/>
      <c r="QB73" s="5"/>
      <c r="QL73" s="13">
        <v>4200</v>
      </c>
      <c r="QM73">
        <v>219.22369112669901</v>
      </c>
      <c r="QN73">
        <v>242.04920953975599</v>
      </c>
      <c r="QO73">
        <v>266.87950794412399</v>
      </c>
      <c r="QP73">
        <v>293.566488459526</v>
      </c>
      <c r="QQ73">
        <v>321.91502618326899</v>
      </c>
      <c r="QR73">
        <v>351.70385061531101</v>
      </c>
      <c r="QS73">
        <v>382.43829934497103</v>
      </c>
      <c r="QT73">
        <v>411.39568334466998</v>
      </c>
      <c r="QU73">
        <v>439.64073444487298</v>
      </c>
      <c r="QV73">
        <v>466.60190292692602</v>
      </c>
      <c r="QW73">
        <v>491.78327649476</v>
      </c>
      <c r="QX73" s="13"/>
      <c r="QY73" s="5"/>
      <c r="RI73" s="13">
        <v>4200</v>
      </c>
      <c r="RJ73">
        <v>266.82913676468502</v>
      </c>
      <c r="RK73">
        <v>292.91651220433903</v>
      </c>
      <c r="RL73">
        <v>320.97881754132197</v>
      </c>
      <c r="RM73">
        <v>350.79202267000102</v>
      </c>
      <c r="RN73">
        <v>382.089147213915</v>
      </c>
      <c r="RO73">
        <v>414.58649708747402</v>
      </c>
      <c r="RP73">
        <v>447.79172198075798</v>
      </c>
      <c r="RQ73">
        <v>479.47220848907898</v>
      </c>
      <c r="RR73">
        <v>510.47642055919601</v>
      </c>
      <c r="RS73">
        <v>540.33445218599797</v>
      </c>
      <c r="RT73">
        <v>568.66193361062699</v>
      </c>
      <c r="RU73" s="13"/>
      <c r="RV73" s="5"/>
      <c r="SF73" s="13">
        <v>4200</v>
      </c>
      <c r="SG73">
        <v>221.52824181431299</v>
      </c>
      <c r="SH73">
        <v>244.518655541973</v>
      </c>
      <c r="SI73">
        <v>269.50352521269201</v>
      </c>
      <c r="SJ73">
        <v>296.32921684972803</v>
      </c>
      <c r="SK73">
        <v>324.79531745223602</v>
      </c>
      <c r="SL73">
        <v>354.67588522343198</v>
      </c>
      <c r="SM73">
        <v>385.45992567535802</v>
      </c>
      <c r="SN73">
        <v>414.31108110960901</v>
      </c>
      <c r="SO73">
        <v>442.36196018032302</v>
      </c>
      <c r="SP73">
        <v>469.03115605967798</v>
      </c>
      <c r="SQ73">
        <v>493.82506255339598</v>
      </c>
      <c r="SR73" s="13"/>
      <c r="SS73" s="5"/>
      <c r="TC73" s="13">
        <v>4200</v>
      </c>
      <c r="TD73">
        <v>256.61825649436901</v>
      </c>
      <c r="TE73">
        <v>282.04623382176698</v>
      </c>
      <c r="TF73">
        <v>309.45813672405399</v>
      </c>
      <c r="TG73">
        <v>338.64493702297199</v>
      </c>
      <c r="TH73">
        <v>369.35340753356701</v>
      </c>
      <c r="TI73">
        <v>401.31133873297</v>
      </c>
      <c r="TJ73">
        <v>434.02018757921701</v>
      </c>
      <c r="TK73">
        <v>465.10705977387698</v>
      </c>
      <c r="TL73">
        <v>495.48984653497098</v>
      </c>
      <c r="TM73">
        <v>524.67463093951096</v>
      </c>
      <c r="TN73">
        <v>552.25478242778695</v>
      </c>
      <c r="TO73" s="13"/>
      <c r="TP73" s="5"/>
      <c r="TZ73" s="13">
        <v>4200</v>
      </c>
      <c r="UA73">
        <v>259.18648846480897</v>
      </c>
      <c r="UB73">
        <v>285.70660139623601</v>
      </c>
      <c r="UC73">
        <v>314.38447114477998</v>
      </c>
      <c r="UD73">
        <v>345.03667001450401</v>
      </c>
      <c r="UE73">
        <v>377.43762973925499</v>
      </c>
      <c r="UF73">
        <v>411.34545173847999</v>
      </c>
      <c r="UG73">
        <v>446.05892907087298</v>
      </c>
      <c r="UH73">
        <v>477.06536695944402</v>
      </c>
      <c r="UI73">
        <v>506.52910160970299</v>
      </c>
      <c r="UJ73">
        <v>533.31907357786804</v>
      </c>
      <c r="UK73">
        <v>557.31904066708501</v>
      </c>
      <c r="UL73" s="13"/>
      <c r="UM73" s="5"/>
      <c r="UW73" s="13">
        <v>4200</v>
      </c>
      <c r="UX73">
        <v>259.18648846480897</v>
      </c>
      <c r="UY73">
        <v>285.70660139623601</v>
      </c>
      <c r="UZ73">
        <v>314.38447114477998</v>
      </c>
      <c r="VA73">
        <v>345.03667001450401</v>
      </c>
      <c r="VB73">
        <v>377.43762973925499</v>
      </c>
      <c r="VC73">
        <v>411.34545173847999</v>
      </c>
      <c r="VD73">
        <v>446.05892907087298</v>
      </c>
      <c r="VE73">
        <v>477.06536695944402</v>
      </c>
      <c r="VF73">
        <v>506.52910160970299</v>
      </c>
      <c r="VG73">
        <v>533.31907357786804</v>
      </c>
      <c r="VH73">
        <v>557.31904066708501</v>
      </c>
      <c r="VI73" s="13"/>
      <c r="VJ73" s="5"/>
      <c r="VT73" s="13">
        <v>4200</v>
      </c>
      <c r="VU73">
        <v>259.18648846480897</v>
      </c>
      <c r="VV73">
        <v>285.70660139623601</v>
      </c>
      <c r="VW73">
        <v>314.38447114477998</v>
      </c>
      <c r="VX73">
        <v>345.03667001450401</v>
      </c>
      <c r="VY73">
        <v>377.43762973925499</v>
      </c>
      <c r="VZ73">
        <v>411.34545173847999</v>
      </c>
      <c r="WA73">
        <v>446.05892907087298</v>
      </c>
      <c r="WB73">
        <v>477.06536695944402</v>
      </c>
      <c r="WC73">
        <v>506.52910160970299</v>
      </c>
      <c r="WD73">
        <v>533.31907357786804</v>
      </c>
      <c r="WE73">
        <v>557.31904066708501</v>
      </c>
      <c r="WF73" s="13"/>
      <c r="WG73" s="5"/>
    </row>
    <row r="74" spans="1:607" ht="15.75" thickBot="1" x14ac:dyDescent="0.3">
      <c r="F74" s="13">
        <v>2400</v>
      </c>
      <c r="G74">
        <f t="shared" si="9"/>
        <v>40.933104597290423</v>
      </c>
      <c r="H74">
        <f t="shared" si="9"/>
        <v>40.181135671351207</v>
      </c>
      <c r="I74" s="5">
        <f t="shared" si="9"/>
        <v>-100</v>
      </c>
      <c r="Q74" s="13">
        <v>5600</v>
      </c>
      <c r="R74">
        <v>279.68502473278699</v>
      </c>
      <c r="S74">
        <v>306.68270866719303</v>
      </c>
      <c r="T74">
        <v>335.65780205090402</v>
      </c>
      <c r="U74">
        <v>366.402937192568</v>
      </c>
      <c r="V74">
        <v>398.67590027727999</v>
      </c>
      <c r="W74">
        <v>432.22506792095197</v>
      </c>
      <c r="X74">
        <v>465.65389978437702</v>
      </c>
      <c r="Y74">
        <v>497.26273366647899</v>
      </c>
      <c r="Z74">
        <v>527.85140475603305</v>
      </c>
      <c r="AA74">
        <v>556.94675830478798</v>
      </c>
      <c r="AB74">
        <v>583.76765863159596</v>
      </c>
      <c r="AC74" s="13" t="s">
        <v>182</v>
      </c>
      <c r="AD74" s="5">
        <v>29</v>
      </c>
      <c r="AN74" s="13">
        <v>5600</v>
      </c>
      <c r="AO74">
        <v>222.897677591937</v>
      </c>
      <c r="AP74">
        <v>245.49639966737399</v>
      </c>
      <c r="AQ74">
        <v>270.004044141679</v>
      </c>
      <c r="AR74">
        <v>296.27198353321</v>
      </c>
      <c r="AS74">
        <v>324.10783793322901</v>
      </c>
      <c r="AT74">
        <v>353.29517397440299</v>
      </c>
      <c r="AU74">
        <v>382.71080315763299</v>
      </c>
      <c r="AV74">
        <v>410.92701011159397</v>
      </c>
      <c r="AW74">
        <v>438.44061565411897</v>
      </c>
      <c r="AX74">
        <v>464.75330164588399</v>
      </c>
      <c r="AY74">
        <v>489.35157651742799</v>
      </c>
      <c r="AZ74" s="13" t="s">
        <v>182</v>
      </c>
      <c r="BA74" s="5">
        <v>47</v>
      </c>
      <c r="BK74" s="13">
        <v>5600</v>
      </c>
      <c r="BL74">
        <v>234.30499888604999</v>
      </c>
      <c r="BM74">
        <v>257.715402833084</v>
      </c>
      <c r="BN74">
        <v>283.03319830158301</v>
      </c>
      <c r="BO74">
        <v>310.09181773395397</v>
      </c>
      <c r="BP74">
        <v>338.68141763389002</v>
      </c>
      <c r="BQ74">
        <v>368.56985377746702</v>
      </c>
      <c r="BR74">
        <v>398.64143851324002</v>
      </c>
      <c r="BS74">
        <v>427.49839985467997</v>
      </c>
      <c r="BT74">
        <v>455.63225924713498</v>
      </c>
      <c r="BU74">
        <v>482.56339140697401</v>
      </c>
      <c r="BV74">
        <v>507.800325522501</v>
      </c>
      <c r="BW74" s="13" t="s">
        <v>182</v>
      </c>
      <c r="BX74" s="5">
        <v>38</v>
      </c>
      <c r="CH74" s="13">
        <v>5600</v>
      </c>
      <c r="CI74">
        <v>279.41697579977699</v>
      </c>
      <c r="CJ74">
        <v>306.39926592140398</v>
      </c>
      <c r="CK74">
        <v>335.35963979896297</v>
      </c>
      <c r="CL74">
        <v>366.09111842087998</v>
      </c>
      <c r="CM74">
        <v>398.35183104659001</v>
      </c>
      <c r="CN74">
        <v>431.89043010220502</v>
      </c>
      <c r="CO74">
        <v>465.307893108256</v>
      </c>
      <c r="CP74">
        <v>496.90096689081901</v>
      </c>
      <c r="CQ74">
        <v>527.47159242471002</v>
      </c>
      <c r="CR74">
        <v>556.54575187848604</v>
      </c>
      <c r="CS74">
        <v>583.34144735292205</v>
      </c>
      <c r="CT74" s="13" t="s">
        <v>182</v>
      </c>
      <c r="CU74" s="5">
        <v>29</v>
      </c>
      <c r="DE74" s="13">
        <v>5600</v>
      </c>
      <c r="DF74">
        <v>236.968834567047</v>
      </c>
      <c r="DG74">
        <v>260.55562565248698</v>
      </c>
      <c r="DH74">
        <v>286.04962139273402</v>
      </c>
      <c r="DI74">
        <v>313.28043696715201</v>
      </c>
      <c r="DJ74">
        <v>342.034601489929</v>
      </c>
      <c r="DK74">
        <v>372.07680434774898</v>
      </c>
      <c r="DL74">
        <v>402.31732848542498</v>
      </c>
      <c r="DM74">
        <v>431.39733085895602</v>
      </c>
      <c r="DN74">
        <v>459.78566112948698</v>
      </c>
      <c r="DO74">
        <v>487.01232477829899</v>
      </c>
      <c r="DP74">
        <v>512.596212515415</v>
      </c>
      <c r="DQ74" s="13" t="s">
        <v>182</v>
      </c>
      <c r="DR74" s="5">
        <v>39</v>
      </c>
      <c r="EB74" s="13">
        <v>5600</v>
      </c>
      <c r="EC74">
        <v>278.83778323789198</v>
      </c>
      <c r="ED74">
        <v>305.78677958563497</v>
      </c>
      <c r="EE74">
        <v>334.71531429376898</v>
      </c>
      <c r="EF74">
        <v>365.41724968378401</v>
      </c>
      <c r="EG74">
        <v>397.65145807976501</v>
      </c>
      <c r="EH74">
        <v>431.16718974664099</v>
      </c>
      <c r="EI74">
        <v>464.560014056836</v>
      </c>
      <c r="EJ74">
        <v>496.11885481130503</v>
      </c>
      <c r="EK74">
        <v>526.65024267876004</v>
      </c>
      <c r="EL74">
        <v>555.67828402643602</v>
      </c>
      <c r="EM74">
        <v>582.419110388116</v>
      </c>
      <c r="EN74" s="13" t="s">
        <v>182</v>
      </c>
      <c r="EO74" s="5">
        <v>30</v>
      </c>
      <c r="EY74" s="13">
        <v>5600</v>
      </c>
      <c r="EZ74">
        <v>279.92191113602598</v>
      </c>
      <c r="FA74">
        <v>306.93319157338402</v>
      </c>
      <c r="FB74">
        <v>335.92128494523001</v>
      </c>
      <c r="FC74">
        <v>366.67848042840501</v>
      </c>
      <c r="FD74">
        <v>398.96226144687301</v>
      </c>
      <c r="FE74">
        <v>432.52076132827398</v>
      </c>
      <c r="FF74">
        <v>465.95962249433001</v>
      </c>
      <c r="FG74">
        <v>497.58234088554701</v>
      </c>
      <c r="FH74">
        <v>528.18690025007697</v>
      </c>
      <c r="FI74">
        <v>557.30090595312095</v>
      </c>
      <c r="FJ74">
        <v>584.14398246916903</v>
      </c>
      <c r="FK74" s="13" t="s">
        <v>182</v>
      </c>
      <c r="FL74" s="5">
        <v>34</v>
      </c>
      <c r="FV74" s="13">
        <v>5600</v>
      </c>
      <c r="FW74">
        <v>277.15703143241598</v>
      </c>
      <c r="FX74">
        <v>304.00917521049502</v>
      </c>
      <c r="FY74">
        <v>332.84506061812402</v>
      </c>
      <c r="FZ74">
        <v>363.46100297066801</v>
      </c>
      <c r="GA74">
        <v>395.61804452695401</v>
      </c>
      <c r="GB74">
        <v>429.06718494344801</v>
      </c>
      <c r="GC74">
        <v>462.38794475971099</v>
      </c>
      <c r="GD74">
        <v>493.84603853232898</v>
      </c>
      <c r="GE74">
        <v>524.26163066067897</v>
      </c>
      <c r="GF74">
        <v>553.15329842265203</v>
      </c>
      <c r="GG74">
        <v>579.73168653424204</v>
      </c>
      <c r="GH74" s="13" t="s">
        <v>182</v>
      </c>
      <c r="GI74" s="5">
        <v>33</v>
      </c>
      <c r="GS74" s="13">
        <v>5600</v>
      </c>
      <c r="GT74">
        <v>279.52997294682802</v>
      </c>
      <c r="GU74">
        <v>306.518753515642</v>
      </c>
      <c r="GV74">
        <v>335.48533367103698</v>
      </c>
      <c r="GW74">
        <v>366.222570498903</v>
      </c>
      <c r="GX74">
        <v>398.488448571476</v>
      </c>
      <c r="GY74">
        <v>432.031503978964</v>
      </c>
      <c r="GZ74">
        <v>465.45376218816</v>
      </c>
      <c r="HA74">
        <v>497.05348607365698</v>
      </c>
      <c r="HB74">
        <v>527.63172750508704</v>
      </c>
      <c r="HC74">
        <v>556.71483287370495</v>
      </c>
      <c r="HD74">
        <v>583.52116801941804</v>
      </c>
      <c r="HE74" s="13" t="s">
        <v>182</v>
      </c>
      <c r="HF74" s="5">
        <v>31</v>
      </c>
      <c r="HP74" s="13">
        <v>5600</v>
      </c>
      <c r="HQ74">
        <v>247.738617940946</v>
      </c>
      <c r="HR74">
        <v>272.04581493582498</v>
      </c>
      <c r="HS74">
        <v>298.254992828448</v>
      </c>
      <c r="HT74">
        <v>326.17980596169099</v>
      </c>
      <c r="HU74">
        <v>355.591683694138</v>
      </c>
      <c r="HV74">
        <v>386.24218999528398</v>
      </c>
      <c r="HW74">
        <v>417.08730705715197</v>
      </c>
      <c r="HX74">
        <v>446.845313440849</v>
      </c>
      <c r="HY74">
        <v>475.94539477895398</v>
      </c>
      <c r="HZ74">
        <v>503.94216073125602</v>
      </c>
      <c r="IA74">
        <v>530.38200434355099</v>
      </c>
      <c r="IB74" s="13" t="s">
        <v>182</v>
      </c>
      <c r="IC74" s="5">
        <v>35</v>
      </c>
      <c r="IM74" s="13">
        <v>5600</v>
      </c>
      <c r="IN74">
        <v>238.06768093455401</v>
      </c>
      <c r="IO74">
        <v>261.71560918181098</v>
      </c>
      <c r="IP74">
        <v>287.272580978159</v>
      </c>
      <c r="IQ74">
        <v>314.567151281836</v>
      </c>
      <c r="IR74">
        <v>343.38488647971599</v>
      </c>
      <c r="IS74">
        <v>373.4896912726</v>
      </c>
      <c r="IT74">
        <v>403.83481944953502</v>
      </c>
      <c r="IU74">
        <v>433.11856299471901</v>
      </c>
      <c r="IV74">
        <v>461.772767402993</v>
      </c>
      <c r="IW74">
        <v>489.33860888387602</v>
      </c>
      <c r="IX74">
        <v>515.34668931409101</v>
      </c>
      <c r="IY74" s="13" t="s">
        <v>182</v>
      </c>
      <c r="IZ74" s="5">
        <v>42</v>
      </c>
      <c r="JJ74" s="13">
        <v>5600</v>
      </c>
      <c r="JK74">
        <v>245.96204901723399</v>
      </c>
      <c r="JL74">
        <v>270.14686051653899</v>
      </c>
      <c r="JM74">
        <v>296.23604232026099</v>
      </c>
      <c r="JN74">
        <v>324.04613265340902</v>
      </c>
      <c r="JO74">
        <v>353.35127968632997</v>
      </c>
      <c r="JP74">
        <v>383.90540439782899</v>
      </c>
      <c r="JQ74">
        <v>414.67246822731602</v>
      </c>
      <c r="JR74">
        <v>444.37789073712202</v>
      </c>
      <c r="JS74">
        <v>473.44391280977499</v>
      </c>
      <c r="JT74">
        <v>501.42452982169402</v>
      </c>
      <c r="JU74">
        <v>527.86522115755497</v>
      </c>
      <c r="JV74" s="13" t="s">
        <v>182</v>
      </c>
      <c r="JW74" s="5">
        <v>39</v>
      </c>
      <c r="KG74" s="13">
        <v>5600</v>
      </c>
      <c r="KH74">
        <v>238.84213941557499</v>
      </c>
      <c r="KI74">
        <v>262.55498639439003</v>
      </c>
      <c r="KJ74">
        <v>288.17450483481599</v>
      </c>
      <c r="KK74">
        <v>315.52754036411699</v>
      </c>
      <c r="KL74">
        <v>344.39798600135401</v>
      </c>
      <c r="KM74">
        <v>374.54822362052101</v>
      </c>
      <c r="KN74">
        <v>404.89911004959203</v>
      </c>
      <c r="KO74">
        <v>434.10889634438701</v>
      </c>
      <c r="KP74">
        <v>462.63722400959699</v>
      </c>
      <c r="KQ74">
        <v>490.01907786031597</v>
      </c>
      <c r="KR74">
        <v>515.778847718517</v>
      </c>
      <c r="KS74" s="13" t="s">
        <v>182</v>
      </c>
      <c r="KT74" s="5">
        <v>37</v>
      </c>
      <c r="LD74" s="13">
        <v>5600</v>
      </c>
      <c r="LE74">
        <v>242.85630191537399</v>
      </c>
      <c r="LF74">
        <v>266.83533246346599</v>
      </c>
      <c r="LG74">
        <v>292.72005073442199</v>
      </c>
      <c r="LH74">
        <v>320.33151088193102</v>
      </c>
      <c r="LI74">
        <v>349.44812162173798</v>
      </c>
      <c r="LJ74">
        <v>379.82749466547301</v>
      </c>
      <c r="LK74">
        <v>410.41803338562801</v>
      </c>
      <c r="LL74">
        <v>439.920215722877</v>
      </c>
      <c r="LM74">
        <v>468.769800077421</v>
      </c>
      <c r="LN74">
        <v>496.51330033594201</v>
      </c>
      <c r="LO74">
        <v>522.68781910169298</v>
      </c>
      <c r="LP74" s="13" t="s">
        <v>182</v>
      </c>
      <c r="LQ74" s="5">
        <v>40</v>
      </c>
      <c r="MA74" s="13">
        <v>5600</v>
      </c>
      <c r="MB74">
        <v>239.616046075524</v>
      </c>
      <c r="MC74">
        <v>263.381097178196</v>
      </c>
      <c r="MD74">
        <v>289.05252405400603</v>
      </c>
      <c r="ME74">
        <v>316.45601852810302</v>
      </c>
      <c r="MF74">
        <v>345.37437646961899</v>
      </c>
      <c r="MG74">
        <v>375.56902023948902</v>
      </c>
      <c r="MH74">
        <v>405.96424970829003</v>
      </c>
      <c r="MI74">
        <v>435.22413734929501</v>
      </c>
      <c r="MJ74">
        <v>463.805329519944</v>
      </c>
      <c r="MK74">
        <v>491.244646450125</v>
      </c>
      <c r="ML74">
        <v>517.06852475513199</v>
      </c>
      <c r="MM74" s="13" t="s">
        <v>182</v>
      </c>
      <c r="MN74" s="5">
        <v>39</v>
      </c>
      <c r="MX74" s="13">
        <v>5600</v>
      </c>
      <c r="MY74">
        <v>248.42389291812901</v>
      </c>
      <c r="MZ74">
        <v>272.76605346255599</v>
      </c>
      <c r="NA74">
        <v>299.01308911564701</v>
      </c>
      <c r="NB74">
        <v>326.978282495624</v>
      </c>
      <c r="NC74">
        <v>356.432724543463</v>
      </c>
      <c r="ND74">
        <v>387.12770838301299</v>
      </c>
      <c r="NE74">
        <v>418.05675550577502</v>
      </c>
      <c r="NF74">
        <v>447.98304345710699</v>
      </c>
      <c r="NG74">
        <v>477.30505822793901</v>
      </c>
      <c r="NH74">
        <v>505.58609942119102</v>
      </c>
      <c r="NI74">
        <v>532.38192237934402</v>
      </c>
      <c r="NJ74" s="13" t="s">
        <v>182</v>
      </c>
      <c r="NK74" s="5">
        <v>42</v>
      </c>
      <c r="NU74" s="13">
        <v>5600</v>
      </c>
      <c r="NV74">
        <v>245.40883489363401</v>
      </c>
      <c r="NW74">
        <v>269.54874692786501</v>
      </c>
      <c r="NX74">
        <v>295.595479406837</v>
      </c>
      <c r="NY74">
        <v>323.36684268557201</v>
      </c>
      <c r="NZ74">
        <v>352.63819990902101</v>
      </c>
      <c r="OA74">
        <v>383.16454623527301</v>
      </c>
      <c r="OB74">
        <v>413.93247072398401</v>
      </c>
      <c r="OC74">
        <v>443.69512850010199</v>
      </c>
      <c r="OD74">
        <v>472.85521537272399</v>
      </c>
      <c r="OE74">
        <v>500.97097279605202</v>
      </c>
      <c r="OF74">
        <v>527.59229986779701</v>
      </c>
      <c r="OG74" s="13" t="s">
        <v>182</v>
      </c>
      <c r="OH74" s="5">
        <v>43</v>
      </c>
      <c r="OR74">
        <v>5600</v>
      </c>
      <c r="OS74">
        <v>249.290796256986</v>
      </c>
      <c r="OT74">
        <v>273.69005320371502</v>
      </c>
      <c r="OU74">
        <v>299.99363684747601</v>
      </c>
      <c r="OV74">
        <v>328.01356882981997</v>
      </c>
      <c r="OW74">
        <v>357.519756959814</v>
      </c>
      <c r="OX74">
        <v>388.26247548480001</v>
      </c>
      <c r="OY74">
        <v>419.23783991000602</v>
      </c>
      <c r="OZ74">
        <v>449.21425123190301</v>
      </c>
      <c r="PA74">
        <v>478.58759248789198</v>
      </c>
      <c r="PB74">
        <v>506.92284948697102</v>
      </c>
      <c r="PC74">
        <v>533.77770347978696</v>
      </c>
      <c r="PD74" s="13" t="s">
        <v>182</v>
      </c>
      <c r="PE74" s="5">
        <v>41</v>
      </c>
      <c r="PO74" s="13">
        <v>5600</v>
      </c>
      <c r="PP74">
        <v>221.01486033228801</v>
      </c>
      <c r="PQ74">
        <v>243.49061733127601</v>
      </c>
      <c r="PR74">
        <v>267.88703960006802</v>
      </c>
      <c r="PS74">
        <v>294.06013599026602</v>
      </c>
      <c r="PT74">
        <v>321.82185174919101</v>
      </c>
      <c r="PU74">
        <v>350.95947032952699</v>
      </c>
      <c r="PV74">
        <v>380.38559872963498</v>
      </c>
      <c r="PW74">
        <v>408.71333975020502</v>
      </c>
      <c r="PX74">
        <v>436.40816502053701</v>
      </c>
      <c r="PY74">
        <v>462.975367210836</v>
      </c>
      <c r="PZ74">
        <v>487.90455935865401</v>
      </c>
      <c r="QA74" s="13" t="s">
        <v>182</v>
      </c>
      <c r="QB74" s="5">
        <v>80</v>
      </c>
      <c r="QL74" s="13">
        <v>5600</v>
      </c>
      <c r="QM74">
        <v>216.96299792678201</v>
      </c>
      <c r="QN74">
        <v>239.11464587066899</v>
      </c>
      <c r="QO74">
        <v>263.18414671391298</v>
      </c>
      <c r="QP74">
        <v>289.03427673701702</v>
      </c>
      <c r="QQ74">
        <v>316.48391613032197</v>
      </c>
      <c r="QR74">
        <v>345.32697206469601</v>
      </c>
      <c r="QS74">
        <v>374.53985223782399</v>
      </c>
      <c r="QT74">
        <v>402.81146462317002</v>
      </c>
      <c r="QU74">
        <v>430.556118570791</v>
      </c>
      <c r="QV74">
        <v>457.29001117784202</v>
      </c>
      <c r="QW74">
        <v>482.51216655924799</v>
      </c>
      <c r="QX74" s="13" t="s">
        <v>182</v>
      </c>
      <c r="QY74" s="5">
        <v>115</v>
      </c>
      <c r="RI74" s="13">
        <v>5600</v>
      </c>
      <c r="RJ74">
        <v>264.51589220402798</v>
      </c>
      <c r="RK74">
        <v>289.88590149930002</v>
      </c>
      <c r="RL74">
        <v>317.15307471599198</v>
      </c>
      <c r="RM74">
        <v>346.10862067983197</v>
      </c>
      <c r="RN74">
        <v>376.50312642195797</v>
      </c>
      <c r="RO74">
        <v>408.07044894217597</v>
      </c>
      <c r="RP74">
        <v>439.88649856218399</v>
      </c>
      <c r="RQ74">
        <v>470.84481146199198</v>
      </c>
      <c r="RR74">
        <v>501.269057814451</v>
      </c>
      <c r="RS74">
        <v>530.75911534638306</v>
      </c>
      <c r="RT74">
        <v>558.91257785227003</v>
      </c>
      <c r="RU74" s="13" t="s">
        <v>182</v>
      </c>
      <c r="RV74" s="5">
        <v>43</v>
      </c>
      <c r="SF74" s="13">
        <v>5600</v>
      </c>
      <c r="SG74">
        <v>219.46206131996701</v>
      </c>
      <c r="SH74">
        <v>241.789222925161</v>
      </c>
      <c r="SI74">
        <v>266.02449172751898</v>
      </c>
      <c r="SJ74">
        <v>292.025094091097</v>
      </c>
      <c r="SK74">
        <v>319.604572057653</v>
      </c>
      <c r="SL74">
        <v>348.55206915459098</v>
      </c>
      <c r="SM74">
        <v>377.799016002614</v>
      </c>
      <c r="SN74">
        <v>405.981981939778</v>
      </c>
      <c r="SO74">
        <v>433.55283022773398</v>
      </c>
      <c r="SP74">
        <v>460.021560741678</v>
      </c>
      <c r="SQ74">
        <v>484.881664840957</v>
      </c>
      <c r="SR74" s="13" t="s">
        <v>182</v>
      </c>
      <c r="SS74" s="5">
        <v>76</v>
      </c>
      <c r="TC74" s="13">
        <v>5600</v>
      </c>
      <c r="TD74">
        <v>254.41025969671901</v>
      </c>
      <c r="TE74">
        <v>279.13553923651</v>
      </c>
      <c r="TF74">
        <v>305.76495460978202</v>
      </c>
      <c r="TG74">
        <v>334.10375562960598</v>
      </c>
      <c r="TH74">
        <v>363.915520624066</v>
      </c>
      <c r="TI74">
        <v>394.94510422557198</v>
      </c>
      <c r="TJ74">
        <v>426.23154375653297</v>
      </c>
      <c r="TK74">
        <v>456.60746411679202</v>
      </c>
      <c r="TL74">
        <v>486.42982084633798</v>
      </c>
      <c r="TM74">
        <v>515.27924419191595</v>
      </c>
      <c r="TN74">
        <v>542.731055772383</v>
      </c>
      <c r="TO74" s="13" t="s">
        <v>182</v>
      </c>
      <c r="TP74" s="5">
        <v>45</v>
      </c>
      <c r="TZ74" s="13">
        <v>5600</v>
      </c>
      <c r="UA74">
        <v>259.15133221702598</v>
      </c>
      <c r="UB74">
        <v>285.017543019762</v>
      </c>
      <c r="UC74">
        <v>312.92944596732502</v>
      </c>
      <c r="UD74">
        <v>342.71173436211899</v>
      </c>
      <c r="UE74">
        <v>374.15023057524297</v>
      </c>
      <c r="UF74">
        <v>407.01553532976197</v>
      </c>
      <c r="UG74">
        <v>439.61617861806599</v>
      </c>
      <c r="UH74">
        <v>469.83813075639603</v>
      </c>
      <c r="UI74">
        <v>498.73172707087201</v>
      </c>
      <c r="UJ74">
        <v>525.73490568842999</v>
      </c>
      <c r="UK74">
        <v>549.98284841384202</v>
      </c>
      <c r="UL74" s="13" t="s">
        <v>182</v>
      </c>
      <c r="UM74" s="5">
        <v>40</v>
      </c>
      <c r="UW74" s="13">
        <v>5600</v>
      </c>
      <c r="UX74">
        <v>259.15133221702598</v>
      </c>
      <c r="UY74">
        <v>285.017543019762</v>
      </c>
      <c r="UZ74">
        <v>312.92944596732502</v>
      </c>
      <c r="VA74">
        <v>342.71173436211899</v>
      </c>
      <c r="VB74">
        <v>374.15023057524297</v>
      </c>
      <c r="VC74">
        <v>407.01553532976197</v>
      </c>
      <c r="VD74">
        <v>439.61617861806599</v>
      </c>
      <c r="VE74">
        <v>469.83813075639603</v>
      </c>
      <c r="VF74">
        <v>498.73172707087201</v>
      </c>
      <c r="VG74">
        <v>525.73490568842999</v>
      </c>
      <c r="VH74">
        <v>549.98284841384202</v>
      </c>
      <c r="VI74" s="13" t="s">
        <v>182</v>
      </c>
      <c r="VJ74" s="5">
        <v>40</v>
      </c>
      <c r="VT74" s="13">
        <v>5600</v>
      </c>
      <c r="VU74">
        <v>259.15133221702598</v>
      </c>
      <c r="VV74">
        <v>285.017543019762</v>
      </c>
      <c r="VW74">
        <v>312.92944596732502</v>
      </c>
      <c r="VX74">
        <v>342.71173436211899</v>
      </c>
      <c r="VY74">
        <v>374.15023057524297</v>
      </c>
      <c r="VZ74">
        <v>407.01553532976197</v>
      </c>
      <c r="WA74">
        <v>439.61617861806599</v>
      </c>
      <c r="WB74">
        <v>469.83813075639603</v>
      </c>
      <c r="WC74">
        <v>498.73172707087201</v>
      </c>
      <c r="WD74">
        <v>525.73490568842999</v>
      </c>
      <c r="WE74">
        <v>549.98284841384202</v>
      </c>
      <c r="WF74" s="13" t="s">
        <v>182</v>
      </c>
      <c r="WG74" s="5">
        <v>42</v>
      </c>
    </row>
    <row r="75" spans="1:607" x14ac:dyDescent="0.25">
      <c r="A75" s="246" t="s">
        <v>728</v>
      </c>
      <c r="B75" s="247"/>
      <c r="C75" s="247"/>
      <c r="D75" s="247"/>
      <c r="E75" s="254"/>
      <c r="F75" s="11" t="s">
        <v>371</v>
      </c>
      <c r="G75" s="23" t="s">
        <v>735</v>
      </c>
      <c r="H75" s="23" t="s">
        <v>736</v>
      </c>
      <c r="I75" s="12" t="s">
        <v>737</v>
      </c>
      <c r="Q75" s="13">
        <v>7000</v>
      </c>
      <c r="R75">
        <v>279.66105235137701</v>
      </c>
      <c r="S75">
        <v>305.98571542808298</v>
      </c>
      <c r="T75">
        <v>334.19749143654502</v>
      </c>
      <c r="U75">
        <v>364.106518907343</v>
      </c>
      <c r="V75">
        <v>395.49224967958099</v>
      </c>
      <c r="W75">
        <v>428.043308594927</v>
      </c>
      <c r="X75">
        <v>459.73657274223098</v>
      </c>
      <c r="Y75">
        <v>490.528446073297</v>
      </c>
      <c r="Z75">
        <v>520.44299019145603</v>
      </c>
      <c r="AA75">
        <v>549.04799790942195</v>
      </c>
      <c r="AB75">
        <v>575.94127743583101</v>
      </c>
      <c r="AC75" s="13" t="s">
        <v>183</v>
      </c>
      <c r="AD75" s="5">
        <v>4.7136852084439402</v>
      </c>
      <c r="AN75" s="13">
        <v>7000</v>
      </c>
      <c r="AO75">
        <v>220.882058924235</v>
      </c>
      <c r="AP75">
        <v>242.81226658755301</v>
      </c>
      <c r="AQ75">
        <v>266.55764574701999</v>
      </c>
      <c r="AR75">
        <v>291.98181741876101</v>
      </c>
      <c r="AS75">
        <v>318.909236615932</v>
      </c>
      <c r="AT75">
        <v>347.16882294786501</v>
      </c>
      <c r="AU75">
        <v>375.15007421345501</v>
      </c>
      <c r="AV75">
        <v>402.70047823682899</v>
      </c>
      <c r="AW75">
        <v>429.72352674589803</v>
      </c>
      <c r="AX75">
        <v>455.766762769303</v>
      </c>
      <c r="AY75">
        <v>480.38707333521</v>
      </c>
      <c r="AZ75" s="13" t="s">
        <v>183</v>
      </c>
      <c r="BA75" s="5">
        <v>4.7192563939961101</v>
      </c>
      <c r="BK75" s="13">
        <v>7000</v>
      </c>
      <c r="BL75">
        <v>232.356796697985</v>
      </c>
      <c r="BM75">
        <v>255.09043117144299</v>
      </c>
      <c r="BN75">
        <v>279.64028151202598</v>
      </c>
      <c r="BO75">
        <v>305.85360266361999</v>
      </c>
      <c r="BP75">
        <v>333.53893396223799</v>
      </c>
      <c r="BQ75">
        <v>362.50419781026397</v>
      </c>
      <c r="BR75">
        <v>391.152613021283</v>
      </c>
      <c r="BS75">
        <v>419.33531711251197</v>
      </c>
      <c r="BT75">
        <v>446.96080538139</v>
      </c>
      <c r="BU75">
        <v>473.59147986589198</v>
      </c>
      <c r="BV75">
        <v>498.803579806534</v>
      </c>
      <c r="BW75" s="13" t="s">
        <v>183</v>
      </c>
      <c r="BX75" s="5">
        <v>4.7008060414306803</v>
      </c>
      <c r="CH75" s="13">
        <v>7000</v>
      </c>
      <c r="CI75">
        <v>279.39259654801498</v>
      </c>
      <c r="CJ75">
        <v>305.70214534912498</v>
      </c>
      <c r="CK75">
        <v>333.89942727763702</v>
      </c>
      <c r="CL75">
        <v>363.794942039381</v>
      </c>
      <c r="CM75">
        <v>395.16846229584201</v>
      </c>
      <c r="CN75">
        <v>427.70890961039498</v>
      </c>
      <c r="CO75">
        <v>459.38911242714602</v>
      </c>
      <c r="CP75">
        <v>490.16565902392699</v>
      </c>
      <c r="CQ75">
        <v>520.06295827877898</v>
      </c>
      <c r="CR75">
        <v>548.64803296100695</v>
      </c>
      <c r="CS75">
        <v>575.517943226532</v>
      </c>
      <c r="CT75" s="13" t="s">
        <v>183</v>
      </c>
      <c r="CU75" s="5">
        <v>4.6652494510943301</v>
      </c>
      <c r="DE75" s="13">
        <v>7000</v>
      </c>
      <c r="DF75">
        <v>234.968041641328</v>
      </c>
      <c r="DG75">
        <v>257.87277869564701</v>
      </c>
      <c r="DH75">
        <v>282.59383150640099</v>
      </c>
      <c r="DI75">
        <v>308.97494600289798</v>
      </c>
      <c r="DJ75">
        <v>336.82131389264902</v>
      </c>
      <c r="DK75">
        <v>365.93946585295498</v>
      </c>
      <c r="DL75">
        <v>394.77296221045998</v>
      </c>
      <c r="DM75">
        <v>423.17126915146599</v>
      </c>
      <c r="DN75">
        <v>451.03917531184902</v>
      </c>
      <c r="DO75">
        <v>477.94752264558201</v>
      </c>
      <c r="DP75">
        <v>503.48101515433501</v>
      </c>
      <c r="DQ75" s="13" t="s">
        <v>183</v>
      </c>
      <c r="DR75" s="5">
        <v>4.7477112746433203</v>
      </c>
      <c r="EB75" s="13">
        <v>7000</v>
      </c>
      <c r="EC75">
        <v>278.81250609958897</v>
      </c>
      <c r="ED75">
        <v>305.08936212405399</v>
      </c>
      <c r="EE75">
        <v>333.25528865349099</v>
      </c>
      <c r="EF75">
        <v>363.12156727378101</v>
      </c>
      <c r="EG75">
        <v>394.46866562316899</v>
      </c>
      <c r="EH75">
        <v>426.986147303488</v>
      </c>
      <c r="EI75">
        <v>458.63802177499701</v>
      </c>
      <c r="EJ75">
        <v>489.38127838698699</v>
      </c>
      <c r="EK75">
        <v>519.24108460838397</v>
      </c>
      <c r="EL75">
        <v>547.78278949523997</v>
      </c>
      <c r="EM75">
        <v>574.60182949000705</v>
      </c>
      <c r="EN75" s="13" t="s">
        <v>183</v>
      </c>
      <c r="EO75" s="5">
        <v>4.6872499290519301</v>
      </c>
      <c r="EY75" s="13">
        <v>7000</v>
      </c>
      <c r="EZ75">
        <v>279.89829380166498</v>
      </c>
      <c r="FA75">
        <v>306.23630561784</v>
      </c>
      <c r="FB75">
        <v>334.46088159858698</v>
      </c>
      <c r="FC75">
        <v>364.38184144408302</v>
      </c>
      <c r="FD75">
        <v>395.77835389540502</v>
      </c>
      <c r="FE75">
        <v>428.33878178721</v>
      </c>
      <c r="FF75">
        <v>460.04356309074501</v>
      </c>
      <c r="FG75">
        <v>490.84893955173101</v>
      </c>
      <c r="FH75">
        <v>520.77866784256605</v>
      </c>
      <c r="FI75">
        <v>549.40121892093998</v>
      </c>
      <c r="FJ75">
        <v>576.31506030009803</v>
      </c>
      <c r="FK75" s="13" t="s">
        <v>183</v>
      </c>
      <c r="FL75" s="5">
        <v>4.7240286922203296</v>
      </c>
      <c r="FV75" s="13">
        <v>7000</v>
      </c>
      <c r="FW75">
        <v>277.12900034208502</v>
      </c>
      <c r="FX75">
        <v>303.31072358188902</v>
      </c>
      <c r="FY75">
        <v>331.385377909174</v>
      </c>
      <c r="FZ75">
        <v>361.166525221043</v>
      </c>
      <c r="GA75">
        <v>392.43666351988401</v>
      </c>
      <c r="GB75">
        <v>424.88722629861297</v>
      </c>
      <c r="GC75">
        <v>456.45607022493402</v>
      </c>
      <c r="GD75">
        <v>487.10136892827802</v>
      </c>
      <c r="GE75">
        <v>516.85055719671504</v>
      </c>
      <c r="GF75">
        <v>545.26404965315305</v>
      </c>
      <c r="GG75">
        <v>571.93251349941102</v>
      </c>
      <c r="GH75" s="13" t="s">
        <v>183</v>
      </c>
      <c r="GI75" s="5">
        <v>4.6305912008256298</v>
      </c>
      <c r="GS75" s="13">
        <v>7000</v>
      </c>
      <c r="GT75">
        <v>279.50576587762902</v>
      </c>
      <c r="GU75">
        <v>305.82168739256798</v>
      </c>
      <c r="GV75">
        <v>334.02508068699802</v>
      </c>
      <c r="GW75">
        <v>363.92629315966201</v>
      </c>
      <c r="GX75">
        <v>395.30496216551597</v>
      </c>
      <c r="GY75">
        <v>427.84988415170199</v>
      </c>
      <c r="GZ75">
        <v>459.53559679639801</v>
      </c>
      <c r="HA75">
        <v>490.31861057343701</v>
      </c>
      <c r="HB75">
        <v>520.22318767551201</v>
      </c>
      <c r="HC75">
        <v>548.81667583593196</v>
      </c>
      <c r="HD75">
        <v>575.69645081678004</v>
      </c>
      <c r="HE75" s="13" t="s">
        <v>183</v>
      </c>
      <c r="HF75" s="5">
        <v>4.7026814591237702</v>
      </c>
      <c r="HP75" s="13">
        <v>7000</v>
      </c>
      <c r="HQ75">
        <v>245.68663586706899</v>
      </c>
      <c r="HR75">
        <v>269.298410214032</v>
      </c>
      <c r="HS75">
        <v>294.72316036072903</v>
      </c>
      <c r="HT75">
        <v>321.78998677048702</v>
      </c>
      <c r="HU75">
        <v>350.290205542742</v>
      </c>
      <c r="HV75">
        <v>380.01697311532303</v>
      </c>
      <c r="HW75">
        <v>409.486981430951</v>
      </c>
      <c r="HX75">
        <v>438.54828252103198</v>
      </c>
      <c r="HY75">
        <v>467.10181012522997</v>
      </c>
      <c r="HZ75">
        <v>494.739373226792</v>
      </c>
      <c r="IA75">
        <v>521.06899751827302</v>
      </c>
      <c r="IB75" s="13" t="s">
        <v>183</v>
      </c>
      <c r="IC75" s="5">
        <v>4.7974863520754498</v>
      </c>
      <c r="IM75" s="13">
        <v>7000</v>
      </c>
      <c r="IN75">
        <v>235.93876408723199</v>
      </c>
      <c r="IO75">
        <v>258.89697372429902</v>
      </c>
      <c r="IP75">
        <v>283.672932063801</v>
      </c>
      <c r="IQ75">
        <v>310.109392227331</v>
      </c>
      <c r="IR75">
        <v>338.010620450435</v>
      </c>
      <c r="IS75">
        <v>367.18765614805</v>
      </c>
      <c r="IT75">
        <v>396.149397193423</v>
      </c>
      <c r="IU75">
        <v>424.74033182685901</v>
      </c>
      <c r="IV75">
        <v>452.85779223587798</v>
      </c>
      <c r="IW75">
        <v>480.08279638467502</v>
      </c>
      <c r="IX75">
        <v>506.009052542012</v>
      </c>
      <c r="IY75" s="13" t="s">
        <v>183</v>
      </c>
      <c r="IZ75" s="5">
        <v>4.8471765553716599</v>
      </c>
      <c r="JJ75" s="13">
        <v>7000</v>
      </c>
      <c r="JK75">
        <v>243.86097111012501</v>
      </c>
      <c r="JL75">
        <v>267.349546946435</v>
      </c>
      <c r="JM75">
        <v>292.65289813991001</v>
      </c>
      <c r="JN75">
        <v>319.60277132073099</v>
      </c>
      <c r="JO75">
        <v>347.99297376535799</v>
      </c>
      <c r="JP75">
        <v>377.62148904966699</v>
      </c>
      <c r="JQ75">
        <v>407.01629322794997</v>
      </c>
      <c r="JR75">
        <v>436.02352264724198</v>
      </c>
      <c r="JS75">
        <v>464.54177210317198</v>
      </c>
      <c r="JT75">
        <v>492.16256744199899</v>
      </c>
      <c r="JU75">
        <v>518.49271843834595</v>
      </c>
      <c r="JV75" s="13" t="s">
        <v>183</v>
      </c>
      <c r="JW75" s="5">
        <v>4.8455459026236101</v>
      </c>
      <c r="KG75" s="13">
        <v>7000</v>
      </c>
      <c r="KH75">
        <v>236.82538274748001</v>
      </c>
      <c r="KI75">
        <v>259.85349477402002</v>
      </c>
      <c r="KJ75">
        <v>284.69768499140702</v>
      </c>
      <c r="KK75">
        <v>311.199158624804</v>
      </c>
      <c r="KL75">
        <v>339.16068447983099</v>
      </c>
      <c r="KM75">
        <v>368.38677829389201</v>
      </c>
      <c r="KN75">
        <v>397.33767550213003</v>
      </c>
      <c r="KO75">
        <v>425.86241194760203</v>
      </c>
      <c r="KP75">
        <v>453.86463140111402</v>
      </c>
      <c r="KQ75">
        <v>480.91945179848699</v>
      </c>
      <c r="KR75">
        <v>506.61617670054301</v>
      </c>
      <c r="KS75" s="13" t="s">
        <v>183</v>
      </c>
      <c r="KT75" s="5">
        <v>4.7189672856421003</v>
      </c>
      <c r="LD75" s="13">
        <v>7000</v>
      </c>
      <c r="LE75">
        <v>240.783488812793</v>
      </c>
      <c r="LF75">
        <v>264.070871677159</v>
      </c>
      <c r="LG75">
        <v>289.17387187878097</v>
      </c>
      <c r="LH75">
        <v>315.928379168329</v>
      </c>
      <c r="LI75">
        <v>344.13211634379098</v>
      </c>
      <c r="LJ75">
        <v>373.58631508202097</v>
      </c>
      <c r="LK75">
        <v>402.79430297794801</v>
      </c>
      <c r="LL75">
        <v>431.60316903365299</v>
      </c>
      <c r="LM75">
        <v>459.91313919484298</v>
      </c>
      <c r="LN75">
        <v>487.30932128129501</v>
      </c>
      <c r="LO75">
        <v>513.39151424233603</v>
      </c>
      <c r="LP75" s="13" t="s">
        <v>183</v>
      </c>
      <c r="LQ75" s="5">
        <v>4.8549401471909297</v>
      </c>
      <c r="MA75" s="13">
        <v>7000</v>
      </c>
      <c r="MB75">
        <v>237.59539936449599</v>
      </c>
      <c r="MC75">
        <v>260.67474427582999</v>
      </c>
      <c r="MD75">
        <v>285.57000631418498</v>
      </c>
      <c r="ME75">
        <v>312.12133254387498</v>
      </c>
      <c r="MF75">
        <v>340.13048414027799</v>
      </c>
      <c r="MG75">
        <v>369.40101632731802</v>
      </c>
      <c r="MH75">
        <v>398.39865281448698</v>
      </c>
      <c r="MI75">
        <v>426.97234262485301</v>
      </c>
      <c r="MJ75">
        <v>455.02542994487601</v>
      </c>
      <c r="MK75">
        <v>482.13459576764097</v>
      </c>
      <c r="ML75">
        <v>507.89087462790098</v>
      </c>
      <c r="MM75" s="13" t="s">
        <v>183</v>
      </c>
      <c r="MN75" s="5">
        <v>4.7731480344164696</v>
      </c>
      <c r="MX75" s="13">
        <v>7000</v>
      </c>
      <c r="MY75">
        <v>246.23229826337999</v>
      </c>
      <c r="MZ75">
        <v>269.87095893627702</v>
      </c>
      <c r="NA75">
        <v>295.324932878151</v>
      </c>
      <c r="NB75">
        <v>322.42297953276199</v>
      </c>
      <c r="NC75">
        <v>350.95608866002499</v>
      </c>
      <c r="ND75">
        <v>380.72271932341903</v>
      </c>
      <c r="NE75">
        <v>410.29562304323701</v>
      </c>
      <c r="NF75">
        <v>439.51570275122401</v>
      </c>
      <c r="NG75">
        <v>468.27796557387802</v>
      </c>
      <c r="NH75">
        <v>496.18216384759199</v>
      </c>
      <c r="NI75">
        <v>522.843246033117</v>
      </c>
      <c r="NJ75" s="13" t="s">
        <v>183</v>
      </c>
      <c r="NK75" s="5">
        <v>4.91412170553905</v>
      </c>
      <c r="NU75" s="13">
        <v>7000</v>
      </c>
      <c r="NV75">
        <v>243.215850817513</v>
      </c>
      <c r="NW75">
        <v>266.65524346188801</v>
      </c>
      <c r="NX75">
        <v>291.91129140393002</v>
      </c>
      <c r="NY75">
        <v>318.81690471524701</v>
      </c>
      <c r="NZ75">
        <v>347.16699131019698</v>
      </c>
      <c r="OA75">
        <v>376.76456994392697</v>
      </c>
      <c r="OB75">
        <v>406.17140627967302</v>
      </c>
      <c r="OC75">
        <v>435.230178792934</v>
      </c>
      <c r="OD75">
        <v>463.83494930445198</v>
      </c>
      <c r="OE75">
        <v>491.581271647449</v>
      </c>
      <c r="OF75">
        <v>518.07899474060298</v>
      </c>
      <c r="OG75" s="13" t="s">
        <v>183</v>
      </c>
      <c r="OH75" s="5">
        <v>4.9143362348855204</v>
      </c>
      <c r="OR75">
        <v>7000</v>
      </c>
      <c r="OS75">
        <v>247.095098374965</v>
      </c>
      <c r="OT75">
        <v>270.78977280532098</v>
      </c>
      <c r="OU75">
        <v>296.29936480687797</v>
      </c>
      <c r="OV75">
        <v>323.45147755432203</v>
      </c>
      <c r="OW75">
        <v>352.03601484288998</v>
      </c>
      <c r="OX75">
        <v>381.85036102595399</v>
      </c>
      <c r="OY75">
        <v>411.47161330186702</v>
      </c>
      <c r="OZ75">
        <v>440.740886626188</v>
      </c>
      <c r="PA75">
        <v>469.55284844361898</v>
      </c>
      <c r="PB75">
        <v>497.50867740085101</v>
      </c>
      <c r="PC75">
        <v>524.22496334989</v>
      </c>
      <c r="PD75" s="13" t="s">
        <v>183</v>
      </c>
      <c r="PE75" s="5">
        <v>4.91394525583405</v>
      </c>
      <c r="PO75" s="13">
        <v>7000</v>
      </c>
      <c r="PP75">
        <v>218.815073706661</v>
      </c>
      <c r="PQ75">
        <v>240.61162146410899</v>
      </c>
      <c r="PR75">
        <v>264.23311560870502</v>
      </c>
      <c r="PS75">
        <v>289.54738121762801</v>
      </c>
      <c r="PT75">
        <v>316.38275780730601</v>
      </c>
      <c r="PU75">
        <v>344.57882463683899</v>
      </c>
      <c r="PV75">
        <v>372.57917453082598</v>
      </c>
      <c r="PW75">
        <v>400.22503170920498</v>
      </c>
      <c r="PX75">
        <v>427.41170491854803</v>
      </c>
      <c r="PY75">
        <v>453.69085647375198</v>
      </c>
      <c r="PZ75">
        <v>478.62089105403999</v>
      </c>
      <c r="QA75" s="13" t="s">
        <v>183</v>
      </c>
      <c r="QB75" s="5">
        <v>4.9704008005271403</v>
      </c>
      <c r="QL75" s="13">
        <v>7000</v>
      </c>
      <c r="QM75">
        <v>214.64236985564199</v>
      </c>
      <c r="QN75">
        <v>236.11452865110201</v>
      </c>
      <c r="QO75">
        <v>259.40754987585399</v>
      </c>
      <c r="QP75">
        <v>284.395293159522</v>
      </c>
      <c r="QQ75">
        <v>310.912221953477</v>
      </c>
      <c r="QR75">
        <v>338.81130951239902</v>
      </c>
      <c r="QS75">
        <v>366.63179785158201</v>
      </c>
      <c r="QT75">
        <v>394.20820849926901</v>
      </c>
      <c r="QU75">
        <v>421.42526631202298</v>
      </c>
      <c r="QV75">
        <v>447.845773096843</v>
      </c>
      <c r="QW75">
        <v>473.03526717513199</v>
      </c>
      <c r="QX75" s="13" t="s">
        <v>183</v>
      </c>
      <c r="QY75" s="5">
        <v>5.0643245384072397</v>
      </c>
      <c r="RI75" s="13">
        <v>7000</v>
      </c>
      <c r="RJ75">
        <v>262.04756351390301</v>
      </c>
      <c r="RK75">
        <v>286.68346678097203</v>
      </c>
      <c r="RL75">
        <v>313.128846858472</v>
      </c>
      <c r="RM75">
        <v>341.19223801211302</v>
      </c>
      <c r="RN75">
        <v>370.64581130839099</v>
      </c>
      <c r="RO75">
        <v>401.27699347770499</v>
      </c>
      <c r="RP75">
        <v>431.78877236688197</v>
      </c>
      <c r="RQ75">
        <v>462.015652965166</v>
      </c>
      <c r="RR75">
        <v>491.84086740751098</v>
      </c>
      <c r="RS75">
        <v>520.89573016172699</v>
      </c>
      <c r="RT75">
        <v>548.82950132429903</v>
      </c>
      <c r="RU75" s="13" t="s">
        <v>183</v>
      </c>
      <c r="RV75" s="5">
        <v>5.0258710586599999</v>
      </c>
      <c r="SF75" s="13">
        <v>7000</v>
      </c>
      <c r="SG75">
        <v>217.32069583957099</v>
      </c>
      <c r="SH75">
        <v>238.97751460855099</v>
      </c>
      <c r="SI75">
        <v>262.44748337540199</v>
      </c>
      <c r="SJ75">
        <v>287.599466181487</v>
      </c>
      <c r="SK75">
        <v>314.26317383135699</v>
      </c>
      <c r="SL75">
        <v>342.27982084992902</v>
      </c>
      <c r="SM75">
        <v>370.120968001964</v>
      </c>
      <c r="SN75">
        <v>397.62731686075</v>
      </c>
      <c r="SO75">
        <v>424.69228392831297</v>
      </c>
      <c r="SP75">
        <v>450.872002625025</v>
      </c>
      <c r="SQ75">
        <v>475.72836535193301</v>
      </c>
      <c r="SR75" s="13" t="s">
        <v>183</v>
      </c>
      <c r="SS75" s="5">
        <v>4.9345724531725796</v>
      </c>
      <c r="TC75" s="13">
        <v>7000</v>
      </c>
      <c r="TD75">
        <v>252.06109538740401</v>
      </c>
      <c r="TE75">
        <v>276.06852000572798</v>
      </c>
      <c r="TF75">
        <v>301.89091759789801</v>
      </c>
      <c r="TG75">
        <v>329.34968976606098</v>
      </c>
      <c r="TH75">
        <v>358.22892724356501</v>
      </c>
      <c r="TI75">
        <v>388.32540539238101</v>
      </c>
      <c r="TJ75">
        <v>418.282909232566</v>
      </c>
      <c r="TK75">
        <v>447.93885885016601</v>
      </c>
      <c r="TL75">
        <v>477.18070239760999</v>
      </c>
      <c r="TM75">
        <v>505.62332734945397</v>
      </c>
      <c r="TN75">
        <v>532.89739359698297</v>
      </c>
      <c r="TO75" s="13" t="s">
        <v>183</v>
      </c>
      <c r="TP75" s="5">
        <v>4.9951705912442002</v>
      </c>
      <c r="TZ75" s="13">
        <v>7000</v>
      </c>
      <c r="UA75">
        <v>259.048211586158</v>
      </c>
      <c r="UB75">
        <v>284.253387464659</v>
      </c>
      <c r="UC75">
        <v>311.40804326017201</v>
      </c>
      <c r="UD75">
        <v>340.35223609968102</v>
      </c>
      <c r="UE75">
        <v>370.89182794777503</v>
      </c>
      <c r="UF75">
        <v>402.73817632408299</v>
      </c>
      <c r="UG75">
        <v>433.39373542406298</v>
      </c>
      <c r="UH75">
        <v>462.838609819498</v>
      </c>
      <c r="UI75">
        <v>491.14186511444098</v>
      </c>
      <c r="UJ75">
        <v>517.79138562114395</v>
      </c>
      <c r="UK75">
        <v>542.31281878661503</v>
      </c>
      <c r="UL75" s="13" t="s">
        <v>183</v>
      </c>
      <c r="UM75" s="5">
        <v>4.9387611198774497</v>
      </c>
      <c r="UW75" s="13">
        <v>7000</v>
      </c>
      <c r="UX75">
        <v>259.048211586158</v>
      </c>
      <c r="UY75">
        <v>284.253387464659</v>
      </c>
      <c r="UZ75">
        <v>311.40804326017201</v>
      </c>
      <c r="VA75">
        <v>340.35223609968102</v>
      </c>
      <c r="VB75">
        <v>370.89182794777503</v>
      </c>
      <c r="VC75">
        <v>402.73817632408299</v>
      </c>
      <c r="VD75">
        <v>433.39373542406298</v>
      </c>
      <c r="VE75">
        <v>462.838609819498</v>
      </c>
      <c r="VF75">
        <v>491.14186511444098</v>
      </c>
      <c r="VG75">
        <v>517.79138562114395</v>
      </c>
      <c r="VH75">
        <v>542.31281878661503</v>
      </c>
      <c r="VI75" s="13" t="s">
        <v>183</v>
      </c>
      <c r="VJ75" s="5">
        <v>4.88947144520405</v>
      </c>
      <c r="VT75" s="13">
        <v>7000</v>
      </c>
      <c r="VU75">
        <v>259.048211586158</v>
      </c>
      <c r="VV75">
        <v>284.253387464659</v>
      </c>
      <c r="VW75">
        <v>311.40804326017201</v>
      </c>
      <c r="VX75">
        <v>340.35223609968102</v>
      </c>
      <c r="VY75">
        <v>370.89182794777503</v>
      </c>
      <c r="VZ75">
        <v>402.73817632408299</v>
      </c>
      <c r="WA75">
        <v>433.39373542406298</v>
      </c>
      <c r="WB75">
        <v>462.838609819498</v>
      </c>
      <c r="WC75">
        <v>491.14186511444098</v>
      </c>
      <c r="WD75">
        <v>517.79138562114395</v>
      </c>
      <c r="WE75">
        <v>542.31281878661503</v>
      </c>
      <c r="WF75" s="13" t="s">
        <v>183</v>
      </c>
      <c r="WG75" s="5">
        <v>4.9702614724781604</v>
      </c>
    </row>
    <row r="76" spans="1:607" x14ac:dyDescent="0.25">
      <c r="A76" s="248"/>
      <c r="B76" s="257"/>
      <c r="C76" s="257"/>
      <c r="D76" s="257"/>
      <c r="E76" s="255"/>
      <c r="F76" s="13">
        <v>800</v>
      </c>
      <c r="G76">
        <f t="shared" ref="G76:I81" si="10">G17*100</f>
        <v>5.8515250790330358</v>
      </c>
      <c r="H76">
        <f t="shared" si="10"/>
        <v>0.37177023304740364</v>
      </c>
      <c r="I76" s="5">
        <f t="shared" si="10"/>
        <v>-3.7903076330700247</v>
      </c>
      <c r="Q76" s="13">
        <v>8400</v>
      </c>
      <c r="R76">
        <v>279.60569307093601</v>
      </c>
      <c r="S76">
        <v>305.24649846329402</v>
      </c>
      <c r="T76">
        <v>332.67095509072101</v>
      </c>
      <c r="U76">
        <v>361.69883069059699</v>
      </c>
      <c r="V76">
        <v>392.12164429146299</v>
      </c>
      <c r="W76">
        <v>423.48920378064798</v>
      </c>
      <c r="X76">
        <v>453.898141164273</v>
      </c>
      <c r="Y76">
        <v>483.92895422493001</v>
      </c>
      <c r="Z76">
        <v>513.16057736080995</v>
      </c>
      <c r="AA76">
        <v>541.25123036100604</v>
      </c>
      <c r="AB76">
        <v>567.83235105110498</v>
      </c>
      <c r="AC76" s="13" t="s">
        <v>184</v>
      </c>
      <c r="AD76" s="5">
        <v>155336.741888349</v>
      </c>
      <c r="AN76" s="13">
        <v>8400</v>
      </c>
      <c r="AO76">
        <v>218.74842428395101</v>
      </c>
      <c r="AP76">
        <v>240.01191997880099</v>
      </c>
      <c r="AQ76">
        <v>263.00577301472799</v>
      </c>
      <c r="AR76">
        <v>287.60338419180999</v>
      </c>
      <c r="AS76">
        <v>313.64169238271302</v>
      </c>
      <c r="AT76">
        <v>340.77004999338402</v>
      </c>
      <c r="AU76">
        <v>367.56184071454101</v>
      </c>
      <c r="AV76">
        <v>394.41577356795</v>
      </c>
      <c r="AW76">
        <v>420.922559124781</v>
      </c>
      <c r="AX76">
        <v>446.652353893211</v>
      </c>
      <c r="AY76">
        <v>471.20056569312197</v>
      </c>
      <c r="AZ76" s="13" t="s">
        <v>184</v>
      </c>
      <c r="BA76" s="5">
        <v>119642.58729808099</v>
      </c>
      <c r="BK76" s="13">
        <v>8400</v>
      </c>
      <c r="BL76">
        <v>230.26714563262499</v>
      </c>
      <c r="BM76">
        <v>252.32271962173499</v>
      </c>
      <c r="BN76">
        <v>276.110799843297</v>
      </c>
      <c r="BO76">
        <v>301.48937634538299</v>
      </c>
      <c r="BP76">
        <v>328.28032795394302</v>
      </c>
      <c r="BQ76">
        <v>356.12093001263599</v>
      </c>
      <c r="BR76">
        <v>383.587381396914</v>
      </c>
      <c r="BS76">
        <v>411.06991767143199</v>
      </c>
      <c r="BT76">
        <v>438.16395578023901</v>
      </c>
      <c r="BU76">
        <v>464.455191303486</v>
      </c>
      <c r="BV76">
        <v>489.55494569709998</v>
      </c>
      <c r="BW76" s="13" t="s">
        <v>184</v>
      </c>
      <c r="BX76" s="5">
        <v>133887.02787090201</v>
      </c>
      <c r="CH76" s="13">
        <v>8400</v>
      </c>
      <c r="CI76">
        <v>279.336948942731</v>
      </c>
      <c r="CJ76">
        <v>304.962948303632</v>
      </c>
      <c r="CK76">
        <v>332.37317745591503</v>
      </c>
      <c r="CL76">
        <v>361.38773952229599</v>
      </c>
      <c r="CM76">
        <v>391.79845211915801</v>
      </c>
      <c r="CN76">
        <v>423.15484775221501</v>
      </c>
      <c r="CO76">
        <v>453.54982556191698</v>
      </c>
      <c r="CP76">
        <v>483.56572876360298</v>
      </c>
      <c r="CQ76">
        <v>512.78088482678504</v>
      </c>
      <c r="CR76">
        <v>540.85279566188103</v>
      </c>
      <c r="CS76">
        <v>567.412217628289</v>
      </c>
      <c r="CT76" s="13" t="s">
        <v>184</v>
      </c>
      <c r="CU76" s="5">
        <v>155075.61321820301</v>
      </c>
      <c r="DE76" s="13">
        <v>8400</v>
      </c>
      <c r="DF76">
        <v>232.82055092423201</v>
      </c>
      <c r="DG76">
        <v>255.04167100349599</v>
      </c>
      <c r="DH76">
        <v>278.99596598286701</v>
      </c>
      <c r="DI76">
        <v>304.53822815472699</v>
      </c>
      <c r="DJ76">
        <v>331.48725863878798</v>
      </c>
      <c r="DK76">
        <v>359.48266088237199</v>
      </c>
      <c r="DL76">
        <v>387.13851007254698</v>
      </c>
      <c r="DM76">
        <v>414.82795983662101</v>
      </c>
      <c r="DN76">
        <v>442.15265958963499</v>
      </c>
      <c r="DO76">
        <v>468.70466769280603</v>
      </c>
      <c r="DP76">
        <v>494.102899053729</v>
      </c>
      <c r="DQ76" s="13" t="s">
        <v>184</v>
      </c>
      <c r="DR76" s="5">
        <v>139455.139280348</v>
      </c>
      <c r="EB76" s="13">
        <v>8400</v>
      </c>
      <c r="EC76">
        <v>278.75621823988001</v>
      </c>
      <c r="ED76">
        <v>304.35018831057999</v>
      </c>
      <c r="EE76">
        <v>331.729635169316</v>
      </c>
      <c r="EF76">
        <v>360.715387974549</v>
      </c>
      <c r="EG76">
        <v>391.09991114919501</v>
      </c>
      <c r="EH76">
        <v>422.43213528707099</v>
      </c>
      <c r="EI76">
        <v>452.79682717750399</v>
      </c>
      <c r="EJ76">
        <v>482.780348465278</v>
      </c>
      <c r="EK76">
        <v>511.959705959975</v>
      </c>
      <c r="EL76">
        <v>539.990842044646</v>
      </c>
      <c r="EM76">
        <v>566.503033535089</v>
      </c>
      <c r="EN76" s="13" t="s">
        <v>184</v>
      </c>
      <c r="EO76" s="5">
        <v>154132.30999164601</v>
      </c>
      <c r="EY76" s="13">
        <v>8400</v>
      </c>
      <c r="EZ76">
        <v>279.84318515945301</v>
      </c>
      <c r="FA76">
        <v>305.49706626867101</v>
      </c>
      <c r="FB76">
        <v>332.93408654688699</v>
      </c>
      <c r="FC76">
        <v>361.97371766407099</v>
      </c>
      <c r="FD76">
        <v>392.407215169626</v>
      </c>
      <c r="FE76">
        <v>423.784628655235</v>
      </c>
      <c r="FF76">
        <v>454.20587300142699</v>
      </c>
      <c r="FG76">
        <v>484.24982254437901</v>
      </c>
      <c r="FH76">
        <v>513.49594582598797</v>
      </c>
      <c r="FI76">
        <v>541.60309503539895</v>
      </c>
      <c r="FJ76">
        <v>568.20330852990696</v>
      </c>
      <c r="FK76" s="13" t="s">
        <v>184</v>
      </c>
      <c r="FL76" s="5">
        <v>156103.16446465801</v>
      </c>
      <c r="FV76" s="13">
        <v>8400</v>
      </c>
      <c r="FW76">
        <v>277.07071811573701</v>
      </c>
      <c r="FX76">
        <v>302.57146021421897</v>
      </c>
      <c r="FY76">
        <v>329.86127409482702</v>
      </c>
      <c r="FZ76">
        <v>358.76310624736402</v>
      </c>
      <c r="GA76">
        <v>389.07131068904903</v>
      </c>
      <c r="GB76">
        <v>420.33301718714102</v>
      </c>
      <c r="GC76">
        <v>450.60886453958</v>
      </c>
      <c r="GD76">
        <v>480.49712074811799</v>
      </c>
      <c r="GE76">
        <v>509.57088702123798</v>
      </c>
      <c r="GF76">
        <v>537.48151426884203</v>
      </c>
      <c r="GG76">
        <v>563.85393057646797</v>
      </c>
      <c r="GH76" s="13" t="s">
        <v>184</v>
      </c>
      <c r="GI76" s="5">
        <v>151461.97634878199</v>
      </c>
      <c r="GS76" s="13">
        <v>8400</v>
      </c>
      <c r="GT76">
        <v>279.45024042922603</v>
      </c>
      <c r="GU76">
        <v>305.08248265279599</v>
      </c>
      <c r="GV76">
        <v>332.49871088743998</v>
      </c>
      <c r="GW76">
        <v>361.51888682484002</v>
      </c>
      <c r="GX76">
        <v>391.93470215241803</v>
      </c>
      <c r="GY76">
        <v>423.29580570836703</v>
      </c>
      <c r="GZ76">
        <v>453.69667259448897</v>
      </c>
      <c r="HA76">
        <v>483.71886698181601</v>
      </c>
      <c r="HB76">
        <v>512.94097252037</v>
      </c>
      <c r="HC76">
        <v>541.02079404211202</v>
      </c>
      <c r="HD76">
        <v>567.58937543222999</v>
      </c>
      <c r="HE76" s="13" t="s">
        <v>184</v>
      </c>
      <c r="HF76" s="5">
        <v>155308.072380183</v>
      </c>
      <c r="HP76" s="13">
        <v>8400</v>
      </c>
      <c r="HQ76">
        <v>243.469680618486</v>
      </c>
      <c r="HR76">
        <v>266.38276577001602</v>
      </c>
      <c r="HS76">
        <v>291.02724593210399</v>
      </c>
      <c r="HT76">
        <v>317.244257923936</v>
      </c>
      <c r="HU76">
        <v>344.83957795582</v>
      </c>
      <c r="HV76">
        <v>373.45053415844399</v>
      </c>
      <c r="HW76">
        <v>401.75528416919002</v>
      </c>
      <c r="HX76">
        <v>430.09353724065102</v>
      </c>
      <c r="HY76">
        <v>458.07939343260398</v>
      </c>
      <c r="HZ76">
        <v>485.32336945154299</v>
      </c>
      <c r="IA76">
        <v>511.46468863795297</v>
      </c>
      <c r="IB76" s="13" t="s">
        <v>184</v>
      </c>
      <c r="IC76" s="5">
        <v>157124.66170999999</v>
      </c>
      <c r="IM76" s="13">
        <v>8400</v>
      </c>
      <c r="IN76">
        <v>233.66043350903701</v>
      </c>
      <c r="IO76">
        <v>255.92783604230601</v>
      </c>
      <c r="IP76">
        <v>279.93049018436898</v>
      </c>
      <c r="IQ76">
        <v>305.52246835538699</v>
      </c>
      <c r="IR76">
        <v>332.521881405513</v>
      </c>
      <c r="IS76">
        <v>360.57632881797599</v>
      </c>
      <c r="IT76">
        <v>388.36335348250401</v>
      </c>
      <c r="IU76">
        <v>416.23018158492403</v>
      </c>
      <c r="IV76">
        <v>443.78777006052098</v>
      </c>
      <c r="IW76">
        <v>470.63405687624299</v>
      </c>
      <c r="IX76">
        <v>496.39639362621602</v>
      </c>
      <c r="IY76" s="13" t="s">
        <v>184</v>
      </c>
      <c r="IZ76" s="5">
        <v>144931.14507169399</v>
      </c>
      <c r="JJ76" s="13">
        <v>8400</v>
      </c>
      <c r="JK76">
        <v>241.597055097604</v>
      </c>
      <c r="JL76">
        <v>264.38668045903898</v>
      </c>
      <c r="JM76">
        <v>288.90945651072502</v>
      </c>
      <c r="JN76">
        <v>315.00908386762501</v>
      </c>
      <c r="JO76">
        <v>342.49376090011299</v>
      </c>
      <c r="JP76">
        <v>371.00454715852601</v>
      </c>
      <c r="JQ76">
        <v>399.23216509597501</v>
      </c>
      <c r="JR76">
        <v>427.51279239231297</v>
      </c>
      <c r="JS76">
        <v>455.461635043309</v>
      </c>
      <c r="JT76">
        <v>482.68751073540699</v>
      </c>
      <c r="JU76">
        <v>508.82879620482601</v>
      </c>
      <c r="JV76" s="13" t="s">
        <v>184</v>
      </c>
      <c r="JW76" s="5">
        <v>155885.96045841201</v>
      </c>
      <c r="KG76" s="13">
        <v>8400</v>
      </c>
      <c r="KH76">
        <v>234.658500955558</v>
      </c>
      <c r="KI76">
        <v>257.00002869272902</v>
      </c>
      <c r="KJ76">
        <v>281.07479647262102</v>
      </c>
      <c r="KK76">
        <v>306.73524225266698</v>
      </c>
      <c r="KL76">
        <v>333.79790583953098</v>
      </c>
      <c r="KM76">
        <v>361.90246755849398</v>
      </c>
      <c r="KN76">
        <v>389.67805098569397</v>
      </c>
      <c r="KO76">
        <v>417.490451712511</v>
      </c>
      <c r="KP76">
        <v>444.94406001060503</v>
      </c>
      <c r="KQ76">
        <v>471.63449381298398</v>
      </c>
      <c r="KR76">
        <v>497.18470600318398</v>
      </c>
      <c r="KS76" s="13" t="s">
        <v>184</v>
      </c>
      <c r="KT76" s="5">
        <v>142771.08107293601</v>
      </c>
      <c r="LD76" s="13">
        <v>8400</v>
      </c>
      <c r="LE76">
        <v>238.55320251503301</v>
      </c>
      <c r="LF76">
        <v>261.14662739080302</v>
      </c>
      <c r="LG76">
        <v>285.47355325088398</v>
      </c>
      <c r="LH76">
        <v>311.38152454780902</v>
      </c>
      <c r="LI76">
        <v>338.68239887675702</v>
      </c>
      <c r="LJ76">
        <v>367.017267492906</v>
      </c>
      <c r="LK76">
        <v>395.05476338027103</v>
      </c>
      <c r="LL76">
        <v>423.14207733360502</v>
      </c>
      <c r="LM76">
        <v>450.89039865263402</v>
      </c>
      <c r="LN76">
        <v>477.90320294868297</v>
      </c>
      <c r="LO76">
        <v>503.81272990293701</v>
      </c>
      <c r="LP76" s="13" t="s">
        <v>184</v>
      </c>
      <c r="LQ76" s="5">
        <v>150313.25399127899</v>
      </c>
      <c r="MA76" s="13">
        <v>8400</v>
      </c>
      <c r="MB76">
        <v>235.42325799600701</v>
      </c>
      <c r="MC76">
        <v>257.81491835255599</v>
      </c>
      <c r="MD76">
        <v>281.93977108105702</v>
      </c>
      <c r="ME76">
        <v>307.64926864021299</v>
      </c>
      <c r="MF76">
        <v>334.759006082403</v>
      </c>
      <c r="MG76">
        <v>362.90850994071798</v>
      </c>
      <c r="MH76">
        <v>390.73173424450198</v>
      </c>
      <c r="MI76">
        <v>418.591985666933</v>
      </c>
      <c r="MJ76">
        <v>446.094589239953</v>
      </c>
      <c r="MK76">
        <v>472.83652568711602</v>
      </c>
      <c r="ML76">
        <v>498.44225502480901</v>
      </c>
      <c r="MM76" s="13" t="s">
        <v>184</v>
      </c>
      <c r="MN76" s="5">
        <v>144007.45534168201</v>
      </c>
      <c r="MX76" s="13">
        <v>8400</v>
      </c>
      <c r="MY76">
        <v>243.87296578333601</v>
      </c>
      <c r="MZ76">
        <v>266.80546293285499</v>
      </c>
      <c r="NA76">
        <v>291.472267765514</v>
      </c>
      <c r="NB76">
        <v>317.71441825315299</v>
      </c>
      <c r="NC76">
        <v>345.33757349231001</v>
      </c>
      <c r="ND76">
        <v>373.98720246478399</v>
      </c>
      <c r="NE76">
        <v>402.39417659817701</v>
      </c>
      <c r="NF76">
        <v>430.87726758150802</v>
      </c>
      <c r="NG76">
        <v>459.05813133800399</v>
      </c>
      <c r="NH76">
        <v>486.550902936591</v>
      </c>
      <c r="NI76">
        <v>513.00129666185205</v>
      </c>
      <c r="NJ76" s="13" t="s">
        <v>184</v>
      </c>
      <c r="NK76" s="5">
        <v>162264.330162506</v>
      </c>
      <c r="NU76" s="13">
        <v>8400</v>
      </c>
      <c r="NV76">
        <v>240.860146047065</v>
      </c>
      <c r="NW76">
        <v>263.59688856541902</v>
      </c>
      <c r="NX76">
        <v>288.06891539924902</v>
      </c>
      <c r="NY76">
        <v>314.12116591900599</v>
      </c>
      <c r="NZ76">
        <v>341.56300521446298</v>
      </c>
      <c r="OA76">
        <v>370.04110653313398</v>
      </c>
      <c r="OB76">
        <v>398.28008932513399</v>
      </c>
      <c r="OC76">
        <v>426.60338671854601</v>
      </c>
      <c r="OD76">
        <v>454.630692565902</v>
      </c>
      <c r="OE76">
        <v>481.97203551718201</v>
      </c>
      <c r="OF76">
        <v>508.26879787166098</v>
      </c>
      <c r="OG76" s="13" t="s">
        <v>184</v>
      </c>
      <c r="OH76" s="5">
        <v>157764.686416007</v>
      </c>
      <c r="OR76">
        <v>8400</v>
      </c>
      <c r="OS76">
        <v>244.73024181953201</v>
      </c>
      <c r="OT76">
        <v>267.71754573363501</v>
      </c>
      <c r="OU76">
        <v>292.43888342634801</v>
      </c>
      <c r="OV76">
        <v>318.73421245325397</v>
      </c>
      <c r="OW76">
        <v>346.40817016169001</v>
      </c>
      <c r="OX76">
        <v>375.10578711392202</v>
      </c>
      <c r="OY76">
        <v>403.56207275058102</v>
      </c>
      <c r="OZ76">
        <v>432.09352973916202</v>
      </c>
      <c r="PA76">
        <v>460.322585837894</v>
      </c>
      <c r="PB76">
        <v>487.86465846884403</v>
      </c>
      <c r="PC76">
        <v>514.366878419214</v>
      </c>
      <c r="PD76" s="13" t="s">
        <v>184</v>
      </c>
      <c r="PE76" s="5">
        <v>163664.21716108799</v>
      </c>
      <c r="PO76" s="13">
        <v>8400</v>
      </c>
      <c r="PP76">
        <v>216.50411118695999</v>
      </c>
      <c r="PQ76">
        <v>237.624962414062</v>
      </c>
      <c r="PR76">
        <v>260.48549021239398</v>
      </c>
      <c r="PS76">
        <v>284.96332059530198</v>
      </c>
      <c r="PT76">
        <v>310.89933179012098</v>
      </c>
      <c r="PU76">
        <v>337.95375833529602</v>
      </c>
      <c r="PV76">
        <v>364.755396508042</v>
      </c>
      <c r="PW76">
        <v>391.68307109393402</v>
      </c>
      <c r="PX76">
        <v>418.33444168992003</v>
      </c>
      <c r="PY76">
        <v>444.27963598311101</v>
      </c>
      <c r="PZ76">
        <v>469.11636626646998</v>
      </c>
      <c r="QA76" s="13" t="s">
        <v>184</v>
      </c>
      <c r="QB76" s="5">
        <v>118659.64600073799</v>
      </c>
      <c r="QL76" s="13">
        <v>8400</v>
      </c>
      <c r="QM76">
        <v>212.22537878118101</v>
      </c>
      <c r="QN76">
        <v>233.023573076579</v>
      </c>
      <c r="QO76">
        <v>255.55763876967501</v>
      </c>
      <c r="QP76">
        <v>279.71103308647099</v>
      </c>
      <c r="QQ76">
        <v>305.33054793560802</v>
      </c>
      <c r="QR76">
        <v>332.09426803815199</v>
      </c>
      <c r="QS76">
        <v>358.72400359658798</v>
      </c>
      <c r="QT76">
        <v>385.56362219215902</v>
      </c>
      <c r="QU76">
        <v>412.22499612180201</v>
      </c>
      <c r="QV76">
        <v>438.28488460215101</v>
      </c>
      <c r="QW76">
        <v>463.34897465052001</v>
      </c>
      <c r="QX76" s="13" t="s">
        <v>184</v>
      </c>
      <c r="QY76" s="5">
        <v>118758.00126967901</v>
      </c>
      <c r="RI76" s="13">
        <v>8400</v>
      </c>
      <c r="RJ76">
        <v>259.384292390403</v>
      </c>
      <c r="RK76">
        <v>283.28237590912602</v>
      </c>
      <c r="RL76">
        <v>308.91182296688498</v>
      </c>
      <c r="RM76">
        <v>336.09504627093099</v>
      </c>
      <c r="RN76">
        <v>364.62022664428798</v>
      </c>
      <c r="RO76">
        <v>394.13454245881098</v>
      </c>
      <c r="RP76">
        <v>423.49200385137198</v>
      </c>
      <c r="RQ76">
        <v>452.95257709262899</v>
      </c>
      <c r="RR76">
        <v>482.15823211690503</v>
      </c>
      <c r="RS76">
        <v>510.74683951817701</v>
      </c>
      <c r="RT76">
        <v>538.39421514334595</v>
      </c>
      <c r="RU76" s="13" t="s">
        <v>184</v>
      </c>
      <c r="RV76" s="5">
        <v>194708.79694583599</v>
      </c>
      <c r="SF76" s="13">
        <v>8400</v>
      </c>
      <c r="SG76">
        <v>215.071458988785</v>
      </c>
      <c r="SH76">
        <v>236.061445952593</v>
      </c>
      <c r="SI76">
        <v>258.78006471883901</v>
      </c>
      <c r="SJ76">
        <v>283.10582575411303</v>
      </c>
      <c r="SK76">
        <v>308.88078491018302</v>
      </c>
      <c r="SL76">
        <v>335.76978156820002</v>
      </c>
      <c r="SM76">
        <v>362.427026106428</v>
      </c>
      <c r="SN76">
        <v>389.22071647156599</v>
      </c>
      <c r="SO76">
        <v>415.75305596877001</v>
      </c>
      <c r="SP76">
        <v>441.59840811539601</v>
      </c>
      <c r="SQ76">
        <v>466.35796330796097</v>
      </c>
      <c r="SR76" s="13" t="s">
        <v>184</v>
      </c>
      <c r="SS76" s="5">
        <v>119739.734246858</v>
      </c>
      <c r="TC76" s="13">
        <v>8400</v>
      </c>
      <c r="TD76">
        <v>249.533400755679</v>
      </c>
      <c r="TE76">
        <v>272.82015586133502</v>
      </c>
      <c r="TF76">
        <v>297.84212745483097</v>
      </c>
      <c r="TG76">
        <v>324.43367616123999</v>
      </c>
      <c r="TH76">
        <v>352.394140310333</v>
      </c>
      <c r="TI76">
        <v>381.37244759972401</v>
      </c>
      <c r="TJ76">
        <v>410.16860188263701</v>
      </c>
      <c r="TK76">
        <v>439.070402882314</v>
      </c>
      <c r="TL76">
        <v>467.71027867818202</v>
      </c>
      <c r="TM76">
        <v>495.71276963635501</v>
      </c>
      <c r="TN76">
        <v>522.73754961016596</v>
      </c>
      <c r="TO76" s="13" t="s">
        <v>184</v>
      </c>
      <c r="TP76" s="5">
        <v>175935.27753085201</v>
      </c>
      <c r="TZ76" s="13">
        <v>8400</v>
      </c>
      <c r="UA76">
        <v>258.92582195261099</v>
      </c>
      <c r="UB76">
        <v>283.46227818115</v>
      </c>
      <c r="UC76">
        <v>309.83975186208397</v>
      </c>
      <c r="UD76">
        <v>337.90577687034602</v>
      </c>
      <c r="UE76">
        <v>367.47647451440798</v>
      </c>
      <c r="UF76">
        <v>398.06109492232599</v>
      </c>
      <c r="UG76">
        <v>427.31820172318999</v>
      </c>
      <c r="UH76">
        <v>456.04142086727302</v>
      </c>
      <c r="UI76">
        <v>483.74248347879399</v>
      </c>
      <c r="UJ76">
        <v>510.00595179255299</v>
      </c>
      <c r="UK76">
        <v>534.39653257615601</v>
      </c>
      <c r="UL76" s="13" t="s">
        <v>184</v>
      </c>
      <c r="UM76" s="5">
        <v>118401.99764970101</v>
      </c>
      <c r="UW76" s="13">
        <v>8400</v>
      </c>
      <c r="UX76">
        <v>258.92582195261099</v>
      </c>
      <c r="UY76">
        <v>283.46227818115</v>
      </c>
      <c r="UZ76">
        <v>309.83975186208397</v>
      </c>
      <c r="VA76">
        <v>337.90577687034602</v>
      </c>
      <c r="VB76">
        <v>367.47647451440798</v>
      </c>
      <c r="VC76">
        <v>398.06109492232599</v>
      </c>
      <c r="VD76">
        <v>427.31820172318999</v>
      </c>
      <c r="VE76">
        <v>456.04142086727302</v>
      </c>
      <c r="VF76">
        <v>483.74248347879399</v>
      </c>
      <c r="VG76">
        <v>510.00595179255299</v>
      </c>
      <c r="VH76">
        <v>534.39653257615601</v>
      </c>
      <c r="VI76" s="13" t="s">
        <v>184</v>
      </c>
      <c r="VJ76" s="5">
        <v>118533.060764201</v>
      </c>
      <c r="VT76" s="13">
        <v>8400</v>
      </c>
      <c r="VU76">
        <v>258.92582195261099</v>
      </c>
      <c r="VV76">
        <v>283.46227818115</v>
      </c>
      <c r="VW76">
        <v>309.83975186208397</v>
      </c>
      <c r="VX76">
        <v>337.90577687034602</v>
      </c>
      <c r="VY76">
        <v>367.47647451440798</v>
      </c>
      <c r="VZ76">
        <v>398.06109492232599</v>
      </c>
      <c r="WA76">
        <v>427.31820172318999</v>
      </c>
      <c r="WB76">
        <v>456.04142086727302</v>
      </c>
      <c r="WC76">
        <v>483.74248347879399</v>
      </c>
      <c r="WD76">
        <v>510.00595179255299</v>
      </c>
      <c r="WE76">
        <v>534.39653257615601</v>
      </c>
      <c r="WF76" s="13" t="s">
        <v>184</v>
      </c>
      <c r="WG76" s="5">
        <v>118418.60921364</v>
      </c>
    </row>
    <row r="77" spans="1:607" ht="15.75" thickBot="1" x14ac:dyDescent="0.3">
      <c r="A77" s="250"/>
      <c r="B77" s="251"/>
      <c r="C77" s="251"/>
      <c r="D77" s="251"/>
      <c r="E77" s="256"/>
      <c r="F77" s="13">
        <v>900</v>
      </c>
      <c r="G77">
        <f t="shared" si="10"/>
        <v>9.9875009811296565</v>
      </c>
      <c r="H77">
        <f t="shared" si="10"/>
        <v>-1.9052788795934983</v>
      </c>
      <c r="I77" s="5">
        <f t="shared" si="10"/>
        <v>-5.781021961065111</v>
      </c>
      <c r="Q77" s="13">
        <v>9800</v>
      </c>
      <c r="R77">
        <v>279.54659803464</v>
      </c>
      <c r="S77">
        <v>304.503456197346</v>
      </c>
      <c r="T77">
        <v>331.14397712805697</v>
      </c>
      <c r="U77">
        <v>359.297570847109</v>
      </c>
      <c r="V77">
        <v>388.76769170860899</v>
      </c>
      <c r="W77">
        <v>418.51207356496099</v>
      </c>
      <c r="X77">
        <v>448.004629267528</v>
      </c>
      <c r="Y77">
        <v>477.27850277855799</v>
      </c>
      <c r="Z77">
        <v>505.950876738967</v>
      </c>
      <c r="AA77">
        <v>533.53910551570505</v>
      </c>
      <c r="AB77">
        <v>559.768100344103</v>
      </c>
      <c r="AC77" s="13" t="s">
        <v>185</v>
      </c>
      <c r="AD77" s="14">
        <v>8.5149976958126201E-6</v>
      </c>
      <c r="AN77" s="13">
        <v>9800</v>
      </c>
      <c r="AO77">
        <v>216.46593950250301</v>
      </c>
      <c r="AP77">
        <v>237.06050055118899</v>
      </c>
      <c r="AQ77">
        <v>259.30325899201802</v>
      </c>
      <c r="AR77">
        <v>283.07729504547899</v>
      </c>
      <c r="AS77">
        <v>308.23179482876998</v>
      </c>
      <c r="AT77">
        <v>334.02128135644301</v>
      </c>
      <c r="AU77">
        <v>360.010450837132</v>
      </c>
      <c r="AV77">
        <v>386.13366103462897</v>
      </c>
      <c r="AW77">
        <v>412.027333412811</v>
      </c>
      <c r="AX77">
        <v>437.38015304129601</v>
      </c>
      <c r="AY77">
        <v>461.79249349658801</v>
      </c>
      <c r="AZ77" s="13" t="s">
        <v>185</v>
      </c>
      <c r="BA77" s="14">
        <v>7.8477636948336408E-6</v>
      </c>
      <c r="BK77" s="13">
        <v>9800</v>
      </c>
      <c r="BL77">
        <v>228.00392641000099</v>
      </c>
      <c r="BM77">
        <v>249.377048168437</v>
      </c>
      <c r="BN77">
        <v>272.40157546683798</v>
      </c>
      <c r="BO77">
        <v>296.94613695192902</v>
      </c>
      <c r="BP77">
        <v>322.84572495612503</v>
      </c>
      <c r="BQ77">
        <v>349.34300466144799</v>
      </c>
      <c r="BR77">
        <v>375.99834470427999</v>
      </c>
      <c r="BS77">
        <v>402.74556081001901</v>
      </c>
      <c r="BT77">
        <v>429.22446658408199</v>
      </c>
      <c r="BU77">
        <v>455.12072226153498</v>
      </c>
      <c r="BV77">
        <v>480.05151336896103</v>
      </c>
      <c r="BW77" s="13" t="s">
        <v>185</v>
      </c>
      <c r="BX77" s="14">
        <v>8.1091174723006195E-6</v>
      </c>
      <c r="CH77" s="13">
        <v>9800</v>
      </c>
      <c r="CI77">
        <v>279.27765561021801</v>
      </c>
      <c r="CJ77">
        <v>304.22003656405798</v>
      </c>
      <c r="CK77">
        <v>330.84662119003599</v>
      </c>
      <c r="CL77">
        <v>358.987130325029</v>
      </c>
      <c r="CM77">
        <v>388.44529563673598</v>
      </c>
      <c r="CN77">
        <v>418.177230593562</v>
      </c>
      <c r="CO77">
        <v>447.65612189191199</v>
      </c>
      <c r="CP77">
        <v>476.91553806867103</v>
      </c>
      <c r="CQ77">
        <v>505.57207745054302</v>
      </c>
      <c r="CR77">
        <v>533.14264155802903</v>
      </c>
      <c r="CS77">
        <v>559.35149850007497</v>
      </c>
      <c r="CT77" s="13" t="s">
        <v>185</v>
      </c>
      <c r="CU77" s="14">
        <v>8.4947524443814997E-6</v>
      </c>
      <c r="DE77" s="13">
        <v>9800</v>
      </c>
      <c r="DF77">
        <v>230.49305886060699</v>
      </c>
      <c r="DG77">
        <v>252.025725436588</v>
      </c>
      <c r="DH77">
        <v>275.21096759592001</v>
      </c>
      <c r="DI77">
        <v>299.91451581331802</v>
      </c>
      <c r="DJ77">
        <v>325.968548564142</v>
      </c>
      <c r="DK77">
        <v>352.63116991459401</v>
      </c>
      <c r="DL77">
        <v>379.46994838931698</v>
      </c>
      <c r="DM77">
        <v>406.41425585792598</v>
      </c>
      <c r="DN77">
        <v>433.10970869125401</v>
      </c>
      <c r="DO77">
        <v>459.25013200099602</v>
      </c>
      <c r="DP77">
        <v>484.45794812251802</v>
      </c>
      <c r="DQ77" s="13" t="s">
        <v>185</v>
      </c>
      <c r="DR77" s="14">
        <v>8.2066313899762899E-6</v>
      </c>
      <c r="EB77" s="13">
        <v>9800</v>
      </c>
      <c r="EC77">
        <v>278.69648077617001</v>
      </c>
      <c r="ED77">
        <v>303.60754091820797</v>
      </c>
      <c r="EE77">
        <v>330.20397007279098</v>
      </c>
      <c r="EF77">
        <v>358.31616191546698</v>
      </c>
      <c r="EG77">
        <v>387.74844883048303</v>
      </c>
      <c r="EH77">
        <v>417.45341320194399</v>
      </c>
      <c r="EI77">
        <v>446.90265852314002</v>
      </c>
      <c r="EJ77">
        <v>476.13067837089602</v>
      </c>
      <c r="EK77">
        <v>504.752799688648</v>
      </c>
      <c r="EL77">
        <v>532.28493764748896</v>
      </c>
      <c r="EM77">
        <v>558.44996471840102</v>
      </c>
      <c r="EN77" s="13" t="s">
        <v>185</v>
      </c>
      <c r="EO77" s="14">
        <v>8.4786246195727705E-6</v>
      </c>
      <c r="EY77" s="13">
        <v>9800</v>
      </c>
      <c r="EZ77">
        <v>279.78426158144703</v>
      </c>
      <c r="FA77">
        <v>304.75390437902001</v>
      </c>
      <c r="FB77">
        <v>331.40673108230197</v>
      </c>
      <c r="FC77">
        <v>359.57187733016201</v>
      </c>
      <c r="FD77">
        <v>389.052552769084</v>
      </c>
      <c r="FE77">
        <v>418.80791606085398</v>
      </c>
      <c r="FF77">
        <v>448.31251839409202</v>
      </c>
      <c r="FG77">
        <v>477.59913035294397</v>
      </c>
      <c r="FH77">
        <v>506.28544883539399</v>
      </c>
      <c r="FI77">
        <v>533.88922651095595</v>
      </c>
      <c r="FJ77">
        <v>560.13594152290398</v>
      </c>
      <c r="FK77" s="13" t="s">
        <v>185</v>
      </c>
      <c r="FL77" s="14">
        <v>8.4940441524359496E-6</v>
      </c>
      <c r="FV77" s="13">
        <v>9800</v>
      </c>
      <c r="FW77">
        <v>277.00956818052799</v>
      </c>
      <c r="FX77">
        <v>301.82943992985599</v>
      </c>
      <c r="FY77">
        <v>328.33803628973601</v>
      </c>
      <c r="FZ77">
        <v>356.36771303785099</v>
      </c>
      <c r="GA77">
        <v>385.72455746034598</v>
      </c>
      <c r="GB77">
        <v>415.350669129236</v>
      </c>
      <c r="GC77">
        <v>444.71294366538302</v>
      </c>
      <c r="GD77">
        <v>473.848619925572</v>
      </c>
      <c r="GE77">
        <v>502.36926557353797</v>
      </c>
      <c r="GF77">
        <v>529.78787149076004</v>
      </c>
      <c r="GG77">
        <v>555.82321311989097</v>
      </c>
      <c r="GH77" s="13" t="s">
        <v>185</v>
      </c>
      <c r="GI77" s="14">
        <v>8.4271211769345796E-6</v>
      </c>
      <c r="GS77" s="13">
        <v>9800</v>
      </c>
      <c r="GT77">
        <v>279.39103124535899</v>
      </c>
      <c r="GU77">
        <v>304.33951651713102</v>
      </c>
      <c r="GV77">
        <v>330.97197756366597</v>
      </c>
      <c r="GW77">
        <v>359.118004151783</v>
      </c>
      <c r="GX77">
        <v>388.58121099278799</v>
      </c>
      <c r="GY77">
        <v>418.31839569220699</v>
      </c>
      <c r="GZ77">
        <v>447.80305156038401</v>
      </c>
      <c r="HA77">
        <v>477.06856788273302</v>
      </c>
      <c r="HB77">
        <v>505.73178961869502</v>
      </c>
      <c r="HC77">
        <v>533.309809466871</v>
      </c>
      <c r="HD77">
        <v>559.52716686177996</v>
      </c>
      <c r="HE77" s="13" t="s">
        <v>185</v>
      </c>
      <c r="HF77" s="14">
        <v>8.4943898773577392E-6</v>
      </c>
      <c r="HP77" s="13">
        <v>9800</v>
      </c>
      <c r="HQ77">
        <v>241.05201233761699</v>
      </c>
      <c r="HR77">
        <v>263.26008041289401</v>
      </c>
      <c r="HS77">
        <v>287.12041425807303</v>
      </c>
      <c r="HT77">
        <v>312.48606115731297</v>
      </c>
      <c r="HU77">
        <v>339.17701907054698</v>
      </c>
      <c r="HV77">
        <v>366.47129868525298</v>
      </c>
      <c r="HW77">
        <v>393.94614519334101</v>
      </c>
      <c r="HX77">
        <v>421.52304849713602</v>
      </c>
      <c r="HY77">
        <v>448.85895201828401</v>
      </c>
      <c r="HZ77">
        <v>475.65856854424197</v>
      </c>
      <c r="IA77">
        <v>501.56181433111601</v>
      </c>
      <c r="IB77" s="13" t="s">
        <v>185</v>
      </c>
      <c r="IC77" s="14">
        <v>8.5265551850542298E-6</v>
      </c>
      <c r="IM77" s="13">
        <v>9800</v>
      </c>
      <c r="IN77">
        <v>231.19749348215899</v>
      </c>
      <c r="IO77">
        <v>252.769074607135</v>
      </c>
      <c r="IP77">
        <v>275.99583273437503</v>
      </c>
      <c r="IQ77">
        <v>300.743028236653</v>
      </c>
      <c r="IR77">
        <v>326.84236977899002</v>
      </c>
      <c r="IS77">
        <v>353.582347249782</v>
      </c>
      <c r="IT77">
        <v>380.543514422241</v>
      </c>
      <c r="IU77">
        <v>407.64800844660903</v>
      </c>
      <c r="IV77">
        <v>434.55034377331702</v>
      </c>
      <c r="IW77">
        <v>460.96038544880997</v>
      </c>
      <c r="IX77">
        <v>486.504052564017</v>
      </c>
      <c r="IY77" s="13" t="s">
        <v>185</v>
      </c>
      <c r="IZ77" s="14">
        <v>8.3098117708842903E-6</v>
      </c>
      <c r="JJ77" s="13">
        <v>9800</v>
      </c>
      <c r="JK77">
        <v>239.13413496623599</v>
      </c>
      <c r="JL77">
        <v>261.21868996395602</v>
      </c>
      <c r="JM77">
        <v>284.95718956754303</v>
      </c>
      <c r="JN77">
        <v>310.205156545237</v>
      </c>
      <c r="JO77">
        <v>336.78493741315702</v>
      </c>
      <c r="JP77">
        <v>363.98286202337999</v>
      </c>
      <c r="JQ77">
        <v>391.379389245938</v>
      </c>
      <c r="JR77">
        <v>418.89459260649102</v>
      </c>
      <c r="JS77">
        <v>446.18661097590501</v>
      </c>
      <c r="JT77">
        <v>472.964771070079</v>
      </c>
      <c r="JU77">
        <v>498.86645634511899</v>
      </c>
      <c r="JV77" s="13" t="s">
        <v>185</v>
      </c>
      <c r="JW77" s="14">
        <v>8.5002052257381098E-6</v>
      </c>
      <c r="KG77" s="13">
        <v>9800</v>
      </c>
      <c r="KH77">
        <v>232.30765167383001</v>
      </c>
      <c r="KI77">
        <v>253.957469253955</v>
      </c>
      <c r="KJ77">
        <v>277.26020493351001</v>
      </c>
      <c r="KK77">
        <v>302.07941686919997</v>
      </c>
      <c r="KL77">
        <v>328.24518199289997</v>
      </c>
      <c r="KM77">
        <v>355.02086891095502</v>
      </c>
      <c r="KN77">
        <v>381.97658224787398</v>
      </c>
      <c r="KO77">
        <v>409.03988471187802</v>
      </c>
      <c r="KP77">
        <v>435.85889891332101</v>
      </c>
      <c r="KQ77">
        <v>462.13035202536798</v>
      </c>
      <c r="KR77">
        <v>487.47989537238101</v>
      </c>
      <c r="KS77" s="13" t="s">
        <v>185</v>
      </c>
      <c r="KT77" s="14">
        <v>8.2616595026653908E-6</v>
      </c>
      <c r="LD77" s="13">
        <v>9800</v>
      </c>
      <c r="LE77">
        <v>236.13016395673401</v>
      </c>
      <c r="LF77">
        <v>258.02392297829402</v>
      </c>
      <c r="LG77">
        <v>281.57151739561601</v>
      </c>
      <c r="LH77">
        <v>306.63202134394697</v>
      </c>
      <c r="LI77">
        <v>333.03118723328498</v>
      </c>
      <c r="LJ77">
        <v>360.04761785177101</v>
      </c>
      <c r="LK77">
        <v>387.25827613876697</v>
      </c>
      <c r="LL77">
        <v>414.58597516751098</v>
      </c>
      <c r="LM77">
        <v>441.68514573448999</v>
      </c>
      <c r="LN77">
        <v>468.26082397987801</v>
      </c>
      <c r="LO77">
        <v>493.94550063940898</v>
      </c>
      <c r="LP77" s="13" t="s">
        <v>185</v>
      </c>
      <c r="LQ77" s="14">
        <v>8.4079001893362104E-6</v>
      </c>
      <c r="MA77" s="13">
        <v>9800</v>
      </c>
      <c r="MB77">
        <v>233.065595980875</v>
      </c>
      <c r="MC77">
        <v>254.76433071915099</v>
      </c>
      <c r="MD77">
        <v>278.11604169475999</v>
      </c>
      <c r="ME77">
        <v>302.983372909102</v>
      </c>
      <c r="MF77">
        <v>329.19551896387497</v>
      </c>
      <c r="MG77">
        <v>356.01735563352298</v>
      </c>
      <c r="MH77">
        <v>383.01973525413501</v>
      </c>
      <c r="MI77">
        <v>410.12963063973899</v>
      </c>
      <c r="MJ77">
        <v>436.99601136843199</v>
      </c>
      <c r="MK77">
        <v>463.31644963447599</v>
      </c>
      <c r="ML77">
        <v>488.71787950231601</v>
      </c>
      <c r="MM77" s="13" t="s">
        <v>185</v>
      </c>
      <c r="MN77" s="14">
        <v>8.2872003343542408E-6</v>
      </c>
      <c r="MX77" s="13">
        <v>9800</v>
      </c>
      <c r="MY77">
        <v>241.30812872923701</v>
      </c>
      <c r="MZ77">
        <v>263.52802891370902</v>
      </c>
      <c r="NA77">
        <v>287.40357522108701</v>
      </c>
      <c r="NB77">
        <v>312.78793672536898</v>
      </c>
      <c r="NC77">
        <v>339.501189878189</v>
      </c>
      <c r="ND77">
        <v>366.848833195731</v>
      </c>
      <c r="NE77">
        <v>394.41774195287201</v>
      </c>
      <c r="NF77">
        <v>422.12353198963399</v>
      </c>
      <c r="NG77">
        <v>449.63043022302702</v>
      </c>
      <c r="NH77">
        <v>476.65811515758998</v>
      </c>
      <c r="NI77">
        <v>502.84798614799303</v>
      </c>
      <c r="NJ77" s="13" t="s">
        <v>185</v>
      </c>
      <c r="NK77" s="14">
        <v>8.6111268644707492E-6</v>
      </c>
      <c r="NU77" s="13">
        <v>9800</v>
      </c>
      <c r="NV77">
        <v>238.30440059722301</v>
      </c>
      <c r="NW77">
        <v>260.33244197141403</v>
      </c>
      <c r="NX77">
        <v>284.01674379724102</v>
      </c>
      <c r="NY77">
        <v>309.21412875329702</v>
      </c>
      <c r="NZ77">
        <v>335.74816658610001</v>
      </c>
      <c r="OA77">
        <v>362.92293073736499</v>
      </c>
      <c r="OB77">
        <v>390.32611795805701</v>
      </c>
      <c r="OC77">
        <v>417.87389431931399</v>
      </c>
      <c r="OD77">
        <v>445.22878721377401</v>
      </c>
      <c r="OE77">
        <v>472.10997515147398</v>
      </c>
      <c r="OF77">
        <v>498.15454147739899</v>
      </c>
      <c r="OG77" s="13" t="s">
        <v>185</v>
      </c>
      <c r="OH77" s="14">
        <v>8.5338492576505905E-6</v>
      </c>
      <c r="OR77">
        <v>9800</v>
      </c>
      <c r="OS77">
        <v>242.15826321047101</v>
      </c>
      <c r="OT77">
        <v>264.43165905676102</v>
      </c>
      <c r="OU77">
        <v>288.36054496591902</v>
      </c>
      <c r="OV77">
        <v>313.79708433176899</v>
      </c>
      <c r="OW77">
        <v>340.56039574462602</v>
      </c>
      <c r="OX77">
        <v>367.956932717342</v>
      </c>
      <c r="OY77">
        <v>395.57428701458798</v>
      </c>
      <c r="OZ77">
        <v>423.32745692614702</v>
      </c>
      <c r="PA77">
        <v>450.88138650272202</v>
      </c>
      <c r="PB77">
        <v>477.95638806116301</v>
      </c>
      <c r="PC77">
        <v>504.19508788459001</v>
      </c>
      <c r="PD77" s="13" t="s">
        <v>185</v>
      </c>
      <c r="PE77" s="14">
        <v>8.6378773216674596E-6</v>
      </c>
      <c r="PO77" s="13">
        <v>9800</v>
      </c>
      <c r="PP77">
        <v>214.05035900962099</v>
      </c>
      <c r="PQ77">
        <v>234.49409243505701</v>
      </c>
      <c r="PR77">
        <v>256.594791362146</v>
      </c>
      <c r="PS77">
        <v>280.23974344613703</v>
      </c>
      <c r="PT77">
        <v>305.28209284660102</v>
      </c>
      <c r="PU77">
        <v>331.00738293192899</v>
      </c>
      <c r="PV77">
        <v>356.99296130926001</v>
      </c>
      <c r="PW77">
        <v>383.16709440246501</v>
      </c>
      <c r="PX77">
        <v>409.17314248894201</v>
      </c>
      <c r="PY77">
        <v>434.71571530017201</v>
      </c>
      <c r="PZ77">
        <v>459.39287702100398</v>
      </c>
      <c r="QA77" s="13" t="s">
        <v>185</v>
      </c>
      <c r="QB77" s="14">
        <v>7.90548905031637E-6</v>
      </c>
      <c r="QL77" s="13">
        <v>9800</v>
      </c>
      <c r="QM77">
        <v>209.68008239433399</v>
      </c>
      <c r="QN77">
        <v>229.80394819582401</v>
      </c>
      <c r="QO77">
        <v>251.58112583794801</v>
      </c>
      <c r="QP77">
        <v>274.90449845349099</v>
      </c>
      <c r="QQ77">
        <v>299.63288763418899</v>
      </c>
      <c r="QR77">
        <v>325.10147635905798</v>
      </c>
      <c r="QS77">
        <v>350.90936841805598</v>
      </c>
      <c r="QT77">
        <v>376.97670779436498</v>
      </c>
      <c r="QU77">
        <v>402.96027906699999</v>
      </c>
      <c r="QV77">
        <v>428.58660172448498</v>
      </c>
      <c r="QW77">
        <v>453.45724531578901</v>
      </c>
      <c r="QX77" s="13" t="s">
        <v>185</v>
      </c>
      <c r="QY77" s="14">
        <v>7.8968156873448493E-6</v>
      </c>
      <c r="RI77" s="13">
        <v>9800</v>
      </c>
      <c r="RJ77">
        <v>256.48216675717998</v>
      </c>
      <c r="RK77">
        <v>279.63433394034098</v>
      </c>
      <c r="RL77">
        <v>304.44191827398402</v>
      </c>
      <c r="RM77">
        <v>330.74101735793403</v>
      </c>
      <c r="RN77">
        <v>358.33554717738701</v>
      </c>
      <c r="RO77">
        <v>386.576641041215</v>
      </c>
      <c r="RP77">
        <v>415.07199320198703</v>
      </c>
      <c r="RQ77">
        <v>443.72061462474102</v>
      </c>
      <c r="RR77">
        <v>472.20608129303798</v>
      </c>
      <c r="RS77">
        <v>500.27624779399798</v>
      </c>
      <c r="RT77">
        <v>527.59299660432998</v>
      </c>
      <c r="RU77" s="13" t="s">
        <v>185</v>
      </c>
      <c r="RV77" s="14">
        <v>9.1722912190104692E-6</v>
      </c>
      <c r="SF77" s="13">
        <v>9800</v>
      </c>
      <c r="SG77">
        <v>212.68279435675001</v>
      </c>
      <c r="SH77">
        <v>233.004507727185</v>
      </c>
      <c r="SI77">
        <v>254.97286981247399</v>
      </c>
      <c r="SJ77">
        <v>278.475909077712</v>
      </c>
      <c r="SK77">
        <v>303.36776808039298</v>
      </c>
      <c r="SL77">
        <v>328.94656617118602</v>
      </c>
      <c r="SM77">
        <v>354.79565723840199</v>
      </c>
      <c r="SN77">
        <v>380.84164889966303</v>
      </c>
      <c r="SO77">
        <v>406.73205081838802</v>
      </c>
      <c r="SP77">
        <v>432.17505898870201</v>
      </c>
      <c r="SQ77">
        <v>456.77220974433902</v>
      </c>
      <c r="SR77" s="13" t="s">
        <v>185</v>
      </c>
      <c r="SS77" s="14">
        <v>7.8393253151034694E-6</v>
      </c>
      <c r="TC77" s="13">
        <v>9800</v>
      </c>
      <c r="TD77">
        <v>246.78634182908399</v>
      </c>
      <c r="TE77">
        <v>269.34531774112799</v>
      </c>
      <c r="TF77">
        <v>293.56198015257399</v>
      </c>
      <c r="TG77">
        <v>319.283474912146</v>
      </c>
      <c r="TH77">
        <v>346.32412152910501</v>
      </c>
      <c r="TI77">
        <v>374.01726321359399</v>
      </c>
      <c r="TJ77">
        <v>401.96280156141199</v>
      </c>
      <c r="TK77">
        <v>430.06731670383198</v>
      </c>
      <c r="TL77">
        <v>458.00531239075201</v>
      </c>
      <c r="TM77">
        <v>485.51337370327502</v>
      </c>
      <c r="TN77">
        <v>512.24112582931798</v>
      </c>
      <c r="TO77" s="13" t="s">
        <v>185</v>
      </c>
      <c r="TP77" s="14">
        <v>8.8477464859928302E-6</v>
      </c>
      <c r="TZ77" s="13">
        <v>9800</v>
      </c>
      <c r="UA77">
        <v>258.80954977868498</v>
      </c>
      <c r="UB77">
        <v>282.67976329057501</v>
      </c>
      <c r="UC77">
        <v>308.28652932522101</v>
      </c>
      <c r="UD77">
        <v>335.48497606556703</v>
      </c>
      <c r="UE77">
        <v>364.10142455939399</v>
      </c>
      <c r="UF77">
        <v>392.89687142528999</v>
      </c>
      <c r="UG77">
        <v>421.25797835982098</v>
      </c>
      <c r="UH77">
        <v>449.26745368848799</v>
      </c>
      <c r="UI77">
        <v>476.47773449432901</v>
      </c>
      <c r="UJ77">
        <v>502.35528824331698</v>
      </c>
      <c r="UK77">
        <v>526.56267194900204</v>
      </c>
      <c r="UL77" s="13" t="s">
        <v>185</v>
      </c>
      <c r="UM77" s="14">
        <v>7.9284007546473299E-6</v>
      </c>
      <c r="UW77" s="13">
        <v>9800</v>
      </c>
      <c r="UX77">
        <v>258.80954977868498</v>
      </c>
      <c r="UY77">
        <v>282.67976329057501</v>
      </c>
      <c r="UZ77">
        <v>308.28652932522101</v>
      </c>
      <c r="VA77">
        <v>335.48497606556703</v>
      </c>
      <c r="VB77">
        <v>364.10142455939399</v>
      </c>
      <c r="VC77">
        <v>392.89687142528999</v>
      </c>
      <c r="VD77">
        <v>421.25797835982098</v>
      </c>
      <c r="VE77">
        <v>449.26745368848799</v>
      </c>
      <c r="VF77">
        <v>476.47773449432901</v>
      </c>
      <c r="VG77">
        <v>502.35528824331698</v>
      </c>
      <c r="VH77">
        <v>526.56267194900204</v>
      </c>
      <c r="VI77" s="13" t="s">
        <v>185</v>
      </c>
      <c r="VJ77" s="14">
        <v>7.9167110156881802E-6</v>
      </c>
      <c r="VT77" s="13">
        <v>9800</v>
      </c>
      <c r="VU77">
        <v>258.80954977868498</v>
      </c>
      <c r="VV77">
        <v>282.67976329057501</v>
      </c>
      <c r="VW77">
        <v>308.28652932522101</v>
      </c>
      <c r="VX77">
        <v>335.48497606556703</v>
      </c>
      <c r="VY77">
        <v>364.10142455939399</v>
      </c>
      <c r="VZ77">
        <v>392.89687142528999</v>
      </c>
      <c r="WA77">
        <v>421.25797835982098</v>
      </c>
      <c r="WB77">
        <v>449.26745368848799</v>
      </c>
      <c r="WC77">
        <v>476.47773449432901</v>
      </c>
      <c r="WD77">
        <v>502.35528824331698</v>
      </c>
      <c r="WE77">
        <v>526.56267194900204</v>
      </c>
      <c r="WF77" s="13" t="s">
        <v>185</v>
      </c>
      <c r="WG77" s="14">
        <v>7.9269151307395706E-6</v>
      </c>
    </row>
    <row r="78" spans="1:607" x14ac:dyDescent="0.25">
      <c r="F78" s="13">
        <v>1100</v>
      </c>
      <c r="G78">
        <f t="shared" si="10"/>
        <v>4.8387447964801167</v>
      </c>
      <c r="H78">
        <f t="shared" si="10"/>
        <v>-5.4985210336191415</v>
      </c>
      <c r="I78" s="5">
        <f t="shared" si="10"/>
        <v>-12.033274902070884</v>
      </c>
      <c r="Q78" s="13">
        <v>11200</v>
      </c>
      <c r="R78">
        <v>279.49112084331398</v>
      </c>
      <c r="S78">
        <v>303.85502494715598</v>
      </c>
      <c r="T78">
        <v>329.81868689976898</v>
      </c>
      <c r="U78">
        <v>357.21985308463297</v>
      </c>
      <c r="V78">
        <v>385.794470353848</v>
      </c>
      <c r="W78">
        <v>414.30343531272501</v>
      </c>
      <c r="X78">
        <v>443.01212800647801</v>
      </c>
      <c r="Y78">
        <v>471.56709583249199</v>
      </c>
      <c r="Z78">
        <v>499.61860883338397</v>
      </c>
      <c r="AA78">
        <v>526.82558753395995</v>
      </c>
      <c r="AB78">
        <v>552.80940524920402</v>
      </c>
      <c r="AC78" s="13" t="s">
        <v>186</v>
      </c>
      <c r="AD78" s="5">
        <v>312.337362288956</v>
      </c>
      <c r="AN78" s="13">
        <v>11200</v>
      </c>
      <c r="AO78">
        <v>213.48414538846899</v>
      </c>
      <c r="AP78">
        <v>233.43568977430701</v>
      </c>
      <c r="AQ78">
        <v>254.96601022701199</v>
      </c>
      <c r="AR78">
        <v>277.96755405886699</v>
      </c>
      <c r="AS78">
        <v>302.25134462762003</v>
      </c>
      <c r="AT78">
        <v>326.977314239446</v>
      </c>
      <c r="AU78">
        <v>352.24002783081602</v>
      </c>
      <c r="AV78">
        <v>377.72727206550297</v>
      </c>
      <c r="AW78">
        <v>403.113219747659</v>
      </c>
      <c r="AX78">
        <v>428.06336061044999</v>
      </c>
      <c r="AY78">
        <v>452.27836623662398</v>
      </c>
      <c r="AZ78" s="13" t="s">
        <v>186</v>
      </c>
      <c r="BA78" s="5">
        <v>287.86265127432301</v>
      </c>
      <c r="BK78" s="13">
        <v>11200</v>
      </c>
      <c r="BL78">
        <v>225.00014806396999</v>
      </c>
      <c r="BM78">
        <v>245.718415132198</v>
      </c>
      <c r="BN78">
        <v>268.020327509965</v>
      </c>
      <c r="BO78">
        <v>291.78476812098501</v>
      </c>
      <c r="BP78">
        <v>316.80913182777999</v>
      </c>
      <c r="BQ78">
        <v>342.23696272635999</v>
      </c>
      <c r="BR78">
        <v>368.16079893742199</v>
      </c>
      <c r="BS78">
        <v>394.26511624891401</v>
      </c>
      <c r="BT78">
        <v>420.22499163398197</v>
      </c>
      <c r="BU78">
        <v>445.71108299624802</v>
      </c>
      <c r="BV78">
        <v>470.42800885785601</v>
      </c>
      <c r="BW78" s="13" t="s">
        <v>186</v>
      </c>
      <c r="BX78" s="5">
        <v>297.44933026055901</v>
      </c>
      <c r="CH78" s="13">
        <v>11200</v>
      </c>
      <c r="CI78">
        <v>279.22207421751398</v>
      </c>
      <c r="CJ78">
        <v>303.57180062870998</v>
      </c>
      <c r="CK78">
        <v>329.52179593524897</v>
      </c>
      <c r="CL78">
        <v>356.91009700930999</v>
      </c>
      <c r="CM78">
        <v>385.47274560596998</v>
      </c>
      <c r="CN78">
        <v>413.96854426708899</v>
      </c>
      <c r="CO78">
        <v>442.663857837264</v>
      </c>
      <c r="CP78">
        <v>471.20482461532299</v>
      </c>
      <c r="CQ78">
        <v>499.24120389353402</v>
      </c>
      <c r="CR78">
        <v>526.43133281239898</v>
      </c>
      <c r="CS78">
        <v>552.39610103352595</v>
      </c>
      <c r="CT78" s="13" t="s">
        <v>186</v>
      </c>
      <c r="CU78" s="5">
        <v>311.59474923646201</v>
      </c>
      <c r="DE78" s="13">
        <v>11200</v>
      </c>
      <c r="DF78">
        <v>227.40205782642099</v>
      </c>
      <c r="DG78">
        <v>248.273204174478</v>
      </c>
      <c r="DH78">
        <v>270.729677778998</v>
      </c>
      <c r="DI78">
        <v>294.64774644903599</v>
      </c>
      <c r="DJ78">
        <v>319.82365586225399</v>
      </c>
      <c r="DK78">
        <v>345.42055567306397</v>
      </c>
      <c r="DL78">
        <v>371.52140263228603</v>
      </c>
      <c r="DM78">
        <v>397.81435780113799</v>
      </c>
      <c r="DN78">
        <v>423.97934463548398</v>
      </c>
      <c r="DO78">
        <v>449.692838470119</v>
      </c>
      <c r="DP78">
        <v>474.66660650011698</v>
      </c>
      <c r="DQ78" s="13" t="s">
        <v>186</v>
      </c>
      <c r="DR78" s="5">
        <v>301.02622375147001</v>
      </c>
      <c r="EB78" s="13">
        <v>11200</v>
      </c>
      <c r="EC78">
        <v>278.64066176725203</v>
      </c>
      <c r="ED78">
        <v>302.95971316011202</v>
      </c>
      <c r="EE78">
        <v>328.88013408934302</v>
      </c>
      <c r="EF78">
        <v>356.24059025365301</v>
      </c>
      <c r="EG78">
        <v>384.77732731094699</v>
      </c>
      <c r="EH78">
        <v>413.24458463376402</v>
      </c>
      <c r="EI78">
        <v>441.91087106258601</v>
      </c>
      <c r="EJ78">
        <v>470.42143391831701</v>
      </c>
      <c r="EK78">
        <v>498.42492117582401</v>
      </c>
      <c r="EL78">
        <v>525.57840158954002</v>
      </c>
      <c r="EM78">
        <v>551.50171352227403</v>
      </c>
      <c r="EN78" s="13" t="s">
        <v>186</v>
      </c>
      <c r="EO78" s="5">
        <v>311.00316689666897</v>
      </c>
      <c r="EY78" s="13">
        <v>11200</v>
      </c>
      <c r="EZ78">
        <v>279.72887346397198</v>
      </c>
      <c r="FA78">
        <v>304.10529717366097</v>
      </c>
      <c r="FB78">
        <v>330.081026212599</v>
      </c>
      <c r="FC78">
        <v>357.493550525957</v>
      </c>
      <c r="FD78">
        <v>386.07873281334003</v>
      </c>
      <c r="FE78">
        <v>414.59931104892303</v>
      </c>
      <c r="FF78">
        <v>443.319798843353</v>
      </c>
      <c r="FG78">
        <v>471.88710344275802</v>
      </c>
      <c r="FH78">
        <v>499.95194440361797</v>
      </c>
      <c r="FI78">
        <v>527.17375592217195</v>
      </c>
      <c r="FJ78">
        <v>553.17433722915598</v>
      </c>
      <c r="FK78" s="13" t="s">
        <v>186</v>
      </c>
      <c r="FL78" s="5">
        <v>311.568768485097</v>
      </c>
      <c r="FV78" s="13">
        <v>11200</v>
      </c>
      <c r="FW78">
        <v>276.95296135866602</v>
      </c>
      <c r="FX78">
        <v>301.18268715123298</v>
      </c>
      <c r="FY78">
        <v>327.01694881113298</v>
      </c>
      <c r="FZ78">
        <v>354.29624573002599</v>
      </c>
      <c r="GA78">
        <v>382.75740633430098</v>
      </c>
      <c r="GB78">
        <v>411.14112272476899</v>
      </c>
      <c r="GC78">
        <v>439.72225299756201</v>
      </c>
      <c r="GD78">
        <v>468.143403238774</v>
      </c>
      <c r="GE78">
        <v>496.04993542575301</v>
      </c>
      <c r="GF78">
        <v>523.09517573341202</v>
      </c>
      <c r="GG78">
        <v>548.89586277137096</v>
      </c>
      <c r="GH78" s="13" t="s">
        <v>186</v>
      </c>
      <c r="GI78" s="5">
        <v>309.11397678798301</v>
      </c>
      <c r="GS78" s="13">
        <v>11200</v>
      </c>
      <c r="GT78">
        <v>279.33549422183199</v>
      </c>
      <c r="GU78">
        <v>303.69119873782199</v>
      </c>
      <c r="GV78">
        <v>329.64695684481501</v>
      </c>
      <c r="GW78">
        <v>357.04068291736399</v>
      </c>
      <c r="GX78">
        <v>385.60837874522798</v>
      </c>
      <c r="GY78">
        <v>414.10973099139102</v>
      </c>
      <c r="GZ78">
        <v>442.81068878435599</v>
      </c>
      <c r="HA78">
        <v>471.35756312861002</v>
      </c>
      <c r="HB78">
        <v>499.40032889856599</v>
      </c>
      <c r="HC78">
        <v>526.59756944062099</v>
      </c>
      <c r="HD78">
        <v>552.57037852413396</v>
      </c>
      <c r="HE78" s="13" t="s">
        <v>186</v>
      </c>
      <c r="HF78" s="5">
        <v>311.58144996946203</v>
      </c>
      <c r="HP78" s="13">
        <v>11200</v>
      </c>
      <c r="HQ78">
        <v>237.817558423995</v>
      </c>
      <c r="HR78">
        <v>259.34804987059698</v>
      </c>
      <c r="HS78">
        <v>282.46537663588299</v>
      </c>
      <c r="HT78">
        <v>307.03401395414198</v>
      </c>
      <c r="HU78">
        <v>332.84110127364102</v>
      </c>
      <c r="HV78">
        <v>359.07478745315802</v>
      </c>
      <c r="HW78">
        <v>385.80049013629701</v>
      </c>
      <c r="HX78">
        <v>412.71091827908401</v>
      </c>
      <c r="HY78">
        <v>439.49462777599803</v>
      </c>
      <c r="HZ78">
        <v>465.84046975940299</v>
      </c>
      <c r="IA78">
        <v>491.47344905472403</v>
      </c>
      <c r="IB78" s="13" t="s">
        <v>186</v>
      </c>
      <c r="IC78" s="5">
        <v>312.76130083049901</v>
      </c>
      <c r="IM78" s="13">
        <v>11200</v>
      </c>
      <c r="IN78">
        <v>227.939010946417</v>
      </c>
      <c r="IO78">
        <v>248.83969422379599</v>
      </c>
      <c r="IP78">
        <v>271.32865636914801</v>
      </c>
      <c r="IQ78">
        <v>295.281944505995</v>
      </c>
      <c r="IR78">
        <v>320.49829955772401</v>
      </c>
      <c r="IS78">
        <v>346.178941334162</v>
      </c>
      <c r="IT78">
        <v>372.39120511764099</v>
      </c>
      <c r="IU78">
        <v>398.83050640542803</v>
      </c>
      <c r="IV78">
        <v>425.18474618759598</v>
      </c>
      <c r="IW78">
        <v>451.13879601811198</v>
      </c>
      <c r="IX78">
        <v>476.41615580107702</v>
      </c>
      <c r="IY78" s="13" t="s">
        <v>186</v>
      </c>
      <c r="IZ78" s="5">
        <v>304.81096793626602</v>
      </c>
      <c r="JJ78" s="13">
        <v>11200</v>
      </c>
      <c r="JK78">
        <v>235.849739001508</v>
      </c>
      <c r="JL78">
        <v>257.25558710375799</v>
      </c>
      <c r="JM78">
        <v>280.24973173651199</v>
      </c>
      <c r="JN78">
        <v>304.69905544601198</v>
      </c>
      <c r="JO78">
        <v>330.39364938781398</v>
      </c>
      <c r="JP78">
        <v>356.532103138281</v>
      </c>
      <c r="JQ78">
        <v>383.17698043722902</v>
      </c>
      <c r="JR78">
        <v>410.02294532026798</v>
      </c>
      <c r="JS78">
        <v>436.75993804608601</v>
      </c>
      <c r="JT78">
        <v>463.077579805006</v>
      </c>
      <c r="JU78">
        <v>488.70306798079702</v>
      </c>
      <c r="JV78" s="13" t="s">
        <v>186</v>
      </c>
      <c r="JW78" s="5">
        <v>311.794761897287</v>
      </c>
      <c r="KG78" s="13">
        <v>11200</v>
      </c>
      <c r="KH78">
        <v>229.18200441868601</v>
      </c>
      <c r="KI78">
        <v>250.166968682186</v>
      </c>
      <c r="KJ78">
        <v>272.73792772754302</v>
      </c>
      <c r="KK78">
        <v>296.76914606846799</v>
      </c>
      <c r="KL78">
        <v>322.05545542052897</v>
      </c>
      <c r="KM78">
        <v>347.76665684593598</v>
      </c>
      <c r="KN78">
        <v>373.98174942165798</v>
      </c>
      <c r="KO78">
        <v>400.39012325626601</v>
      </c>
      <c r="KP78">
        <v>426.673676931317</v>
      </c>
      <c r="KQ78">
        <v>452.51153180178699</v>
      </c>
      <c r="KR78">
        <v>477.618479308953</v>
      </c>
      <c r="KS78" s="13" t="s">
        <v>186</v>
      </c>
      <c r="KT78" s="5">
        <v>303.04470175734298</v>
      </c>
      <c r="LD78" s="13">
        <v>11200</v>
      </c>
      <c r="LE78">
        <v>232.90385232940301</v>
      </c>
      <c r="LF78">
        <v>254.12434647936399</v>
      </c>
      <c r="LG78">
        <v>276.93248249907299</v>
      </c>
      <c r="LH78">
        <v>301.19842390387498</v>
      </c>
      <c r="LI78">
        <v>326.71457063805002</v>
      </c>
      <c r="LJ78">
        <v>352.66983110194099</v>
      </c>
      <c r="LK78">
        <v>379.13281377193198</v>
      </c>
      <c r="LL78">
        <v>405.79643685695999</v>
      </c>
      <c r="LM78">
        <v>432.34772574037299</v>
      </c>
      <c r="LN78">
        <v>458.47233096681498</v>
      </c>
      <c r="LO78">
        <v>483.89289911349402</v>
      </c>
      <c r="LP78" s="13" t="s">
        <v>186</v>
      </c>
      <c r="LQ78" s="5">
        <v>308.40893460458801</v>
      </c>
      <c r="MA78" s="13">
        <v>11200</v>
      </c>
      <c r="MB78">
        <v>229.92912464623001</v>
      </c>
      <c r="MC78">
        <v>250.961810831186</v>
      </c>
      <c r="MD78">
        <v>273.58068027584102</v>
      </c>
      <c r="ME78">
        <v>297.65914905238202</v>
      </c>
      <c r="MF78">
        <v>322.991391936936</v>
      </c>
      <c r="MG78">
        <v>348.74910871174802</v>
      </c>
      <c r="MH78">
        <v>375.00999533419701</v>
      </c>
      <c r="MI78">
        <v>401.46378811834597</v>
      </c>
      <c r="MJ78">
        <v>427.79303103832802</v>
      </c>
      <c r="MK78">
        <v>453.67776542984001</v>
      </c>
      <c r="ML78">
        <v>478.83378320912698</v>
      </c>
      <c r="MM78" s="13" t="s">
        <v>186</v>
      </c>
      <c r="MN78" s="5">
        <v>303.98156120056802</v>
      </c>
      <c r="MX78" s="13">
        <v>11200</v>
      </c>
      <c r="MY78">
        <v>237.892507849315</v>
      </c>
      <c r="MZ78">
        <v>259.42508134779098</v>
      </c>
      <c r="NA78">
        <v>282.54817325591398</v>
      </c>
      <c r="NB78">
        <v>307.126610595383</v>
      </c>
      <c r="NC78">
        <v>332.95082719689799</v>
      </c>
      <c r="ND78">
        <v>359.24155647105198</v>
      </c>
      <c r="NE78">
        <v>386.05091288031298</v>
      </c>
      <c r="NF78">
        <v>413.077787033324</v>
      </c>
      <c r="NG78">
        <v>440.01734954257398</v>
      </c>
      <c r="NH78">
        <v>466.56526391980799</v>
      </c>
      <c r="NI78">
        <v>492.45698359008901</v>
      </c>
      <c r="NJ78" s="13" t="s">
        <v>186</v>
      </c>
      <c r="NK78" s="5">
        <v>315.86346200739501</v>
      </c>
      <c r="NU78" s="13">
        <v>11200</v>
      </c>
      <c r="NV78">
        <v>234.90922125847399</v>
      </c>
      <c r="NW78">
        <v>256.253364139133</v>
      </c>
      <c r="NX78">
        <v>279.18814244968399</v>
      </c>
      <c r="NY78">
        <v>303.58181261282999</v>
      </c>
      <c r="NZ78">
        <v>329.227330168793</v>
      </c>
      <c r="OA78">
        <v>355.34548176822398</v>
      </c>
      <c r="OB78">
        <v>381.99053286304797</v>
      </c>
      <c r="OC78">
        <v>408.86132468009203</v>
      </c>
      <c r="OD78">
        <v>435.65192830433898</v>
      </c>
      <c r="OE78">
        <v>462.05590602627501</v>
      </c>
      <c r="OF78">
        <v>487.80688501950101</v>
      </c>
      <c r="OG78" s="13" t="s">
        <v>186</v>
      </c>
      <c r="OH78" s="5">
        <v>313.02885362105502</v>
      </c>
      <c r="OR78">
        <v>11200</v>
      </c>
      <c r="OS78">
        <v>238.731374673625</v>
      </c>
      <c r="OT78">
        <v>260.31620436465801</v>
      </c>
      <c r="OU78">
        <v>283.49154607666202</v>
      </c>
      <c r="OV78">
        <v>308.12128939645203</v>
      </c>
      <c r="OW78">
        <v>333.99502601943902</v>
      </c>
      <c r="OX78">
        <v>360.33500570413901</v>
      </c>
      <c r="OY78">
        <v>387.19211209133101</v>
      </c>
      <c r="OZ78">
        <v>414.26546137298101</v>
      </c>
      <c r="PA78">
        <v>441.25075416033798</v>
      </c>
      <c r="PB78">
        <v>467.844466743277</v>
      </c>
      <c r="PC78">
        <v>493.78291742671303</v>
      </c>
      <c r="PD78" s="13" t="s">
        <v>186</v>
      </c>
      <c r="PE78" s="5">
        <v>316.84469154371698</v>
      </c>
      <c r="PO78" s="13">
        <v>11200</v>
      </c>
      <c r="PP78">
        <v>210.88529953008401</v>
      </c>
      <c r="PQ78">
        <v>230.67578340067999</v>
      </c>
      <c r="PR78">
        <v>252.05287434910599</v>
      </c>
      <c r="PS78">
        <v>274.91320923870597</v>
      </c>
      <c r="PT78">
        <v>299.07450219175598</v>
      </c>
      <c r="PU78">
        <v>323.73567587993699</v>
      </c>
      <c r="PV78">
        <v>348.97823271929201</v>
      </c>
      <c r="PW78">
        <v>374.49759198085297</v>
      </c>
      <c r="PX78">
        <v>399.97493666704901</v>
      </c>
      <c r="PY78">
        <v>425.08186180421899</v>
      </c>
      <c r="PZ78">
        <v>449.52865354920198</v>
      </c>
      <c r="QA78" s="13" t="s">
        <v>186</v>
      </c>
      <c r="QB78" s="5">
        <v>289.98006644139201</v>
      </c>
      <c r="QL78" s="13">
        <v>11200</v>
      </c>
      <c r="QM78">
        <v>206.43069630604299</v>
      </c>
      <c r="QN78">
        <v>225.90235294892199</v>
      </c>
      <c r="QO78">
        <v>246.95656914094599</v>
      </c>
      <c r="QP78">
        <v>269.49533451705503</v>
      </c>
      <c r="QQ78">
        <v>293.345926172291</v>
      </c>
      <c r="QR78">
        <v>317.76787419697803</v>
      </c>
      <c r="QS78">
        <v>342.82331817358198</v>
      </c>
      <c r="QT78">
        <v>368.22089481749299</v>
      </c>
      <c r="QU78">
        <v>393.654626384224</v>
      </c>
      <c r="QV78">
        <v>418.80803828718803</v>
      </c>
      <c r="QW78">
        <v>443.40613434642398</v>
      </c>
      <c r="QX78" s="13" t="s">
        <v>186</v>
      </c>
      <c r="QY78" s="5">
        <v>289.661920106011</v>
      </c>
      <c r="RI78" s="13">
        <v>11200</v>
      </c>
      <c r="RJ78">
        <v>252.61226183042001</v>
      </c>
      <c r="RK78">
        <v>275.04252599366902</v>
      </c>
      <c r="RL78">
        <v>299.06616931661301</v>
      </c>
      <c r="RM78">
        <v>324.53240058821802</v>
      </c>
      <c r="RN78">
        <v>351.22130275232502</v>
      </c>
      <c r="RO78">
        <v>378.41333215566198</v>
      </c>
      <c r="RP78">
        <v>406.12548033846298</v>
      </c>
      <c r="RQ78">
        <v>434.06676967009099</v>
      </c>
      <c r="RR78">
        <v>461.94801522492901</v>
      </c>
      <c r="RS78">
        <v>489.48543545254</v>
      </c>
      <c r="RT78">
        <v>516.44085919856798</v>
      </c>
      <c r="RU78" s="13" t="s">
        <v>186</v>
      </c>
      <c r="RV78" s="5">
        <v>336.44744811859698</v>
      </c>
      <c r="SF78" s="13">
        <v>11200</v>
      </c>
      <c r="SG78">
        <v>209.59181265769101</v>
      </c>
      <c r="SH78">
        <v>229.269094094287</v>
      </c>
      <c r="SI78">
        <v>250.523307422622</v>
      </c>
      <c r="SJ78">
        <v>273.25169207693898</v>
      </c>
      <c r="SK78">
        <v>297.27375582842598</v>
      </c>
      <c r="SL78">
        <v>321.80318899164399</v>
      </c>
      <c r="SM78">
        <v>346.91684195029501</v>
      </c>
      <c r="SN78">
        <v>372.313716808815</v>
      </c>
      <c r="SO78">
        <v>397.67869729760702</v>
      </c>
      <c r="SP78">
        <v>422.68700937434397</v>
      </c>
      <c r="SQ78">
        <v>447.05198547278098</v>
      </c>
      <c r="SR78" s="13" t="s">
        <v>186</v>
      </c>
      <c r="SS78" s="5">
        <v>287.55312432421999</v>
      </c>
      <c r="TC78" s="13">
        <v>11200</v>
      </c>
      <c r="TD78">
        <v>243.13232214795499</v>
      </c>
      <c r="TE78">
        <v>264.98733783139102</v>
      </c>
      <c r="TF78">
        <v>288.43609810386602</v>
      </c>
      <c r="TG78">
        <v>313.33802979626302</v>
      </c>
      <c r="TH78">
        <v>339.48080717817902</v>
      </c>
      <c r="TI78">
        <v>366.121768634582</v>
      </c>
      <c r="TJ78">
        <v>393.29426379297098</v>
      </c>
      <c r="TK78">
        <v>420.70358609367401</v>
      </c>
      <c r="TL78">
        <v>448.05351437850601</v>
      </c>
      <c r="TM78">
        <v>475.05021748220298</v>
      </c>
      <c r="TN78">
        <v>501.44344078109799</v>
      </c>
      <c r="TO78" s="13" t="s">
        <v>186</v>
      </c>
      <c r="TP78" s="5">
        <v>324.54287110322599</v>
      </c>
      <c r="TZ78" s="13">
        <v>11200</v>
      </c>
      <c r="UA78">
        <v>258.71177215059703</v>
      </c>
      <c r="UB78">
        <v>282.00618728854101</v>
      </c>
      <c r="UC78">
        <v>306.94973684888998</v>
      </c>
      <c r="UD78">
        <v>333.40419320598198</v>
      </c>
      <c r="UE78">
        <v>361.10758291067202</v>
      </c>
      <c r="UF78">
        <v>388.56942705965798</v>
      </c>
      <c r="UG78">
        <v>416.16767873986601</v>
      </c>
      <c r="UH78">
        <v>443.50062236781002</v>
      </c>
      <c r="UI78">
        <v>470.16164144161399</v>
      </c>
      <c r="UJ78">
        <v>495.74776319853299</v>
      </c>
      <c r="UK78">
        <v>519.83062932208304</v>
      </c>
      <c r="UL78" s="13" t="s">
        <v>186</v>
      </c>
      <c r="UM78" s="5">
        <v>290.82048725557399</v>
      </c>
      <c r="UW78" s="13">
        <v>11200</v>
      </c>
      <c r="UX78">
        <v>258.71177215059703</v>
      </c>
      <c r="UY78">
        <v>282.00618728854101</v>
      </c>
      <c r="UZ78">
        <v>306.94973684888998</v>
      </c>
      <c r="VA78">
        <v>333.40419320598198</v>
      </c>
      <c r="VB78">
        <v>361.10758291067202</v>
      </c>
      <c r="VC78">
        <v>388.56942705965798</v>
      </c>
      <c r="VD78">
        <v>416.16767873986601</v>
      </c>
      <c r="VE78">
        <v>443.50062236781002</v>
      </c>
      <c r="VF78">
        <v>470.16164144161399</v>
      </c>
      <c r="VG78">
        <v>495.74776319853299</v>
      </c>
      <c r="VH78">
        <v>519.83062932208304</v>
      </c>
      <c r="VI78" s="13" t="s">
        <v>186</v>
      </c>
      <c r="VJ78" s="5">
        <v>290.39169768183802</v>
      </c>
      <c r="VT78" s="13">
        <v>11200</v>
      </c>
      <c r="VU78">
        <v>258.71177215059703</v>
      </c>
      <c r="VV78">
        <v>282.00618728854101</v>
      </c>
      <c r="VW78">
        <v>306.94973684888998</v>
      </c>
      <c r="VX78">
        <v>333.40419320598198</v>
      </c>
      <c r="VY78">
        <v>361.10758291067202</v>
      </c>
      <c r="VZ78">
        <v>388.56942705965798</v>
      </c>
      <c r="WA78">
        <v>416.16767873986601</v>
      </c>
      <c r="WB78">
        <v>443.50062236781002</v>
      </c>
      <c r="WC78">
        <v>470.16164144161399</v>
      </c>
      <c r="WD78">
        <v>495.74776319853299</v>
      </c>
      <c r="WE78">
        <v>519.83062932208304</v>
      </c>
      <c r="WF78" s="13" t="s">
        <v>186</v>
      </c>
      <c r="WG78" s="5">
        <v>290.76599330627698</v>
      </c>
    </row>
    <row r="79" spans="1:607" x14ac:dyDescent="0.25">
      <c r="F79" s="13">
        <v>1400</v>
      </c>
      <c r="G79">
        <f t="shared" si="10"/>
        <v>2.0328619333124442</v>
      </c>
      <c r="H79">
        <f t="shared" si="10"/>
        <v>-8.2594890417069777</v>
      </c>
      <c r="I79" s="5">
        <f t="shared" si="10"/>
        <v>-9.316299593698858</v>
      </c>
      <c r="Q79" s="13">
        <v>12600</v>
      </c>
      <c r="R79">
        <v>279.49112084331398</v>
      </c>
      <c r="S79">
        <v>303.85502494715598</v>
      </c>
      <c r="T79">
        <v>329.81868689976898</v>
      </c>
      <c r="U79">
        <v>357.21985308463297</v>
      </c>
      <c r="V79">
        <v>385.794470353848</v>
      </c>
      <c r="W79">
        <v>414.30343531272501</v>
      </c>
      <c r="X79">
        <v>443.01212800647801</v>
      </c>
      <c r="Y79">
        <v>471.56709583249199</v>
      </c>
      <c r="Z79">
        <v>499.61860883338397</v>
      </c>
      <c r="AA79">
        <v>526.82558753395995</v>
      </c>
      <c r="AB79">
        <v>552.80940524920402</v>
      </c>
      <c r="AC79" s="13" t="s">
        <v>187</v>
      </c>
      <c r="AD79" s="5">
        <v>0</v>
      </c>
      <c r="AN79" s="13">
        <v>12600</v>
      </c>
      <c r="AO79">
        <v>207.87844657034299</v>
      </c>
      <c r="AP79">
        <v>227.43387047377701</v>
      </c>
      <c r="AQ79">
        <v>248.564938278049</v>
      </c>
      <c r="AR79">
        <v>271.17096069998701</v>
      </c>
      <c r="AS79">
        <v>295.07513246419899</v>
      </c>
      <c r="AT79">
        <v>319.51451766401402</v>
      </c>
      <c r="AU79">
        <v>344.558435763913</v>
      </c>
      <c r="AV79">
        <v>369.91093042778698</v>
      </c>
      <c r="AW79">
        <v>395.26176863295501</v>
      </c>
      <c r="AX79">
        <v>420.290699943969</v>
      </c>
      <c r="AY79">
        <v>444.71674406671798</v>
      </c>
      <c r="AZ79" s="13" t="s">
        <v>187</v>
      </c>
      <c r="BA79" s="5">
        <v>0</v>
      </c>
      <c r="BK79" s="13">
        <v>12600</v>
      </c>
      <c r="BL79">
        <v>219.218048681601</v>
      </c>
      <c r="BM79">
        <v>239.54537485114801</v>
      </c>
      <c r="BN79">
        <v>261.45813639905901</v>
      </c>
      <c r="BO79">
        <v>284.84255168499902</v>
      </c>
      <c r="BP79">
        <v>309.50792622389503</v>
      </c>
      <c r="BQ79">
        <v>334.66759191729102</v>
      </c>
      <c r="BR79">
        <v>360.39085420830901</v>
      </c>
      <c r="BS79">
        <v>386.376035494223</v>
      </c>
      <c r="BT79">
        <v>412.31095470738501</v>
      </c>
      <c r="BU79">
        <v>437.87737871394802</v>
      </c>
      <c r="BV79">
        <v>462.79666673654202</v>
      </c>
      <c r="BW79" s="13" t="s">
        <v>187</v>
      </c>
      <c r="BX79" s="5">
        <v>0</v>
      </c>
      <c r="CH79" s="13">
        <v>12600</v>
      </c>
      <c r="CI79">
        <v>279.22207421751398</v>
      </c>
      <c r="CJ79">
        <v>303.57180062870998</v>
      </c>
      <c r="CK79">
        <v>329.52179593524897</v>
      </c>
      <c r="CL79">
        <v>356.91009700930999</v>
      </c>
      <c r="CM79">
        <v>385.47274560596998</v>
      </c>
      <c r="CN79">
        <v>413.96854426708899</v>
      </c>
      <c r="CO79">
        <v>442.663857837264</v>
      </c>
      <c r="CP79">
        <v>471.20482461532299</v>
      </c>
      <c r="CQ79">
        <v>499.24120389353402</v>
      </c>
      <c r="CR79">
        <v>526.43133281239898</v>
      </c>
      <c r="CS79">
        <v>552.39610103352595</v>
      </c>
      <c r="CT79" s="13" t="s">
        <v>187</v>
      </c>
      <c r="CU79" s="5">
        <v>0</v>
      </c>
      <c r="DE79" s="13">
        <v>12600</v>
      </c>
      <c r="DF79">
        <v>221.44938246455601</v>
      </c>
      <c r="DG79">
        <v>241.92191438760599</v>
      </c>
      <c r="DH79">
        <v>263.98232825563298</v>
      </c>
      <c r="DI79">
        <v>287.51444728423002</v>
      </c>
      <c r="DJ79">
        <v>312.32648490168901</v>
      </c>
      <c r="DK79">
        <v>337.64955635067702</v>
      </c>
      <c r="DL79">
        <v>363.54422327138201</v>
      </c>
      <c r="DM79">
        <v>389.71216163709101</v>
      </c>
      <c r="DN79">
        <v>415.84566268907503</v>
      </c>
      <c r="DO79">
        <v>441.63193861531897</v>
      </c>
      <c r="DP79">
        <v>466.79949286398602</v>
      </c>
      <c r="DQ79" s="13" t="s">
        <v>187</v>
      </c>
      <c r="DR79" s="5">
        <v>0</v>
      </c>
      <c r="EB79" s="13">
        <v>12600</v>
      </c>
      <c r="EC79">
        <v>278.64066176725203</v>
      </c>
      <c r="ED79">
        <v>302.95971316011202</v>
      </c>
      <c r="EE79">
        <v>328.88013408934302</v>
      </c>
      <c r="EF79">
        <v>356.24059025365301</v>
      </c>
      <c r="EG79">
        <v>384.77732731094699</v>
      </c>
      <c r="EH79">
        <v>413.24458463376402</v>
      </c>
      <c r="EI79">
        <v>441.91087106258601</v>
      </c>
      <c r="EJ79">
        <v>470.42143391831701</v>
      </c>
      <c r="EK79">
        <v>498.42492117582401</v>
      </c>
      <c r="EL79">
        <v>525.57840158954002</v>
      </c>
      <c r="EM79">
        <v>551.50171352227403</v>
      </c>
      <c r="EN79" s="13" t="s">
        <v>187</v>
      </c>
      <c r="EO79" s="5">
        <v>0</v>
      </c>
      <c r="EY79" s="13">
        <v>12600</v>
      </c>
      <c r="EZ79">
        <v>279.72887346397198</v>
      </c>
      <c r="FA79">
        <v>304.10529717366097</v>
      </c>
      <c r="FB79">
        <v>330.081026212599</v>
      </c>
      <c r="FC79">
        <v>357.493550525957</v>
      </c>
      <c r="FD79">
        <v>386.07873281334003</v>
      </c>
      <c r="FE79">
        <v>414.59931104892303</v>
      </c>
      <c r="FF79">
        <v>443.319798843353</v>
      </c>
      <c r="FG79">
        <v>471.88710344275802</v>
      </c>
      <c r="FH79">
        <v>499.95194440361797</v>
      </c>
      <c r="FI79">
        <v>527.17375592217195</v>
      </c>
      <c r="FJ79">
        <v>553.17433722915598</v>
      </c>
      <c r="FK79" s="13" t="s">
        <v>187</v>
      </c>
      <c r="FL79" s="5">
        <v>0</v>
      </c>
      <c r="FV79" s="13">
        <v>12600</v>
      </c>
      <c r="FW79">
        <v>276.95296135866602</v>
      </c>
      <c r="FX79">
        <v>301.18268715123298</v>
      </c>
      <c r="FY79">
        <v>327.01694881113298</v>
      </c>
      <c r="FZ79">
        <v>354.29624573002599</v>
      </c>
      <c r="GA79">
        <v>382.75740633430098</v>
      </c>
      <c r="GB79">
        <v>411.14112272476899</v>
      </c>
      <c r="GC79">
        <v>439.72225299756201</v>
      </c>
      <c r="GD79">
        <v>468.143403238774</v>
      </c>
      <c r="GE79">
        <v>496.04993542575301</v>
      </c>
      <c r="GF79">
        <v>523.09517573341202</v>
      </c>
      <c r="GG79">
        <v>548.89586277137096</v>
      </c>
      <c r="GH79" s="13" t="s">
        <v>187</v>
      </c>
      <c r="GI79" s="5">
        <v>0</v>
      </c>
      <c r="GS79" s="13">
        <v>12600</v>
      </c>
      <c r="GT79">
        <v>279.33549422183103</v>
      </c>
      <c r="GU79">
        <v>303.69119873782199</v>
      </c>
      <c r="GV79">
        <v>329.64695684481501</v>
      </c>
      <c r="GW79">
        <v>357.04068291736399</v>
      </c>
      <c r="GX79">
        <v>385.60837874522798</v>
      </c>
      <c r="GY79">
        <v>414.10973099139102</v>
      </c>
      <c r="GZ79">
        <v>442.81068878435599</v>
      </c>
      <c r="HA79">
        <v>471.35756312861002</v>
      </c>
      <c r="HB79">
        <v>499.40032889856599</v>
      </c>
      <c r="HC79">
        <v>526.59756944062099</v>
      </c>
      <c r="HD79">
        <v>552.57037852413396</v>
      </c>
      <c r="HE79" s="13" t="s">
        <v>187</v>
      </c>
      <c r="HF79" s="5">
        <v>0</v>
      </c>
      <c r="HP79" s="13">
        <v>12600</v>
      </c>
      <c r="HQ79">
        <v>231.523948469331</v>
      </c>
      <c r="HR79">
        <v>252.64957514746499</v>
      </c>
      <c r="HS79">
        <v>275.36848345344703</v>
      </c>
      <c r="HT79">
        <v>299.553184856803</v>
      </c>
      <c r="HU79">
        <v>325.00264413017999</v>
      </c>
      <c r="HV79">
        <v>350.96664327553799</v>
      </c>
      <c r="HW79">
        <v>377.49039025214898</v>
      </c>
      <c r="HX79">
        <v>404.27843674416602</v>
      </c>
      <c r="HY79">
        <v>431.02980385635101</v>
      </c>
      <c r="HZ79">
        <v>457.442083220386</v>
      </c>
      <c r="IA79">
        <v>483.256302907958</v>
      </c>
      <c r="IB79" s="13" t="s">
        <v>187</v>
      </c>
      <c r="IC79" s="5">
        <v>0</v>
      </c>
      <c r="IM79" s="13">
        <v>12600</v>
      </c>
      <c r="IN79">
        <v>221.704331426615</v>
      </c>
      <c r="IO79">
        <v>242.188621823255</v>
      </c>
      <c r="IP79">
        <v>264.26352814262702</v>
      </c>
      <c r="IQ79">
        <v>287.81295723075903</v>
      </c>
      <c r="IR79">
        <v>312.64783857941399</v>
      </c>
      <c r="IS79">
        <v>338.03646787401999</v>
      </c>
      <c r="IT79">
        <v>364.02466483869199</v>
      </c>
      <c r="IU79">
        <v>390.32152416526498</v>
      </c>
      <c r="IV79">
        <v>416.62751359701201</v>
      </c>
      <c r="IW79">
        <v>442.63850860410099</v>
      </c>
      <c r="IX79">
        <v>468.09519391512498</v>
      </c>
      <c r="IY79" s="13" t="s">
        <v>187</v>
      </c>
      <c r="IZ79" s="5">
        <v>0</v>
      </c>
      <c r="JJ79" s="13">
        <v>12600</v>
      </c>
      <c r="JK79">
        <v>229.490856551826</v>
      </c>
      <c r="JL79">
        <v>250.48457174343</v>
      </c>
      <c r="JM79">
        <v>273.07216275245099</v>
      </c>
      <c r="JN79">
        <v>297.12860553675398</v>
      </c>
      <c r="JO79">
        <v>322.45597445983702</v>
      </c>
      <c r="JP79">
        <v>348.31555537611899</v>
      </c>
      <c r="JQ79">
        <v>374.749586009692</v>
      </c>
      <c r="JR79">
        <v>401.46500948390002</v>
      </c>
      <c r="JS79">
        <v>428.16271923368299</v>
      </c>
      <c r="JT79">
        <v>454.54160039284397</v>
      </c>
      <c r="JU79">
        <v>480.345229038014</v>
      </c>
      <c r="JV79" s="13" t="s">
        <v>187</v>
      </c>
      <c r="JW79" s="5">
        <v>0</v>
      </c>
      <c r="KG79" s="13">
        <v>12600</v>
      </c>
      <c r="KH79">
        <v>223.15319162033501</v>
      </c>
      <c r="KI79">
        <v>243.737232069291</v>
      </c>
      <c r="KJ79">
        <v>265.91046936508798</v>
      </c>
      <c r="KK79">
        <v>289.55483089430197</v>
      </c>
      <c r="KL79">
        <v>314.47711161692399</v>
      </c>
      <c r="KM79">
        <v>339.91389412654797</v>
      </c>
      <c r="KN79">
        <v>365.92223092392697</v>
      </c>
      <c r="KO79">
        <v>392.20474112455202</v>
      </c>
      <c r="KP79">
        <v>418.45536426159799</v>
      </c>
      <c r="KQ79">
        <v>444.36361717724299</v>
      </c>
      <c r="KR79">
        <v>469.660925642368</v>
      </c>
      <c r="KS79" s="13" t="s">
        <v>187</v>
      </c>
      <c r="KT79" s="5">
        <v>0</v>
      </c>
      <c r="LD79" s="13">
        <v>12600</v>
      </c>
      <c r="LE79">
        <v>226.67016093414699</v>
      </c>
      <c r="LF79">
        <v>247.48205166321699</v>
      </c>
      <c r="LG79">
        <v>269.88608302057401</v>
      </c>
      <c r="LH79">
        <v>293.76034767612299</v>
      </c>
      <c r="LI79">
        <v>318.90923943887799</v>
      </c>
      <c r="LJ79">
        <v>344.58607158672299</v>
      </c>
      <c r="LK79">
        <v>370.83849165477</v>
      </c>
      <c r="LL79">
        <v>397.372124757672</v>
      </c>
      <c r="LM79">
        <v>423.88543946237797</v>
      </c>
      <c r="LN79">
        <v>450.07386404989097</v>
      </c>
      <c r="LO79">
        <v>475.67656794511998</v>
      </c>
      <c r="LP79" s="13" t="s">
        <v>187</v>
      </c>
      <c r="LQ79" s="5">
        <v>0</v>
      </c>
      <c r="MA79" s="13">
        <v>12600</v>
      </c>
      <c r="MB79">
        <v>223.874653395129</v>
      </c>
      <c r="MC79">
        <v>244.505870689456</v>
      </c>
      <c r="MD79">
        <v>266.726753737092</v>
      </c>
      <c r="ME79">
        <v>290.41841915118499</v>
      </c>
      <c r="MF79">
        <v>315.38699686416697</v>
      </c>
      <c r="MG79">
        <v>340.87049268856299</v>
      </c>
      <c r="MH79">
        <v>366.92482300297598</v>
      </c>
      <c r="MI79">
        <v>393.25282914449502</v>
      </c>
      <c r="MJ79">
        <v>419.54895427661501</v>
      </c>
      <c r="MK79">
        <v>445.50348595639701</v>
      </c>
      <c r="ML79">
        <v>470.84879711144703</v>
      </c>
      <c r="MM79" s="13" t="s">
        <v>187</v>
      </c>
      <c r="MN79" s="5">
        <v>0</v>
      </c>
      <c r="MX79" s="13">
        <v>12600</v>
      </c>
      <c r="MY79">
        <v>231.29619489886201</v>
      </c>
      <c r="MZ79">
        <v>252.40455716193301</v>
      </c>
      <c r="NA79">
        <v>275.10960715805697</v>
      </c>
      <c r="NB79">
        <v>299.28454042664902</v>
      </c>
      <c r="NC79">
        <v>324.73186342821498</v>
      </c>
      <c r="ND79">
        <v>350.73389556308399</v>
      </c>
      <c r="NE79">
        <v>377.32311036772097</v>
      </c>
      <c r="NF79">
        <v>404.21054800075098</v>
      </c>
      <c r="NG79">
        <v>431.10217339515901</v>
      </c>
      <c r="NH79">
        <v>457.70276035407898</v>
      </c>
      <c r="NI79">
        <v>483.76428973567403</v>
      </c>
      <c r="NJ79" s="13" t="s">
        <v>187</v>
      </c>
      <c r="NK79" s="5">
        <v>0</v>
      </c>
      <c r="NU79" s="13">
        <v>12600</v>
      </c>
      <c r="NV79">
        <v>228.37607410207801</v>
      </c>
      <c r="NW79">
        <v>249.29531334716799</v>
      </c>
      <c r="NX79">
        <v>271.81015422602798</v>
      </c>
      <c r="NY79">
        <v>295.79712530460699</v>
      </c>
      <c r="NZ79">
        <v>321.06137018127902</v>
      </c>
      <c r="OA79">
        <v>346.88670579268597</v>
      </c>
      <c r="OB79">
        <v>373.30736585582599</v>
      </c>
      <c r="OC79">
        <v>400.034823341432</v>
      </c>
      <c r="OD79">
        <v>426.77449788772702</v>
      </c>
      <c r="OE79">
        <v>453.22965662736198</v>
      </c>
      <c r="OF79">
        <v>479.15071526046</v>
      </c>
      <c r="OG79" s="13" t="s">
        <v>187</v>
      </c>
      <c r="OH79" s="5">
        <v>0</v>
      </c>
      <c r="OR79">
        <v>12600</v>
      </c>
      <c r="OS79">
        <v>232.10843749868999</v>
      </c>
      <c r="OT79">
        <v>253.26869481597899</v>
      </c>
      <c r="OU79">
        <v>276.02595761922299</v>
      </c>
      <c r="OV79">
        <v>300.25251889091902</v>
      </c>
      <c r="OW79">
        <v>325.75004052115298</v>
      </c>
      <c r="OX79">
        <v>351.80191070570299</v>
      </c>
      <c r="OY79">
        <v>378.439518487106</v>
      </c>
      <c r="OZ79">
        <v>405.37400583736297</v>
      </c>
      <c r="PA79">
        <v>432.31172570403902</v>
      </c>
      <c r="PB79">
        <v>458.95811380937602</v>
      </c>
      <c r="PC79">
        <v>485.06596452344297</v>
      </c>
      <c r="PD79" s="13" t="s">
        <v>187</v>
      </c>
      <c r="PE79" s="5">
        <v>0</v>
      </c>
      <c r="PO79" s="13">
        <v>12600</v>
      </c>
      <c r="PP79">
        <v>205.064181931641</v>
      </c>
      <c r="PQ79">
        <v>224.437108398617</v>
      </c>
      <c r="PR79">
        <v>245.39095557036299</v>
      </c>
      <c r="PS79">
        <v>267.82931957502598</v>
      </c>
      <c r="PT79">
        <v>291.58236635269901</v>
      </c>
      <c r="PU79">
        <v>315.92796747032901</v>
      </c>
      <c r="PV79">
        <v>340.92253607220903</v>
      </c>
      <c r="PW79">
        <v>366.27884154294401</v>
      </c>
      <c r="PX79">
        <v>391.69497684501499</v>
      </c>
      <c r="PY79">
        <v>416.85831958119201</v>
      </c>
      <c r="PZ79">
        <v>441.49847711286401</v>
      </c>
      <c r="QA79" s="13" t="s">
        <v>187</v>
      </c>
      <c r="QB79" s="5">
        <v>0</v>
      </c>
      <c r="QL79" s="13">
        <v>12600</v>
      </c>
      <c r="QM79">
        <v>200.55087175294599</v>
      </c>
      <c r="QN79">
        <v>219.59462286833701</v>
      </c>
      <c r="QO79">
        <v>240.212544577464</v>
      </c>
      <c r="QP79">
        <v>262.31341021214899</v>
      </c>
      <c r="QQ79">
        <v>285.736763911178</v>
      </c>
      <c r="QR79">
        <v>309.82018589914202</v>
      </c>
      <c r="QS79">
        <v>334.60186867968702</v>
      </c>
      <c r="QT79">
        <v>359.80846596880798</v>
      </c>
      <c r="QU79">
        <v>385.15193393481297</v>
      </c>
      <c r="QV79">
        <v>410.333001339536</v>
      </c>
      <c r="QW79">
        <v>435.09674423285401</v>
      </c>
      <c r="QX79" s="13" t="s">
        <v>187</v>
      </c>
      <c r="QY79" s="5">
        <v>0</v>
      </c>
      <c r="RI79" s="13">
        <v>12600</v>
      </c>
      <c r="RJ79">
        <v>245.13210721668801</v>
      </c>
      <c r="RK79">
        <v>267.10702171080197</v>
      </c>
      <c r="RL79">
        <v>290.68690468782501</v>
      </c>
      <c r="RM79">
        <v>315.73033633882102</v>
      </c>
      <c r="RN79">
        <v>342.02974409346302</v>
      </c>
      <c r="RO79">
        <v>368.92033979578599</v>
      </c>
      <c r="RP79">
        <v>396.40231288984</v>
      </c>
      <c r="RQ79">
        <v>424.19524158309702</v>
      </c>
      <c r="RR79">
        <v>452.01886505429098</v>
      </c>
      <c r="RS79">
        <v>479.59653159386397</v>
      </c>
      <c r="RT79">
        <v>506.70640469825099</v>
      </c>
      <c r="RU79" s="13" t="s">
        <v>187</v>
      </c>
      <c r="RV79" s="5">
        <v>0</v>
      </c>
      <c r="SF79" s="13">
        <v>12600</v>
      </c>
      <c r="SG79">
        <v>203.86825773424201</v>
      </c>
      <c r="SH79">
        <v>223.135767552743</v>
      </c>
      <c r="SI79">
        <v>243.974758689981</v>
      </c>
      <c r="SJ79">
        <v>266.289290474616</v>
      </c>
      <c r="SK79">
        <v>289.91106192585897</v>
      </c>
      <c r="SL79">
        <v>314.13112536001501</v>
      </c>
      <c r="SM79">
        <v>339.00179714268</v>
      </c>
      <c r="SN79">
        <v>364.239152248854</v>
      </c>
      <c r="SO79">
        <v>389.54477404967599</v>
      </c>
      <c r="SP79">
        <v>414.60956005332503</v>
      </c>
      <c r="SQ79">
        <v>439.16609224693798</v>
      </c>
      <c r="SR79" s="13" t="s">
        <v>187</v>
      </c>
      <c r="SS79" s="5">
        <v>0</v>
      </c>
      <c r="TC79" s="13">
        <v>12600</v>
      </c>
      <c r="TD79">
        <v>236.09273981395501</v>
      </c>
      <c r="TE79">
        <v>257.50381557942899</v>
      </c>
      <c r="TF79">
        <v>280.51656187289399</v>
      </c>
      <c r="TG79">
        <v>304.99928621494502</v>
      </c>
      <c r="TH79">
        <v>330.75198243913798</v>
      </c>
      <c r="TI79">
        <v>357.09079554401399</v>
      </c>
      <c r="TJ79">
        <v>384.03084172765398</v>
      </c>
      <c r="TK79">
        <v>411.28908879790401</v>
      </c>
      <c r="TL79">
        <v>438.57953938825301</v>
      </c>
      <c r="TM79">
        <v>465.616877459097</v>
      </c>
      <c r="TN79">
        <v>492.167487591471</v>
      </c>
      <c r="TO79" s="13" t="s">
        <v>187</v>
      </c>
      <c r="TP79" s="5">
        <v>0</v>
      </c>
      <c r="TZ79" s="13">
        <v>12600</v>
      </c>
      <c r="UA79">
        <v>258.71177215059703</v>
      </c>
      <c r="UB79">
        <v>282.00618728854101</v>
      </c>
      <c r="UC79">
        <v>306.94973684888998</v>
      </c>
      <c r="UD79">
        <v>333.40419320598198</v>
      </c>
      <c r="UE79">
        <v>361.10758291067202</v>
      </c>
      <c r="UF79">
        <v>388.56942705965798</v>
      </c>
      <c r="UG79">
        <v>416.16767873986601</v>
      </c>
      <c r="UH79">
        <v>443.50062236781002</v>
      </c>
      <c r="UI79">
        <v>470.16164144161399</v>
      </c>
      <c r="UJ79">
        <v>495.74776319853299</v>
      </c>
      <c r="UK79">
        <v>519.83062932208304</v>
      </c>
      <c r="UL79" s="13" t="s">
        <v>187</v>
      </c>
      <c r="UM79" s="5">
        <v>0</v>
      </c>
      <c r="UW79" s="13">
        <v>12600</v>
      </c>
      <c r="UX79">
        <v>258.71177215059703</v>
      </c>
      <c r="UY79">
        <v>282.00618728854101</v>
      </c>
      <c r="UZ79">
        <v>306.94973684888998</v>
      </c>
      <c r="VA79">
        <v>333.40419320598198</v>
      </c>
      <c r="VB79">
        <v>361.10758291067202</v>
      </c>
      <c r="VC79">
        <v>388.56942705965798</v>
      </c>
      <c r="VD79">
        <v>416.16767873986601</v>
      </c>
      <c r="VE79">
        <v>443.50062236781002</v>
      </c>
      <c r="VF79">
        <v>470.16164144161399</v>
      </c>
      <c r="VG79">
        <v>495.74776319853299</v>
      </c>
      <c r="VH79">
        <v>519.83062932208304</v>
      </c>
      <c r="VI79" s="13" t="s">
        <v>187</v>
      </c>
      <c r="VJ79" s="5">
        <v>0</v>
      </c>
      <c r="VT79" s="13">
        <v>12600</v>
      </c>
      <c r="VU79">
        <v>258.71177215059703</v>
      </c>
      <c r="VV79">
        <v>282.00618728854101</v>
      </c>
      <c r="VW79">
        <v>306.94973684888998</v>
      </c>
      <c r="VX79">
        <v>333.40419320598198</v>
      </c>
      <c r="VY79">
        <v>361.10758291067202</v>
      </c>
      <c r="VZ79">
        <v>388.56942705965798</v>
      </c>
      <c r="WA79">
        <v>416.16767873986601</v>
      </c>
      <c r="WB79">
        <v>443.50062236781002</v>
      </c>
      <c r="WC79">
        <v>470.16164144161399</v>
      </c>
      <c r="WD79">
        <v>495.74776319853299</v>
      </c>
      <c r="WE79">
        <v>519.83062932208304</v>
      </c>
      <c r="WF79" s="13" t="s">
        <v>187</v>
      </c>
      <c r="WG79" s="5">
        <v>0</v>
      </c>
    </row>
    <row r="80" spans="1:607" x14ac:dyDescent="0.25">
      <c r="F80" s="13">
        <v>1800</v>
      </c>
      <c r="G80">
        <f t="shared" si="10"/>
        <v>-4.05485275626702</v>
      </c>
      <c r="H80">
        <f t="shared" si="10"/>
        <v>-21.255635727588245</v>
      </c>
      <c r="I80" s="5">
        <f t="shared" si="10"/>
        <v>-20.765686587015448</v>
      </c>
      <c r="Q80" s="13">
        <v>14000</v>
      </c>
      <c r="R80">
        <v>279.49112084331398</v>
      </c>
      <c r="S80">
        <v>303.85502494715598</v>
      </c>
      <c r="T80">
        <v>329.81868689976898</v>
      </c>
      <c r="U80">
        <v>357.21985308463297</v>
      </c>
      <c r="V80">
        <v>385.794470353848</v>
      </c>
      <c r="W80">
        <v>414.30343531272501</v>
      </c>
      <c r="X80">
        <v>443.01212800647801</v>
      </c>
      <c r="Y80">
        <v>471.56709583249199</v>
      </c>
      <c r="Z80">
        <v>499.61860883338397</v>
      </c>
      <c r="AA80">
        <v>526.82558753395995</v>
      </c>
      <c r="AB80">
        <v>552.80940524920402</v>
      </c>
      <c r="AC80" s="13" t="s">
        <v>188</v>
      </c>
      <c r="AD80" s="5">
        <v>133.64873245870299</v>
      </c>
      <c r="AN80" s="13">
        <v>14000</v>
      </c>
      <c r="AO80">
        <v>202.12404907173999</v>
      </c>
      <c r="AP80">
        <v>221.265149531638</v>
      </c>
      <c r="AQ80">
        <v>241.97541540628501</v>
      </c>
      <c r="AR80">
        <v>264.16092520386701</v>
      </c>
      <c r="AS80">
        <v>287.65701833996502</v>
      </c>
      <c r="AT80">
        <v>311.77790564664599</v>
      </c>
      <c r="AU80">
        <v>336.56877545653799</v>
      </c>
      <c r="AV80">
        <v>361.75103011028699</v>
      </c>
      <c r="AW80">
        <v>387.03155586953199</v>
      </c>
      <c r="AX80">
        <v>412.10634058615898</v>
      </c>
      <c r="AY80">
        <v>436.71396640912599</v>
      </c>
      <c r="AZ80" s="13" t="s">
        <v>188</v>
      </c>
      <c r="BA80" s="5">
        <v>139.225918379109</v>
      </c>
      <c r="BK80" s="13">
        <v>14000</v>
      </c>
      <c r="BL80">
        <v>213.136641273451</v>
      </c>
      <c r="BM80">
        <v>233.04427681000399</v>
      </c>
      <c r="BN80">
        <v>254.53588065733999</v>
      </c>
      <c r="BO80">
        <v>277.505174329836</v>
      </c>
      <c r="BP80">
        <v>301.77375030783003</v>
      </c>
      <c r="BQ80">
        <v>326.6266957226</v>
      </c>
      <c r="BR80">
        <v>352.110596345874</v>
      </c>
      <c r="BS80">
        <v>377.93907597173398</v>
      </c>
      <c r="BT80">
        <v>403.81446126605903</v>
      </c>
      <c r="BU80">
        <v>429.43169247880297</v>
      </c>
      <c r="BV80">
        <v>454.53032223993603</v>
      </c>
      <c r="BW80" s="13" t="s">
        <v>188</v>
      </c>
      <c r="BX80" s="5">
        <v>136.82907187270601</v>
      </c>
      <c r="CH80" s="13">
        <v>14000</v>
      </c>
      <c r="CI80">
        <v>279.22207421751398</v>
      </c>
      <c r="CJ80">
        <v>303.57180062870998</v>
      </c>
      <c r="CK80">
        <v>329.52179593524897</v>
      </c>
      <c r="CL80">
        <v>356.91009700930999</v>
      </c>
      <c r="CM80">
        <v>385.47274560596998</v>
      </c>
      <c r="CN80">
        <v>413.96854426708899</v>
      </c>
      <c r="CO80">
        <v>442.663857837264</v>
      </c>
      <c r="CP80">
        <v>471.20482461532299</v>
      </c>
      <c r="CQ80">
        <v>499.24120389353402</v>
      </c>
      <c r="CR80">
        <v>526.43133281239898</v>
      </c>
      <c r="CS80">
        <v>552.39610103352595</v>
      </c>
      <c r="CT80" s="13" t="s">
        <v>188</v>
      </c>
      <c r="CU80" s="5">
        <v>133.51608743853001</v>
      </c>
      <c r="DE80" s="13">
        <v>14000</v>
      </c>
      <c r="DF80">
        <v>215.18632055124499</v>
      </c>
      <c r="DG80">
        <v>235.23042035147799</v>
      </c>
      <c r="DH80">
        <v>256.86161212621698</v>
      </c>
      <c r="DI80">
        <v>279.971462167433</v>
      </c>
      <c r="DJ80">
        <v>304.380550482064</v>
      </c>
      <c r="DK80">
        <v>329.38991134388101</v>
      </c>
      <c r="DL80">
        <v>355.038254181301</v>
      </c>
      <c r="DM80">
        <v>381.04222600664502</v>
      </c>
      <c r="DN80">
        <v>407.10824039062402</v>
      </c>
      <c r="DO80">
        <v>432.936285248388</v>
      </c>
      <c r="DP80">
        <v>458.27299715242401</v>
      </c>
      <c r="DQ80" s="13" t="s">
        <v>188</v>
      </c>
      <c r="DR80" s="5">
        <v>135.88381257679501</v>
      </c>
      <c r="EB80" s="13">
        <v>14000</v>
      </c>
      <c r="EC80">
        <v>278.64066176725203</v>
      </c>
      <c r="ED80">
        <v>302.95971316011202</v>
      </c>
      <c r="EE80">
        <v>328.88013408934302</v>
      </c>
      <c r="EF80">
        <v>356.24059025365301</v>
      </c>
      <c r="EG80">
        <v>384.77732731094699</v>
      </c>
      <c r="EH80">
        <v>413.24458463376402</v>
      </c>
      <c r="EI80">
        <v>441.91087106258601</v>
      </c>
      <c r="EJ80">
        <v>470.42143391831701</v>
      </c>
      <c r="EK80">
        <v>498.42492117582401</v>
      </c>
      <c r="EL80">
        <v>525.57840158954002</v>
      </c>
      <c r="EM80">
        <v>551.50171352227403</v>
      </c>
      <c r="EN80" s="13" t="s">
        <v>188</v>
      </c>
      <c r="EO80" s="5">
        <v>133.66934968967001</v>
      </c>
      <c r="EY80" s="13">
        <v>14000</v>
      </c>
      <c r="EZ80">
        <v>279.72887346397198</v>
      </c>
      <c r="FA80">
        <v>304.10529717366097</v>
      </c>
      <c r="FB80">
        <v>330.081026212599</v>
      </c>
      <c r="FC80">
        <v>357.49355052595803</v>
      </c>
      <c r="FD80">
        <v>386.07873281334003</v>
      </c>
      <c r="FE80">
        <v>414.59931104892303</v>
      </c>
      <c r="FF80">
        <v>443.319798843353</v>
      </c>
      <c r="FG80">
        <v>471.88710344275802</v>
      </c>
      <c r="FH80">
        <v>499.95194440361797</v>
      </c>
      <c r="FI80">
        <v>527.17375592217195</v>
      </c>
      <c r="FJ80">
        <v>553.17433722915598</v>
      </c>
      <c r="FK80" s="13" t="s">
        <v>188</v>
      </c>
      <c r="FL80" s="5">
        <v>133.14805018103601</v>
      </c>
      <c r="FV80" s="13">
        <v>14000</v>
      </c>
      <c r="FW80">
        <v>276.95296135866602</v>
      </c>
      <c r="FX80">
        <v>301.18268715123298</v>
      </c>
      <c r="FY80">
        <v>327.01694881113298</v>
      </c>
      <c r="FZ80">
        <v>354.29624573002599</v>
      </c>
      <c r="GA80">
        <v>382.75740633430098</v>
      </c>
      <c r="GB80">
        <v>411.14112272477001</v>
      </c>
      <c r="GC80">
        <v>439.72225299756201</v>
      </c>
      <c r="GD80">
        <v>468.143403238774</v>
      </c>
      <c r="GE80">
        <v>496.04993542575301</v>
      </c>
      <c r="GF80">
        <v>523.09517573341202</v>
      </c>
      <c r="GG80">
        <v>548.89586277137096</v>
      </c>
      <c r="GH80" s="13" t="s">
        <v>188</v>
      </c>
      <c r="GI80" s="5">
        <v>134.040405252824</v>
      </c>
      <c r="GS80" s="13">
        <v>14000</v>
      </c>
      <c r="GT80">
        <v>279.33549422183199</v>
      </c>
      <c r="GU80">
        <v>303.69119873782199</v>
      </c>
      <c r="GV80">
        <v>329.64695684481501</v>
      </c>
      <c r="GW80">
        <v>357.04068291736399</v>
      </c>
      <c r="GX80">
        <v>385.60837874522798</v>
      </c>
      <c r="GY80">
        <v>414.10973099139102</v>
      </c>
      <c r="GZ80">
        <v>442.81068878435599</v>
      </c>
      <c r="HA80">
        <v>471.35756312861002</v>
      </c>
      <c r="HB80">
        <v>499.40032889856599</v>
      </c>
      <c r="HC80">
        <v>526.59756944062099</v>
      </c>
      <c r="HD80">
        <v>552.57037852413396</v>
      </c>
      <c r="HE80" s="13" t="s">
        <v>188</v>
      </c>
      <c r="HF80" s="5">
        <v>133.430337925098</v>
      </c>
      <c r="HP80" s="13">
        <v>14000</v>
      </c>
      <c r="HQ80">
        <v>224.82664474180299</v>
      </c>
      <c r="HR80">
        <v>245.511179243127</v>
      </c>
      <c r="HS80">
        <v>267.792178940101</v>
      </c>
      <c r="HT80">
        <v>291.550554190642</v>
      </c>
      <c r="HU80">
        <v>316.59771658938803</v>
      </c>
      <c r="HV80">
        <v>342.24772942988</v>
      </c>
      <c r="HW80">
        <v>368.52595595627298</v>
      </c>
      <c r="HX80">
        <v>395.15035138226898</v>
      </c>
      <c r="HY80">
        <v>421.8321811738</v>
      </c>
      <c r="HZ80">
        <v>448.27974633562701</v>
      </c>
      <c r="IA80">
        <v>474.25151582730899</v>
      </c>
      <c r="IB80" s="13" t="s">
        <v>188</v>
      </c>
      <c r="IC80" s="5">
        <v>133.14965394153299</v>
      </c>
      <c r="IM80" s="13">
        <v>14000</v>
      </c>
      <c r="IN80">
        <v>215.189056056883</v>
      </c>
      <c r="IO80">
        <v>235.22839733815701</v>
      </c>
      <c r="IP80">
        <v>256.85707644499701</v>
      </c>
      <c r="IQ80">
        <v>279.96699328330902</v>
      </c>
      <c r="IR80">
        <v>304.381580222389</v>
      </c>
      <c r="IS80">
        <v>329.43760975041602</v>
      </c>
      <c r="IT80">
        <v>355.16014871788298</v>
      </c>
      <c r="IU80">
        <v>381.273346569208</v>
      </c>
      <c r="IV80">
        <v>407.49192744950199</v>
      </c>
      <c r="IW80">
        <v>433.524766916717</v>
      </c>
      <c r="IX80">
        <v>459.13095308689998</v>
      </c>
      <c r="IY80" s="13" t="s">
        <v>188</v>
      </c>
      <c r="IZ80" s="5">
        <v>135.062590320992</v>
      </c>
      <c r="JJ80" s="13">
        <v>14000</v>
      </c>
      <c r="JK80">
        <v>222.75960134274601</v>
      </c>
      <c r="JL80">
        <v>243.30665407775101</v>
      </c>
      <c r="JM80">
        <v>265.44973171122001</v>
      </c>
      <c r="JN80">
        <v>289.07220728954599</v>
      </c>
      <c r="JO80">
        <v>313.98868124148203</v>
      </c>
      <c r="JP80">
        <v>339.52542927063598</v>
      </c>
      <c r="JQ80">
        <v>365.70486042200702</v>
      </c>
      <c r="JR80">
        <v>392.24771581847801</v>
      </c>
      <c r="JS80">
        <v>418.86760434996597</v>
      </c>
      <c r="JT80">
        <v>445.27465686038801</v>
      </c>
      <c r="JU80">
        <v>471.23017362995</v>
      </c>
      <c r="JV80" s="13" t="s">
        <v>188</v>
      </c>
      <c r="JW80" s="5">
        <v>133.29202829641099</v>
      </c>
      <c r="KG80" s="13">
        <v>14000</v>
      </c>
      <c r="KH80">
        <v>216.799546553146</v>
      </c>
      <c r="KI80">
        <v>236.95177230283701</v>
      </c>
      <c r="KJ80">
        <v>258.69304062795902</v>
      </c>
      <c r="KK80">
        <v>281.913156106261</v>
      </c>
      <c r="KL80">
        <v>306.43131045587103</v>
      </c>
      <c r="KM80">
        <v>331.55292370528798</v>
      </c>
      <c r="KN80">
        <v>357.31362245244497</v>
      </c>
      <c r="KO80">
        <v>383.43072827772301</v>
      </c>
      <c r="KP80">
        <v>409.61198060449499</v>
      </c>
      <c r="KQ80">
        <v>435.55931943359599</v>
      </c>
      <c r="KR80">
        <v>461.022194946875</v>
      </c>
      <c r="KS80" s="13" t="s">
        <v>188</v>
      </c>
      <c r="KT80" s="5">
        <v>135.296746445629</v>
      </c>
      <c r="LD80" s="13">
        <v>14000</v>
      </c>
      <c r="LE80">
        <v>220.08736884289101</v>
      </c>
      <c r="LF80">
        <v>240.45781406843</v>
      </c>
      <c r="LG80">
        <v>262.42147561619697</v>
      </c>
      <c r="LH80">
        <v>285.86463498568901</v>
      </c>
      <c r="LI80">
        <v>310.604168403058</v>
      </c>
      <c r="LJ80">
        <v>335.95994833391399</v>
      </c>
      <c r="LK80">
        <v>361.95918309411599</v>
      </c>
      <c r="LL80">
        <v>388.32169927225101</v>
      </c>
      <c r="LM80">
        <v>414.75916633141901</v>
      </c>
      <c r="LN80">
        <v>440.97879063399603</v>
      </c>
      <c r="LO80">
        <v>466.73761592991002</v>
      </c>
      <c r="LP80" s="13" t="s">
        <v>188</v>
      </c>
      <c r="LQ80" s="5">
        <v>134.23431457755899</v>
      </c>
      <c r="MA80" s="13">
        <v>14000</v>
      </c>
      <c r="MB80">
        <v>217.48857649415001</v>
      </c>
      <c r="MC80">
        <v>237.68695630518599</v>
      </c>
      <c r="MD80">
        <v>259.47513050782999</v>
      </c>
      <c r="ME80">
        <v>282.74214314597401</v>
      </c>
      <c r="MF80">
        <v>307.306529309479</v>
      </c>
      <c r="MG80">
        <v>332.47471115848703</v>
      </c>
      <c r="MH80">
        <v>358.28133213189102</v>
      </c>
      <c r="MI80">
        <v>384.44382074006899</v>
      </c>
      <c r="MJ80">
        <v>410.67028112045102</v>
      </c>
      <c r="MK80">
        <v>436.66327050812498</v>
      </c>
      <c r="ML80">
        <v>462.17313408397803</v>
      </c>
      <c r="MM80" s="13" t="s">
        <v>188</v>
      </c>
      <c r="MN80" s="5">
        <v>135.13898143758601</v>
      </c>
      <c r="MX80" s="13">
        <v>14000</v>
      </c>
      <c r="MY80">
        <v>224.32881524055699</v>
      </c>
      <c r="MZ80">
        <v>244.97795872237199</v>
      </c>
      <c r="NA80">
        <v>267.22635608261203</v>
      </c>
      <c r="NB80">
        <v>290.95587398835102</v>
      </c>
      <c r="NC80">
        <v>315.98162482362801</v>
      </c>
      <c r="ND80">
        <v>341.64962481401699</v>
      </c>
      <c r="NE80">
        <v>367.97330640951299</v>
      </c>
      <c r="NF80">
        <v>394.67736397115198</v>
      </c>
      <c r="NG80">
        <v>421.48030334156999</v>
      </c>
      <c r="NH80">
        <v>448.09797394859498</v>
      </c>
      <c r="NI80">
        <v>474.30014549322402</v>
      </c>
      <c r="NJ80" s="13" t="s">
        <v>188</v>
      </c>
      <c r="NK80" s="5">
        <v>132.29243356443399</v>
      </c>
      <c r="NU80" s="13">
        <v>14000</v>
      </c>
      <c r="NV80">
        <v>221.503846267684</v>
      </c>
      <c r="NW80">
        <v>241.96525551226901</v>
      </c>
      <c r="NX80">
        <v>264.02356642877697</v>
      </c>
      <c r="NY80">
        <v>287.563822090668</v>
      </c>
      <c r="NZ80">
        <v>312.40381110437602</v>
      </c>
      <c r="OA80">
        <v>337.89221740310001</v>
      </c>
      <c r="OB80">
        <v>364.04391857107203</v>
      </c>
      <c r="OC80">
        <v>390.58447995907699</v>
      </c>
      <c r="OD80">
        <v>417.23239675600797</v>
      </c>
      <c r="OE80">
        <v>443.70261591842097</v>
      </c>
      <c r="OF80">
        <v>469.763563119857</v>
      </c>
      <c r="OG80" s="13" t="s">
        <v>188</v>
      </c>
      <c r="OH80" s="5">
        <v>133.00697129499599</v>
      </c>
      <c r="OR80">
        <v>14000</v>
      </c>
      <c r="OS80">
        <v>225.10673067848899</v>
      </c>
      <c r="OT80">
        <v>245.80688800704499</v>
      </c>
      <c r="OU80">
        <v>268.106950395095</v>
      </c>
      <c r="OV80">
        <v>291.887931495521</v>
      </c>
      <c r="OW80">
        <v>316.96411508696201</v>
      </c>
      <c r="OX80">
        <v>342.68219322558798</v>
      </c>
      <c r="OY80">
        <v>369.05464753310599</v>
      </c>
      <c r="OZ80">
        <v>395.80615954900901</v>
      </c>
      <c r="PA80">
        <v>422.65548421238901</v>
      </c>
      <c r="PB80">
        <v>449.31897796236001</v>
      </c>
      <c r="PC80">
        <v>475.56717751201001</v>
      </c>
      <c r="PD80" s="13" t="s">
        <v>188</v>
      </c>
      <c r="PE80" s="5">
        <v>132.10325000971801</v>
      </c>
      <c r="PO80" s="13">
        <v>14000</v>
      </c>
      <c r="PP80">
        <v>199.183046010005</v>
      </c>
      <c r="PQ80">
        <v>218.12609813344699</v>
      </c>
      <c r="PR80">
        <v>238.640867123753</v>
      </c>
      <c r="PS80">
        <v>260.63765414908198</v>
      </c>
      <c r="PT80">
        <v>283.95879313248599</v>
      </c>
      <c r="PU80">
        <v>307.959689196667</v>
      </c>
      <c r="PV80">
        <v>332.67321842187198</v>
      </c>
      <c r="PW80">
        <v>357.830307876316</v>
      </c>
      <c r="PX80">
        <v>383.14723685854398</v>
      </c>
      <c r="PY80">
        <v>408.32896734075598</v>
      </c>
      <c r="PZ80">
        <v>433.12533574398901</v>
      </c>
      <c r="QA80" s="13" t="s">
        <v>188</v>
      </c>
      <c r="QB80" s="5">
        <v>139.09697203683399</v>
      </c>
      <c r="QL80" s="13">
        <v>14000</v>
      </c>
      <c r="QM80">
        <v>194.71992865004199</v>
      </c>
      <c r="QN80">
        <v>213.331370856088</v>
      </c>
      <c r="QO80">
        <v>233.50519156390499</v>
      </c>
      <c r="QP80">
        <v>255.15653372598501</v>
      </c>
      <c r="QQ80">
        <v>278.13665046786798</v>
      </c>
      <c r="QR80">
        <v>301.85819875028301</v>
      </c>
      <c r="QS80">
        <v>326.33735164002098</v>
      </c>
      <c r="QT80">
        <v>351.31916354890501</v>
      </c>
      <c r="QU80">
        <v>376.534387153279</v>
      </c>
      <c r="QV80">
        <v>401.70238280764499</v>
      </c>
      <c r="QW80">
        <v>426.58871313208601</v>
      </c>
      <c r="QX80" s="13" t="s">
        <v>188</v>
      </c>
      <c r="QY80" s="5">
        <v>138.94237644413499</v>
      </c>
      <c r="RI80" s="13">
        <v>14000</v>
      </c>
      <c r="RJ80">
        <v>237.195274590878</v>
      </c>
      <c r="RK80">
        <v>258.67271514008701</v>
      </c>
      <c r="RL80">
        <v>281.762829320447</v>
      </c>
      <c r="RM80">
        <v>306.334045548836</v>
      </c>
      <c r="RN80">
        <v>332.19186659320201</v>
      </c>
      <c r="RO80">
        <v>358.72856427686202</v>
      </c>
      <c r="RP80">
        <v>385.92823861314298</v>
      </c>
      <c r="RQ80">
        <v>413.52261133777699</v>
      </c>
      <c r="RR80">
        <v>441.24210626598102</v>
      </c>
      <c r="RS80">
        <v>468.819102517445</v>
      </c>
      <c r="RT80">
        <v>496.04924989770598</v>
      </c>
      <c r="RU80" s="13" t="s">
        <v>188</v>
      </c>
      <c r="RV80" s="5">
        <v>127.50819921964801</v>
      </c>
      <c r="SF80" s="13">
        <v>14000</v>
      </c>
      <c r="SG80">
        <v>198.09092500512</v>
      </c>
      <c r="SH80">
        <v>216.93698101791901</v>
      </c>
      <c r="SI80">
        <v>237.34566366651799</v>
      </c>
      <c r="SJ80">
        <v>259.22760456742401</v>
      </c>
      <c r="SK80">
        <v>282.42641328829399</v>
      </c>
      <c r="SL80">
        <v>306.309071297245</v>
      </c>
      <c r="SM80">
        <v>330.904888889343</v>
      </c>
      <c r="SN80">
        <v>355.94778409155498</v>
      </c>
      <c r="SO80">
        <v>381.15726485184803</v>
      </c>
      <c r="SP80">
        <v>406.24163769145099</v>
      </c>
      <c r="SQ80">
        <v>430.95356466828503</v>
      </c>
      <c r="SR80" s="13" t="s">
        <v>188</v>
      </c>
      <c r="SS80" s="5">
        <v>139.07423135675401</v>
      </c>
      <c r="TC80" s="13">
        <v>14000</v>
      </c>
      <c r="TD80">
        <v>228.66661078810299</v>
      </c>
      <c r="TE80">
        <v>249.59673012567799</v>
      </c>
      <c r="TF80">
        <v>272.13258233710798</v>
      </c>
      <c r="TG80">
        <v>296.15169219656701</v>
      </c>
      <c r="TH80">
        <v>321.46694069850099</v>
      </c>
      <c r="TI80">
        <v>347.45525480507399</v>
      </c>
      <c r="TJ80">
        <v>374.11424309603598</v>
      </c>
      <c r="TK80">
        <v>401.17405944415202</v>
      </c>
      <c r="TL80">
        <v>428.360667855489</v>
      </c>
      <c r="TM80">
        <v>455.39920573334098</v>
      </c>
      <c r="TN80">
        <v>482.07384135827101</v>
      </c>
      <c r="TO80" s="13" t="s">
        <v>188</v>
      </c>
      <c r="TP80" s="5">
        <v>130.22294999594499</v>
      </c>
      <c r="TZ80" s="13">
        <v>14000</v>
      </c>
      <c r="UA80">
        <v>258.71177215059703</v>
      </c>
      <c r="UB80">
        <v>282.00618728854101</v>
      </c>
      <c r="UC80">
        <v>306.94973684888998</v>
      </c>
      <c r="UD80">
        <v>333.40419320598198</v>
      </c>
      <c r="UE80">
        <v>361.10758291067202</v>
      </c>
      <c r="UF80">
        <v>388.56942705965798</v>
      </c>
      <c r="UG80">
        <v>416.16767873986601</v>
      </c>
      <c r="UH80">
        <v>443.50062236781002</v>
      </c>
      <c r="UI80">
        <v>470.16164144161399</v>
      </c>
      <c r="UJ80">
        <v>495.74776319853299</v>
      </c>
      <c r="UK80">
        <v>519.83062932208304</v>
      </c>
      <c r="UL80" s="13" t="s">
        <v>188</v>
      </c>
      <c r="UM80" s="5">
        <v>139.505467159662</v>
      </c>
      <c r="UW80" s="13">
        <v>14000</v>
      </c>
      <c r="UX80">
        <v>258.71177215059703</v>
      </c>
      <c r="UY80">
        <v>282.00618728854101</v>
      </c>
      <c r="UZ80">
        <v>306.94973684888998</v>
      </c>
      <c r="VA80">
        <v>333.40419320598198</v>
      </c>
      <c r="VB80">
        <v>361.10758291067202</v>
      </c>
      <c r="VC80">
        <v>388.56942705965798</v>
      </c>
      <c r="VD80">
        <v>416.16767873986601</v>
      </c>
      <c r="VE80">
        <v>443.50062236781002</v>
      </c>
      <c r="VF80">
        <v>470.16164144161399</v>
      </c>
      <c r="VG80">
        <v>495.74776319853299</v>
      </c>
      <c r="VH80">
        <v>519.83062932208304</v>
      </c>
      <c r="VI80" s="13" t="s">
        <v>188</v>
      </c>
      <c r="VJ80" s="5">
        <v>139.29702914110601</v>
      </c>
      <c r="VT80" s="13">
        <v>14000</v>
      </c>
      <c r="VU80">
        <v>258.71177215059703</v>
      </c>
      <c r="VV80">
        <v>282.00618728854101</v>
      </c>
      <c r="VW80">
        <v>306.94973684888998</v>
      </c>
      <c r="VX80">
        <v>333.40419320598198</v>
      </c>
      <c r="VY80">
        <v>361.10758291067202</v>
      </c>
      <c r="VZ80">
        <v>388.56942705965798</v>
      </c>
      <c r="WA80">
        <v>416.16767873986601</v>
      </c>
      <c r="WB80">
        <v>443.50062236781002</v>
      </c>
      <c r="WC80">
        <v>470.16164144161399</v>
      </c>
      <c r="WD80">
        <v>495.74776319853299</v>
      </c>
      <c r="WE80">
        <v>519.83062932208304</v>
      </c>
      <c r="WF80" s="13" t="s">
        <v>188</v>
      </c>
      <c r="WG80" s="5">
        <v>139.47897484967299</v>
      </c>
    </row>
    <row r="81" spans="1:605" ht="15.75" thickBot="1" x14ac:dyDescent="0.3">
      <c r="F81" s="13">
        <v>2400</v>
      </c>
      <c r="G81">
        <f t="shared" si="10"/>
        <v>-9.4313137990339779</v>
      </c>
      <c r="H81">
        <f t="shared" si="10"/>
        <v>-0.37556817239014306</v>
      </c>
      <c r="I81" s="5">
        <f t="shared" si="10"/>
        <v>-100</v>
      </c>
      <c r="Q81" s="13"/>
      <c r="AC81" s="13" t="s">
        <v>189</v>
      </c>
      <c r="AD81" s="5">
        <v>133.64873245870299</v>
      </c>
      <c r="AN81" s="13"/>
      <c r="AZ81" s="13" t="s">
        <v>189</v>
      </c>
      <c r="BA81" s="5">
        <v>139.225918379109</v>
      </c>
      <c r="BK81" s="13"/>
      <c r="BW81" s="13" t="s">
        <v>189</v>
      </c>
      <c r="BX81" s="5">
        <v>136.82907187270601</v>
      </c>
      <c r="CH81" s="13"/>
      <c r="CT81" s="13" t="s">
        <v>189</v>
      </c>
      <c r="CU81" s="5">
        <v>133.51608743853001</v>
      </c>
      <c r="DE81" s="13"/>
      <c r="DQ81" s="13" t="s">
        <v>189</v>
      </c>
      <c r="DR81" s="5">
        <v>135.88381257679501</v>
      </c>
      <c r="EB81" s="13"/>
      <c r="EN81" s="13" t="s">
        <v>189</v>
      </c>
      <c r="EO81" s="5">
        <v>133.66934968967001</v>
      </c>
      <c r="EY81" s="13"/>
      <c r="FK81" s="13" t="s">
        <v>189</v>
      </c>
      <c r="FL81" s="5">
        <v>133.14805018103601</v>
      </c>
      <c r="FV81" s="13"/>
      <c r="GH81" s="13" t="s">
        <v>189</v>
      </c>
      <c r="GI81" s="5">
        <v>134.040405252824</v>
      </c>
      <c r="GS81" s="13"/>
      <c r="HE81" s="13" t="s">
        <v>189</v>
      </c>
      <c r="HF81" s="5">
        <v>133.430337925098</v>
      </c>
      <c r="HP81" s="13"/>
      <c r="IB81" s="13" t="s">
        <v>189</v>
      </c>
      <c r="IC81" s="5">
        <v>133.14965394153299</v>
      </c>
      <c r="IM81" s="13"/>
      <c r="IY81" s="13" t="s">
        <v>189</v>
      </c>
      <c r="IZ81" s="5">
        <v>135.062590320992</v>
      </c>
      <c r="JJ81" s="13"/>
      <c r="JV81" s="13" t="s">
        <v>189</v>
      </c>
      <c r="JW81" s="5">
        <v>133.29202829641099</v>
      </c>
      <c r="KG81" s="13"/>
      <c r="KS81" s="13" t="s">
        <v>189</v>
      </c>
      <c r="KT81" s="5">
        <v>135.296746445629</v>
      </c>
      <c r="LD81" s="13"/>
      <c r="LP81" s="13" t="s">
        <v>189</v>
      </c>
      <c r="LQ81" s="5">
        <v>134.23431457755899</v>
      </c>
      <c r="MA81" s="13"/>
      <c r="MM81" s="13" t="s">
        <v>189</v>
      </c>
      <c r="MN81" s="5">
        <v>135.13898143758601</v>
      </c>
      <c r="MX81" s="13"/>
      <c r="NJ81" s="13" t="s">
        <v>189</v>
      </c>
      <c r="NK81" s="5">
        <v>132.29243356443399</v>
      </c>
      <c r="NU81" s="13"/>
      <c r="OG81" s="13" t="s">
        <v>189</v>
      </c>
      <c r="OH81" s="5">
        <v>133.00697129499599</v>
      </c>
      <c r="PD81" s="13" t="s">
        <v>189</v>
      </c>
      <c r="PE81" s="5">
        <v>132.10325000971801</v>
      </c>
      <c r="PO81" s="13"/>
      <c r="QA81" s="13" t="s">
        <v>189</v>
      </c>
      <c r="QB81" s="5">
        <v>139.09697203683399</v>
      </c>
      <c r="QL81" s="13"/>
      <c r="QX81" s="13" t="s">
        <v>189</v>
      </c>
      <c r="QY81" s="5">
        <v>138.94237644413499</v>
      </c>
      <c r="RI81" s="13"/>
      <c r="RU81" s="13" t="s">
        <v>189</v>
      </c>
      <c r="RV81" s="5">
        <v>127.50819921964801</v>
      </c>
      <c r="SF81" s="13"/>
      <c r="SR81" s="13" t="s">
        <v>189</v>
      </c>
      <c r="SS81" s="5">
        <v>139.07423135675401</v>
      </c>
      <c r="TC81" s="13"/>
      <c r="TO81" s="13" t="s">
        <v>189</v>
      </c>
      <c r="TP81" s="5">
        <v>130.22294999594499</v>
      </c>
      <c r="TZ81" s="13"/>
      <c r="UL81" s="13" t="s">
        <v>189</v>
      </c>
      <c r="UM81" s="5">
        <v>139.505467159662</v>
      </c>
      <c r="UW81" s="13"/>
      <c r="VI81" s="13" t="s">
        <v>189</v>
      </c>
      <c r="VJ81" s="5">
        <v>139.29702914110601</v>
      </c>
      <c r="VT81" s="13"/>
      <c r="WF81" s="13" t="s">
        <v>189</v>
      </c>
      <c r="WG81" s="5">
        <v>139.47897484967299</v>
      </c>
    </row>
    <row r="82" spans="1:605" ht="15.75" thickBot="1" x14ac:dyDescent="0.3">
      <c r="A82" s="243" t="s">
        <v>729</v>
      </c>
      <c r="B82" s="244"/>
      <c r="C82" s="244"/>
      <c r="D82" s="244"/>
      <c r="E82" s="244"/>
      <c r="F82" s="244"/>
      <c r="G82" s="244"/>
      <c r="H82" s="244"/>
      <c r="I82" s="245"/>
      <c r="Q82" s="13"/>
      <c r="AC82" s="13" t="s">
        <v>190</v>
      </c>
      <c r="AD82" s="5">
        <v>0</v>
      </c>
      <c r="AN82" s="13"/>
      <c r="AZ82" s="13" t="s">
        <v>190</v>
      </c>
      <c r="BA82" s="5">
        <v>0</v>
      </c>
      <c r="BK82" s="13"/>
      <c r="BW82" s="13" t="s">
        <v>190</v>
      </c>
      <c r="BX82" s="5">
        <v>0</v>
      </c>
      <c r="CH82" s="13"/>
      <c r="CT82" s="13" t="s">
        <v>190</v>
      </c>
      <c r="CU82" s="5">
        <v>0</v>
      </c>
      <c r="DE82" s="13"/>
      <c r="DQ82" s="13" t="s">
        <v>190</v>
      </c>
      <c r="DR82" s="5">
        <v>0</v>
      </c>
      <c r="EB82" s="13"/>
      <c r="EN82" s="13" t="s">
        <v>190</v>
      </c>
      <c r="EO82" s="5">
        <v>0</v>
      </c>
      <c r="EY82" s="13"/>
      <c r="FK82" s="13" t="s">
        <v>190</v>
      </c>
      <c r="FL82" s="5">
        <v>0</v>
      </c>
      <c r="FV82" s="13"/>
      <c r="GH82" s="13" t="s">
        <v>190</v>
      </c>
      <c r="GI82" s="5">
        <v>0</v>
      </c>
      <c r="GS82" s="13"/>
      <c r="HE82" s="13" t="s">
        <v>190</v>
      </c>
      <c r="HF82" s="5">
        <v>0</v>
      </c>
      <c r="HP82" s="13"/>
      <c r="IB82" s="13" t="s">
        <v>190</v>
      </c>
      <c r="IC82" s="5">
        <v>0</v>
      </c>
      <c r="IM82" s="13"/>
      <c r="IY82" s="13" t="s">
        <v>190</v>
      </c>
      <c r="IZ82" s="5">
        <v>0</v>
      </c>
      <c r="JJ82" s="13"/>
      <c r="JV82" s="13" t="s">
        <v>190</v>
      </c>
      <c r="JW82" s="5">
        <v>0</v>
      </c>
      <c r="KG82" s="13"/>
      <c r="KS82" s="13" t="s">
        <v>190</v>
      </c>
      <c r="KT82" s="5">
        <v>0</v>
      </c>
      <c r="LD82" s="13"/>
      <c r="LP82" s="13" t="s">
        <v>190</v>
      </c>
      <c r="LQ82" s="5">
        <v>0</v>
      </c>
      <c r="MA82" s="13"/>
      <c r="MM82" s="13" t="s">
        <v>190</v>
      </c>
      <c r="MN82" s="5">
        <v>0</v>
      </c>
      <c r="MX82" s="13"/>
      <c r="NJ82" s="13" t="s">
        <v>190</v>
      </c>
      <c r="NK82" s="5">
        <v>0</v>
      </c>
      <c r="NU82" s="13"/>
      <c r="OG82" s="13" t="s">
        <v>190</v>
      </c>
      <c r="OH82" s="5">
        <v>0</v>
      </c>
      <c r="PD82" s="13" t="s">
        <v>190</v>
      </c>
      <c r="PE82" s="5">
        <v>0</v>
      </c>
      <c r="PO82" s="13"/>
      <c r="QA82" s="13" t="s">
        <v>190</v>
      </c>
      <c r="QB82" s="5">
        <v>0</v>
      </c>
      <c r="QL82" s="13"/>
      <c r="QX82" s="13" t="s">
        <v>190</v>
      </c>
      <c r="QY82" s="5">
        <v>0</v>
      </c>
      <c r="RI82" s="13"/>
      <c r="RU82" s="13" t="s">
        <v>190</v>
      </c>
      <c r="RV82" s="5">
        <v>0</v>
      </c>
      <c r="SF82" s="13"/>
      <c r="SR82" s="13" t="s">
        <v>190</v>
      </c>
      <c r="SS82" s="5">
        <v>0</v>
      </c>
      <c r="TC82" s="13"/>
      <c r="TO82" s="13" t="s">
        <v>190</v>
      </c>
      <c r="TP82" s="5">
        <v>0</v>
      </c>
      <c r="TZ82" s="13"/>
      <c r="UL82" s="13" t="s">
        <v>190</v>
      </c>
      <c r="UM82" s="5">
        <v>0</v>
      </c>
      <c r="UW82" s="13"/>
      <c r="VI82" s="13" t="s">
        <v>190</v>
      </c>
      <c r="VJ82" s="5">
        <v>0</v>
      </c>
      <c r="VT82" s="13"/>
      <c r="WF82" s="13" t="s">
        <v>190</v>
      </c>
      <c r="WG82" s="5">
        <v>0</v>
      </c>
    </row>
    <row r="83" spans="1:605" x14ac:dyDescent="0.25">
      <c r="Q83" s="13" t="s">
        <v>252</v>
      </c>
      <c r="R83">
        <v>0</v>
      </c>
      <c r="S83">
        <v>0.09</v>
      </c>
      <c r="T83">
        <v>0.18</v>
      </c>
      <c r="U83">
        <v>0.27</v>
      </c>
      <c r="V83">
        <v>0.36</v>
      </c>
      <c r="W83">
        <v>0.45</v>
      </c>
      <c r="X83">
        <v>0.54</v>
      </c>
      <c r="Y83">
        <v>0.63</v>
      </c>
      <c r="Z83">
        <v>0.72</v>
      </c>
      <c r="AA83">
        <v>0.80999999999999905</v>
      </c>
      <c r="AB83">
        <v>0.9</v>
      </c>
      <c r="AC83" s="13"/>
      <c r="AD83" s="5"/>
      <c r="AN83" s="13" t="s">
        <v>252</v>
      </c>
      <c r="AO83">
        <v>0</v>
      </c>
      <c r="AP83">
        <v>0.09</v>
      </c>
      <c r="AQ83">
        <v>0.18</v>
      </c>
      <c r="AR83">
        <v>0.27</v>
      </c>
      <c r="AS83">
        <v>0.36</v>
      </c>
      <c r="AT83">
        <v>0.45</v>
      </c>
      <c r="AU83">
        <v>0.54</v>
      </c>
      <c r="AV83">
        <v>0.63</v>
      </c>
      <c r="AW83">
        <v>0.72</v>
      </c>
      <c r="AX83">
        <v>0.80999999999999905</v>
      </c>
      <c r="AY83">
        <v>0.9</v>
      </c>
      <c r="AZ83" s="13"/>
      <c r="BA83" s="5"/>
      <c r="BK83" s="13" t="s">
        <v>252</v>
      </c>
      <c r="BL83">
        <v>0</v>
      </c>
      <c r="BM83">
        <v>0.09</v>
      </c>
      <c r="BN83">
        <v>0.18</v>
      </c>
      <c r="BO83">
        <v>0.27</v>
      </c>
      <c r="BP83">
        <v>0.36</v>
      </c>
      <c r="BQ83">
        <v>0.45</v>
      </c>
      <c r="BR83">
        <v>0.54</v>
      </c>
      <c r="BS83">
        <v>0.63</v>
      </c>
      <c r="BT83">
        <v>0.72</v>
      </c>
      <c r="BU83">
        <v>0.80999999999999905</v>
      </c>
      <c r="BV83">
        <v>0.9</v>
      </c>
      <c r="BW83" s="13"/>
      <c r="BX83" s="5"/>
      <c r="CH83" s="13" t="s">
        <v>252</v>
      </c>
      <c r="CI83">
        <v>0</v>
      </c>
      <c r="CJ83">
        <v>0.09</v>
      </c>
      <c r="CK83">
        <v>0.18</v>
      </c>
      <c r="CL83">
        <v>0.27</v>
      </c>
      <c r="CM83">
        <v>0.36</v>
      </c>
      <c r="CN83">
        <v>0.45</v>
      </c>
      <c r="CO83">
        <v>0.54</v>
      </c>
      <c r="CP83">
        <v>0.63</v>
      </c>
      <c r="CQ83">
        <v>0.72</v>
      </c>
      <c r="CR83">
        <v>0.80999999999999905</v>
      </c>
      <c r="CS83">
        <v>0.9</v>
      </c>
      <c r="CT83" s="13"/>
      <c r="CU83" s="5"/>
      <c r="DE83" s="13" t="s">
        <v>252</v>
      </c>
      <c r="DF83">
        <v>0</v>
      </c>
      <c r="DG83">
        <v>0.09</v>
      </c>
      <c r="DH83">
        <v>0.18</v>
      </c>
      <c r="DI83">
        <v>0.27</v>
      </c>
      <c r="DJ83">
        <v>0.36</v>
      </c>
      <c r="DK83">
        <v>0.45</v>
      </c>
      <c r="DL83">
        <v>0.54</v>
      </c>
      <c r="DM83">
        <v>0.63</v>
      </c>
      <c r="DN83">
        <v>0.72</v>
      </c>
      <c r="DO83">
        <v>0.80999999999999905</v>
      </c>
      <c r="DP83">
        <v>0.9</v>
      </c>
      <c r="DQ83" s="13"/>
      <c r="DR83" s="5"/>
      <c r="EB83" s="13" t="s">
        <v>252</v>
      </c>
      <c r="EC83">
        <v>0</v>
      </c>
      <c r="ED83">
        <v>0.09</v>
      </c>
      <c r="EE83">
        <v>0.18</v>
      </c>
      <c r="EF83">
        <v>0.27</v>
      </c>
      <c r="EG83">
        <v>0.36</v>
      </c>
      <c r="EH83">
        <v>0.45</v>
      </c>
      <c r="EI83">
        <v>0.54</v>
      </c>
      <c r="EJ83">
        <v>0.63</v>
      </c>
      <c r="EK83">
        <v>0.72</v>
      </c>
      <c r="EL83">
        <v>0.80999999999999905</v>
      </c>
      <c r="EM83">
        <v>0.9</v>
      </c>
      <c r="EN83" s="13"/>
      <c r="EO83" s="5"/>
      <c r="EY83" s="13" t="s">
        <v>252</v>
      </c>
      <c r="EZ83">
        <v>0</v>
      </c>
      <c r="FA83">
        <v>0.09</v>
      </c>
      <c r="FB83">
        <v>0.18</v>
      </c>
      <c r="FC83">
        <v>0.27</v>
      </c>
      <c r="FD83">
        <v>0.36</v>
      </c>
      <c r="FE83">
        <v>0.45</v>
      </c>
      <c r="FF83">
        <v>0.54</v>
      </c>
      <c r="FG83">
        <v>0.63</v>
      </c>
      <c r="FH83">
        <v>0.72</v>
      </c>
      <c r="FI83">
        <v>0.80999999999999905</v>
      </c>
      <c r="FJ83">
        <v>0.9</v>
      </c>
      <c r="FK83" s="13"/>
      <c r="FL83" s="5"/>
      <c r="FV83" s="13" t="s">
        <v>252</v>
      </c>
      <c r="FW83">
        <v>0</v>
      </c>
      <c r="FX83">
        <v>0.09</v>
      </c>
      <c r="FY83">
        <v>0.18</v>
      </c>
      <c r="FZ83">
        <v>0.27</v>
      </c>
      <c r="GA83">
        <v>0.36</v>
      </c>
      <c r="GB83">
        <v>0.45</v>
      </c>
      <c r="GC83">
        <v>0.54</v>
      </c>
      <c r="GD83">
        <v>0.63</v>
      </c>
      <c r="GE83">
        <v>0.72</v>
      </c>
      <c r="GF83">
        <v>0.80999999999999905</v>
      </c>
      <c r="GG83">
        <v>0.9</v>
      </c>
      <c r="GH83" s="13"/>
      <c r="GI83" s="5"/>
      <c r="GS83" s="13" t="s">
        <v>252</v>
      </c>
      <c r="GT83">
        <v>0</v>
      </c>
      <c r="GU83">
        <v>0.09</v>
      </c>
      <c r="GV83">
        <v>0.18</v>
      </c>
      <c r="GW83">
        <v>0.27</v>
      </c>
      <c r="GX83">
        <v>0.36</v>
      </c>
      <c r="GY83">
        <v>0.45</v>
      </c>
      <c r="GZ83">
        <v>0.54</v>
      </c>
      <c r="HA83">
        <v>0.63</v>
      </c>
      <c r="HB83">
        <v>0.72</v>
      </c>
      <c r="HC83">
        <v>0.80999999999999905</v>
      </c>
      <c r="HD83">
        <v>0.9</v>
      </c>
      <c r="HE83" s="13"/>
      <c r="HF83" s="5"/>
      <c r="HP83" s="13" t="s">
        <v>252</v>
      </c>
      <c r="HQ83">
        <v>0</v>
      </c>
      <c r="HR83">
        <v>0.09</v>
      </c>
      <c r="HS83">
        <v>0.18</v>
      </c>
      <c r="HT83">
        <v>0.27</v>
      </c>
      <c r="HU83">
        <v>0.36</v>
      </c>
      <c r="HV83">
        <v>0.45</v>
      </c>
      <c r="HW83">
        <v>0.54</v>
      </c>
      <c r="HX83">
        <v>0.63</v>
      </c>
      <c r="HY83">
        <v>0.72</v>
      </c>
      <c r="HZ83">
        <v>0.80999999999999905</v>
      </c>
      <c r="IA83">
        <v>0.9</v>
      </c>
      <c r="IB83" s="13"/>
      <c r="IC83" s="5"/>
      <c r="IM83" s="13" t="s">
        <v>252</v>
      </c>
      <c r="IN83">
        <v>0</v>
      </c>
      <c r="IO83">
        <v>0.09</v>
      </c>
      <c r="IP83">
        <v>0.18</v>
      </c>
      <c r="IQ83">
        <v>0.27</v>
      </c>
      <c r="IR83">
        <v>0.36</v>
      </c>
      <c r="IS83">
        <v>0.45</v>
      </c>
      <c r="IT83">
        <v>0.54</v>
      </c>
      <c r="IU83">
        <v>0.63</v>
      </c>
      <c r="IV83">
        <v>0.72</v>
      </c>
      <c r="IW83">
        <v>0.80999999999999905</v>
      </c>
      <c r="IX83">
        <v>0.9</v>
      </c>
      <c r="IY83" s="13"/>
      <c r="IZ83" s="5"/>
      <c r="JJ83" s="13" t="s">
        <v>252</v>
      </c>
      <c r="JK83">
        <v>0</v>
      </c>
      <c r="JL83">
        <v>0.09</v>
      </c>
      <c r="JM83">
        <v>0.18</v>
      </c>
      <c r="JN83">
        <v>0.27</v>
      </c>
      <c r="JO83">
        <v>0.36</v>
      </c>
      <c r="JP83">
        <v>0.45</v>
      </c>
      <c r="JQ83">
        <v>0.54</v>
      </c>
      <c r="JR83">
        <v>0.63</v>
      </c>
      <c r="JS83">
        <v>0.72</v>
      </c>
      <c r="JT83">
        <v>0.80999999999999905</v>
      </c>
      <c r="JU83">
        <v>0.9</v>
      </c>
      <c r="JV83" s="13"/>
      <c r="JW83" s="5"/>
      <c r="KG83" s="13" t="s">
        <v>252</v>
      </c>
      <c r="KH83">
        <v>0</v>
      </c>
      <c r="KI83">
        <v>0.09</v>
      </c>
      <c r="KJ83">
        <v>0.18</v>
      </c>
      <c r="KK83">
        <v>0.27</v>
      </c>
      <c r="KL83">
        <v>0.36</v>
      </c>
      <c r="KM83">
        <v>0.45</v>
      </c>
      <c r="KN83">
        <v>0.54</v>
      </c>
      <c r="KO83">
        <v>0.63</v>
      </c>
      <c r="KP83">
        <v>0.72</v>
      </c>
      <c r="KQ83">
        <v>0.80999999999999905</v>
      </c>
      <c r="KR83">
        <v>0.9</v>
      </c>
      <c r="KS83" s="13"/>
      <c r="KT83" s="5"/>
      <c r="LD83" s="13" t="s">
        <v>252</v>
      </c>
      <c r="LE83">
        <v>0</v>
      </c>
      <c r="LF83">
        <v>0.09</v>
      </c>
      <c r="LG83">
        <v>0.18</v>
      </c>
      <c r="LH83">
        <v>0.27</v>
      </c>
      <c r="LI83">
        <v>0.36</v>
      </c>
      <c r="LJ83">
        <v>0.45</v>
      </c>
      <c r="LK83">
        <v>0.54</v>
      </c>
      <c r="LL83">
        <v>0.63</v>
      </c>
      <c r="LM83">
        <v>0.72</v>
      </c>
      <c r="LN83">
        <v>0.80999999999999905</v>
      </c>
      <c r="LO83">
        <v>0.9</v>
      </c>
      <c r="LP83" s="13"/>
      <c r="LQ83" s="5"/>
      <c r="MA83" s="13" t="s">
        <v>252</v>
      </c>
      <c r="MB83">
        <v>0</v>
      </c>
      <c r="MC83">
        <v>0.09</v>
      </c>
      <c r="MD83">
        <v>0.18</v>
      </c>
      <c r="ME83">
        <v>0.27</v>
      </c>
      <c r="MF83">
        <v>0.36</v>
      </c>
      <c r="MG83">
        <v>0.45</v>
      </c>
      <c r="MH83">
        <v>0.54</v>
      </c>
      <c r="MI83">
        <v>0.63</v>
      </c>
      <c r="MJ83">
        <v>0.72</v>
      </c>
      <c r="MK83">
        <v>0.80999999999999905</v>
      </c>
      <c r="ML83">
        <v>0.9</v>
      </c>
      <c r="MM83" s="13"/>
      <c r="MN83" s="5"/>
      <c r="MX83" s="13" t="s">
        <v>252</v>
      </c>
      <c r="MY83">
        <v>0</v>
      </c>
      <c r="MZ83">
        <v>0.09</v>
      </c>
      <c r="NA83">
        <v>0.18</v>
      </c>
      <c r="NB83">
        <v>0.27</v>
      </c>
      <c r="NC83">
        <v>0.36</v>
      </c>
      <c r="ND83">
        <v>0.45</v>
      </c>
      <c r="NE83">
        <v>0.54</v>
      </c>
      <c r="NF83">
        <v>0.63</v>
      </c>
      <c r="NG83">
        <v>0.72</v>
      </c>
      <c r="NH83">
        <v>0.80999999999999905</v>
      </c>
      <c r="NI83">
        <v>0.9</v>
      </c>
      <c r="NJ83" s="13"/>
      <c r="NK83" s="5"/>
      <c r="NU83" s="13" t="s">
        <v>252</v>
      </c>
      <c r="NV83">
        <v>0</v>
      </c>
      <c r="NW83">
        <v>0.09</v>
      </c>
      <c r="NX83">
        <v>0.18</v>
      </c>
      <c r="NY83">
        <v>0.27</v>
      </c>
      <c r="NZ83">
        <v>0.36</v>
      </c>
      <c r="OA83">
        <v>0.45</v>
      </c>
      <c r="OB83">
        <v>0.54</v>
      </c>
      <c r="OC83">
        <v>0.63</v>
      </c>
      <c r="OD83">
        <v>0.72</v>
      </c>
      <c r="OE83">
        <v>0.80999999999999905</v>
      </c>
      <c r="OF83">
        <v>0.9</v>
      </c>
      <c r="OG83" s="13"/>
      <c r="OH83" s="5"/>
      <c r="OR83" t="s">
        <v>252</v>
      </c>
      <c r="OS83">
        <v>0</v>
      </c>
      <c r="OT83">
        <v>0.09</v>
      </c>
      <c r="OU83">
        <v>0.18</v>
      </c>
      <c r="OV83">
        <v>0.27</v>
      </c>
      <c r="OW83">
        <v>0.36</v>
      </c>
      <c r="OX83">
        <v>0.45</v>
      </c>
      <c r="OY83">
        <v>0.54</v>
      </c>
      <c r="OZ83">
        <v>0.63</v>
      </c>
      <c r="PA83">
        <v>0.72</v>
      </c>
      <c r="PB83">
        <v>0.80999999999999905</v>
      </c>
      <c r="PC83">
        <v>0.9</v>
      </c>
      <c r="PD83" s="13"/>
      <c r="PE83" s="5"/>
      <c r="PO83" s="13" t="s">
        <v>252</v>
      </c>
      <c r="PP83">
        <v>0</v>
      </c>
      <c r="PQ83">
        <v>0.09</v>
      </c>
      <c r="PR83">
        <v>0.18</v>
      </c>
      <c r="PS83">
        <v>0.27</v>
      </c>
      <c r="PT83">
        <v>0.36</v>
      </c>
      <c r="PU83">
        <v>0.45</v>
      </c>
      <c r="PV83">
        <v>0.54</v>
      </c>
      <c r="PW83">
        <v>0.63</v>
      </c>
      <c r="PX83">
        <v>0.72</v>
      </c>
      <c r="PY83">
        <v>0.80999999999999905</v>
      </c>
      <c r="PZ83">
        <v>0.9</v>
      </c>
      <c r="QA83" s="13"/>
      <c r="QB83" s="5"/>
      <c r="QL83" s="13" t="s">
        <v>252</v>
      </c>
      <c r="QM83">
        <v>0</v>
      </c>
      <c r="QN83">
        <v>0.09</v>
      </c>
      <c r="QO83">
        <v>0.18</v>
      </c>
      <c r="QP83">
        <v>0.27</v>
      </c>
      <c r="QQ83">
        <v>0.36</v>
      </c>
      <c r="QR83">
        <v>0.45</v>
      </c>
      <c r="QS83">
        <v>0.54</v>
      </c>
      <c r="QT83">
        <v>0.63</v>
      </c>
      <c r="QU83">
        <v>0.72</v>
      </c>
      <c r="QV83">
        <v>0.80999999999999905</v>
      </c>
      <c r="QW83">
        <v>0.9</v>
      </c>
      <c r="QX83" s="13"/>
      <c r="QY83" s="5"/>
      <c r="RI83" s="13" t="s">
        <v>252</v>
      </c>
      <c r="RJ83">
        <v>0</v>
      </c>
      <c r="RK83">
        <v>0.09</v>
      </c>
      <c r="RL83">
        <v>0.18</v>
      </c>
      <c r="RM83">
        <v>0.27</v>
      </c>
      <c r="RN83">
        <v>0.36</v>
      </c>
      <c r="RO83">
        <v>0.45</v>
      </c>
      <c r="RP83">
        <v>0.54</v>
      </c>
      <c r="RQ83">
        <v>0.63</v>
      </c>
      <c r="RR83">
        <v>0.72</v>
      </c>
      <c r="RS83">
        <v>0.80999999999999905</v>
      </c>
      <c r="RT83">
        <v>0.9</v>
      </c>
      <c r="RU83" s="13"/>
      <c r="RV83" s="5"/>
      <c r="SF83" s="13" t="s">
        <v>252</v>
      </c>
      <c r="SG83">
        <v>0</v>
      </c>
      <c r="SH83">
        <v>0.09</v>
      </c>
      <c r="SI83">
        <v>0.18</v>
      </c>
      <c r="SJ83">
        <v>0.27</v>
      </c>
      <c r="SK83">
        <v>0.36</v>
      </c>
      <c r="SL83">
        <v>0.45</v>
      </c>
      <c r="SM83">
        <v>0.54</v>
      </c>
      <c r="SN83">
        <v>0.63</v>
      </c>
      <c r="SO83">
        <v>0.72</v>
      </c>
      <c r="SP83">
        <v>0.80999999999999905</v>
      </c>
      <c r="SQ83">
        <v>0.9</v>
      </c>
      <c r="SR83" s="13"/>
      <c r="SS83" s="5"/>
      <c r="TC83" s="13" t="s">
        <v>252</v>
      </c>
      <c r="TD83">
        <v>0</v>
      </c>
      <c r="TE83">
        <v>0.09</v>
      </c>
      <c r="TF83">
        <v>0.18</v>
      </c>
      <c r="TG83">
        <v>0.27</v>
      </c>
      <c r="TH83">
        <v>0.36</v>
      </c>
      <c r="TI83">
        <v>0.45</v>
      </c>
      <c r="TJ83">
        <v>0.54</v>
      </c>
      <c r="TK83">
        <v>0.63</v>
      </c>
      <c r="TL83">
        <v>0.72</v>
      </c>
      <c r="TM83">
        <v>0.80999999999999905</v>
      </c>
      <c r="TN83">
        <v>0.9</v>
      </c>
      <c r="TO83" s="13"/>
      <c r="TP83" s="5"/>
      <c r="TZ83" s="13" t="s">
        <v>252</v>
      </c>
      <c r="UA83">
        <v>0</v>
      </c>
      <c r="UB83">
        <v>0.09</v>
      </c>
      <c r="UC83">
        <v>0.18</v>
      </c>
      <c r="UD83">
        <v>0.27</v>
      </c>
      <c r="UE83">
        <v>0.36</v>
      </c>
      <c r="UF83">
        <v>0.45</v>
      </c>
      <c r="UG83">
        <v>0.54</v>
      </c>
      <c r="UH83">
        <v>0.63</v>
      </c>
      <c r="UI83">
        <v>0.72</v>
      </c>
      <c r="UJ83">
        <v>0.80999999999999905</v>
      </c>
      <c r="UK83">
        <v>0.9</v>
      </c>
      <c r="UL83" s="13"/>
      <c r="UM83" s="5"/>
      <c r="UW83" s="13" t="s">
        <v>252</v>
      </c>
      <c r="UX83">
        <v>0</v>
      </c>
      <c r="UY83">
        <v>0.09</v>
      </c>
      <c r="UZ83">
        <v>0.18</v>
      </c>
      <c r="VA83">
        <v>0.27</v>
      </c>
      <c r="VB83">
        <v>0.36</v>
      </c>
      <c r="VC83">
        <v>0.45</v>
      </c>
      <c r="VD83">
        <v>0.54</v>
      </c>
      <c r="VE83">
        <v>0.63</v>
      </c>
      <c r="VF83">
        <v>0.72</v>
      </c>
      <c r="VG83">
        <v>0.80999999999999905</v>
      </c>
      <c r="VH83">
        <v>0.9</v>
      </c>
      <c r="VI83" s="13"/>
      <c r="VJ83" s="5"/>
      <c r="VT83" s="13" t="s">
        <v>252</v>
      </c>
      <c r="VU83">
        <v>0</v>
      </c>
      <c r="VV83">
        <v>0.09</v>
      </c>
      <c r="VW83">
        <v>0.18</v>
      </c>
      <c r="VX83">
        <v>0.27</v>
      </c>
      <c r="VY83">
        <v>0.36</v>
      </c>
      <c r="VZ83">
        <v>0.45</v>
      </c>
      <c r="WA83">
        <v>0.54</v>
      </c>
      <c r="WB83">
        <v>0.63</v>
      </c>
      <c r="WC83">
        <v>0.72</v>
      </c>
      <c r="WD83">
        <v>0.80999999999999905</v>
      </c>
      <c r="WE83">
        <v>0.9</v>
      </c>
      <c r="WF83" s="13"/>
      <c r="WG83" s="5"/>
    </row>
    <row r="84" spans="1:605" x14ac:dyDescent="0.25">
      <c r="Q84" s="13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 s="13" t="s">
        <v>191</v>
      </c>
      <c r="AD84" s="5">
        <v>0</v>
      </c>
      <c r="AN84" s="13">
        <v>0</v>
      </c>
      <c r="AO84">
        <v>33.092716687342701</v>
      </c>
      <c r="AP84">
        <v>36.671527118734602</v>
      </c>
      <c r="AQ84">
        <v>40.445687905827697</v>
      </c>
      <c r="AR84">
        <v>44.350798518771299</v>
      </c>
      <c r="AS84">
        <v>48.312594285942502</v>
      </c>
      <c r="AT84">
        <v>52.253120327806698</v>
      </c>
      <c r="AU84">
        <v>56.0963580224929</v>
      </c>
      <c r="AV84">
        <v>59.484162585413401</v>
      </c>
      <c r="AW84">
        <v>62.047113094496403</v>
      </c>
      <c r="AX84">
        <v>64.012318579185603</v>
      </c>
      <c r="AY84">
        <v>65.3173639290425</v>
      </c>
      <c r="AZ84" s="13" t="s">
        <v>191</v>
      </c>
      <c r="BA84" s="5">
        <v>0</v>
      </c>
      <c r="BK84" s="13">
        <v>0</v>
      </c>
      <c r="BL84">
        <v>27.570477074292501</v>
      </c>
      <c r="BM84">
        <v>30.506711696373099</v>
      </c>
      <c r="BN84">
        <v>33.588954444534103</v>
      </c>
      <c r="BO84">
        <v>36.761910977099703</v>
      </c>
      <c r="BP84">
        <v>39.962847407804702</v>
      </c>
      <c r="BQ84">
        <v>43.126834646176697</v>
      </c>
      <c r="BR84">
        <v>46.191432824425902</v>
      </c>
      <c r="BS84">
        <v>48.881986052484599</v>
      </c>
      <c r="BT84">
        <v>50.919748955601698</v>
      </c>
      <c r="BU84">
        <v>52.478786801225603</v>
      </c>
      <c r="BV84">
        <v>53.513781007157</v>
      </c>
      <c r="BW84" s="13" t="s">
        <v>191</v>
      </c>
      <c r="BX84" s="5">
        <v>0</v>
      </c>
      <c r="CH84" s="13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 s="13" t="s">
        <v>191</v>
      </c>
      <c r="CU84" s="5">
        <v>0</v>
      </c>
      <c r="DE84" s="13">
        <v>0</v>
      </c>
      <c r="DF84">
        <v>27.487318989412898</v>
      </c>
      <c r="DG84">
        <v>30.401789924975802</v>
      </c>
      <c r="DH84">
        <v>33.458343149711801</v>
      </c>
      <c r="DI84">
        <v>36.601698592427901</v>
      </c>
      <c r="DJ84">
        <v>39.769355812348699</v>
      </c>
      <c r="DK84">
        <v>42.896823254039198</v>
      </c>
      <c r="DL84">
        <v>45.9222637621601</v>
      </c>
      <c r="DM84">
        <v>48.582320505905898</v>
      </c>
      <c r="DN84">
        <v>50.610705221913904</v>
      </c>
      <c r="DO84">
        <v>52.1719310836856</v>
      </c>
      <c r="DP84">
        <v>53.221921790089098</v>
      </c>
      <c r="DQ84" s="13" t="s">
        <v>191</v>
      </c>
      <c r="DR84" s="5">
        <v>0</v>
      </c>
      <c r="EB84" s="13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 s="13" t="s">
        <v>191</v>
      </c>
      <c r="EO84" s="5">
        <v>0</v>
      </c>
      <c r="EY84" s="13">
        <v>0</v>
      </c>
      <c r="EZ84">
        <v>0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 s="13" t="s">
        <v>191</v>
      </c>
      <c r="FL84" s="5">
        <v>0</v>
      </c>
      <c r="FV84" s="13">
        <v>0</v>
      </c>
      <c r="FW84">
        <v>0</v>
      </c>
      <c r="FX84">
        <v>0</v>
      </c>
      <c r="FY84">
        <v>0</v>
      </c>
      <c r="FZ84">
        <v>0</v>
      </c>
      <c r="GA84">
        <v>0</v>
      </c>
      <c r="GB84">
        <v>0</v>
      </c>
      <c r="GC84">
        <v>0</v>
      </c>
      <c r="GD84">
        <v>0</v>
      </c>
      <c r="GE84">
        <v>0</v>
      </c>
      <c r="GF84">
        <v>0</v>
      </c>
      <c r="GG84">
        <v>0</v>
      </c>
      <c r="GH84" s="13" t="s">
        <v>191</v>
      </c>
      <c r="GI84" s="5">
        <v>0</v>
      </c>
      <c r="GS84" s="13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 s="13" t="s">
        <v>191</v>
      </c>
      <c r="HF84" s="5">
        <v>0</v>
      </c>
      <c r="HP84" s="13">
        <v>0</v>
      </c>
      <c r="HQ84">
        <v>25.0855809501641</v>
      </c>
      <c r="HR84">
        <v>27.7043742199007</v>
      </c>
      <c r="HS84">
        <v>30.440326373865599</v>
      </c>
      <c r="HT84">
        <v>33.242221142059101</v>
      </c>
      <c r="HU84">
        <v>36.052918909784502</v>
      </c>
      <c r="HV84">
        <v>38.8141544525512</v>
      </c>
      <c r="HW84">
        <v>41.470716609791502</v>
      </c>
      <c r="HX84">
        <v>43.8065050730481</v>
      </c>
      <c r="HY84">
        <v>45.606189675609798</v>
      </c>
      <c r="HZ84">
        <v>47.0014913317533</v>
      </c>
      <c r="IA84">
        <v>47.956597610406199</v>
      </c>
      <c r="IB84" s="13" t="s">
        <v>191</v>
      </c>
      <c r="IC84" s="5">
        <v>0</v>
      </c>
      <c r="IM84" s="13">
        <v>0</v>
      </c>
      <c r="IN84">
        <v>28.967522751697899</v>
      </c>
      <c r="IO84">
        <v>32.029703286566999</v>
      </c>
      <c r="IP84">
        <v>35.240451255809099</v>
      </c>
      <c r="IQ84">
        <v>38.541696979109801</v>
      </c>
      <c r="IR84">
        <v>41.867868523841899</v>
      </c>
      <c r="IS84">
        <v>45.151377060550999</v>
      </c>
      <c r="IT84">
        <v>48.327473620670503</v>
      </c>
      <c r="IU84">
        <v>51.130643031784203</v>
      </c>
      <c r="IV84">
        <v>53.292606392995701</v>
      </c>
      <c r="IW84">
        <v>54.974967229730296</v>
      </c>
      <c r="IX84">
        <v>56.1313708927959</v>
      </c>
      <c r="IY84" s="13" t="s">
        <v>191</v>
      </c>
      <c r="IZ84" s="5">
        <v>0</v>
      </c>
      <c r="JJ84" s="13">
        <v>0</v>
      </c>
      <c r="JK84">
        <v>26.181539111662602</v>
      </c>
      <c r="JL84">
        <v>28.920111994703898</v>
      </c>
      <c r="JM84">
        <v>31.783196454584399</v>
      </c>
      <c r="JN84">
        <v>34.717561753164098</v>
      </c>
      <c r="JO84">
        <v>37.663689935972499</v>
      </c>
      <c r="JP84">
        <v>40.560769268727597</v>
      </c>
      <c r="JQ84">
        <v>43.3510561408416</v>
      </c>
      <c r="JR84">
        <v>45.8081957156271</v>
      </c>
      <c r="JS84">
        <v>47.706032878912701</v>
      </c>
      <c r="JT84">
        <v>49.181722546543803</v>
      </c>
      <c r="JU84">
        <v>50.197012430872903</v>
      </c>
      <c r="JV84" s="13" t="s">
        <v>191</v>
      </c>
      <c r="JW84" s="5">
        <v>0</v>
      </c>
      <c r="KG84" s="13">
        <v>0</v>
      </c>
      <c r="KH84">
        <v>27.1301651816574</v>
      </c>
      <c r="KI84">
        <v>29.998676577086901</v>
      </c>
      <c r="KJ84">
        <v>33.0050026796753</v>
      </c>
      <c r="KK84">
        <v>36.094434725278099</v>
      </c>
      <c r="KL84">
        <v>39.205266666275797</v>
      </c>
      <c r="KM84">
        <v>42.273961347697302</v>
      </c>
      <c r="KN84">
        <v>45.239723803382503</v>
      </c>
      <c r="KO84">
        <v>47.848002920970202</v>
      </c>
      <c r="KP84">
        <v>49.842086086782402</v>
      </c>
      <c r="KQ84">
        <v>51.380064836555803</v>
      </c>
      <c r="KR84">
        <v>52.419279943553398</v>
      </c>
      <c r="KS84" s="13" t="s">
        <v>191</v>
      </c>
      <c r="KT84" s="5">
        <v>0</v>
      </c>
      <c r="LD84" s="13">
        <v>0</v>
      </c>
      <c r="LE84">
        <v>26.695725699631101</v>
      </c>
      <c r="LF84">
        <v>29.500865757701298</v>
      </c>
      <c r="LG84">
        <v>32.436696655892902</v>
      </c>
      <c r="LH84">
        <v>35.449142436598599</v>
      </c>
      <c r="LI84">
        <v>38.477513345773502</v>
      </c>
      <c r="LJ84">
        <v>41.459593005992502</v>
      </c>
      <c r="LK84">
        <v>44.336107445588503</v>
      </c>
      <c r="LL84">
        <v>46.868559743381397</v>
      </c>
      <c r="LM84">
        <v>48.817689068207002</v>
      </c>
      <c r="LN84">
        <v>50.329304111687897</v>
      </c>
      <c r="LO84">
        <v>51.363099392423997</v>
      </c>
      <c r="LP84" s="13" t="s">
        <v>191</v>
      </c>
      <c r="LQ84" s="5">
        <v>0</v>
      </c>
      <c r="MA84" s="13">
        <v>0</v>
      </c>
      <c r="MB84">
        <v>26.948710788174498</v>
      </c>
      <c r="MC84">
        <v>29.794826759339202</v>
      </c>
      <c r="MD84">
        <v>32.776846214886298</v>
      </c>
      <c r="ME84">
        <v>35.840362254486401</v>
      </c>
      <c r="MF84">
        <v>38.924069618032298</v>
      </c>
      <c r="MG84">
        <v>41.964898717813803</v>
      </c>
      <c r="MH84">
        <v>44.9025540264984</v>
      </c>
      <c r="MI84">
        <v>47.486160361373102</v>
      </c>
      <c r="MJ84">
        <v>49.462984737576903</v>
      </c>
      <c r="MK84">
        <v>50.988547074948201</v>
      </c>
      <c r="ML84">
        <v>52.020825332724499</v>
      </c>
      <c r="MM84" s="13" t="s">
        <v>191</v>
      </c>
      <c r="MN84" s="5">
        <v>0</v>
      </c>
      <c r="MX84" s="13">
        <v>0</v>
      </c>
      <c r="MY84">
        <v>26.6380830173029</v>
      </c>
      <c r="MZ84">
        <v>29.412711813270299</v>
      </c>
      <c r="NA84">
        <v>32.311337776513099</v>
      </c>
      <c r="NB84">
        <v>35.279774789901701</v>
      </c>
      <c r="NC84">
        <v>38.2576053216603</v>
      </c>
      <c r="ND84">
        <v>41.183251269230901</v>
      </c>
      <c r="NE84">
        <v>43.9983814111391</v>
      </c>
      <c r="NF84">
        <v>46.4820497831859</v>
      </c>
      <c r="NG84">
        <v>48.4136055005062</v>
      </c>
      <c r="NH84">
        <v>49.924750558585501</v>
      </c>
      <c r="NI84">
        <v>50.977412404969698</v>
      </c>
      <c r="NJ84" s="13" t="s">
        <v>191</v>
      </c>
      <c r="NK84" s="5">
        <v>0</v>
      </c>
      <c r="NU84" s="13">
        <v>0</v>
      </c>
      <c r="NV84">
        <v>27.523612537945699</v>
      </c>
      <c r="NW84">
        <v>30.402114450682198</v>
      </c>
      <c r="NX84">
        <v>33.412478668794101</v>
      </c>
      <c r="NY84">
        <v>36.498973351344297</v>
      </c>
      <c r="NZ84">
        <v>39.599232963773701</v>
      </c>
      <c r="OA84">
        <v>42.649487335996596</v>
      </c>
      <c r="OB84">
        <v>45.589130289547398</v>
      </c>
      <c r="OC84">
        <v>48.184247325154097</v>
      </c>
      <c r="OD84">
        <v>50.200827387191801</v>
      </c>
      <c r="OE84">
        <v>51.778426776343302</v>
      </c>
      <c r="OF84">
        <v>52.876343891227201</v>
      </c>
      <c r="OG84" s="13" t="s">
        <v>191</v>
      </c>
      <c r="OH84" s="5">
        <v>0</v>
      </c>
      <c r="OR84">
        <v>0</v>
      </c>
      <c r="OS84">
        <v>26.450036333936399</v>
      </c>
      <c r="OT84">
        <v>29.201721254820399</v>
      </c>
      <c r="OU84">
        <v>32.075518221325702</v>
      </c>
      <c r="OV84">
        <v>35.0175673131385</v>
      </c>
      <c r="OW84">
        <v>37.967875371398797</v>
      </c>
      <c r="OX84">
        <v>40.865352351761103</v>
      </c>
      <c r="OY84">
        <v>43.652182218206903</v>
      </c>
      <c r="OZ84">
        <v>46.110641122575899</v>
      </c>
      <c r="PA84">
        <v>48.023629881384899</v>
      </c>
      <c r="PB84">
        <v>49.520678440605899</v>
      </c>
      <c r="PC84">
        <v>50.564340699159999</v>
      </c>
      <c r="PD84" s="13" t="s">
        <v>191</v>
      </c>
      <c r="PE84" s="5">
        <v>0</v>
      </c>
      <c r="PO84" s="13">
        <v>0</v>
      </c>
      <c r="PP84">
        <v>36.894265855570701</v>
      </c>
      <c r="PQ84">
        <v>40.892462991311703</v>
      </c>
      <c r="PR84">
        <v>45.113167644425303</v>
      </c>
      <c r="PS84">
        <v>49.485107515201101</v>
      </c>
      <c r="PT84">
        <v>53.925761326433999</v>
      </c>
      <c r="PU84">
        <v>58.348192933692197</v>
      </c>
      <c r="PV84">
        <v>62.667306652421999</v>
      </c>
      <c r="PW84">
        <v>66.489376744884296</v>
      </c>
      <c r="PX84">
        <v>69.406626270411806</v>
      </c>
      <c r="PY84">
        <v>71.663380056153997</v>
      </c>
      <c r="PZ84">
        <v>73.187663075757499</v>
      </c>
      <c r="QA84" s="13" t="s">
        <v>191</v>
      </c>
      <c r="QB84" s="5">
        <v>0</v>
      </c>
      <c r="QL84" s="13">
        <v>0</v>
      </c>
      <c r="QM84">
        <v>41.795589648257398</v>
      </c>
      <c r="QN84">
        <v>46.339559227273099</v>
      </c>
      <c r="QO84">
        <v>51.145872613731797</v>
      </c>
      <c r="QP84">
        <v>56.135577690644098</v>
      </c>
      <c r="QQ84">
        <v>61.216676638943703</v>
      </c>
      <c r="QR84">
        <v>66.291728406456798</v>
      </c>
      <c r="QS84">
        <v>71.264836323788998</v>
      </c>
      <c r="QT84">
        <v>75.702072729177203</v>
      </c>
      <c r="QU84">
        <v>79.150119023735201</v>
      </c>
      <c r="QV84">
        <v>81.868134526038901</v>
      </c>
      <c r="QW84">
        <v>83.769293527941201</v>
      </c>
      <c r="QX84" s="13" t="s">
        <v>191</v>
      </c>
      <c r="QY84" s="5">
        <v>0</v>
      </c>
      <c r="RI84" s="13">
        <v>0</v>
      </c>
      <c r="RJ84">
        <v>25.6816414496272</v>
      </c>
      <c r="RK84">
        <v>28.293569772072502</v>
      </c>
      <c r="RL84">
        <v>31.008335597564098</v>
      </c>
      <c r="RM84">
        <v>33.7731653784817</v>
      </c>
      <c r="RN84">
        <v>36.530231729236498</v>
      </c>
      <c r="RO84">
        <v>39.221517841116601</v>
      </c>
      <c r="RP84">
        <v>41.792926677286303</v>
      </c>
      <c r="RQ84">
        <v>44.065177963759098</v>
      </c>
      <c r="RR84">
        <v>45.863280118947301</v>
      </c>
      <c r="RS84">
        <v>47.2878428880014</v>
      </c>
      <c r="RT84">
        <v>48.307826144547697</v>
      </c>
      <c r="RU84" s="13" t="s">
        <v>191</v>
      </c>
      <c r="RV84" s="5">
        <v>0</v>
      </c>
      <c r="SF84" s="13">
        <v>0</v>
      </c>
      <c r="SG84">
        <v>37.232001928452704</v>
      </c>
      <c r="SH84">
        <v>41.269386411173102</v>
      </c>
      <c r="SI84">
        <v>45.534182761969703</v>
      </c>
      <c r="SJ84">
        <v>49.955232143701501</v>
      </c>
      <c r="SK84">
        <v>54.450040531977102</v>
      </c>
      <c r="SL84">
        <v>58.931623494943402</v>
      </c>
      <c r="SM84">
        <v>63.314767110715202</v>
      </c>
      <c r="SN84">
        <v>67.205380044395</v>
      </c>
      <c r="SO84">
        <v>70.194006778607005</v>
      </c>
      <c r="SP84">
        <v>72.523020268400401</v>
      </c>
      <c r="SQ84">
        <v>74.1181977256133</v>
      </c>
      <c r="SR84" s="13" t="s">
        <v>191</v>
      </c>
      <c r="SS84" s="5">
        <v>0</v>
      </c>
      <c r="TC84" s="13">
        <v>0</v>
      </c>
      <c r="TD84">
        <v>26.905602153249401</v>
      </c>
      <c r="TE84">
        <v>29.681605527868999</v>
      </c>
      <c r="TF84">
        <v>32.576276008609298</v>
      </c>
      <c r="TG84">
        <v>35.534734296576801</v>
      </c>
      <c r="TH84">
        <v>38.496192705468403</v>
      </c>
      <c r="TI84">
        <v>41.399061079937901</v>
      </c>
      <c r="TJ84">
        <v>44.185335564219798</v>
      </c>
      <c r="TK84">
        <v>46.648703880082202</v>
      </c>
      <c r="TL84">
        <v>48.585052892855003</v>
      </c>
      <c r="TM84">
        <v>50.113253543563197</v>
      </c>
      <c r="TN84">
        <v>51.197059357726602</v>
      </c>
      <c r="TO84" s="13" t="s">
        <v>191</v>
      </c>
      <c r="TP84" s="5">
        <v>0</v>
      </c>
      <c r="TZ84" s="13">
        <v>0</v>
      </c>
      <c r="UA84">
        <v>0</v>
      </c>
      <c r="UB84">
        <v>0</v>
      </c>
      <c r="UC84">
        <v>0</v>
      </c>
      <c r="UD84">
        <v>0</v>
      </c>
      <c r="UE84">
        <v>0</v>
      </c>
      <c r="UF84">
        <v>0</v>
      </c>
      <c r="UG84">
        <v>0</v>
      </c>
      <c r="UH84">
        <v>0</v>
      </c>
      <c r="UI84">
        <v>0</v>
      </c>
      <c r="UJ84">
        <v>0</v>
      </c>
      <c r="UK84">
        <v>0</v>
      </c>
      <c r="UL84" s="13" t="s">
        <v>191</v>
      </c>
      <c r="UM84" s="5">
        <v>0</v>
      </c>
      <c r="UW84" s="13">
        <v>0</v>
      </c>
      <c r="UX84">
        <v>0</v>
      </c>
      <c r="UY84">
        <v>0</v>
      </c>
      <c r="UZ84">
        <v>0</v>
      </c>
      <c r="VA84">
        <v>0</v>
      </c>
      <c r="VB84">
        <v>0</v>
      </c>
      <c r="VC84">
        <v>0</v>
      </c>
      <c r="VD84">
        <v>0</v>
      </c>
      <c r="VE84">
        <v>0</v>
      </c>
      <c r="VF84">
        <v>0</v>
      </c>
      <c r="VG84">
        <v>0</v>
      </c>
      <c r="VH84">
        <v>0</v>
      </c>
      <c r="VI84" s="13" t="s">
        <v>191</v>
      </c>
      <c r="VJ84" s="5">
        <v>0</v>
      </c>
      <c r="VT84" s="13">
        <v>0</v>
      </c>
      <c r="VU84">
        <v>0</v>
      </c>
      <c r="VV84">
        <v>0</v>
      </c>
      <c r="VW84">
        <v>0</v>
      </c>
      <c r="VX84">
        <v>0</v>
      </c>
      <c r="VY84">
        <v>0</v>
      </c>
      <c r="VZ84">
        <v>0</v>
      </c>
      <c r="WA84">
        <v>0</v>
      </c>
      <c r="WB84">
        <v>0</v>
      </c>
      <c r="WC84">
        <v>0</v>
      </c>
      <c r="WD84">
        <v>0</v>
      </c>
      <c r="WE84">
        <v>0</v>
      </c>
      <c r="WF84" s="13" t="s">
        <v>191</v>
      </c>
      <c r="WG84" s="5">
        <v>0</v>
      </c>
    </row>
    <row r="85" spans="1:605" x14ac:dyDescent="0.25">
      <c r="Q85" s="13">
        <v>1400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 s="13" t="s">
        <v>192</v>
      </c>
      <c r="AD85" s="5">
        <v>0</v>
      </c>
      <c r="AN85" s="13">
        <v>1400</v>
      </c>
      <c r="AO85">
        <v>35.480721601719502</v>
      </c>
      <c r="AP85">
        <v>39.2448649465396</v>
      </c>
      <c r="AQ85">
        <v>43.213567841124998</v>
      </c>
      <c r="AR85">
        <v>47.322051707033502</v>
      </c>
      <c r="AS85">
        <v>51.495517893612202</v>
      </c>
      <c r="AT85">
        <v>55.644433214168998</v>
      </c>
      <c r="AU85">
        <v>59.689912683415201</v>
      </c>
      <c r="AV85">
        <v>63.165246885728401</v>
      </c>
      <c r="AW85">
        <v>65.943709613762607</v>
      </c>
      <c r="AX85">
        <v>68.128528246830697</v>
      </c>
      <c r="AY85">
        <v>69.652983313215003</v>
      </c>
      <c r="AZ85" s="13" t="s">
        <v>192</v>
      </c>
      <c r="BA85" s="5">
        <v>0</v>
      </c>
      <c r="BK85" s="13">
        <v>1400</v>
      </c>
      <c r="BL85">
        <v>29.6665475982551</v>
      </c>
      <c r="BM85">
        <v>32.766036921999202</v>
      </c>
      <c r="BN85">
        <v>36.018949881489199</v>
      </c>
      <c r="BO85">
        <v>39.369348134592698</v>
      </c>
      <c r="BP85">
        <v>42.753683947791103</v>
      </c>
      <c r="BQ85">
        <v>46.096650945349801</v>
      </c>
      <c r="BR85">
        <v>49.333100820294298</v>
      </c>
      <c r="BS85">
        <v>52.1041520644862</v>
      </c>
      <c r="BT85">
        <v>54.314541033437401</v>
      </c>
      <c r="BU85">
        <v>56.044989704043203</v>
      </c>
      <c r="BV85">
        <v>57.246900227270899</v>
      </c>
      <c r="BW85" s="13" t="s">
        <v>192</v>
      </c>
      <c r="BX85" s="5">
        <v>0</v>
      </c>
      <c r="CH85" s="13">
        <v>1400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 s="13" t="s">
        <v>192</v>
      </c>
      <c r="CU85" s="5">
        <v>0</v>
      </c>
      <c r="DE85" s="13">
        <v>1400</v>
      </c>
      <c r="DF85">
        <v>29.5799701460849</v>
      </c>
      <c r="DG85">
        <v>32.6572069741541</v>
      </c>
      <c r="DH85">
        <v>35.883897077440601</v>
      </c>
      <c r="DI85">
        <v>39.204099009339302</v>
      </c>
      <c r="DJ85">
        <v>42.554472865077102</v>
      </c>
      <c r="DK85">
        <v>45.860166120969197</v>
      </c>
      <c r="DL85">
        <v>49.056621747121198</v>
      </c>
      <c r="DM85">
        <v>51.800316481874397</v>
      </c>
      <c r="DN85">
        <v>53.999416633109497</v>
      </c>
      <c r="DO85">
        <v>55.729592717473899</v>
      </c>
      <c r="DP85">
        <v>56.943627008404803</v>
      </c>
      <c r="DQ85" s="13" t="s">
        <v>192</v>
      </c>
      <c r="DR85" s="5">
        <v>0</v>
      </c>
      <c r="EB85" s="13">
        <v>1400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 s="13" t="s">
        <v>192</v>
      </c>
      <c r="EO85" s="5">
        <v>0</v>
      </c>
      <c r="EY85" s="13">
        <v>1400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 s="13" t="s">
        <v>192</v>
      </c>
      <c r="FL85" s="5">
        <v>0</v>
      </c>
      <c r="FV85" s="13">
        <v>1400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0</v>
      </c>
      <c r="GD85">
        <v>0</v>
      </c>
      <c r="GE85">
        <v>0</v>
      </c>
      <c r="GF85">
        <v>0</v>
      </c>
      <c r="GG85">
        <v>0</v>
      </c>
      <c r="GH85" s="13" t="s">
        <v>192</v>
      </c>
      <c r="GI85" s="5">
        <v>0</v>
      </c>
      <c r="GS85" s="13">
        <v>1400</v>
      </c>
      <c r="GT85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0</v>
      </c>
      <c r="HA85">
        <v>0</v>
      </c>
      <c r="HB85">
        <v>0</v>
      </c>
      <c r="HC85">
        <v>0</v>
      </c>
      <c r="HD85">
        <v>0</v>
      </c>
      <c r="HE85" s="13" t="s">
        <v>192</v>
      </c>
      <c r="HF85" s="5">
        <v>0</v>
      </c>
      <c r="HP85" s="13">
        <v>1400</v>
      </c>
      <c r="HQ85">
        <v>27.038897469908299</v>
      </c>
      <c r="HR85">
        <v>29.808920023988499</v>
      </c>
      <c r="HS85">
        <v>32.702565129417501</v>
      </c>
      <c r="HT85">
        <v>35.667859248688401</v>
      </c>
      <c r="HU85">
        <v>38.646721703755603</v>
      </c>
      <c r="HV85">
        <v>41.571154109505102</v>
      </c>
      <c r="HW85">
        <v>44.383341255537303</v>
      </c>
      <c r="HX85">
        <v>46.802113081052397</v>
      </c>
      <c r="HY85">
        <v>48.752231723594697</v>
      </c>
      <c r="HZ85">
        <v>50.294011189451602</v>
      </c>
      <c r="IA85">
        <v>51.389067543167897</v>
      </c>
      <c r="IB85" s="13" t="s">
        <v>192</v>
      </c>
      <c r="IC85" s="5">
        <v>0</v>
      </c>
      <c r="IM85" s="13">
        <v>1400</v>
      </c>
      <c r="IN85">
        <v>31.145238535053199</v>
      </c>
      <c r="IO85">
        <v>34.376394979833201</v>
      </c>
      <c r="IP85">
        <v>37.763972793442903</v>
      </c>
      <c r="IQ85">
        <v>41.249272373382901</v>
      </c>
      <c r="IR85">
        <v>44.765897467098</v>
      </c>
      <c r="IS85">
        <v>48.2355313852214</v>
      </c>
      <c r="IT85">
        <v>51.5906111018556</v>
      </c>
      <c r="IU85">
        <v>54.486105655778701</v>
      </c>
      <c r="IV85">
        <v>56.8277089307838</v>
      </c>
      <c r="IW85">
        <v>58.688154656018099</v>
      </c>
      <c r="IX85">
        <v>60.017904746821898</v>
      </c>
      <c r="IY85" s="13" t="s">
        <v>192</v>
      </c>
      <c r="IZ85" s="5">
        <v>0</v>
      </c>
      <c r="JJ85" s="13">
        <v>1400</v>
      </c>
      <c r="JK85">
        <v>28.200641099428701</v>
      </c>
      <c r="JL85">
        <v>31.095562602899999</v>
      </c>
      <c r="JM85">
        <v>34.121841068705997</v>
      </c>
      <c r="JN85">
        <v>37.225513351683098</v>
      </c>
      <c r="JO85">
        <v>40.346138560542499</v>
      </c>
      <c r="JP85">
        <v>43.4128744790384</v>
      </c>
      <c r="JQ85">
        <v>46.365302317833901</v>
      </c>
      <c r="JR85">
        <v>48.9092199874054</v>
      </c>
      <c r="JS85">
        <v>50.965170370016899</v>
      </c>
      <c r="JT85">
        <v>52.595442093376697</v>
      </c>
      <c r="JU85">
        <v>53.759075630676897</v>
      </c>
      <c r="JV85" s="13" t="s">
        <v>192</v>
      </c>
      <c r="JW85" s="5">
        <v>0</v>
      </c>
      <c r="KG85" s="13">
        <v>1400</v>
      </c>
      <c r="KH85">
        <v>29.2028464214042</v>
      </c>
      <c r="KI85">
        <v>32.2324582497763</v>
      </c>
      <c r="KJ85">
        <v>35.407122559317699</v>
      </c>
      <c r="KK85">
        <v>38.6714510608114</v>
      </c>
      <c r="KL85">
        <v>41.962877416978401</v>
      </c>
      <c r="KM85">
        <v>45.207591781062902</v>
      </c>
      <c r="KN85">
        <v>48.342091302789001</v>
      </c>
      <c r="KO85">
        <v>51.034537554528001</v>
      </c>
      <c r="KP85">
        <v>53.1961080549031</v>
      </c>
      <c r="KQ85">
        <v>54.899372095175003</v>
      </c>
      <c r="KR85">
        <v>56.098635660229498</v>
      </c>
      <c r="KS85" s="13" t="s">
        <v>192</v>
      </c>
      <c r="KT85" s="5">
        <v>0</v>
      </c>
      <c r="LD85" s="13">
        <v>1400</v>
      </c>
      <c r="LE85">
        <v>28.744407935968301</v>
      </c>
      <c r="LF85">
        <v>31.708446438290402</v>
      </c>
      <c r="LG85">
        <v>34.810228843420099</v>
      </c>
      <c r="LH85">
        <v>37.994970595244403</v>
      </c>
      <c r="LI85">
        <v>41.201085448930201</v>
      </c>
      <c r="LJ85">
        <v>44.356192702654297</v>
      </c>
      <c r="LK85">
        <v>47.398320156184802</v>
      </c>
      <c r="LL85">
        <v>50.017150355452202</v>
      </c>
      <c r="LM85">
        <v>52.129070745669502</v>
      </c>
      <c r="LN85">
        <v>53.800507605747498</v>
      </c>
      <c r="LO85">
        <v>54.988307203831504</v>
      </c>
      <c r="LP85" s="13" t="s">
        <v>192</v>
      </c>
      <c r="LQ85" s="5">
        <v>0</v>
      </c>
      <c r="MA85" s="13">
        <v>1400</v>
      </c>
      <c r="MB85">
        <v>29.011075783535102</v>
      </c>
      <c r="MC85">
        <v>32.017446865554703</v>
      </c>
      <c r="MD85">
        <v>35.166892275720301</v>
      </c>
      <c r="ME85">
        <v>38.404317678698902</v>
      </c>
      <c r="MF85">
        <v>41.667548958788501</v>
      </c>
      <c r="MG85">
        <v>44.883289599252898</v>
      </c>
      <c r="MH85">
        <v>47.988543815260101</v>
      </c>
      <c r="MI85">
        <v>50.656322123816501</v>
      </c>
      <c r="MJ85">
        <v>52.799094044715801</v>
      </c>
      <c r="MK85">
        <v>54.488221939986602</v>
      </c>
      <c r="ML85">
        <v>55.678693561517903</v>
      </c>
      <c r="MM85" s="13" t="s">
        <v>192</v>
      </c>
      <c r="MN85" s="5">
        <v>0</v>
      </c>
      <c r="MX85" s="13">
        <v>1400</v>
      </c>
      <c r="MY85">
        <v>28.684956592887101</v>
      </c>
      <c r="MZ85">
        <v>31.617726230676301</v>
      </c>
      <c r="NA85">
        <v>34.681455275942199</v>
      </c>
      <c r="NB85">
        <v>37.821222805165398</v>
      </c>
      <c r="NC85">
        <v>40.975676034339799</v>
      </c>
      <c r="ND85">
        <v>44.073084571788499</v>
      </c>
      <c r="NE85">
        <v>47.052403292731597</v>
      </c>
      <c r="NF85">
        <v>49.627161635549101</v>
      </c>
      <c r="NG85">
        <v>51.7186038650675</v>
      </c>
      <c r="NH85">
        <v>53.385851579375803</v>
      </c>
      <c r="NI85">
        <v>54.5881654347764</v>
      </c>
      <c r="NJ85" s="13" t="s">
        <v>192</v>
      </c>
      <c r="NK85" s="5">
        <v>0</v>
      </c>
      <c r="NU85" s="13">
        <v>1400</v>
      </c>
      <c r="NV85">
        <v>29.6215542674929</v>
      </c>
      <c r="NW85">
        <v>32.662339881069698</v>
      </c>
      <c r="NX85">
        <v>35.8422836288456</v>
      </c>
      <c r="NY85">
        <v>39.104950525135003</v>
      </c>
      <c r="NZ85">
        <v>42.387069828640001</v>
      </c>
      <c r="OA85">
        <v>45.614490996909602</v>
      </c>
      <c r="OB85">
        <v>48.723846084907599</v>
      </c>
      <c r="OC85">
        <v>51.411836598655398</v>
      </c>
      <c r="OD85">
        <v>53.595249324578099</v>
      </c>
      <c r="OE85">
        <v>55.336503487519003</v>
      </c>
      <c r="OF85">
        <v>56.592077492949102</v>
      </c>
      <c r="OG85" s="13" t="s">
        <v>192</v>
      </c>
      <c r="OH85" s="5">
        <v>0</v>
      </c>
      <c r="OR85">
        <v>1400</v>
      </c>
      <c r="OS85">
        <v>28.4859728084041</v>
      </c>
      <c r="OT85">
        <v>31.394880173311599</v>
      </c>
      <c r="OU85">
        <v>34.432787222625699</v>
      </c>
      <c r="OV85">
        <v>37.5450921312828</v>
      </c>
      <c r="OW85">
        <v>40.670859423148002</v>
      </c>
      <c r="OX85">
        <v>43.7388960794271</v>
      </c>
      <c r="OY85">
        <v>46.688682456738697</v>
      </c>
      <c r="OZ85">
        <v>49.2379899192482</v>
      </c>
      <c r="PA85">
        <v>51.3093000548239</v>
      </c>
      <c r="PB85">
        <v>52.960738250148403</v>
      </c>
      <c r="PC85">
        <v>54.152229579807504</v>
      </c>
      <c r="PD85" s="13" t="s">
        <v>192</v>
      </c>
      <c r="PE85" s="5">
        <v>0</v>
      </c>
      <c r="PO85" s="13">
        <v>1400</v>
      </c>
      <c r="PP85">
        <v>39.475652303374098</v>
      </c>
      <c r="PQ85">
        <v>43.6734347457867</v>
      </c>
      <c r="PR85">
        <v>48.104191572663701</v>
      </c>
      <c r="PS85">
        <v>52.696460640999</v>
      </c>
      <c r="PT85">
        <v>57.367366992186902</v>
      </c>
      <c r="PU85">
        <v>62.017686125341299</v>
      </c>
      <c r="PV85">
        <v>66.559347109774393</v>
      </c>
      <c r="PW85">
        <v>70.481468227130094</v>
      </c>
      <c r="PX85">
        <v>73.641648684078206</v>
      </c>
      <c r="PY85">
        <v>76.148189366805994</v>
      </c>
      <c r="PZ85">
        <v>77.924312347854595</v>
      </c>
      <c r="QA85" s="13" t="s">
        <v>192</v>
      </c>
      <c r="QB85" s="5">
        <v>0</v>
      </c>
      <c r="QL85" s="13">
        <v>1400</v>
      </c>
      <c r="QM85">
        <v>44.5838160676483</v>
      </c>
      <c r="QN85">
        <v>49.341604875590598</v>
      </c>
      <c r="QO85">
        <v>54.373720992262903</v>
      </c>
      <c r="QP85">
        <v>59.601355333005998</v>
      </c>
      <c r="QQ85">
        <v>64.932496742193507</v>
      </c>
      <c r="QR85">
        <v>70.256748762232604</v>
      </c>
      <c r="QS85">
        <v>75.475232479428598</v>
      </c>
      <c r="QT85">
        <v>80.028604032182798</v>
      </c>
      <c r="QU85">
        <v>83.754077410954807</v>
      </c>
      <c r="QV85">
        <v>86.761396256005796</v>
      </c>
      <c r="QW85">
        <v>88.958631129318405</v>
      </c>
      <c r="QX85" s="13" t="s">
        <v>192</v>
      </c>
      <c r="QY85" s="5">
        <v>0</v>
      </c>
      <c r="RI85" s="13">
        <v>1400</v>
      </c>
      <c r="RJ85">
        <v>27.673685382318101</v>
      </c>
      <c r="RK85">
        <v>30.437633348685601</v>
      </c>
      <c r="RL85">
        <v>33.310797621674197</v>
      </c>
      <c r="RM85">
        <v>36.239594819396203</v>
      </c>
      <c r="RN85">
        <v>39.165170019011498</v>
      </c>
      <c r="RO85">
        <v>42.019611290598398</v>
      </c>
      <c r="RP85">
        <v>44.746146741547101</v>
      </c>
      <c r="RQ85">
        <v>47.114377845443101</v>
      </c>
      <c r="RR85">
        <v>49.059682699193601</v>
      </c>
      <c r="RS85">
        <v>50.625777286993099</v>
      </c>
      <c r="RT85">
        <v>51.779376993323702</v>
      </c>
      <c r="RU85" s="13" t="s">
        <v>192</v>
      </c>
      <c r="RV85" s="5">
        <v>0</v>
      </c>
      <c r="SF85" s="13">
        <v>1400</v>
      </c>
      <c r="SG85">
        <v>39.816306313164098</v>
      </c>
      <c r="SH85">
        <v>44.053077448382297</v>
      </c>
      <c r="SI85">
        <v>48.527781095673397</v>
      </c>
      <c r="SJ85">
        <v>53.169108417752803</v>
      </c>
      <c r="SK85">
        <v>57.894257924005402</v>
      </c>
      <c r="SL85">
        <v>62.603942102070498</v>
      </c>
      <c r="SM85">
        <v>67.210002791326502</v>
      </c>
      <c r="SN85">
        <v>71.201692287219402</v>
      </c>
      <c r="SO85">
        <v>74.435122532151695</v>
      </c>
      <c r="SP85">
        <v>77.016643105411106</v>
      </c>
      <c r="SQ85">
        <v>78.867387605162705</v>
      </c>
      <c r="SR85" s="13" t="s">
        <v>192</v>
      </c>
      <c r="SS85" s="5">
        <v>0</v>
      </c>
      <c r="TC85" s="13">
        <v>1400</v>
      </c>
      <c r="TD85">
        <v>28.969408302345499</v>
      </c>
      <c r="TE85">
        <v>31.904078260281899</v>
      </c>
      <c r="TF85">
        <v>34.964374582057701</v>
      </c>
      <c r="TG85">
        <v>38.094663900373</v>
      </c>
      <c r="TH85">
        <v>41.233189307128598</v>
      </c>
      <c r="TI85">
        <v>44.308135073643001</v>
      </c>
      <c r="TJ85">
        <v>47.258749841283198</v>
      </c>
      <c r="TK85">
        <v>49.818815563464199</v>
      </c>
      <c r="TL85">
        <v>51.9140688232931</v>
      </c>
      <c r="TM85">
        <v>53.596684853467899</v>
      </c>
      <c r="TN85">
        <v>54.827881941114001</v>
      </c>
      <c r="TO85" s="13" t="s">
        <v>192</v>
      </c>
      <c r="TP85" s="5">
        <v>0</v>
      </c>
      <c r="TZ85" s="13">
        <v>1400</v>
      </c>
      <c r="UA85">
        <v>0</v>
      </c>
      <c r="UB85">
        <v>0</v>
      </c>
      <c r="UC85">
        <v>0</v>
      </c>
      <c r="UD85">
        <v>0</v>
      </c>
      <c r="UE85">
        <v>0</v>
      </c>
      <c r="UF85">
        <v>0</v>
      </c>
      <c r="UG85">
        <v>0</v>
      </c>
      <c r="UH85">
        <v>0</v>
      </c>
      <c r="UI85">
        <v>0</v>
      </c>
      <c r="UJ85">
        <v>0</v>
      </c>
      <c r="UK85">
        <v>0</v>
      </c>
      <c r="UL85" s="13" t="s">
        <v>192</v>
      </c>
      <c r="UM85" s="5">
        <v>0</v>
      </c>
      <c r="UW85" s="13">
        <v>1400</v>
      </c>
      <c r="UX85">
        <v>0</v>
      </c>
      <c r="UY85">
        <v>0</v>
      </c>
      <c r="UZ85">
        <v>0</v>
      </c>
      <c r="VA85">
        <v>0</v>
      </c>
      <c r="VB85">
        <v>0</v>
      </c>
      <c r="VC85">
        <v>0</v>
      </c>
      <c r="VD85">
        <v>0</v>
      </c>
      <c r="VE85">
        <v>0</v>
      </c>
      <c r="VF85">
        <v>0</v>
      </c>
      <c r="VG85">
        <v>0</v>
      </c>
      <c r="VH85">
        <v>0</v>
      </c>
      <c r="VI85" s="13" t="s">
        <v>192</v>
      </c>
      <c r="VJ85" s="5">
        <v>0</v>
      </c>
      <c r="VT85" s="13">
        <v>1400</v>
      </c>
      <c r="VU85">
        <v>0</v>
      </c>
      <c r="VV85">
        <v>0</v>
      </c>
      <c r="VW85">
        <v>0</v>
      </c>
      <c r="VX85">
        <v>0</v>
      </c>
      <c r="VY85">
        <v>0</v>
      </c>
      <c r="VZ85">
        <v>0</v>
      </c>
      <c r="WA85">
        <v>0</v>
      </c>
      <c r="WB85">
        <v>0</v>
      </c>
      <c r="WC85">
        <v>0</v>
      </c>
      <c r="WD85">
        <v>0</v>
      </c>
      <c r="WE85">
        <v>0</v>
      </c>
      <c r="WF85" s="13" t="s">
        <v>192</v>
      </c>
      <c r="WG85" s="5">
        <v>0</v>
      </c>
    </row>
    <row r="86" spans="1:605" x14ac:dyDescent="0.25">
      <c r="Q86" s="13">
        <v>2800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 s="13" t="s">
        <v>193</v>
      </c>
      <c r="AD86" s="5">
        <v>37.902714519396703</v>
      </c>
      <c r="AN86" s="13">
        <v>2800</v>
      </c>
      <c r="AO86">
        <v>38.055266992550003</v>
      </c>
      <c r="AP86">
        <v>42.013963380274198</v>
      </c>
      <c r="AQ86">
        <v>46.184002725224701</v>
      </c>
      <c r="AR86">
        <v>50.499479551072902</v>
      </c>
      <c r="AS86">
        <v>54.884320975124403</v>
      </c>
      <c r="AT86">
        <v>59.258256152971597</v>
      </c>
      <c r="AU86">
        <v>63.542331471861502</v>
      </c>
      <c r="AV86">
        <v>67.135220076738506</v>
      </c>
      <c r="AW86">
        <v>70.147977449637594</v>
      </c>
      <c r="AX86">
        <v>72.572373468672495</v>
      </c>
      <c r="AY86">
        <v>74.337511718636193</v>
      </c>
      <c r="AZ86" s="13" t="s">
        <v>193</v>
      </c>
      <c r="BA86" s="5">
        <v>43.604930852533798</v>
      </c>
      <c r="BK86" s="13">
        <v>2800</v>
      </c>
      <c r="BL86">
        <v>31.941947112362801</v>
      </c>
      <c r="BM86">
        <v>35.214095157324699</v>
      </c>
      <c r="BN86">
        <v>38.644954099183799</v>
      </c>
      <c r="BO86">
        <v>42.177280539821901</v>
      </c>
      <c r="BP86">
        <v>45.7460698705532</v>
      </c>
      <c r="BQ86">
        <v>49.283686529579299</v>
      </c>
      <c r="BR86">
        <v>52.7245148073061</v>
      </c>
      <c r="BS86">
        <v>55.600895327452399</v>
      </c>
      <c r="BT86">
        <v>58.000274418247102</v>
      </c>
      <c r="BU86">
        <v>59.919143195005802</v>
      </c>
      <c r="BV86">
        <v>61.305618114814102</v>
      </c>
      <c r="BW86" s="13" t="s">
        <v>193</v>
      </c>
      <c r="BX86" s="5">
        <v>40.770930071135702</v>
      </c>
      <c r="CH86" s="13">
        <v>2800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 s="13" t="s">
        <v>193</v>
      </c>
      <c r="CU86" s="5">
        <v>37.759710877517797</v>
      </c>
      <c r="DE86" s="13">
        <v>2800</v>
      </c>
      <c r="DF86">
        <v>31.851722777485499</v>
      </c>
      <c r="DG86">
        <v>35.101112347702703</v>
      </c>
      <c r="DH86">
        <v>38.5052082112813</v>
      </c>
      <c r="DI86">
        <v>42.006753364374603</v>
      </c>
      <c r="DJ86">
        <v>45.5409337684208</v>
      </c>
      <c r="DK86">
        <v>49.040498144252602</v>
      </c>
      <c r="DL86">
        <v>52.440377050004201</v>
      </c>
      <c r="DM86">
        <v>55.292305700757403</v>
      </c>
      <c r="DN86">
        <v>57.678398790821298</v>
      </c>
      <c r="DO86">
        <v>59.594427904491198</v>
      </c>
      <c r="DP86">
        <v>60.990009710417702</v>
      </c>
      <c r="DQ86" s="13" t="s">
        <v>193</v>
      </c>
      <c r="DR86" s="5">
        <v>44.114821964540603</v>
      </c>
      <c r="EB86" s="13">
        <v>2800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 s="13" t="s">
        <v>193</v>
      </c>
      <c r="EO86" s="5">
        <v>38.749629818698999</v>
      </c>
      <c r="EY86" s="13">
        <v>2800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 s="13" t="s">
        <v>193</v>
      </c>
      <c r="FL86" s="5">
        <v>44.5773016042357</v>
      </c>
      <c r="FV86" s="13">
        <v>2800</v>
      </c>
      <c r="FW86">
        <v>0</v>
      </c>
      <c r="FX86">
        <v>0</v>
      </c>
      <c r="FY86">
        <v>0</v>
      </c>
      <c r="FZ86">
        <v>0</v>
      </c>
      <c r="GA86">
        <v>0</v>
      </c>
      <c r="GB86">
        <v>0</v>
      </c>
      <c r="GC86">
        <v>0</v>
      </c>
      <c r="GD86">
        <v>0</v>
      </c>
      <c r="GE86">
        <v>0</v>
      </c>
      <c r="GF86">
        <v>0</v>
      </c>
      <c r="GG86">
        <v>0</v>
      </c>
      <c r="GH86" s="13" t="s">
        <v>193</v>
      </c>
      <c r="GI86" s="5">
        <v>41.633611434913</v>
      </c>
      <c r="GS86" s="13">
        <v>2800</v>
      </c>
      <c r="GT86">
        <v>0</v>
      </c>
      <c r="GU86">
        <v>0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 s="13" t="s">
        <v>193</v>
      </c>
      <c r="HF86" s="5">
        <v>40.426684819621798</v>
      </c>
      <c r="HP86" s="13">
        <v>2800</v>
      </c>
      <c r="HQ86">
        <v>29.165648924448298</v>
      </c>
      <c r="HR86">
        <v>32.096145703666998</v>
      </c>
      <c r="HS86">
        <v>35.154751196725599</v>
      </c>
      <c r="HT86">
        <v>38.288129181674897</v>
      </c>
      <c r="HU86">
        <v>41.436677194616799</v>
      </c>
      <c r="HV86">
        <v>44.539252989480403</v>
      </c>
      <c r="HW86">
        <v>47.537362310187703</v>
      </c>
      <c r="HX86">
        <v>50.061294553210502</v>
      </c>
      <c r="HY86">
        <v>52.1767522804018</v>
      </c>
      <c r="HZ86">
        <v>53.880300418123198</v>
      </c>
      <c r="IA86">
        <v>55.130909358439297</v>
      </c>
      <c r="IB86" s="13" t="s">
        <v>193</v>
      </c>
      <c r="IC86" s="5">
        <v>46.354525845657399</v>
      </c>
      <c r="IM86" s="13">
        <v>2800</v>
      </c>
      <c r="IN86">
        <v>33.504615774737601</v>
      </c>
      <c r="IO86">
        <v>36.914124218433798</v>
      </c>
      <c r="IP86">
        <v>40.4857215513643</v>
      </c>
      <c r="IQ86">
        <v>44.159409936134097</v>
      </c>
      <c r="IR86">
        <v>47.867320273366602</v>
      </c>
      <c r="IS86">
        <v>51.539072296384603</v>
      </c>
      <c r="IT86">
        <v>55.106598591042001</v>
      </c>
      <c r="IU86">
        <v>58.120080249269598</v>
      </c>
      <c r="IV86">
        <v>60.658249301974699</v>
      </c>
      <c r="IW86">
        <v>62.714445676495799</v>
      </c>
      <c r="IX86">
        <v>64.235918257053598</v>
      </c>
      <c r="IY86" s="13" t="s">
        <v>193</v>
      </c>
      <c r="IZ86" s="5">
        <v>49.995268592619198</v>
      </c>
      <c r="JJ86" s="13">
        <v>2800</v>
      </c>
      <c r="JK86">
        <v>30.395892863901299</v>
      </c>
      <c r="JL86">
        <v>33.4564740818522</v>
      </c>
      <c r="JM86">
        <v>36.653222529052201</v>
      </c>
      <c r="JN86">
        <v>39.930820559948003</v>
      </c>
      <c r="JO86">
        <v>43.227306115549197</v>
      </c>
      <c r="JP86">
        <v>46.478981897792799</v>
      </c>
      <c r="JQ86">
        <v>49.624777135496998</v>
      </c>
      <c r="JR86">
        <v>52.278593156204899</v>
      </c>
      <c r="JS86">
        <v>54.5081396543643</v>
      </c>
      <c r="JT86">
        <v>56.308950790797603</v>
      </c>
      <c r="JU86">
        <v>57.637290863742898</v>
      </c>
      <c r="JV86" s="13" t="s">
        <v>193</v>
      </c>
      <c r="JW86" s="5">
        <v>51.090737939213</v>
      </c>
      <c r="KG86" s="13">
        <v>2800</v>
      </c>
      <c r="KH86">
        <v>31.453874258477999</v>
      </c>
      <c r="KI86">
        <v>34.653958349699799</v>
      </c>
      <c r="KJ86">
        <v>38.004236474100502</v>
      </c>
      <c r="KK86">
        <v>41.447994631339398</v>
      </c>
      <c r="KL86">
        <v>44.921180539617502</v>
      </c>
      <c r="KM86">
        <v>48.357466811800002</v>
      </c>
      <c r="KN86">
        <v>51.692804272340503</v>
      </c>
      <c r="KO86">
        <v>54.493625755075698</v>
      </c>
      <c r="KP86">
        <v>56.838759361779204</v>
      </c>
      <c r="KQ86">
        <v>58.723971387498104</v>
      </c>
      <c r="KR86">
        <v>60.100497590467498</v>
      </c>
      <c r="KS86" s="13" t="s">
        <v>193</v>
      </c>
      <c r="KT86" s="5">
        <v>43.140554959457504</v>
      </c>
      <c r="LD86" s="13">
        <v>2800</v>
      </c>
      <c r="LE86">
        <v>30.970442474227301</v>
      </c>
      <c r="LF86">
        <v>34.102721955716703</v>
      </c>
      <c r="LG86">
        <v>37.3777319941453</v>
      </c>
      <c r="LH86">
        <v>40.739345886021397</v>
      </c>
      <c r="LI86">
        <v>44.124469822656899</v>
      </c>
      <c r="LJ86">
        <v>47.468036766742102</v>
      </c>
      <c r="LK86">
        <v>50.707466589710698</v>
      </c>
      <c r="LL86">
        <v>53.436337002990001</v>
      </c>
      <c r="LM86">
        <v>55.726840858178697</v>
      </c>
      <c r="LN86">
        <v>57.574422785371297</v>
      </c>
      <c r="LO86">
        <v>58.9330248671086</v>
      </c>
      <c r="LP86" s="13" t="s">
        <v>193</v>
      </c>
      <c r="LQ86" s="5">
        <v>49.967968618600302</v>
      </c>
      <c r="MA86" s="13">
        <v>2800</v>
      </c>
      <c r="MB86">
        <v>31.251395792126601</v>
      </c>
      <c r="MC86">
        <v>34.427386205549297</v>
      </c>
      <c r="MD86">
        <v>37.7515361758201</v>
      </c>
      <c r="ME86">
        <v>41.167421406097297</v>
      </c>
      <c r="MF86">
        <v>44.611377339095299</v>
      </c>
      <c r="MG86">
        <v>48.017533177310199</v>
      </c>
      <c r="MH86">
        <v>51.3223330509786</v>
      </c>
      <c r="MI86">
        <v>54.098306890587899</v>
      </c>
      <c r="MJ86">
        <v>56.423001852199498</v>
      </c>
      <c r="MK86">
        <v>58.292239306146797</v>
      </c>
      <c r="ML86">
        <v>59.657977050083502</v>
      </c>
      <c r="MM86" s="13" t="s">
        <v>193</v>
      </c>
      <c r="MN86" s="5">
        <v>46.006577097353897</v>
      </c>
      <c r="MX86" s="13">
        <v>2800</v>
      </c>
      <c r="MY86">
        <v>30.908949526618699</v>
      </c>
      <c r="MZ86">
        <v>34.009179888272797</v>
      </c>
      <c r="NA86">
        <v>37.245279535425297</v>
      </c>
      <c r="NB86">
        <v>40.560968933885</v>
      </c>
      <c r="NC86">
        <v>43.893360998597899</v>
      </c>
      <c r="ND86">
        <v>47.177945688752303</v>
      </c>
      <c r="NE86">
        <v>50.352999857442299</v>
      </c>
      <c r="NF86">
        <v>53.042225518616497</v>
      </c>
      <c r="NG86">
        <v>55.309209424389998</v>
      </c>
      <c r="NH86">
        <v>57.148708361660702</v>
      </c>
      <c r="NI86">
        <v>58.517237275579298</v>
      </c>
      <c r="NJ86" s="13" t="s">
        <v>193</v>
      </c>
      <c r="NK86" s="5">
        <v>58.028849478373601</v>
      </c>
      <c r="NU86" s="13">
        <v>2800</v>
      </c>
      <c r="NV86">
        <v>31.8984876988367</v>
      </c>
      <c r="NW86">
        <v>35.110909027755099</v>
      </c>
      <c r="NX86">
        <v>38.467683361379798</v>
      </c>
      <c r="NY86">
        <v>41.911033579466597</v>
      </c>
      <c r="NZ86">
        <v>45.376168161066801</v>
      </c>
      <c r="OA86">
        <v>48.796410954285598</v>
      </c>
      <c r="OB86">
        <v>52.107761829877298</v>
      </c>
      <c r="OC86">
        <v>54.912812443078899</v>
      </c>
      <c r="OD86">
        <v>57.279191185705301</v>
      </c>
      <c r="OE86">
        <v>59.200812211870797</v>
      </c>
      <c r="OF86">
        <v>60.631266240520397</v>
      </c>
      <c r="OG86" s="13" t="s">
        <v>193</v>
      </c>
      <c r="OH86" s="5">
        <v>57.2381407725278</v>
      </c>
      <c r="OR86">
        <v>2800</v>
      </c>
      <c r="OS86">
        <v>30.698601544551501</v>
      </c>
      <c r="OT86">
        <v>33.774041297414499</v>
      </c>
      <c r="OU86">
        <v>36.983326640417403</v>
      </c>
      <c r="OV86">
        <v>40.270493594203998</v>
      </c>
      <c r="OW86">
        <v>43.573069227810599</v>
      </c>
      <c r="OX86">
        <v>46.827024690525803</v>
      </c>
      <c r="OY86">
        <v>49.971150987848098</v>
      </c>
      <c r="OZ86">
        <v>52.634504612230302</v>
      </c>
      <c r="PA86">
        <v>54.879683188039799</v>
      </c>
      <c r="PB86">
        <v>56.701532408986402</v>
      </c>
      <c r="PC86">
        <v>58.057266734266598</v>
      </c>
      <c r="PD86" s="13" t="s">
        <v>193</v>
      </c>
      <c r="PE86" s="5">
        <v>57.312503007167102</v>
      </c>
      <c r="PO86" s="13">
        <v>2800</v>
      </c>
      <c r="PP86">
        <v>42.245471251942597</v>
      </c>
      <c r="PQ86">
        <v>46.651656109764701</v>
      </c>
      <c r="PR86">
        <v>51.298681464830302</v>
      </c>
      <c r="PS86">
        <v>56.114108895431301</v>
      </c>
      <c r="PT86">
        <v>61.013928940245002</v>
      </c>
      <c r="PU86">
        <v>65.909126692534102</v>
      </c>
      <c r="PV86">
        <v>70.711777218004002</v>
      </c>
      <c r="PW86">
        <v>74.766948489057498</v>
      </c>
      <c r="PX86">
        <v>78.190289747283003</v>
      </c>
      <c r="PY86">
        <v>80.968441730218998</v>
      </c>
      <c r="PZ86">
        <v>83.020014791627105</v>
      </c>
      <c r="QA86" s="13" t="s">
        <v>193</v>
      </c>
      <c r="QB86" s="5">
        <v>74.171781718167296</v>
      </c>
      <c r="QL86" s="13">
        <v>2800</v>
      </c>
      <c r="QM86">
        <v>47.556761398439903</v>
      </c>
      <c r="QN86">
        <v>52.536192300710802</v>
      </c>
      <c r="QO86">
        <v>57.799102816435799</v>
      </c>
      <c r="QP86">
        <v>63.265998839159202</v>
      </c>
      <c r="QQ86">
        <v>68.844028342819499</v>
      </c>
      <c r="QR86">
        <v>74.434224276782601</v>
      </c>
      <c r="QS86">
        <v>79.9382607501542</v>
      </c>
      <c r="QT86">
        <v>84.644129241265603</v>
      </c>
      <c r="QU86">
        <v>88.668317282930005</v>
      </c>
      <c r="QV86">
        <v>91.988328289101304</v>
      </c>
      <c r="QW86">
        <v>94.507434768877104</v>
      </c>
      <c r="QX86" s="13" t="s">
        <v>193</v>
      </c>
      <c r="QY86" s="5">
        <v>106.629790261233</v>
      </c>
      <c r="RI86" s="13">
        <v>2800</v>
      </c>
      <c r="RJ86">
        <v>29.840371360467799</v>
      </c>
      <c r="RK86">
        <v>32.765563398457203</v>
      </c>
      <c r="RL86">
        <v>35.804369801287898</v>
      </c>
      <c r="RM86">
        <v>38.901805528509598</v>
      </c>
      <c r="RN86">
        <v>41.997426399549603</v>
      </c>
      <c r="RO86">
        <v>45.030133695810903</v>
      </c>
      <c r="RP86">
        <v>47.942316204624703</v>
      </c>
      <c r="RQ86">
        <v>50.428652028621997</v>
      </c>
      <c r="RR86">
        <v>52.536023154159302</v>
      </c>
      <c r="RS86">
        <v>54.2588417904621</v>
      </c>
      <c r="RT86">
        <v>55.561458331756299</v>
      </c>
      <c r="RU86" s="13" t="s">
        <v>193</v>
      </c>
      <c r="RV86" s="5">
        <v>75.9872785297447</v>
      </c>
      <c r="SF86" s="13">
        <v>2800</v>
      </c>
      <c r="SG86">
        <v>42.587674224356299</v>
      </c>
      <c r="SH86">
        <v>47.032501098164801</v>
      </c>
      <c r="SI86">
        <v>51.723154703672101</v>
      </c>
      <c r="SJ86">
        <v>56.5873847945196</v>
      </c>
      <c r="SK86">
        <v>61.541295427712498</v>
      </c>
      <c r="SL86">
        <v>66.495916170088904</v>
      </c>
      <c r="SM86">
        <v>71.363299221371406</v>
      </c>
      <c r="SN86">
        <v>75.4892520600159</v>
      </c>
      <c r="SO86">
        <v>78.987561734218801</v>
      </c>
      <c r="SP86">
        <v>81.843259286997693</v>
      </c>
      <c r="SQ86">
        <v>83.973040046776305</v>
      </c>
      <c r="SR86" s="13" t="s">
        <v>193</v>
      </c>
      <c r="SS86" s="5">
        <v>70.514888904488402</v>
      </c>
      <c r="TC86" s="13">
        <v>2800</v>
      </c>
      <c r="TD86">
        <v>31.2107945122183</v>
      </c>
      <c r="TE86">
        <v>34.313442960817703</v>
      </c>
      <c r="TF86">
        <v>37.546622959385303</v>
      </c>
      <c r="TG86">
        <v>40.853328398770103</v>
      </c>
      <c r="TH86">
        <v>44.170241322358201</v>
      </c>
      <c r="TI86">
        <v>47.432755444598897</v>
      </c>
      <c r="TJ86">
        <v>50.579376903375099</v>
      </c>
      <c r="TK86">
        <v>53.2595057267946</v>
      </c>
      <c r="TL86">
        <v>55.529327571609102</v>
      </c>
      <c r="TM86">
        <v>57.382498624827598</v>
      </c>
      <c r="TN86">
        <v>58.777602814660803</v>
      </c>
      <c r="TO86" s="13" t="s">
        <v>193</v>
      </c>
      <c r="TP86" s="5">
        <v>69.286816614977397</v>
      </c>
      <c r="TZ86" s="13">
        <v>2800</v>
      </c>
      <c r="UA86">
        <v>0</v>
      </c>
      <c r="UB86">
        <v>0</v>
      </c>
      <c r="UC86">
        <v>0</v>
      </c>
      <c r="UD86">
        <v>0</v>
      </c>
      <c r="UE86">
        <v>0</v>
      </c>
      <c r="UF86">
        <v>0</v>
      </c>
      <c r="UG86">
        <v>0</v>
      </c>
      <c r="UH86">
        <v>0</v>
      </c>
      <c r="UI86">
        <v>0</v>
      </c>
      <c r="UJ86">
        <v>0</v>
      </c>
      <c r="UK86">
        <v>0</v>
      </c>
      <c r="UL86" s="13" t="s">
        <v>193</v>
      </c>
      <c r="UM86" s="5">
        <v>37.084874309923897</v>
      </c>
      <c r="UW86" s="13">
        <v>2800</v>
      </c>
      <c r="UX86">
        <v>0</v>
      </c>
      <c r="UY86">
        <v>0</v>
      </c>
      <c r="UZ86">
        <v>0</v>
      </c>
      <c r="VA86">
        <v>0</v>
      </c>
      <c r="VB86">
        <v>0</v>
      </c>
      <c r="VC86">
        <v>0</v>
      </c>
      <c r="VD86">
        <v>0</v>
      </c>
      <c r="VE86">
        <v>0</v>
      </c>
      <c r="VF86">
        <v>0</v>
      </c>
      <c r="VG86">
        <v>0</v>
      </c>
      <c r="VH86">
        <v>0</v>
      </c>
      <c r="VI86" s="13" t="s">
        <v>193</v>
      </c>
      <c r="VJ86" s="5">
        <v>37.082071964023903</v>
      </c>
      <c r="VT86" s="13">
        <v>2800</v>
      </c>
      <c r="VU86">
        <v>0</v>
      </c>
      <c r="VV86">
        <v>0</v>
      </c>
      <c r="VW86">
        <v>0</v>
      </c>
      <c r="VX86">
        <v>0</v>
      </c>
      <c r="VY86">
        <v>0</v>
      </c>
      <c r="VZ86">
        <v>0</v>
      </c>
      <c r="WA86">
        <v>0</v>
      </c>
      <c r="WB86">
        <v>0</v>
      </c>
      <c r="WC86">
        <v>0</v>
      </c>
      <c r="WD86">
        <v>0</v>
      </c>
      <c r="WE86">
        <v>0</v>
      </c>
      <c r="WF86" s="13" t="s">
        <v>193</v>
      </c>
      <c r="WG86" s="5">
        <v>38.939183246901102</v>
      </c>
    </row>
    <row r="87" spans="1:605" x14ac:dyDescent="0.25">
      <c r="Q87" s="13">
        <v>4200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 s="13" t="s">
        <v>194</v>
      </c>
      <c r="AD87" s="5">
        <v>0</v>
      </c>
      <c r="AN87" s="13">
        <v>4200</v>
      </c>
      <c r="AO87">
        <v>40.828424941194299</v>
      </c>
      <c r="AP87">
        <v>44.992365755751102</v>
      </c>
      <c r="AQ87">
        <v>49.3751858323931</v>
      </c>
      <c r="AR87">
        <v>53.909997842662399</v>
      </c>
      <c r="AS87">
        <v>58.519584657115601</v>
      </c>
      <c r="AT87">
        <v>63.122279299152602</v>
      </c>
      <c r="AU87">
        <v>67.586509434123798</v>
      </c>
      <c r="AV87">
        <v>71.371472699604695</v>
      </c>
      <c r="AW87">
        <v>74.677608165976807</v>
      </c>
      <c r="AX87">
        <v>77.363405681448498</v>
      </c>
      <c r="AY87">
        <v>79.392704933627499</v>
      </c>
      <c r="AZ87" s="13" t="s">
        <v>194</v>
      </c>
      <c r="BA87" s="5">
        <v>0</v>
      </c>
      <c r="BK87" s="13">
        <v>4200</v>
      </c>
      <c r="BL87">
        <v>34.411320134787701</v>
      </c>
      <c r="BM87">
        <v>37.867130797256898</v>
      </c>
      <c r="BN87">
        <v>41.4875757650873</v>
      </c>
      <c r="BO87">
        <v>45.214192030146798</v>
      </c>
      <c r="BP87">
        <v>48.980586476774498</v>
      </c>
      <c r="BQ87">
        <v>52.717522326718097</v>
      </c>
      <c r="BR87">
        <v>56.317994360987903</v>
      </c>
      <c r="BS87">
        <v>59.359431148377602</v>
      </c>
      <c r="BT87">
        <v>61.9991691609182</v>
      </c>
      <c r="BU87">
        <v>64.125328671677494</v>
      </c>
      <c r="BV87">
        <v>65.716123521450996</v>
      </c>
      <c r="BW87" s="13" t="s">
        <v>194</v>
      </c>
      <c r="BX87" s="5">
        <v>0</v>
      </c>
      <c r="CH87" s="13">
        <v>4200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 s="13" t="s">
        <v>194</v>
      </c>
      <c r="CU87" s="5">
        <v>0</v>
      </c>
      <c r="DE87" s="13">
        <v>4200</v>
      </c>
      <c r="DF87">
        <v>34.317252229664703</v>
      </c>
      <c r="DG87">
        <v>37.7497879029318</v>
      </c>
      <c r="DH87">
        <v>41.342918770293501</v>
      </c>
      <c r="DI87">
        <v>45.038156882855503</v>
      </c>
      <c r="DJ87">
        <v>48.769281410526602</v>
      </c>
      <c r="DK87">
        <v>52.467416574866199</v>
      </c>
      <c r="DL87">
        <v>56.0278839685704</v>
      </c>
      <c r="DM87">
        <v>59.045927179585497</v>
      </c>
      <c r="DN87">
        <v>61.669970014713101</v>
      </c>
      <c r="DO87">
        <v>63.7906097934369</v>
      </c>
      <c r="DP87">
        <v>65.387337923051007</v>
      </c>
      <c r="DQ87" s="13" t="s">
        <v>194</v>
      </c>
      <c r="DR87" s="5">
        <v>0</v>
      </c>
      <c r="EB87" s="13">
        <v>4200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0</v>
      </c>
      <c r="EM87">
        <v>0</v>
      </c>
      <c r="EN87" s="13" t="s">
        <v>194</v>
      </c>
      <c r="EO87" s="5">
        <v>0</v>
      </c>
      <c r="EY87" s="13">
        <v>4200</v>
      </c>
      <c r="EZ87">
        <v>0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</v>
      </c>
      <c r="FJ87">
        <v>0</v>
      </c>
      <c r="FK87" s="13" t="s">
        <v>194</v>
      </c>
      <c r="FL87" s="5">
        <v>0</v>
      </c>
      <c r="FV87" s="13">
        <v>4200</v>
      </c>
      <c r="FW87">
        <v>0</v>
      </c>
      <c r="FX87">
        <v>0</v>
      </c>
      <c r="FY87">
        <v>0</v>
      </c>
      <c r="FZ87">
        <v>0</v>
      </c>
      <c r="GA87">
        <v>0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0</v>
      </c>
      <c r="GH87" s="13" t="s">
        <v>194</v>
      </c>
      <c r="GI87" s="5">
        <v>0</v>
      </c>
      <c r="GS87" s="13">
        <v>4200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</v>
      </c>
      <c r="HE87" s="13" t="s">
        <v>194</v>
      </c>
      <c r="HF87" s="5">
        <v>0</v>
      </c>
      <c r="HP87" s="13">
        <v>4200</v>
      </c>
      <c r="HQ87">
        <v>31.481295240266299</v>
      </c>
      <c r="HR87">
        <v>34.583146753167298</v>
      </c>
      <c r="HS87">
        <v>37.818166710262702</v>
      </c>
      <c r="HT87">
        <v>41.131715060736802</v>
      </c>
      <c r="HU87">
        <v>44.462708408460202</v>
      </c>
      <c r="HV87">
        <v>47.7483236878318</v>
      </c>
      <c r="HW87">
        <v>50.8973420913753</v>
      </c>
      <c r="HX87">
        <v>53.575902009612598</v>
      </c>
      <c r="HY87">
        <v>55.903415933993799</v>
      </c>
      <c r="HZ87">
        <v>57.785812161934203</v>
      </c>
      <c r="IA87">
        <v>59.209553711220302</v>
      </c>
      <c r="IB87" s="13" t="s">
        <v>194</v>
      </c>
      <c r="IC87" s="5">
        <v>0</v>
      </c>
      <c r="IM87" s="13">
        <v>4200</v>
      </c>
      <c r="IN87">
        <v>36.059733072902397</v>
      </c>
      <c r="IO87">
        <v>39.658562820913701</v>
      </c>
      <c r="IP87">
        <v>43.425825854005403</v>
      </c>
      <c r="IQ87">
        <v>47.300326717042701</v>
      </c>
      <c r="IR87">
        <v>51.212806773772897</v>
      </c>
      <c r="IS87">
        <v>55.091253648650202</v>
      </c>
      <c r="IT87">
        <v>58.828186253074499</v>
      </c>
      <c r="IU87">
        <v>62.018248387513403</v>
      </c>
      <c r="IV87">
        <v>64.805628680552502</v>
      </c>
      <c r="IW87">
        <v>67.077109329631597</v>
      </c>
      <c r="IX87">
        <v>68.810807405090998</v>
      </c>
      <c r="IY87" s="13" t="s">
        <v>194</v>
      </c>
      <c r="IZ87" s="5">
        <v>0</v>
      </c>
      <c r="JJ87" s="13">
        <v>4200</v>
      </c>
      <c r="JK87">
        <v>32.7824209308965</v>
      </c>
      <c r="JL87">
        <v>36.019604067083897</v>
      </c>
      <c r="JM87">
        <v>39.398370314493</v>
      </c>
      <c r="JN87">
        <v>42.8621176324326</v>
      </c>
      <c r="JO87">
        <v>46.347414806371503</v>
      </c>
      <c r="JP87">
        <v>49.788881034697503</v>
      </c>
      <c r="JQ87">
        <v>53.091403455116897</v>
      </c>
      <c r="JR87">
        <v>55.906602063583001</v>
      </c>
      <c r="JS87">
        <v>58.358095948450099</v>
      </c>
      <c r="JT87">
        <v>60.347223484272398</v>
      </c>
      <c r="JU87">
        <v>61.858659765187497</v>
      </c>
      <c r="JV87" s="13" t="s">
        <v>194</v>
      </c>
      <c r="JW87" s="5">
        <v>0</v>
      </c>
      <c r="KG87" s="13">
        <v>4200</v>
      </c>
      <c r="KH87">
        <v>33.898054971844097</v>
      </c>
      <c r="KI87">
        <v>37.279596336197599</v>
      </c>
      <c r="KJ87">
        <v>40.817100785806801</v>
      </c>
      <c r="KK87">
        <v>44.452609369619999</v>
      </c>
      <c r="KL87">
        <v>48.1206471938346</v>
      </c>
      <c r="KM87">
        <v>51.753247897579399</v>
      </c>
      <c r="KN87">
        <v>55.248050124620399</v>
      </c>
      <c r="KO87">
        <v>58.213599586994903</v>
      </c>
      <c r="KP87">
        <v>60.792594728119099</v>
      </c>
      <c r="KQ87">
        <v>62.878263986217902</v>
      </c>
      <c r="KR87">
        <v>64.451345294350702</v>
      </c>
      <c r="KS87" s="13" t="s">
        <v>194</v>
      </c>
      <c r="KT87" s="5">
        <v>0</v>
      </c>
      <c r="LD87" s="13">
        <v>4200</v>
      </c>
      <c r="LE87">
        <v>33.388786024529502</v>
      </c>
      <c r="LF87">
        <v>36.700272514934802</v>
      </c>
      <c r="LG87">
        <v>40.160094555010502</v>
      </c>
      <c r="LH87">
        <v>43.710859139631999</v>
      </c>
      <c r="LI87">
        <v>47.288022929558601</v>
      </c>
      <c r="LJ87">
        <v>50.824852056575502</v>
      </c>
      <c r="LK87">
        <v>54.2229155054778</v>
      </c>
      <c r="LL87">
        <v>57.115440621327203</v>
      </c>
      <c r="LM87">
        <v>59.633851711021599</v>
      </c>
      <c r="LN87">
        <v>61.675735693702002</v>
      </c>
      <c r="LO87">
        <v>63.223991271367098</v>
      </c>
      <c r="LP87" s="13" t="s">
        <v>194</v>
      </c>
      <c r="LQ87" s="5">
        <v>0</v>
      </c>
      <c r="MA87" s="13">
        <v>4200</v>
      </c>
      <c r="MB87">
        <v>33.684541850783297</v>
      </c>
      <c r="MC87">
        <v>37.041131772268301</v>
      </c>
      <c r="MD87">
        <v>40.551589489413502</v>
      </c>
      <c r="ME87">
        <v>44.1582395492389</v>
      </c>
      <c r="MF87">
        <v>47.7959882677888</v>
      </c>
      <c r="MG87">
        <v>51.397320537580001</v>
      </c>
      <c r="MH87">
        <v>54.860900798389402</v>
      </c>
      <c r="MI87">
        <v>57.800774199631398</v>
      </c>
      <c r="MJ87">
        <v>60.357375726224603</v>
      </c>
      <c r="MK87">
        <v>62.425109127434602</v>
      </c>
      <c r="ML87">
        <v>63.985255994434503</v>
      </c>
      <c r="MM87" s="13" t="s">
        <v>194</v>
      </c>
      <c r="MN87" s="5">
        <v>0</v>
      </c>
      <c r="MX87" s="13">
        <v>4200</v>
      </c>
      <c r="MY87">
        <v>33.325029210119901</v>
      </c>
      <c r="MZ87">
        <v>36.603673428494801</v>
      </c>
      <c r="NA87">
        <v>40.023718237065303</v>
      </c>
      <c r="NB87">
        <v>43.527599824976399</v>
      </c>
      <c r="NC87">
        <v>47.050952612298403</v>
      </c>
      <c r="ND87">
        <v>50.527562898626996</v>
      </c>
      <c r="NE87">
        <v>53.862834752925302</v>
      </c>
      <c r="NF87">
        <v>56.7171361561767</v>
      </c>
      <c r="NG87">
        <v>59.208381046311999</v>
      </c>
      <c r="NH87">
        <v>61.238108530514403</v>
      </c>
      <c r="NI87">
        <v>62.791454631460397</v>
      </c>
      <c r="NJ87" s="13" t="s">
        <v>194</v>
      </c>
      <c r="NK87" s="5">
        <v>0</v>
      </c>
      <c r="NU87" s="13">
        <v>4200</v>
      </c>
      <c r="NV87">
        <v>34.369064361787402</v>
      </c>
      <c r="NW87">
        <v>37.7640961158531</v>
      </c>
      <c r="NX87">
        <v>41.309320510805897</v>
      </c>
      <c r="NY87">
        <v>44.945702422611802</v>
      </c>
      <c r="NZ87">
        <v>48.606995431230096</v>
      </c>
      <c r="OA87">
        <v>52.224833933758603</v>
      </c>
      <c r="OB87">
        <v>55.7004044686337</v>
      </c>
      <c r="OC87">
        <v>58.675610218628698</v>
      </c>
      <c r="OD87">
        <v>61.275086208592498</v>
      </c>
      <c r="OE87">
        <v>63.395633501671398</v>
      </c>
      <c r="OF87">
        <v>65.020265217478396</v>
      </c>
      <c r="OG87" s="13" t="s">
        <v>194</v>
      </c>
      <c r="OH87" s="5">
        <v>0</v>
      </c>
      <c r="OR87">
        <v>4200</v>
      </c>
      <c r="OS87">
        <v>33.102953187148898</v>
      </c>
      <c r="OT87">
        <v>36.355870759166002</v>
      </c>
      <c r="OU87">
        <v>39.748096290627601</v>
      </c>
      <c r="OV87">
        <v>43.222375872273901</v>
      </c>
      <c r="OW87">
        <v>46.7147527374498</v>
      </c>
      <c r="OX87">
        <v>50.159490840931703</v>
      </c>
      <c r="OY87">
        <v>53.462949166759799</v>
      </c>
      <c r="OZ87">
        <v>56.290400819442297</v>
      </c>
      <c r="PA87">
        <v>58.757845116983802</v>
      </c>
      <c r="PB87">
        <v>60.767950801662501</v>
      </c>
      <c r="PC87">
        <v>62.306372551307703</v>
      </c>
      <c r="PD87" s="13" t="s">
        <v>194</v>
      </c>
      <c r="PE87" s="5">
        <v>0</v>
      </c>
      <c r="PO87" s="13">
        <v>4200</v>
      </c>
      <c r="PP87">
        <v>45.2136160067354</v>
      </c>
      <c r="PQ87">
        <v>49.838373209021</v>
      </c>
      <c r="PR87">
        <v>54.712661371568601</v>
      </c>
      <c r="PS87">
        <v>59.763257086324501</v>
      </c>
      <c r="PT87">
        <v>64.905195271588994</v>
      </c>
      <c r="PU87">
        <v>70.048211559802397</v>
      </c>
      <c r="PV87">
        <v>75.047832254661699</v>
      </c>
      <c r="PW87">
        <v>79.316680783755999</v>
      </c>
      <c r="PX87">
        <v>83.066435083623702</v>
      </c>
      <c r="PY87">
        <v>86.139796603530797</v>
      </c>
      <c r="PZ87">
        <v>88.492606173300899</v>
      </c>
      <c r="QA87" s="13" t="s">
        <v>194</v>
      </c>
      <c r="QB87" s="5">
        <v>0</v>
      </c>
      <c r="QL87" s="13">
        <v>4200</v>
      </c>
      <c r="QM87">
        <v>50.721171245496102</v>
      </c>
      <c r="QN87">
        <v>55.931234207959498</v>
      </c>
      <c r="QO87">
        <v>61.4347949095676</v>
      </c>
      <c r="QP87">
        <v>67.151922577237997</v>
      </c>
      <c r="QQ87">
        <v>72.989166087257701</v>
      </c>
      <c r="QR87">
        <v>78.846625992820606</v>
      </c>
      <c r="QS87">
        <v>84.565717621312899</v>
      </c>
      <c r="QT87">
        <v>89.510805801512703</v>
      </c>
      <c r="QU87">
        <v>93.900811364523605</v>
      </c>
      <c r="QV87">
        <v>97.5583746813695</v>
      </c>
      <c r="QW87">
        <v>100.42706842934101</v>
      </c>
      <c r="QX87" s="13" t="s">
        <v>194</v>
      </c>
      <c r="QY87" s="5">
        <v>0</v>
      </c>
      <c r="RI87" s="13">
        <v>4200</v>
      </c>
      <c r="RJ87">
        <v>32.1969518124248</v>
      </c>
      <c r="RK87">
        <v>35.294272264900897</v>
      </c>
      <c r="RL87">
        <v>38.5102091987794</v>
      </c>
      <c r="RM87">
        <v>41.788436336263203</v>
      </c>
      <c r="RN87">
        <v>45.066960008847197</v>
      </c>
      <c r="RO87">
        <v>48.282905856234301</v>
      </c>
      <c r="RP87">
        <v>51.352135311059101</v>
      </c>
      <c r="RQ87">
        <v>54.000289250480698</v>
      </c>
      <c r="RR87">
        <v>56.315905153439601</v>
      </c>
      <c r="RS87">
        <v>58.212441091239</v>
      </c>
      <c r="RT87">
        <v>59.681453350894699</v>
      </c>
      <c r="RU87" s="13" t="s">
        <v>194</v>
      </c>
      <c r="RV87" s="5">
        <v>0</v>
      </c>
      <c r="SF87" s="13">
        <v>4200</v>
      </c>
      <c r="SG87">
        <v>45.555788763444603</v>
      </c>
      <c r="SH87">
        <v>50.218683881687397</v>
      </c>
      <c r="SI87">
        <v>55.136114729971901</v>
      </c>
      <c r="SJ87">
        <v>60.235082430846802</v>
      </c>
      <c r="SK87">
        <v>65.430777619568502</v>
      </c>
      <c r="SL87">
        <v>70.633025878911596</v>
      </c>
      <c r="SM87">
        <v>75.697556847075901</v>
      </c>
      <c r="SN87">
        <v>80.038308585605293</v>
      </c>
      <c r="SO87">
        <v>83.864708525607796</v>
      </c>
      <c r="SP87">
        <v>87.017966080656706</v>
      </c>
      <c r="SQ87">
        <v>89.452361697787893</v>
      </c>
      <c r="SR87" s="13" t="s">
        <v>194</v>
      </c>
      <c r="SS87" s="5">
        <v>0</v>
      </c>
      <c r="TC87" s="13">
        <v>4200</v>
      </c>
      <c r="TD87">
        <v>33.644623782371802</v>
      </c>
      <c r="TE87">
        <v>36.926204678747297</v>
      </c>
      <c r="TF87">
        <v>40.343857478182002</v>
      </c>
      <c r="TG87">
        <v>43.839278999264799</v>
      </c>
      <c r="TH87">
        <v>47.347646402688497</v>
      </c>
      <c r="TI87">
        <v>50.802611277414599</v>
      </c>
      <c r="TJ87">
        <v>54.112166713557599</v>
      </c>
      <c r="TK87">
        <v>56.960786711997201</v>
      </c>
      <c r="TL87">
        <v>59.453730157465202</v>
      </c>
      <c r="TM87">
        <v>61.495430090800902</v>
      </c>
      <c r="TN87">
        <v>63.072997907820699</v>
      </c>
      <c r="TO87" s="13" t="s">
        <v>194</v>
      </c>
      <c r="TP87" s="5">
        <v>0</v>
      </c>
      <c r="TZ87" s="13">
        <v>4200</v>
      </c>
      <c r="UA87">
        <v>0</v>
      </c>
      <c r="UB87">
        <v>0</v>
      </c>
      <c r="UC87">
        <v>0</v>
      </c>
      <c r="UD87">
        <v>0</v>
      </c>
      <c r="UE87">
        <v>0</v>
      </c>
      <c r="UF87">
        <v>0</v>
      </c>
      <c r="UG87">
        <v>0</v>
      </c>
      <c r="UH87">
        <v>0</v>
      </c>
      <c r="UI87">
        <v>0</v>
      </c>
      <c r="UJ87">
        <v>0</v>
      </c>
      <c r="UK87">
        <v>0</v>
      </c>
      <c r="UL87" s="13" t="s">
        <v>194</v>
      </c>
      <c r="UM87" s="5">
        <v>0</v>
      </c>
      <c r="UW87" s="13">
        <v>4200</v>
      </c>
      <c r="UX87">
        <v>0</v>
      </c>
      <c r="UY87">
        <v>0</v>
      </c>
      <c r="UZ87">
        <v>0</v>
      </c>
      <c r="VA87">
        <v>0</v>
      </c>
      <c r="VB87">
        <v>0</v>
      </c>
      <c r="VC87">
        <v>0</v>
      </c>
      <c r="VD87">
        <v>0</v>
      </c>
      <c r="VE87">
        <v>0</v>
      </c>
      <c r="VF87">
        <v>0</v>
      </c>
      <c r="VG87">
        <v>0</v>
      </c>
      <c r="VH87">
        <v>0</v>
      </c>
      <c r="VI87" s="13" t="s">
        <v>194</v>
      </c>
      <c r="VJ87" s="5">
        <v>0</v>
      </c>
      <c r="VT87" s="13">
        <v>4200</v>
      </c>
      <c r="VU87">
        <v>0</v>
      </c>
      <c r="VV87">
        <v>0</v>
      </c>
      <c r="VW87">
        <v>0</v>
      </c>
      <c r="VX87">
        <v>0</v>
      </c>
      <c r="VY87">
        <v>0</v>
      </c>
      <c r="VZ87">
        <v>0</v>
      </c>
      <c r="WA87">
        <v>0</v>
      </c>
      <c r="WB87">
        <v>0</v>
      </c>
      <c r="WC87">
        <v>0</v>
      </c>
      <c r="WD87">
        <v>0</v>
      </c>
      <c r="WE87">
        <v>0</v>
      </c>
      <c r="WF87" s="13" t="s">
        <v>194</v>
      </c>
      <c r="WG87" s="5">
        <v>0</v>
      </c>
    </row>
    <row r="88" spans="1:605" x14ac:dyDescent="0.25">
      <c r="Q88" s="13">
        <v>5600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 s="13" t="s">
        <v>195</v>
      </c>
      <c r="AD88" s="14">
        <v>1390303826.20084</v>
      </c>
      <c r="AN88" s="13">
        <v>5600</v>
      </c>
      <c r="AO88">
        <v>43.810995074854901</v>
      </c>
      <c r="AP88">
        <v>48.190835475430703</v>
      </c>
      <c r="AQ88">
        <v>52.797902542471903</v>
      </c>
      <c r="AR88">
        <v>57.564507930753699</v>
      </c>
      <c r="AS88">
        <v>62.412459888565003</v>
      </c>
      <c r="AT88">
        <v>67.258832359566398</v>
      </c>
      <c r="AU88">
        <v>71.852277607902707</v>
      </c>
      <c r="AV88">
        <v>75.899782801258297</v>
      </c>
      <c r="AW88">
        <v>79.4809999736474</v>
      </c>
      <c r="AX88">
        <v>82.498969528216506</v>
      </c>
      <c r="AY88">
        <v>84.839237011566397</v>
      </c>
      <c r="AZ88" s="13" t="s">
        <v>195</v>
      </c>
      <c r="BA88" s="14">
        <v>1599465974.2503901</v>
      </c>
      <c r="BK88" s="13">
        <v>5600</v>
      </c>
      <c r="BL88">
        <v>37.088887475369198</v>
      </c>
      <c r="BM88">
        <v>40.739698990139303</v>
      </c>
      <c r="BN88">
        <v>44.561776150636902</v>
      </c>
      <c r="BO88">
        <v>48.495550384184099</v>
      </c>
      <c r="BP88">
        <v>52.473338633610403</v>
      </c>
      <c r="BQ88">
        <v>56.424369026194398</v>
      </c>
      <c r="BR88">
        <v>60.1466295755462</v>
      </c>
      <c r="BS88">
        <v>63.408883820363698</v>
      </c>
      <c r="BT88">
        <v>66.274706701308702</v>
      </c>
      <c r="BU88">
        <v>68.669865131441895</v>
      </c>
      <c r="BV88">
        <v>70.505185438893193</v>
      </c>
      <c r="BW88" s="13" t="s">
        <v>195</v>
      </c>
      <c r="BX88" s="14">
        <v>1495512413.67314</v>
      </c>
      <c r="CH88" s="13">
        <v>5600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 s="13" t="s">
        <v>195</v>
      </c>
      <c r="CU88" s="14">
        <v>1385058330.9115</v>
      </c>
      <c r="DE88" s="13">
        <v>5600</v>
      </c>
      <c r="DF88">
        <v>36.990820679890199</v>
      </c>
      <c r="DG88">
        <v>40.617842811694501</v>
      </c>
      <c r="DH88">
        <v>44.412058450455397</v>
      </c>
      <c r="DI88">
        <v>48.3138616848208</v>
      </c>
      <c r="DJ88">
        <v>52.255722063923002</v>
      </c>
      <c r="DK88">
        <v>56.167203697619101</v>
      </c>
      <c r="DL88">
        <v>59.852886860058803</v>
      </c>
      <c r="DM88">
        <v>63.090262518311</v>
      </c>
      <c r="DN88">
        <v>65.938269327601205</v>
      </c>
      <c r="DO88">
        <v>68.324744057362096</v>
      </c>
      <c r="DP88">
        <v>70.162493302880094</v>
      </c>
      <c r="DQ88" s="13" t="s">
        <v>195</v>
      </c>
      <c r="DR88" s="14">
        <v>1618169214.1886799</v>
      </c>
      <c r="EB88" s="13">
        <v>5600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 s="13" t="s">
        <v>195</v>
      </c>
      <c r="EO88" s="14">
        <v>1421369400.1582301</v>
      </c>
      <c r="EY88" s="13">
        <v>5600</v>
      </c>
      <c r="EZ88">
        <v>0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0</v>
      </c>
      <c r="FK88" s="13" t="s">
        <v>195</v>
      </c>
      <c r="FL88" s="14">
        <v>1635133360.9723899</v>
      </c>
      <c r="FV88" s="13">
        <v>5600</v>
      </c>
      <c r="FW88">
        <v>0</v>
      </c>
      <c r="FX88">
        <v>0</v>
      </c>
      <c r="FY88">
        <v>0</v>
      </c>
      <c r="FZ88">
        <v>0</v>
      </c>
      <c r="GA88">
        <v>0</v>
      </c>
      <c r="GB88">
        <v>0</v>
      </c>
      <c r="GC88">
        <v>0</v>
      </c>
      <c r="GD88">
        <v>0</v>
      </c>
      <c r="GE88">
        <v>0</v>
      </c>
      <c r="GF88">
        <v>0</v>
      </c>
      <c r="GG88">
        <v>0</v>
      </c>
      <c r="GH88" s="13" t="s">
        <v>195</v>
      </c>
      <c r="GI88" s="14">
        <v>1527156300.2934</v>
      </c>
      <c r="GS88" s="13">
        <v>5600</v>
      </c>
      <c r="GT88">
        <v>0</v>
      </c>
      <c r="GU88">
        <v>0</v>
      </c>
      <c r="GV88">
        <v>0</v>
      </c>
      <c r="GW88">
        <v>0</v>
      </c>
      <c r="GX88">
        <v>0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</v>
      </c>
      <c r="HE88" s="13" t="s">
        <v>195</v>
      </c>
      <c r="HF88" s="14">
        <v>1482885204.87293</v>
      </c>
      <c r="HP88" s="13">
        <v>5600</v>
      </c>
      <c r="HQ88">
        <v>34.001260222662097</v>
      </c>
      <c r="HR88">
        <v>37.285839808095503</v>
      </c>
      <c r="HS88">
        <v>40.7092981448451</v>
      </c>
      <c r="HT88">
        <v>44.2157747115996</v>
      </c>
      <c r="HU88">
        <v>47.7427710152567</v>
      </c>
      <c r="HV88">
        <v>51.225816718637098</v>
      </c>
      <c r="HW88">
        <v>54.498756327639697</v>
      </c>
      <c r="HX88">
        <v>57.375787527333401</v>
      </c>
      <c r="HY88">
        <v>59.903179910500299</v>
      </c>
      <c r="HZ88">
        <v>62.0206100684888</v>
      </c>
      <c r="IA88">
        <v>63.653727089192202</v>
      </c>
      <c r="IB88" s="13" t="s">
        <v>195</v>
      </c>
      <c r="IC88" s="14">
        <v>1700323458.6790099</v>
      </c>
      <c r="IM88" s="13">
        <v>5600</v>
      </c>
      <c r="IN88">
        <v>38.824017561590999</v>
      </c>
      <c r="IO88">
        <v>42.623408031025598</v>
      </c>
      <c r="IP88">
        <v>46.598327700926802</v>
      </c>
      <c r="IQ88">
        <v>50.686514464275596</v>
      </c>
      <c r="IR88">
        <v>54.817435625456497</v>
      </c>
      <c r="IS88">
        <v>58.917528251458897</v>
      </c>
      <c r="IT88">
        <v>62.789370913773602</v>
      </c>
      <c r="IU88">
        <v>66.208812170178405</v>
      </c>
      <c r="IV88">
        <v>69.230879046584803</v>
      </c>
      <c r="IW88">
        <v>71.780874139443199</v>
      </c>
      <c r="IX88">
        <v>73.768170855449199</v>
      </c>
      <c r="IY88" s="13" t="s">
        <v>195</v>
      </c>
      <c r="IZ88" s="14">
        <v>1833869001.14203</v>
      </c>
      <c r="JJ88" s="13">
        <v>5600</v>
      </c>
      <c r="JK88">
        <v>35.375141940600699</v>
      </c>
      <c r="JL88">
        <v>38.800306530091902</v>
      </c>
      <c r="JM88">
        <v>42.373153437297198</v>
      </c>
      <c r="JN88">
        <v>46.035892542221902</v>
      </c>
      <c r="JO88">
        <v>49.723702487135803</v>
      </c>
      <c r="JP88">
        <v>53.369564845427803</v>
      </c>
      <c r="JQ88">
        <v>56.800531065209803</v>
      </c>
      <c r="JR88">
        <v>59.822710964357903</v>
      </c>
      <c r="JS88">
        <v>62.4834206378139</v>
      </c>
      <c r="JT88">
        <v>64.718999037402597</v>
      </c>
      <c r="JU88">
        <v>66.451190592057202</v>
      </c>
      <c r="JV88" s="13" t="s">
        <v>195</v>
      </c>
      <c r="JW88" s="14">
        <v>1874051749.0894301</v>
      </c>
      <c r="KG88" s="13">
        <v>5600</v>
      </c>
      <c r="KH88">
        <v>36.549837418702602</v>
      </c>
      <c r="KI88">
        <v>40.124192176805103</v>
      </c>
      <c r="KJ88">
        <v>43.860981075655999</v>
      </c>
      <c r="KK88">
        <v>47.701108775474701</v>
      </c>
      <c r="KL88">
        <v>51.577770193227003</v>
      </c>
      <c r="KM88">
        <v>55.421419606868497</v>
      </c>
      <c r="KN88">
        <v>59.041959719290098</v>
      </c>
      <c r="KO88">
        <v>62.223667026231396</v>
      </c>
      <c r="KP88">
        <v>65.022855321238197</v>
      </c>
      <c r="KQ88">
        <v>67.369426523788505</v>
      </c>
      <c r="KR88">
        <v>69.178378112953794</v>
      </c>
      <c r="KS88" s="13" t="s">
        <v>195</v>
      </c>
      <c r="KT88" s="14">
        <v>1582432271.27882</v>
      </c>
      <c r="LD88" s="13">
        <v>5600</v>
      </c>
      <c r="LE88">
        <v>36.0141047636289</v>
      </c>
      <c r="LF88">
        <v>39.516168450452497</v>
      </c>
      <c r="LG88">
        <v>43.172867564655803</v>
      </c>
      <c r="LH88">
        <v>46.925645698578698</v>
      </c>
      <c r="LI88">
        <v>50.708596094493402</v>
      </c>
      <c r="LJ88">
        <v>54.453371066866502</v>
      </c>
      <c r="LK88">
        <v>57.979537257594401</v>
      </c>
      <c r="LL88">
        <v>61.083769632542598</v>
      </c>
      <c r="LM88">
        <v>63.816923474815397</v>
      </c>
      <c r="LN88">
        <v>66.112399679322905</v>
      </c>
      <c r="LO88">
        <v>67.888800856552294</v>
      </c>
      <c r="LP88" s="13" t="s">
        <v>195</v>
      </c>
      <c r="LQ88" s="14">
        <v>1832867614.86099</v>
      </c>
      <c r="MA88" s="13">
        <v>5600</v>
      </c>
      <c r="MB88">
        <v>36.325056102687398</v>
      </c>
      <c r="MC88">
        <v>39.873608327480497</v>
      </c>
      <c r="MD88">
        <v>43.582434441327898</v>
      </c>
      <c r="ME88">
        <v>47.392714157608602</v>
      </c>
      <c r="MF88">
        <v>51.238014709519597</v>
      </c>
      <c r="MG88">
        <v>55.049233934401997</v>
      </c>
      <c r="MH88">
        <v>58.638524011284197</v>
      </c>
      <c r="MI88">
        <v>61.792999224858903</v>
      </c>
      <c r="MJ88">
        <v>64.567980712358803</v>
      </c>
      <c r="MK88">
        <v>66.894281319808798</v>
      </c>
      <c r="ML88">
        <v>68.687883140008097</v>
      </c>
      <c r="MM88" s="13" t="s">
        <v>195</v>
      </c>
      <c r="MN88" s="14">
        <v>1687560402.4646399</v>
      </c>
      <c r="MX88" s="13">
        <v>5600</v>
      </c>
      <c r="MY88">
        <v>35.9478788370131</v>
      </c>
      <c r="MZ88">
        <v>39.4163110706371</v>
      </c>
      <c r="NA88">
        <v>43.0323762163558</v>
      </c>
      <c r="NB88">
        <v>46.737327354122201</v>
      </c>
      <c r="NC88">
        <v>50.465403867198901</v>
      </c>
      <c r="ND88">
        <v>54.148737861180599</v>
      </c>
      <c r="NE88">
        <v>57.617363455037598</v>
      </c>
      <c r="NF88">
        <v>60.681097971770598</v>
      </c>
      <c r="NG88">
        <v>63.3838569628101</v>
      </c>
      <c r="NH88">
        <v>65.662387638547301</v>
      </c>
      <c r="NI88">
        <v>67.438542940843803</v>
      </c>
      <c r="NJ88" s="13" t="s">
        <v>195</v>
      </c>
      <c r="NK88" s="14">
        <v>2128547585.1216199</v>
      </c>
      <c r="NU88" s="13">
        <v>5600</v>
      </c>
      <c r="NV88">
        <v>37.047511060225503</v>
      </c>
      <c r="NW88">
        <v>40.636496659703496</v>
      </c>
      <c r="NX88">
        <v>44.382238031058499</v>
      </c>
      <c r="NY88">
        <v>48.224554367919701</v>
      </c>
      <c r="NZ88">
        <v>52.095839570733702</v>
      </c>
      <c r="OA88">
        <v>55.926099561359401</v>
      </c>
      <c r="OB88">
        <v>59.537125751002499</v>
      </c>
      <c r="OC88">
        <v>62.729065555752598</v>
      </c>
      <c r="OD88">
        <v>65.548323288532501</v>
      </c>
      <c r="OE88">
        <v>67.928050220876301</v>
      </c>
      <c r="OF88">
        <v>69.786074360195997</v>
      </c>
      <c r="OG88" s="13" t="s">
        <v>195</v>
      </c>
      <c r="OH88" s="14">
        <v>2099543716.84761</v>
      </c>
      <c r="OR88">
        <v>5600</v>
      </c>
      <c r="OS88">
        <v>35.7138039673343</v>
      </c>
      <c r="OT88">
        <v>39.155577114984901</v>
      </c>
      <c r="OU88">
        <v>42.742816882503597</v>
      </c>
      <c r="OV88">
        <v>46.417078187895299</v>
      </c>
      <c r="OW88">
        <v>50.113001324154297</v>
      </c>
      <c r="OX88">
        <v>53.763189988556597</v>
      </c>
      <c r="OY88">
        <v>57.1997019218745</v>
      </c>
      <c r="OZ88">
        <v>60.234950995336902</v>
      </c>
      <c r="PA88">
        <v>62.9120443222169</v>
      </c>
      <c r="PB88">
        <v>65.168597857439494</v>
      </c>
      <c r="PC88">
        <v>66.927420358191597</v>
      </c>
      <c r="PD88" s="13" t="s">
        <v>195</v>
      </c>
      <c r="PE88" s="14">
        <v>2102271386.90119</v>
      </c>
      <c r="PO88" s="13">
        <v>5600</v>
      </c>
      <c r="PP88">
        <v>48.388131606497097</v>
      </c>
      <c r="PQ88">
        <v>53.2413267261581</v>
      </c>
      <c r="PR88">
        <v>58.353614851515601</v>
      </c>
      <c r="PS88">
        <v>63.6512187072993</v>
      </c>
      <c r="PT88">
        <v>69.048441678322305</v>
      </c>
      <c r="PU88">
        <v>74.453962327560205</v>
      </c>
      <c r="PV88">
        <v>79.595184126824904</v>
      </c>
      <c r="PW88">
        <v>84.153203526278006</v>
      </c>
      <c r="PX88">
        <v>88.208834541530805</v>
      </c>
      <c r="PY88">
        <v>91.653042076282006</v>
      </c>
      <c r="PZ88">
        <v>94.357631160858702</v>
      </c>
      <c r="QA88" s="13" t="s">
        <v>195</v>
      </c>
      <c r="QB88" s="14">
        <v>2720684078.3429799</v>
      </c>
      <c r="QL88" s="13">
        <v>5600</v>
      </c>
      <c r="QM88">
        <v>54.081344160699103</v>
      </c>
      <c r="QN88">
        <v>59.530374500072199</v>
      </c>
      <c r="QO88">
        <v>65.283808729985196</v>
      </c>
      <c r="QP88">
        <v>71.261569707852203</v>
      </c>
      <c r="QQ88">
        <v>77.369898278958402</v>
      </c>
      <c r="QR88">
        <v>83.508226524544199</v>
      </c>
      <c r="QS88">
        <v>89.382401278603396</v>
      </c>
      <c r="QT88">
        <v>94.646279004609497</v>
      </c>
      <c r="QU88">
        <v>99.378005147700307</v>
      </c>
      <c r="QV88">
        <v>103.453089666182</v>
      </c>
      <c r="QW88">
        <v>106.725148936403</v>
      </c>
      <c r="QX88" s="13" t="s">
        <v>195</v>
      </c>
      <c r="QY88" s="14">
        <v>3911271455.53969</v>
      </c>
      <c r="RI88" s="13">
        <v>5600</v>
      </c>
      <c r="RJ88">
        <v>34.758543771927499</v>
      </c>
      <c r="RK88">
        <v>38.039378958256698</v>
      </c>
      <c r="RL88">
        <v>41.444522728126202</v>
      </c>
      <c r="RM88">
        <v>44.916392986354701</v>
      </c>
      <c r="RN88">
        <v>48.391511447653599</v>
      </c>
      <c r="RO88">
        <v>51.805257294616503</v>
      </c>
      <c r="RP88">
        <v>55.013306786728002</v>
      </c>
      <c r="RQ88">
        <v>57.858645857741998</v>
      </c>
      <c r="RR88">
        <v>60.370984935587202</v>
      </c>
      <c r="RS88">
        <v>62.496782645000202</v>
      </c>
      <c r="RT88">
        <v>64.167979912916493</v>
      </c>
      <c r="RU88" s="13" t="s">
        <v>195</v>
      </c>
      <c r="RV88" s="14">
        <v>2787278046.4953098</v>
      </c>
      <c r="SF88" s="13">
        <v>5600</v>
      </c>
      <c r="SG88">
        <v>48.7284761164481</v>
      </c>
      <c r="SH88">
        <v>53.619130287181001</v>
      </c>
      <c r="SI88">
        <v>58.773887607947401</v>
      </c>
      <c r="SJ88">
        <v>64.119232538729307</v>
      </c>
      <c r="SK88">
        <v>69.569667956919901</v>
      </c>
      <c r="SL88">
        <v>75.034010258186498</v>
      </c>
      <c r="SM88">
        <v>80.240581230105406</v>
      </c>
      <c r="SN88">
        <v>84.871048407939597</v>
      </c>
      <c r="SO88">
        <v>89.004493415456196</v>
      </c>
      <c r="SP88">
        <v>92.530844185014502</v>
      </c>
      <c r="SQ88">
        <v>95.320212196833694</v>
      </c>
      <c r="SR88" s="13" t="s">
        <v>195</v>
      </c>
      <c r="SS88" s="14">
        <v>2586546137.6880398</v>
      </c>
      <c r="TC88" s="13">
        <v>5600</v>
      </c>
      <c r="TD88">
        <v>36.285430266560702</v>
      </c>
      <c r="TE88">
        <v>39.757319925532798</v>
      </c>
      <c r="TF88">
        <v>43.371540049554298</v>
      </c>
      <c r="TG88">
        <v>47.068593162828002</v>
      </c>
      <c r="TH88">
        <v>50.7822355133803</v>
      </c>
      <c r="TI88">
        <v>54.444425214912798</v>
      </c>
      <c r="TJ88">
        <v>57.893712549930797</v>
      </c>
      <c r="TK88">
        <v>60.951628412419403</v>
      </c>
      <c r="TL88">
        <v>63.655206159000599</v>
      </c>
      <c r="TM88">
        <v>65.943813090089904</v>
      </c>
      <c r="TN88">
        <v>67.741705144720001</v>
      </c>
      <c r="TO88" s="13" t="s">
        <v>195</v>
      </c>
      <c r="TP88" s="14">
        <v>2541499400.9408698</v>
      </c>
      <c r="TZ88" s="13">
        <v>5600</v>
      </c>
      <c r="UA88">
        <v>0</v>
      </c>
      <c r="UB88">
        <v>0</v>
      </c>
      <c r="UC88">
        <v>0</v>
      </c>
      <c r="UD88">
        <v>0</v>
      </c>
      <c r="UE88">
        <v>0</v>
      </c>
      <c r="UF88">
        <v>0</v>
      </c>
      <c r="UG88">
        <v>0</v>
      </c>
      <c r="UH88">
        <v>0</v>
      </c>
      <c r="UI88">
        <v>0</v>
      </c>
      <c r="UJ88">
        <v>0</v>
      </c>
      <c r="UK88">
        <v>0</v>
      </c>
      <c r="UL88" s="13" t="s">
        <v>195</v>
      </c>
      <c r="UM88" s="14">
        <v>1360304751.28316</v>
      </c>
      <c r="UW88" s="13">
        <v>5600</v>
      </c>
      <c r="UX88">
        <v>0</v>
      </c>
      <c r="UY88">
        <v>0</v>
      </c>
      <c r="UZ88">
        <v>0</v>
      </c>
      <c r="VA88">
        <v>0</v>
      </c>
      <c r="VB88">
        <v>0</v>
      </c>
      <c r="VC88">
        <v>0</v>
      </c>
      <c r="VD88">
        <v>0</v>
      </c>
      <c r="VE88">
        <v>0</v>
      </c>
      <c r="VF88">
        <v>0</v>
      </c>
      <c r="VG88">
        <v>0</v>
      </c>
      <c r="VH88">
        <v>0</v>
      </c>
      <c r="VI88" s="13" t="s">
        <v>195</v>
      </c>
      <c r="VJ88" s="14">
        <v>1360201958.85057</v>
      </c>
      <c r="VT88" s="13">
        <v>5600</v>
      </c>
      <c r="VU88">
        <v>0</v>
      </c>
      <c r="VV88">
        <v>0</v>
      </c>
      <c r="VW88">
        <v>0</v>
      </c>
      <c r="VX88">
        <v>0</v>
      </c>
      <c r="VY88">
        <v>0</v>
      </c>
      <c r="VZ88">
        <v>0</v>
      </c>
      <c r="WA88">
        <v>0</v>
      </c>
      <c r="WB88">
        <v>0</v>
      </c>
      <c r="WC88">
        <v>0</v>
      </c>
      <c r="WD88">
        <v>0</v>
      </c>
      <c r="WE88">
        <v>0</v>
      </c>
      <c r="WF88" s="13" t="s">
        <v>195</v>
      </c>
      <c r="WG88" s="14">
        <v>1428322381.2267499</v>
      </c>
    </row>
    <row r="89" spans="1:605" x14ac:dyDescent="0.25">
      <c r="Q89" s="13">
        <v>7000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 s="13" t="s">
        <v>196</v>
      </c>
      <c r="AD89" s="5">
        <v>1004.50237816345</v>
      </c>
      <c r="AN89" s="13">
        <v>7000</v>
      </c>
      <c r="AO89">
        <v>46.842948906369202</v>
      </c>
      <c r="AP89">
        <v>51.442301902118601</v>
      </c>
      <c r="AQ89">
        <v>56.3040609533968</v>
      </c>
      <c r="AR89">
        <v>61.367518128178702</v>
      </c>
      <c r="AS89">
        <v>66.561587306486004</v>
      </c>
      <c r="AT89">
        <v>71.677751663684006</v>
      </c>
      <c r="AU89">
        <v>76.423391742636696</v>
      </c>
      <c r="AV89">
        <v>80.754003264299598</v>
      </c>
      <c r="AW89">
        <v>84.632134481427798</v>
      </c>
      <c r="AX89">
        <v>87.958988529657901</v>
      </c>
      <c r="AY89">
        <v>90.651283874251405</v>
      </c>
      <c r="AZ89" s="13" t="s">
        <v>196</v>
      </c>
      <c r="BA89" s="5">
        <v>1607.5717744542301</v>
      </c>
      <c r="BK89" s="13">
        <v>7000</v>
      </c>
      <c r="BL89">
        <v>39.834519271564801</v>
      </c>
      <c r="BM89">
        <v>43.685969750356598</v>
      </c>
      <c r="BN89">
        <v>47.739670371269</v>
      </c>
      <c r="BO89">
        <v>51.941743197374898</v>
      </c>
      <c r="BP89">
        <v>56.230149107357697</v>
      </c>
      <c r="BQ89">
        <v>60.420663021797097</v>
      </c>
      <c r="BR89">
        <v>64.284517941257207</v>
      </c>
      <c r="BS89">
        <v>67.787070839981197</v>
      </c>
      <c r="BT89">
        <v>70.899247979105695</v>
      </c>
      <c r="BU89">
        <v>73.544730594338702</v>
      </c>
      <c r="BV89">
        <v>75.660968486460106</v>
      </c>
      <c r="BW89" s="13" t="s">
        <v>196</v>
      </c>
      <c r="BX89" s="5">
        <v>1298.18867802768</v>
      </c>
      <c r="CH89" s="13">
        <v>7000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 s="13" t="s">
        <v>196</v>
      </c>
      <c r="CU89" s="5">
        <v>990.63034149983605</v>
      </c>
      <c r="DE89" s="13">
        <v>7000</v>
      </c>
      <c r="DF89">
        <v>39.7326581181972</v>
      </c>
      <c r="DG89">
        <v>43.559877431760498</v>
      </c>
      <c r="DH89">
        <v>47.585194533660101</v>
      </c>
      <c r="DI89">
        <v>51.754639854319997</v>
      </c>
      <c r="DJ89">
        <v>56.006252437467602</v>
      </c>
      <c r="DK89">
        <v>60.1564378594842</v>
      </c>
      <c r="DL89">
        <v>63.986937535279303</v>
      </c>
      <c r="DM89">
        <v>67.463074162151301</v>
      </c>
      <c r="DN89">
        <v>70.555250579799903</v>
      </c>
      <c r="DO89">
        <v>73.189193592656693</v>
      </c>
      <c r="DP89">
        <v>75.304118981816998</v>
      </c>
      <c r="DQ89" s="13" t="s">
        <v>196</v>
      </c>
      <c r="DR89" s="5">
        <v>1330.3598585222901</v>
      </c>
      <c r="EB89" s="13">
        <v>7000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 s="13" t="s">
        <v>196</v>
      </c>
      <c r="EO89" s="5">
        <v>1026.1257391494501</v>
      </c>
      <c r="EY89" s="13">
        <v>7000</v>
      </c>
      <c r="EZ89">
        <v>0</v>
      </c>
      <c r="FA89">
        <v>0</v>
      </c>
      <c r="FB89">
        <v>0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 s="13" t="s">
        <v>196</v>
      </c>
      <c r="FL89" s="5">
        <v>1145.57374782534</v>
      </c>
      <c r="FV89" s="13">
        <v>7000</v>
      </c>
      <c r="FW89">
        <v>0</v>
      </c>
      <c r="FX89">
        <v>0</v>
      </c>
      <c r="FY89">
        <v>0</v>
      </c>
      <c r="FZ89">
        <v>0</v>
      </c>
      <c r="GA89">
        <v>0</v>
      </c>
      <c r="GB89">
        <v>0</v>
      </c>
      <c r="GC89">
        <v>0</v>
      </c>
      <c r="GD89">
        <v>0</v>
      </c>
      <c r="GE89">
        <v>0</v>
      </c>
      <c r="GF89">
        <v>0</v>
      </c>
      <c r="GG89">
        <v>0</v>
      </c>
      <c r="GH89" s="13" t="s">
        <v>196</v>
      </c>
      <c r="GI89" s="5">
        <v>1126.9822249624399</v>
      </c>
      <c r="GS89" s="13">
        <v>7000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 s="13" t="s">
        <v>196</v>
      </c>
      <c r="HF89" s="5">
        <v>1056.1232613007701</v>
      </c>
      <c r="HP89" s="13">
        <v>7000</v>
      </c>
      <c r="HQ89">
        <v>36.5955031343806</v>
      </c>
      <c r="HR89">
        <v>40.069250022655098</v>
      </c>
      <c r="HS89">
        <v>43.710576798915902</v>
      </c>
      <c r="HT89">
        <v>47.468628386882799</v>
      </c>
      <c r="HU89">
        <v>51.2857588868007</v>
      </c>
      <c r="HV89">
        <v>54.990788605136899</v>
      </c>
      <c r="HW89">
        <v>58.405640578522998</v>
      </c>
      <c r="HX89">
        <v>61.4996332401901</v>
      </c>
      <c r="HY89">
        <v>64.245930373415902</v>
      </c>
      <c r="HZ89">
        <v>66.582087588366704</v>
      </c>
      <c r="IA89">
        <v>68.457905690408197</v>
      </c>
      <c r="IB89" s="13" t="s">
        <v>196</v>
      </c>
      <c r="IC89" s="5">
        <v>1195.5430511674299</v>
      </c>
      <c r="IM89" s="13">
        <v>7000</v>
      </c>
      <c r="IN89">
        <v>41.6520617056864</v>
      </c>
      <c r="IO89">
        <v>45.6573392473789</v>
      </c>
      <c r="IP89">
        <v>49.870278916766303</v>
      </c>
      <c r="IQ89">
        <v>54.234542235706499</v>
      </c>
      <c r="IR89">
        <v>58.685459946892202</v>
      </c>
      <c r="IS89">
        <v>63.032936047593402</v>
      </c>
      <c r="IT89">
        <v>67.059840867664605</v>
      </c>
      <c r="IU89">
        <v>70.728477980421602</v>
      </c>
      <c r="IV89">
        <v>74.005957030980895</v>
      </c>
      <c r="IW89">
        <v>76.815436781339898</v>
      </c>
      <c r="IX89">
        <v>79.093647052550807</v>
      </c>
      <c r="IY89" s="13" t="s">
        <v>196</v>
      </c>
      <c r="IZ89" s="5">
        <v>1442.7164741332799</v>
      </c>
      <c r="JJ89" s="13">
        <v>7000</v>
      </c>
      <c r="JK89">
        <v>38.039517028861901</v>
      </c>
      <c r="JL89">
        <v>41.658848078440798</v>
      </c>
      <c r="JM89">
        <v>45.455565848432002</v>
      </c>
      <c r="JN89">
        <v>49.377131746312102</v>
      </c>
      <c r="JO89">
        <v>53.363839981714499</v>
      </c>
      <c r="JP89">
        <v>57.239064703715798</v>
      </c>
      <c r="JQ89">
        <v>60.817056443643096</v>
      </c>
      <c r="JR89">
        <v>64.065134282077807</v>
      </c>
      <c r="JS89">
        <v>66.954614092262204</v>
      </c>
      <c r="JT89">
        <v>69.419682463470807</v>
      </c>
      <c r="JU89">
        <v>71.407095293187993</v>
      </c>
      <c r="JV89" s="13" t="s">
        <v>196</v>
      </c>
      <c r="JW89" s="5">
        <v>1330.7291541862801</v>
      </c>
      <c r="KG89" s="13">
        <v>7000</v>
      </c>
      <c r="KH89">
        <v>39.270867324591698</v>
      </c>
      <c r="KI89">
        <v>43.043871850300803</v>
      </c>
      <c r="KJ89">
        <v>47.009900385245402</v>
      </c>
      <c r="KK89">
        <v>51.115395339133201</v>
      </c>
      <c r="KL89">
        <v>55.299006255701102</v>
      </c>
      <c r="KM89">
        <v>59.378959246543403</v>
      </c>
      <c r="KN89">
        <v>63.144573537887098</v>
      </c>
      <c r="KO89">
        <v>66.561740536252501</v>
      </c>
      <c r="KP89">
        <v>69.601165267971396</v>
      </c>
      <c r="KQ89">
        <v>72.190628997495693</v>
      </c>
      <c r="KR89">
        <v>74.271182136344905</v>
      </c>
      <c r="KS89" s="13" t="s">
        <v>196</v>
      </c>
      <c r="KT89" s="5">
        <v>1255.2893500508001</v>
      </c>
      <c r="LD89" s="13">
        <v>7000</v>
      </c>
      <c r="LE89">
        <v>38.709787546024103</v>
      </c>
      <c r="LF89">
        <v>42.408442533374902</v>
      </c>
      <c r="LG89">
        <v>46.291918062588302</v>
      </c>
      <c r="LH89">
        <v>50.307053770193001</v>
      </c>
      <c r="LI89">
        <v>54.393225821324798</v>
      </c>
      <c r="LJ89">
        <v>58.371076859610397</v>
      </c>
      <c r="LK89">
        <v>62.044290896370804</v>
      </c>
      <c r="LL89">
        <v>65.379353367177401</v>
      </c>
      <c r="LM89">
        <v>68.347065448908893</v>
      </c>
      <c r="LN89">
        <v>70.878683430089097</v>
      </c>
      <c r="LO89">
        <v>72.918340562555898</v>
      </c>
      <c r="LP89" s="13" t="s">
        <v>196</v>
      </c>
      <c r="LQ89" s="5">
        <v>1374.52856584501</v>
      </c>
      <c r="MA89" s="13">
        <v>7000</v>
      </c>
      <c r="MB89">
        <v>39.035306057059699</v>
      </c>
      <c r="MC89">
        <v>42.781715848004303</v>
      </c>
      <c r="MD89">
        <v>46.718828461529398</v>
      </c>
      <c r="ME89">
        <v>50.79331384244</v>
      </c>
      <c r="MF89">
        <v>54.944139534535601</v>
      </c>
      <c r="MG89">
        <v>58.990446536098098</v>
      </c>
      <c r="MH89">
        <v>62.724660329494597</v>
      </c>
      <c r="MI89">
        <v>66.112974570683093</v>
      </c>
      <c r="MJ89">
        <v>69.126296721824104</v>
      </c>
      <c r="MK89">
        <v>71.693316145342706</v>
      </c>
      <c r="ML89">
        <v>73.755897831790193</v>
      </c>
      <c r="MM89" s="13" t="s">
        <v>196</v>
      </c>
      <c r="MN89" s="5">
        <v>1329.2688824931299</v>
      </c>
      <c r="MX89" s="13">
        <v>7000</v>
      </c>
      <c r="MY89">
        <v>38.641057081418801</v>
      </c>
      <c r="MZ89">
        <v>42.305395281924099</v>
      </c>
      <c r="NA89">
        <v>46.147448802657003</v>
      </c>
      <c r="NB89">
        <v>50.113785483159901</v>
      </c>
      <c r="NC89">
        <v>54.143811818937998</v>
      </c>
      <c r="ND89">
        <v>58.059108216886401</v>
      </c>
      <c r="NE89">
        <v>61.679788942662903</v>
      </c>
      <c r="NF89">
        <v>64.972009455278894</v>
      </c>
      <c r="NG89">
        <v>67.906005418330594</v>
      </c>
      <c r="NH89">
        <v>70.4163351817745</v>
      </c>
      <c r="NI89">
        <v>72.450053051716296</v>
      </c>
      <c r="NJ89" s="13" t="s">
        <v>196</v>
      </c>
      <c r="NK89" s="5">
        <v>1433.1662789811801</v>
      </c>
      <c r="NU89" s="13">
        <v>7000</v>
      </c>
      <c r="NV89">
        <v>39.793958932630296</v>
      </c>
      <c r="NW89">
        <v>43.582757849225302</v>
      </c>
      <c r="NX89">
        <v>47.559192189698699</v>
      </c>
      <c r="NY89">
        <v>51.668613950529199</v>
      </c>
      <c r="NZ89">
        <v>55.848826916376602</v>
      </c>
      <c r="OA89">
        <v>59.916915165945099</v>
      </c>
      <c r="OB89">
        <v>63.682598672795301</v>
      </c>
      <c r="OC89">
        <v>67.110636837924702</v>
      </c>
      <c r="OD89">
        <v>70.169799579196706</v>
      </c>
      <c r="OE89">
        <v>72.791045519307104</v>
      </c>
      <c r="OF89">
        <v>74.918165319872202</v>
      </c>
      <c r="OG89" s="13" t="s">
        <v>196</v>
      </c>
      <c r="OH89" s="5">
        <v>1471.6944429472901</v>
      </c>
      <c r="OR89">
        <v>7000</v>
      </c>
      <c r="OS89">
        <v>38.395476952770501</v>
      </c>
      <c r="OT89">
        <v>42.032282162420998</v>
      </c>
      <c r="OU89">
        <v>45.844461226587903</v>
      </c>
      <c r="OV89">
        <v>49.778834810555701</v>
      </c>
      <c r="OW89">
        <v>53.7751550443841</v>
      </c>
      <c r="OX89">
        <v>57.6559555150831</v>
      </c>
      <c r="OY89">
        <v>61.244108165871701</v>
      </c>
      <c r="OZ89">
        <v>64.506134918963696</v>
      </c>
      <c r="PA89">
        <v>67.412507790238195</v>
      </c>
      <c r="PB89">
        <v>69.898654404321704</v>
      </c>
      <c r="PC89">
        <v>71.912413183140302</v>
      </c>
      <c r="PD89" s="13" t="s">
        <v>196</v>
      </c>
      <c r="PE89" s="5">
        <v>1400.4516512893399</v>
      </c>
      <c r="PO89" s="13">
        <v>7000</v>
      </c>
      <c r="PP89">
        <v>51.599348776916798</v>
      </c>
      <c r="PQ89">
        <v>56.683108544187199</v>
      </c>
      <c r="PR89">
        <v>62.063360191154601</v>
      </c>
      <c r="PS89">
        <v>67.673998256871201</v>
      </c>
      <c r="PT89">
        <v>73.437204933945495</v>
      </c>
      <c r="PU89">
        <v>79.131221132216794</v>
      </c>
      <c r="PV89">
        <v>84.438498556364607</v>
      </c>
      <c r="PW89">
        <v>89.306540321547502</v>
      </c>
      <c r="PX89">
        <v>93.690527646943593</v>
      </c>
      <c r="PY89">
        <v>97.479716552619195</v>
      </c>
      <c r="PZ89">
        <v>100.579594631821</v>
      </c>
      <c r="QA89" s="13" t="s">
        <v>196</v>
      </c>
      <c r="QB89" s="5">
        <v>2786.9199102821299</v>
      </c>
      <c r="QL89" s="13">
        <v>7000</v>
      </c>
      <c r="QM89">
        <v>57.455137316743397</v>
      </c>
      <c r="QN89">
        <v>63.142840871915602</v>
      </c>
      <c r="QO89">
        <v>69.174913037745597</v>
      </c>
      <c r="QP89">
        <v>75.479931877625503</v>
      </c>
      <c r="QQ89">
        <v>81.973146354748707</v>
      </c>
      <c r="QR89">
        <v>88.417336000373595</v>
      </c>
      <c r="QS89">
        <v>94.472208359438696</v>
      </c>
      <c r="QT89">
        <v>100.074943235673</v>
      </c>
      <c r="QU89">
        <v>105.17041883172899</v>
      </c>
      <c r="QV89">
        <v>109.632992782729</v>
      </c>
      <c r="QW89">
        <v>113.353226269601</v>
      </c>
      <c r="QX89" s="13" t="s">
        <v>196</v>
      </c>
      <c r="QY89" s="5">
        <v>4066.4984382645698</v>
      </c>
      <c r="RI89" s="13">
        <v>7000</v>
      </c>
      <c r="RJ89">
        <v>37.392603045636001</v>
      </c>
      <c r="RK89">
        <v>40.863542286664</v>
      </c>
      <c r="RL89">
        <v>44.487805696687801</v>
      </c>
      <c r="RM89">
        <v>48.212745391699798</v>
      </c>
      <c r="RN89">
        <v>51.979579679059199</v>
      </c>
      <c r="RO89">
        <v>55.615978632448297</v>
      </c>
      <c r="RP89">
        <v>58.980701480879397</v>
      </c>
      <c r="RQ89">
        <v>62.041791707171399</v>
      </c>
      <c r="RR89">
        <v>64.769941724107397</v>
      </c>
      <c r="RS89">
        <v>67.109360402521204</v>
      </c>
      <c r="RT89">
        <v>69.015816390802897</v>
      </c>
      <c r="RU89" s="13" t="s">
        <v>196</v>
      </c>
      <c r="RV89" s="5">
        <v>1454.87129764315</v>
      </c>
      <c r="SF89" s="13">
        <v>7000</v>
      </c>
      <c r="SG89">
        <v>51.933109493088899</v>
      </c>
      <c r="SH89">
        <v>57.053340038495797</v>
      </c>
      <c r="SI89">
        <v>62.475474560724003</v>
      </c>
      <c r="SJ89">
        <v>68.133841598007194</v>
      </c>
      <c r="SK89">
        <v>73.951022321612399</v>
      </c>
      <c r="SL89">
        <v>79.703367126998302</v>
      </c>
      <c r="SM89">
        <v>85.076400151537499</v>
      </c>
      <c r="SN89">
        <v>90.017127096609002</v>
      </c>
      <c r="SO89">
        <v>94.479755050225293</v>
      </c>
      <c r="SP89">
        <v>98.352696727472406</v>
      </c>
      <c r="SQ89">
        <v>101.540153569976</v>
      </c>
      <c r="SR89" s="13" t="s">
        <v>196</v>
      </c>
      <c r="SS89" s="5">
        <v>2627.4017153930299</v>
      </c>
      <c r="TC89" s="13">
        <v>7000</v>
      </c>
      <c r="TD89">
        <v>38.995756588082202</v>
      </c>
      <c r="TE89">
        <v>42.664122951990997</v>
      </c>
      <c r="TF89">
        <v>46.505070478567099</v>
      </c>
      <c r="TG89">
        <v>50.464398886712303</v>
      </c>
      <c r="TH89">
        <v>54.480981291852302</v>
      </c>
      <c r="TI89">
        <v>58.375681162032897</v>
      </c>
      <c r="TJ89">
        <v>61.9833340846331</v>
      </c>
      <c r="TK89">
        <v>65.2696432741037</v>
      </c>
      <c r="TL89">
        <v>68.203623854466898</v>
      </c>
      <c r="TM89">
        <v>70.722395450362797</v>
      </c>
      <c r="TN89">
        <v>72.775305968327302</v>
      </c>
      <c r="TO89" s="13" t="s">
        <v>196</v>
      </c>
      <c r="TP89" s="5">
        <v>1531.59253766296</v>
      </c>
      <c r="TZ89" s="13">
        <v>7000</v>
      </c>
      <c r="UA89">
        <v>0</v>
      </c>
      <c r="UB89">
        <v>0</v>
      </c>
      <c r="UC89">
        <v>0</v>
      </c>
      <c r="UD89">
        <v>0</v>
      </c>
      <c r="UE89">
        <v>0</v>
      </c>
      <c r="UF89">
        <v>0</v>
      </c>
      <c r="UG89">
        <v>0</v>
      </c>
      <c r="UH89">
        <v>0</v>
      </c>
      <c r="UI89">
        <v>0</v>
      </c>
      <c r="UJ89">
        <v>0</v>
      </c>
      <c r="UK89">
        <v>0</v>
      </c>
      <c r="UL89" s="13" t="s">
        <v>196</v>
      </c>
      <c r="UM89" s="5">
        <v>1391.59455295219</v>
      </c>
      <c r="UW89" s="13">
        <v>7000</v>
      </c>
      <c r="UX89">
        <v>0</v>
      </c>
      <c r="UY89">
        <v>0</v>
      </c>
      <c r="UZ89">
        <v>0</v>
      </c>
      <c r="VA89">
        <v>0</v>
      </c>
      <c r="VB89">
        <v>0</v>
      </c>
      <c r="VC89">
        <v>0</v>
      </c>
      <c r="VD89">
        <v>0</v>
      </c>
      <c r="VE89">
        <v>0</v>
      </c>
      <c r="VF89">
        <v>0</v>
      </c>
      <c r="VG89">
        <v>0</v>
      </c>
      <c r="VH89">
        <v>0</v>
      </c>
      <c r="VI89" s="13" t="s">
        <v>196</v>
      </c>
      <c r="VJ89" s="5">
        <v>1372.68698710892</v>
      </c>
      <c r="VT89" s="13">
        <v>7000</v>
      </c>
      <c r="VU89">
        <v>0</v>
      </c>
      <c r="VV89">
        <v>0</v>
      </c>
      <c r="VW89">
        <v>0</v>
      </c>
      <c r="VX89">
        <v>0</v>
      </c>
      <c r="VY89">
        <v>0</v>
      </c>
      <c r="VZ89">
        <v>0</v>
      </c>
      <c r="WA89">
        <v>0</v>
      </c>
      <c r="WB89">
        <v>0</v>
      </c>
      <c r="WC89">
        <v>0</v>
      </c>
      <c r="WD89">
        <v>0</v>
      </c>
      <c r="WE89">
        <v>0</v>
      </c>
      <c r="WF89" s="13" t="s">
        <v>196</v>
      </c>
      <c r="WG89" s="5">
        <v>1460.7671843881301</v>
      </c>
    </row>
    <row r="90" spans="1:605" x14ac:dyDescent="0.25">
      <c r="Q90" s="13">
        <v>8400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 s="13" t="s">
        <v>197</v>
      </c>
      <c r="AD90" s="5">
        <v>1.63360699578599</v>
      </c>
      <c r="AN90" s="13">
        <v>8400</v>
      </c>
      <c r="AO90">
        <v>50.015880904952198</v>
      </c>
      <c r="AP90">
        <v>54.8253156544191</v>
      </c>
      <c r="AQ90">
        <v>59.906005364871099</v>
      </c>
      <c r="AR90">
        <v>65.197271190094696</v>
      </c>
      <c r="AS90">
        <v>70.627986503686898</v>
      </c>
      <c r="AT90">
        <v>76.084203368538994</v>
      </c>
      <c r="AU90">
        <v>81.216204019592695</v>
      </c>
      <c r="AV90">
        <v>85.943992777909997</v>
      </c>
      <c r="AW90">
        <v>90.142784256330401</v>
      </c>
      <c r="AX90">
        <v>93.8049294700769</v>
      </c>
      <c r="AY90">
        <v>96.843962173901602</v>
      </c>
      <c r="AZ90" s="13" t="s">
        <v>197</v>
      </c>
      <c r="BA90" s="5">
        <v>1.8793725197441999</v>
      </c>
      <c r="BK90" s="13">
        <v>8400</v>
      </c>
      <c r="BL90">
        <v>42.733583367706999</v>
      </c>
      <c r="BM90">
        <v>46.779534209945801</v>
      </c>
      <c r="BN90">
        <v>51.035273262318597</v>
      </c>
      <c r="BO90">
        <v>55.446561238092997</v>
      </c>
      <c r="BP90">
        <v>59.950886276506203</v>
      </c>
      <c r="BQ90">
        <v>64.451849758681405</v>
      </c>
      <c r="BR90">
        <v>68.665184947104706</v>
      </c>
      <c r="BS90">
        <v>72.512655116471194</v>
      </c>
      <c r="BT90">
        <v>75.8937773278343</v>
      </c>
      <c r="BU90">
        <v>78.814043932735501</v>
      </c>
      <c r="BV90">
        <v>81.207852448349698</v>
      </c>
      <c r="BW90" s="13" t="s">
        <v>197</v>
      </c>
      <c r="BX90" s="5">
        <v>1.75722708606594</v>
      </c>
      <c r="CH90" s="13">
        <v>8400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 s="13" t="s">
        <v>197</v>
      </c>
      <c r="CU90" s="5">
        <v>1.62744353882101</v>
      </c>
      <c r="DE90" s="13">
        <v>8400</v>
      </c>
      <c r="DF90">
        <v>42.627947314674898</v>
      </c>
      <c r="DG90">
        <v>46.6492985941507</v>
      </c>
      <c r="DH90">
        <v>50.876287310854202</v>
      </c>
      <c r="DI90">
        <v>55.254572905448498</v>
      </c>
      <c r="DJ90">
        <v>59.721703683646403</v>
      </c>
      <c r="DK90">
        <v>64.182809453739793</v>
      </c>
      <c r="DL90">
        <v>68.363993562165902</v>
      </c>
      <c r="DM90">
        <v>72.183191501544101</v>
      </c>
      <c r="DN90">
        <v>75.5420733062426</v>
      </c>
      <c r="DO90">
        <v>78.447854229378294</v>
      </c>
      <c r="DP90">
        <v>80.836733072372198</v>
      </c>
      <c r="DQ90" s="13" t="s">
        <v>197</v>
      </c>
      <c r="DR90" s="5">
        <v>1.9013488266717</v>
      </c>
      <c r="EB90" s="13">
        <v>8400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0</v>
      </c>
      <c r="EK90">
        <v>0</v>
      </c>
      <c r="EL90">
        <v>0</v>
      </c>
      <c r="EM90">
        <v>0</v>
      </c>
      <c r="EN90" s="13" t="s">
        <v>197</v>
      </c>
      <c r="EO90" s="5">
        <v>1.67010904518592</v>
      </c>
      <c r="EY90" s="13">
        <v>8400</v>
      </c>
      <c r="EZ90">
        <v>0</v>
      </c>
      <c r="FA90">
        <v>0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0</v>
      </c>
      <c r="FH90">
        <v>0</v>
      </c>
      <c r="FI90">
        <v>0</v>
      </c>
      <c r="FJ90">
        <v>0</v>
      </c>
      <c r="FK90" s="13" t="s">
        <v>197</v>
      </c>
      <c r="FL90" s="5">
        <v>1.9212816991425601</v>
      </c>
      <c r="FV90" s="13">
        <v>8400</v>
      </c>
      <c r="FW90">
        <v>0</v>
      </c>
      <c r="FX90">
        <v>0</v>
      </c>
      <c r="FY90">
        <v>0</v>
      </c>
      <c r="FZ90">
        <v>0</v>
      </c>
      <c r="GA90">
        <v>0</v>
      </c>
      <c r="GB90">
        <v>0</v>
      </c>
      <c r="GC90">
        <v>0</v>
      </c>
      <c r="GD90">
        <v>0</v>
      </c>
      <c r="GE90">
        <v>0</v>
      </c>
      <c r="GF90">
        <v>0</v>
      </c>
      <c r="GG90">
        <v>0</v>
      </c>
      <c r="GH90" s="13" t="s">
        <v>197</v>
      </c>
      <c r="GI90" s="5">
        <v>1.79440865284475</v>
      </c>
      <c r="GS90" s="13">
        <v>8400</v>
      </c>
      <c r="GT90">
        <v>0</v>
      </c>
      <c r="GU90">
        <v>0</v>
      </c>
      <c r="GV90">
        <v>0</v>
      </c>
      <c r="GW90">
        <v>0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0</v>
      </c>
      <c r="HE90" s="13" t="s">
        <v>197</v>
      </c>
      <c r="HF90" s="5">
        <v>1.7423901157257</v>
      </c>
      <c r="HP90" s="13">
        <v>8400</v>
      </c>
      <c r="HQ90">
        <v>39.345742273672997</v>
      </c>
      <c r="HR90">
        <v>43.003945263217702</v>
      </c>
      <c r="HS90">
        <v>46.836539519226903</v>
      </c>
      <c r="HT90">
        <v>50.792149675450098</v>
      </c>
      <c r="HU90">
        <v>54.812471039976501</v>
      </c>
      <c r="HV90">
        <v>58.812510398433901</v>
      </c>
      <c r="HW90">
        <v>62.559989752020897</v>
      </c>
      <c r="HX90">
        <v>65.969627868375596</v>
      </c>
      <c r="HY90">
        <v>68.956276636211498</v>
      </c>
      <c r="HZ90">
        <v>71.534038982570294</v>
      </c>
      <c r="IA90">
        <v>73.649909373030297</v>
      </c>
      <c r="IB90" s="13" t="s">
        <v>197</v>
      </c>
      <c r="IC90" s="5">
        <v>1.99788006394783</v>
      </c>
      <c r="IM90" s="13">
        <v>8400</v>
      </c>
      <c r="IN90">
        <v>44.630828868249303</v>
      </c>
      <c r="IO90">
        <v>48.835137665168801</v>
      </c>
      <c r="IP90">
        <v>53.255115716362603</v>
      </c>
      <c r="IQ90">
        <v>57.834141551545798</v>
      </c>
      <c r="IR90">
        <v>62.507135057218598</v>
      </c>
      <c r="IS90">
        <v>67.176791271187</v>
      </c>
      <c r="IT90">
        <v>71.569087431362107</v>
      </c>
      <c r="IU90">
        <v>75.593952331377807</v>
      </c>
      <c r="IV90">
        <v>79.149832080658399</v>
      </c>
      <c r="IW90">
        <v>82.243798027933394</v>
      </c>
      <c r="IX90">
        <v>84.809532110418502</v>
      </c>
      <c r="IY90" s="13" t="s">
        <v>197</v>
      </c>
      <c r="IZ90" s="5">
        <v>2.1547960763418899</v>
      </c>
      <c r="JJ90" s="13">
        <v>8400</v>
      </c>
      <c r="JK90">
        <v>40.858845838922797</v>
      </c>
      <c r="JL90">
        <v>44.667062081772102</v>
      </c>
      <c r="JM90">
        <v>48.659834466571397</v>
      </c>
      <c r="JN90">
        <v>52.7841631918064</v>
      </c>
      <c r="JO90">
        <v>56.979741424436902</v>
      </c>
      <c r="JP90">
        <v>61.158487289091802</v>
      </c>
      <c r="JQ90">
        <v>65.0794770283985</v>
      </c>
      <c r="JR90">
        <v>68.6546409585834</v>
      </c>
      <c r="JS90">
        <v>71.794840099177904</v>
      </c>
      <c r="JT90">
        <v>74.512932900308897</v>
      </c>
      <c r="JU90">
        <v>76.752793655895402</v>
      </c>
      <c r="JV90" s="13" t="s">
        <v>197</v>
      </c>
      <c r="JW90" s="5">
        <v>2.20201080518008</v>
      </c>
      <c r="KG90" s="13">
        <v>8400</v>
      </c>
      <c r="KH90">
        <v>42.145825478987099</v>
      </c>
      <c r="KI90">
        <v>46.111625850589398</v>
      </c>
      <c r="KJ90">
        <v>50.2778936773692</v>
      </c>
      <c r="KK90">
        <v>54.590676313907601</v>
      </c>
      <c r="KL90">
        <v>58.988103967036899</v>
      </c>
      <c r="KM90">
        <v>63.376957465868301</v>
      </c>
      <c r="KN90">
        <v>67.491063153357103</v>
      </c>
      <c r="KO90">
        <v>71.247182120236999</v>
      </c>
      <c r="KP90">
        <v>74.549234902824594</v>
      </c>
      <c r="KQ90">
        <v>77.405753625896097</v>
      </c>
      <c r="KR90">
        <v>79.754803673277493</v>
      </c>
      <c r="KS90" s="13" t="s">
        <v>197</v>
      </c>
      <c r="KT90" s="5">
        <v>1.8593579187526099</v>
      </c>
      <c r="LD90" s="13">
        <v>8400</v>
      </c>
      <c r="LE90">
        <v>41.559872863927303</v>
      </c>
      <c r="LF90">
        <v>45.449538377436703</v>
      </c>
      <c r="LG90">
        <v>49.531351864378301</v>
      </c>
      <c r="LH90">
        <v>53.751725774735398</v>
      </c>
      <c r="LI90">
        <v>58.049475049524702</v>
      </c>
      <c r="LJ90">
        <v>62.334119640359098</v>
      </c>
      <c r="LK90">
        <v>66.353915877619002</v>
      </c>
      <c r="LL90">
        <v>70.0222207381007</v>
      </c>
      <c r="LM90">
        <v>73.246679214480594</v>
      </c>
      <c r="LN90">
        <v>76.038305793441097</v>
      </c>
      <c r="LO90">
        <v>78.338303091947097</v>
      </c>
      <c r="LP90" s="13" t="s">
        <v>197</v>
      </c>
      <c r="LQ90" s="5">
        <v>2.1536194474616699</v>
      </c>
      <c r="MA90" s="13">
        <v>8400</v>
      </c>
      <c r="MB90">
        <v>41.899719697909198</v>
      </c>
      <c r="MC90">
        <v>45.838237658369998</v>
      </c>
      <c r="MD90">
        <v>49.974850032978502</v>
      </c>
      <c r="ME90">
        <v>54.255819982075003</v>
      </c>
      <c r="MF90">
        <v>58.6195823604059</v>
      </c>
      <c r="MG90">
        <v>62.973662438290603</v>
      </c>
      <c r="MH90">
        <v>67.055086751700301</v>
      </c>
      <c r="MI90">
        <v>70.780326053959698</v>
      </c>
      <c r="MJ90">
        <v>74.054306220921404</v>
      </c>
      <c r="MK90">
        <v>76.886102340711503</v>
      </c>
      <c r="ML90">
        <v>79.214608954784097</v>
      </c>
      <c r="MM90" s="13" t="s">
        <v>197</v>
      </c>
      <c r="MN90" s="5">
        <v>1.9828834728959499</v>
      </c>
      <c r="MX90" s="13">
        <v>8400</v>
      </c>
      <c r="MY90">
        <v>41.488592505822098</v>
      </c>
      <c r="MZ90">
        <v>45.343355405276597</v>
      </c>
      <c r="NA90">
        <v>49.383155674196999</v>
      </c>
      <c r="NB90">
        <v>53.554119236233497</v>
      </c>
      <c r="NC90">
        <v>57.795062337208897</v>
      </c>
      <c r="ND90">
        <v>62.018040701342699</v>
      </c>
      <c r="NE90">
        <v>65.9871977107167</v>
      </c>
      <c r="NF90">
        <v>69.610079924537203</v>
      </c>
      <c r="NG90">
        <v>72.797425099910001</v>
      </c>
      <c r="NH90">
        <v>75.5632874519209</v>
      </c>
      <c r="NI90">
        <v>77.851830918511496</v>
      </c>
      <c r="NJ90" s="13" t="s">
        <v>197</v>
      </c>
      <c r="NK90" s="5">
        <v>2.5010434125179</v>
      </c>
      <c r="NU90" s="13">
        <v>8400</v>
      </c>
      <c r="NV90">
        <v>42.693496326776902</v>
      </c>
      <c r="NW90">
        <v>46.676123980710301</v>
      </c>
      <c r="NX90">
        <v>50.853989792462201</v>
      </c>
      <c r="NY90">
        <v>55.172060028433101</v>
      </c>
      <c r="NZ90">
        <v>59.567608104977502</v>
      </c>
      <c r="OA90">
        <v>63.949515931591399</v>
      </c>
      <c r="OB90">
        <v>68.071142199571497</v>
      </c>
      <c r="OC90">
        <v>71.839264934133595</v>
      </c>
      <c r="OD90">
        <v>75.160807547134795</v>
      </c>
      <c r="OE90">
        <v>78.047808336411507</v>
      </c>
      <c r="OF90">
        <v>80.441107238128296</v>
      </c>
      <c r="OG90" s="13" t="s">
        <v>197</v>
      </c>
      <c r="OH90" s="5">
        <v>2.4669638672959402</v>
      </c>
      <c r="OR90">
        <v>8400</v>
      </c>
      <c r="OS90">
        <v>41.231716522082998</v>
      </c>
      <c r="OT90">
        <v>45.058177592166203</v>
      </c>
      <c r="OU90">
        <v>49.067273007060301</v>
      </c>
      <c r="OV90">
        <v>53.205369495927499</v>
      </c>
      <c r="OW90">
        <v>57.4116157674326</v>
      </c>
      <c r="OX90">
        <v>61.598774048142303</v>
      </c>
      <c r="OY90">
        <v>65.533901165435694</v>
      </c>
      <c r="OZ90">
        <v>69.124428876314099</v>
      </c>
      <c r="PA90">
        <v>72.2821087112535</v>
      </c>
      <c r="PB90">
        <v>75.021465519896594</v>
      </c>
      <c r="PC90">
        <v>77.287462451536598</v>
      </c>
      <c r="PD90" s="13" t="s">
        <v>197</v>
      </c>
      <c r="PE90" s="5">
        <v>2.4701688796089001</v>
      </c>
      <c r="PO90" s="13">
        <v>8400</v>
      </c>
      <c r="PP90">
        <v>54.940841189835503</v>
      </c>
      <c r="PQ90">
        <v>60.243676685514103</v>
      </c>
      <c r="PR90">
        <v>65.852812951207994</v>
      </c>
      <c r="PS90">
        <v>71.7024813654794</v>
      </c>
      <c r="PT90">
        <v>77.715148997287898</v>
      </c>
      <c r="PU90">
        <v>83.767320921139898</v>
      </c>
      <c r="PV90">
        <v>89.484375133635098</v>
      </c>
      <c r="PW90">
        <v>94.779933720515899</v>
      </c>
      <c r="PX90">
        <v>99.516285032070897</v>
      </c>
      <c r="PY90">
        <v>103.67765156930101</v>
      </c>
      <c r="PZ90">
        <v>107.16631870153</v>
      </c>
      <c r="QA90" s="13" t="s">
        <v>197</v>
      </c>
      <c r="QB90" s="5">
        <v>3.1968037920530099</v>
      </c>
      <c r="QL90" s="13">
        <v>8400</v>
      </c>
      <c r="QM90">
        <v>60.939166942697398</v>
      </c>
      <c r="QN90">
        <v>66.850956289559903</v>
      </c>
      <c r="QO90">
        <v>73.117755890206595</v>
      </c>
      <c r="QP90">
        <v>79.668929128391099</v>
      </c>
      <c r="QQ90">
        <v>86.420501672735597</v>
      </c>
      <c r="QR90">
        <v>93.239612020170796</v>
      </c>
      <c r="QS90">
        <v>99.729187639851304</v>
      </c>
      <c r="QT90">
        <v>105.791459466924</v>
      </c>
      <c r="QU90">
        <v>111.273567639463</v>
      </c>
      <c r="QV90">
        <v>116.15019968105101</v>
      </c>
      <c r="QW90">
        <v>120.309160708856</v>
      </c>
      <c r="QX90" s="13" t="s">
        <v>197</v>
      </c>
      <c r="QY90" s="5">
        <v>4.5957439602591403</v>
      </c>
      <c r="RI90" s="13">
        <v>8400</v>
      </c>
      <c r="RJ90">
        <v>40.181603281819299</v>
      </c>
      <c r="RK90">
        <v>43.837811900058902</v>
      </c>
      <c r="RL90">
        <v>47.654296208669997</v>
      </c>
      <c r="RM90">
        <v>51.577880000713897</v>
      </c>
      <c r="RN90">
        <v>55.549076028186299</v>
      </c>
      <c r="RO90">
        <v>59.487193539543803</v>
      </c>
      <c r="RP90">
        <v>63.195292425735502</v>
      </c>
      <c r="RQ90">
        <v>66.571490634441702</v>
      </c>
      <c r="RR90">
        <v>69.536996879100201</v>
      </c>
      <c r="RS90">
        <v>72.112944827760202</v>
      </c>
      <c r="RT90">
        <v>74.252338583690602</v>
      </c>
      <c r="RU90" s="13" t="s">
        <v>197</v>
      </c>
      <c r="RV90" s="5">
        <v>3.27505170463199</v>
      </c>
      <c r="SF90" s="13">
        <v>8400</v>
      </c>
      <c r="SG90">
        <v>55.264741620120702</v>
      </c>
      <c r="SH90">
        <v>60.602561423253903</v>
      </c>
      <c r="SI90">
        <v>66.252003468668093</v>
      </c>
      <c r="SJ90">
        <v>72.147763178298206</v>
      </c>
      <c r="SK90">
        <v>78.212744700394396</v>
      </c>
      <c r="SL90">
        <v>84.324142040595603</v>
      </c>
      <c r="SM90">
        <v>90.109683079399602</v>
      </c>
      <c r="SN90">
        <v>95.479314592140298</v>
      </c>
      <c r="SO90">
        <v>100.294720447049</v>
      </c>
      <c r="SP90">
        <v>104.540996369913</v>
      </c>
      <c r="SQ90">
        <v>108.119362243193</v>
      </c>
      <c r="SR90" s="13" t="s">
        <v>197</v>
      </c>
      <c r="SS90" s="5">
        <v>3.0391917117834502</v>
      </c>
      <c r="TC90" s="13">
        <v>8400</v>
      </c>
      <c r="TD90">
        <v>41.859831778067097</v>
      </c>
      <c r="TE90">
        <v>45.719120654792903</v>
      </c>
      <c r="TF90">
        <v>49.758398766936899</v>
      </c>
      <c r="TG90">
        <v>53.923025004723499</v>
      </c>
      <c r="TH90">
        <v>58.151267451442102</v>
      </c>
      <c r="TI90">
        <v>62.356693800560201</v>
      </c>
      <c r="TJ90">
        <v>66.317699520508498</v>
      </c>
      <c r="TK90">
        <v>69.934803909066602</v>
      </c>
      <c r="TL90">
        <v>73.121357098483998</v>
      </c>
      <c r="TM90">
        <v>75.894065091675003</v>
      </c>
      <c r="TN90">
        <v>78.199396242620793</v>
      </c>
      <c r="TO90" s="13" t="s">
        <v>197</v>
      </c>
      <c r="TP90" s="5">
        <v>2.98626179610552</v>
      </c>
      <c r="TZ90" s="13">
        <v>8400</v>
      </c>
      <c r="UA90">
        <v>0</v>
      </c>
      <c r="UB90">
        <v>0</v>
      </c>
      <c r="UC90">
        <v>0</v>
      </c>
      <c r="UD90">
        <v>0</v>
      </c>
      <c r="UE90">
        <v>0</v>
      </c>
      <c r="UF90">
        <v>0</v>
      </c>
      <c r="UG90">
        <v>0</v>
      </c>
      <c r="UH90">
        <v>0</v>
      </c>
      <c r="UI90">
        <v>0</v>
      </c>
      <c r="UJ90">
        <v>0</v>
      </c>
      <c r="UK90">
        <v>0</v>
      </c>
      <c r="UL90" s="13" t="s">
        <v>197</v>
      </c>
      <c r="UM90" s="5">
        <v>1.59835808275772</v>
      </c>
      <c r="UW90" s="13">
        <v>8400</v>
      </c>
      <c r="UX90">
        <v>0</v>
      </c>
      <c r="UY90">
        <v>0</v>
      </c>
      <c r="UZ90">
        <v>0</v>
      </c>
      <c r="VA90">
        <v>0</v>
      </c>
      <c r="VB90">
        <v>0</v>
      </c>
      <c r="VC90">
        <v>0</v>
      </c>
      <c r="VD90">
        <v>0</v>
      </c>
      <c r="VE90">
        <v>0</v>
      </c>
      <c r="VF90">
        <v>0</v>
      </c>
      <c r="VG90">
        <v>0</v>
      </c>
      <c r="VH90">
        <v>0</v>
      </c>
      <c r="VI90" s="13" t="s">
        <v>197</v>
      </c>
      <c r="VJ90" s="5">
        <v>1.59823730164943</v>
      </c>
      <c r="VT90" s="13">
        <v>8400</v>
      </c>
      <c r="VU90">
        <v>0</v>
      </c>
      <c r="VV90">
        <v>0</v>
      </c>
      <c r="VW90">
        <v>0</v>
      </c>
      <c r="VX90">
        <v>0</v>
      </c>
      <c r="VY90">
        <v>0</v>
      </c>
      <c r="VZ90">
        <v>0</v>
      </c>
      <c r="WA90">
        <v>0</v>
      </c>
      <c r="WB90">
        <v>0</v>
      </c>
      <c r="WC90">
        <v>0</v>
      </c>
      <c r="WD90">
        <v>0</v>
      </c>
      <c r="WE90">
        <v>0</v>
      </c>
      <c r="WF90" s="13" t="s">
        <v>197</v>
      </c>
      <c r="WG90" s="5">
        <v>1.67827879794143</v>
      </c>
    </row>
    <row r="91" spans="1:605" x14ac:dyDescent="0.25">
      <c r="Q91" s="13">
        <v>9800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 s="13"/>
      <c r="AD91" s="5"/>
      <c r="AN91" s="13">
        <v>9800</v>
      </c>
      <c r="AO91">
        <v>53.397690139471798</v>
      </c>
      <c r="AP91">
        <v>58.4248288967568</v>
      </c>
      <c r="AQ91">
        <v>63.732784789105501</v>
      </c>
      <c r="AR91">
        <v>69.261163649318405</v>
      </c>
      <c r="AS91">
        <v>74.9390626365267</v>
      </c>
      <c r="AT91">
        <v>80.551131522619102</v>
      </c>
      <c r="AU91">
        <v>85.961817885655506</v>
      </c>
      <c r="AV91">
        <v>91.128547528243701</v>
      </c>
      <c r="AW91">
        <v>95.942471230207502</v>
      </c>
      <c r="AX91">
        <v>100.04470408010501</v>
      </c>
      <c r="AY91">
        <v>103.461535387277</v>
      </c>
      <c r="AZ91" s="13"/>
      <c r="BA91" s="5"/>
      <c r="BK91" s="13">
        <v>9800</v>
      </c>
      <c r="BL91">
        <v>45.852827334008602</v>
      </c>
      <c r="BM91">
        <v>50.102772801022503</v>
      </c>
      <c r="BN91">
        <v>54.570778055768798</v>
      </c>
      <c r="BO91">
        <v>59.202437295940399</v>
      </c>
      <c r="BP91">
        <v>63.934960504435701</v>
      </c>
      <c r="BQ91">
        <v>68.588689219208902</v>
      </c>
      <c r="BR91">
        <v>73.051022361655797</v>
      </c>
      <c r="BS91">
        <v>77.286334334283097</v>
      </c>
      <c r="BT91">
        <v>81.206390741541298</v>
      </c>
      <c r="BU91">
        <v>84.4978912952011</v>
      </c>
      <c r="BV91">
        <v>87.198042027302293</v>
      </c>
      <c r="BW91" s="13"/>
      <c r="BX91" s="5"/>
      <c r="CH91" s="13">
        <v>9800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 s="13"/>
      <c r="CU91" s="5"/>
      <c r="DE91" s="13">
        <v>9800</v>
      </c>
      <c r="DF91">
        <v>45.743400302237703</v>
      </c>
      <c r="DG91">
        <v>49.968414400663697</v>
      </c>
      <c r="DH91">
        <v>54.4073453598618</v>
      </c>
      <c r="DI91">
        <v>59.0056755927856</v>
      </c>
      <c r="DJ91">
        <v>63.700655998241103</v>
      </c>
      <c r="DK91">
        <v>68.317795133177199</v>
      </c>
      <c r="DL91">
        <v>72.747115878288298</v>
      </c>
      <c r="DM91">
        <v>76.952341507370505</v>
      </c>
      <c r="DN91">
        <v>80.847253665740993</v>
      </c>
      <c r="DO91">
        <v>84.121059072051693</v>
      </c>
      <c r="DP91">
        <v>86.812534859979095</v>
      </c>
      <c r="DQ91" s="13"/>
      <c r="DR91" s="5"/>
      <c r="EB91" s="13">
        <v>9800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 s="13"/>
      <c r="EO91" s="5"/>
      <c r="EY91" s="13">
        <v>9800</v>
      </c>
      <c r="EZ91">
        <v>0</v>
      </c>
      <c r="FA91">
        <v>0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0</v>
      </c>
      <c r="FK91" s="13"/>
      <c r="FL91" s="5"/>
      <c r="FV91" s="13">
        <v>9800</v>
      </c>
      <c r="FW91">
        <v>0</v>
      </c>
      <c r="FX91">
        <v>0</v>
      </c>
      <c r="FY91">
        <v>0</v>
      </c>
      <c r="FZ91">
        <v>0</v>
      </c>
      <c r="GA91">
        <v>0</v>
      </c>
      <c r="GB91">
        <v>0</v>
      </c>
      <c r="GC91">
        <v>0</v>
      </c>
      <c r="GD91">
        <v>0</v>
      </c>
      <c r="GE91">
        <v>0</v>
      </c>
      <c r="GF91">
        <v>0</v>
      </c>
      <c r="GG91">
        <v>0</v>
      </c>
      <c r="GH91" s="13"/>
      <c r="GI91" s="5"/>
      <c r="GS91" s="13">
        <v>9800</v>
      </c>
      <c r="GT91">
        <v>0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 s="13"/>
      <c r="HF91" s="5"/>
      <c r="HP91" s="13">
        <v>9800</v>
      </c>
      <c r="HQ91">
        <v>42.317587428699902</v>
      </c>
      <c r="HR91">
        <v>46.170359655209197</v>
      </c>
      <c r="HS91">
        <v>50.205065665484099</v>
      </c>
      <c r="HT91">
        <v>54.369973911039203</v>
      </c>
      <c r="HU91">
        <v>58.606280288485898</v>
      </c>
      <c r="HV91">
        <v>62.762104535086202</v>
      </c>
      <c r="HW91">
        <v>66.741012752535198</v>
      </c>
      <c r="HX91">
        <v>70.508943335767299</v>
      </c>
      <c r="HY91">
        <v>73.991192479373296</v>
      </c>
      <c r="HZ91">
        <v>76.901567915352899</v>
      </c>
      <c r="IA91">
        <v>79.284315157933307</v>
      </c>
      <c r="IB91" s="13"/>
      <c r="IC91" s="5"/>
      <c r="IM91" s="13">
        <v>9800</v>
      </c>
      <c r="IN91">
        <v>47.8274749452439</v>
      </c>
      <c r="IO91">
        <v>52.239952771844401</v>
      </c>
      <c r="IP91">
        <v>56.8768640092769</v>
      </c>
      <c r="IQ91">
        <v>61.6815159626913</v>
      </c>
      <c r="IR91">
        <v>66.5886306270706</v>
      </c>
      <c r="IS91">
        <v>71.422637122085305</v>
      </c>
      <c r="IT91">
        <v>76.071416882453704</v>
      </c>
      <c r="IU91">
        <v>80.495441855459205</v>
      </c>
      <c r="IV91">
        <v>84.606167610905999</v>
      </c>
      <c r="IW91">
        <v>88.083360614741494</v>
      </c>
      <c r="IX91">
        <v>90.965980168686698</v>
      </c>
      <c r="IY91" s="13"/>
      <c r="IZ91" s="5"/>
      <c r="JJ91" s="13">
        <v>9800</v>
      </c>
      <c r="JK91">
        <v>43.899279991594902</v>
      </c>
      <c r="JL91">
        <v>47.906272503618098</v>
      </c>
      <c r="JM91">
        <v>52.105736582985102</v>
      </c>
      <c r="JN91">
        <v>56.444388986353701</v>
      </c>
      <c r="JO91">
        <v>60.861496247496198</v>
      </c>
      <c r="JP91">
        <v>65.199986564520202</v>
      </c>
      <c r="JQ91">
        <v>69.3597198390366</v>
      </c>
      <c r="JR91">
        <v>73.304852402030207</v>
      </c>
      <c r="JS91">
        <v>76.957377521579204</v>
      </c>
      <c r="JT91">
        <v>80.021850439074399</v>
      </c>
      <c r="JU91">
        <v>82.541765449309494</v>
      </c>
      <c r="JV91" s="13"/>
      <c r="JW91" s="5"/>
      <c r="KG91" s="13">
        <v>9800</v>
      </c>
      <c r="KH91">
        <v>45.241286126941802</v>
      </c>
      <c r="KI91">
        <v>49.409513455991998</v>
      </c>
      <c r="KJ91">
        <v>53.786392375388303</v>
      </c>
      <c r="KK91">
        <v>58.317764853093799</v>
      </c>
      <c r="KL91">
        <v>62.941430135847597</v>
      </c>
      <c r="KM91">
        <v>67.4869841950687</v>
      </c>
      <c r="KN91">
        <v>71.846821237851003</v>
      </c>
      <c r="KO91">
        <v>75.984857984054798</v>
      </c>
      <c r="KP91">
        <v>79.816859886628606</v>
      </c>
      <c r="KQ91">
        <v>83.035887165738202</v>
      </c>
      <c r="KR91">
        <v>85.681822148732195</v>
      </c>
      <c r="KS91" s="13"/>
      <c r="KT91" s="5"/>
      <c r="LD91" s="13">
        <v>9800</v>
      </c>
      <c r="LE91">
        <v>44.630745723515098</v>
      </c>
      <c r="LF91">
        <v>48.7211805561709</v>
      </c>
      <c r="LG91">
        <v>53.011836473862402</v>
      </c>
      <c r="LH91">
        <v>57.448883018745597</v>
      </c>
      <c r="LI91">
        <v>61.9707558520847</v>
      </c>
      <c r="LJ91">
        <v>66.414571482140204</v>
      </c>
      <c r="LK91">
        <v>70.676825563328507</v>
      </c>
      <c r="LL91">
        <v>74.721318385620194</v>
      </c>
      <c r="LM91">
        <v>78.467194365471997</v>
      </c>
      <c r="LN91">
        <v>81.613311088557595</v>
      </c>
      <c r="LO91">
        <v>84.201663229703897</v>
      </c>
      <c r="LP91" s="13"/>
      <c r="LQ91" s="5"/>
      <c r="MA91" s="13">
        <v>9800</v>
      </c>
      <c r="MB91">
        <v>44.984798337790103</v>
      </c>
      <c r="MC91">
        <v>49.1251039038575</v>
      </c>
      <c r="MD91">
        <v>53.471635955266898</v>
      </c>
      <c r="ME91">
        <v>57.970438329067598</v>
      </c>
      <c r="MF91">
        <v>62.559599046614899</v>
      </c>
      <c r="MG91">
        <v>67.070437968133803</v>
      </c>
      <c r="MH91">
        <v>71.396381085994093</v>
      </c>
      <c r="MI91">
        <v>75.501502667839006</v>
      </c>
      <c r="MJ91">
        <v>79.302444789742694</v>
      </c>
      <c r="MK91">
        <v>82.494099474577197</v>
      </c>
      <c r="ML91">
        <v>85.116791469164397</v>
      </c>
      <c r="MM91" s="13"/>
      <c r="MN91" s="5"/>
      <c r="MX91" s="13">
        <v>9800</v>
      </c>
      <c r="MY91">
        <v>44.556754532606298</v>
      </c>
      <c r="MZ91">
        <v>48.611752721158503</v>
      </c>
      <c r="NA91">
        <v>52.859870158114397</v>
      </c>
      <c r="NB91">
        <v>57.2469740195721</v>
      </c>
      <c r="NC91">
        <v>61.7114702227938</v>
      </c>
      <c r="ND91">
        <v>66.0987486920571</v>
      </c>
      <c r="NE91">
        <v>70.309054050790706</v>
      </c>
      <c r="NF91">
        <v>74.305308056722794</v>
      </c>
      <c r="NG91">
        <v>78.009862682831795</v>
      </c>
      <c r="NH91">
        <v>81.125584523923393</v>
      </c>
      <c r="NI91">
        <v>83.696778898181606</v>
      </c>
      <c r="NJ91" s="13"/>
      <c r="NK91" s="5"/>
      <c r="NU91" s="13">
        <v>9800</v>
      </c>
      <c r="NV91">
        <v>45.812808242865799</v>
      </c>
      <c r="NW91">
        <v>49.998847385494201</v>
      </c>
      <c r="NX91">
        <v>54.388491504156498</v>
      </c>
      <c r="NY91">
        <v>58.926515379343698</v>
      </c>
      <c r="NZ91">
        <v>63.5498545641669</v>
      </c>
      <c r="OA91">
        <v>68.097587002920093</v>
      </c>
      <c r="OB91">
        <v>72.466242827928994</v>
      </c>
      <c r="OC91">
        <v>76.617472595166603</v>
      </c>
      <c r="OD91">
        <v>80.470159260628407</v>
      </c>
      <c r="OE91">
        <v>83.718892489708395</v>
      </c>
      <c r="OF91">
        <v>86.406798813554204</v>
      </c>
      <c r="OG91" s="13"/>
      <c r="OH91" s="5"/>
      <c r="OR91">
        <v>9800</v>
      </c>
      <c r="OS91">
        <v>44.288721026780998</v>
      </c>
      <c r="OT91">
        <v>48.314695337285897</v>
      </c>
      <c r="OU91">
        <v>52.5313236112735</v>
      </c>
      <c r="OV91">
        <v>56.884699399685402</v>
      </c>
      <c r="OW91">
        <v>61.313545154192397</v>
      </c>
      <c r="OX91">
        <v>65.664815187520702</v>
      </c>
      <c r="OY91">
        <v>69.839768808714595</v>
      </c>
      <c r="OZ91">
        <v>73.801525612245101</v>
      </c>
      <c r="PA91">
        <v>77.473281102632896</v>
      </c>
      <c r="PB91">
        <v>80.559749907388905</v>
      </c>
      <c r="PC91">
        <v>83.105669440253706</v>
      </c>
      <c r="PD91" s="13"/>
      <c r="PE91" s="5"/>
      <c r="PO91" s="13">
        <v>9800</v>
      </c>
      <c r="PP91">
        <v>58.479486747011002</v>
      </c>
      <c r="PQ91">
        <v>64.007455337363098</v>
      </c>
      <c r="PR91">
        <v>69.852218453878805</v>
      </c>
      <c r="PS91">
        <v>75.948642885429194</v>
      </c>
      <c r="PT91">
        <v>82.219795081717706</v>
      </c>
      <c r="PU91">
        <v>88.4357954611514</v>
      </c>
      <c r="PV91">
        <v>94.449761531094296</v>
      </c>
      <c r="PW91">
        <v>100.212472251562</v>
      </c>
      <c r="PX91">
        <v>105.60439025822799</v>
      </c>
      <c r="PY91">
        <v>110.24577555924201</v>
      </c>
      <c r="PZ91">
        <v>114.155148304326</v>
      </c>
      <c r="QA91" s="13"/>
      <c r="QB91" s="5"/>
      <c r="QL91" s="13">
        <v>9800</v>
      </c>
      <c r="QM91">
        <v>64.599489082920002</v>
      </c>
      <c r="QN91">
        <v>70.739032070518107</v>
      </c>
      <c r="QO91">
        <v>77.244799493108303</v>
      </c>
      <c r="QP91">
        <v>84.047278868065902</v>
      </c>
      <c r="QQ91">
        <v>91.063637325769307</v>
      </c>
      <c r="QR91">
        <v>98.051479484066206</v>
      </c>
      <c r="QS91">
        <v>104.852718217366</v>
      </c>
      <c r="QT91">
        <v>111.409807316767</v>
      </c>
      <c r="QU91">
        <v>117.591486446722</v>
      </c>
      <c r="QV91">
        <v>122.992161137976</v>
      </c>
      <c r="QW91">
        <v>127.620787954664</v>
      </c>
      <c r="QX91" s="13"/>
      <c r="QY91" s="5"/>
      <c r="RI91" s="13">
        <v>9800</v>
      </c>
      <c r="RJ91">
        <v>43.191412576113301</v>
      </c>
      <c r="RK91">
        <v>47.043008808051198</v>
      </c>
      <c r="RL91">
        <v>51.0626157698781</v>
      </c>
      <c r="RM91">
        <v>55.196697551455799</v>
      </c>
      <c r="RN91">
        <v>59.385222910661803</v>
      </c>
      <c r="RO91">
        <v>63.4937648037548</v>
      </c>
      <c r="RP91">
        <v>67.433815034984903</v>
      </c>
      <c r="RQ91">
        <v>71.168009889883805</v>
      </c>
      <c r="RR91">
        <v>74.628021153422495</v>
      </c>
      <c r="RS91">
        <v>77.532177774624003</v>
      </c>
      <c r="RT91">
        <v>79.931297270628903</v>
      </c>
      <c r="RU91" s="13"/>
      <c r="RV91" s="5"/>
      <c r="SF91" s="13">
        <v>9800</v>
      </c>
      <c r="SG91">
        <v>58.791168682983603</v>
      </c>
      <c r="SH91">
        <v>64.352435459817698</v>
      </c>
      <c r="SI91">
        <v>70.235702479800906</v>
      </c>
      <c r="SJ91">
        <v>76.376327850304406</v>
      </c>
      <c r="SK91">
        <v>82.697850835321404</v>
      </c>
      <c r="SL91">
        <v>88.972109079383301</v>
      </c>
      <c r="SM91">
        <v>95.052911223311995</v>
      </c>
      <c r="SN91">
        <v>100.89065847338</v>
      </c>
      <c r="SO91">
        <v>106.36586693147601</v>
      </c>
      <c r="SP91">
        <v>111.094047323731</v>
      </c>
      <c r="SQ91">
        <v>115.09464055933999</v>
      </c>
      <c r="SR91" s="13"/>
      <c r="SS91" s="5"/>
      <c r="TC91" s="13">
        <v>9800</v>
      </c>
      <c r="TD91">
        <v>44.944068563269397</v>
      </c>
      <c r="TE91">
        <v>49.004079959825397</v>
      </c>
      <c r="TF91">
        <v>53.252269257474502</v>
      </c>
      <c r="TG91">
        <v>57.633740220800597</v>
      </c>
      <c r="TH91">
        <v>62.086337623680002</v>
      </c>
      <c r="TI91">
        <v>66.462221999971604</v>
      </c>
      <c r="TJ91">
        <v>70.664908809246498</v>
      </c>
      <c r="TK91">
        <v>74.655802810516505</v>
      </c>
      <c r="TL91">
        <v>78.359698512738106</v>
      </c>
      <c r="TM91">
        <v>81.480887467331996</v>
      </c>
      <c r="TN91">
        <v>84.066480103038401</v>
      </c>
      <c r="TO91" s="13"/>
      <c r="TP91" s="5"/>
      <c r="TZ91" s="13">
        <v>9800</v>
      </c>
      <c r="UA91">
        <v>0</v>
      </c>
      <c r="UB91">
        <v>0</v>
      </c>
      <c r="UC91">
        <v>0</v>
      </c>
      <c r="UD91">
        <v>0</v>
      </c>
      <c r="UE91">
        <v>0</v>
      </c>
      <c r="UF91">
        <v>0</v>
      </c>
      <c r="UG91">
        <v>0</v>
      </c>
      <c r="UH91">
        <v>0</v>
      </c>
      <c r="UI91">
        <v>0</v>
      </c>
      <c r="UJ91">
        <v>0</v>
      </c>
      <c r="UK91">
        <v>0</v>
      </c>
      <c r="UL91" s="13"/>
      <c r="UM91" s="5"/>
      <c r="UW91" s="13">
        <v>9800</v>
      </c>
      <c r="UX91">
        <v>0</v>
      </c>
      <c r="UY91">
        <v>0</v>
      </c>
      <c r="UZ91">
        <v>0</v>
      </c>
      <c r="VA91">
        <v>0</v>
      </c>
      <c r="VB91">
        <v>0</v>
      </c>
      <c r="VC91">
        <v>0</v>
      </c>
      <c r="VD91">
        <v>0</v>
      </c>
      <c r="VE91">
        <v>0</v>
      </c>
      <c r="VF91">
        <v>0</v>
      </c>
      <c r="VG91">
        <v>0</v>
      </c>
      <c r="VH91">
        <v>0</v>
      </c>
      <c r="VI91" s="13"/>
      <c r="VJ91" s="5"/>
      <c r="VT91" s="13">
        <v>9800</v>
      </c>
      <c r="VU91">
        <v>0</v>
      </c>
      <c r="VV91">
        <v>0</v>
      </c>
      <c r="VW91">
        <v>0</v>
      </c>
      <c r="VX91">
        <v>0</v>
      </c>
      <c r="VY91">
        <v>0</v>
      </c>
      <c r="VZ91">
        <v>0</v>
      </c>
      <c r="WA91">
        <v>0</v>
      </c>
      <c r="WB91">
        <v>0</v>
      </c>
      <c r="WC91">
        <v>0</v>
      </c>
      <c r="WD91">
        <v>0</v>
      </c>
      <c r="WE91">
        <v>0</v>
      </c>
      <c r="WF91" s="13"/>
      <c r="WG91" s="5"/>
    </row>
    <row r="92" spans="1:605" x14ac:dyDescent="0.25">
      <c r="Q92" s="13">
        <v>11200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 s="13" t="s">
        <v>198</v>
      </c>
      <c r="AD92" s="5">
        <v>58105.170945871199</v>
      </c>
      <c r="AN92" s="13">
        <v>11200</v>
      </c>
      <c r="AO92">
        <v>57.752563673434601</v>
      </c>
      <c r="AP92">
        <v>63.095683566519199</v>
      </c>
      <c r="AQ92">
        <v>68.7377699306831</v>
      </c>
      <c r="AR92">
        <v>74.617982745981905</v>
      </c>
      <c r="AS92">
        <v>80.651394901924107</v>
      </c>
      <c r="AT92">
        <v>86.579893098536502</v>
      </c>
      <c r="AU92">
        <v>92.397468715676794</v>
      </c>
      <c r="AV92">
        <v>97.992665285364097</v>
      </c>
      <c r="AW92">
        <v>103.255927621608</v>
      </c>
      <c r="AX92">
        <v>108.082604486096</v>
      </c>
      <c r="AY92">
        <v>112.229224422493</v>
      </c>
      <c r="AZ92" s="13" t="s">
        <v>198</v>
      </c>
      <c r="BA92" s="5">
        <v>67810.376934903194</v>
      </c>
      <c r="BK92" s="13">
        <v>11200</v>
      </c>
      <c r="BL92">
        <v>49.914471175116297</v>
      </c>
      <c r="BM92">
        <v>54.460701553976001</v>
      </c>
      <c r="BN92">
        <v>59.2406058151793</v>
      </c>
      <c r="BO92">
        <v>64.198810163931</v>
      </c>
      <c r="BP92">
        <v>69.260300742351504</v>
      </c>
      <c r="BQ92">
        <v>74.207932948364203</v>
      </c>
      <c r="BR92">
        <v>79.034775158531005</v>
      </c>
      <c r="BS92">
        <v>83.647762179866504</v>
      </c>
      <c r="BT92">
        <v>87.956952152574004</v>
      </c>
      <c r="BU92">
        <v>91.8780092472484</v>
      </c>
      <c r="BV92">
        <v>95.200728768271802</v>
      </c>
      <c r="BW92" s="13" t="s">
        <v>198</v>
      </c>
      <c r="BX92" s="5">
        <v>63832.957853447799</v>
      </c>
      <c r="CH92" s="13">
        <v>11200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 s="13" t="s">
        <v>198</v>
      </c>
      <c r="CU92" s="5">
        <v>58747.367792831101</v>
      </c>
      <c r="DE92" s="13">
        <v>11200</v>
      </c>
      <c r="DF92">
        <v>49.800445188279497</v>
      </c>
      <c r="DG92">
        <v>54.321166215158897</v>
      </c>
      <c r="DH92">
        <v>59.0713615466032</v>
      </c>
      <c r="DI92">
        <v>63.995527509684599</v>
      </c>
      <c r="DJ92">
        <v>69.019111903418604</v>
      </c>
      <c r="DK92">
        <v>73.931739077264297</v>
      </c>
      <c r="DL92">
        <v>78.724226904899496</v>
      </c>
      <c r="DM92">
        <v>83.305243053635706</v>
      </c>
      <c r="DN92">
        <v>87.586768203601693</v>
      </c>
      <c r="DO92">
        <v>91.486484643335999</v>
      </c>
      <c r="DP92">
        <v>94.796322539066097</v>
      </c>
      <c r="DQ92" s="13" t="s">
        <v>198</v>
      </c>
      <c r="DR92" s="5">
        <v>68063.116317247594</v>
      </c>
      <c r="EB92" s="13">
        <v>11200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  <c r="EN92" s="13" t="s">
        <v>198</v>
      </c>
      <c r="EO92" s="5">
        <v>60062.474466053303</v>
      </c>
      <c r="EY92" s="13">
        <v>11200</v>
      </c>
      <c r="EZ92">
        <v>0</v>
      </c>
      <c r="FA92">
        <v>0</v>
      </c>
      <c r="FB92">
        <v>0</v>
      </c>
      <c r="FC92">
        <v>0</v>
      </c>
      <c r="FD92">
        <v>0</v>
      </c>
      <c r="FE92">
        <v>0</v>
      </c>
      <c r="FF92">
        <v>0</v>
      </c>
      <c r="FG92">
        <v>0</v>
      </c>
      <c r="FH92">
        <v>0</v>
      </c>
      <c r="FI92">
        <v>0</v>
      </c>
      <c r="FJ92">
        <v>0</v>
      </c>
      <c r="FK92" s="13" t="s">
        <v>198</v>
      </c>
      <c r="FL92" s="5">
        <v>68671.588889813298</v>
      </c>
      <c r="FV92" s="13">
        <v>11200</v>
      </c>
      <c r="FW92">
        <v>0</v>
      </c>
      <c r="FX92">
        <v>0</v>
      </c>
      <c r="FY92">
        <v>0</v>
      </c>
      <c r="FZ92">
        <v>0</v>
      </c>
      <c r="GA92">
        <v>0</v>
      </c>
      <c r="GB92">
        <v>0</v>
      </c>
      <c r="GC92">
        <v>0</v>
      </c>
      <c r="GD92">
        <v>0</v>
      </c>
      <c r="GE92">
        <v>0</v>
      </c>
      <c r="GF92">
        <v>0</v>
      </c>
      <c r="GG92">
        <v>0</v>
      </c>
      <c r="GH92" s="13" t="s">
        <v>198</v>
      </c>
      <c r="GI92" s="5">
        <v>64164.787047982798</v>
      </c>
      <c r="GS92" s="13">
        <v>11200</v>
      </c>
      <c r="GT92">
        <v>0</v>
      </c>
      <c r="GU92">
        <v>0</v>
      </c>
      <c r="GV92">
        <v>0</v>
      </c>
      <c r="GW92">
        <v>0</v>
      </c>
      <c r="GX92">
        <v>0</v>
      </c>
      <c r="GY92">
        <v>0</v>
      </c>
      <c r="GZ92">
        <v>0</v>
      </c>
      <c r="HA92">
        <v>0</v>
      </c>
      <c r="HB92">
        <v>0</v>
      </c>
      <c r="HC92">
        <v>0</v>
      </c>
      <c r="HD92">
        <v>0</v>
      </c>
      <c r="HE92" s="13" t="s">
        <v>198</v>
      </c>
      <c r="HF92" s="5">
        <v>62490.821683715702</v>
      </c>
      <c r="HP92" s="13">
        <v>11200</v>
      </c>
      <c r="HQ92">
        <v>46.2070834496026</v>
      </c>
      <c r="HR92">
        <v>50.3425716806575</v>
      </c>
      <c r="HS92">
        <v>54.674108211694303</v>
      </c>
      <c r="HT92">
        <v>59.1487629761289</v>
      </c>
      <c r="HU92">
        <v>63.697337903665399</v>
      </c>
      <c r="HV92">
        <v>68.136885588723004</v>
      </c>
      <c r="HW92">
        <v>72.454947363182399</v>
      </c>
      <c r="HX92">
        <v>76.5706953319295</v>
      </c>
      <c r="HY92">
        <v>80.407256383190003</v>
      </c>
      <c r="HZ92">
        <v>83.893726442014</v>
      </c>
      <c r="IA92">
        <v>86.840164057020203</v>
      </c>
      <c r="IB92" s="13" t="s">
        <v>198</v>
      </c>
      <c r="IC92" s="5">
        <v>69984.927407018797</v>
      </c>
      <c r="IM92" s="13">
        <v>11200</v>
      </c>
      <c r="IN92">
        <v>51.976847218909398</v>
      </c>
      <c r="IO92">
        <v>56.691239563195801</v>
      </c>
      <c r="IP92">
        <v>61.646391816612301</v>
      </c>
      <c r="IQ92">
        <v>66.784735099411506</v>
      </c>
      <c r="IR92">
        <v>72.029467903592504</v>
      </c>
      <c r="IS92">
        <v>77.170209511991402</v>
      </c>
      <c r="IT92">
        <v>82.193846259758004</v>
      </c>
      <c r="IU92">
        <v>87.006700194053593</v>
      </c>
      <c r="IV92">
        <v>91.518469276580007</v>
      </c>
      <c r="IW92">
        <v>95.644608959261902</v>
      </c>
      <c r="IX92">
        <v>99.170889402825395</v>
      </c>
      <c r="IY92" s="13" t="s">
        <v>198</v>
      </c>
      <c r="IZ92" s="5">
        <v>74784.6024928876</v>
      </c>
      <c r="JJ92" s="13">
        <v>11200</v>
      </c>
      <c r="JK92">
        <v>47.869048558306602</v>
      </c>
      <c r="JL92">
        <v>52.164663866066597</v>
      </c>
      <c r="JM92">
        <v>56.667511877902797</v>
      </c>
      <c r="JN92">
        <v>61.323189416839497</v>
      </c>
      <c r="JO92">
        <v>66.060375974860506</v>
      </c>
      <c r="JP92">
        <v>70.690318238384904</v>
      </c>
      <c r="JQ92">
        <v>75.199608261727306</v>
      </c>
      <c r="JR92">
        <v>79.504255473350398</v>
      </c>
      <c r="JS92">
        <v>83.524148426057195</v>
      </c>
      <c r="JT92">
        <v>87.185146685892803</v>
      </c>
      <c r="JU92">
        <v>90.290881265620897</v>
      </c>
      <c r="JV92" s="13" t="s">
        <v>198</v>
      </c>
      <c r="JW92" s="5">
        <v>76126.163404219304</v>
      </c>
      <c r="KG92" s="13">
        <v>11200</v>
      </c>
      <c r="KH92">
        <v>49.275195069278702</v>
      </c>
      <c r="KI92">
        <v>53.737339927525298</v>
      </c>
      <c r="KJ92">
        <v>58.423490845780798</v>
      </c>
      <c r="KK92">
        <v>63.278468973166497</v>
      </c>
      <c r="KL92">
        <v>68.228539173786899</v>
      </c>
      <c r="KM92">
        <v>73.068362533642301</v>
      </c>
      <c r="KN92">
        <v>77.7878923523716</v>
      </c>
      <c r="KO92">
        <v>82.297574205268504</v>
      </c>
      <c r="KP92">
        <v>86.511296602949102</v>
      </c>
      <c r="KQ92">
        <v>90.348711235495202</v>
      </c>
      <c r="KR92">
        <v>93.604647670028697</v>
      </c>
      <c r="KS92" s="13" t="s">
        <v>198</v>
      </c>
      <c r="KT92" s="5">
        <v>67009.681173846795</v>
      </c>
      <c r="LD92" s="13">
        <v>11200</v>
      </c>
      <c r="LE92">
        <v>48.635993066229503</v>
      </c>
      <c r="LF92">
        <v>53.017908297598403</v>
      </c>
      <c r="LG92">
        <v>57.615126969655499</v>
      </c>
      <c r="LH92">
        <v>62.3727483904362</v>
      </c>
      <c r="LI92">
        <v>67.218231732942698</v>
      </c>
      <c r="LJ92">
        <v>71.955691562195597</v>
      </c>
      <c r="LK92">
        <v>76.572858148780696</v>
      </c>
      <c r="LL92">
        <v>80.983166926313402</v>
      </c>
      <c r="LM92">
        <v>85.103753053860601</v>
      </c>
      <c r="LN92">
        <v>88.857641407560095</v>
      </c>
      <c r="LO92">
        <v>92.044185537053806</v>
      </c>
      <c r="LP92" s="13" t="s">
        <v>198</v>
      </c>
      <c r="LQ92" s="5">
        <v>74484.434897227693</v>
      </c>
      <c r="MA92" s="13">
        <v>11200</v>
      </c>
      <c r="MB92">
        <v>49.0066801115454</v>
      </c>
      <c r="MC92">
        <v>53.439986689637898</v>
      </c>
      <c r="MD92">
        <v>58.094770269187897</v>
      </c>
      <c r="ME92">
        <v>62.916037258639797</v>
      </c>
      <c r="MF92">
        <v>67.830447941194194</v>
      </c>
      <c r="MG92">
        <v>72.634755801239194</v>
      </c>
      <c r="MH92">
        <v>77.318648589507205</v>
      </c>
      <c r="MI92">
        <v>81.7933657775759</v>
      </c>
      <c r="MJ92">
        <v>85.973641350140397</v>
      </c>
      <c r="MK92">
        <v>89.779995732689699</v>
      </c>
      <c r="ML92">
        <v>93.008613701460305</v>
      </c>
      <c r="MM92" s="13" t="s">
        <v>198</v>
      </c>
      <c r="MN92" s="5">
        <v>70354.192275442605</v>
      </c>
      <c r="MX92" s="13">
        <v>11200</v>
      </c>
      <c r="MY92">
        <v>48.558562466581797</v>
      </c>
      <c r="MZ92">
        <v>52.904158349380303</v>
      </c>
      <c r="NA92">
        <v>57.457861248063502</v>
      </c>
      <c r="NB92">
        <v>62.164437940277999</v>
      </c>
      <c r="NC92">
        <v>66.952137964594399</v>
      </c>
      <c r="ND92">
        <v>71.6354576300796</v>
      </c>
      <c r="NE92">
        <v>76.198631290476797</v>
      </c>
      <c r="NF92">
        <v>80.557827585689296</v>
      </c>
      <c r="NG92">
        <v>84.6332458865798</v>
      </c>
      <c r="NH92">
        <v>88.351158322190599</v>
      </c>
      <c r="NI92">
        <v>91.514495947389406</v>
      </c>
      <c r="NJ92" s="13" t="s">
        <v>198</v>
      </c>
      <c r="NK92" s="5">
        <v>84282.4005030564</v>
      </c>
      <c r="NU92" s="13">
        <v>11200</v>
      </c>
      <c r="NV92">
        <v>49.873716292110302</v>
      </c>
      <c r="NW92">
        <v>54.354840140696503</v>
      </c>
      <c r="NX92">
        <v>59.0550799479064</v>
      </c>
      <c r="NY92">
        <v>63.918187838836502</v>
      </c>
      <c r="NZ92">
        <v>68.8705065369886</v>
      </c>
      <c r="OA92">
        <v>73.719454970053405</v>
      </c>
      <c r="OB92">
        <v>78.449371205676201</v>
      </c>
      <c r="OC92">
        <v>82.973223415875594</v>
      </c>
      <c r="OD92">
        <v>87.207845435232201</v>
      </c>
      <c r="OE92">
        <v>91.076078120262594</v>
      </c>
      <c r="OF92">
        <v>94.374819463781606</v>
      </c>
      <c r="OG92" s="13" t="s">
        <v>198</v>
      </c>
      <c r="OH92" s="5">
        <v>83313.629730940098</v>
      </c>
      <c r="OR92">
        <v>11200</v>
      </c>
      <c r="OS92">
        <v>48.277569449568198</v>
      </c>
      <c r="OT92">
        <v>52.5931186883967</v>
      </c>
      <c r="OU92">
        <v>57.1141923659847</v>
      </c>
      <c r="OV92">
        <v>61.785766613735298</v>
      </c>
      <c r="OW92">
        <v>66.536482859152002</v>
      </c>
      <c r="OX92">
        <v>71.182774512755401</v>
      </c>
      <c r="OY92">
        <v>75.708703618396399</v>
      </c>
      <c r="OZ92">
        <v>80.031213113617895</v>
      </c>
      <c r="PA92">
        <v>84.071321111887798</v>
      </c>
      <c r="PB92">
        <v>87.756136709756703</v>
      </c>
      <c r="PC92">
        <v>90.889936212463894</v>
      </c>
      <c r="PD92" s="13" t="s">
        <v>198</v>
      </c>
      <c r="PE92" s="5">
        <v>83264.307213751905</v>
      </c>
      <c r="PO92" s="13">
        <v>11200</v>
      </c>
      <c r="PP92">
        <v>62.994548226772103</v>
      </c>
      <c r="PQ92">
        <v>68.848122929562905</v>
      </c>
      <c r="PR92">
        <v>75.038212619977401</v>
      </c>
      <c r="PS92">
        <v>81.499634620771403</v>
      </c>
      <c r="PT92">
        <v>88.141253277579494</v>
      </c>
      <c r="PU92">
        <v>94.6898967380926</v>
      </c>
      <c r="PV92">
        <v>101.135115168139</v>
      </c>
      <c r="PW92">
        <v>107.355755764232</v>
      </c>
      <c r="PX92">
        <v>113.232144097777</v>
      </c>
      <c r="PY92">
        <v>118.649291564224</v>
      </c>
      <c r="PZ92">
        <v>123.348383703056</v>
      </c>
      <c r="QA92" s="13" t="s">
        <v>198</v>
      </c>
      <c r="QB92" s="5">
        <v>99373.445581239997</v>
      </c>
      <c r="QL92" s="13">
        <v>11200</v>
      </c>
      <c r="QM92">
        <v>69.226655154617305</v>
      </c>
      <c r="QN92">
        <v>75.695908901491805</v>
      </c>
      <c r="QO92">
        <v>82.5525086722118</v>
      </c>
      <c r="QP92">
        <v>89.727448210632701</v>
      </c>
      <c r="QQ92">
        <v>97.123947399790893</v>
      </c>
      <c r="QR92">
        <v>104.457208497053</v>
      </c>
      <c r="QS92">
        <v>111.71043798193099</v>
      </c>
      <c r="QT92">
        <v>118.752628349893</v>
      </c>
      <c r="QU92">
        <v>125.453407583106</v>
      </c>
      <c r="QV92">
        <v>131.68634144693999</v>
      </c>
      <c r="QW92">
        <v>137.173831688642</v>
      </c>
      <c r="QX92" s="13" t="s">
        <v>198</v>
      </c>
      <c r="QY92" s="5">
        <v>125569.44047343799</v>
      </c>
      <c r="RI92" s="13">
        <v>11200</v>
      </c>
      <c r="RJ92">
        <v>47.125038141596001</v>
      </c>
      <c r="RK92">
        <v>51.2602763935067</v>
      </c>
      <c r="RL92">
        <v>55.577704680542297</v>
      </c>
      <c r="RM92">
        <v>60.022546353366103</v>
      </c>
      <c r="RN92">
        <v>64.526045550383799</v>
      </c>
      <c r="RO92">
        <v>68.928512733023695</v>
      </c>
      <c r="RP92">
        <v>73.208022206675295</v>
      </c>
      <c r="RQ92">
        <v>77.288968565087401</v>
      </c>
      <c r="RR92">
        <v>81.1005440678166</v>
      </c>
      <c r="RS92">
        <v>84.578417965879197</v>
      </c>
      <c r="RT92">
        <v>87.537822000746701</v>
      </c>
      <c r="RU92" s="13" t="s">
        <v>198</v>
      </c>
      <c r="RV92" s="5">
        <v>103968.58099672</v>
      </c>
      <c r="SF92" s="13">
        <v>11200</v>
      </c>
      <c r="SG92">
        <v>63.295414754608302</v>
      </c>
      <c r="SH92">
        <v>69.180914776152903</v>
      </c>
      <c r="SI92">
        <v>75.408076581966796</v>
      </c>
      <c r="SJ92">
        <v>81.912241346783006</v>
      </c>
      <c r="SK92">
        <v>88.602918619428195</v>
      </c>
      <c r="SL92">
        <v>95.209316324718799</v>
      </c>
      <c r="SM92">
        <v>101.720389611294</v>
      </c>
      <c r="SN92">
        <v>108.015423939374</v>
      </c>
      <c r="SO92">
        <v>113.97496565749201</v>
      </c>
      <c r="SP92">
        <v>119.483948551485</v>
      </c>
      <c r="SQ92">
        <v>124.280601565639</v>
      </c>
      <c r="SR92" s="13" t="s">
        <v>198</v>
      </c>
      <c r="SS92" s="5">
        <v>97266.556349300605</v>
      </c>
      <c r="TC92" s="13">
        <v>11200</v>
      </c>
      <c r="TD92">
        <v>48.964293922534601</v>
      </c>
      <c r="TE92">
        <v>53.315479173677502</v>
      </c>
      <c r="TF92">
        <v>57.869900667742598</v>
      </c>
      <c r="TG92">
        <v>62.571551388927197</v>
      </c>
      <c r="TH92">
        <v>67.348698647373297</v>
      </c>
      <c r="TI92">
        <v>72.025189040185595</v>
      </c>
      <c r="TJ92">
        <v>76.581311741936105</v>
      </c>
      <c r="TK92">
        <v>80.935211764673994</v>
      </c>
      <c r="TL92">
        <v>85.009400594994702</v>
      </c>
      <c r="TM92">
        <v>88.732669344439998</v>
      </c>
      <c r="TN92">
        <v>91.909693950944003</v>
      </c>
      <c r="TO92" s="13" t="s">
        <v>198</v>
      </c>
      <c r="TP92" s="5">
        <v>96958.393036831403</v>
      </c>
      <c r="TZ92" s="13">
        <v>11200</v>
      </c>
      <c r="UA92">
        <v>0</v>
      </c>
      <c r="UB92">
        <v>0</v>
      </c>
      <c r="UC92">
        <v>0</v>
      </c>
      <c r="UD92">
        <v>0</v>
      </c>
      <c r="UE92">
        <v>0</v>
      </c>
      <c r="UF92">
        <v>0</v>
      </c>
      <c r="UG92">
        <v>0</v>
      </c>
      <c r="UH92">
        <v>0</v>
      </c>
      <c r="UI92">
        <v>0</v>
      </c>
      <c r="UJ92">
        <v>0</v>
      </c>
      <c r="UK92">
        <v>0</v>
      </c>
      <c r="UL92" s="13" t="s">
        <v>198</v>
      </c>
      <c r="UM92" s="5">
        <v>57871.908790234498</v>
      </c>
      <c r="UW92" s="13">
        <v>11200</v>
      </c>
      <c r="UX92">
        <v>0</v>
      </c>
      <c r="UY92">
        <v>0</v>
      </c>
      <c r="UZ92">
        <v>0</v>
      </c>
      <c r="VA92">
        <v>0</v>
      </c>
      <c r="VB92">
        <v>0</v>
      </c>
      <c r="VC92">
        <v>0</v>
      </c>
      <c r="VD92">
        <v>0</v>
      </c>
      <c r="VE92">
        <v>0</v>
      </c>
      <c r="VF92">
        <v>0</v>
      </c>
      <c r="VG92">
        <v>0</v>
      </c>
      <c r="VH92">
        <v>0</v>
      </c>
      <c r="VI92" s="13" t="s">
        <v>198</v>
      </c>
      <c r="VJ92" s="5">
        <v>58648.8302277455</v>
      </c>
      <c r="VT92" s="13">
        <v>11200</v>
      </c>
      <c r="VU92">
        <v>0</v>
      </c>
      <c r="VV92">
        <v>0</v>
      </c>
      <c r="VW92">
        <v>0</v>
      </c>
      <c r="VX92">
        <v>0</v>
      </c>
      <c r="VY92">
        <v>0</v>
      </c>
      <c r="VZ92">
        <v>0</v>
      </c>
      <c r="WA92">
        <v>0</v>
      </c>
      <c r="WB92">
        <v>0</v>
      </c>
      <c r="WC92">
        <v>0</v>
      </c>
      <c r="WD92">
        <v>0</v>
      </c>
      <c r="WE92">
        <v>0</v>
      </c>
      <c r="WF92" s="13" t="s">
        <v>198</v>
      </c>
      <c r="WG92" s="5">
        <v>60286.656986752801</v>
      </c>
    </row>
    <row r="93" spans="1:605" x14ac:dyDescent="0.25">
      <c r="Q93" s="13">
        <v>12600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 s="13" t="s">
        <v>199</v>
      </c>
      <c r="AD93" s="5">
        <v>0.191334873235051</v>
      </c>
      <c r="AN93" s="13">
        <v>12600</v>
      </c>
      <c r="AO93">
        <v>65.735322579041807</v>
      </c>
      <c r="AP93">
        <v>71.861222857262206</v>
      </c>
      <c r="AQ93">
        <v>78.3483864180605</v>
      </c>
      <c r="AR93">
        <v>85.130612204098</v>
      </c>
      <c r="AS93">
        <v>92.115142421302593</v>
      </c>
      <c r="AT93">
        <v>99.026369951495298</v>
      </c>
      <c r="AU93">
        <v>105.85085487001901</v>
      </c>
      <c r="AV93">
        <v>112.46398812308701</v>
      </c>
      <c r="AW93">
        <v>118.742109513797</v>
      </c>
      <c r="AX93">
        <v>124.565675380971</v>
      </c>
      <c r="AY93">
        <v>129.66537473652099</v>
      </c>
      <c r="AZ93" s="13" t="s">
        <v>199</v>
      </c>
      <c r="BA93" s="5">
        <v>0.18605053575296901</v>
      </c>
      <c r="BK93" s="13">
        <v>12600</v>
      </c>
      <c r="BL93">
        <v>57.494615747727302</v>
      </c>
      <c r="BM93">
        <v>62.771309744631303</v>
      </c>
      <c r="BN93">
        <v>68.335075938601193</v>
      </c>
      <c r="BO93">
        <v>74.124481205643505</v>
      </c>
      <c r="BP93">
        <v>80.055956763084097</v>
      </c>
      <c r="BQ93">
        <v>85.892282635698706</v>
      </c>
      <c r="BR93">
        <v>91.620203289213194</v>
      </c>
      <c r="BS93">
        <v>97.133517129147705</v>
      </c>
      <c r="BT93">
        <v>102.32858458615701</v>
      </c>
      <c r="BU93">
        <v>107.10705145713</v>
      </c>
      <c r="BV93">
        <v>111.231943913004</v>
      </c>
      <c r="BW93" s="13" t="s">
        <v>199</v>
      </c>
      <c r="BX93" s="5">
        <v>0.18731804169979399</v>
      </c>
      <c r="CH93" s="13">
        <v>12600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 s="13" t="s">
        <v>199</v>
      </c>
      <c r="CU93" s="5">
        <v>0.18884772401104899</v>
      </c>
      <c r="DE93" s="13">
        <v>12600</v>
      </c>
      <c r="DF93">
        <v>57.373313450165099</v>
      </c>
      <c r="DG93">
        <v>62.622668529075099</v>
      </c>
      <c r="DH93">
        <v>68.154486627891998</v>
      </c>
      <c r="DI93">
        <v>73.907148148373096</v>
      </c>
      <c r="DJ93">
        <v>79.797519957698995</v>
      </c>
      <c r="DK93">
        <v>85.595515436101607</v>
      </c>
      <c r="DL93">
        <v>91.285483552775901</v>
      </c>
      <c r="DM93">
        <v>96.7630676561878</v>
      </c>
      <c r="DN93">
        <v>101.926709781707</v>
      </c>
      <c r="DO93">
        <v>106.680281929152</v>
      </c>
      <c r="DP93">
        <v>110.789135005978</v>
      </c>
      <c r="DQ93" s="13" t="s">
        <v>199</v>
      </c>
      <c r="DR93" s="5">
        <v>0.187060487480146</v>
      </c>
      <c r="EB93" s="13">
        <v>12600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</v>
      </c>
      <c r="EN93" s="13" t="s">
        <v>199</v>
      </c>
      <c r="EO93" s="5">
        <v>0.188938685385239</v>
      </c>
      <c r="EY93" s="13">
        <v>12600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0</v>
      </c>
      <c r="FI93">
        <v>0</v>
      </c>
      <c r="FJ93">
        <v>0</v>
      </c>
      <c r="FK93" s="13" t="s">
        <v>199</v>
      </c>
      <c r="FL93" s="5">
        <v>0.185840932467804</v>
      </c>
      <c r="FV93" s="13">
        <v>12600</v>
      </c>
      <c r="FW93">
        <v>0</v>
      </c>
      <c r="FX93">
        <v>0</v>
      </c>
      <c r="FY93">
        <v>0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 s="13" t="s">
        <v>199</v>
      </c>
      <c r="GI93" s="5">
        <v>0.18826472175554401</v>
      </c>
      <c r="GS93" s="13">
        <v>12600</v>
      </c>
      <c r="GT93">
        <v>0</v>
      </c>
      <c r="GU93">
        <v>0</v>
      </c>
      <c r="GV93">
        <v>0</v>
      </c>
      <c r="GW93">
        <v>0</v>
      </c>
      <c r="GX93">
        <v>0</v>
      </c>
      <c r="GY93">
        <v>0</v>
      </c>
      <c r="GZ93">
        <v>0</v>
      </c>
      <c r="HA93">
        <v>0</v>
      </c>
      <c r="HB93">
        <v>0</v>
      </c>
      <c r="HC93">
        <v>0</v>
      </c>
      <c r="HD93">
        <v>0</v>
      </c>
      <c r="HE93" s="13" t="s">
        <v>199</v>
      </c>
      <c r="HF93" s="5">
        <v>0.18813455877393401</v>
      </c>
      <c r="HP93" s="13">
        <v>12600</v>
      </c>
      <c r="HQ93">
        <v>53.527694813478199</v>
      </c>
      <c r="HR93">
        <v>58.358998912564502</v>
      </c>
      <c r="HS93">
        <v>63.434284673514298</v>
      </c>
      <c r="HT93">
        <v>68.694207303390499</v>
      </c>
      <c r="HU93">
        <v>74.060802269273495</v>
      </c>
      <c r="HV93">
        <v>79.331590004577393</v>
      </c>
      <c r="HW93">
        <v>84.487853069362799</v>
      </c>
      <c r="HX93">
        <v>89.436220398246604</v>
      </c>
      <c r="HY93">
        <v>94.087007714616504</v>
      </c>
      <c r="HZ93">
        <v>98.356490537350098</v>
      </c>
      <c r="IA93">
        <v>102.028586034569</v>
      </c>
      <c r="IB93" s="13" t="s">
        <v>199</v>
      </c>
      <c r="IC93" s="5">
        <v>0.18814140379922101</v>
      </c>
      <c r="IM93" s="13">
        <v>12600</v>
      </c>
      <c r="IN93">
        <v>59.682051962058701</v>
      </c>
      <c r="IO93">
        <v>65.140243711480494</v>
      </c>
      <c r="IP93">
        <v>70.894345195903</v>
      </c>
      <c r="IQ93">
        <v>76.880745129652993</v>
      </c>
      <c r="IR93">
        <v>83.014168896570794</v>
      </c>
      <c r="IS93">
        <v>89.065631255083801</v>
      </c>
      <c r="IT93">
        <v>95.014988412434107</v>
      </c>
      <c r="IU93">
        <v>100.755610089691</v>
      </c>
      <c r="IV93">
        <v>106.18369216101701</v>
      </c>
      <c r="IW93">
        <v>111.20087051768</v>
      </c>
      <c r="IX93">
        <v>115.56675850609901</v>
      </c>
      <c r="IY93" s="13" t="s">
        <v>199</v>
      </c>
      <c r="IZ93" s="5">
        <v>0.188024245566598</v>
      </c>
      <c r="JJ93" s="13">
        <v>12600</v>
      </c>
      <c r="JK93">
        <v>55.311613107871999</v>
      </c>
      <c r="JL93">
        <v>60.3175346715947</v>
      </c>
      <c r="JM93">
        <v>65.580635098525903</v>
      </c>
      <c r="JN93">
        <v>71.040163843831195</v>
      </c>
      <c r="JO93">
        <v>76.616081249292293</v>
      </c>
      <c r="JP93">
        <v>82.100413567410698</v>
      </c>
      <c r="JQ93">
        <v>87.473208153866096</v>
      </c>
      <c r="JR93">
        <v>92.637807599507795</v>
      </c>
      <c r="JS93">
        <v>97.5010998353726</v>
      </c>
      <c r="JT93">
        <v>101.975863789293</v>
      </c>
      <c r="JU93">
        <v>105.83956332826401</v>
      </c>
      <c r="JV93" s="13" t="s">
        <v>199</v>
      </c>
      <c r="JW93" s="5">
        <v>0.187433194737087</v>
      </c>
      <c r="KG93" s="13">
        <v>12600</v>
      </c>
      <c r="KH93">
        <v>56.813838115707902</v>
      </c>
      <c r="KI93">
        <v>61.999974221208703</v>
      </c>
      <c r="KJ93">
        <v>67.462346168163293</v>
      </c>
      <c r="KK93">
        <v>73.139603670769105</v>
      </c>
      <c r="KL93">
        <v>78.949392835479898</v>
      </c>
      <c r="KM93">
        <v>84.666718351675698</v>
      </c>
      <c r="KN93">
        <v>90.275072605572802</v>
      </c>
      <c r="KO93">
        <v>95.671951120953906</v>
      </c>
      <c r="KP93">
        <v>100.75782070202401</v>
      </c>
      <c r="KQ93">
        <v>105.438685838835</v>
      </c>
      <c r="KR93">
        <v>109.482868212531</v>
      </c>
      <c r="KS93" s="13" t="s">
        <v>199</v>
      </c>
      <c r="KT93" s="5">
        <v>0.18642704365746801</v>
      </c>
      <c r="LD93" s="13">
        <v>12600</v>
      </c>
      <c r="LE93">
        <v>56.131769109348497</v>
      </c>
      <c r="LF93">
        <v>61.2312510756582</v>
      </c>
      <c r="LG93">
        <v>66.597148201678607</v>
      </c>
      <c r="LH93">
        <v>72.168291398026298</v>
      </c>
      <c r="LI93">
        <v>77.863466939710094</v>
      </c>
      <c r="LJ93">
        <v>83.467439986368007</v>
      </c>
      <c r="LK93">
        <v>88.961392600915602</v>
      </c>
      <c r="LL93">
        <v>94.245967324054604</v>
      </c>
      <c r="LM93">
        <v>99.225110355619506</v>
      </c>
      <c r="LN93">
        <v>103.808511874687</v>
      </c>
      <c r="LO93">
        <v>107.769224884173</v>
      </c>
      <c r="LP93" s="13" t="s">
        <v>199</v>
      </c>
      <c r="LQ93" s="5">
        <v>0.188446852719097</v>
      </c>
      <c r="MA93" s="13">
        <v>12600</v>
      </c>
      <c r="MB93">
        <v>56.527476245216299</v>
      </c>
      <c r="MC93">
        <v>61.682432808410702</v>
      </c>
      <c r="MD93">
        <v>67.110726229273396</v>
      </c>
      <c r="ME93">
        <v>72.751167441247304</v>
      </c>
      <c r="MF93">
        <v>78.521781156782495</v>
      </c>
      <c r="MG93">
        <v>84.199667197037996</v>
      </c>
      <c r="MH93">
        <v>89.768068436682697</v>
      </c>
      <c r="MI93">
        <v>95.125305903021697</v>
      </c>
      <c r="MJ93">
        <v>100.172742098822</v>
      </c>
      <c r="MK93">
        <v>104.817320638053</v>
      </c>
      <c r="ML93">
        <v>108.828743186971</v>
      </c>
      <c r="MM93" s="13" t="s">
        <v>199</v>
      </c>
      <c r="MN93" s="5">
        <v>0.18701352968197499</v>
      </c>
      <c r="MX93" s="13">
        <v>12600</v>
      </c>
      <c r="MY93">
        <v>56.048893658865097</v>
      </c>
      <c r="MZ93">
        <v>61.109408272340303</v>
      </c>
      <c r="NA93">
        <v>66.428466214110003</v>
      </c>
      <c r="NB93">
        <v>71.944460951078298</v>
      </c>
      <c r="NC93">
        <v>77.576932369717696</v>
      </c>
      <c r="ND93">
        <v>83.121671103747403</v>
      </c>
      <c r="NE93">
        <v>88.556090017482205</v>
      </c>
      <c r="NF93">
        <v>93.783751252046699</v>
      </c>
      <c r="NG93">
        <v>98.711928811233307</v>
      </c>
      <c r="NH93">
        <v>103.253902782095</v>
      </c>
      <c r="NI93">
        <v>107.18665233629901</v>
      </c>
      <c r="NJ93" s="13" t="s">
        <v>199</v>
      </c>
      <c r="NK93" s="5">
        <v>0.18718050499976899</v>
      </c>
      <c r="NU93" s="13">
        <v>12600</v>
      </c>
      <c r="NV93">
        <v>57.451318270894703</v>
      </c>
      <c r="NW93">
        <v>62.658582623353396</v>
      </c>
      <c r="NX93">
        <v>68.137133640674605</v>
      </c>
      <c r="NY93">
        <v>73.824449474680506</v>
      </c>
      <c r="NZ93">
        <v>79.638226906409798</v>
      </c>
      <c r="OA93">
        <v>85.367310669550307</v>
      </c>
      <c r="OB93">
        <v>90.989076692923902</v>
      </c>
      <c r="OC93">
        <v>96.403769339821196</v>
      </c>
      <c r="OD93">
        <v>101.515107011106</v>
      </c>
      <c r="OE93">
        <v>106.232670246599</v>
      </c>
      <c r="OF93">
        <v>110.327347981595</v>
      </c>
      <c r="OG93" s="13" t="s">
        <v>199</v>
      </c>
      <c r="OH93" s="5">
        <v>0.187503881061648</v>
      </c>
      <c r="OR93">
        <v>12600</v>
      </c>
      <c r="OS93">
        <v>55.748584098277298</v>
      </c>
      <c r="OT93">
        <v>60.7764964663114</v>
      </c>
      <c r="OU93">
        <v>66.059970868341097</v>
      </c>
      <c r="OV93">
        <v>71.537586636963496</v>
      </c>
      <c r="OW93">
        <v>77.129259435329004</v>
      </c>
      <c r="OX93">
        <v>82.632724867688296</v>
      </c>
      <c r="OY93">
        <v>88.025241231196304</v>
      </c>
      <c r="OZ93">
        <v>93.211179656606703</v>
      </c>
      <c r="PA93">
        <v>98.098685667489093</v>
      </c>
      <c r="PB93">
        <v>102.601948198546</v>
      </c>
      <c r="PC93">
        <v>106.49931565309601</v>
      </c>
      <c r="PD93" s="13" t="s">
        <v>199</v>
      </c>
      <c r="PE93" s="5">
        <v>0.18750369600431499</v>
      </c>
      <c r="PO93" s="13">
        <v>12600</v>
      </c>
      <c r="PP93">
        <v>71.138444664275497</v>
      </c>
      <c r="PQ93">
        <v>77.797894296678294</v>
      </c>
      <c r="PR93">
        <v>84.860942608860995</v>
      </c>
      <c r="PS93">
        <v>92.257528935961005</v>
      </c>
      <c r="PT93">
        <v>99.8892975319432</v>
      </c>
      <c r="PU93">
        <v>107.468525492659</v>
      </c>
      <c r="PV93">
        <v>114.976345932142</v>
      </c>
      <c r="PW93">
        <v>122.278899121503</v>
      </c>
      <c r="PX93">
        <v>129.24268252487201</v>
      </c>
      <c r="PY93">
        <v>135.73787078551601</v>
      </c>
      <c r="PZ93">
        <v>141.48157087175201</v>
      </c>
      <c r="QA93" s="13" t="s">
        <v>199</v>
      </c>
      <c r="QB93" s="5">
        <v>0.18509227004456399</v>
      </c>
      <c r="QL93" s="13">
        <v>12600</v>
      </c>
      <c r="QM93">
        <v>77.452684184090103</v>
      </c>
      <c r="QN93">
        <v>84.7447441427271</v>
      </c>
      <c r="QO93">
        <v>92.496300349768802</v>
      </c>
      <c r="QP93">
        <v>100.63422210626899</v>
      </c>
      <c r="QQ93">
        <v>109.05549497638</v>
      </c>
      <c r="QR93">
        <v>117.464937926296</v>
      </c>
      <c r="QS93">
        <v>125.836463933369</v>
      </c>
      <c r="QT93">
        <v>134.02744206465101</v>
      </c>
      <c r="QU93">
        <v>141.89463281930699</v>
      </c>
      <c r="QV93">
        <v>149.29752851254699</v>
      </c>
      <c r="QW93">
        <v>155.93751982041499</v>
      </c>
      <c r="QX93" s="13" t="s">
        <v>199</v>
      </c>
      <c r="QY93" s="5">
        <v>0.18331656230587001</v>
      </c>
      <c r="RI93" s="13">
        <v>12600</v>
      </c>
      <c r="RJ93">
        <v>54.514133004452702</v>
      </c>
      <c r="RK93">
        <v>59.346669381795103</v>
      </c>
      <c r="RL93">
        <v>64.408558666663296</v>
      </c>
      <c r="RM93">
        <v>69.638341021521697</v>
      </c>
      <c r="RN93">
        <v>74.958385922572702</v>
      </c>
      <c r="RO93">
        <v>80.191464539899897</v>
      </c>
      <c r="RP93">
        <v>85.308429326301805</v>
      </c>
      <c r="RQ93">
        <v>90.221554842484196</v>
      </c>
      <c r="RR93">
        <v>94.847811715571098</v>
      </c>
      <c r="RS93">
        <v>99.110803022510893</v>
      </c>
      <c r="RT93">
        <v>102.800492425809</v>
      </c>
      <c r="RU93" s="13" t="s">
        <v>199</v>
      </c>
      <c r="RV93" s="5">
        <v>0.18604414218818199</v>
      </c>
      <c r="SF93" s="13">
        <v>12600</v>
      </c>
      <c r="SG93">
        <v>71.4460058981945</v>
      </c>
      <c r="SH93">
        <v>78.138517833391802</v>
      </c>
      <c r="SI93">
        <v>85.240115821805205</v>
      </c>
      <c r="SJ93">
        <v>92.681334700520495</v>
      </c>
      <c r="SK93">
        <v>100.364564212093</v>
      </c>
      <c r="SL93">
        <v>108.004809495223</v>
      </c>
      <c r="SM93">
        <v>115.582640236012</v>
      </c>
      <c r="SN93">
        <v>122.964825606101</v>
      </c>
      <c r="SO93">
        <v>130.018294875636</v>
      </c>
      <c r="SP93">
        <v>136.613368662189</v>
      </c>
      <c r="SQ93">
        <v>142.464480189461</v>
      </c>
      <c r="SR93" s="13" t="s">
        <v>199</v>
      </c>
      <c r="SS93" s="5">
        <v>0.184311206287715</v>
      </c>
      <c r="TC93" s="13">
        <v>12600</v>
      </c>
      <c r="TD93">
        <v>56.482235533523003</v>
      </c>
      <c r="TE93">
        <v>61.549377723252299</v>
      </c>
      <c r="TF93">
        <v>66.870006367836595</v>
      </c>
      <c r="TG93">
        <v>72.381646258743004</v>
      </c>
      <c r="TH93">
        <v>78.003809917481902</v>
      </c>
      <c r="TI93">
        <v>83.542403977303294</v>
      </c>
      <c r="TJ93">
        <v>88.970524543517797</v>
      </c>
      <c r="TK93">
        <v>94.193866291571297</v>
      </c>
      <c r="TL93">
        <v>99.122234283384302</v>
      </c>
      <c r="TM93">
        <v>103.671710083815</v>
      </c>
      <c r="TN93">
        <v>107.621352462815</v>
      </c>
      <c r="TO93" s="13" t="s">
        <v>199</v>
      </c>
      <c r="TP93" s="5">
        <v>0.18658038301633501</v>
      </c>
      <c r="TZ93" s="13">
        <v>12600</v>
      </c>
      <c r="UA93">
        <v>0</v>
      </c>
      <c r="UB93">
        <v>0</v>
      </c>
      <c r="UC93">
        <v>0</v>
      </c>
      <c r="UD93">
        <v>0</v>
      </c>
      <c r="UE93">
        <v>0</v>
      </c>
      <c r="UF93">
        <v>0</v>
      </c>
      <c r="UG93">
        <v>0</v>
      </c>
      <c r="UH93">
        <v>0</v>
      </c>
      <c r="UI93">
        <v>0</v>
      </c>
      <c r="UJ93">
        <v>0</v>
      </c>
      <c r="UK93">
        <v>0</v>
      </c>
      <c r="UL93" s="13" t="s">
        <v>199</v>
      </c>
      <c r="UM93" s="5">
        <v>0.18977134130339501</v>
      </c>
      <c r="UW93" s="13">
        <v>12600</v>
      </c>
      <c r="UX93">
        <v>0</v>
      </c>
      <c r="UY93">
        <v>0</v>
      </c>
      <c r="UZ93">
        <v>0</v>
      </c>
      <c r="VA93">
        <v>0</v>
      </c>
      <c r="VB93">
        <v>0</v>
      </c>
      <c r="VC93">
        <v>0</v>
      </c>
      <c r="VD93">
        <v>0</v>
      </c>
      <c r="VE93">
        <v>0</v>
      </c>
      <c r="VF93">
        <v>0</v>
      </c>
      <c r="VG93">
        <v>0</v>
      </c>
      <c r="VH93">
        <v>0</v>
      </c>
      <c r="VI93" s="13" t="s">
        <v>199</v>
      </c>
      <c r="VJ93" s="5">
        <v>0.187386145723384</v>
      </c>
      <c r="VT93" s="13">
        <v>12600</v>
      </c>
      <c r="VU93">
        <v>0</v>
      </c>
      <c r="VV93">
        <v>0</v>
      </c>
      <c r="VW93">
        <v>0</v>
      </c>
      <c r="VX93">
        <v>0</v>
      </c>
      <c r="VY93">
        <v>0</v>
      </c>
      <c r="VZ93">
        <v>0</v>
      </c>
      <c r="WA93">
        <v>0</v>
      </c>
      <c r="WB93">
        <v>0</v>
      </c>
      <c r="WC93">
        <v>0</v>
      </c>
      <c r="WD93">
        <v>0</v>
      </c>
      <c r="WE93">
        <v>0</v>
      </c>
      <c r="WF93" s="13" t="s">
        <v>199</v>
      </c>
      <c r="WG93" s="5">
        <v>0.18946845385581401</v>
      </c>
    </row>
    <row r="94" spans="1:605" x14ac:dyDescent="0.25">
      <c r="Q94" s="13">
        <v>14000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 s="13" t="s">
        <v>200</v>
      </c>
      <c r="AD94" s="5">
        <v>0</v>
      </c>
      <c r="AN94" s="13">
        <v>14000</v>
      </c>
      <c r="AO94">
        <v>73.929834899100797</v>
      </c>
      <c r="AP94">
        <v>80.870518751596293</v>
      </c>
      <c r="AQ94">
        <v>88.241944542708296</v>
      </c>
      <c r="AR94">
        <v>95.973383285853004</v>
      </c>
      <c r="AS94">
        <v>103.965319888964</v>
      </c>
      <c r="AT94">
        <v>111.92951714597299</v>
      </c>
      <c r="AU94">
        <v>119.84378559501</v>
      </c>
      <c r="AV94">
        <v>127.57138203696699</v>
      </c>
      <c r="AW94">
        <v>134.97535993259299</v>
      </c>
      <c r="AX94">
        <v>141.92181396663699</v>
      </c>
      <c r="AY94">
        <v>148.11877417435801</v>
      </c>
      <c r="AZ94" s="13" t="s">
        <v>200</v>
      </c>
      <c r="BA94" s="5">
        <v>0</v>
      </c>
      <c r="BK94" s="13">
        <v>14000</v>
      </c>
      <c r="BL94">
        <v>65.467143449326002</v>
      </c>
      <c r="BM94">
        <v>71.523573839494503</v>
      </c>
      <c r="BN94">
        <v>77.928555796480893</v>
      </c>
      <c r="BO94">
        <v>84.615135718587595</v>
      </c>
      <c r="BP94">
        <v>91.491808263839005</v>
      </c>
      <c r="BQ94">
        <v>98.3044956958028</v>
      </c>
      <c r="BR94">
        <v>105.03221510261</v>
      </c>
      <c r="BS94">
        <v>111.555827207592</v>
      </c>
      <c r="BT94">
        <v>117.757939042071</v>
      </c>
      <c r="BU94">
        <v>123.525811687576</v>
      </c>
      <c r="BV94">
        <v>128.597113118305</v>
      </c>
      <c r="BW94" s="13" t="s">
        <v>200</v>
      </c>
      <c r="BX94" s="5">
        <v>0</v>
      </c>
      <c r="CH94" s="13">
        <v>14000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 s="13" t="s">
        <v>200</v>
      </c>
      <c r="CU94" s="5">
        <v>0</v>
      </c>
      <c r="DE94" s="13">
        <v>14000</v>
      </c>
      <c r="DF94">
        <v>65.341048971465099</v>
      </c>
      <c r="DG94">
        <v>71.368837459971402</v>
      </c>
      <c r="DH94">
        <v>77.740229187378603</v>
      </c>
      <c r="DI94">
        <v>84.388021792274301</v>
      </c>
      <c r="DJ94">
        <v>91.221098834089204</v>
      </c>
      <c r="DK94">
        <v>97.992717963376606</v>
      </c>
      <c r="DL94">
        <v>104.679398395595</v>
      </c>
      <c r="DM94">
        <v>111.16391292201401</v>
      </c>
      <c r="DN94">
        <v>117.331064947548</v>
      </c>
      <c r="DO94">
        <v>123.070510944059</v>
      </c>
      <c r="DP94">
        <v>128.122384954696</v>
      </c>
      <c r="DQ94" s="13" t="s">
        <v>200</v>
      </c>
      <c r="DR94" s="5">
        <v>0</v>
      </c>
      <c r="EB94" s="13">
        <v>14000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 s="13" t="s">
        <v>200</v>
      </c>
      <c r="EO94" s="5">
        <v>0</v>
      </c>
      <c r="EY94" s="13">
        <v>14000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 s="13" t="s">
        <v>200</v>
      </c>
      <c r="FL94" s="5">
        <v>0</v>
      </c>
      <c r="FV94" s="13">
        <v>14000</v>
      </c>
      <c r="FW94">
        <v>0</v>
      </c>
      <c r="FX94">
        <v>0</v>
      </c>
      <c r="FY94">
        <v>0</v>
      </c>
      <c r="FZ94">
        <v>0</v>
      </c>
      <c r="GA94">
        <v>0</v>
      </c>
      <c r="GB94">
        <v>0</v>
      </c>
      <c r="GC94">
        <v>0</v>
      </c>
      <c r="GD94">
        <v>0</v>
      </c>
      <c r="GE94">
        <v>0</v>
      </c>
      <c r="GF94">
        <v>0</v>
      </c>
      <c r="GG94">
        <v>0</v>
      </c>
      <c r="GH94" s="13" t="s">
        <v>200</v>
      </c>
      <c r="GI94" s="5">
        <v>0</v>
      </c>
      <c r="GS94" s="13">
        <v>14000</v>
      </c>
      <c r="GT94">
        <v>0</v>
      </c>
      <c r="GU94">
        <v>0</v>
      </c>
      <c r="GV94">
        <v>0</v>
      </c>
      <c r="GW94">
        <v>0</v>
      </c>
      <c r="GX94">
        <v>0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0</v>
      </c>
      <c r="HE94" s="13" t="s">
        <v>200</v>
      </c>
      <c r="HF94" s="5">
        <v>0</v>
      </c>
      <c r="HP94" s="13">
        <v>14000</v>
      </c>
      <c r="HQ94">
        <v>61.317875372104602</v>
      </c>
      <c r="HR94">
        <v>66.901903657152502</v>
      </c>
      <c r="HS94">
        <v>72.786231077183999</v>
      </c>
      <c r="HT94">
        <v>78.905463935510298</v>
      </c>
      <c r="HU94">
        <v>85.173214537095504</v>
      </c>
      <c r="HV94">
        <v>91.369568295630899</v>
      </c>
      <c r="HW94">
        <v>97.4682256697117</v>
      </c>
      <c r="HX94">
        <v>103.36303550850199</v>
      </c>
      <c r="HY94">
        <v>108.951013454525</v>
      </c>
      <c r="HZ94">
        <v>114.13484468434601</v>
      </c>
      <c r="IA94">
        <v>118.672869057188</v>
      </c>
      <c r="IB94" s="13" t="s">
        <v>200</v>
      </c>
      <c r="IC94" s="5">
        <v>0</v>
      </c>
      <c r="IM94" s="13">
        <v>14000</v>
      </c>
      <c r="IN94">
        <v>67.734034533199903</v>
      </c>
      <c r="IO94">
        <v>73.981970608253107</v>
      </c>
      <c r="IP94">
        <v>80.589076563456501</v>
      </c>
      <c r="IQ94">
        <v>87.486323644140398</v>
      </c>
      <c r="IR94">
        <v>94.580671413621403</v>
      </c>
      <c r="IS94">
        <v>101.627789999526</v>
      </c>
      <c r="IT94">
        <v>108.59924400552499</v>
      </c>
      <c r="IU94">
        <v>115.375757979413</v>
      </c>
      <c r="IV94">
        <v>121.840086425344</v>
      </c>
      <c r="IW94">
        <v>127.87980650305001</v>
      </c>
      <c r="IX94">
        <v>133.23016345451401</v>
      </c>
      <c r="IY94" s="13" t="s">
        <v>200</v>
      </c>
      <c r="IZ94" s="5">
        <v>0</v>
      </c>
      <c r="JJ94" s="13">
        <v>14000</v>
      </c>
      <c r="JK94">
        <v>63.190010283998802</v>
      </c>
      <c r="JL94">
        <v>68.960350031853295</v>
      </c>
      <c r="JM94">
        <v>75.046189171005295</v>
      </c>
      <c r="JN94">
        <v>81.380872378585394</v>
      </c>
      <c r="JO94">
        <v>87.876085313801497</v>
      </c>
      <c r="JP94">
        <v>94.307021499636605</v>
      </c>
      <c r="JQ94">
        <v>100.64588497738301</v>
      </c>
      <c r="JR94">
        <v>106.783252174875</v>
      </c>
      <c r="JS94">
        <v>112.61265766685401</v>
      </c>
      <c r="JT94">
        <v>118.033158885755</v>
      </c>
      <c r="JU94">
        <v>122.796949035859</v>
      </c>
      <c r="JV94" s="13" t="s">
        <v>200</v>
      </c>
      <c r="JW94" s="5">
        <v>0</v>
      </c>
      <c r="KG94" s="13">
        <v>14000</v>
      </c>
      <c r="KH94">
        <v>64.758663066979594</v>
      </c>
      <c r="KI94">
        <v>70.719736183517995</v>
      </c>
      <c r="KJ94">
        <v>77.017482341603198</v>
      </c>
      <c r="KK94">
        <v>83.584889582097006</v>
      </c>
      <c r="KL94">
        <v>90.331544311221705</v>
      </c>
      <c r="KM94">
        <v>97.015685673086693</v>
      </c>
      <c r="KN94">
        <v>103.612996702101</v>
      </c>
      <c r="KO94">
        <v>110.008112002426</v>
      </c>
      <c r="KP94">
        <v>116.087911397675</v>
      </c>
      <c r="KQ94">
        <v>121.74428495639999</v>
      </c>
      <c r="KR94">
        <v>126.720285269521</v>
      </c>
      <c r="KS94" s="13" t="s">
        <v>200</v>
      </c>
      <c r="KT94" s="5">
        <v>0</v>
      </c>
      <c r="LD94" s="13">
        <v>14000</v>
      </c>
      <c r="LE94">
        <v>64.047325441546207</v>
      </c>
      <c r="LF94">
        <v>69.916874478108497</v>
      </c>
      <c r="LG94">
        <v>76.112257672406898</v>
      </c>
      <c r="LH94">
        <v>82.566516841674101</v>
      </c>
      <c r="LI94">
        <v>89.190268147499395</v>
      </c>
      <c r="LJ94">
        <v>95.751546267515295</v>
      </c>
      <c r="LK94">
        <v>102.223672353805</v>
      </c>
      <c r="LL94">
        <v>108.494488218323</v>
      </c>
      <c r="LM94">
        <v>114.454489235564</v>
      </c>
      <c r="LN94">
        <v>119.999474586578</v>
      </c>
      <c r="LO94">
        <v>124.877270968696</v>
      </c>
      <c r="LP94" s="13" t="s">
        <v>200</v>
      </c>
      <c r="LQ94" s="5">
        <v>0</v>
      </c>
      <c r="MA94" s="13">
        <v>14000</v>
      </c>
      <c r="MB94">
        <v>64.460189213143806</v>
      </c>
      <c r="MC94">
        <v>70.3882964543903</v>
      </c>
      <c r="MD94">
        <v>76.649829912570596</v>
      </c>
      <c r="ME94">
        <v>83.177902743735402</v>
      </c>
      <c r="MF94">
        <v>89.882444379361601</v>
      </c>
      <c r="MG94">
        <v>96.523718715953905</v>
      </c>
      <c r="MH94">
        <v>103.07717833004</v>
      </c>
      <c r="MI94">
        <v>109.42828479079201</v>
      </c>
      <c r="MJ94">
        <v>115.464833439751</v>
      </c>
      <c r="MK94">
        <v>121.079694896265</v>
      </c>
      <c r="ML94">
        <v>126.017265609125</v>
      </c>
      <c r="MM94" s="13" t="s">
        <v>200</v>
      </c>
      <c r="MN94" s="5">
        <v>0</v>
      </c>
      <c r="MX94" s="13">
        <v>14000</v>
      </c>
      <c r="MY94">
        <v>63.960583374072002</v>
      </c>
      <c r="MZ94">
        <v>69.789258215885994</v>
      </c>
      <c r="NA94">
        <v>75.935343014996207</v>
      </c>
      <c r="NB94">
        <v>82.331329203447893</v>
      </c>
      <c r="NC94">
        <v>88.888514834236801</v>
      </c>
      <c r="ND94">
        <v>95.386366944687296</v>
      </c>
      <c r="NE94">
        <v>101.794223742364</v>
      </c>
      <c r="NF94">
        <v>108.002964701826</v>
      </c>
      <c r="NG94">
        <v>113.906609835079</v>
      </c>
      <c r="NH94">
        <v>119.404833102396</v>
      </c>
      <c r="NI94">
        <v>124.24966539683599</v>
      </c>
      <c r="NJ94" s="13" t="s">
        <v>200</v>
      </c>
      <c r="NK94" s="5">
        <v>0</v>
      </c>
      <c r="NU94" s="13">
        <v>14000</v>
      </c>
      <c r="NV94">
        <v>65.422209808665798</v>
      </c>
      <c r="NW94">
        <v>71.406278587470993</v>
      </c>
      <c r="NX94">
        <v>77.722159604333896</v>
      </c>
      <c r="NY94">
        <v>84.301589119777603</v>
      </c>
      <c r="NZ94">
        <v>91.054175018143695</v>
      </c>
      <c r="OA94">
        <v>97.752850071375704</v>
      </c>
      <c r="OB94">
        <v>104.3667879501</v>
      </c>
      <c r="OC94">
        <v>110.783563345556</v>
      </c>
      <c r="OD94">
        <v>116.89358148831499</v>
      </c>
      <c r="OE94">
        <v>122.592673667689</v>
      </c>
      <c r="OF94">
        <v>127.627010131285</v>
      </c>
      <c r="OG94" s="13" t="s">
        <v>200</v>
      </c>
      <c r="OH94" s="5">
        <v>0</v>
      </c>
      <c r="OR94">
        <v>14000</v>
      </c>
      <c r="OS94">
        <v>63.646870460195998</v>
      </c>
      <c r="OT94">
        <v>69.440945061276807</v>
      </c>
      <c r="OU94">
        <v>75.549066766194002</v>
      </c>
      <c r="OV94">
        <v>81.903875886718794</v>
      </c>
      <c r="OW94">
        <v>88.4170106909868</v>
      </c>
      <c r="OX94">
        <v>94.869822039821599</v>
      </c>
      <c r="OY94">
        <v>101.231511462472</v>
      </c>
      <c r="OZ94">
        <v>107.393772563268</v>
      </c>
      <c r="PA94">
        <v>113.251520285487</v>
      </c>
      <c r="PB94">
        <v>118.705381735763</v>
      </c>
      <c r="PC94">
        <v>123.50871933418399</v>
      </c>
      <c r="PD94" s="13" t="s">
        <v>200</v>
      </c>
      <c r="PE94" s="5">
        <v>0</v>
      </c>
      <c r="PO94" s="13">
        <v>14000</v>
      </c>
      <c r="PP94">
        <v>79.366308338865807</v>
      </c>
      <c r="PQ94">
        <v>86.851435176118997</v>
      </c>
      <c r="PR94">
        <v>94.813675245307607</v>
      </c>
      <c r="PS94">
        <v>103.179096118842</v>
      </c>
      <c r="PT94">
        <v>111.843442223583</v>
      </c>
      <c r="PU94">
        <v>120.50995389171401</v>
      </c>
      <c r="PV94">
        <v>129.15025472632101</v>
      </c>
      <c r="PW94">
        <v>137.61926993574301</v>
      </c>
      <c r="PX94">
        <v>145.771013906012</v>
      </c>
      <c r="PY94">
        <v>153.46192542138101</v>
      </c>
      <c r="PZ94">
        <v>160.389217668366</v>
      </c>
      <c r="QA94" s="13" t="s">
        <v>200</v>
      </c>
      <c r="QB94" s="5">
        <v>0</v>
      </c>
      <c r="QL94" s="13">
        <v>14000</v>
      </c>
      <c r="QM94">
        <v>85.610326806032205</v>
      </c>
      <c r="QN94">
        <v>93.729772830014696</v>
      </c>
      <c r="QO94">
        <v>102.38602134377101</v>
      </c>
      <c r="QP94">
        <v>111.502957363273</v>
      </c>
      <c r="QQ94">
        <v>120.972853592771</v>
      </c>
      <c r="QR94">
        <v>130.496069870806</v>
      </c>
      <c r="QS94">
        <v>140.036488220015</v>
      </c>
      <c r="QT94">
        <v>149.44183850696299</v>
      </c>
      <c r="QU94">
        <v>158.557946082576</v>
      </c>
      <c r="QV94">
        <v>167.23201524046499</v>
      </c>
      <c r="QW94">
        <v>175.14976526254199</v>
      </c>
      <c r="QX94" s="13" t="s">
        <v>200</v>
      </c>
      <c r="QY94" s="5">
        <v>0</v>
      </c>
      <c r="RI94" s="13">
        <v>14000</v>
      </c>
      <c r="RJ94">
        <v>62.354346524251497</v>
      </c>
      <c r="RK94">
        <v>67.941349098762998</v>
      </c>
      <c r="RL94">
        <v>73.813585270834807</v>
      </c>
      <c r="RM94">
        <v>79.903297124528805</v>
      </c>
      <c r="RN94">
        <v>86.124292675489002</v>
      </c>
      <c r="RO94">
        <v>92.2834869943906</v>
      </c>
      <c r="RP94">
        <v>98.3433342466017</v>
      </c>
      <c r="RQ94">
        <v>104.203656750036</v>
      </c>
      <c r="RR94">
        <v>109.768624181468</v>
      </c>
      <c r="RS94">
        <v>114.94893348233001</v>
      </c>
      <c r="RT94">
        <v>119.50986648444901</v>
      </c>
      <c r="RU94" s="13" t="s">
        <v>200</v>
      </c>
      <c r="RV94" s="5">
        <v>0</v>
      </c>
      <c r="SF94" s="13">
        <v>14000</v>
      </c>
      <c r="SG94">
        <v>79.673179002553994</v>
      </c>
      <c r="SH94">
        <v>87.191723957993403</v>
      </c>
      <c r="SI94">
        <v>95.193087891364499</v>
      </c>
      <c r="SJ94">
        <v>103.60399607323799</v>
      </c>
      <c r="SK94">
        <v>112.321028262589</v>
      </c>
      <c r="SL94">
        <v>121.050457244738</v>
      </c>
      <c r="SM94">
        <v>129.763402888039</v>
      </c>
      <c r="SN94">
        <v>138.31562159142899</v>
      </c>
      <c r="SO94">
        <v>146.56179639652299</v>
      </c>
      <c r="SP94">
        <v>154.35877963134001</v>
      </c>
      <c r="SQ94">
        <v>161.40153659498699</v>
      </c>
      <c r="SR94" s="13" t="s">
        <v>200</v>
      </c>
      <c r="SS94" s="5">
        <v>0</v>
      </c>
      <c r="TC94" s="13">
        <v>14000</v>
      </c>
      <c r="TD94">
        <v>64.412990784793195</v>
      </c>
      <c r="TE94">
        <v>70.249310381561301</v>
      </c>
      <c r="TF94">
        <v>76.397925684957002</v>
      </c>
      <c r="TG94">
        <v>82.790377034938999</v>
      </c>
      <c r="TH94">
        <v>89.337884793758903</v>
      </c>
      <c r="TI94">
        <v>95.830625069051706</v>
      </c>
      <c r="TJ94">
        <v>102.23331772321001</v>
      </c>
      <c r="TK94">
        <v>108.43909636227001</v>
      </c>
      <c r="TL94">
        <v>114.344697376525</v>
      </c>
      <c r="TM94">
        <v>119.852852072039</v>
      </c>
      <c r="TN94">
        <v>124.71802378389199</v>
      </c>
      <c r="TO94" s="13" t="s">
        <v>200</v>
      </c>
      <c r="TP94" s="5">
        <v>0</v>
      </c>
      <c r="TZ94" s="13">
        <v>14000</v>
      </c>
      <c r="UA94">
        <v>0</v>
      </c>
      <c r="UB94">
        <v>0</v>
      </c>
      <c r="UC94">
        <v>0</v>
      </c>
      <c r="UD94">
        <v>0</v>
      </c>
      <c r="UE94">
        <v>0</v>
      </c>
      <c r="UF94">
        <v>0</v>
      </c>
      <c r="UG94">
        <v>0</v>
      </c>
      <c r="UH94">
        <v>0</v>
      </c>
      <c r="UI94">
        <v>0</v>
      </c>
      <c r="UJ94">
        <v>0</v>
      </c>
      <c r="UK94">
        <v>0</v>
      </c>
      <c r="UL94" s="13" t="s">
        <v>200</v>
      </c>
      <c r="UM94" s="5">
        <v>0</v>
      </c>
      <c r="UW94" s="13">
        <v>14000</v>
      </c>
      <c r="UX94">
        <v>0</v>
      </c>
      <c r="UY94">
        <v>0</v>
      </c>
      <c r="UZ94">
        <v>0</v>
      </c>
      <c r="VA94">
        <v>0</v>
      </c>
      <c r="VB94">
        <v>0</v>
      </c>
      <c r="VC94">
        <v>0</v>
      </c>
      <c r="VD94">
        <v>0</v>
      </c>
      <c r="VE94">
        <v>0</v>
      </c>
      <c r="VF94">
        <v>0</v>
      </c>
      <c r="VG94">
        <v>0</v>
      </c>
      <c r="VH94">
        <v>0</v>
      </c>
      <c r="VI94" s="13" t="s">
        <v>200</v>
      </c>
      <c r="VJ94" s="5">
        <v>0</v>
      </c>
      <c r="VT94" s="13">
        <v>14000</v>
      </c>
      <c r="VU94">
        <v>0</v>
      </c>
      <c r="VV94">
        <v>0</v>
      </c>
      <c r="VW94">
        <v>0</v>
      </c>
      <c r="VX94">
        <v>0</v>
      </c>
      <c r="VY94">
        <v>0</v>
      </c>
      <c r="VZ94">
        <v>0</v>
      </c>
      <c r="WA94">
        <v>0</v>
      </c>
      <c r="WB94">
        <v>0</v>
      </c>
      <c r="WC94">
        <v>0</v>
      </c>
      <c r="WD94">
        <v>0</v>
      </c>
      <c r="WE94">
        <v>0</v>
      </c>
      <c r="WF94" s="13" t="s">
        <v>200</v>
      </c>
      <c r="WG94" s="5">
        <v>0</v>
      </c>
    </row>
    <row r="95" spans="1:605" x14ac:dyDescent="0.25">
      <c r="Q95" s="13"/>
      <c r="AC95" s="13" t="s">
        <v>201</v>
      </c>
      <c r="AD95" s="5" t="s">
        <v>55</v>
      </c>
      <c r="AN95" s="13"/>
      <c r="AZ95" s="13" t="s">
        <v>201</v>
      </c>
      <c r="BA95" s="5">
        <v>1</v>
      </c>
      <c r="BK95" s="13"/>
      <c r="BW95" s="13" t="s">
        <v>201</v>
      </c>
      <c r="BX95" s="5">
        <v>1</v>
      </c>
      <c r="CH95" s="13"/>
      <c r="CT95" s="13" t="s">
        <v>201</v>
      </c>
      <c r="CU95" s="5" t="s">
        <v>55</v>
      </c>
      <c r="DE95" s="13"/>
      <c r="DQ95" s="13" t="s">
        <v>201</v>
      </c>
      <c r="DR95" s="5">
        <v>1</v>
      </c>
      <c r="EB95" s="13"/>
      <c r="EN95" s="13" t="s">
        <v>201</v>
      </c>
      <c r="EO95" s="5" t="s">
        <v>55</v>
      </c>
      <c r="EY95" s="13"/>
      <c r="FK95" s="13" t="s">
        <v>201</v>
      </c>
      <c r="FL95" s="5" t="s">
        <v>55</v>
      </c>
      <c r="FV95" s="13"/>
      <c r="GH95" s="13" t="s">
        <v>201</v>
      </c>
      <c r="GI95" s="5" t="s">
        <v>55</v>
      </c>
      <c r="GS95" s="13"/>
      <c r="HE95" s="13" t="s">
        <v>201</v>
      </c>
      <c r="HF95" s="5" t="s">
        <v>55</v>
      </c>
      <c r="HP95" s="13"/>
      <c r="IB95" s="13" t="s">
        <v>201</v>
      </c>
      <c r="IC95" s="5">
        <v>1</v>
      </c>
      <c r="IM95" s="13"/>
      <c r="IY95" s="13" t="s">
        <v>201</v>
      </c>
      <c r="IZ95" s="5">
        <v>1</v>
      </c>
      <c r="JJ95" s="13"/>
      <c r="JV95" s="13" t="s">
        <v>201</v>
      </c>
      <c r="JW95" s="5">
        <v>1</v>
      </c>
      <c r="KG95" s="13"/>
      <c r="KS95" s="13" t="s">
        <v>201</v>
      </c>
      <c r="KT95" s="5">
        <v>1</v>
      </c>
      <c r="LD95" s="13"/>
      <c r="LP95" s="13" t="s">
        <v>201</v>
      </c>
      <c r="LQ95" s="5">
        <v>1</v>
      </c>
      <c r="MA95" s="13"/>
      <c r="MM95" s="13" t="s">
        <v>201</v>
      </c>
      <c r="MN95" s="5">
        <v>1</v>
      </c>
      <c r="MX95" s="13"/>
      <c r="NJ95" s="13" t="s">
        <v>201</v>
      </c>
      <c r="NK95" s="5">
        <v>1</v>
      </c>
      <c r="NU95" s="13"/>
      <c r="OG95" s="13" t="s">
        <v>201</v>
      </c>
      <c r="OH95" s="5">
        <v>1</v>
      </c>
      <c r="PD95" s="13" t="s">
        <v>201</v>
      </c>
      <c r="PE95" s="5">
        <v>1</v>
      </c>
      <c r="PO95" s="13"/>
      <c r="QA95" s="13" t="s">
        <v>201</v>
      </c>
      <c r="QB95" s="5">
        <v>1</v>
      </c>
      <c r="QL95" s="13"/>
      <c r="QX95" s="13" t="s">
        <v>201</v>
      </c>
      <c r="QY95" s="5">
        <v>1</v>
      </c>
      <c r="RI95" s="13"/>
      <c r="RU95" s="13" t="s">
        <v>201</v>
      </c>
      <c r="RV95" s="5">
        <v>1</v>
      </c>
      <c r="SF95" s="13"/>
      <c r="SR95" s="13" t="s">
        <v>201</v>
      </c>
      <c r="SS95" s="5">
        <v>1</v>
      </c>
      <c r="TC95" s="13"/>
      <c r="TO95" s="13" t="s">
        <v>201</v>
      </c>
      <c r="TP95" s="5">
        <v>1</v>
      </c>
      <c r="TZ95" s="13"/>
      <c r="UL95" s="13" t="s">
        <v>201</v>
      </c>
      <c r="UM95" s="5" t="s">
        <v>55</v>
      </c>
      <c r="UW95" s="13"/>
      <c r="VI95" s="13" t="s">
        <v>201</v>
      </c>
      <c r="VJ95" s="5" t="s">
        <v>55</v>
      </c>
      <c r="VT95" s="13"/>
      <c r="WF95" s="13" t="s">
        <v>201</v>
      </c>
      <c r="WG95" s="5" t="s">
        <v>55</v>
      </c>
    </row>
    <row r="96" spans="1:605" x14ac:dyDescent="0.25">
      <c r="Q96" s="13"/>
      <c r="AC96" s="13" t="s">
        <v>202</v>
      </c>
      <c r="AD96" s="5">
        <v>1004.50237816345</v>
      </c>
      <c r="AN96" s="13"/>
      <c r="AZ96" s="13" t="s">
        <v>202</v>
      </c>
      <c r="BA96" s="5">
        <v>1607.5717744542301</v>
      </c>
      <c r="BK96" s="13"/>
      <c r="BW96" s="13" t="s">
        <v>202</v>
      </c>
      <c r="BX96" s="5">
        <v>1298.18867802768</v>
      </c>
      <c r="CH96" s="13"/>
      <c r="CT96" s="13" t="s">
        <v>202</v>
      </c>
      <c r="CU96" s="5">
        <v>990.63034149983605</v>
      </c>
      <c r="DE96" s="13"/>
      <c r="DQ96" s="13" t="s">
        <v>202</v>
      </c>
      <c r="DR96" s="5">
        <v>1330.3598585222901</v>
      </c>
      <c r="EB96" s="13"/>
      <c r="EN96" s="13" t="s">
        <v>202</v>
      </c>
      <c r="EO96" s="5">
        <v>1026.1257391494501</v>
      </c>
      <c r="EY96" s="13"/>
      <c r="FK96" s="13" t="s">
        <v>202</v>
      </c>
      <c r="FL96" s="5">
        <v>1145.57374782534</v>
      </c>
      <c r="FV96" s="13"/>
      <c r="GH96" s="13" t="s">
        <v>202</v>
      </c>
      <c r="GI96" s="5">
        <v>1126.9822249624399</v>
      </c>
      <c r="GS96" s="13"/>
      <c r="HE96" s="13" t="s">
        <v>202</v>
      </c>
      <c r="HF96" s="5">
        <v>1056.1232613007701</v>
      </c>
      <c r="HP96" s="13"/>
      <c r="IB96" s="13" t="s">
        <v>202</v>
      </c>
      <c r="IC96" s="5">
        <v>1195.5430511674299</v>
      </c>
      <c r="IM96" s="13"/>
      <c r="IY96" s="13" t="s">
        <v>202</v>
      </c>
      <c r="IZ96" s="5">
        <v>1442.7164741332799</v>
      </c>
      <c r="JJ96" s="13"/>
      <c r="JV96" s="13" t="s">
        <v>202</v>
      </c>
      <c r="JW96" s="5">
        <v>1330.7291541862801</v>
      </c>
      <c r="KG96" s="13"/>
      <c r="KS96" s="13" t="s">
        <v>202</v>
      </c>
      <c r="KT96" s="5">
        <v>1255.2893500508001</v>
      </c>
      <c r="LD96" s="13"/>
      <c r="LP96" s="13" t="s">
        <v>202</v>
      </c>
      <c r="LQ96" s="5">
        <v>1374.52856584501</v>
      </c>
      <c r="MA96" s="13"/>
      <c r="MM96" s="13" t="s">
        <v>202</v>
      </c>
      <c r="MN96" s="5">
        <v>1329.2688824931299</v>
      </c>
      <c r="MX96" s="13"/>
      <c r="NJ96" s="13" t="s">
        <v>202</v>
      </c>
      <c r="NK96" s="5">
        <v>1433.1662789811801</v>
      </c>
      <c r="NU96" s="13"/>
      <c r="OG96" s="13" t="s">
        <v>202</v>
      </c>
      <c r="OH96" s="5">
        <v>1471.6944429472901</v>
      </c>
      <c r="PD96" s="13" t="s">
        <v>202</v>
      </c>
      <c r="PE96" s="5">
        <v>1400.4516512893399</v>
      </c>
      <c r="PO96" s="13"/>
      <c r="QA96" s="13" t="s">
        <v>202</v>
      </c>
      <c r="QB96" s="5">
        <v>2786.9199102821299</v>
      </c>
      <c r="QL96" s="13"/>
      <c r="QX96" s="13" t="s">
        <v>202</v>
      </c>
      <c r="QY96" s="5">
        <v>4066.4984382645698</v>
      </c>
      <c r="RI96" s="13"/>
      <c r="RU96" s="13" t="s">
        <v>202</v>
      </c>
      <c r="RV96" s="5">
        <v>1454.87129764315</v>
      </c>
      <c r="SF96" s="13"/>
      <c r="SR96" s="13" t="s">
        <v>202</v>
      </c>
      <c r="SS96" s="5">
        <v>2627.4017153930299</v>
      </c>
      <c r="TC96" s="13"/>
      <c r="TO96" s="13" t="s">
        <v>202</v>
      </c>
      <c r="TP96" s="5">
        <v>1531.59253766296</v>
      </c>
      <c r="TZ96" s="13"/>
      <c r="UL96" s="13" t="s">
        <v>202</v>
      </c>
      <c r="UM96" s="5">
        <v>1391.59455295219</v>
      </c>
      <c r="UW96" s="13"/>
      <c r="VI96" s="13" t="s">
        <v>202</v>
      </c>
      <c r="VJ96" s="5">
        <v>1372.68698710892</v>
      </c>
      <c r="VT96" s="13"/>
      <c r="WF96" s="13" t="s">
        <v>202</v>
      </c>
      <c r="WG96" s="5">
        <v>1460.7671843881301</v>
      </c>
    </row>
    <row r="97" spans="17:605" x14ac:dyDescent="0.25">
      <c r="Q97" s="13" t="s">
        <v>253</v>
      </c>
      <c r="R97">
        <v>0</v>
      </c>
      <c r="S97">
        <v>0.09</v>
      </c>
      <c r="T97">
        <v>0.18</v>
      </c>
      <c r="U97">
        <v>0.27</v>
      </c>
      <c r="V97">
        <v>0.36</v>
      </c>
      <c r="W97">
        <v>0.45</v>
      </c>
      <c r="X97">
        <v>0.54</v>
      </c>
      <c r="Y97">
        <v>0.63</v>
      </c>
      <c r="Z97">
        <v>0.72</v>
      </c>
      <c r="AA97">
        <v>0.80999999999999905</v>
      </c>
      <c r="AB97">
        <v>0.9</v>
      </c>
      <c r="AC97" s="13" t="s">
        <v>1045</v>
      </c>
      <c r="AD97" s="5"/>
      <c r="AN97" s="13" t="s">
        <v>253</v>
      </c>
      <c r="AO97">
        <v>0</v>
      </c>
      <c r="AP97">
        <v>0.09</v>
      </c>
      <c r="AQ97">
        <v>0.18</v>
      </c>
      <c r="AR97">
        <v>0.27</v>
      </c>
      <c r="AS97">
        <v>0.36</v>
      </c>
      <c r="AT97">
        <v>0.45</v>
      </c>
      <c r="AU97">
        <v>0.54</v>
      </c>
      <c r="AV97">
        <v>0.63</v>
      </c>
      <c r="AW97">
        <v>0.72</v>
      </c>
      <c r="AX97">
        <v>0.80999999999999905</v>
      </c>
      <c r="AY97">
        <v>0.9</v>
      </c>
      <c r="AZ97" s="13" t="s">
        <v>859</v>
      </c>
      <c r="BA97" s="5"/>
      <c r="BK97" s="13" t="s">
        <v>253</v>
      </c>
      <c r="BL97">
        <v>0</v>
      </c>
      <c r="BM97">
        <v>0.09</v>
      </c>
      <c r="BN97">
        <v>0.18</v>
      </c>
      <c r="BO97">
        <v>0.27</v>
      </c>
      <c r="BP97">
        <v>0.36</v>
      </c>
      <c r="BQ97">
        <v>0.45</v>
      </c>
      <c r="BR97">
        <v>0.54</v>
      </c>
      <c r="BS97">
        <v>0.63</v>
      </c>
      <c r="BT97">
        <v>0.72</v>
      </c>
      <c r="BU97">
        <v>0.80999999999999905</v>
      </c>
      <c r="BV97">
        <v>0.9</v>
      </c>
      <c r="BW97" s="13" t="s">
        <v>1062</v>
      </c>
      <c r="BX97" s="5"/>
      <c r="CH97" s="13" t="s">
        <v>253</v>
      </c>
      <c r="CI97">
        <v>0</v>
      </c>
      <c r="CJ97">
        <v>0.09</v>
      </c>
      <c r="CK97">
        <v>0.18</v>
      </c>
      <c r="CL97">
        <v>0.27</v>
      </c>
      <c r="CM97">
        <v>0.36</v>
      </c>
      <c r="CN97">
        <v>0.45</v>
      </c>
      <c r="CO97">
        <v>0.54</v>
      </c>
      <c r="CP97">
        <v>0.63</v>
      </c>
      <c r="CQ97">
        <v>0.72</v>
      </c>
      <c r="CR97">
        <v>0.80999999999999905</v>
      </c>
      <c r="CS97">
        <v>0.9</v>
      </c>
      <c r="CT97" s="13" t="s">
        <v>1100</v>
      </c>
      <c r="CU97" s="5"/>
      <c r="DE97" s="13" t="s">
        <v>253</v>
      </c>
      <c r="DF97">
        <v>0</v>
      </c>
      <c r="DG97">
        <v>0.09</v>
      </c>
      <c r="DH97">
        <v>0.18</v>
      </c>
      <c r="DI97">
        <v>0.27</v>
      </c>
      <c r="DJ97">
        <v>0.36</v>
      </c>
      <c r="DK97">
        <v>0.45</v>
      </c>
      <c r="DL97">
        <v>0.54</v>
      </c>
      <c r="DM97">
        <v>0.63</v>
      </c>
      <c r="DN97">
        <v>0.72</v>
      </c>
      <c r="DO97">
        <v>0.80999999999999905</v>
      </c>
      <c r="DP97">
        <v>0.9</v>
      </c>
      <c r="DQ97" s="13" t="s">
        <v>943</v>
      </c>
      <c r="DR97" s="5"/>
      <c r="EB97" s="13" t="s">
        <v>253</v>
      </c>
      <c r="EC97">
        <v>0</v>
      </c>
      <c r="ED97">
        <v>0.09</v>
      </c>
      <c r="EE97">
        <v>0.18</v>
      </c>
      <c r="EF97">
        <v>0.27</v>
      </c>
      <c r="EG97">
        <v>0.36</v>
      </c>
      <c r="EH97">
        <v>0.45</v>
      </c>
      <c r="EI97">
        <v>0.54</v>
      </c>
      <c r="EJ97">
        <v>0.63</v>
      </c>
      <c r="EK97">
        <v>0.72</v>
      </c>
      <c r="EL97">
        <v>0.80999999999999905</v>
      </c>
      <c r="EM97">
        <v>0.9</v>
      </c>
      <c r="EN97" s="13" t="s">
        <v>1136</v>
      </c>
      <c r="EO97" s="5"/>
      <c r="EY97" s="13" t="s">
        <v>253</v>
      </c>
      <c r="EZ97">
        <v>0</v>
      </c>
      <c r="FA97">
        <v>0.09</v>
      </c>
      <c r="FB97">
        <v>0.18</v>
      </c>
      <c r="FC97">
        <v>0.27</v>
      </c>
      <c r="FD97">
        <v>0.36</v>
      </c>
      <c r="FE97">
        <v>0.45</v>
      </c>
      <c r="FF97">
        <v>0.54</v>
      </c>
      <c r="FG97">
        <v>0.63</v>
      </c>
      <c r="FH97">
        <v>0.72</v>
      </c>
      <c r="FI97">
        <v>0.80999999999999905</v>
      </c>
      <c r="FJ97">
        <v>0.9</v>
      </c>
      <c r="FK97" s="13" t="s">
        <v>925</v>
      </c>
      <c r="FL97" s="5"/>
      <c r="FV97" s="13" t="s">
        <v>253</v>
      </c>
      <c r="FW97">
        <v>0</v>
      </c>
      <c r="FX97">
        <v>0.09</v>
      </c>
      <c r="FY97">
        <v>0.18</v>
      </c>
      <c r="FZ97">
        <v>0.27</v>
      </c>
      <c r="GA97">
        <v>0.36</v>
      </c>
      <c r="GB97">
        <v>0.45</v>
      </c>
      <c r="GC97">
        <v>0.54</v>
      </c>
      <c r="GD97">
        <v>0.63</v>
      </c>
      <c r="GE97">
        <v>0.72</v>
      </c>
      <c r="GF97">
        <v>0.80999999999999905</v>
      </c>
      <c r="GG97">
        <v>0.9</v>
      </c>
      <c r="GH97" s="13" t="s">
        <v>910</v>
      </c>
      <c r="GI97" s="5"/>
      <c r="GS97" s="13" t="s">
        <v>253</v>
      </c>
      <c r="GT97">
        <v>0</v>
      </c>
      <c r="GU97">
        <v>0.09</v>
      </c>
      <c r="GV97">
        <v>0.18</v>
      </c>
      <c r="GW97">
        <v>0.27</v>
      </c>
      <c r="GX97">
        <v>0.36</v>
      </c>
      <c r="GY97">
        <v>0.45</v>
      </c>
      <c r="GZ97">
        <v>0.54</v>
      </c>
      <c r="HA97">
        <v>0.63</v>
      </c>
      <c r="HB97">
        <v>0.72</v>
      </c>
      <c r="HC97">
        <v>0.80999999999999905</v>
      </c>
      <c r="HD97">
        <v>0.9</v>
      </c>
      <c r="HE97" s="13" t="s">
        <v>895</v>
      </c>
      <c r="HF97" s="5"/>
      <c r="HP97" s="13" t="s">
        <v>253</v>
      </c>
      <c r="HQ97">
        <v>0</v>
      </c>
      <c r="HR97">
        <v>0.09</v>
      </c>
      <c r="HS97">
        <v>0.18</v>
      </c>
      <c r="HT97">
        <v>0.27</v>
      </c>
      <c r="HU97">
        <v>0.36</v>
      </c>
      <c r="HV97">
        <v>0.45</v>
      </c>
      <c r="HW97">
        <v>0.54</v>
      </c>
      <c r="HX97">
        <v>0.63</v>
      </c>
      <c r="HY97">
        <v>0.72</v>
      </c>
      <c r="HZ97">
        <v>0.80999999999999905</v>
      </c>
      <c r="IA97">
        <v>0.9</v>
      </c>
      <c r="IB97" s="13" t="s">
        <v>1117</v>
      </c>
      <c r="IC97" s="5"/>
      <c r="IM97" s="13" t="s">
        <v>253</v>
      </c>
      <c r="IN97">
        <v>0</v>
      </c>
      <c r="IO97">
        <v>0.09</v>
      </c>
      <c r="IP97">
        <v>0.18</v>
      </c>
      <c r="IQ97">
        <v>0.27</v>
      </c>
      <c r="IR97">
        <v>0.36</v>
      </c>
      <c r="IS97">
        <v>0.45</v>
      </c>
      <c r="IT97">
        <v>0.54</v>
      </c>
      <c r="IU97">
        <v>0.63</v>
      </c>
      <c r="IV97">
        <v>0.72</v>
      </c>
      <c r="IW97">
        <v>0.80999999999999905</v>
      </c>
      <c r="IX97">
        <v>0.9</v>
      </c>
      <c r="IY97" s="13" t="s">
        <v>1213</v>
      </c>
      <c r="IZ97" s="5"/>
      <c r="JJ97" s="13" t="s">
        <v>253</v>
      </c>
      <c r="JK97">
        <v>0</v>
      </c>
      <c r="JL97">
        <v>0.09</v>
      </c>
      <c r="JM97">
        <v>0.18</v>
      </c>
      <c r="JN97">
        <v>0.27</v>
      </c>
      <c r="JO97">
        <v>0.36</v>
      </c>
      <c r="JP97">
        <v>0.45</v>
      </c>
      <c r="JQ97">
        <v>0.54</v>
      </c>
      <c r="JR97">
        <v>0.63</v>
      </c>
      <c r="JS97">
        <v>0.72</v>
      </c>
      <c r="JT97">
        <v>0.80999999999999905</v>
      </c>
      <c r="JU97">
        <v>0.9</v>
      </c>
      <c r="JV97" s="13" t="s">
        <v>1082</v>
      </c>
      <c r="JW97" s="5"/>
      <c r="KG97" s="13" t="s">
        <v>253</v>
      </c>
      <c r="KH97">
        <v>0</v>
      </c>
      <c r="KI97">
        <v>0.09</v>
      </c>
      <c r="KJ97">
        <v>0.18</v>
      </c>
      <c r="KK97">
        <v>0.27</v>
      </c>
      <c r="KL97">
        <v>0.36</v>
      </c>
      <c r="KM97">
        <v>0.45</v>
      </c>
      <c r="KN97">
        <v>0.54</v>
      </c>
      <c r="KO97">
        <v>0.63</v>
      </c>
      <c r="KP97">
        <v>0.72</v>
      </c>
      <c r="KQ97">
        <v>0.80999999999999905</v>
      </c>
      <c r="KR97">
        <v>0.9</v>
      </c>
      <c r="KS97" s="13" t="s">
        <v>1007</v>
      </c>
      <c r="KT97" s="5"/>
      <c r="LD97" s="13" t="s">
        <v>253</v>
      </c>
      <c r="LE97">
        <v>0</v>
      </c>
      <c r="LF97">
        <v>0.09</v>
      </c>
      <c r="LG97">
        <v>0.18</v>
      </c>
      <c r="LH97">
        <v>0.27</v>
      </c>
      <c r="LI97">
        <v>0.36</v>
      </c>
      <c r="LJ97">
        <v>0.45</v>
      </c>
      <c r="LK97">
        <v>0.54</v>
      </c>
      <c r="LL97">
        <v>0.63</v>
      </c>
      <c r="LM97">
        <v>0.72</v>
      </c>
      <c r="LN97">
        <v>0.80999999999999905</v>
      </c>
      <c r="LO97">
        <v>0.9</v>
      </c>
      <c r="LP97" s="13" t="s">
        <v>1153</v>
      </c>
      <c r="LQ97" s="5"/>
      <c r="MA97" s="13" t="s">
        <v>253</v>
      </c>
      <c r="MB97">
        <v>0</v>
      </c>
      <c r="MC97">
        <v>0.09</v>
      </c>
      <c r="MD97">
        <v>0.18</v>
      </c>
      <c r="ME97">
        <v>0.27</v>
      </c>
      <c r="MF97">
        <v>0.36</v>
      </c>
      <c r="MG97">
        <v>0.45</v>
      </c>
      <c r="MH97">
        <v>0.54</v>
      </c>
      <c r="MI97">
        <v>0.63</v>
      </c>
      <c r="MJ97">
        <v>0.72</v>
      </c>
      <c r="MK97">
        <v>0.80999999999999905</v>
      </c>
      <c r="ML97">
        <v>0.9</v>
      </c>
      <c r="MM97" s="13" t="s">
        <v>1027</v>
      </c>
      <c r="MN97" s="5"/>
      <c r="MX97" s="13" t="s">
        <v>253</v>
      </c>
      <c r="MY97">
        <v>0</v>
      </c>
      <c r="MZ97">
        <v>0.09</v>
      </c>
      <c r="NA97">
        <v>0.18</v>
      </c>
      <c r="NB97">
        <v>0.27</v>
      </c>
      <c r="NC97">
        <v>0.36</v>
      </c>
      <c r="ND97">
        <v>0.45</v>
      </c>
      <c r="NE97">
        <v>0.54</v>
      </c>
      <c r="NF97">
        <v>0.63</v>
      </c>
      <c r="NG97">
        <v>0.72</v>
      </c>
      <c r="NH97">
        <v>0.80999999999999905</v>
      </c>
      <c r="NI97">
        <v>0.9</v>
      </c>
      <c r="NJ97" s="13" t="s">
        <v>1193</v>
      </c>
      <c r="NK97" s="5"/>
      <c r="NU97" s="13" t="s">
        <v>253</v>
      </c>
      <c r="NV97">
        <v>0</v>
      </c>
      <c r="NW97">
        <v>0.09</v>
      </c>
      <c r="NX97">
        <v>0.18</v>
      </c>
      <c r="NY97">
        <v>0.27</v>
      </c>
      <c r="NZ97">
        <v>0.36</v>
      </c>
      <c r="OA97">
        <v>0.45</v>
      </c>
      <c r="OB97">
        <v>0.54</v>
      </c>
      <c r="OC97">
        <v>0.63</v>
      </c>
      <c r="OD97">
        <v>0.72</v>
      </c>
      <c r="OE97">
        <v>0.80999999999999905</v>
      </c>
      <c r="OF97">
        <v>0.9</v>
      </c>
      <c r="OG97" s="13" t="s">
        <v>984</v>
      </c>
      <c r="OH97" s="5"/>
      <c r="OR97" t="s">
        <v>253</v>
      </c>
      <c r="OS97">
        <v>0</v>
      </c>
      <c r="OT97">
        <v>0.09</v>
      </c>
      <c r="OU97">
        <v>0.18</v>
      </c>
      <c r="OV97">
        <v>0.27</v>
      </c>
      <c r="OW97">
        <v>0.36</v>
      </c>
      <c r="OX97">
        <v>0.45</v>
      </c>
      <c r="OY97">
        <v>0.54</v>
      </c>
      <c r="OZ97">
        <v>0.63</v>
      </c>
      <c r="PA97">
        <v>0.72</v>
      </c>
      <c r="PB97">
        <v>0.80999999999999905</v>
      </c>
      <c r="PC97">
        <v>0.9</v>
      </c>
      <c r="PD97" s="13" t="s">
        <v>1173</v>
      </c>
      <c r="PE97" s="5"/>
      <c r="PO97" s="13" t="s">
        <v>253</v>
      </c>
      <c r="PP97">
        <v>0</v>
      </c>
      <c r="PQ97">
        <v>0.09</v>
      </c>
      <c r="PR97">
        <v>0.18</v>
      </c>
      <c r="PS97">
        <v>0.27</v>
      </c>
      <c r="PT97">
        <v>0.36</v>
      </c>
      <c r="PU97">
        <v>0.45</v>
      </c>
      <c r="PV97">
        <v>0.54</v>
      </c>
      <c r="PW97">
        <v>0.63</v>
      </c>
      <c r="PX97">
        <v>0.72</v>
      </c>
      <c r="PY97">
        <v>0.80999999999999905</v>
      </c>
      <c r="PZ97">
        <v>0.9</v>
      </c>
      <c r="QA97" s="13" t="s">
        <v>511</v>
      </c>
      <c r="QB97" s="5"/>
      <c r="QL97" s="13" t="s">
        <v>253</v>
      </c>
      <c r="QM97">
        <v>0</v>
      </c>
      <c r="QN97">
        <v>0.09</v>
      </c>
      <c r="QO97">
        <v>0.18</v>
      </c>
      <c r="QP97">
        <v>0.27</v>
      </c>
      <c r="QQ97">
        <v>0.36</v>
      </c>
      <c r="QR97">
        <v>0.45</v>
      </c>
      <c r="QS97">
        <v>0.54</v>
      </c>
      <c r="QT97">
        <v>0.63</v>
      </c>
      <c r="QU97">
        <v>0.72</v>
      </c>
      <c r="QV97">
        <v>0.80999999999999905</v>
      </c>
      <c r="QW97">
        <v>0.9</v>
      </c>
      <c r="QX97" s="13" t="s">
        <v>560</v>
      </c>
      <c r="QY97" s="5"/>
      <c r="RI97" s="13" t="s">
        <v>253</v>
      </c>
      <c r="RJ97">
        <v>0</v>
      </c>
      <c r="RK97">
        <v>0.09</v>
      </c>
      <c r="RL97">
        <v>0.18</v>
      </c>
      <c r="RM97">
        <v>0.27</v>
      </c>
      <c r="RN97">
        <v>0.36</v>
      </c>
      <c r="RO97">
        <v>0.45</v>
      </c>
      <c r="RP97">
        <v>0.54</v>
      </c>
      <c r="RQ97">
        <v>0.63</v>
      </c>
      <c r="RR97">
        <v>0.72</v>
      </c>
      <c r="RS97">
        <v>0.80999999999999905</v>
      </c>
      <c r="RT97">
        <v>0.9</v>
      </c>
      <c r="RU97" s="13" t="s">
        <v>1238</v>
      </c>
      <c r="RV97" s="5"/>
      <c r="SF97" s="13" t="s">
        <v>253</v>
      </c>
      <c r="SG97">
        <v>0</v>
      </c>
      <c r="SH97">
        <v>0.09</v>
      </c>
      <c r="SI97">
        <v>0.18</v>
      </c>
      <c r="SJ97">
        <v>0.27</v>
      </c>
      <c r="SK97">
        <v>0.36</v>
      </c>
      <c r="SL97">
        <v>0.45</v>
      </c>
      <c r="SM97">
        <v>0.54</v>
      </c>
      <c r="SN97">
        <v>0.63</v>
      </c>
      <c r="SO97">
        <v>0.72</v>
      </c>
      <c r="SP97">
        <v>0.80999999999999905</v>
      </c>
      <c r="SQ97">
        <v>0.9</v>
      </c>
      <c r="SR97" s="13" t="s">
        <v>875</v>
      </c>
      <c r="SS97" s="5"/>
      <c r="TC97" s="13" t="s">
        <v>253</v>
      </c>
      <c r="TD97">
        <v>0</v>
      </c>
      <c r="TE97">
        <v>0.09</v>
      </c>
      <c r="TF97">
        <v>0.18</v>
      </c>
      <c r="TG97">
        <v>0.27</v>
      </c>
      <c r="TH97">
        <v>0.36</v>
      </c>
      <c r="TI97">
        <v>0.45</v>
      </c>
      <c r="TJ97">
        <v>0.54</v>
      </c>
      <c r="TK97">
        <v>0.63</v>
      </c>
      <c r="TL97">
        <v>0.72</v>
      </c>
      <c r="TM97">
        <v>0.80999999999999905</v>
      </c>
      <c r="TN97">
        <v>0.9</v>
      </c>
      <c r="TO97" s="13" t="s">
        <v>963</v>
      </c>
      <c r="TP97" s="5"/>
      <c r="TZ97" s="13" t="s">
        <v>253</v>
      </c>
      <c r="UA97">
        <v>0</v>
      </c>
      <c r="UB97">
        <v>0.09</v>
      </c>
      <c r="UC97">
        <v>0.18</v>
      </c>
      <c r="UD97">
        <v>0.27</v>
      </c>
      <c r="UE97">
        <v>0.36</v>
      </c>
      <c r="UF97">
        <v>0.45</v>
      </c>
      <c r="UG97">
        <v>0.54</v>
      </c>
      <c r="UH97">
        <v>0.63</v>
      </c>
      <c r="UI97">
        <v>0.72</v>
      </c>
      <c r="UJ97">
        <v>0.80999999999999905</v>
      </c>
      <c r="UK97">
        <v>0.9</v>
      </c>
      <c r="UL97" s="13" t="s">
        <v>670</v>
      </c>
      <c r="UM97" s="5"/>
      <c r="UW97" s="13" t="s">
        <v>253</v>
      </c>
      <c r="UX97">
        <v>0</v>
      </c>
      <c r="UY97">
        <v>0.09</v>
      </c>
      <c r="UZ97">
        <v>0.18</v>
      </c>
      <c r="VA97">
        <v>0.27</v>
      </c>
      <c r="VB97">
        <v>0.36</v>
      </c>
      <c r="VC97">
        <v>0.45</v>
      </c>
      <c r="VD97">
        <v>0.54</v>
      </c>
      <c r="VE97">
        <v>0.63</v>
      </c>
      <c r="VF97">
        <v>0.72</v>
      </c>
      <c r="VG97">
        <v>0.80999999999999905</v>
      </c>
      <c r="VH97">
        <v>0.9</v>
      </c>
      <c r="VI97" s="13" t="s">
        <v>679</v>
      </c>
      <c r="VJ97" s="5"/>
      <c r="VT97" s="13" t="s">
        <v>253</v>
      </c>
      <c r="VU97">
        <v>0</v>
      </c>
      <c r="VV97">
        <v>0.09</v>
      </c>
      <c r="VW97">
        <v>0.18</v>
      </c>
      <c r="VX97">
        <v>0.27</v>
      </c>
      <c r="VY97">
        <v>0.36</v>
      </c>
      <c r="VZ97">
        <v>0.45</v>
      </c>
      <c r="WA97">
        <v>0.54</v>
      </c>
      <c r="WB97">
        <v>0.63</v>
      </c>
      <c r="WC97">
        <v>0.72</v>
      </c>
      <c r="WD97">
        <v>0.80999999999999905</v>
      </c>
      <c r="WE97">
        <v>0.9</v>
      </c>
      <c r="WF97" s="13" t="s">
        <v>688</v>
      </c>
      <c r="WG97" s="5"/>
    </row>
    <row r="98" spans="17:605" x14ac:dyDescent="0.25">
      <c r="Q98" s="13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 s="13" t="s">
        <v>329</v>
      </c>
      <c r="AD98" s="5"/>
      <c r="AN98" s="13">
        <v>0</v>
      </c>
      <c r="AO98">
        <v>30.7762265192287</v>
      </c>
      <c r="AP98">
        <v>34.104520220423197</v>
      </c>
      <c r="AQ98">
        <v>37.6144897524198</v>
      </c>
      <c r="AR98">
        <v>41.246242622457302</v>
      </c>
      <c r="AS98">
        <v>44.930712685926501</v>
      </c>
      <c r="AT98">
        <v>48.595401904860303</v>
      </c>
      <c r="AU98">
        <v>52.1696129609184</v>
      </c>
      <c r="AV98">
        <v>55.320271204434398</v>
      </c>
      <c r="AW98">
        <v>57.703815177881701</v>
      </c>
      <c r="AX98">
        <v>59.531456278642601</v>
      </c>
      <c r="AY98">
        <v>60.745148454009502</v>
      </c>
      <c r="AZ98" s="13" t="s">
        <v>329</v>
      </c>
      <c r="BA98" s="5"/>
      <c r="BK98" s="13">
        <v>0</v>
      </c>
      <c r="BL98">
        <v>25.640543679092001</v>
      </c>
      <c r="BM98">
        <v>28.371241877627</v>
      </c>
      <c r="BN98">
        <v>31.237727633416799</v>
      </c>
      <c r="BO98">
        <v>34.188577208702696</v>
      </c>
      <c r="BP98">
        <v>37.165448089258398</v>
      </c>
      <c r="BQ98">
        <v>40.107956220944303</v>
      </c>
      <c r="BR98">
        <v>42.958032526716103</v>
      </c>
      <c r="BS98">
        <v>45.460247028810699</v>
      </c>
      <c r="BT98">
        <v>47.355366528709602</v>
      </c>
      <c r="BU98">
        <v>48.805271725139797</v>
      </c>
      <c r="BV98">
        <v>49.767816336655997</v>
      </c>
      <c r="BW98" s="13" t="s">
        <v>329</v>
      </c>
      <c r="BX98" s="5"/>
      <c r="CH98" s="13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 s="13" t="s">
        <v>329</v>
      </c>
      <c r="CU98" s="5"/>
      <c r="DE98" s="13">
        <v>0</v>
      </c>
      <c r="DF98">
        <v>25.563206660153998</v>
      </c>
      <c r="DG98">
        <v>28.273664630227501</v>
      </c>
      <c r="DH98">
        <v>31.116259129231899</v>
      </c>
      <c r="DI98">
        <v>34.039579690958</v>
      </c>
      <c r="DJ98">
        <v>36.985500905484301</v>
      </c>
      <c r="DK98">
        <v>39.894045626256499</v>
      </c>
      <c r="DL98">
        <v>42.707705298808897</v>
      </c>
      <c r="DM98">
        <v>45.1815580704925</v>
      </c>
      <c r="DN98">
        <v>47.067955856380003</v>
      </c>
      <c r="DO98">
        <v>48.519895907827603</v>
      </c>
      <c r="DP98">
        <v>49.496387264782904</v>
      </c>
      <c r="DQ98" s="13" t="s">
        <v>329</v>
      </c>
      <c r="DR98" s="5"/>
      <c r="EB98" s="13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 s="13" t="s">
        <v>329</v>
      </c>
      <c r="EO98" s="5"/>
      <c r="EY98" s="13">
        <v>0</v>
      </c>
      <c r="EZ98">
        <v>0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 s="13" t="s">
        <v>329</v>
      </c>
      <c r="FL98" s="5"/>
      <c r="FV98" s="13">
        <v>0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>
        <v>0</v>
      </c>
      <c r="GH98" s="13" t="s">
        <v>329</v>
      </c>
      <c r="GI98" s="5"/>
      <c r="GS98" s="13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 s="13" t="s">
        <v>329</v>
      </c>
      <c r="HF98" s="5"/>
      <c r="HP98" s="13">
        <v>0</v>
      </c>
      <c r="HQ98">
        <v>23.3295902836526</v>
      </c>
      <c r="HR98">
        <v>25.765068024507599</v>
      </c>
      <c r="HS98">
        <v>28.309503527695</v>
      </c>
      <c r="HT98">
        <v>30.915265662115001</v>
      </c>
      <c r="HU98">
        <v>33.529214586099599</v>
      </c>
      <c r="HV98">
        <v>36.097163640872601</v>
      </c>
      <c r="HW98">
        <v>38.567766447106102</v>
      </c>
      <c r="HX98">
        <v>40.740049717934703</v>
      </c>
      <c r="HY98">
        <v>42.413756398317098</v>
      </c>
      <c r="HZ98">
        <v>43.711386938530602</v>
      </c>
      <c r="IA98">
        <v>44.599635777677797</v>
      </c>
      <c r="IB98" s="13" t="s">
        <v>329</v>
      </c>
      <c r="IC98" s="5"/>
      <c r="IM98" s="13">
        <v>0</v>
      </c>
      <c r="IN98">
        <v>26.939796159078998</v>
      </c>
      <c r="IO98">
        <v>29.787624056507301</v>
      </c>
      <c r="IP98">
        <v>32.773619667902501</v>
      </c>
      <c r="IQ98">
        <v>35.843778190572102</v>
      </c>
      <c r="IR98">
        <v>38.937117727172897</v>
      </c>
      <c r="IS98">
        <v>41.990780666312503</v>
      </c>
      <c r="IT98">
        <v>44.9445504672236</v>
      </c>
      <c r="IU98">
        <v>47.551498019559297</v>
      </c>
      <c r="IV98">
        <v>49.562123945486</v>
      </c>
      <c r="IW98">
        <v>51.126719523649101</v>
      </c>
      <c r="IX98">
        <v>52.202174930300203</v>
      </c>
      <c r="IY98" s="13" t="s">
        <v>329</v>
      </c>
      <c r="IZ98" s="5"/>
      <c r="JJ98" s="13">
        <v>0</v>
      </c>
      <c r="JK98">
        <v>24.348831373846199</v>
      </c>
      <c r="JL98">
        <v>26.8957041550747</v>
      </c>
      <c r="JM98">
        <v>29.558372702763499</v>
      </c>
      <c r="JN98">
        <v>32.287332430442603</v>
      </c>
      <c r="JO98">
        <v>35.027231640454403</v>
      </c>
      <c r="JP98">
        <v>37.721515419916699</v>
      </c>
      <c r="JQ98">
        <v>40.316482210982699</v>
      </c>
      <c r="JR98">
        <v>42.601622015533202</v>
      </c>
      <c r="JS98">
        <v>44.366610577388798</v>
      </c>
      <c r="JT98">
        <v>45.739001968285699</v>
      </c>
      <c r="JU98">
        <v>46.6832215607118</v>
      </c>
      <c r="JV98" s="13" t="s">
        <v>329</v>
      </c>
      <c r="JW98" s="5"/>
      <c r="KG98" s="13">
        <v>0</v>
      </c>
      <c r="KH98">
        <v>25.231053618941399</v>
      </c>
      <c r="KI98">
        <v>27.898769216690798</v>
      </c>
      <c r="KJ98">
        <v>30.694652492098001</v>
      </c>
      <c r="KK98">
        <v>33.567824294508597</v>
      </c>
      <c r="KL98">
        <v>36.460897999636501</v>
      </c>
      <c r="KM98">
        <v>39.314784053358501</v>
      </c>
      <c r="KN98">
        <v>42.0729431371457</v>
      </c>
      <c r="KO98">
        <v>44.498642716502303</v>
      </c>
      <c r="KP98">
        <v>46.353140060707702</v>
      </c>
      <c r="KQ98">
        <v>47.783460297996903</v>
      </c>
      <c r="KR98">
        <v>48.749930347504701</v>
      </c>
      <c r="KS98" s="13" t="s">
        <v>329</v>
      </c>
      <c r="KT98" s="5"/>
      <c r="LD98" s="13">
        <v>0</v>
      </c>
      <c r="LE98">
        <v>24.827024900656902</v>
      </c>
      <c r="LF98">
        <v>27.435805154662201</v>
      </c>
      <c r="LG98">
        <v>30.166127889980402</v>
      </c>
      <c r="LH98">
        <v>32.967702466036698</v>
      </c>
      <c r="LI98">
        <v>35.784087411569303</v>
      </c>
      <c r="LJ98">
        <v>38.557421495573102</v>
      </c>
      <c r="LK98">
        <v>41.232579924397299</v>
      </c>
      <c r="LL98">
        <v>43.587760561344702</v>
      </c>
      <c r="LM98">
        <v>45.400450833432501</v>
      </c>
      <c r="LN98">
        <v>46.806252823869798</v>
      </c>
      <c r="LO98">
        <v>47.767682434954303</v>
      </c>
      <c r="LP98" s="13" t="s">
        <v>329</v>
      </c>
      <c r="LQ98" s="5"/>
      <c r="MA98" s="13">
        <v>0</v>
      </c>
      <c r="MB98">
        <v>25.062301033002299</v>
      </c>
      <c r="MC98">
        <v>27.709188886185402</v>
      </c>
      <c r="MD98">
        <v>30.4824669798443</v>
      </c>
      <c r="ME98">
        <v>33.331536896672297</v>
      </c>
      <c r="MF98">
        <v>36.1993847447701</v>
      </c>
      <c r="MG98">
        <v>39.027355807566899</v>
      </c>
      <c r="MH98">
        <v>41.7593752446435</v>
      </c>
      <c r="MI98">
        <v>44.162129136076999</v>
      </c>
      <c r="MJ98">
        <v>46.000575805946603</v>
      </c>
      <c r="MK98">
        <v>47.419348779701799</v>
      </c>
      <c r="ML98">
        <v>48.379367559433803</v>
      </c>
      <c r="MM98" s="13" t="s">
        <v>329</v>
      </c>
      <c r="MN98" s="5"/>
      <c r="MX98" s="13">
        <v>0</v>
      </c>
      <c r="MY98">
        <v>24.7734172060917</v>
      </c>
      <c r="MZ98">
        <v>27.353821986341298</v>
      </c>
      <c r="NA98">
        <v>30.049544132157099</v>
      </c>
      <c r="NB98">
        <v>32.810190554608603</v>
      </c>
      <c r="NC98">
        <v>35.579572949144001</v>
      </c>
      <c r="ND98">
        <v>38.300423680384696</v>
      </c>
      <c r="NE98">
        <v>40.918494712359298</v>
      </c>
      <c r="NF98">
        <v>43.228306298362902</v>
      </c>
      <c r="NG98">
        <v>45.024653115470699</v>
      </c>
      <c r="NH98">
        <v>46.4300180194845</v>
      </c>
      <c r="NI98">
        <v>47.4089935366218</v>
      </c>
      <c r="NJ98" s="13" t="s">
        <v>329</v>
      </c>
      <c r="NK98" s="5"/>
      <c r="NU98" s="13">
        <v>0</v>
      </c>
      <c r="NV98">
        <v>25.5969596602895</v>
      </c>
      <c r="NW98">
        <v>28.273966439134501</v>
      </c>
      <c r="NX98">
        <v>31.073605161978499</v>
      </c>
      <c r="NY98">
        <v>33.944045216750197</v>
      </c>
      <c r="NZ98">
        <v>36.827286656309496</v>
      </c>
      <c r="OA98">
        <v>39.6640232224768</v>
      </c>
      <c r="OB98">
        <v>42.397891169279099</v>
      </c>
      <c r="OC98">
        <v>44.811350012393298</v>
      </c>
      <c r="OD98">
        <v>46.6867694700884</v>
      </c>
      <c r="OE98">
        <v>48.153936901999302</v>
      </c>
      <c r="OF98">
        <v>49.1749998188413</v>
      </c>
      <c r="OG98" s="13" t="s">
        <v>329</v>
      </c>
      <c r="OH98" s="5"/>
      <c r="OR98">
        <v>0</v>
      </c>
      <c r="OS98">
        <v>24.5985337905609</v>
      </c>
      <c r="OT98">
        <v>27.157600766982998</v>
      </c>
      <c r="OU98">
        <v>29.830231945832899</v>
      </c>
      <c r="OV98">
        <v>32.566337601218798</v>
      </c>
      <c r="OW98">
        <v>35.310124095400802</v>
      </c>
      <c r="OX98">
        <v>38.004777687137803</v>
      </c>
      <c r="OY98">
        <v>40.596529462932402</v>
      </c>
      <c r="OZ98">
        <v>42.882896243995603</v>
      </c>
      <c r="PA98">
        <v>44.661975789688</v>
      </c>
      <c r="PB98">
        <v>46.0542309497635</v>
      </c>
      <c r="PC98">
        <v>47.024836850218797</v>
      </c>
      <c r="PD98" s="13" t="s">
        <v>329</v>
      </c>
      <c r="PE98" s="5"/>
      <c r="PO98" s="13">
        <v>0</v>
      </c>
      <c r="PP98">
        <v>34.311667245680702</v>
      </c>
      <c r="PQ98">
        <v>38.029990581919897</v>
      </c>
      <c r="PR98">
        <v>41.9552459093156</v>
      </c>
      <c r="PS98">
        <v>46.021149989137101</v>
      </c>
      <c r="PT98">
        <v>50.150958033583699</v>
      </c>
      <c r="PU98">
        <v>54.263819428333797</v>
      </c>
      <c r="PV98">
        <v>58.2805951867525</v>
      </c>
      <c r="PW98">
        <v>61.835120372742402</v>
      </c>
      <c r="PX98">
        <v>64.548162431482993</v>
      </c>
      <c r="PY98">
        <v>66.646943452223198</v>
      </c>
      <c r="PZ98">
        <v>68.064526660454504</v>
      </c>
      <c r="QA98" s="13" t="s">
        <v>329</v>
      </c>
      <c r="QB98" s="5"/>
      <c r="QL98" s="13">
        <v>0</v>
      </c>
      <c r="QM98">
        <v>38.869898372879398</v>
      </c>
      <c r="QN98">
        <v>43.095790081363901</v>
      </c>
      <c r="QO98">
        <v>47.565661530770598</v>
      </c>
      <c r="QP98">
        <v>52.206087252299</v>
      </c>
      <c r="QQ98">
        <v>56.931509274217703</v>
      </c>
      <c r="QR98">
        <v>61.651307418004897</v>
      </c>
      <c r="QS98">
        <v>66.276297781123802</v>
      </c>
      <c r="QT98">
        <v>70.402927638134798</v>
      </c>
      <c r="QU98">
        <v>73.609610692073701</v>
      </c>
      <c r="QV98">
        <v>76.137365109216205</v>
      </c>
      <c r="QW98">
        <v>77.905442980985299</v>
      </c>
      <c r="QX98" s="13" t="s">
        <v>329</v>
      </c>
      <c r="QY98" s="5"/>
      <c r="RI98" s="13">
        <v>0</v>
      </c>
      <c r="RJ98">
        <v>23.883926548153301</v>
      </c>
      <c r="RK98">
        <v>26.313019888027402</v>
      </c>
      <c r="RL98">
        <v>28.837752105734602</v>
      </c>
      <c r="RM98">
        <v>31.409043801987998</v>
      </c>
      <c r="RN98">
        <v>33.973115508189899</v>
      </c>
      <c r="RO98">
        <v>36.4760115922385</v>
      </c>
      <c r="RP98">
        <v>38.867421809876198</v>
      </c>
      <c r="RQ98">
        <v>40.980615506295997</v>
      </c>
      <c r="RR98">
        <v>42.652850510621001</v>
      </c>
      <c r="RS98">
        <v>43.977693885841298</v>
      </c>
      <c r="RT98">
        <v>44.926278314429403</v>
      </c>
      <c r="RU98" s="13" t="s">
        <v>329</v>
      </c>
      <c r="RV98" s="5"/>
      <c r="SF98" s="13">
        <v>0</v>
      </c>
      <c r="SG98">
        <v>34.625761793461002</v>
      </c>
      <c r="SH98">
        <v>38.380529362391002</v>
      </c>
      <c r="SI98">
        <v>42.346789968631803</v>
      </c>
      <c r="SJ98">
        <v>46.458365893642402</v>
      </c>
      <c r="SK98">
        <v>50.638537694738702</v>
      </c>
      <c r="SL98">
        <v>54.806409850297399</v>
      </c>
      <c r="SM98">
        <v>58.882733412965102</v>
      </c>
      <c r="SN98">
        <v>62.501003441287303</v>
      </c>
      <c r="SO98">
        <v>65.280426304104495</v>
      </c>
      <c r="SP98">
        <v>67.446408849612297</v>
      </c>
      <c r="SQ98">
        <v>68.929923884820397</v>
      </c>
      <c r="SR98" s="13" t="s">
        <v>329</v>
      </c>
      <c r="SS98" s="5"/>
      <c r="TC98" s="13">
        <v>0</v>
      </c>
      <c r="TD98">
        <v>25.022210002521899</v>
      </c>
      <c r="TE98">
        <v>27.603893140918199</v>
      </c>
      <c r="TF98">
        <v>30.295936688006702</v>
      </c>
      <c r="TG98">
        <v>33.047302895816401</v>
      </c>
      <c r="TH98">
        <v>35.801459216085597</v>
      </c>
      <c r="TI98">
        <v>38.501126804342299</v>
      </c>
      <c r="TJ98">
        <v>41.092362074724399</v>
      </c>
      <c r="TK98">
        <v>43.383294608476398</v>
      </c>
      <c r="TL98">
        <v>45.184099190355099</v>
      </c>
      <c r="TM98">
        <v>46.605325795513799</v>
      </c>
      <c r="TN98">
        <v>47.613265202685803</v>
      </c>
      <c r="TO98" s="13" t="s">
        <v>329</v>
      </c>
      <c r="TP98" s="5"/>
      <c r="TZ98" s="13">
        <v>0</v>
      </c>
      <c r="UA98">
        <v>0</v>
      </c>
      <c r="UB98">
        <v>0</v>
      </c>
      <c r="UC98">
        <v>0</v>
      </c>
      <c r="UD98">
        <v>0</v>
      </c>
      <c r="UE98">
        <v>0</v>
      </c>
      <c r="UF98">
        <v>0</v>
      </c>
      <c r="UG98">
        <v>0</v>
      </c>
      <c r="UH98">
        <v>0</v>
      </c>
      <c r="UI98">
        <v>0</v>
      </c>
      <c r="UJ98">
        <v>0</v>
      </c>
      <c r="UK98">
        <v>0</v>
      </c>
      <c r="UL98" s="13" t="s">
        <v>329</v>
      </c>
      <c r="UM98" s="5"/>
      <c r="UW98" s="13">
        <v>0</v>
      </c>
      <c r="UX98">
        <v>0</v>
      </c>
      <c r="UY98">
        <v>0</v>
      </c>
      <c r="UZ98">
        <v>0</v>
      </c>
      <c r="VA98">
        <v>0</v>
      </c>
      <c r="VB98">
        <v>0</v>
      </c>
      <c r="VC98">
        <v>0</v>
      </c>
      <c r="VD98">
        <v>0</v>
      </c>
      <c r="VE98">
        <v>0</v>
      </c>
      <c r="VF98">
        <v>0</v>
      </c>
      <c r="VG98">
        <v>0</v>
      </c>
      <c r="VH98">
        <v>0</v>
      </c>
      <c r="VI98" s="13" t="s">
        <v>329</v>
      </c>
      <c r="VJ98" s="5"/>
      <c r="VT98" s="13">
        <v>0</v>
      </c>
      <c r="VU98">
        <v>0</v>
      </c>
      <c r="VV98">
        <v>0</v>
      </c>
      <c r="VW98">
        <v>0</v>
      </c>
      <c r="VX98">
        <v>0</v>
      </c>
      <c r="VY98">
        <v>0</v>
      </c>
      <c r="VZ98">
        <v>0</v>
      </c>
      <c r="WA98">
        <v>0</v>
      </c>
      <c r="WB98">
        <v>0</v>
      </c>
      <c r="WC98">
        <v>0</v>
      </c>
      <c r="WD98">
        <v>0</v>
      </c>
      <c r="WE98">
        <v>0</v>
      </c>
      <c r="WF98" s="13" t="s">
        <v>329</v>
      </c>
      <c r="WG98" s="5"/>
    </row>
    <row r="99" spans="17:605" x14ac:dyDescent="0.25">
      <c r="Q99" s="13">
        <v>1400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 s="13" t="s">
        <v>330</v>
      </c>
      <c r="AD99" s="5"/>
      <c r="AN99" s="13">
        <v>1400</v>
      </c>
      <c r="AO99">
        <v>32.997071089599203</v>
      </c>
      <c r="AP99">
        <v>36.497724400281797</v>
      </c>
      <c r="AQ99">
        <v>40.188618092246301</v>
      </c>
      <c r="AR99">
        <v>44.009508087541199</v>
      </c>
      <c r="AS99">
        <v>47.8908316410593</v>
      </c>
      <c r="AT99">
        <v>51.749322889177201</v>
      </c>
      <c r="AU99">
        <v>55.511618795576098</v>
      </c>
      <c r="AV99">
        <v>58.743679603727401</v>
      </c>
      <c r="AW99">
        <v>61.327649940799198</v>
      </c>
      <c r="AX99">
        <v>63.359531269552598</v>
      </c>
      <c r="AY99">
        <v>64.777274481289993</v>
      </c>
      <c r="AZ99" s="13" t="s">
        <v>330</v>
      </c>
      <c r="BA99" s="5"/>
      <c r="BK99" s="13">
        <v>1400</v>
      </c>
      <c r="BL99">
        <v>27.589889266377199</v>
      </c>
      <c r="BM99">
        <v>30.472414337459298</v>
      </c>
      <c r="BN99">
        <v>33.497623389784998</v>
      </c>
      <c r="BO99">
        <v>36.613493765171199</v>
      </c>
      <c r="BP99">
        <v>39.760926071445702</v>
      </c>
      <c r="BQ99">
        <v>42.869885379175301</v>
      </c>
      <c r="BR99">
        <v>45.8797837628737</v>
      </c>
      <c r="BS99">
        <v>48.456861419972199</v>
      </c>
      <c r="BT99">
        <v>50.512523161096802</v>
      </c>
      <c r="BU99">
        <v>52.121840424760201</v>
      </c>
      <c r="BV99">
        <v>53.239617211361903</v>
      </c>
      <c r="BW99" s="13" t="s">
        <v>330</v>
      </c>
      <c r="BX99" s="5"/>
      <c r="CH99" s="13">
        <v>1400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 s="13" t="s">
        <v>330</v>
      </c>
      <c r="CU99" s="5"/>
      <c r="DE99" s="13">
        <v>1400</v>
      </c>
      <c r="DF99">
        <v>27.509372235858901</v>
      </c>
      <c r="DG99">
        <v>30.371202485963298</v>
      </c>
      <c r="DH99">
        <v>33.372024282019801</v>
      </c>
      <c r="DI99">
        <v>36.459812078685502</v>
      </c>
      <c r="DJ99">
        <v>39.575659764521703</v>
      </c>
      <c r="DK99">
        <v>42.649954492501301</v>
      </c>
      <c r="DL99">
        <v>45.6226582248227</v>
      </c>
      <c r="DM99">
        <v>48.174294328143198</v>
      </c>
      <c r="DN99">
        <v>50.219457468791902</v>
      </c>
      <c r="DO99">
        <v>51.828521227250697</v>
      </c>
      <c r="DP99">
        <v>52.957573117816501</v>
      </c>
      <c r="DQ99" s="13" t="s">
        <v>330</v>
      </c>
      <c r="DR99" s="5"/>
      <c r="EB99" s="13">
        <v>1400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 s="13" t="s">
        <v>330</v>
      </c>
      <c r="EO99" s="5"/>
      <c r="EY99" s="13">
        <v>1400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 s="13" t="s">
        <v>330</v>
      </c>
      <c r="FL99" s="5"/>
      <c r="FV99" s="13">
        <v>1400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 s="13" t="s">
        <v>330</v>
      </c>
      <c r="GI99" s="5"/>
      <c r="GS99" s="13">
        <v>1400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 s="13" t="s">
        <v>330</v>
      </c>
      <c r="HF99" s="5"/>
      <c r="HP99" s="13">
        <v>1400</v>
      </c>
      <c r="HQ99">
        <v>25.1461746470147</v>
      </c>
      <c r="HR99">
        <v>27.7222956223093</v>
      </c>
      <c r="HS99">
        <v>30.413385570358201</v>
      </c>
      <c r="HT99">
        <v>33.171109101280301</v>
      </c>
      <c r="HU99">
        <v>35.941451184492699</v>
      </c>
      <c r="HV99">
        <v>38.661173321839698</v>
      </c>
      <c r="HW99">
        <v>41.2765073676497</v>
      </c>
      <c r="HX99">
        <v>43.5259651653787</v>
      </c>
      <c r="HY99">
        <v>45.339575502943099</v>
      </c>
      <c r="HZ99">
        <v>46.773430406190002</v>
      </c>
      <c r="IA99">
        <v>47.791832815146201</v>
      </c>
      <c r="IB99" s="13" t="s">
        <v>330</v>
      </c>
      <c r="IC99" s="5"/>
      <c r="IM99" s="13">
        <v>1400</v>
      </c>
      <c r="IN99">
        <v>28.9650718375994</v>
      </c>
      <c r="IO99">
        <v>31.970047331244899</v>
      </c>
      <c r="IP99">
        <v>35.120494697901897</v>
      </c>
      <c r="IQ99">
        <v>38.361823307246098</v>
      </c>
      <c r="IR99">
        <v>41.632284644401103</v>
      </c>
      <c r="IS99">
        <v>44.859044188255901</v>
      </c>
      <c r="IT99">
        <v>47.979268324725702</v>
      </c>
      <c r="IU99">
        <v>50.672078259874198</v>
      </c>
      <c r="IV99">
        <v>52.849769305628897</v>
      </c>
      <c r="IW99">
        <v>54.5799838300969</v>
      </c>
      <c r="IX99">
        <v>55.816651414544403</v>
      </c>
      <c r="IY99" s="13" t="s">
        <v>330</v>
      </c>
      <c r="IZ99" s="5"/>
      <c r="JJ99" s="13">
        <v>1400</v>
      </c>
      <c r="JK99">
        <v>26.2265962224687</v>
      </c>
      <c r="JL99">
        <v>28.918873220697002</v>
      </c>
      <c r="JM99">
        <v>31.733312193896602</v>
      </c>
      <c r="JN99">
        <v>34.619727417065299</v>
      </c>
      <c r="JO99">
        <v>37.521908861304503</v>
      </c>
      <c r="JP99">
        <v>40.373973265505697</v>
      </c>
      <c r="JQ99">
        <v>43.119731155585498</v>
      </c>
      <c r="JR99">
        <v>45.485574588287001</v>
      </c>
      <c r="JS99">
        <v>47.397608444115697</v>
      </c>
      <c r="JT99">
        <v>48.913761146840301</v>
      </c>
      <c r="JU99">
        <v>49.9959403365296</v>
      </c>
      <c r="JV99" s="13" t="s">
        <v>330</v>
      </c>
      <c r="JW99" s="5"/>
      <c r="KG99" s="13">
        <v>1400</v>
      </c>
      <c r="KH99">
        <v>27.158647171905901</v>
      </c>
      <c r="KI99">
        <v>29.976186172292</v>
      </c>
      <c r="KJ99">
        <v>32.928623980165497</v>
      </c>
      <c r="KK99">
        <v>35.964449486554599</v>
      </c>
      <c r="KL99">
        <v>39.025475997789897</v>
      </c>
      <c r="KM99">
        <v>42.043060356388501</v>
      </c>
      <c r="KN99">
        <v>44.958144911593699</v>
      </c>
      <c r="KO99">
        <v>47.462119925711001</v>
      </c>
      <c r="KP99">
        <v>49.472380491059901</v>
      </c>
      <c r="KQ99">
        <v>51.056416048512702</v>
      </c>
      <c r="KR99">
        <v>52.171731164013401</v>
      </c>
      <c r="KS99" s="13" t="s">
        <v>330</v>
      </c>
      <c r="KT99" s="5"/>
      <c r="LD99" s="13">
        <v>1400</v>
      </c>
      <c r="LE99">
        <v>26.732299380450499</v>
      </c>
      <c r="LF99">
        <v>29.488855187610099</v>
      </c>
      <c r="LG99">
        <v>32.373512824380697</v>
      </c>
      <c r="LH99">
        <v>35.3353226535773</v>
      </c>
      <c r="LI99">
        <v>38.317009467505102</v>
      </c>
      <c r="LJ99">
        <v>41.251259213468501</v>
      </c>
      <c r="LK99">
        <v>44.080437745251899</v>
      </c>
      <c r="LL99">
        <v>46.515949830570499</v>
      </c>
      <c r="LM99">
        <v>48.480035793472602</v>
      </c>
      <c r="LN99">
        <v>50.0344720733451</v>
      </c>
      <c r="LO99">
        <v>51.139125699563301</v>
      </c>
      <c r="LP99" s="13" t="s">
        <v>330</v>
      </c>
      <c r="LQ99" s="5"/>
      <c r="MA99" s="13">
        <v>1400</v>
      </c>
      <c r="MB99">
        <v>26.9803004786876</v>
      </c>
      <c r="MC99">
        <v>29.7762255849659</v>
      </c>
      <c r="MD99">
        <v>32.705209816419902</v>
      </c>
      <c r="ME99">
        <v>35.716015441190002</v>
      </c>
      <c r="MF99">
        <v>38.750820531673298</v>
      </c>
      <c r="MG99">
        <v>41.741459327305201</v>
      </c>
      <c r="MH99">
        <v>44.629345748191902</v>
      </c>
      <c r="MI99">
        <v>47.110379575149302</v>
      </c>
      <c r="MJ99">
        <v>49.103157461585702</v>
      </c>
      <c r="MK99">
        <v>50.6740464041876</v>
      </c>
      <c r="ML99">
        <v>51.781185012211601</v>
      </c>
      <c r="MM99" s="13" t="s">
        <v>330</v>
      </c>
      <c r="MN99" s="5"/>
      <c r="MX99" s="13">
        <v>1400</v>
      </c>
      <c r="MY99">
        <v>26.677009631385001</v>
      </c>
      <c r="MZ99">
        <v>29.404485394528901</v>
      </c>
      <c r="NA99">
        <v>32.253753406626302</v>
      </c>
      <c r="NB99">
        <v>35.1737372088038</v>
      </c>
      <c r="NC99">
        <v>38.107378711936001</v>
      </c>
      <c r="ND99">
        <v>40.987968651763303</v>
      </c>
      <c r="NE99">
        <v>43.758735062240397</v>
      </c>
      <c r="NF99">
        <v>46.153260321060699</v>
      </c>
      <c r="NG99">
        <v>48.098301594512797</v>
      </c>
      <c r="NH99">
        <v>49.648841968819497</v>
      </c>
      <c r="NI99">
        <v>50.766993854342097</v>
      </c>
      <c r="NJ99" s="13" t="s">
        <v>330</v>
      </c>
      <c r="NK99" s="5"/>
      <c r="NU99" s="13">
        <v>1400</v>
      </c>
      <c r="NV99">
        <v>27.5480454687684</v>
      </c>
      <c r="NW99">
        <v>30.375976089394801</v>
      </c>
      <c r="NX99">
        <v>33.333323774826397</v>
      </c>
      <c r="NY99">
        <v>36.367603988375599</v>
      </c>
      <c r="NZ99">
        <v>39.4199749406352</v>
      </c>
      <c r="OA99">
        <v>42.421476627125898</v>
      </c>
      <c r="OB99">
        <v>45.313176858964098</v>
      </c>
      <c r="OC99">
        <v>47.813008036749501</v>
      </c>
      <c r="OD99">
        <v>49.843581871857602</v>
      </c>
      <c r="OE99">
        <v>51.462948243392702</v>
      </c>
      <c r="OF99">
        <v>52.630632068442601</v>
      </c>
      <c r="OG99" s="13" t="s">
        <v>330</v>
      </c>
      <c r="OH99" s="5"/>
      <c r="OR99">
        <v>1400</v>
      </c>
      <c r="OS99">
        <v>26.491954711815801</v>
      </c>
      <c r="OT99">
        <v>29.197238561179802</v>
      </c>
      <c r="OU99">
        <v>32.022492117041899</v>
      </c>
      <c r="OV99">
        <v>34.916935682092998</v>
      </c>
      <c r="OW99">
        <v>37.8238992635277</v>
      </c>
      <c r="OX99">
        <v>40.677173353867197</v>
      </c>
      <c r="OY99">
        <v>43.420474684767001</v>
      </c>
      <c r="OZ99">
        <v>45.791330624900802</v>
      </c>
      <c r="PA99">
        <v>47.717649050986203</v>
      </c>
      <c r="PB99">
        <v>49.253486572638003</v>
      </c>
      <c r="PC99">
        <v>50.361573509221003</v>
      </c>
      <c r="PD99" s="13" t="s">
        <v>330</v>
      </c>
      <c r="PE99" s="5"/>
      <c r="PO99" s="13">
        <v>1400</v>
      </c>
      <c r="PP99">
        <v>36.712356642137898</v>
      </c>
      <c r="PQ99">
        <v>40.616294313581598</v>
      </c>
      <c r="PR99">
        <v>44.736898162577297</v>
      </c>
      <c r="PS99">
        <v>49.007708396128997</v>
      </c>
      <c r="PT99">
        <v>53.351651302733799</v>
      </c>
      <c r="PU99">
        <v>57.676448096567398</v>
      </c>
      <c r="PV99">
        <v>61.900192812090197</v>
      </c>
      <c r="PW99">
        <v>65.547765451231001</v>
      </c>
      <c r="PX99">
        <v>68.486733276192794</v>
      </c>
      <c r="PY99">
        <v>70.817816111129602</v>
      </c>
      <c r="PZ99">
        <v>72.469610483504795</v>
      </c>
      <c r="QA99" s="13" t="s">
        <v>330</v>
      </c>
      <c r="QB99" s="5"/>
      <c r="QL99" s="13">
        <v>1400</v>
      </c>
      <c r="QM99">
        <v>41.462948942912902</v>
      </c>
      <c r="QN99">
        <v>45.887692534299298</v>
      </c>
      <c r="QO99">
        <v>50.567560522804499</v>
      </c>
      <c r="QP99">
        <v>55.429260459695598</v>
      </c>
      <c r="QQ99">
        <v>60.387221970239899</v>
      </c>
      <c r="QR99">
        <v>65.338776348876294</v>
      </c>
      <c r="QS99">
        <v>70.191966205868596</v>
      </c>
      <c r="QT99">
        <v>74.426601749930001</v>
      </c>
      <c r="QU99">
        <v>77.891291992188002</v>
      </c>
      <c r="QV99">
        <v>80.688098518085397</v>
      </c>
      <c r="QW99">
        <v>82.731526950266101</v>
      </c>
      <c r="QX99" s="13" t="s">
        <v>330</v>
      </c>
      <c r="QY99" s="5"/>
      <c r="RI99" s="13">
        <v>1400</v>
      </c>
      <c r="RJ99">
        <v>25.736527405555801</v>
      </c>
      <c r="RK99">
        <v>28.306999014277601</v>
      </c>
      <c r="RL99">
        <v>30.979041788157001</v>
      </c>
      <c r="RM99">
        <v>33.7028231820385</v>
      </c>
      <c r="RN99">
        <v>36.423608117680701</v>
      </c>
      <c r="RO99">
        <v>39.078238500256496</v>
      </c>
      <c r="RP99">
        <v>41.613916469638802</v>
      </c>
      <c r="RQ99">
        <v>43.816371396262099</v>
      </c>
      <c r="RR99">
        <v>45.6255049102501</v>
      </c>
      <c r="RS99">
        <v>47.081972876903599</v>
      </c>
      <c r="RT99">
        <v>48.154820603791102</v>
      </c>
      <c r="RU99" s="13" t="s">
        <v>330</v>
      </c>
      <c r="RV99" s="5"/>
      <c r="SF99" s="13">
        <v>1400</v>
      </c>
      <c r="SG99">
        <v>37.0291648712426</v>
      </c>
      <c r="SH99">
        <v>40.969362026995498</v>
      </c>
      <c r="SI99">
        <v>45.130836418976301</v>
      </c>
      <c r="SJ99">
        <v>49.447270828510099</v>
      </c>
      <c r="SK99">
        <v>53.841659869324999</v>
      </c>
      <c r="SL99">
        <v>58.2216661549256</v>
      </c>
      <c r="SM99">
        <v>62.5053025959336</v>
      </c>
      <c r="SN99">
        <v>66.217573827114094</v>
      </c>
      <c r="SO99">
        <v>69.224663954901104</v>
      </c>
      <c r="SP99">
        <v>71.625478088032295</v>
      </c>
      <c r="SQ99">
        <v>73.346670472801307</v>
      </c>
      <c r="SR99" s="13" t="s">
        <v>330</v>
      </c>
      <c r="SS99" s="5"/>
      <c r="TC99" s="13">
        <v>1400</v>
      </c>
      <c r="TD99">
        <v>26.941549721181399</v>
      </c>
      <c r="TE99">
        <v>29.6707927820622</v>
      </c>
      <c r="TF99">
        <v>32.516868361313698</v>
      </c>
      <c r="TG99">
        <v>35.428037427346901</v>
      </c>
      <c r="TH99">
        <v>38.346866055629597</v>
      </c>
      <c r="TI99">
        <v>41.206565618488</v>
      </c>
      <c r="TJ99">
        <v>43.9506373523934</v>
      </c>
      <c r="TK99">
        <v>46.3314984740217</v>
      </c>
      <c r="TL99">
        <v>48.280084005662601</v>
      </c>
      <c r="TM99">
        <v>49.8449169137252</v>
      </c>
      <c r="TN99">
        <v>50.989930205236</v>
      </c>
      <c r="TO99" s="13" t="s">
        <v>330</v>
      </c>
      <c r="TP99" s="5"/>
      <c r="TZ99" s="13">
        <v>1400</v>
      </c>
      <c r="UA99">
        <v>0</v>
      </c>
      <c r="UB99">
        <v>0</v>
      </c>
      <c r="UC99">
        <v>0</v>
      </c>
      <c r="UD99">
        <v>0</v>
      </c>
      <c r="UE99">
        <v>0</v>
      </c>
      <c r="UF99">
        <v>0</v>
      </c>
      <c r="UG99">
        <v>0</v>
      </c>
      <c r="UH99">
        <v>0</v>
      </c>
      <c r="UI99">
        <v>0</v>
      </c>
      <c r="UJ99">
        <v>0</v>
      </c>
      <c r="UK99">
        <v>0</v>
      </c>
      <c r="UL99" s="13" t="s">
        <v>330</v>
      </c>
      <c r="UM99" s="5"/>
      <c r="UW99" s="13">
        <v>1400</v>
      </c>
      <c r="UX99">
        <v>0</v>
      </c>
      <c r="UY99">
        <v>0</v>
      </c>
      <c r="UZ99">
        <v>0</v>
      </c>
      <c r="VA99">
        <v>0</v>
      </c>
      <c r="VB99">
        <v>0</v>
      </c>
      <c r="VC99">
        <v>0</v>
      </c>
      <c r="VD99">
        <v>0</v>
      </c>
      <c r="VE99">
        <v>0</v>
      </c>
      <c r="VF99">
        <v>0</v>
      </c>
      <c r="VG99">
        <v>0</v>
      </c>
      <c r="VH99">
        <v>0</v>
      </c>
      <c r="VI99" s="13" t="s">
        <v>330</v>
      </c>
      <c r="VJ99" s="5"/>
      <c r="VT99" s="13">
        <v>1400</v>
      </c>
      <c r="VU99">
        <v>0</v>
      </c>
      <c r="VV99">
        <v>0</v>
      </c>
      <c r="VW99">
        <v>0</v>
      </c>
      <c r="VX99">
        <v>0</v>
      </c>
      <c r="VY99">
        <v>0</v>
      </c>
      <c r="VZ99">
        <v>0</v>
      </c>
      <c r="WA99">
        <v>0</v>
      </c>
      <c r="WB99">
        <v>0</v>
      </c>
      <c r="WC99">
        <v>0</v>
      </c>
      <c r="WD99">
        <v>0</v>
      </c>
      <c r="WE99">
        <v>0</v>
      </c>
      <c r="WF99" s="13" t="s">
        <v>330</v>
      </c>
      <c r="WG99" s="5"/>
    </row>
    <row r="100" spans="17:605" x14ac:dyDescent="0.25">
      <c r="Q100" s="13">
        <v>2800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 s="13"/>
      <c r="AD100" s="5"/>
      <c r="AN100" s="13">
        <v>2800</v>
      </c>
      <c r="AO100">
        <v>35.391398303071497</v>
      </c>
      <c r="AP100">
        <v>39.072985943654999</v>
      </c>
      <c r="AQ100">
        <v>42.951122534459003</v>
      </c>
      <c r="AR100">
        <v>46.964515982497801</v>
      </c>
      <c r="AS100">
        <v>51.042418506865701</v>
      </c>
      <c r="AT100">
        <v>55.110178222263599</v>
      </c>
      <c r="AU100">
        <v>59.094368268831197</v>
      </c>
      <c r="AV100">
        <v>62.435754671366801</v>
      </c>
      <c r="AW100">
        <v>65.237619028162996</v>
      </c>
      <c r="AX100">
        <v>67.492307325865397</v>
      </c>
      <c r="AY100">
        <v>69.133885898331698</v>
      </c>
      <c r="AZ100" s="13"/>
      <c r="BA100" s="5"/>
      <c r="BK100" s="13">
        <v>2800</v>
      </c>
      <c r="BL100">
        <v>29.7060108144974</v>
      </c>
      <c r="BM100">
        <v>32.749108496311997</v>
      </c>
      <c r="BN100">
        <v>35.939807312240902</v>
      </c>
      <c r="BO100">
        <v>39.224870902034397</v>
      </c>
      <c r="BP100">
        <v>42.543844979614498</v>
      </c>
      <c r="BQ100">
        <v>45.833828472508699</v>
      </c>
      <c r="BR100">
        <v>49.033798770794697</v>
      </c>
      <c r="BS100">
        <v>51.708832654530802</v>
      </c>
      <c r="BT100">
        <v>53.940255208969802</v>
      </c>
      <c r="BU100">
        <v>55.724803171355397</v>
      </c>
      <c r="BV100">
        <v>57.014224846777097</v>
      </c>
      <c r="BW100" s="13"/>
      <c r="BX100" s="5"/>
      <c r="CH100" s="13">
        <v>2800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 s="13"/>
      <c r="CU100" s="5"/>
      <c r="DE100" s="13">
        <v>2800</v>
      </c>
      <c r="DF100">
        <v>29.6221021830615</v>
      </c>
      <c r="DG100">
        <v>32.644034483363498</v>
      </c>
      <c r="DH100">
        <v>35.8098436364916</v>
      </c>
      <c r="DI100">
        <v>39.066280628868398</v>
      </c>
      <c r="DJ100">
        <v>42.353068404631301</v>
      </c>
      <c r="DK100">
        <v>45.607663274154902</v>
      </c>
      <c r="DL100">
        <v>48.769550656503903</v>
      </c>
      <c r="DM100">
        <v>51.421844301704397</v>
      </c>
      <c r="DN100">
        <v>53.640910875463803</v>
      </c>
      <c r="DO100">
        <v>55.422817951176803</v>
      </c>
      <c r="DP100">
        <v>56.720709030688496</v>
      </c>
      <c r="DQ100" s="13"/>
      <c r="DR100" s="5"/>
      <c r="EB100" s="13">
        <v>2800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 s="13"/>
      <c r="EO100" s="5"/>
      <c r="EY100" s="13">
        <v>2800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 s="13"/>
      <c r="FL100" s="5"/>
      <c r="FV100" s="13">
        <v>2800</v>
      </c>
      <c r="FW100">
        <v>0</v>
      </c>
      <c r="FX100">
        <v>0</v>
      </c>
      <c r="FY100">
        <v>0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</v>
      </c>
      <c r="GH100" s="13"/>
      <c r="GI100" s="5"/>
      <c r="GS100" s="13">
        <v>2800</v>
      </c>
      <c r="GT100">
        <v>0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 s="13"/>
      <c r="HF100" s="5"/>
      <c r="HP100" s="13">
        <v>2800</v>
      </c>
      <c r="HQ100">
        <v>27.124053499736998</v>
      </c>
      <c r="HR100">
        <v>29.849415504410299</v>
      </c>
      <c r="HS100">
        <v>32.693918612954803</v>
      </c>
      <c r="HT100">
        <v>35.607960138957601</v>
      </c>
      <c r="HU100">
        <v>38.536109790993599</v>
      </c>
      <c r="HV100">
        <v>41.421505280216799</v>
      </c>
      <c r="HW100">
        <v>44.209746948474503</v>
      </c>
      <c r="HX100">
        <v>46.557003934485799</v>
      </c>
      <c r="HY100">
        <v>48.524379620773701</v>
      </c>
      <c r="HZ100">
        <v>50.108679388854497</v>
      </c>
      <c r="IA100">
        <v>51.2717457033485</v>
      </c>
      <c r="IB100" s="13"/>
      <c r="IC100" s="5"/>
      <c r="IM100" s="13">
        <v>2800</v>
      </c>
      <c r="IN100">
        <v>31.159292670505899</v>
      </c>
      <c r="IO100">
        <v>34.330135523143397</v>
      </c>
      <c r="IP100">
        <v>37.651721042768798</v>
      </c>
      <c r="IQ100">
        <v>41.068251240604702</v>
      </c>
      <c r="IR100">
        <v>44.516607854230998</v>
      </c>
      <c r="IS100">
        <v>47.931337235637699</v>
      </c>
      <c r="IT100">
        <v>51.249136689669101</v>
      </c>
      <c r="IU100">
        <v>54.051674631820703</v>
      </c>
      <c r="IV100">
        <v>56.412171850836401</v>
      </c>
      <c r="IW100">
        <v>58.324434479141097</v>
      </c>
      <c r="IX100">
        <v>59.739403979059801</v>
      </c>
      <c r="IY100" s="13"/>
      <c r="IZ100" s="5"/>
      <c r="JJ100" s="13">
        <v>2800</v>
      </c>
      <c r="JK100">
        <v>28.268180363428201</v>
      </c>
      <c r="JL100">
        <v>31.114520896122599</v>
      </c>
      <c r="JM100">
        <v>34.087496952018597</v>
      </c>
      <c r="JN100">
        <v>37.135663120751701</v>
      </c>
      <c r="JO100">
        <v>40.201394687460798</v>
      </c>
      <c r="JP100">
        <v>43.225453164947297</v>
      </c>
      <c r="JQ100">
        <v>46.151042736012201</v>
      </c>
      <c r="JR100">
        <v>48.6190916352706</v>
      </c>
      <c r="JS100">
        <v>50.6925698785588</v>
      </c>
      <c r="JT100">
        <v>52.3673242354417</v>
      </c>
      <c r="JU100">
        <v>53.602680503280901</v>
      </c>
      <c r="JV100" s="13"/>
      <c r="JW100" s="5"/>
      <c r="KG100" s="13">
        <v>2800</v>
      </c>
      <c r="KH100">
        <v>29.252103060384599</v>
      </c>
      <c r="KI100">
        <v>32.228181265220798</v>
      </c>
      <c r="KJ100">
        <v>35.343939920913499</v>
      </c>
      <c r="KK100">
        <v>38.546635007145703</v>
      </c>
      <c r="KL100">
        <v>41.776697901844301</v>
      </c>
      <c r="KM100">
        <v>44.972444134973998</v>
      </c>
      <c r="KN100">
        <v>48.074307973276603</v>
      </c>
      <c r="KO100">
        <v>50.679071952220397</v>
      </c>
      <c r="KP100">
        <v>52.860046206454697</v>
      </c>
      <c r="KQ100">
        <v>54.6132933903733</v>
      </c>
      <c r="KR100">
        <v>55.893462759134799</v>
      </c>
      <c r="KS100" s="13"/>
      <c r="KT100" s="5"/>
      <c r="LD100" s="13">
        <v>2800</v>
      </c>
      <c r="LE100">
        <v>28.8025115010314</v>
      </c>
      <c r="LF100">
        <v>31.7155314188166</v>
      </c>
      <c r="LG100">
        <v>34.761290754555198</v>
      </c>
      <c r="LH100">
        <v>37.8875916739999</v>
      </c>
      <c r="LI100">
        <v>41.0357569350709</v>
      </c>
      <c r="LJ100">
        <v>44.1452741930702</v>
      </c>
      <c r="LK100">
        <v>47.157943928431003</v>
      </c>
      <c r="LL100">
        <v>49.695793412780702</v>
      </c>
      <c r="LM100">
        <v>51.825961998106202</v>
      </c>
      <c r="LN100">
        <v>53.544213190395297</v>
      </c>
      <c r="LO100">
        <v>54.807713126411002</v>
      </c>
      <c r="LP100" s="13"/>
      <c r="LQ100" s="5"/>
      <c r="MA100" s="13">
        <v>2800</v>
      </c>
      <c r="MB100">
        <v>29.0637980866777</v>
      </c>
      <c r="MC100">
        <v>32.017469171160897</v>
      </c>
      <c r="MD100">
        <v>35.108928643512698</v>
      </c>
      <c r="ME100">
        <v>38.285701907670401</v>
      </c>
      <c r="MF100">
        <v>41.488580925358598</v>
      </c>
      <c r="MG100">
        <v>44.656305854898498</v>
      </c>
      <c r="MH100">
        <v>47.729769737410102</v>
      </c>
      <c r="MI100">
        <v>50.311425408246798</v>
      </c>
      <c r="MJ100">
        <v>52.4733917225456</v>
      </c>
      <c r="MK100">
        <v>54.211782554716599</v>
      </c>
      <c r="ML100">
        <v>55.481918656577697</v>
      </c>
      <c r="MM100" s="13"/>
      <c r="MN100" s="5"/>
      <c r="MX100" s="13">
        <v>2800</v>
      </c>
      <c r="MY100">
        <v>28.7453230597554</v>
      </c>
      <c r="MZ100">
        <v>31.6285372960937</v>
      </c>
      <c r="NA100">
        <v>34.638109967945603</v>
      </c>
      <c r="NB100">
        <v>37.721701108513102</v>
      </c>
      <c r="NC100">
        <v>40.820825728696001</v>
      </c>
      <c r="ND100">
        <v>43.875489490539699</v>
      </c>
      <c r="NE100">
        <v>46.828289867421297</v>
      </c>
      <c r="NF100">
        <v>49.3292697323133</v>
      </c>
      <c r="NG100">
        <v>51.437564764682698</v>
      </c>
      <c r="NH100">
        <v>53.148298776344497</v>
      </c>
      <c r="NI100">
        <v>54.4210306662888</v>
      </c>
      <c r="NJ100" s="13"/>
      <c r="NK100" s="5"/>
      <c r="NU100" s="13">
        <v>2800</v>
      </c>
      <c r="NV100">
        <v>29.665593559918101</v>
      </c>
      <c r="NW100">
        <v>32.653145395812203</v>
      </c>
      <c r="NX100">
        <v>35.774945526083201</v>
      </c>
      <c r="NY100">
        <v>38.977261228903899</v>
      </c>
      <c r="NZ100">
        <v>42.199836389792097</v>
      </c>
      <c r="OA100">
        <v>45.380662187485598</v>
      </c>
      <c r="OB100">
        <v>48.460218501785903</v>
      </c>
      <c r="OC100">
        <v>51.068915572063403</v>
      </c>
      <c r="OD100">
        <v>53.269647802705897</v>
      </c>
      <c r="OE100">
        <v>55.056755357039798</v>
      </c>
      <c r="OF100">
        <v>56.387077603683899</v>
      </c>
      <c r="OG100" s="13"/>
      <c r="OH100" s="5"/>
      <c r="OR100">
        <v>2800</v>
      </c>
      <c r="OS100">
        <v>28.549699436432899</v>
      </c>
      <c r="OT100">
        <v>31.4098584065955</v>
      </c>
      <c r="OU100">
        <v>34.394493775588202</v>
      </c>
      <c r="OV100">
        <v>37.451559042609802</v>
      </c>
      <c r="OW100">
        <v>40.522954381863897</v>
      </c>
      <c r="OX100">
        <v>43.549132962188999</v>
      </c>
      <c r="OY100">
        <v>46.4731704186987</v>
      </c>
      <c r="OZ100">
        <v>48.950089289374098</v>
      </c>
      <c r="PA100">
        <v>51.038105364876998</v>
      </c>
      <c r="PB100">
        <v>52.7324251403573</v>
      </c>
      <c r="PC100">
        <v>53.993258062867902</v>
      </c>
      <c r="PD100" s="13"/>
      <c r="PE100" s="5"/>
      <c r="PO100" s="13">
        <v>2800</v>
      </c>
      <c r="PP100">
        <v>39.288288264306601</v>
      </c>
      <c r="PQ100">
        <v>43.386040182081203</v>
      </c>
      <c r="PR100">
        <v>47.707773762292199</v>
      </c>
      <c r="PS100">
        <v>52.186121272751201</v>
      </c>
      <c r="PT100">
        <v>56.7429539144279</v>
      </c>
      <c r="PU100">
        <v>61.2954878240567</v>
      </c>
      <c r="PV100">
        <v>65.761952812743701</v>
      </c>
      <c r="PW100">
        <v>69.533262094823399</v>
      </c>
      <c r="PX100">
        <v>72.716969464973204</v>
      </c>
      <c r="PY100">
        <v>75.300650809103701</v>
      </c>
      <c r="PZ100">
        <v>77.208613756213197</v>
      </c>
      <c r="QA100" s="13"/>
      <c r="QB100" s="5"/>
      <c r="QL100" s="13">
        <v>2800</v>
      </c>
      <c r="QM100">
        <v>44.227788100549098</v>
      </c>
      <c r="QN100">
        <v>48.858658839660997</v>
      </c>
      <c r="QO100">
        <v>53.753165619285298</v>
      </c>
      <c r="QP100">
        <v>58.837378920418097</v>
      </c>
      <c r="QQ100">
        <v>64.024946358822106</v>
      </c>
      <c r="QR100">
        <v>69.223828577407801</v>
      </c>
      <c r="QS100">
        <v>74.342582497643406</v>
      </c>
      <c r="QT100">
        <v>78.719040194377001</v>
      </c>
      <c r="QU100">
        <v>82.461535073124907</v>
      </c>
      <c r="QV100">
        <v>85.549145308864198</v>
      </c>
      <c r="QW100">
        <v>87.891914335055702</v>
      </c>
      <c r="QX100" s="13"/>
      <c r="QY100" s="5"/>
      <c r="RI100" s="13">
        <v>2800</v>
      </c>
      <c r="RJ100">
        <v>27.751545365235</v>
      </c>
      <c r="RK100">
        <v>30.471973960565201</v>
      </c>
      <c r="RL100">
        <v>33.298063915197801</v>
      </c>
      <c r="RM100">
        <v>36.178679141513904</v>
      </c>
      <c r="RN100">
        <v>39.057606551581202</v>
      </c>
      <c r="RO100">
        <v>41.878024337104101</v>
      </c>
      <c r="RP100">
        <v>44.586354070300899</v>
      </c>
      <c r="RQ100">
        <v>46.898646386618502</v>
      </c>
      <c r="RR100">
        <v>48.858501533368198</v>
      </c>
      <c r="RS100">
        <v>50.460722865129704</v>
      </c>
      <c r="RT100">
        <v>51.672156248533298</v>
      </c>
      <c r="RU100" s="13"/>
      <c r="RV100" s="5"/>
      <c r="SF100" s="13">
        <v>2800</v>
      </c>
      <c r="SG100">
        <v>39.606537028651303</v>
      </c>
      <c r="SH100">
        <v>43.740226021293203</v>
      </c>
      <c r="SI100">
        <v>48.102533874415002</v>
      </c>
      <c r="SJ100">
        <v>52.626267858903297</v>
      </c>
      <c r="SK100">
        <v>57.233404747772703</v>
      </c>
      <c r="SL100">
        <v>61.841202038182701</v>
      </c>
      <c r="SM100">
        <v>66.367868275875395</v>
      </c>
      <c r="SN100">
        <v>70.205004415814798</v>
      </c>
      <c r="SO100">
        <v>73.458432412823399</v>
      </c>
      <c r="SP100">
        <v>76.114231136907904</v>
      </c>
      <c r="SQ100">
        <v>78.094927243501999</v>
      </c>
      <c r="SR100" s="13"/>
      <c r="SS100" s="5"/>
      <c r="TC100" s="13">
        <v>2800</v>
      </c>
      <c r="TD100">
        <v>29.026038896363101</v>
      </c>
      <c r="TE100">
        <v>31.9115019535604</v>
      </c>
      <c r="TF100">
        <v>34.9183593522283</v>
      </c>
      <c r="TG100">
        <v>37.993595410856202</v>
      </c>
      <c r="TH100">
        <v>41.078324429793099</v>
      </c>
      <c r="TI100">
        <v>44.112462563477003</v>
      </c>
      <c r="TJ100">
        <v>47.038820520138799</v>
      </c>
      <c r="TK100">
        <v>49.531340325918997</v>
      </c>
      <c r="TL100">
        <v>51.642274641596501</v>
      </c>
      <c r="TM100">
        <v>53.365723721089601</v>
      </c>
      <c r="TN100">
        <v>54.663170617634599</v>
      </c>
      <c r="TO100" s="13"/>
      <c r="TP100" s="5"/>
      <c r="TZ100" s="13">
        <v>2800</v>
      </c>
      <c r="UA100">
        <v>0</v>
      </c>
      <c r="UB100">
        <v>0</v>
      </c>
      <c r="UC100">
        <v>0</v>
      </c>
      <c r="UD100">
        <v>0</v>
      </c>
      <c r="UE100">
        <v>0</v>
      </c>
      <c r="UF100">
        <v>0</v>
      </c>
      <c r="UG100">
        <v>0</v>
      </c>
      <c r="UH100">
        <v>0</v>
      </c>
      <c r="UI100">
        <v>0</v>
      </c>
      <c r="UJ100">
        <v>0</v>
      </c>
      <c r="UK100">
        <v>0</v>
      </c>
      <c r="UL100" s="13"/>
      <c r="UM100" s="5"/>
      <c r="UW100" s="13">
        <v>2800</v>
      </c>
      <c r="UX100">
        <v>0</v>
      </c>
      <c r="UY100">
        <v>0</v>
      </c>
      <c r="UZ100">
        <v>0</v>
      </c>
      <c r="VA100">
        <v>0</v>
      </c>
      <c r="VB100">
        <v>0</v>
      </c>
      <c r="VC100">
        <v>0</v>
      </c>
      <c r="VD100">
        <v>0</v>
      </c>
      <c r="VE100">
        <v>0</v>
      </c>
      <c r="VF100">
        <v>0</v>
      </c>
      <c r="VG100">
        <v>0</v>
      </c>
      <c r="VH100">
        <v>0</v>
      </c>
      <c r="VI100" s="13"/>
      <c r="VJ100" s="5"/>
      <c r="VT100" s="13">
        <v>2800</v>
      </c>
      <c r="VU100">
        <v>0</v>
      </c>
      <c r="VV100">
        <v>0</v>
      </c>
      <c r="VW100">
        <v>0</v>
      </c>
      <c r="VX100">
        <v>0</v>
      </c>
      <c r="VY100">
        <v>0</v>
      </c>
      <c r="VZ100">
        <v>0</v>
      </c>
      <c r="WA100">
        <v>0</v>
      </c>
      <c r="WB100">
        <v>0</v>
      </c>
      <c r="WC100">
        <v>0</v>
      </c>
      <c r="WD100">
        <v>0</v>
      </c>
      <c r="WE100">
        <v>0</v>
      </c>
      <c r="WF100" s="13"/>
      <c r="WG100" s="5"/>
    </row>
    <row r="101" spans="17:605" x14ac:dyDescent="0.25">
      <c r="Q101" s="13">
        <v>4200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 s="13"/>
      <c r="AD101" s="5"/>
      <c r="AN101" s="13">
        <v>4200</v>
      </c>
      <c r="AO101">
        <v>37.970435195310699</v>
      </c>
      <c r="AP101">
        <v>41.8429001528485</v>
      </c>
      <c r="AQ101">
        <v>45.918922824125602</v>
      </c>
      <c r="AR101">
        <v>50.136297993676003</v>
      </c>
      <c r="AS101">
        <v>54.423213731117499</v>
      </c>
      <c r="AT101">
        <v>58.703719748211903</v>
      </c>
      <c r="AU101">
        <v>62.855453773735199</v>
      </c>
      <c r="AV101">
        <v>66.375469610632393</v>
      </c>
      <c r="AW101">
        <v>69.450175594358399</v>
      </c>
      <c r="AX101">
        <v>71.947967283747104</v>
      </c>
      <c r="AY101">
        <v>73.835215588273599</v>
      </c>
      <c r="AZ101" s="13"/>
      <c r="BA101" s="5"/>
      <c r="BK101" s="13">
        <v>4200</v>
      </c>
      <c r="BL101">
        <v>32.0025277253525</v>
      </c>
      <c r="BM101">
        <v>35.216431641448899</v>
      </c>
      <c r="BN101">
        <v>38.583445461531198</v>
      </c>
      <c r="BO101">
        <v>42.049198588036496</v>
      </c>
      <c r="BP101">
        <v>45.551945423400298</v>
      </c>
      <c r="BQ101">
        <v>49.027295763847803</v>
      </c>
      <c r="BR101">
        <v>52.375734755718703</v>
      </c>
      <c r="BS101">
        <v>55.204270967991199</v>
      </c>
      <c r="BT101">
        <v>57.659227319653901</v>
      </c>
      <c r="BU101">
        <v>59.636555664660001</v>
      </c>
      <c r="BV101">
        <v>61.115994874949401</v>
      </c>
      <c r="BW101" s="13"/>
      <c r="BX101" s="5"/>
      <c r="CH101" s="13">
        <v>4200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 s="13"/>
      <c r="CU101" s="5"/>
      <c r="DE101" s="13">
        <v>4200</v>
      </c>
      <c r="DF101">
        <v>31.915044573588201</v>
      </c>
      <c r="DG101">
        <v>35.1073027497266</v>
      </c>
      <c r="DH101">
        <v>38.448914456372997</v>
      </c>
      <c r="DI101">
        <v>41.885485901055702</v>
      </c>
      <c r="DJ101">
        <v>45.355431711789798</v>
      </c>
      <c r="DK101">
        <v>48.794697414625603</v>
      </c>
      <c r="DL101">
        <v>52.105932090770501</v>
      </c>
      <c r="DM101">
        <v>54.912712277014499</v>
      </c>
      <c r="DN101">
        <v>57.353072113683197</v>
      </c>
      <c r="DO101">
        <v>59.325267107896302</v>
      </c>
      <c r="DP101">
        <v>60.810224268437402</v>
      </c>
      <c r="DQ101" s="13"/>
      <c r="DR101" s="5"/>
      <c r="EB101" s="13">
        <v>4200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 s="13"/>
      <c r="EO101" s="5"/>
      <c r="EY101" s="13">
        <v>4200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 s="13"/>
      <c r="FL101" s="5"/>
      <c r="FV101" s="13">
        <v>4200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 s="13"/>
      <c r="GI101" s="5"/>
      <c r="GS101" s="13">
        <v>4200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 s="13"/>
      <c r="HF101" s="5"/>
      <c r="HP101" s="13">
        <v>4200</v>
      </c>
      <c r="HQ101">
        <v>29.2776045734477</v>
      </c>
      <c r="HR101">
        <v>32.1623264804456</v>
      </c>
      <c r="HS101">
        <v>35.170895040544302</v>
      </c>
      <c r="HT101">
        <v>38.252495006485198</v>
      </c>
      <c r="HU101">
        <v>41.350318819868001</v>
      </c>
      <c r="HV101">
        <v>44.405941029683603</v>
      </c>
      <c r="HW101">
        <v>47.334528144978997</v>
      </c>
      <c r="HX101">
        <v>49.825588868939697</v>
      </c>
      <c r="HY101">
        <v>51.990176818614302</v>
      </c>
      <c r="HZ101">
        <v>53.740805310598901</v>
      </c>
      <c r="IA101">
        <v>55.064884951434898</v>
      </c>
      <c r="IB101" s="13"/>
      <c r="IC101" s="5"/>
      <c r="IM101" s="13">
        <v>4200</v>
      </c>
      <c r="IN101">
        <v>33.535551757799198</v>
      </c>
      <c r="IO101">
        <v>36.8824634234497</v>
      </c>
      <c r="IP101">
        <v>40.386018044224997</v>
      </c>
      <c r="IQ101">
        <v>43.989303846849701</v>
      </c>
      <c r="IR101">
        <v>47.6279102996088</v>
      </c>
      <c r="IS101">
        <v>51.234865893244702</v>
      </c>
      <c r="IT101">
        <v>54.710213215359197</v>
      </c>
      <c r="IU101">
        <v>57.676971000387397</v>
      </c>
      <c r="IV101">
        <v>60.269234672913903</v>
      </c>
      <c r="IW101">
        <v>62.381711676557302</v>
      </c>
      <c r="IX101">
        <v>63.994050886734598</v>
      </c>
      <c r="IY101" s="13"/>
      <c r="IZ101" s="5"/>
      <c r="JJ101" s="13">
        <v>4200</v>
      </c>
      <c r="JK101">
        <v>30.487651465733801</v>
      </c>
      <c r="JL101">
        <v>33.498231782387997</v>
      </c>
      <c r="JM101">
        <v>36.640484392478498</v>
      </c>
      <c r="JN101">
        <v>39.861769398162302</v>
      </c>
      <c r="JO101">
        <v>43.103095769925503</v>
      </c>
      <c r="JP101">
        <v>46.303659362268696</v>
      </c>
      <c r="JQ101">
        <v>49.375005213258703</v>
      </c>
      <c r="JR101">
        <v>51.993139919132197</v>
      </c>
      <c r="JS101">
        <v>54.273029232058597</v>
      </c>
      <c r="JT101">
        <v>56.122917840373297</v>
      </c>
      <c r="JU101">
        <v>57.528553581624301</v>
      </c>
      <c r="JV101" s="13"/>
      <c r="JW101" s="5"/>
      <c r="KG101" s="13">
        <v>4200</v>
      </c>
      <c r="KH101">
        <v>31.525191123814999</v>
      </c>
      <c r="KI101">
        <v>34.6700245926638</v>
      </c>
      <c r="KJ101">
        <v>37.959903730800399</v>
      </c>
      <c r="KK101">
        <v>41.340926713746597</v>
      </c>
      <c r="KL101">
        <v>44.7522018902662</v>
      </c>
      <c r="KM101">
        <v>48.130520544748798</v>
      </c>
      <c r="KN101">
        <v>51.380686615896998</v>
      </c>
      <c r="KO101">
        <v>54.138647615905199</v>
      </c>
      <c r="KP101">
        <v>56.537113097150701</v>
      </c>
      <c r="KQ101">
        <v>58.476785507182697</v>
      </c>
      <c r="KR101">
        <v>59.939751123746198</v>
      </c>
      <c r="KS101" s="13"/>
      <c r="KT101" s="5"/>
      <c r="LD101" s="13">
        <v>4200</v>
      </c>
      <c r="LE101">
        <v>31.051571002812501</v>
      </c>
      <c r="LF101">
        <v>34.131253438889402</v>
      </c>
      <c r="LG101">
        <v>37.348887936159699</v>
      </c>
      <c r="LH101">
        <v>40.651098999857702</v>
      </c>
      <c r="LI101">
        <v>43.977861324489503</v>
      </c>
      <c r="LJ101">
        <v>47.267112412615198</v>
      </c>
      <c r="LK101">
        <v>50.427311420094398</v>
      </c>
      <c r="LL101">
        <v>53.117359777834302</v>
      </c>
      <c r="LM101">
        <v>55.459482091250102</v>
      </c>
      <c r="LN101">
        <v>57.358434195142898</v>
      </c>
      <c r="LO101">
        <v>58.798311882371401</v>
      </c>
      <c r="LP101" s="13"/>
      <c r="LQ101" s="5"/>
      <c r="MA101" s="13">
        <v>4200</v>
      </c>
      <c r="MB101">
        <v>31.3266239212284</v>
      </c>
      <c r="MC101">
        <v>34.448252548209602</v>
      </c>
      <c r="MD101">
        <v>37.7129782251546</v>
      </c>
      <c r="ME101">
        <v>41.067162780792202</v>
      </c>
      <c r="MF101">
        <v>44.450269089043502</v>
      </c>
      <c r="MG101">
        <v>47.799508099949399</v>
      </c>
      <c r="MH101">
        <v>51.020637742502103</v>
      </c>
      <c r="MI101">
        <v>53.754720005657198</v>
      </c>
      <c r="MJ101">
        <v>56.132359425388898</v>
      </c>
      <c r="MK101">
        <v>58.055351488514198</v>
      </c>
      <c r="ML101">
        <v>59.506288074824099</v>
      </c>
      <c r="MM101" s="13"/>
      <c r="MN101" s="5"/>
      <c r="MX101" s="13">
        <v>4200</v>
      </c>
      <c r="MY101">
        <v>30.992277165411501</v>
      </c>
      <c r="MZ101">
        <v>34.041416288500201</v>
      </c>
      <c r="NA101">
        <v>37.2220579604707</v>
      </c>
      <c r="NB101">
        <v>40.480667837228097</v>
      </c>
      <c r="NC101">
        <v>43.757385929437497</v>
      </c>
      <c r="ND101">
        <v>46.990633495723102</v>
      </c>
      <c r="NE101">
        <v>50.0924363202206</v>
      </c>
      <c r="NF101">
        <v>52.746936625244302</v>
      </c>
      <c r="NG101">
        <v>55.063794373070202</v>
      </c>
      <c r="NH101">
        <v>56.9514409333784</v>
      </c>
      <c r="NI101">
        <v>58.396052807258201</v>
      </c>
      <c r="NJ101" s="13"/>
      <c r="NK101" s="5"/>
      <c r="NU101" s="13">
        <v>4200</v>
      </c>
      <c r="NV101">
        <v>31.963229856462299</v>
      </c>
      <c r="NW101">
        <v>35.120609387743301</v>
      </c>
      <c r="NX101">
        <v>38.417668075049498</v>
      </c>
      <c r="NY101">
        <v>41.799503253028902</v>
      </c>
      <c r="NZ101">
        <v>45.204505751044003</v>
      </c>
      <c r="OA101">
        <v>48.569095558395503</v>
      </c>
      <c r="OB101">
        <v>51.801376155829303</v>
      </c>
      <c r="OC101">
        <v>54.5683175033247</v>
      </c>
      <c r="OD101">
        <v>56.985830173990998</v>
      </c>
      <c r="OE101">
        <v>58.957939156554403</v>
      </c>
      <c r="OF101">
        <v>60.468846652254904</v>
      </c>
      <c r="OG101" s="13"/>
      <c r="OH101" s="5"/>
      <c r="OR101">
        <v>4200</v>
      </c>
      <c r="OS101">
        <v>30.785746464048501</v>
      </c>
      <c r="OT101">
        <v>33.8109598060244</v>
      </c>
      <c r="OU101">
        <v>36.965729550283598</v>
      </c>
      <c r="OV101">
        <v>40.196809561214799</v>
      </c>
      <c r="OW101">
        <v>43.444720045828298</v>
      </c>
      <c r="OX101">
        <v>46.648326482066402</v>
      </c>
      <c r="OY101">
        <v>49.720542725086602</v>
      </c>
      <c r="OZ101">
        <v>52.350072762081297</v>
      </c>
      <c r="PA101">
        <v>54.644795958795001</v>
      </c>
      <c r="PB101">
        <v>56.514194245546101</v>
      </c>
      <c r="PC101">
        <v>57.944926472716197</v>
      </c>
      <c r="PD101" s="13"/>
      <c r="PE101" s="5"/>
      <c r="PO101" s="13">
        <v>4200</v>
      </c>
      <c r="PP101">
        <v>42.048662886263898</v>
      </c>
      <c r="PQ101">
        <v>46.349687084389501</v>
      </c>
      <c r="PR101">
        <v>50.882775075558797</v>
      </c>
      <c r="PS101">
        <v>55.579829090281699</v>
      </c>
      <c r="PT101">
        <v>60.361831602577801</v>
      </c>
      <c r="PU101">
        <v>65.144836750616193</v>
      </c>
      <c r="PV101">
        <v>69.794483996835396</v>
      </c>
      <c r="PW101">
        <v>73.7645131288931</v>
      </c>
      <c r="PX101">
        <v>77.251784627769993</v>
      </c>
      <c r="PY101">
        <v>80.110010841283696</v>
      </c>
      <c r="PZ101">
        <v>82.298123741169803</v>
      </c>
      <c r="QA101" s="13"/>
      <c r="QB101" s="5"/>
      <c r="QL101" s="13">
        <v>4200</v>
      </c>
      <c r="QM101">
        <v>47.170689258311398</v>
      </c>
      <c r="QN101">
        <v>52.016047813402402</v>
      </c>
      <c r="QO101">
        <v>57.134359265897899</v>
      </c>
      <c r="QP101">
        <v>62.451287996831297</v>
      </c>
      <c r="QQ101">
        <v>67.879924461149699</v>
      </c>
      <c r="QR101">
        <v>73.327362173323195</v>
      </c>
      <c r="QS101">
        <v>78.646117387820993</v>
      </c>
      <c r="QT101">
        <v>83.245049395406795</v>
      </c>
      <c r="QU101">
        <v>87.327754569006999</v>
      </c>
      <c r="QV101">
        <v>90.729288453673604</v>
      </c>
      <c r="QW101">
        <v>93.397173639287402</v>
      </c>
      <c r="QX101" s="13"/>
      <c r="QY101" s="5"/>
      <c r="RI101" s="13">
        <v>4200</v>
      </c>
      <c r="RJ101">
        <v>29.943165185555099</v>
      </c>
      <c r="RK101">
        <v>32.823673206357803</v>
      </c>
      <c r="RL101">
        <v>35.814494554864801</v>
      </c>
      <c r="RM101">
        <v>38.863245792724697</v>
      </c>
      <c r="RN101">
        <v>41.912272808227897</v>
      </c>
      <c r="RO101">
        <v>44.9031024462979</v>
      </c>
      <c r="RP101">
        <v>47.757485839284897</v>
      </c>
      <c r="RQ101">
        <v>50.220269002947099</v>
      </c>
      <c r="RR101">
        <v>52.373791792698903</v>
      </c>
      <c r="RS101">
        <v>54.137570214852197</v>
      </c>
      <c r="RT101">
        <v>55.503751616332103</v>
      </c>
      <c r="RU101" s="13"/>
      <c r="RV101" s="5"/>
      <c r="SF101" s="13">
        <v>4200</v>
      </c>
      <c r="SG101">
        <v>42.366883550003401</v>
      </c>
      <c r="SH101">
        <v>46.703376009969297</v>
      </c>
      <c r="SI101">
        <v>51.2765866988738</v>
      </c>
      <c r="SJ101">
        <v>56.018626660687602</v>
      </c>
      <c r="SK101">
        <v>60.850623186198703</v>
      </c>
      <c r="SL101">
        <v>65.688714067387806</v>
      </c>
      <c r="SM101">
        <v>70.398727867780593</v>
      </c>
      <c r="SN101">
        <v>74.435626984612895</v>
      </c>
      <c r="SO101">
        <v>77.994178928815302</v>
      </c>
      <c r="SP101">
        <v>80.926708455010697</v>
      </c>
      <c r="SQ101">
        <v>83.190696378942704</v>
      </c>
      <c r="SR101" s="13"/>
      <c r="SS101" s="5"/>
      <c r="TC101" s="13">
        <v>4200</v>
      </c>
      <c r="TD101">
        <v>31.289500117605701</v>
      </c>
      <c r="TE101">
        <v>34.341370351235</v>
      </c>
      <c r="TF101">
        <v>37.519787454709302</v>
      </c>
      <c r="TG101">
        <v>40.770529469316301</v>
      </c>
      <c r="TH101">
        <v>44.033311154500304</v>
      </c>
      <c r="TI101">
        <v>47.246428487995601</v>
      </c>
      <c r="TJ101">
        <v>50.3243150436085</v>
      </c>
      <c r="TK101">
        <v>52.973531642157397</v>
      </c>
      <c r="TL101">
        <v>55.291969046442603</v>
      </c>
      <c r="TM101">
        <v>57.190749984444899</v>
      </c>
      <c r="TN101">
        <v>58.657888054273201</v>
      </c>
      <c r="TO101" s="13"/>
      <c r="TP101" s="5"/>
      <c r="TZ101" s="13">
        <v>4200</v>
      </c>
      <c r="UA101">
        <v>0</v>
      </c>
      <c r="UB101">
        <v>0</v>
      </c>
      <c r="UC101">
        <v>0</v>
      </c>
      <c r="UD101">
        <v>0</v>
      </c>
      <c r="UE101">
        <v>0</v>
      </c>
      <c r="UF101">
        <v>0</v>
      </c>
      <c r="UG101">
        <v>0</v>
      </c>
      <c r="UH101">
        <v>0</v>
      </c>
      <c r="UI101">
        <v>0</v>
      </c>
      <c r="UJ101">
        <v>0</v>
      </c>
      <c r="UK101">
        <v>0</v>
      </c>
      <c r="UL101" s="13"/>
      <c r="UM101" s="5"/>
      <c r="UW101" s="13">
        <v>4200</v>
      </c>
      <c r="UX101">
        <v>0</v>
      </c>
      <c r="UY101">
        <v>0</v>
      </c>
      <c r="UZ101">
        <v>0</v>
      </c>
      <c r="VA101">
        <v>0</v>
      </c>
      <c r="VB101">
        <v>0</v>
      </c>
      <c r="VC101">
        <v>0</v>
      </c>
      <c r="VD101">
        <v>0</v>
      </c>
      <c r="VE101">
        <v>0</v>
      </c>
      <c r="VF101">
        <v>0</v>
      </c>
      <c r="VG101">
        <v>0</v>
      </c>
      <c r="VH101">
        <v>0</v>
      </c>
      <c r="VI101" s="13"/>
      <c r="VJ101" s="5"/>
      <c r="VT101" s="13">
        <v>4200</v>
      </c>
      <c r="VU101">
        <v>0</v>
      </c>
      <c r="VV101">
        <v>0</v>
      </c>
      <c r="VW101">
        <v>0</v>
      </c>
      <c r="VX101">
        <v>0</v>
      </c>
      <c r="VY101">
        <v>0</v>
      </c>
      <c r="VZ101">
        <v>0</v>
      </c>
      <c r="WA101">
        <v>0</v>
      </c>
      <c r="WB101">
        <v>0</v>
      </c>
      <c r="WC101">
        <v>0</v>
      </c>
      <c r="WD101">
        <v>0</v>
      </c>
      <c r="WE101">
        <v>0</v>
      </c>
      <c r="WF101" s="13"/>
      <c r="WG101" s="5"/>
    </row>
    <row r="102" spans="17:605" x14ac:dyDescent="0.25">
      <c r="Q102" s="13">
        <v>5600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3"/>
      <c r="AD102" s="5"/>
      <c r="AN102" s="13">
        <v>5600</v>
      </c>
      <c r="AO102">
        <v>40.744225419614999</v>
      </c>
      <c r="AP102">
        <v>44.817476992150603</v>
      </c>
      <c r="AQ102">
        <v>49.102049364498797</v>
      </c>
      <c r="AR102">
        <v>53.534992375601</v>
      </c>
      <c r="AS102">
        <v>58.043587696365499</v>
      </c>
      <c r="AT102">
        <v>62.550714094396703</v>
      </c>
      <c r="AU102">
        <v>66.822618175349504</v>
      </c>
      <c r="AV102">
        <v>70.586798005170195</v>
      </c>
      <c r="AW102">
        <v>73.917329975492095</v>
      </c>
      <c r="AX102">
        <v>76.724041661241401</v>
      </c>
      <c r="AY102">
        <v>78.900490420756796</v>
      </c>
      <c r="AZ102" s="13"/>
      <c r="BA102" s="5"/>
      <c r="BK102" s="13">
        <v>5600</v>
      </c>
      <c r="BL102">
        <v>34.492665352093297</v>
      </c>
      <c r="BM102">
        <v>37.8879200608296</v>
      </c>
      <c r="BN102">
        <v>41.442451820092302</v>
      </c>
      <c r="BO102">
        <v>45.1008618572912</v>
      </c>
      <c r="BP102">
        <v>48.800204929257703</v>
      </c>
      <c r="BQ102">
        <v>52.474663194360801</v>
      </c>
      <c r="BR102">
        <v>55.936365505258003</v>
      </c>
      <c r="BS102">
        <v>58.970261952938202</v>
      </c>
      <c r="BT102">
        <v>61.635477232217099</v>
      </c>
      <c r="BU102">
        <v>63.862974572241001</v>
      </c>
      <c r="BV102">
        <v>65.569822458170606</v>
      </c>
      <c r="BW102" s="13"/>
      <c r="BX102" s="5"/>
      <c r="CH102" s="13">
        <v>5600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 s="13"/>
      <c r="CU102" s="5"/>
      <c r="DE102" s="13">
        <v>5600</v>
      </c>
      <c r="DF102">
        <v>34.4014632322979</v>
      </c>
      <c r="DG102">
        <v>37.7745938148758</v>
      </c>
      <c r="DH102">
        <v>41.303214358923498</v>
      </c>
      <c r="DI102">
        <v>44.931891366883399</v>
      </c>
      <c r="DJ102">
        <v>48.597821519448402</v>
      </c>
      <c r="DK102">
        <v>52.235499438785801</v>
      </c>
      <c r="DL102">
        <v>55.663184779854703</v>
      </c>
      <c r="DM102">
        <v>58.6739441420292</v>
      </c>
      <c r="DN102">
        <v>61.322590474669099</v>
      </c>
      <c r="DO102">
        <v>63.542011973346703</v>
      </c>
      <c r="DP102">
        <v>65.251118771678506</v>
      </c>
      <c r="DQ102" s="13"/>
      <c r="DR102" s="5"/>
      <c r="EB102" s="13">
        <v>5600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 s="13"/>
      <c r="EO102" s="5"/>
      <c r="EY102" s="13">
        <v>5600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 s="13"/>
      <c r="FL102" s="5"/>
      <c r="FV102" s="13">
        <v>5600</v>
      </c>
      <c r="FW102">
        <v>0</v>
      </c>
      <c r="FX102">
        <v>0</v>
      </c>
      <c r="FY102">
        <v>0</v>
      </c>
      <c r="FZ102">
        <v>0</v>
      </c>
      <c r="GA102">
        <v>0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 s="13"/>
      <c r="GI102" s="5"/>
      <c r="GS102" s="13">
        <v>5600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0</v>
      </c>
      <c r="HC102">
        <v>0</v>
      </c>
      <c r="HD102">
        <v>0</v>
      </c>
      <c r="HE102" s="13"/>
      <c r="HF102" s="5"/>
      <c r="HP102" s="13">
        <v>5600</v>
      </c>
      <c r="HQ102">
        <v>31.6211720070757</v>
      </c>
      <c r="HR102">
        <v>34.675831021528801</v>
      </c>
      <c r="HS102">
        <v>37.8596472747059</v>
      </c>
      <c r="HT102">
        <v>41.120670481787599</v>
      </c>
      <c r="HU102">
        <v>44.4007770441887</v>
      </c>
      <c r="HV102">
        <v>47.6400095483325</v>
      </c>
      <c r="HW102">
        <v>50.6838433847049</v>
      </c>
      <c r="HX102">
        <v>53.359482400420099</v>
      </c>
      <c r="HY102">
        <v>55.709957316765298</v>
      </c>
      <c r="HZ102">
        <v>57.679167363694603</v>
      </c>
      <c r="IA102">
        <v>59.197966192948797</v>
      </c>
      <c r="IB102" s="13"/>
      <c r="IC102" s="5"/>
      <c r="IM102" s="13">
        <v>5600</v>
      </c>
      <c r="IN102">
        <v>36.106336332279596</v>
      </c>
      <c r="IO102">
        <v>39.6397694688538</v>
      </c>
      <c r="IP102">
        <v>43.336444761861898</v>
      </c>
      <c r="IQ102">
        <v>47.138458451776302</v>
      </c>
      <c r="IR102">
        <v>50.980215131674498</v>
      </c>
      <c r="IS102">
        <v>54.793301273856798</v>
      </c>
      <c r="IT102">
        <v>58.394114949809499</v>
      </c>
      <c r="IU102">
        <v>61.5741953182659</v>
      </c>
      <c r="IV102">
        <v>64.384717513323906</v>
      </c>
      <c r="IW102">
        <v>66.756212949682194</v>
      </c>
      <c r="IX102">
        <v>68.604398895567698</v>
      </c>
      <c r="IY102" s="13"/>
      <c r="IZ102" s="5"/>
      <c r="JJ102" s="13">
        <v>5600</v>
      </c>
      <c r="JK102">
        <v>32.898882004758597</v>
      </c>
      <c r="JL102">
        <v>36.084285072985502</v>
      </c>
      <c r="JM102">
        <v>39.4070326966864</v>
      </c>
      <c r="JN102">
        <v>42.813380064266298</v>
      </c>
      <c r="JO102">
        <v>46.243043313036303</v>
      </c>
      <c r="JP102">
        <v>49.633695306247901</v>
      </c>
      <c r="JQ102">
        <v>52.824493890645101</v>
      </c>
      <c r="JR102">
        <v>55.6351211968529</v>
      </c>
      <c r="JS102">
        <v>58.109581193166903</v>
      </c>
      <c r="JT102">
        <v>60.188669104784402</v>
      </c>
      <c r="JU102">
        <v>61.799607250613199</v>
      </c>
      <c r="JV102" s="13"/>
      <c r="JW102" s="5"/>
      <c r="KG102" s="13">
        <v>5600</v>
      </c>
      <c r="KH102">
        <v>33.9913487993934</v>
      </c>
      <c r="KI102">
        <v>37.3154987244287</v>
      </c>
      <c r="KJ102">
        <v>40.7907124003601</v>
      </c>
      <c r="KK102">
        <v>44.362031161191403</v>
      </c>
      <c r="KL102">
        <v>47.967326279701098</v>
      </c>
      <c r="KM102">
        <v>51.541920234387703</v>
      </c>
      <c r="KN102">
        <v>54.909022538939801</v>
      </c>
      <c r="KO102">
        <v>57.868010334395201</v>
      </c>
      <c r="KP102">
        <v>60.471255448751499</v>
      </c>
      <c r="KQ102">
        <v>62.6535666671233</v>
      </c>
      <c r="KR102">
        <v>64.335891645047099</v>
      </c>
      <c r="KS102" s="13"/>
      <c r="KT102" s="5"/>
      <c r="LD102" s="13">
        <v>5600</v>
      </c>
      <c r="LE102">
        <v>33.493117430174898</v>
      </c>
      <c r="LF102">
        <v>36.750036658920898</v>
      </c>
      <c r="LG102">
        <v>40.1507668351299</v>
      </c>
      <c r="LH102">
        <v>43.640850499678201</v>
      </c>
      <c r="LI102">
        <v>47.158994367878897</v>
      </c>
      <c r="LJ102">
        <v>50.641635092185801</v>
      </c>
      <c r="LK102">
        <v>53.920969649562799</v>
      </c>
      <c r="LL102">
        <v>56.807905758264603</v>
      </c>
      <c r="LM102">
        <v>59.349738831578399</v>
      </c>
      <c r="LN102">
        <v>61.484531701770301</v>
      </c>
      <c r="LO102">
        <v>63.136584796593603</v>
      </c>
      <c r="LP102" s="13"/>
      <c r="LQ102" s="5"/>
      <c r="MA102" s="13">
        <v>5600</v>
      </c>
      <c r="MB102">
        <v>33.782302175499296</v>
      </c>
      <c r="MC102">
        <v>37.082455744556903</v>
      </c>
      <c r="MD102">
        <v>40.531664030434897</v>
      </c>
      <c r="ME102">
        <v>44.075224166576</v>
      </c>
      <c r="MF102">
        <v>47.651353679853301</v>
      </c>
      <c r="MG102">
        <v>51.195787558993899</v>
      </c>
      <c r="MH102">
        <v>54.533827330494297</v>
      </c>
      <c r="MI102">
        <v>57.467489279118801</v>
      </c>
      <c r="MJ102">
        <v>60.0482220624937</v>
      </c>
      <c r="MK102">
        <v>62.211681627422202</v>
      </c>
      <c r="ML102">
        <v>63.879731320207597</v>
      </c>
      <c r="MM102" s="13"/>
      <c r="MN102" s="5"/>
      <c r="MX102" s="13">
        <v>5600</v>
      </c>
      <c r="MY102">
        <v>33.431527318422198</v>
      </c>
      <c r="MZ102">
        <v>36.657169295692498</v>
      </c>
      <c r="NA102">
        <v>40.0201098812109</v>
      </c>
      <c r="NB102">
        <v>43.465714439333603</v>
      </c>
      <c r="NC102">
        <v>46.932825596495</v>
      </c>
      <c r="ND102">
        <v>50.3583262108979</v>
      </c>
      <c r="NE102">
        <v>53.584148013184901</v>
      </c>
      <c r="NF102">
        <v>56.433421113746597</v>
      </c>
      <c r="NG102">
        <v>58.946986975413402</v>
      </c>
      <c r="NH102">
        <v>61.066020503849003</v>
      </c>
      <c r="NI102">
        <v>62.717844934984797</v>
      </c>
      <c r="NJ102" s="13"/>
      <c r="NK102" s="5"/>
      <c r="NU102" s="13">
        <v>5600</v>
      </c>
      <c r="NV102">
        <v>34.454185286009697</v>
      </c>
      <c r="NW102">
        <v>37.791941893524303</v>
      </c>
      <c r="NX102">
        <v>41.2754813688844</v>
      </c>
      <c r="NY102">
        <v>44.848835562165299</v>
      </c>
      <c r="NZ102">
        <v>48.449130800782299</v>
      </c>
      <c r="OA102">
        <v>52.011272592064202</v>
      </c>
      <c r="OB102">
        <v>55.369526948432302</v>
      </c>
      <c r="OC102">
        <v>58.3380309668499</v>
      </c>
      <c r="OD102">
        <v>60.959940658335199</v>
      </c>
      <c r="OE102">
        <v>63.173086705414903</v>
      </c>
      <c r="OF102">
        <v>64.901049154982303</v>
      </c>
      <c r="OG102" s="13"/>
      <c r="OH102" s="5"/>
      <c r="OR102">
        <v>5600</v>
      </c>
      <c r="OS102">
        <v>33.213837689620902</v>
      </c>
      <c r="OT102">
        <v>36.414686716935897</v>
      </c>
      <c r="OU102">
        <v>39.7508197007283</v>
      </c>
      <c r="OV102">
        <v>43.167882714742703</v>
      </c>
      <c r="OW102">
        <v>46.605091231463497</v>
      </c>
      <c r="OX102">
        <v>49.9997666893576</v>
      </c>
      <c r="OY102">
        <v>53.1957227873433</v>
      </c>
      <c r="OZ102">
        <v>56.018504425663302</v>
      </c>
      <c r="PA102">
        <v>58.5082012196617</v>
      </c>
      <c r="PB102">
        <v>60.606796007418701</v>
      </c>
      <c r="PC102">
        <v>62.242500933118201</v>
      </c>
      <c r="PD102" s="13"/>
      <c r="PE102" s="5"/>
      <c r="PO102" s="13">
        <v>5600</v>
      </c>
      <c r="PP102">
        <v>45.000962394042297</v>
      </c>
      <c r="PQ102">
        <v>49.514433855327098</v>
      </c>
      <c r="PR102">
        <v>54.268861811909503</v>
      </c>
      <c r="PS102">
        <v>59.195633397788299</v>
      </c>
      <c r="PT102">
        <v>64.215050760839802</v>
      </c>
      <c r="PU102">
        <v>69.242184964630994</v>
      </c>
      <c r="PV102">
        <v>74.023521237947193</v>
      </c>
      <c r="PW102">
        <v>78.262479279438594</v>
      </c>
      <c r="PX102">
        <v>82.034216123623693</v>
      </c>
      <c r="PY102">
        <v>85.2373291309423</v>
      </c>
      <c r="PZ102">
        <v>87.752596979598593</v>
      </c>
      <c r="QA102" s="13"/>
      <c r="QB102" s="5"/>
      <c r="QL102" s="13">
        <v>5600</v>
      </c>
      <c r="QM102">
        <v>50.295650069450197</v>
      </c>
      <c r="QN102">
        <v>55.363248285067101</v>
      </c>
      <c r="QO102">
        <v>60.713942118886202</v>
      </c>
      <c r="QP102">
        <v>66.2732598283025</v>
      </c>
      <c r="QQ102">
        <v>71.954005399431296</v>
      </c>
      <c r="QR102">
        <v>77.662650667826099</v>
      </c>
      <c r="QS102">
        <v>83.125633189101094</v>
      </c>
      <c r="QT102">
        <v>88.021039474286795</v>
      </c>
      <c r="QU102">
        <v>92.421544787361299</v>
      </c>
      <c r="QV102">
        <v>96.211373389549394</v>
      </c>
      <c r="QW102">
        <v>99.254388510855193</v>
      </c>
      <c r="QX102" s="13"/>
      <c r="QY102" s="5"/>
      <c r="RI102" s="13">
        <v>5600</v>
      </c>
      <c r="RJ102">
        <v>32.325445707892598</v>
      </c>
      <c r="RK102">
        <v>35.376622431178703</v>
      </c>
      <c r="RL102">
        <v>38.543406137157397</v>
      </c>
      <c r="RM102">
        <v>41.772245477309802</v>
      </c>
      <c r="RN102">
        <v>45.004105646317797</v>
      </c>
      <c r="RO102">
        <v>48.178889283993399</v>
      </c>
      <c r="RP102">
        <v>51.162375311657101</v>
      </c>
      <c r="RQ102">
        <v>53.808540647700099</v>
      </c>
      <c r="RR102">
        <v>56.145015990096098</v>
      </c>
      <c r="RS102">
        <v>58.1220078598502</v>
      </c>
      <c r="RT102">
        <v>59.676221319012399</v>
      </c>
      <c r="RU102" s="13"/>
      <c r="RV102" s="5"/>
      <c r="SF102" s="13">
        <v>5600</v>
      </c>
      <c r="SG102">
        <v>45.317482788296701</v>
      </c>
      <c r="SH102">
        <v>49.865791167078299</v>
      </c>
      <c r="SI102">
        <v>54.659715475391103</v>
      </c>
      <c r="SJ102">
        <v>59.630886261018198</v>
      </c>
      <c r="SK102">
        <v>64.699791199935504</v>
      </c>
      <c r="SL102">
        <v>69.781629540113499</v>
      </c>
      <c r="SM102">
        <v>74.623740543997997</v>
      </c>
      <c r="SN102">
        <v>78.930075019383906</v>
      </c>
      <c r="SO102">
        <v>82.774178876374293</v>
      </c>
      <c r="SP102">
        <v>86.053685092063503</v>
      </c>
      <c r="SQ102">
        <v>88.647797343055302</v>
      </c>
      <c r="SR102" s="13"/>
      <c r="SS102" s="5"/>
      <c r="TC102" s="13">
        <v>5600</v>
      </c>
      <c r="TD102">
        <v>33.745450147901501</v>
      </c>
      <c r="TE102">
        <v>36.974307530745499</v>
      </c>
      <c r="TF102">
        <v>40.335532246085499</v>
      </c>
      <c r="TG102">
        <v>43.773791641430002</v>
      </c>
      <c r="TH102">
        <v>47.2274790274437</v>
      </c>
      <c r="TI102">
        <v>50.633315449868903</v>
      </c>
      <c r="TJ102">
        <v>53.841152671435701</v>
      </c>
      <c r="TK102">
        <v>56.685014423550001</v>
      </c>
      <c r="TL102">
        <v>59.199341727870497</v>
      </c>
      <c r="TM102">
        <v>61.327746173783602</v>
      </c>
      <c r="TN102">
        <v>62.999785784589598</v>
      </c>
      <c r="TO102" s="13"/>
      <c r="TP102" s="5"/>
      <c r="TZ102" s="13">
        <v>5600</v>
      </c>
      <c r="UA102">
        <v>0</v>
      </c>
      <c r="UB102">
        <v>0</v>
      </c>
      <c r="UC102">
        <v>0</v>
      </c>
      <c r="UD102">
        <v>0</v>
      </c>
      <c r="UE102">
        <v>0</v>
      </c>
      <c r="UF102">
        <v>0</v>
      </c>
      <c r="UG102">
        <v>0</v>
      </c>
      <c r="UH102">
        <v>0</v>
      </c>
      <c r="UI102">
        <v>0</v>
      </c>
      <c r="UJ102">
        <v>0</v>
      </c>
      <c r="UK102">
        <v>0</v>
      </c>
      <c r="UL102" s="13"/>
      <c r="UM102" s="5"/>
      <c r="UW102" s="13">
        <v>5600</v>
      </c>
      <c r="UX102">
        <v>0</v>
      </c>
      <c r="UY102">
        <v>0</v>
      </c>
      <c r="UZ102">
        <v>0</v>
      </c>
      <c r="VA102">
        <v>0</v>
      </c>
      <c r="VB102">
        <v>0</v>
      </c>
      <c r="VC102">
        <v>0</v>
      </c>
      <c r="VD102">
        <v>0</v>
      </c>
      <c r="VE102">
        <v>0</v>
      </c>
      <c r="VF102">
        <v>0</v>
      </c>
      <c r="VG102">
        <v>0</v>
      </c>
      <c r="VH102">
        <v>0</v>
      </c>
      <c r="VI102" s="13"/>
      <c r="VJ102" s="5"/>
      <c r="VT102" s="13">
        <v>5600</v>
      </c>
      <c r="VU102">
        <v>0</v>
      </c>
      <c r="VV102">
        <v>0</v>
      </c>
      <c r="VW102">
        <v>0</v>
      </c>
      <c r="VX102">
        <v>0</v>
      </c>
      <c r="VY102">
        <v>0</v>
      </c>
      <c r="VZ102">
        <v>0</v>
      </c>
      <c r="WA102">
        <v>0</v>
      </c>
      <c r="WB102">
        <v>0</v>
      </c>
      <c r="WC102">
        <v>0</v>
      </c>
      <c r="WD102">
        <v>0</v>
      </c>
      <c r="WE102">
        <v>0</v>
      </c>
      <c r="WF102" s="13"/>
      <c r="WG102" s="5"/>
    </row>
    <row r="103" spans="17:605" x14ac:dyDescent="0.25">
      <c r="Q103" s="13">
        <v>7000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 s="13" t="s">
        <v>204</v>
      </c>
      <c r="AD103" s="5"/>
      <c r="AN103" s="13">
        <v>7000</v>
      </c>
      <c r="AO103">
        <v>43.563942482923402</v>
      </c>
      <c r="AP103">
        <v>47.841340768970298</v>
      </c>
      <c r="AQ103">
        <v>52.362776686659103</v>
      </c>
      <c r="AR103">
        <v>57.071791859206201</v>
      </c>
      <c r="AS103">
        <v>61.902276195031902</v>
      </c>
      <c r="AT103">
        <v>66.660309047226093</v>
      </c>
      <c r="AU103">
        <v>71.0737543206521</v>
      </c>
      <c r="AV103">
        <v>75.101223035798697</v>
      </c>
      <c r="AW103">
        <v>78.707885067727801</v>
      </c>
      <c r="AX103">
        <v>81.801859332581799</v>
      </c>
      <c r="AY103">
        <v>84.305694003053802</v>
      </c>
      <c r="AZ103" s="13" t="s">
        <v>204</v>
      </c>
      <c r="BA103" s="5"/>
      <c r="BK103" s="13">
        <v>7000</v>
      </c>
      <c r="BL103">
        <v>37.046102922555299</v>
      </c>
      <c r="BM103">
        <v>40.627951867831698</v>
      </c>
      <c r="BN103">
        <v>44.397893445280197</v>
      </c>
      <c r="BO103">
        <v>48.305821173558599</v>
      </c>
      <c r="BP103">
        <v>52.294038669842699</v>
      </c>
      <c r="BQ103">
        <v>56.191216610271297</v>
      </c>
      <c r="BR103">
        <v>59.784601685369203</v>
      </c>
      <c r="BS103">
        <v>63.041975881182502</v>
      </c>
      <c r="BT103">
        <v>65.936300620568304</v>
      </c>
      <c r="BU103">
        <v>68.396599452735003</v>
      </c>
      <c r="BV103">
        <v>70.364700692407894</v>
      </c>
      <c r="BW103" s="13" t="s">
        <v>204</v>
      </c>
      <c r="BX103" s="5"/>
      <c r="CH103" s="13">
        <v>7000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 s="13" t="s">
        <v>204</v>
      </c>
      <c r="CU103" s="5"/>
      <c r="DE103" s="13">
        <v>7000</v>
      </c>
      <c r="DF103">
        <v>36.9513720499234</v>
      </c>
      <c r="DG103">
        <v>40.510686011537302</v>
      </c>
      <c r="DH103">
        <v>44.254230916303896</v>
      </c>
      <c r="DI103">
        <v>48.131815064517603</v>
      </c>
      <c r="DJ103">
        <v>52.085814766844898</v>
      </c>
      <c r="DK103">
        <v>55.945487209320298</v>
      </c>
      <c r="DL103">
        <v>59.507851907809801</v>
      </c>
      <c r="DM103">
        <v>62.740658970800702</v>
      </c>
      <c r="DN103">
        <v>65.6163830392139</v>
      </c>
      <c r="DO103">
        <v>68.065950041170694</v>
      </c>
      <c r="DP103">
        <v>70.032830653089803</v>
      </c>
      <c r="DQ103" s="13" t="s">
        <v>204</v>
      </c>
      <c r="DR103" s="5"/>
      <c r="EB103" s="13">
        <v>7000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 s="13" t="s">
        <v>204</v>
      </c>
      <c r="EO103" s="5"/>
      <c r="EY103" s="13">
        <v>7000</v>
      </c>
      <c r="EZ103">
        <v>0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 s="13" t="s">
        <v>204</v>
      </c>
      <c r="FL103" s="5"/>
      <c r="FV103" s="13">
        <v>7000</v>
      </c>
      <c r="FW103">
        <v>0</v>
      </c>
      <c r="FX103">
        <v>0</v>
      </c>
      <c r="FY103">
        <v>0</v>
      </c>
      <c r="FZ103">
        <v>0</v>
      </c>
      <c r="GA103">
        <v>0</v>
      </c>
      <c r="GB103">
        <v>0</v>
      </c>
      <c r="GC103">
        <v>0</v>
      </c>
      <c r="GD103">
        <v>0</v>
      </c>
      <c r="GE103">
        <v>0</v>
      </c>
      <c r="GF103">
        <v>0</v>
      </c>
      <c r="GG103">
        <v>0</v>
      </c>
      <c r="GH103" s="13" t="s">
        <v>204</v>
      </c>
      <c r="GI103" s="5"/>
      <c r="GS103" s="13">
        <v>7000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 s="13" t="s">
        <v>204</v>
      </c>
      <c r="HF103" s="5"/>
      <c r="HP103" s="13">
        <v>7000</v>
      </c>
      <c r="HQ103">
        <v>34.033817914973902</v>
      </c>
      <c r="HR103">
        <v>37.2644025210693</v>
      </c>
      <c r="HS103">
        <v>40.650836422991802</v>
      </c>
      <c r="HT103">
        <v>44.145824399801</v>
      </c>
      <c r="HU103">
        <v>47.695755764724701</v>
      </c>
      <c r="HV103">
        <v>51.141433402777302</v>
      </c>
      <c r="HW103">
        <v>54.317245738026401</v>
      </c>
      <c r="HX103">
        <v>57.194658913376799</v>
      </c>
      <c r="HY103">
        <v>59.748715247276799</v>
      </c>
      <c r="HZ103">
        <v>61.921341457181001</v>
      </c>
      <c r="IA103">
        <v>63.665852292079599</v>
      </c>
      <c r="IB103" s="13" t="s">
        <v>204</v>
      </c>
      <c r="IC103" s="5"/>
      <c r="IM103" s="13">
        <v>7000</v>
      </c>
      <c r="IN103">
        <v>38.736417386288402</v>
      </c>
      <c r="IO103">
        <v>42.461325500062401</v>
      </c>
      <c r="IP103">
        <v>46.379359392592697</v>
      </c>
      <c r="IQ103">
        <v>50.438124279207102</v>
      </c>
      <c r="IR103">
        <v>54.577477750609802</v>
      </c>
      <c r="IS103">
        <v>58.620630524261898</v>
      </c>
      <c r="IT103">
        <v>62.365652006928102</v>
      </c>
      <c r="IU103">
        <v>65.777484521792104</v>
      </c>
      <c r="IV103">
        <v>68.825540038812207</v>
      </c>
      <c r="IW103">
        <v>71.438356206646105</v>
      </c>
      <c r="IX103">
        <v>73.557091758872204</v>
      </c>
      <c r="IY103" s="13" t="s">
        <v>204</v>
      </c>
      <c r="IZ103" s="5"/>
      <c r="JJ103" s="13">
        <v>7000</v>
      </c>
      <c r="JK103">
        <v>35.376750836841502</v>
      </c>
      <c r="JL103">
        <v>38.742728712949898</v>
      </c>
      <c r="JM103">
        <v>42.273676239041698</v>
      </c>
      <c r="JN103">
        <v>45.920732524070203</v>
      </c>
      <c r="JO103">
        <v>49.628371182994499</v>
      </c>
      <c r="JP103">
        <v>53.232330174455697</v>
      </c>
      <c r="JQ103">
        <v>56.559862492588003</v>
      </c>
      <c r="JR103">
        <v>59.5805748823323</v>
      </c>
      <c r="JS103">
        <v>62.267791105803802</v>
      </c>
      <c r="JT103">
        <v>64.560304691027795</v>
      </c>
      <c r="JU103">
        <v>66.408598622664897</v>
      </c>
      <c r="JV103" s="13" t="s">
        <v>204</v>
      </c>
      <c r="JW103" s="5"/>
      <c r="KG103" s="13">
        <v>7000</v>
      </c>
      <c r="KH103">
        <v>36.5219066118703</v>
      </c>
      <c r="KI103">
        <v>40.030800820779803</v>
      </c>
      <c r="KJ103">
        <v>43.719207358278197</v>
      </c>
      <c r="KK103">
        <v>47.5373176653939</v>
      </c>
      <c r="KL103">
        <v>51.428075817801997</v>
      </c>
      <c r="KM103">
        <v>55.2224320992853</v>
      </c>
      <c r="KN103">
        <v>58.724453390234999</v>
      </c>
      <c r="KO103">
        <v>61.902418698714897</v>
      </c>
      <c r="KP103">
        <v>64.729083699213405</v>
      </c>
      <c r="KQ103">
        <v>67.137284967670993</v>
      </c>
      <c r="KR103">
        <v>69.072199386800804</v>
      </c>
      <c r="KS103" s="13" t="s">
        <v>204</v>
      </c>
      <c r="KT103" s="5"/>
      <c r="LD103" s="13">
        <v>7000</v>
      </c>
      <c r="LE103">
        <v>36.000102417802402</v>
      </c>
      <c r="LF103">
        <v>39.439851556038697</v>
      </c>
      <c r="LG103">
        <v>43.051483798207101</v>
      </c>
      <c r="LH103">
        <v>46.785560006279503</v>
      </c>
      <c r="LI103">
        <v>50.585700013832003</v>
      </c>
      <c r="LJ103">
        <v>54.285101479437699</v>
      </c>
      <c r="LK103">
        <v>57.701190533624803</v>
      </c>
      <c r="LL103">
        <v>60.802798631475</v>
      </c>
      <c r="LM103">
        <v>63.562770867485298</v>
      </c>
      <c r="LN103">
        <v>65.917175589982904</v>
      </c>
      <c r="LO103">
        <v>67.814056723177004</v>
      </c>
      <c r="LP103" s="13" t="s">
        <v>204</v>
      </c>
      <c r="LQ103" s="5"/>
      <c r="MA103" s="13">
        <v>7000</v>
      </c>
      <c r="MB103">
        <v>36.302834633065501</v>
      </c>
      <c r="MC103">
        <v>39.786995738644002</v>
      </c>
      <c r="MD103">
        <v>43.448510469222398</v>
      </c>
      <c r="ME103">
        <v>47.237781873469203</v>
      </c>
      <c r="MF103">
        <v>51.098049767118098</v>
      </c>
      <c r="MG103">
        <v>54.861115278571297</v>
      </c>
      <c r="MH103">
        <v>58.33393410643</v>
      </c>
      <c r="MI103">
        <v>61.485066350735302</v>
      </c>
      <c r="MJ103">
        <v>64.287455951296394</v>
      </c>
      <c r="MK103">
        <v>66.674784015168797</v>
      </c>
      <c r="ML103">
        <v>68.592984983564904</v>
      </c>
      <c r="MM103" s="13" t="s">
        <v>204</v>
      </c>
      <c r="MN103" s="5"/>
      <c r="MX103" s="13">
        <v>7000</v>
      </c>
      <c r="MY103">
        <v>35.936183085719499</v>
      </c>
      <c r="MZ103">
        <v>39.344017612189397</v>
      </c>
      <c r="NA103">
        <v>42.917127386471002</v>
      </c>
      <c r="NB103">
        <v>46.605820499338698</v>
      </c>
      <c r="NC103">
        <v>50.353744991612302</v>
      </c>
      <c r="ND103">
        <v>53.994970641704398</v>
      </c>
      <c r="NE103">
        <v>57.362203716676497</v>
      </c>
      <c r="NF103">
        <v>60.423968793409301</v>
      </c>
      <c r="NG103">
        <v>63.152585039047402</v>
      </c>
      <c r="NH103">
        <v>65.487191719050301</v>
      </c>
      <c r="NI103">
        <v>67.378549338096093</v>
      </c>
      <c r="NJ103" s="13" t="s">
        <v>204</v>
      </c>
      <c r="NK103" s="5"/>
      <c r="NU103" s="13">
        <v>7000</v>
      </c>
      <c r="NV103">
        <v>37.008381807346197</v>
      </c>
      <c r="NW103">
        <v>40.531964799779502</v>
      </c>
      <c r="NX103">
        <v>44.230048736419803</v>
      </c>
      <c r="NY103">
        <v>48.051810973992097</v>
      </c>
      <c r="NZ103">
        <v>51.939409032230202</v>
      </c>
      <c r="OA103">
        <v>55.722731104329</v>
      </c>
      <c r="OB103">
        <v>59.2248167656996</v>
      </c>
      <c r="OC103">
        <v>62.412892259269903</v>
      </c>
      <c r="OD103">
        <v>65.257913608652899</v>
      </c>
      <c r="OE103">
        <v>67.695672332955596</v>
      </c>
      <c r="OF103">
        <v>69.673893747481102</v>
      </c>
      <c r="OG103" s="13" t="s">
        <v>204</v>
      </c>
      <c r="OH103" s="5"/>
      <c r="OR103">
        <v>7000</v>
      </c>
      <c r="OS103">
        <v>35.707793566076603</v>
      </c>
      <c r="OT103">
        <v>39.0900224110515</v>
      </c>
      <c r="OU103">
        <v>42.635348940726701</v>
      </c>
      <c r="OV103">
        <v>46.294316373816798</v>
      </c>
      <c r="OW103">
        <v>50.010894191277202</v>
      </c>
      <c r="OX103">
        <v>53.620038629027299</v>
      </c>
      <c r="OY103">
        <v>56.957020594260698</v>
      </c>
      <c r="OZ103">
        <v>59.9907054746363</v>
      </c>
      <c r="PA103">
        <v>62.693632244921503</v>
      </c>
      <c r="PB103">
        <v>65.005748596019203</v>
      </c>
      <c r="PC103">
        <v>66.878544260320496</v>
      </c>
      <c r="PD103" s="13" t="s">
        <v>204</v>
      </c>
      <c r="PE103" s="5"/>
      <c r="PO103" s="13">
        <v>7000</v>
      </c>
      <c r="PP103">
        <v>47.987394362532598</v>
      </c>
      <c r="PQ103">
        <v>52.7152909460941</v>
      </c>
      <c r="PR103">
        <v>57.718924977773703</v>
      </c>
      <c r="PS103">
        <v>62.936818378890202</v>
      </c>
      <c r="PT103">
        <v>68.296600588569305</v>
      </c>
      <c r="PU103">
        <v>73.592035652961599</v>
      </c>
      <c r="PV103">
        <v>78.527803657419</v>
      </c>
      <c r="PW103">
        <v>83.055082499039202</v>
      </c>
      <c r="PX103">
        <v>87.132190711657501</v>
      </c>
      <c r="PY103">
        <v>90.656136393935896</v>
      </c>
      <c r="PZ103">
        <v>93.539023007593997</v>
      </c>
      <c r="QA103" s="13" t="s">
        <v>204</v>
      </c>
      <c r="QB103" s="5"/>
      <c r="QL103" s="13">
        <v>7000</v>
      </c>
      <c r="QM103">
        <v>53.433277704571402</v>
      </c>
      <c r="QN103">
        <v>58.7228420108815</v>
      </c>
      <c r="QO103">
        <v>64.332669125103394</v>
      </c>
      <c r="QP103">
        <v>70.196336646191696</v>
      </c>
      <c r="QQ103">
        <v>76.235026109916305</v>
      </c>
      <c r="QR103">
        <v>82.228122480347494</v>
      </c>
      <c r="QS103">
        <v>87.859153774277999</v>
      </c>
      <c r="QT103">
        <v>93.069697209176596</v>
      </c>
      <c r="QU103">
        <v>97.808489513507993</v>
      </c>
      <c r="QV103">
        <v>101.958683287938</v>
      </c>
      <c r="QW103">
        <v>105.418500430728</v>
      </c>
      <c r="QX103" s="13" t="s">
        <v>204</v>
      </c>
      <c r="QY103" s="5"/>
      <c r="RI103" s="13">
        <v>7000</v>
      </c>
      <c r="RJ103">
        <v>34.775120832441502</v>
      </c>
      <c r="RK103">
        <v>38.003094326597498</v>
      </c>
      <c r="RL103">
        <v>41.373659297919602</v>
      </c>
      <c r="RM103">
        <v>44.837853214280898</v>
      </c>
      <c r="RN103">
        <v>48.341009101525103</v>
      </c>
      <c r="RO103">
        <v>51.722860128176897</v>
      </c>
      <c r="RP103">
        <v>54.852052377217802</v>
      </c>
      <c r="RQ103">
        <v>57.698866287669397</v>
      </c>
      <c r="RR103">
        <v>60.236045803419898</v>
      </c>
      <c r="RS103">
        <v>62.411705174344803</v>
      </c>
      <c r="RT103">
        <v>64.184709243446704</v>
      </c>
      <c r="RU103" s="13" t="s">
        <v>204</v>
      </c>
      <c r="RV103" s="5"/>
      <c r="SF103" s="13">
        <v>7000</v>
      </c>
      <c r="SG103">
        <v>48.297791828572699</v>
      </c>
      <c r="SH103">
        <v>53.059606235801098</v>
      </c>
      <c r="SI103">
        <v>58.102191341473301</v>
      </c>
      <c r="SJ103">
        <v>63.364472686146698</v>
      </c>
      <c r="SK103">
        <v>68.774450759099594</v>
      </c>
      <c r="SL103">
        <v>74.124131428108399</v>
      </c>
      <c r="SM103">
        <v>79.121052140929905</v>
      </c>
      <c r="SN103">
        <v>83.715928199846402</v>
      </c>
      <c r="SO103">
        <v>87.866172196709499</v>
      </c>
      <c r="SP103">
        <v>91.4680079565493</v>
      </c>
      <c r="SQ103">
        <v>94.432342820078205</v>
      </c>
      <c r="SR103" s="13" t="s">
        <v>204</v>
      </c>
      <c r="SS103" s="5"/>
      <c r="TC103" s="13">
        <v>7000</v>
      </c>
      <c r="TD103">
        <v>36.266053626916403</v>
      </c>
      <c r="TE103">
        <v>39.677634345351699</v>
      </c>
      <c r="TF103">
        <v>43.249715545067403</v>
      </c>
      <c r="TG103">
        <v>46.931890964642399</v>
      </c>
      <c r="TH103">
        <v>50.667312601422601</v>
      </c>
      <c r="TI103">
        <v>54.289383480690603</v>
      </c>
      <c r="TJ103">
        <v>57.644500698708796</v>
      </c>
      <c r="TK103">
        <v>60.700768244916397</v>
      </c>
      <c r="TL103">
        <v>63.429370184654204</v>
      </c>
      <c r="TM103">
        <v>65.771827768837397</v>
      </c>
      <c r="TN103">
        <v>67.681034550544396</v>
      </c>
      <c r="TO103" s="13" t="s">
        <v>204</v>
      </c>
      <c r="TP103" s="5"/>
      <c r="TZ103" s="13">
        <v>7000</v>
      </c>
      <c r="UA103">
        <v>0</v>
      </c>
      <c r="UB103">
        <v>0</v>
      </c>
      <c r="UC103">
        <v>0</v>
      </c>
      <c r="UD103">
        <v>0</v>
      </c>
      <c r="UE103">
        <v>0</v>
      </c>
      <c r="UF103">
        <v>0</v>
      </c>
      <c r="UG103">
        <v>0</v>
      </c>
      <c r="UH103">
        <v>0</v>
      </c>
      <c r="UI103">
        <v>0</v>
      </c>
      <c r="UJ103">
        <v>0</v>
      </c>
      <c r="UK103">
        <v>0</v>
      </c>
      <c r="UL103" s="13" t="s">
        <v>204</v>
      </c>
      <c r="UM103" s="5"/>
      <c r="UW103" s="13">
        <v>7000</v>
      </c>
      <c r="UX103">
        <v>0</v>
      </c>
      <c r="UY103">
        <v>0</v>
      </c>
      <c r="UZ103">
        <v>0</v>
      </c>
      <c r="VA103">
        <v>0</v>
      </c>
      <c r="VB103">
        <v>0</v>
      </c>
      <c r="VC103">
        <v>0</v>
      </c>
      <c r="VD103">
        <v>0</v>
      </c>
      <c r="VE103">
        <v>0</v>
      </c>
      <c r="VF103">
        <v>0</v>
      </c>
      <c r="VG103">
        <v>0</v>
      </c>
      <c r="VH103">
        <v>0</v>
      </c>
      <c r="VI103" s="13" t="s">
        <v>204</v>
      </c>
      <c r="VJ103" s="5"/>
      <c r="VT103" s="13">
        <v>7000</v>
      </c>
      <c r="VU103">
        <v>0</v>
      </c>
      <c r="VV103">
        <v>0</v>
      </c>
      <c r="VW103">
        <v>0</v>
      </c>
      <c r="VX103">
        <v>0</v>
      </c>
      <c r="VY103">
        <v>0</v>
      </c>
      <c r="VZ103">
        <v>0</v>
      </c>
      <c r="WA103">
        <v>0</v>
      </c>
      <c r="WB103">
        <v>0</v>
      </c>
      <c r="WC103">
        <v>0</v>
      </c>
      <c r="WD103">
        <v>0</v>
      </c>
      <c r="WE103">
        <v>0</v>
      </c>
      <c r="WF103" s="13" t="s">
        <v>204</v>
      </c>
      <c r="WG103" s="5"/>
    </row>
    <row r="104" spans="17:605" x14ac:dyDescent="0.25">
      <c r="Q104" s="13">
        <v>8400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 s="13" t="s">
        <v>181</v>
      </c>
      <c r="AD104" s="5" t="s">
        <v>55</v>
      </c>
      <c r="AN104" s="13">
        <v>8400</v>
      </c>
      <c r="AO104">
        <v>46.514769241605499</v>
      </c>
      <c r="AP104">
        <v>50.987543558609801</v>
      </c>
      <c r="AQ104">
        <v>55.712584989330097</v>
      </c>
      <c r="AR104">
        <v>60.633462206788003</v>
      </c>
      <c r="AS104">
        <v>65.684027448428793</v>
      </c>
      <c r="AT104">
        <v>70.758309132741303</v>
      </c>
      <c r="AU104">
        <v>75.531069738221206</v>
      </c>
      <c r="AV104">
        <v>79.927913283456306</v>
      </c>
      <c r="AW104">
        <v>83.832789358387302</v>
      </c>
      <c r="AX104">
        <v>87.238584407171501</v>
      </c>
      <c r="AY104">
        <v>90.064884821728498</v>
      </c>
      <c r="AZ104" s="13" t="s">
        <v>181</v>
      </c>
      <c r="BA104" s="5">
        <v>1</v>
      </c>
      <c r="BK104" s="13">
        <v>8400</v>
      </c>
      <c r="BL104">
        <v>39.742232531967502</v>
      </c>
      <c r="BM104">
        <v>43.504966815249603</v>
      </c>
      <c r="BN104">
        <v>47.462804133956297</v>
      </c>
      <c r="BO104">
        <v>51.565301951426498</v>
      </c>
      <c r="BP104">
        <v>55.754324237150797</v>
      </c>
      <c r="BQ104">
        <v>59.940220275573701</v>
      </c>
      <c r="BR104">
        <v>63.858622000807401</v>
      </c>
      <c r="BS104">
        <v>67.436769258318193</v>
      </c>
      <c r="BT104">
        <v>70.581212914885896</v>
      </c>
      <c r="BU104">
        <v>73.297060857443995</v>
      </c>
      <c r="BV104">
        <v>75.523302776965295</v>
      </c>
      <c r="BW104" s="13" t="s">
        <v>181</v>
      </c>
      <c r="BX104" s="5">
        <v>1</v>
      </c>
      <c r="CH104" s="13">
        <v>8400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 s="13" t="s">
        <v>181</v>
      </c>
      <c r="CU104" s="5" t="s">
        <v>55</v>
      </c>
      <c r="DE104" s="13">
        <v>8400</v>
      </c>
      <c r="DF104">
        <v>39.643991002647702</v>
      </c>
      <c r="DG104">
        <v>43.383847692560202</v>
      </c>
      <c r="DH104">
        <v>47.314947199094398</v>
      </c>
      <c r="DI104">
        <v>51.3867528020671</v>
      </c>
      <c r="DJ104">
        <v>55.541184425791101</v>
      </c>
      <c r="DK104">
        <v>59.690012791977999</v>
      </c>
      <c r="DL104">
        <v>63.578514012814303</v>
      </c>
      <c r="DM104">
        <v>67.130368096436001</v>
      </c>
      <c r="DN104">
        <v>70.254128174805601</v>
      </c>
      <c r="DO104">
        <v>72.956504433321797</v>
      </c>
      <c r="DP104">
        <v>75.1781617573061</v>
      </c>
      <c r="DQ104" s="13" t="s">
        <v>181</v>
      </c>
      <c r="DR104" s="5">
        <v>1</v>
      </c>
      <c r="EB104" s="13">
        <v>8400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 s="13" t="s">
        <v>181</v>
      </c>
      <c r="EO104" s="5" t="s">
        <v>55</v>
      </c>
      <c r="EY104" s="13">
        <v>8400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 s="13" t="s">
        <v>181</v>
      </c>
      <c r="FL104" s="5" t="s">
        <v>55</v>
      </c>
      <c r="FV104" s="13">
        <v>8400</v>
      </c>
      <c r="FW104">
        <v>0</v>
      </c>
      <c r="FX104">
        <v>0</v>
      </c>
      <c r="FY104">
        <v>0</v>
      </c>
      <c r="FZ104">
        <v>0</v>
      </c>
      <c r="GA104">
        <v>0</v>
      </c>
      <c r="GB104">
        <v>0</v>
      </c>
      <c r="GC104">
        <v>0</v>
      </c>
      <c r="GD104">
        <v>0</v>
      </c>
      <c r="GE104">
        <v>0</v>
      </c>
      <c r="GF104">
        <v>0</v>
      </c>
      <c r="GG104">
        <v>0</v>
      </c>
      <c r="GH104" s="13" t="s">
        <v>181</v>
      </c>
      <c r="GI104" s="5" t="s">
        <v>55</v>
      </c>
      <c r="GS104" s="13">
        <v>8400</v>
      </c>
      <c r="GT104">
        <v>0</v>
      </c>
      <c r="GU104">
        <v>0</v>
      </c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 s="13" t="s">
        <v>181</v>
      </c>
      <c r="HF104" s="5" t="s">
        <v>55</v>
      </c>
      <c r="HP104" s="13">
        <v>8400</v>
      </c>
      <c r="HQ104">
        <v>36.591540314515903</v>
      </c>
      <c r="HR104">
        <v>39.993669094792502</v>
      </c>
      <c r="HS104">
        <v>43.557981752880998</v>
      </c>
      <c r="HT104">
        <v>47.236699198168601</v>
      </c>
      <c r="HU104">
        <v>50.975598067178197</v>
      </c>
      <c r="HV104">
        <v>54.695634670543498</v>
      </c>
      <c r="HW104">
        <v>58.180790469379502</v>
      </c>
      <c r="HX104">
        <v>61.351753917589299</v>
      </c>
      <c r="HY104">
        <v>64.129337271676704</v>
      </c>
      <c r="HZ104">
        <v>66.526656253790406</v>
      </c>
      <c r="IA104">
        <v>68.494415716918198</v>
      </c>
      <c r="IB104" s="13" t="s">
        <v>181</v>
      </c>
      <c r="IC104" s="5">
        <v>1</v>
      </c>
      <c r="IM104" s="13">
        <v>8400</v>
      </c>
      <c r="IN104">
        <v>41.506670847471902</v>
      </c>
      <c r="IO104">
        <v>45.416678028607002</v>
      </c>
      <c r="IP104">
        <v>49.527257616217199</v>
      </c>
      <c r="IQ104">
        <v>53.785751642937598</v>
      </c>
      <c r="IR104">
        <v>58.131635603213297</v>
      </c>
      <c r="IS104">
        <v>62.4744158822039</v>
      </c>
      <c r="IT104">
        <v>66.559251311166804</v>
      </c>
      <c r="IU104">
        <v>70.302375668181398</v>
      </c>
      <c r="IV104">
        <v>73.609343835012297</v>
      </c>
      <c r="IW104">
        <v>76.486732165977998</v>
      </c>
      <c r="IX104">
        <v>78.872864862689198</v>
      </c>
      <c r="IY104" s="13" t="s">
        <v>181</v>
      </c>
      <c r="IZ104" s="5">
        <v>1</v>
      </c>
      <c r="JJ104" s="13">
        <v>8400</v>
      </c>
      <c r="JK104">
        <v>37.998726630198199</v>
      </c>
      <c r="JL104">
        <v>41.540367736048097</v>
      </c>
      <c r="JM104">
        <v>45.253646053911403</v>
      </c>
      <c r="JN104">
        <v>49.089271768379902</v>
      </c>
      <c r="JO104">
        <v>52.991159524726399</v>
      </c>
      <c r="JP104">
        <v>56.877393178855399</v>
      </c>
      <c r="JQ104">
        <v>60.523913636410597</v>
      </c>
      <c r="JR104">
        <v>63.848816091482497</v>
      </c>
      <c r="JS104">
        <v>66.769201292235394</v>
      </c>
      <c r="JT104">
        <v>69.297027597287197</v>
      </c>
      <c r="JU104">
        <v>71.380098099982703</v>
      </c>
      <c r="JV104" s="13" t="s">
        <v>181</v>
      </c>
      <c r="JW104" s="5">
        <v>1</v>
      </c>
      <c r="KG104" s="13">
        <v>8400</v>
      </c>
      <c r="KH104">
        <v>39.195617695457997</v>
      </c>
      <c r="KI104">
        <v>42.883812041048103</v>
      </c>
      <c r="KJ104">
        <v>46.758441119953297</v>
      </c>
      <c r="KK104">
        <v>50.769328971934101</v>
      </c>
      <c r="KL104">
        <v>54.858936689344297</v>
      </c>
      <c r="KM104">
        <v>58.940570443257599</v>
      </c>
      <c r="KN104">
        <v>62.7666887326221</v>
      </c>
      <c r="KO104">
        <v>66.259879371820404</v>
      </c>
      <c r="KP104">
        <v>69.330788459626802</v>
      </c>
      <c r="KQ104">
        <v>71.987350872083397</v>
      </c>
      <c r="KR104">
        <v>74.171967416148107</v>
      </c>
      <c r="KS104" s="13" t="s">
        <v>181</v>
      </c>
      <c r="KT104" s="5">
        <v>1</v>
      </c>
      <c r="LD104" s="13">
        <v>8400</v>
      </c>
      <c r="LE104">
        <v>38.650681763452397</v>
      </c>
      <c r="LF104">
        <v>42.268070691016099</v>
      </c>
      <c r="LG104">
        <v>46.064157233871803</v>
      </c>
      <c r="LH104">
        <v>49.989104970503902</v>
      </c>
      <c r="LI104">
        <v>53.986011796058001</v>
      </c>
      <c r="LJ104">
        <v>57.970731265533999</v>
      </c>
      <c r="LK104">
        <v>61.709141766185702</v>
      </c>
      <c r="LL104">
        <v>65.120665286433706</v>
      </c>
      <c r="LM104">
        <v>68.119411669466899</v>
      </c>
      <c r="LN104">
        <v>70.715624387900206</v>
      </c>
      <c r="LO104">
        <v>72.854621875510801</v>
      </c>
      <c r="LP104" s="13" t="s">
        <v>181</v>
      </c>
      <c r="LQ104" s="5">
        <v>1</v>
      </c>
      <c r="MA104" s="13">
        <v>8400</v>
      </c>
      <c r="MB104">
        <v>38.966739319055598</v>
      </c>
      <c r="MC104">
        <v>42.629561022284101</v>
      </c>
      <c r="MD104">
        <v>46.476610530670001</v>
      </c>
      <c r="ME104">
        <v>50.457912583329701</v>
      </c>
      <c r="MF104">
        <v>54.516211595177502</v>
      </c>
      <c r="MG104">
        <v>58.565506067610301</v>
      </c>
      <c r="MH104">
        <v>62.361230679081302</v>
      </c>
      <c r="MI104">
        <v>65.825703230182597</v>
      </c>
      <c r="MJ104">
        <v>68.870504785456902</v>
      </c>
      <c r="MK104">
        <v>71.504075176861704</v>
      </c>
      <c r="ML104">
        <v>73.669586327949304</v>
      </c>
      <c r="MM104" s="13" t="s">
        <v>181</v>
      </c>
      <c r="MN104" s="5">
        <v>1</v>
      </c>
      <c r="MX104" s="13">
        <v>8400</v>
      </c>
      <c r="MY104">
        <v>38.584391030414501</v>
      </c>
      <c r="MZ104">
        <v>42.1693205269072</v>
      </c>
      <c r="NA104">
        <v>45.926334777003198</v>
      </c>
      <c r="NB104">
        <v>49.805330889697203</v>
      </c>
      <c r="NC104">
        <v>53.7494079736042</v>
      </c>
      <c r="ND104">
        <v>57.676777852248698</v>
      </c>
      <c r="NE104">
        <v>61.368093870966497</v>
      </c>
      <c r="NF104">
        <v>64.737374329819602</v>
      </c>
      <c r="NG104">
        <v>67.701605342916295</v>
      </c>
      <c r="NH104">
        <v>70.273857330286404</v>
      </c>
      <c r="NI104">
        <v>72.402202754215693</v>
      </c>
      <c r="NJ104" s="13" t="s">
        <v>181</v>
      </c>
      <c r="NK104" s="5">
        <v>1</v>
      </c>
      <c r="NU104" s="13">
        <v>8400</v>
      </c>
      <c r="NV104">
        <v>39.704951583902499</v>
      </c>
      <c r="NW104">
        <v>43.408795302060597</v>
      </c>
      <c r="NX104">
        <v>47.294210506989899</v>
      </c>
      <c r="NY104">
        <v>51.3100158264428</v>
      </c>
      <c r="NZ104">
        <v>55.397875537629098</v>
      </c>
      <c r="OA104">
        <v>59.473049816379998</v>
      </c>
      <c r="OB104">
        <v>63.306162245601499</v>
      </c>
      <c r="OC104">
        <v>66.810516388744205</v>
      </c>
      <c r="OD104">
        <v>69.899551018835396</v>
      </c>
      <c r="OE104">
        <v>72.584461752862694</v>
      </c>
      <c r="OF104">
        <v>74.810229731459302</v>
      </c>
      <c r="OG104" s="13" t="s">
        <v>181</v>
      </c>
      <c r="OH104" s="5">
        <v>1</v>
      </c>
      <c r="OR104">
        <v>8400</v>
      </c>
      <c r="OS104">
        <v>38.345496365537201</v>
      </c>
      <c r="OT104">
        <v>41.9041051607146</v>
      </c>
      <c r="OU104">
        <v>45.632563896566097</v>
      </c>
      <c r="OV104">
        <v>49.480993631212598</v>
      </c>
      <c r="OW104">
        <v>53.392802663712303</v>
      </c>
      <c r="OX104">
        <v>57.286859864772303</v>
      </c>
      <c r="OY104">
        <v>60.946528083855199</v>
      </c>
      <c r="OZ104">
        <v>64.285718854972103</v>
      </c>
      <c r="PA104">
        <v>67.222361101465793</v>
      </c>
      <c r="PB104">
        <v>69.769962933503805</v>
      </c>
      <c r="PC104">
        <v>71.877340079928999</v>
      </c>
      <c r="PD104" s="13" t="s">
        <v>181</v>
      </c>
      <c r="PE104" s="5">
        <v>1</v>
      </c>
      <c r="PO104" s="13">
        <v>8400</v>
      </c>
      <c r="PP104">
        <v>51.094982306547003</v>
      </c>
      <c r="PQ104">
        <v>56.026619317528102</v>
      </c>
      <c r="PR104">
        <v>61.243116044623399</v>
      </c>
      <c r="PS104">
        <v>66.683307669895797</v>
      </c>
      <c r="PT104">
        <v>72.275088567477795</v>
      </c>
      <c r="PU104">
        <v>77.903608456660095</v>
      </c>
      <c r="PV104">
        <v>83.220468874280598</v>
      </c>
      <c r="PW104">
        <v>88.145338360079805</v>
      </c>
      <c r="PX104">
        <v>92.550145079825896</v>
      </c>
      <c r="PY104">
        <v>96.420215959449905</v>
      </c>
      <c r="PZ104">
        <v>99.664676392423303</v>
      </c>
      <c r="QA104" s="13" t="s">
        <v>181</v>
      </c>
      <c r="QB104" s="5">
        <v>1</v>
      </c>
      <c r="QL104" s="13">
        <v>8400</v>
      </c>
      <c r="QM104">
        <v>56.673425256708597</v>
      </c>
      <c r="QN104">
        <v>62.171389349290699</v>
      </c>
      <c r="QO104">
        <v>67.999512977892195</v>
      </c>
      <c r="QP104">
        <v>74.092104089403705</v>
      </c>
      <c r="QQ104">
        <v>80.371066555644106</v>
      </c>
      <c r="QR104">
        <v>86.712839178758799</v>
      </c>
      <c r="QS104">
        <v>92.748144505061703</v>
      </c>
      <c r="QT104">
        <v>98.386057304239799</v>
      </c>
      <c r="QU104">
        <v>103.4844179047</v>
      </c>
      <c r="QV104">
        <v>108.019685703378</v>
      </c>
      <c r="QW104">
        <v>111.887519459236</v>
      </c>
      <c r="QX104" s="13" t="s">
        <v>181</v>
      </c>
      <c r="QY104" s="5">
        <v>1</v>
      </c>
      <c r="RI104" s="13">
        <v>8400</v>
      </c>
      <c r="RJ104">
        <v>37.368891052091897</v>
      </c>
      <c r="RK104">
        <v>40.7691650670548</v>
      </c>
      <c r="RL104">
        <v>44.318495474063099</v>
      </c>
      <c r="RM104">
        <v>47.967428400663898</v>
      </c>
      <c r="RN104">
        <v>51.660640706213201</v>
      </c>
      <c r="RO104">
        <v>55.323089991775703</v>
      </c>
      <c r="RP104">
        <v>58.771621955934002</v>
      </c>
      <c r="RQ104">
        <v>61.911486290030801</v>
      </c>
      <c r="RR104">
        <v>64.669407097563194</v>
      </c>
      <c r="RS104">
        <v>67.065038689817001</v>
      </c>
      <c r="RT104">
        <v>69.054674882832302</v>
      </c>
      <c r="RU104" s="13" t="s">
        <v>181</v>
      </c>
      <c r="RV104" s="5">
        <v>1</v>
      </c>
      <c r="SF104" s="13">
        <v>8400</v>
      </c>
      <c r="SG104">
        <v>51.396209706712199</v>
      </c>
      <c r="SH104">
        <v>56.360382123626202</v>
      </c>
      <c r="SI104">
        <v>61.614363225861297</v>
      </c>
      <c r="SJ104">
        <v>67.097419755817299</v>
      </c>
      <c r="SK104">
        <v>72.737852571366801</v>
      </c>
      <c r="SL104">
        <v>78.4214520977539</v>
      </c>
      <c r="SM104">
        <v>83.802005263841593</v>
      </c>
      <c r="SN104">
        <v>88.795762570690499</v>
      </c>
      <c r="SO104">
        <v>93.2740900157563</v>
      </c>
      <c r="SP104">
        <v>97.223126624019798</v>
      </c>
      <c r="SQ104">
        <v>100.55100688616901</v>
      </c>
      <c r="SR104" s="13" t="s">
        <v>181</v>
      </c>
      <c r="SS104" s="5">
        <v>1</v>
      </c>
      <c r="TC104" s="13">
        <v>8400</v>
      </c>
      <c r="TD104">
        <v>38.929643553602403</v>
      </c>
      <c r="TE104">
        <v>42.518782208957397</v>
      </c>
      <c r="TF104">
        <v>46.275310853251298</v>
      </c>
      <c r="TG104">
        <v>50.148413254392899</v>
      </c>
      <c r="TH104">
        <v>54.080678729841097</v>
      </c>
      <c r="TI104">
        <v>57.991725234520999</v>
      </c>
      <c r="TJ104">
        <v>61.675460554072899</v>
      </c>
      <c r="TK104">
        <v>65.039367635432001</v>
      </c>
      <c r="TL104">
        <v>68.002862101590097</v>
      </c>
      <c r="TM104">
        <v>70.581480535257796</v>
      </c>
      <c r="TN104">
        <v>72.7254385056373</v>
      </c>
      <c r="TO104" s="13" t="s">
        <v>181</v>
      </c>
      <c r="TP104" s="5">
        <v>1</v>
      </c>
      <c r="TZ104" s="13">
        <v>8400</v>
      </c>
      <c r="UA104">
        <v>0</v>
      </c>
      <c r="UB104">
        <v>0</v>
      </c>
      <c r="UC104">
        <v>0</v>
      </c>
      <c r="UD104">
        <v>0</v>
      </c>
      <c r="UE104">
        <v>0</v>
      </c>
      <c r="UF104">
        <v>0</v>
      </c>
      <c r="UG104">
        <v>0</v>
      </c>
      <c r="UH104">
        <v>0</v>
      </c>
      <c r="UI104">
        <v>0</v>
      </c>
      <c r="UJ104">
        <v>0</v>
      </c>
      <c r="UK104">
        <v>0</v>
      </c>
      <c r="UL104" s="13" t="s">
        <v>181</v>
      </c>
      <c r="UM104" s="5" t="s">
        <v>55</v>
      </c>
      <c r="UW104" s="13">
        <v>8400</v>
      </c>
      <c r="UX104">
        <v>0</v>
      </c>
      <c r="UY104">
        <v>0</v>
      </c>
      <c r="UZ104">
        <v>0</v>
      </c>
      <c r="VA104">
        <v>0</v>
      </c>
      <c r="VB104">
        <v>0</v>
      </c>
      <c r="VC104">
        <v>0</v>
      </c>
      <c r="VD104">
        <v>0</v>
      </c>
      <c r="VE104">
        <v>0</v>
      </c>
      <c r="VF104">
        <v>0</v>
      </c>
      <c r="VG104">
        <v>0</v>
      </c>
      <c r="VH104">
        <v>0</v>
      </c>
      <c r="VI104" s="13" t="s">
        <v>181</v>
      </c>
      <c r="VJ104" s="5" t="s">
        <v>55</v>
      </c>
      <c r="VT104" s="13">
        <v>8400</v>
      </c>
      <c r="VU104">
        <v>0</v>
      </c>
      <c r="VV104">
        <v>0</v>
      </c>
      <c r="VW104">
        <v>0</v>
      </c>
      <c r="VX104">
        <v>0</v>
      </c>
      <c r="VY104">
        <v>0</v>
      </c>
      <c r="VZ104">
        <v>0</v>
      </c>
      <c r="WA104">
        <v>0</v>
      </c>
      <c r="WB104">
        <v>0</v>
      </c>
      <c r="WC104">
        <v>0</v>
      </c>
      <c r="WD104">
        <v>0</v>
      </c>
      <c r="WE104">
        <v>0</v>
      </c>
      <c r="WF104" s="13" t="s">
        <v>181</v>
      </c>
      <c r="WG104" s="5" t="s">
        <v>55</v>
      </c>
    </row>
    <row r="105" spans="17:605" x14ac:dyDescent="0.25">
      <c r="Q105" s="13">
        <v>9800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 s="13"/>
      <c r="AD105" s="5"/>
      <c r="AN105" s="13">
        <v>9800</v>
      </c>
      <c r="AO105">
        <v>49.659851829708799</v>
      </c>
      <c r="AP105">
        <v>54.335090873983802</v>
      </c>
      <c r="AQ105">
        <v>59.271489853868097</v>
      </c>
      <c r="AR105">
        <v>64.412882193866096</v>
      </c>
      <c r="AS105">
        <v>69.693328251969902</v>
      </c>
      <c r="AT105">
        <v>74.9125523160358</v>
      </c>
      <c r="AU105">
        <v>79.944490633659598</v>
      </c>
      <c r="AV105">
        <v>84.749549201266703</v>
      </c>
      <c r="AW105">
        <v>89.226498244092994</v>
      </c>
      <c r="AX105">
        <v>93.041574794498501</v>
      </c>
      <c r="AY105">
        <v>96.219227910168101</v>
      </c>
      <c r="AZ105" s="13"/>
      <c r="BA105" s="5"/>
      <c r="BK105" s="13">
        <v>9800</v>
      </c>
      <c r="BL105">
        <v>42.643129420628</v>
      </c>
      <c r="BM105">
        <v>46.595578704950903</v>
      </c>
      <c r="BN105">
        <v>50.750823591865</v>
      </c>
      <c r="BO105">
        <v>55.058266685224602</v>
      </c>
      <c r="BP105">
        <v>59.459513269125203</v>
      </c>
      <c r="BQ105">
        <v>63.787480973864298</v>
      </c>
      <c r="BR105">
        <v>67.937450796339903</v>
      </c>
      <c r="BS105">
        <v>71.8762909308833</v>
      </c>
      <c r="BT105">
        <v>75.521943389633407</v>
      </c>
      <c r="BU105">
        <v>78.583038904537005</v>
      </c>
      <c r="BV105">
        <v>81.094179085391104</v>
      </c>
      <c r="BW105" s="13"/>
      <c r="BX105" s="5"/>
      <c r="CH105" s="13">
        <v>9800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 s="13"/>
      <c r="CU105" s="5"/>
      <c r="DE105" s="13">
        <v>9800</v>
      </c>
      <c r="DF105">
        <v>42.541362281081</v>
      </c>
      <c r="DG105">
        <v>46.470625392617201</v>
      </c>
      <c r="DH105">
        <v>50.598831184671504</v>
      </c>
      <c r="DI105">
        <v>54.875278301290599</v>
      </c>
      <c r="DJ105">
        <v>59.241610078364197</v>
      </c>
      <c r="DK105">
        <v>63.5355494738548</v>
      </c>
      <c r="DL105">
        <v>67.654817766808094</v>
      </c>
      <c r="DM105">
        <v>71.565677601854603</v>
      </c>
      <c r="DN105">
        <v>75.187945909139103</v>
      </c>
      <c r="DO105">
        <v>78.232584937007999</v>
      </c>
      <c r="DP105">
        <v>80.735657419780495</v>
      </c>
      <c r="DQ105" s="13"/>
      <c r="DR105" s="5"/>
      <c r="EB105" s="13">
        <v>9800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 s="13"/>
      <c r="EO105" s="5"/>
      <c r="EY105" s="13">
        <v>9800</v>
      </c>
      <c r="EZ105">
        <v>0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 s="13"/>
      <c r="FL105" s="5"/>
      <c r="FV105" s="13">
        <v>9800</v>
      </c>
      <c r="FW105">
        <v>0</v>
      </c>
      <c r="FX105">
        <v>0</v>
      </c>
      <c r="FY105">
        <v>0</v>
      </c>
      <c r="FZ105">
        <v>0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0</v>
      </c>
      <c r="GG105">
        <v>0</v>
      </c>
      <c r="GH105" s="13"/>
      <c r="GI105" s="5"/>
      <c r="GS105" s="13">
        <v>9800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 s="13"/>
      <c r="HF105" s="5"/>
      <c r="HP105" s="13">
        <v>9800</v>
      </c>
      <c r="HQ105">
        <v>39.355356308690901</v>
      </c>
      <c r="HR105">
        <v>42.938434479344501</v>
      </c>
      <c r="HS105">
        <v>46.6907110689002</v>
      </c>
      <c r="HT105">
        <v>50.564075737266499</v>
      </c>
      <c r="HU105">
        <v>54.5038406682919</v>
      </c>
      <c r="HV105">
        <v>58.368757217630197</v>
      </c>
      <c r="HW105">
        <v>62.069141859857801</v>
      </c>
      <c r="HX105">
        <v>65.573317302263604</v>
      </c>
      <c r="HY105">
        <v>68.811809005817196</v>
      </c>
      <c r="HZ105">
        <v>71.518458161278204</v>
      </c>
      <c r="IA105">
        <v>73.734413096877901</v>
      </c>
      <c r="IB105" s="13"/>
      <c r="IC105" s="5"/>
      <c r="IM105" s="13">
        <v>9800</v>
      </c>
      <c r="IN105">
        <v>44.479551699076801</v>
      </c>
      <c r="IO105">
        <v>48.583156077815303</v>
      </c>
      <c r="IP105">
        <v>52.895483528627501</v>
      </c>
      <c r="IQ105">
        <v>57.363809845302903</v>
      </c>
      <c r="IR105">
        <v>61.927426483175701</v>
      </c>
      <c r="IS105">
        <v>66.423052523539297</v>
      </c>
      <c r="IT105">
        <v>70.746417700681903</v>
      </c>
      <c r="IU105">
        <v>74.860760925576997</v>
      </c>
      <c r="IV105">
        <v>78.683735878142599</v>
      </c>
      <c r="IW105">
        <v>81.917525371709601</v>
      </c>
      <c r="IX105">
        <v>84.598361556878601</v>
      </c>
      <c r="IY105" s="13"/>
      <c r="IZ105" s="5"/>
      <c r="JJ105" s="13">
        <v>9800</v>
      </c>
      <c r="JK105">
        <v>40.826330392183301</v>
      </c>
      <c r="JL105">
        <v>44.552833428364899</v>
      </c>
      <c r="JM105">
        <v>48.458335022176101</v>
      </c>
      <c r="JN105">
        <v>52.493281757308999</v>
      </c>
      <c r="JO105">
        <v>56.601191510171503</v>
      </c>
      <c r="JP105">
        <v>60.635987505003797</v>
      </c>
      <c r="JQ105">
        <v>64.504539450303994</v>
      </c>
      <c r="JR105">
        <v>68.173512733888103</v>
      </c>
      <c r="JS105">
        <v>71.570361095068705</v>
      </c>
      <c r="JT105">
        <v>74.420320908339207</v>
      </c>
      <c r="JU105">
        <v>76.763841867857806</v>
      </c>
      <c r="JV105" s="13"/>
      <c r="JW105" s="5"/>
      <c r="KG105" s="13">
        <v>9800</v>
      </c>
      <c r="KH105">
        <v>42.0743960980559</v>
      </c>
      <c r="KI105">
        <v>45.950847514072599</v>
      </c>
      <c r="KJ105">
        <v>50.0213449091111</v>
      </c>
      <c r="KK105">
        <v>54.235521313377298</v>
      </c>
      <c r="KL105">
        <v>58.5355300263383</v>
      </c>
      <c r="KM105">
        <v>62.762895301413899</v>
      </c>
      <c r="KN105">
        <v>66.817543751201498</v>
      </c>
      <c r="KO105">
        <v>70.665917925170902</v>
      </c>
      <c r="KP105">
        <v>74.229679694564595</v>
      </c>
      <c r="KQ105">
        <v>77.223375064136505</v>
      </c>
      <c r="KR105">
        <v>79.684094598320897</v>
      </c>
      <c r="KS105" s="13"/>
      <c r="KT105" s="5"/>
      <c r="LD105" s="13">
        <v>9800</v>
      </c>
      <c r="LE105">
        <v>41.506593522868997</v>
      </c>
      <c r="LF105">
        <v>45.310697917238898</v>
      </c>
      <c r="LG105">
        <v>49.301007920692001</v>
      </c>
      <c r="LH105">
        <v>53.427461207433403</v>
      </c>
      <c r="LI105">
        <v>57.632802942438801</v>
      </c>
      <c r="LJ105">
        <v>61.7655514783903</v>
      </c>
      <c r="LK105">
        <v>65.729447773895501</v>
      </c>
      <c r="LL105">
        <v>69.490826098626698</v>
      </c>
      <c r="LM105">
        <v>72.974490759888894</v>
      </c>
      <c r="LN105">
        <v>75.900379312358595</v>
      </c>
      <c r="LO105">
        <v>78.307546803624604</v>
      </c>
      <c r="LP105" s="13"/>
      <c r="LQ105" s="5"/>
      <c r="MA105" s="13">
        <v>9800</v>
      </c>
      <c r="MB105">
        <v>41.835862454144802</v>
      </c>
      <c r="MC105">
        <v>45.686346630587501</v>
      </c>
      <c r="MD105">
        <v>49.728621438398299</v>
      </c>
      <c r="ME105">
        <v>53.9125076460329</v>
      </c>
      <c r="MF105">
        <v>58.180427113351897</v>
      </c>
      <c r="MG105">
        <v>62.375507310364497</v>
      </c>
      <c r="MH105">
        <v>66.398634409974505</v>
      </c>
      <c r="MI105">
        <v>70.216397481090297</v>
      </c>
      <c r="MJ105">
        <v>73.751273654460704</v>
      </c>
      <c r="MK105">
        <v>76.719512511356797</v>
      </c>
      <c r="ML105">
        <v>79.158616066322907</v>
      </c>
      <c r="MM105" s="13"/>
      <c r="MN105" s="5"/>
      <c r="MX105" s="13">
        <v>9800</v>
      </c>
      <c r="MY105">
        <v>41.437781715323901</v>
      </c>
      <c r="MZ105">
        <v>45.208930030677401</v>
      </c>
      <c r="NA105">
        <v>49.159679247046398</v>
      </c>
      <c r="NB105">
        <v>53.239685838202099</v>
      </c>
      <c r="NC105">
        <v>57.391667307198198</v>
      </c>
      <c r="ND105">
        <v>61.471836283613101</v>
      </c>
      <c r="NE105">
        <v>65.387420267235299</v>
      </c>
      <c r="NF105">
        <v>69.103936492752197</v>
      </c>
      <c r="NG105">
        <v>72.5491722950335</v>
      </c>
      <c r="NH105">
        <v>75.446793607248793</v>
      </c>
      <c r="NI105">
        <v>77.838004375308898</v>
      </c>
      <c r="NJ105" s="13"/>
      <c r="NK105" s="5"/>
      <c r="NU105" s="13">
        <v>9800</v>
      </c>
      <c r="NV105">
        <v>42.6059116658652</v>
      </c>
      <c r="NW105">
        <v>46.498928068509599</v>
      </c>
      <c r="NX105">
        <v>50.581297098865598</v>
      </c>
      <c r="NY105">
        <v>54.801659302789602</v>
      </c>
      <c r="NZ105">
        <v>59.101364744675202</v>
      </c>
      <c r="OA105">
        <v>63.330755912715702</v>
      </c>
      <c r="OB105">
        <v>67.393605829973893</v>
      </c>
      <c r="OC105">
        <v>71.254249513505002</v>
      </c>
      <c r="OD105">
        <v>74.837248112384501</v>
      </c>
      <c r="OE105">
        <v>77.858570015428896</v>
      </c>
      <c r="OF105">
        <v>80.358322896605401</v>
      </c>
      <c r="OG105" s="13"/>
      <c r="OH105" s="5"/>
      <c r="OR105">
        <v>9800</v>
      </c>
      <c r="OS105">
        <v>41.188510554906301</v>
      </c>
      <c r="OT105">
        <v>44.932666663675903</v>
      </c>
      <c r="OU105">
        <v>48.854130958484397</v>
      </c>
      <c r="OV105">
        <v>52.902770441707403</v>
      </c>
      <c r="OW105">
        <v>57.021596993398902</v>
      </c>
      <c r="OX105">
        <v>61.068278124394297</v>
      </c>
      <c r="OY105">
        <v>64.950984992104594</v>
      </c>
      <c r="OZ105">
        <v>68.635418819387894</v>
      </c>
      <c r="PA105">
        <v>72.050151425448604</v>
      </c>
      <c r="PB105">
        <v>74.920567413871595</v>
      </c>
      <c r="PC105">
        <v>77.288272579435898</v>
      </c>
      <c r="PD105" s="13"/>
      <c r="PE105" s="5"/>
      <c r="PO105" s="13">
        <v>9800</v>
      </c>
      <c r="PP105">
        <v>54.385922674720298</v>
      </c>
      <c r="PQ105">
        <v>59.526933463747703</v>
      </c>
      <c r="PR105">
        <v>64.962563162107301</v>
      </c>
      <c r="PS105">
        <v>70.632237883449093</v>
      </c>
      <c r="PT105">
        <v>76.464409425997403</v>
      </c>
      <c r="PU105">
        <v>82.245289778870799</v>
      </c>
      <c r="PV105">
        <v>87.838278223917698</v>
      </c>
      <c r="PW105">
        <v>93.197599193953295</v>
      </c>
      <c r="PX105">
        <v>98.212082940152001</v>
      </c>
      <c r="PY105">
        <v>102.528571270095</v>
      </c>
      <c r="PZ105">
        <v>106.16428792302401</v>
      </c>
      <c r="QA105" s="13"/>
      <c r="QB105" s="5"/>
      <c r="QL105" s="13">
        <v>9800</v>
      </c>
      <c r="QM105">
        <v>60.077524847115598</v>
      </c>
      <c r="QN105">
        <v>65.787299825581897</v>
      </c>
      <c r="QO105">
        <v>71.837663528590795</v>
      </c>
      <c r="QP105">
        <v>78.163969347301304</v>
      </c>
      <c r="QQ105">
        <v>84.689182712965504</v>
      </c>
      <c r="QR105">
        <v>91.187875920181597</v>
      </c>
      <c r="QS105">
        <v>97.5130279421506</v>
      </c>
      <c r="QT105">
        <v>103.611120804593</v>
      </c>
      <c r="QU105">
        <v>109.360082395452</v>
      </c>
      <c r="QV105">
        <v>114.38270985831799</v>
      </c>
      <c r="QW105">
        <v>118.687332797838</v>
      </c>
      <c r="QX105" s="13"/>
      <c r="QY105" s="5"/>
      <c r="RI105" s="13">
        <v>9800</v>
      </c>
      <c r="RJ105">
        <v>40.168013695785397</v>
      </c>
      <c r="RK105">
        <v>43.749998191487599</v>
      </c>
      <c r="RL105">
        <v>47.4882326659867</v>
      </c>
      <c r="RM105">
        <v>51.3329287228539</v>
      </c>
      <c r="RN105">
        <v>55.228257306915502</v>
      </c>
      <c r="RO105">
        <v>59.049201267492002</v>
      </c>
      <c r="RP105">
        <v>62.713447982536003</v>
      </c>
      <c r="RQ105">
        <v>66.186249197591906</v>
      </c>
      <c r="RR105">
        <v>69.404059672682905</v>
      </c>
      <c r="RS105">
        <v>72.104925330400405</v>
      </c>
      <c r="RT105">
        <v>74.336106461684906</v>
      </c>
      <c r="RU105" s="13"/>
      <c r="RV105" s="5"/>
      <c r="SF105" s="13">
        <v>9800</v>
      </c>
      <c r="SG105">
        <v>54.675786875174801</v>
      </c>
      <c r="SH105">
        <v>59.847764977630497</v>
      </c>
      <c r="SI105">
        <v>65.319203306214902</v>
      </c>
      <c r="SJ105">
        <v>71.029984900783106</v>
      </c>
      <c r="SK105">
        <v>76.909001276848898</v>
      </c>
      <c r="SL105">
        <v>82.744061443826396</v>
      </c>
      <c r="SM105">
        <v>88.399207437680104</v>
      </c>
      <c r="SN105">
        <v>93.828312380243702</v>
      </c>
      <c r="SO105">
        <v>98.9202562462727</v>
      </c>
      <c r="SP105">
        <v>103.31746401107</v>
      </c>
      <c r="SQ105">
        <v>107.038015720186</v>
      </c>
      <c r="SR105" s="13"/>
      <c r="SS105" s="5"/>
      <c r="TC105" s="13">
        <v>9800</v>
      </c>
      <c r="TD105">
        <v>41.797983763840499</v>
      </c>
      <c r="TE105">
        <v>45.573794362637599</v>
      </c>
      <c r="TF105">
        <v>49.524610409451299</v>
      </c>
      <c r="TG105">
        <v>53.599378405344602</v>
      </c>
      <c r="TH105">
        <v>57.740293990022401</v>
      </c>
      <c r="TI105">
        <v>61.809866459973598</v>
      </c>
      <c r="TJ105">
        <v>65.718365192599293</v>
      </c>
      <c r="TK105">
        <v>69.429896613780301</v>
      </c>
      <c r="TL105">
        <v>72.874519616846499</v>
      </c>
      <c r="TM105">
        <v>75.777225344618799</v>
      </c>
      <c r="TN105">
        <v>78.181826495825703</v>
      </c>
      <c r="TO105" s="13"/>
      <c r="TP105" s="5"/>
      <c r="TZ105" s="13">
        <v>9800</v>
      </c>
      <c r="UA105">
        <v>0</v>
      </c>
      <c r="UB105">
        <v>0</v>
      </c>
      <c r="UC105">
        <v>0</v>
      </c>
      <c r="UD105">
        <v>0</v>
      </c>
      <c r="UE105">
        <v>0</v>
      </c>
      <c r="UF105">
        <v>0</v>
      </c>
      <c r="UG105">
        <v>0</v>
      </c>
      <c r="UH105">
        <v>0</v>
      </c>
      <c r="UI105">
        <v>0</v>
      </c>
      <c r="UJ105">
        <v>0</v>
      </c>
      <c r="UK105">
        <v>0</v>
      </c>
      <c r="UL105" s="13"/>
      <c r="UM105" s="5"/>
      <c r="UW105" s="13">
        <v>9800</v>
      </c>
      <c r="UX105">
        <v>0</v>
      </c>
      <c r="UY105">
        <v>0</v>
      </c>
      <c r="UZ105">
        <v>0</v>
      </c>
      <c r="VA105">
        <v>0</v>
      </c>
      <c r="VB105">
        <v>0</v>
      </c>
      <c r="VC105">
        <v>0</v>
      </c>
      <c r="VD105">
        <v>0</v>
      </c>
      <c r="VE105">
        <v>0</v>
      </c>
      <c r="VF105">
        <v>0</v>
      </c>
      <c r="VG105">
        <v>0</v>
      </c>
      <c r="VH105">
        <v>0</v>
      </c>
      <c r="VI105" s="13"/>
      <c r="VJ105" s="5"/>
      <c r="VT105" s="13">
        <v>9800</v>
      </c>
      <c r="VU105">
        <v>0</v>
      </c>
      <c r="VV105">
        <v>0</v>
      </c>
      <c r="VW105">
        <v>0</v>
      </c>
      <c r="VX105">
        <v>0</v>
      </c>
      <c r="VY105">
        <v>0</v>
      </c>
      <c r="VZ105">
        <v>0</v>
      </c>
      <c r="WA105">
        <v>0</v>
      </c>
      <c r="WB105">
        <v>0</v>
      </c>
      <c r="WC105">
        <v>0</v>
      </c>
      <c r="WD105">
        <v>0</v>
      </c>
      <c r="WE105">
        <v>0</v>
      </c>
      <c r="WF105" s="13"/>
      <c r="WG105" s="5"/>
    </row>
    <row r="106" spans="17:605" x14ac:dyDescent="0.25">
      <c r="Q106" s="13">
        <v>11200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 s="13" t="s">
        <v>182</v>
      </c>
      <c r="AD106" s="5">
        <v>8</v>
      </c>
      <c r="AN106" s="13">
        <v>11200</v>
      </c>
      <c r="AO106">
        <v>53.709884216294199</v>
      </c>
      <c r="AP106">
        <v>58.678985716862798</v>
      </c>
      <c r="AQ106">
        <v>63.926126035535297</v>
      </c>
      <c r="AR106">
        <v>69.394723953763204</v>
      </c>
      <c r="AS106">
        <v>75.0057972587894</v>
      </c>
      <c r="AT106">
        <v>80.519300581639001</v>
      </c>
      <c r="AU106">
        <v>85.929645905579406</v>
      </c>
      <c r="AV106">
        <v>91.133178715388595</v>
      </c>
      <c r="AW106">
        <v>96.028012688096297</v>
      </c>
      <c r="AX106">
        <v>100.51682217206999</v>
      </c>
      <c r="AY106">
        <v>104.373178712918</v>
      </c>
      <c r="AZ106" s="13" t="s">
        <v>182</v>
      </c>
      <c r="BA106" s="5">
        <v>8</v>
      </c>
      <c r="BK106" s="13">
        <v>11200</v>
      </c>
      <c r="BL106">
        <v>46.420458192858099</v>
      </c>
      <c r="BM106">
        <v>50.648452445197698</v>
      </c>
      <c r="BN106">
        <v>55.0937634081168</v>
      </c>
      <c r="BO106">
        <v>59.704893452455799</v>
      </c>
      <c r="BP106">
        <v>64.412079690386904</v>
      </c>
      <c r="BQ106">
        <v>69.013377641978707</v>
      </c>
      <c r="BR106">
        <v>73.502340897433797</v>
      </c>
      <c r="BS106">
        <v>77.792418827275895</v>
      </c>
      <c r="BT106">
        <v>81.799965501893794</v>
      </c>
      <c r="BU106">
        <v>85.446548599940996</v>
      </c>
      <c r="BV106">
        <v>88.5366777544928</v>
      </c>
      <c r="BW106" s="13" t="s">
        <v>182</v>
      </c>
      <c r="BX106" s="5">
        <v>8</v>
      </c>
      <c r="CH106" s="13">
        <v>11200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 s="13" t="s">
        <v>182</v>
      </c>
      <c r="CU106" s="5">
        <v>8</v>
      </c>
      <c r="DE106" s="13">
        <v>11200</v>
      </c>
      <c r="DF106">
        <v>46.3144140251</v>
      </c>
      <c r="DG106">
        <v>50.518684580097798</v>
      </c>
      <c r="DH106">
        <v>54.936366238341002</v>
      </c>
      <c r="DI106">
        <v>59.515840584006703</v>
      </c>
      <c r="DJ106">
        <v>64.187774070179302</v>
      </c>
      <c r="DK106">
        <v>68.756517341855798</v>
      </c>
      <c r="DL106">
        <v>73.213531021556605</v>
      </c>
      <c r="DM106">
        <v>77.473876039881205</v>
      </c>
      <c r="DN106">
        <v>81.455694429349506</v>
      </c>
      <c r="DO106">
        <v>85.082430718302504</v>
      </c>
      <c r="DP106">
        <v>88.160579961331507</v>
      </c>
      <c r="DQ106" s="13" t="s">
        <v>182</v>
      </c>
      <c r="DR106" s="5">
        <v>8</v>
      </c>
      <c r="EB106" s="13">
        <v>11200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</v>
      </c>
      <c r="EN106" s="13" t="s">
        <v>182</v>
      </c>
      <c r="EO106" s="5">
        <v>8</v>
      </c>
      <c r="EY106" s="13">
        <v>11200</v>
      </c>
      <c r="EZ106">
        <v>0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 s="13" t="s">
        <v>182</v>
      </c>
      <c r="FL106" s="5">
        <v>8</v>
      </c>
      <c r="FV106" s="13">
        <v>11200</v>
      </c>
      <c r="FW106">
        <v>0</v>
      </c>
      <c r="FX106">
        <v>0</v>
      </c>
      <c r="FY106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 s="13" t="s">
        <v>182</v>
      </c>
      <c r="GI106" s="5">
        <v>8</v>
      </c>
      <c r="GS106" s="13">
        <v>11200</v>
      </c>
      <c r="GT106">
        <v>0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</v>
      </c>
      <c r="HE106" s="13" t="s">
        <v>182</v>
      </c>
      <c r="HF106" s="5">
        <v>8</v>
      </c>
      <c r="HP106" s="13">
        <v>11200</v>
      </c>
      <c r="HQ106">
        <v>42.972587608130397</v>
      </c>
      <c r="HR106">
        <v>46.818591663011503</v>
      </c>
      <c r="HS106">
        <v>50.846920636875701</v>
      </c>
      <c r="HT106">
        <v>55.008349567799897</v>
      </c>
      <c r="HU106">
        <v>59.238524250408901</v>
      </c>
      <c r="HV106">
        <v>63.367303597512397</v>
      </c>
      <c r="HW106">
        <v>67.383101047759595</v>
      </c>
      <c r="HX106">
        <v>71.210746658694404</v>
      </c>
      <c r="HY106">
        <v>74.778748436366698</v>
      </c>
      <c r="HZ106">
        <v>78.021165591073</v>
      </c>
      <c r="IA106">
        <v>80.761352573028802</v>
      </c>
      <c r="IB106" s="13" t="s">
        <v>182</v>
      </c>
      <c r="IC106" s="5">
        <v>8</v>
      </c>
      <c r="IM106" s="13">
        <v>11200</v>
      </c>
      <c r="IN106">
        <v>48.338467913585703</v>
      </c>
      <c r="IO106">
        <v>52.722852793772098</v>
      </c>
      <c r="IP106">
        <v>57.331144389449399</v>
      </c>
      <c r="IQ106">
        <v>62.109803642452697</v>
      </c>
      <c r="IR106">
        <v>66.987405150341004</v>
      </c>
      <c r="IS106">
        <v>71.768294846152003</v>
      </c>
      <c r="IT106">
        <v>76.440277021575</v>
      </c>
      <c r="IU106">
        <v>80.916231180469893</v>
      </c>
      <c r="IV106">
        <v>85.112176427219396</v>
      </c>
      <c r="IW106">
        <v>88.949486332113594</v>
      </c>
      <c r="IX106">
        <v>92.228927144627704</v>
      </c>
      <c r="IY106" s="13" t="s">
        <v>182</v>
      </c>
      <c r="IZ106" s="5">
        <v>8</v>
      </c>
      <c r="JJ106" s="13">
        <v>11200</v>
      </c>
      <c r="JK106">
        <v>44.5182151592252</v>
      </c>
      <c r="JL106">
        <v>48.513137395441902</v>
      </c>
      <c r="JM106">
        <v>52.700786046449601</v>
      </c>
      <c r="JN106">
        <v>57.0305661576608</v>
      </c>
      <c r="JO106">
        <v>61.436149656620202</v>
      </c>
      <c r="JP106">
        <v>65.741995961697995</v>
      </c>
      <c r="JQ106">
        <v>69.935635683406403</v>
      </c>
      <c r="JR106">
        <v>73.938957590215793</v>
      </c>
      <c r="JS106">
        <v>77.677458036233205</v>
      </c>
      <c r="JT106">
        <v>81.082186417880294</v>
      </c>
      <c r="JU106">
        <v>83.970519577027503</v>
      </c>
      <c r="JV106" s="13" t="s">
        <v>182</v>
      </c>
      <c r="JW106" s="5">
        <v>8</v>
      </c>
      <c r="KG106" s="13">
        <v>11200</v>
      </c>
      <c r="KH106">
        <v>45.825931414429199</v>
      </c>
      <c r="KI106">
        <v>49.975726132598602</v>
      </c>
      <c r="KJ106">
        <v>54.3338464865761</v>
      </c>
      <c r="KK106">
        <v>58.848976145044801</v>
      </c>
      <c r="KL106">
        <v>63.452541431621803</v>
      </c>
      <c r="KM106">
        <v>67.953577156287295</v>
      </c>
      <c r="KN106">
        <v>72.342739887705605</v>
      </c>
      <c r="KO106">
        <v>76.536744010899795</v>
      </c>
      <c r="KP106">
        <v>80.455505840742703</v>
      </c>
      <c r="KQ106">
        <v>84.024301449010594</v>
      </c>
      <c r="KR106">
        <v>87.052322333126696</v>
      </c>
      <c r="KS106" s="13" t="s">
        <v>182</v>
      </c>
      <c r="KT106" s="5">
        <v>8</v>
      </c>
      <c r="LD106" s="13">
        <v>11200</v>
      </c>
      <c r="LE106">
        <v>45.231473551593403</v>
      </c>
      <c r="LF106">
        <v>49.306654716766502</v>
      </c>
      <c r="LG106">
        <v>53.582068081779603</v>
      </c>
      <c r="LH106">
        <v>58.006656003105697</v>
      </c>
      <c r="LI106">
        <v>62.512955511636697</v>
      </c>
      <c r="LJ106">
        <v>66.9187931528419</v>
      </c>
      <c r="LK106">
        <v>71.212758078365994</v>
      </c>
      <c r="LL106">
        <v>75.3143452414715</v>
      </c>
      <c r="LM106">
        <v>79.146490340090395</v>
      </c>
      <c r="LN106">
        <v>82.637606509030903</v>
      </c>
      <c r="LO106">
        <v>85.601092549460006</v>
      </c>
      <c r="LP106" s="13" t="s">
        <v>182</v>
      </c>
      <c r="LQ106" s="5">
        <v>8</v>
      </c>
      <c r="MA106" s="13">
        <v>11200</v>
      </c>
      <c r="MB106">
        <v>45.576212503737302</v>
      </c>
      <c r="MC106">
        <v>49.699187621363201</v>
      </c>
      <c r="MD106">
        <v>54.028136350344802</v>
      </c>
      <c r="ME106">
        <v>58.511914650534997</v>
      </c>
      <c r="MF106">
        <v>63.0823165853106</v>
      </c>
      <c r="MG106">
        <v>67.550322895152405</v>
      </c>
      <c r="MH106">
        <v>71.906343188241706</v>
      </c>
      <c r="MI106">
        <v>76.067830173145595</v>
      </c>
      <c r="MJ106">
        <v>79.955486455630606</v>
      </c>
      <c r="MK106">
        <v>83.495396031401398</v>
      </c>
      <c r="ML106">
        <v>86.498010742358105</v>
      </c>
      <c r="MM106" s="13" t="s">
        <v>182</v>
      </c>
      <c r="MN106" s="5">
        <v>8</v>
      </c>
      <c r="MX106" s="13">
        <v>11200</v>
      </c>
      <c r="MY106">
        <v>45.159463093921097</v>
      </c>
      <c r="MZ106">
        <v>49.200867264923701</v>
      </c>
      <c r="NA106">
        <v>53.435810960699001</v>
      </c>
      <c r="NB106">
        <v>57.812927284458503</v>
      </c>
      <c r="NC106">
        <v>62.2654883070728</v>
      </c>
      <c r="ND106">
        <v>66.620975595974002</v>
      </c>
      <c r="NE106">
        <v>70.864727100143398</v>
      </c>
      <c r="NF106">
        <v>74.918779654691093</v>
      </c>
      <c r="NG106">
        <v>78.708918674519197</v>
      </c>
      <c r="NH106">
        <v>82.166577239637306</v>
      </c>
      <c r="NI106">
        <v>85.108481231072105</v>
      </c>
      <c r="NJ106" s="13" t="s">
        <v>182</v>
      </c>
      <c r="NK106" s="5">
        <v>8</v>
      </c>
      <c r="NU106" s="13">
        <v>11200</v>
      </c>
      <c r="NV106">
        <v>46.382556151662598</v>
      </c>
      <c r="NW106">
        <v>50.550001330847699</v>
      </c>
      <c r="NX106">
        <v>54.921224351552901</v>
      </c>
      <c r="NY106">
        <v>59.4439146901179</v>
      </c>
      <c r="NZ106">
        <v>64.049571079399399</v>
      </c>
      <c r="OA106">
        <v>68.559093122149704</v>
      </c>
      <c r="OB106">
        <v>72.957915221278896</v>
      </c>
      <c r="OC106">
        <v>77.165097776764298</v>
      </c>
      <c r="OD106">
        <v>81.103296254765993</v>
      </c>
      <c r="OE106">
        <v>84.700752651844297</v>
      </c>
      <c r="OF106">
        <v>87.768582101316895</v>
      </c>
      <c r="OG106" s="13" t="s">
        <v>182</v>
      </c>
      <c r="OH106" s="5">
        <v>8</v>
      </c>
      <c r="OR106">
        <v>11200</v>
      </c>
      <c r="OS106">
        <v>44.898139588098402</v>
      </c>
      <c r="OT106">
        <v>48.911600380208903</v>
      </c>
      <c r="OU106">
        <v>53.116198900365802</v>
      </c>
      <c r="OV106">
        <v>57.460762950773798</v>
      </c>
      <c r="OW106">
        <v>61.878929059011298</v>
      </c>
      <c r="OX106">
        <v>66.199980296862506</v>
      </c>
      <c r="OY106">
        <v>70.409094365108601</v>
      </c>
      <c r="OZ106">
        <v>74.429028195664699</v>
      </c>
      <c r="PA106">
        <v>78.186328634055599</v>
      </c>
      <c r="PB106">
        <v>81.613207140073698</v>
      </c>
      <c r="PC106">
        <v>84.527640677591407</v>
      </c>
      <c r="PD106" s="13" t="s">
        <v>182</v>
      </c>
      <c r="PE106" s="5">
        <v>8</v>
      </c>
      <c r="PO106" s="13">
        <v>11200</v>
      </c>
      <c r="PP106">
        <v>58.584929850898099</v>
      </c>
      <c r="PQ106">
        <v>64.028754324493505</v>
      </c>
      <c r="PR106">
        <v>69.785537736579002</v>
      </c>
      <c r="PS106">
        <v>75.794660197317398</v>
      </c>
      <c r="PT106">
        <v>81.971365548148896</v>
      </c>
      <c r="PU106">
        <v>88.061603966426205</v>
      </c>
      <c r="PV106">
        <v>94.055657106369296</v>
      </c>
      <c r="PW106">
        <v>99.840852860735893</v>
      </c>
      <c r="PX106">
        <v>105.30589401093199</v>
      </c>
      <c r="PY106">
        <v>110.34384115472901</v>
      </c>
      <c r="PZ106">
        <v>114.713996843842</v>
      </c>
      <c r="QA106" s="13" t="s">
        <v>182</v>
      </c>
      <c r="QB106" s="5">
        <v>8</v>
      </c>
      <c r="QL106" s="13">
        <v>11200</v>
      </c>
      <c r="QM106">
        <v>64.380789293794095</v>
      </c>
      <c r="QN106">
        <v>70.3971952783874</v>
      </c>
      <c r="QO106">
        <v>76.773833065156893</v>
      </c>
      <c r="QP106">
        <v>83.446526835888506</v>
      </c>
      <c r="QQ106">
        <v>90.325271081805496</v>
      </c>
      <c r="QR106">
        <v>97.145203902259496</v>
      </c>
      <c r="QS106">
        <v>103.890707323196</v>
      </c>
      <c r="QT106">
        <v>110.4399443654</v>
      </c>
      <c r="QU106">
        <v>116.671669052289</v>
      </c>
      <c r="QV106">
        <v>122.468297545654</v>
      </c>
      <c r="QW106">
        <v>127.571663470437</v>
      </c>
      <c r="QX106" s="13" t="s">
        <v>182</v>
      </c>
      <c r="QY106" s="5">
        <v>9</v>
      </c>
      <c r="RI106" s="13">
        <v>11200</v>
      </c>
      <c r="RJ106">
        <v>43.826285471684201</v>
      </c>
      <c r="RK106">
        <v>47.672057045961203</v>
      </c>
      <c r="RL106">
        <v>51.687265352904298</v>
      </c>
      <c r="RM106">
        <v>55.820968108630503</v>
      </c>
      <c r="RN106">
        <v>60.009222361856899</v>
      </c>
      <c r="RO106">
        <v>64.103516841711993</v>
      </c>
      <c r="RP106">
        <v>68.083460652208004</v>
      </c>
      <c r="RQ106">
        <v>71.878740765531205</v>
      </c>
      <c r="RR106">
        <v>75.423505983069404</v>
      </c>
      <c r="RS106">
        <v>78.657928708267704</v>
      </c>
      <c r="RT106">
        <v>81.410174460694407</v>
      </c>
      <c r="RU106" s="13" t="s">
        <v>182</v>
      </c>
      <c r="RV106" s="5">
        <v>8</v>
      </c>
      <c r="SF106" s="13">
        <v>11200</v>
      </c>
      <c r="SG106">
        <v>58.864735721785699</v>
      </c>
      <c r="SH106">
        <v>64.338250741822193</v>
      </c>
      <c r="SI106">
        <v>70.129511221229095</v>
      </c>
      <c r="SJ106">
        <v>76.178384452508197</v>
      </c>
      <c r="SK106">
        <v>82.400714316068203</v>
      </c>
      <c r="SL106">
        <v>88.544664181988495</v>
      </c>
      <c r="SM106">
        <v>94.599962338504099</v>
      </c>
      <c r="SN106">
        <v>100.454344263618</v>
      </c>
      <c r="SO106">
        <v>105.996718061468</v>
      </c>
      <c r="SP106">
        <v>111.12007215288099</v>
      </c>
      <c r="SQ106">
        <v>115.58095945604499</v>
      </c>
      <c r="SR106" s="13" t="s">
        <v>182</v>
      </c>
      <c r="SS106" s="5">
        <v>8</v>
      </c>
      <c r="TC106" s="13">
        <v>11200</v>
      </c>
      <c r="TD106">
        <v>45.5367933479572</v>
      </c>
      <c r="TE106">
        <v>49.583395631520098</v>
      </c>
      <c r="TF106">
        <v>53.819007621000601</v>
      </c>
      <c r="TG106">
        <v>58.191542791702297</v>
      </c>
      <c r="TH106">
        <v>62.634289742057199</v>
      </c>
      <c r="TI106">
        <v>66.983425807372598</v>
      </c>
      <c r="TJ106">
        <v>71.220619920000601</v>
      </c>
      <c r="TK106">
        <v>75.269746941146806</v>
      </c>
      <c r="TL106">
        <v>79.058742553344999</v>
      </c>
      <c r="TM106">
        <v>82.521382490329202</v>
      </c>
      <c r="TN106">
        <v>85.476015374377994</v>
      </c>
      <c r="TO106" s="13" t="s">
        <v>182</v>
      </c>
      <c r="TP106" s="5">
        <v>8</v>
      </c>
      <c r="TZ106" s="13">
        <v>11200</v>
      </c>
      <c r="UA106">
        <v>0</v>
      </c>
      <c r="UB106">
        <v>0</v>
      </c>
      <c r="UC106">
        <v>0</v>
      </c>
      <c r="UD106">
        <v>0</v>
      </c>
      <c r="UE106">
        <v>0</v>
      </c>
      <c r="UF106">
        <v>0</v>
      </c>
      <c r="UG106">
        <v>0</v>
      </c>
      <c r="UH106">
        <v>0</v>
      </c>
      <c r="UI106">
        <v>0</v>
      </c>
      <c r="UJ106">
        <v>0</v>
      </c>
      <c r="UK106">
        <v>0</v>
      </c>
      <c r="UL106" s="13" t="s">
        <v>182</v>
      </c>
      <c r="UM106" s="5">
        <v>8</v>
      </c>
      <c r="UW106" s="13">
        <v>11200</v>
      </c>
      <c r="UX106">
        <v>0</v>
      </c>
      <c r="UY106">
        <v>0</v>
      </c>
      <c r="UZ106">
        <v>0</v>
      </c>
      <c r="VA106">
        <v>0</v>
      </c>
      <c r="VB106">
        <v>0</v>
      </c>
      <c r="VC106">
        <v>0</v>
      </c>
      <c r="VD106">
        <v>0</v>
      </c>
      <c r="VE106">
        <v>0</v>
      </c>
      <c r="VF106">
        <v>0</v>
      </c>
      <c r="VG106">
        <v>0</v>
      </c>
      <c r="VH106">
        <v>0</v>
      </c>
      <c r="VI106" s="13" t="s">
        <v>182</v>
      </c>
      <c r="VJ106" s="5">
        <v>8</v>
      </c>
      <c r="VT106" s="13">
        <v>11200</v>
      </c>
      <c r="VU106">
        <v>0</v>
      </c>
      <c r="VV106">
        <v>0</v>
      </c>
      <c r="VW106">
        <v>0</v>
      </c>
      <c r="VX106">
        <v>0</v>
      </c>
      <c r="VY106">
        <v>0</v>
      </c>
      <c r="VZ106">
        <v>0</v>
      </c>
      <c r="WA106">
        <v>0</v>
      </c>
      <c r="WB106">
        <v>0</v>
      </c>
      <c r="WC106">
        <v>0</v>
      </c>
      <c r="WD106">
        <v>0</v>
      </c>
      <c r="WE106">
        <v>0</v>
      </c>
      <c r="WF106" s="13" t="s">
        <v>182</v>
      </c>
      <c r="WG106" s="5">
        <v>8</v>
      </c>
    </row>
    <row r="107" spans="17:605" x14ac:dyDescent="0.25">
      <c r="Q107" s="13">
        <v>12600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 s="13" t="s">
        <v>183</v>
      </c>
      <c r="AD107" s="5">
        <v>19.656906844219499</v>
      </c>
      <c r="AN107" s="13">
        <v>12600</v>
      </c>
      <c r="AO107">
        <v>61.1338499985089</v>
      </c>
      <c r="AP107">
        <v>66.830937257253893</v>
      </c>
      <c r="AQ107">
        <v>72.8639993687963</v>
      </c>
      <c r="AR107">
        <v>79.171469349811105</v>
      </c>
      <c r="AS107">
        <v>85.667082451811396</v>
      </c>
      <c r="AT107">
        <v>92.094524054890698</v>
      </c>
      <c r="AU107">
        <v>98.441295029117896</v>
      </c>
      <c r="AV107">
        <v>104.591508954471</v>
      </c>
      <c r="AW107">
        <v>110.430161847832</v>
      </c>
      <c r="AX107">
        <v>115.846078104303</v>
      </c>
      <c r="AY107">
        <v>120.588798504965</v>
      </c>
      <c r="AZ107" s="13" t="s">
        <v>183</v>
      </c>
      <c r="BA107" s="5">
        <v>22.4201443916625</v>
      </c>
      <c r="BK107" s="13">
        <v>12600</v>
      </c>
      <c r="BL107">
        <v>53.469992645386398</v>
      </c>
      <c r="BM107">
        <v>58.377318062507101</v>
      </c>
      <c r="BN107">
        <v>63.5516206228992</v>
      </c>
      <c r="BO107">
        <v>68.935767521248394</v>
      </c>
      <c r="BP107">
        <v>74.452039789668206</v>
      </c>
      <c r="BQ107">
        <v>79.879822851199805</v>
      </c>
      <c r="BR107">
        <v>85.206789058968297</v>
      </c>
      <c r="BS107">
        <v>90.334170930107405</v>
      </c>
      <c r="BT107">
        <v>95.165583665126704</v>
      </c>
      <c r="BU107">
        <v>99.609557855131001</v>
      </c>
      <c r="BV107">
        <v>103.445707839094</v>
      </c>
      <c r="BW107" s="13" t="s">
        <v>183</v>
      </c>
      <c r="BX107" s="5">
        <v>21.454750643276</v>
      </c>
      <c r="CH107" s="13">
        <v>12600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 s="13" t="s">
        <v>183</v>
      </c>
      <c r="CU107" s="5">
        <v>20.145603665385099</v>
      </c>
      <c r="DE107" s="13">
        <v>12600</v>
      </c>
      <c r="DF107">
        <v>53.357181508653603</v>
      </c>
      <c r="DG107">
        <v>58.239081732039899</v>
      </c>
      <c r="DH107">
        <v>63.383672563939498</v>
      </c>
      <c r="DI107">
        <v>68.733647777987002</v>
      </c>
      <c r="DJ107">
        <v>74.211693560660095</v>
      </c>
      <c r="DK107">
        <v>79.603829355574504</v>
      </c>
      <c r="DL107">
        <v>84.895499704081601</v>
      </c>
      <c r="DM107">
        <v>89.989652920254699</v>
      </c>
      <c r="DN107">
        <v>94.791840096987997</v>
      </c>
      <c r="DO107">
        <v>99.212662194111701</v>
      </c>
      <c r="DP107">
        <v>103.033895555559</v>
      </c>
      <c r="DQ107" s="13" t="s">
        <v>183</v>
      </c>
      <c r="DR107" s="5">
        <v>21.9012730613528</v>
      </c>
      <c r="EB107" s="13">
        <v>12600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0</v>
      </c>
      <c r="EN107" s="13" t="s">
        <v>183</v>
      </c>
      <c r="EO107" s="5">
        <v>20.330594899211999</v>
      </c>
      <c r="EY107" s="13">
        <v>12600</v>
      </c>
      <c r="EZ107">
        <v>0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 s="13" t="s">
        <v>183</v>
      </c>
      <c r="FL107" s="5">
        <v>21.902406825424599</v>
      </c>
      <c r="FV107" s="13">
        <v>12600</v>
      </c>
      <c r="FW107">
        <v>0</v>
      </c>
      <c r="FX107">
        <v>0</v>
      </c>
      <c r="FY107">
        <v>0</v>
      </c>
      <c r="FZ107">
        <v>0</v>
      </c>
      <c r="GA107">
        <v>0</v>
      </c>
      <c r="GB107">
        <v>0</v>
      </c>
      <c r="GC107">
        <v>0</v>
      </c>
      <c r="GD107">
        <v>0</v>
      </c>
      <c r="GE107">
        <v>0</v>
      </c>
      <c r="GF107">
        <v>0</v>
      </c>
      <c r="GG107">
        <v>0</v>
      </c>
      <c r="GH107" s="13" t="s">
        <v>183</v>
      </c>
      <c r="GI107" s="5">
        <v>21.2112839419128</v>
      </c>
      <c r="GS107" s="13">
        <v>12600</v>
      </c>
      <c r="GT107">
        <v>0</v>
      </c>
      <c r="GU107">
        <v>0</v>
      </c>
      <c r="GV107">
        <v>0</v>
      </c>
      <c r="GW107">
        <v>0</v>
      </c>
      <c r="GX107">
        <v>0</v>
      </c>
      <c r="GY107">
        <v>0</v>
      </c>
      <c r="GZ107">
        <v>0</v>
      </c>
      <c r="HA107">
        <v>0</v>
      </c>
      <c r="HB107">
        <v>0</v>
      </c>
      <c r="HC107">
        <v>0</v>
      </c>
      <c r="HD107">
        <v>0</v>
      </c>
      <c r="HE107" s="13" t="s">
        <v>183</v>
      </c>
      <c r="HF107" s="5">
        <v>20.767551418619199</v>
      </c>
      <c r="HP107" s="13">
        <v>12600</v>
      </c>
      <c r="HQ107">
        <v>49.780756176534702</v>
      </c>
      <c r="HR107">
        <v>54.273868988685003</v>
      </c>
      <c r="HS107">
        <v>58.993884746368302</v>
      </c>
      <c r="HT107">
        <v>63.885612792153097</v>
      </c>
      <c r="HU107">
        <v>68.8765461104244</v>
      </c>
      <c r="HV107">
        <v>73.778378704256994</v>
      </c>
      <c r="HW107">
        <v>78.573703354507401</v>
      </c>
      <c r="HX107">
        <v>83.175684970369304</v>
      </c>
      <c r="HY107">
        <v>87.500917174593397</v>
      </c>
      <c r="HZ107">
        <v>91.471536199735596</v>
      </c>
      <c r="IA107">
        <v>94.886585012149396</v>
      </c>
      <c r="IB107" s="13" t="s">
        <v>183</v>
      </c>
      <c r="IC107" s="5">
        <v>21.6223805866505</v>
      </c>
      <c r="IM107" s="13">
        <v>12600</v>
      </c>
      <c r="IN107">
        <v>55.5043083247146</v>
      </c>
      <c r="IO107">
        <v>60.580426651676902</v>
      </c>
      <c r="IP107">
        <v>65.931741032189805</v>
      </c>
      <c r="IQ107">
        <v>71.499092970577294</v>
      </c>
      <c r="IR107">
        <v>77.203177073810906</v>
      </c>
      <c r="IS107">
        <v>82.831037067227896</v>
      </c>
      <c r="IT107">
        <v>88.363939223563705</v>
      </c>
      <c r="IU107">
        <v>93.702717383413301</v>
      </c>
      <c r="IV107">
        <v>98.750833709746104</v>
      </c>
      <c r="IW107">
        <v>103.416809581442</v>
      </c>
      <c r="IX107">
        <v>107.477085410672</v>
      </c>
      <c r="IY107" s="13" t="s">
        <v>183</v>
      </c>
      <c r="IZ107" s="5">
        <v>22.3264385221058</v>
      </c>
      <c r="JJ107" s="13">
        <v>12600</v>
      </c>
      <c r="JK107">
        <v>51.439800190320902</v>
      </c>
      <c r="JL107">
        <v>56.095307244583097</v>
      </c>
      <c r="JM107">
        <v>60.989990641628999</v>
      </c>
      <c r="JN107">
        <v>66.067352374763004</v>
      </c>
      <c r="JO107">
        <v>71.252955561841802</v>
      </c>
      <c r="JP107">
        <v>76.353384617691901</v>
      </c>
      <c r="JQ107">
        <v>81.350083583095497</v>
      </c>
      <c r="JR107">
        <v>86.1531610675423</v>
      </c>
      <c r="JS107">
        <v>90.676022846896501</v>
      </c>
      <c r="JT107">
        <v>94.837553324042403</v>
      </c>
      <c r="JU107">
        <v>98.430793895286001</v>
      </c>
      <c r="JV107" s="13" t="s">
        <v>183</v>
      </c>
      <c r="JW107" s="5">
        <v>22.382390517509201</v>
      </c>
      <c r="KG107" s="13">
        <v>12600</v>
      </c>
      <c r="KH107">
        <v>52.836869447608301</v>
      </c>
      <c r="KI107">
        <v>57.659976025724099</v>
      </c>
      <c r="KJ107">
        <v>62.739981936391899</v>
      </c>
      <c r="KK107">
        <v>68.019831413815197</v>
      </c>
      <c r="KL107">
        <v>73.422935336996304</v>
      </c>
      <c r="KM107">
        <v>78.740048067058396</v>
      </c>
      <c r="KN107">
        <v>83.955817523182702</v>
      </c>
      <c r="KO107">
        <v>88.974914542487198</v>
      </c>
      <c r="KP107">
        <v>93.704773252882504</v>
      </c>
      <c r="KQ107">
        <v>98.057977830116798</v>
      </c>
      <c r="KR107">
        <v>101.819067437654</v>
      </c>
      <c r="KS107" s="13" t="s">
        <v>183</v>
      </c>
      <c r="KT107" s="5">
        <v>21.8366754828042</v>
      </c>
      <c r="LD107" s="13">
        <v>12600</v>
      </c>
      <c r="LE107">
        <v>52.202545271694099</v>
      </c>
      <c r="LF107">
        <v>56.945063500362103</v>
      </c>
      <c r="LG107">
        <v>61.935347827561102</v>
      </c>
      <c r="LH107">
        <v>67.116511000164394</v>
      </c>
      <c r="LI107">
        <v>72.413024253930402</v>
      </c>
      <c r="LJ107">
        <v>77.624719187322199</v>
      </c>
      <c r="LK107">
        <v>82.734095118851499</v>
      </c>
      <c r="LL107">
        <v>87.648749611370803</v>
      </c>
      <c r="LM107">
        <v>92.279352630726194</v>
      </c>
      <c r="LN107">
        <v>96.541916043459395</v>
      </c>
      <c r="LO107">
        <v>100.225379142281</v>
      </c>
      <c r="LP107" s="13" t="s">
        <v>183</v>
      </c>
      <c r="LQ107" s="5">
        <v>22.133496283828801</v>
      </c>
      <c r="MA107" s="13">
        <v>12600</v>
      </c>
      <c r="MB107">
        <v>52.570552908051098</v>
      </c>
      <c r="MC107">
        <v>57.364662511821997</v>
      </c>
      <c r="MD107">
        <v>62.412975393224201</v>
      </c>
      <c r="ME107">
        <v>67.658585720359994</v>
      </c>
      <c r="MF107">
        <v>73.025256475807694</v>
      </c>
      <c r="MG107">
        <v>78.305690493245294</v>
      </c>
      <c r="MH107">
        <v>83.484303646114896</v>
      </c>
      <c r="MI107">
        <v>88.466534489810201</v>
      </c>
      <c r="MJ107">
        <v>93.160650151904505</v>
      </c>
      <c r="MK107">
        <v>97.480108193389697</v>
      </c>
      <c r="ML107">
        <v>101.210731163883</v>
      </c>
      <c r="MM107" s="13" t="s">
        <v>183</v>
      </c>
      <c r="MN107" s="5">
        <v>22.081458615233</v>
      </c>
      <c r="MX107" s="13">
        <v>12600</v>
      </c>
      <c r="MY107">
        <v>52.125471102744598</v>
      </c>
      <c r="MZ107">
        <v>56.8317496932765</v>
      </c>
      <c r="NA107">
        <v>61.778473579122299</v>
      </c>
      <c r="NB107">
        <v>66.908348684502798</v>
      </c>
      <c r="NC107">
        <v>72.146547103837506</v>
      </c>
      <c r="ND107">
        <v>77.303154126484998</v>
      </c>
      <c r="NE107">
        <v>82.357163716258498</v>
      </c>
      <c r="NF107">
        <v>87.218888664403394</v>
      </c>
      <c r="NG107">
        <v>91.802093794447003</v>
      </c>
      <c r="NH107">
        <v>96.026129587348805</v>
      </c>
      <c r="NI107">
        <v>99.683586672758807</v>
      </c>
      <c r="NJ107" s="13" t="s">
        <v>183</v>
      </c>
      <c r="NK107" s="5">
        <v>23.0246643660636</v>
      </c>
      <c r="NU107" s="13">
        <v>12600</v>
      </c>
      <c r="NV107">
        <v>53.429725991932102</v>
      </c>
      <c r="NW107">
        <v>58.272481839718601</v>
      </c>
      <c r="NX107">
        <v>63.367534285827404</v>
      </c>
      <c r="NY107">
        <v>68.656738011452802</v>
      </c>
      <c r="NZ107">
        <v>74.063551022961093</v>
      </c>
      <c r="OA107">
        <v>79.391598922681794</v>
      </c>
      <c r="OB107">
        <v>84.619841324419198</v>
      </c>
      <c r="OC107">
        <v>89.655505486033704</v>
      </c>
      <c r="OD107">
        <v>94.409049520329305</v>
      </c>
      <c r="OE107">
        <v>98.796383329337502</v>
      </c>
      <c r="OF107">
        <v>102.604433622884</v>
      </c>
      <c r="OG107" s="13" t="s">
        <v>183</v>
      </c>
      <c r="OH107" s="5">
        <v>22.954249151467</v>
      </c>
      <c r="OR107">
        <v>12600</v>
      </c>
      <c r="OS107">
        <v>51.8461832113979</v>
      </c>
      <c r="OT107">
        <v>56.522141713669598</v>
      </c>
      <c r="OU107">
        <v>61.435772907557201</v>
      </c>
      <c r="OV107">
        <v>66.529955572375997</v>
      </c>
      <c r="OW107">
        <v>71.730211274856003</v>
      </c>
      <c r="OX107">
        <v>76.848434126950096</v>
      </c>
      <c r="OY107">
        <v>81.863474345012605</v>
      </c>
      <c r="OZ107">
        <v>86.686397080644198</v>
      </c>
      <c r="PA107">
        <v>91.231777670764799</v>
      </c>
      <c r="PB107">
        <v>95.419811824648505</v>
      </c>
      <c r="PC107">
        <v>99.044363557379498</v>
      </c>
      <c r="PD107" s="13" t="s">
        <v>183</v>
      </c>
      <c r="PE107" s="5">
        <v>22.860588773287599</v>
      </c>
      <c r="PO107" s="13">
        <v>12600</v>
      </c>
      <c r="PP107">
        <v>66.158753537776207</v>
      </c>
      <c r="PQ107">
        <v>72.352041695910899</v>
      </c>
      <c r="PR107">
        <v>78.920676626240706</v>
      </c>
      <c r="PS107">
        <v>85.799501910443695</v>
      </c>
      <c r="PT107">
        <v>92.897046704707193</v>
      </c>
      <c r="PU107">
        <v>99.945728708173206</v>
      </c>
      <c r="PV107">
        <v>106.928001716892</v>
      </c>
      <c r="PW107">
        <v>113.719376182997</v>
      </c>
      <c r="PX107">
        <v>120.195694748131</v>
      </c>
      <c r="PY107">
        <v>126.23621983053</v>
      </c>
      <c r="PZ107">
        <v>131.57786091072899</v>
      </c>
      <c r="QA107" s="13" t="s">
        <v>183</v>
      </c>
      <c r="QB107" s="5">
        <v>25.139042612422301</v>
      </c>
      <c r="QL107" s="13">
        <v>12600</v>
      </c>
      <c r="QM107">
        <v>72.030996291203806</v>
      </c>
      <c r="QN107">
        <v>78.812612052736199</v>
      </c>
      <c r="QO107">
        <v>86.021559325284997</v>
      </c>
      <c r="QP107">
        <v>93.589826558830396</v>
      </c>
      <c r="QQ107">
        <v>101.421610328033</v>
      </c>
      <c r="QR107">
        <v>109.242392271455</v>
      </c>
      <c r="QS107">
        <v>117.027911458033</v>
      </c>
      <c r="QT107">
        <v>124.645521120125</v>
      </c>
      <c r="QU107">
        <v>131.962008521955</v>
      </c>
      <c r="QV107">
        <v>138.84670151666899</v>
      </c>
      <c r="QW107">
        <v>145.02189343298599</v>
      </c>
      <c r="QX107" s="13" t="s">
        <v>183</v>
      </c>
      <c r="QY107" s="5">
        <v>26.531419750609398</v>
      </c>
      <c r="RI107" s="13">
        <v>12600</v>
      </c>
      <c r="RJ107">
        <v>50.698143694141002</v>
      </c>
      <c r="RK107">
        <v>55.192402525069397</v>
      </c>
      <c r="RL107">
        <v>59.899959559996901</v>
      </c>
      <c r="RM107">
        <v>64.763657150015206</v>
      </c>
      <c r="RN107">
        <v>69.7112989079926</v>
      </c>
      <c r="RO107">
        <v>74.578062022106906</v>
      </c>
      <c r="RP107">
        <v>79.336839273460697</v>
      </c>
      <c r="RQ107">
        <v>83.906046003510298</v>
      </c>
      <c r="RR107">
        <v>88.2084648954811</v>
      </c>
      <c r="RS107">
        <v>92.173046810935205</v>
      </c>
      <c r="RT107">
        <v>95.604457956002705</v>
      </c>
      <c r="RU107" s="13" t="s">
        <v>183</v>
      </c>
      <c r="RV107" s="5">
        <v>24.102193368460501</v>
      </c>
      <c r="SF107" s="13">
        <v>12600</v>
      </c>
      <c r="SG107">
        <v>66.444785485320907</v>
      </c>
      <c r="SH107">
        <v>72.668821585054403</v>
      </c>
      <c r="SI107">
        <v>79.2733077142789</v>
      </c>
      <c r="SJ107">
        <v>86.193641271484097</v>
      </c>
      <c r="SK107">
        <v>93.339044717247006</v>
      </c>
      <c r="SL107">
        <v>100.444472830557</v>
      </c>
      <c r="SM107">
        <v>107.491855419491</v>
      </c>
      <c r="SN107">
        <v>114.35728781367401</v>
      </c>
      <c r="SO107">
        <v>120.917014234341</v>
      </c>
      <c r="SP107">
        <v>127.05043285583599</v>
      </c>
      <c r="SQ107">
        <v>132.49196657619899</v>
      </c>
      <c r="SR107" s="13" t="s">
        <v>183</v>
      </c>
      <c r="SS107" s="5">
        <v>25.170874588291401</v>
      </c>
      <c r="TC107" s="13">
        <v>12600</v>
      </c>
      <c r="TD107">
        <v>52.528479046176301</v>
      </c>
      <c r="TE107">
        <v>57.240921282624697</v>
      </c>
      <c r="TF107">
        <v>62.189105922088103</v>
      </c>
      <c r="TG107">
        <v>67.314931020630993</v>
      </c>
      <c r="TH107">
        <v>72.543543223258197</v>
      </c>
      <c r="TI107">
        <v>77.694435698892093</v>
      </c>
      <c r="TJ107">
        <v>82.742587825471503</v>
      </c>
      <c r="TK107">
        <v>87.600295651161304</v>
      </c>
      <c r="TL107">
        <v>92.183677883547404</v>
      </c>
      <c r="TM107">
        <v>96.414690377948105</v>
      </c>
      <c r="TN107">
        <v>100.087857790418</v>
      </c>
      <c r="TO107" s="13" t="s">
        <v>183</v>
      </c>
      <c r="TP107" s="5">
        <v>23.839251253815199</v>
      </c>
      <c r="TZ107" s="13">
        <v>12600</v>
      </c>
      <c r="UA107">
        <v>0</v>
      </c>
      <c r="UB107">
        <v>0</v>
      </c>
      <c r="UC107">
        <v>0</v>
      </c>
      <c r="UD107">
        <v>0</v>
      </c>
      <c r="UE107">
        <v>0</v>
      </c>
      <c r="UF107">
        <v>0</v>
      </c>
      <c r="UG107">
        <v>0</v>
      </c>
      <c r="UH107">
        <v>0</v>
      </c>
      <c r="UI107">
        <v>0</v>
      </c>
      <c r="UJ107">
        <v>0</v>
      </c>
      <c r="UK107">
        <v>0</v>
      </c>
      <c r="UL107" s="13" t="s">
        <v>183</v>
      </c>
      <c r="UM107" s="5">
        <v>19.881396840765898</v>
      </c>
      <c r="UW107" s="13">
        <v>12600</v>
      </c>
      <c r="UX107">
        <v>0</v>
      </c>
      <c r="UY107">
        <v>0</v>
      </c>
      <c r="UZ107">
        <v>0</v>
      </c>
      <c r="VA107">
        <v>0</v>
      </c>
      <c r="VB107">
        <v>0</v>
      </c>
      <c r="VC107">
        <v>0</v>
      </c>
      <c r="VD107">
        <v>0</v>
      </c>
      <c r="VE107">
        <v>0</v>
      </c>
      <c r="VF107">
        <v>0</v>
      </c>
      <c r="VG107">
        <v>0</v>
      </c>
      <c r="VH107">
        <v>0</v>
      </c>
      <c r="VI107" s="13" t="s">
        <v>183</v>
      </c>
      <c r="VJ107" s="5">
        <v>20.383311892287601</v>
      </c>
      <c r="VT107" s="13">
        <v>12600</v>
      </c>
      <c r="VU107">
        <v>0</v>
      </c>
      <c r="VV107">
        <v>0</v>
      </c>
      <c r="VW107">
        <v>0</v>
      </c>
      <c r="VX107">
        <v>0</v>
      </c>
      <c r="VY107">
        <v>0</v>
      </c>
      <c r="VZ107">
        <v>0</v>
      </c>
      <c r="WA107">
        <v>0</v>
      </c>
      <c r="WB107">
        <v>0</v>
      </c>
      <c r="WC107">
        <v>0</v>
      </c>
      <c r="WD107">
        <v>0</v>
      </c>
      <c r="WE107">
        <v>0</v>
      </c>
      <c r="WF107" s="13" t="s">
        <v>183</v>
      </c>
      <c r="WG107" s="5">
        <v>20.245211369134399</v>
      </c>
    </row>
    <row r="108" spans="17:605" x14ac:dyDescent="0.25">
      <c r="Q108" s="13">
        <v>14000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 s="13" t="s">
        <v>184</v>
      </c>
      <c r="AD108" s="5">
        <v>137324.94432241999</v>
      </c>
      <c r="AN108" s="13">
        <v>14000</v>
      </c>
      <c r="AO108">
        <v>68.754746456163701</v>
      </c>
      <c r="AP108">
        <v>75.209582438984498</v>
      </c>
      <c r="AQ108">
        <v>82.065008424718698</v>
      </c>
      <c r="AR108">
        <v>89.255246455843306</v>
      </c>
      <c r="AS108">
        <v>96.687747496737202</v>
      </c>
      <c r="AT108">
        <v>104.094450945755</v>
      </c>
      <c r="AU108">
        <v>111.45472060335899</v>
      </c>
      <c r="AV108">
        <v>118.64138529437901</v>
      </c>
      <c r="AW108">
        <v>125.527084737311</v>
      </c>
      <c r="AX108">
        <v>131.98728698897199</v>
      </c>
      <c r="AY108">
        <v>137.75045998215299</v>
      </c>
      <c r="AZ108" s="13" t="s">
        <v>184</v>
      </c>
      <c r="BA108" s="5">
        <v>106264.70888798199</v>
      </c>
      <c r="BK108" s="13">
        <v>14000</v>
      </c>
      <c r="BL108">
        <v>60.884443407873199</v>
      </c>
      <c r="BM108">
        <v>66.516923670729895</v>
      </c>
      <c r="BN108">
        <v>72.473556890727295</v>
      </c>
      <c r="BO108">
        <v>78.692076218286502</v>
      </c>
      <c r="BP108">
        <v>85.087381685370303</v>
      </c>
      <c r="BQ108">
        <v>91.423180997096594</v>
      </c>
      <c r="BR108">
        <v>97.679960045427407</v>
      </c>
      <c r="BS108">
        <v>103.74691930306101</v>
      </c>
      <c r="BT108">
        <v>109.51488330912601</v>
      </c>
      <c r="BU108">
        <v>114.87900486944601</v>
      </c>
      <c r="BV108">
        <v>119.59531520002299</v>
      </c>
      <c r="BW108" s="13" t="s">
        <v>184</v>
      </c>
      <c r="BX108" s="5">
        <v>118766.79862312099</v>
      </c>
      <c r="CH108" s="13">
        <v>14000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 s="13" t="s">
        <v>184</v>
      </c>
      <c r="CU108" s="5">
        <v>137283.746277775</v>
      </c>
      <c r="DE108" s="13">
        <v>14000</v>
      </c>
      <c r="DF108">
        <v>60.767175543462599</v>
      </c>
      <c r="DG108">
        <v>66.373018837773401</v>
      </c>
      <c r="DH108">
        <v>72.298413144262099</v>
      </c>
      <c r="DI108">
        <v>78.4808602668151</v>
      </c>
      <c r="DJ108">
        <v>84.835621915703001</v>
      </c>
      <c r="DK108">
        <v>91.1332277059402</v>
      </c>
      <c r="DL108">
        <v>97.351840507903503</v>
      </c>
      <c r="DM108">
        <v>103.382439017473</v>
      </c>
      <c r="DN108">
        <v>109.11789040122</v>
      </c>
      <c r="DO108">
        <v>114.45557517797501</v>
      </c>
      <c r="DP108">
        <v>119.153818007867</v>
      </c>
      <c r="DQ108" s="13" t="s">
        <v>184</v>
      </c>
      <c r="DR108" s="5">
        <v>123845.085683093</v>
      </c>
      <c r="EB108" s="13">
        <v>14000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 s="13" t="s">
        <v>184</v>
      </c>
      <c r="EO108" s="5">
        <v>136496.13446336301</v>
      </c>
      <c r="EY108" s="13">
        <v>14000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 s="13" t="s">
        <v>184</v>
      </c>
      <c r="FL108" s="5">
        <v>138756.12784510301</v>
      </c>
      <c r="FV108" s="13">
        <v>14000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0</v>
      </c>
      <c r="GF108">
        <v>0</v>
      </c>
      <c r="GG108">
        <v>0</v>
      </c>
      <c r="GH108" s="13" t="s">
        <v>184</v>
      </c>
      <c r="GI108" s="5">
        <v>134317.52993759199</v>
      </c>
      <c r="GS108" s="13">
        <v>14000</v>
      </c>
      <c r="GT108">
        <v>0</v>
      </c>
      <c r="GU108">
        <v>0</v>
      </c>
      <c r="GV108">
        <v>0</v>
      </c>
      <c r="GW108">
        <v>0</v>
      </c>
      <c r="GX108">
        <v>0</v>
      </c>
      <c r="GY108">
        <v>0</v>
      </c>
      <c r="GZ108">
        <v>0</v>
      </c>
      <c r="HA108">
        <v>0</v>
      </c>
      <c r="HB108">
        <v>0</v>
      </c>
      <c r="HC108">
        <v>0</v>
      </c>
      <c r="HD108">
        <v>0</v>
      </c>
      <c r="HE108" s="13" t="s">
        <v>184</v>
      </c>
      <c r="HF108" s="5">
        <v>137684.25234693001</v>
      </c>
      <c r="HP108" s="13">
        <v>14000</v>
      </c>
      <c r="HQ108">
        <v>57.0256240960573</v>
      </c>
      <c r="HR108">
        <v>62.218770401151801</v>
      </c>
      <c r="HS108">
        <v>67.691194901781103</v>
      </c>
      <c r="HT108">
        <v>73.382081460024594</v>
      </c>
      <c r="HU108">
        <v>79.211089519498799</v>
      </c>
      <c r="HV108">
        <v>84.9736985149367</v>
      </c>
      <c r="HW108">
        <v>90.645449872831804</v>
      </c>
      <c r="HX108">
        <v>96.1276230229074</v>
      </c>
      <c r="HY108">
        <v>101.324442512708</v>
      </c>
      <c r="HZ108">
        <v>106.145405556442</v>
      </c>
      <c r="IA108">
        <v>110.365768223185</v>
      </c>
      <c r="IB108" s="13" t="s">
        <v>184</v>
      </c>
      <c r="IC108" s="5">
        <v>139551.85153514301</v>
      </c>
      <c r="IM108" s="13">
        <v>14000</v>
      </c>
      <c r="IN108">
        <v>62.992652115875899</v>
      </c>
      <c r="IO108">
        <v>68.803232665675395</v>
      </c>
      <c r="IP108">
        <v>74.947841204014594</v>
      </c>
      <c r="IQ108">
        <v>81.362280989050603</v>
      </c>
      <c r="IR108">
        <v>87.960024414667899</v>
      </c>
      <c r="IS108">
        <v>94.513844699559598</v>
      </c>
      <c r="IT108">
        <v>100.997296925138</v>
      </c>
      <c r="IU108">
        <v>107.299454920855</v>
      </c>
      <c r="IV108">
        <v>113.31128037557001</v>
      </c>
      <c r="IW108">
        <v>118.928220047837</v>
      </c>
      <c r="IX108">
        <v>123.904052012698</v>
      </c>
      <c r="IY108" s="13" t="s">
        <v>184</v>
      </c>
      <c r="IZ108" s="5">
        <v>128828.308341367</v>
      </c>
      <c r="JJ108" s="13">
        <v>14000</v>
      </c>
      <c r="JK108">
        <v>58.766709564118898</v>
      </c>
      <c r="JL108">
        <v>64.133125529623598</v>
      </c>
      <c r="JM108">
        <v>69.792955929034903</v>
      </c>
      <c r="JN108">
        <v>75.6842113120844</v>
      </c>
      <c r="JO108">
        <v>81.724759341835394</v>
      </c>
      <c r="JP108">
        <v>87.705529994662001</v>
      </c>
      <c r="JQ108">
        <v>93.600673028966597</v>
      </c>
      <c r="JR108">
        <v>99.308424522634098</v>
      </c>
      <c r="JS108">
        <v>104.72977163017499</v>
      </c>
      <c r="JT108">
        <v>109.770837763752</v>
      </c>
      <c r="JU108">
        <v>114.201162603349</v>
      </c>
      <c r="JV108" s="13" t="s">
        <v>184</v>
      </c>
      <c r="JW108" s="5">
        <v>138669.803664242</v>
      </c>
      <c r="KG108" s="13">
        <v>14000</v>
      </c>
      <c r="KH108">
        <v>60.225556652290997</v>
      </c>
      <c r="KI108">
        <v>65.769354650671701</v>
      </c>
      <c r="KJ108">
        <v>71.626258577691004</v>
      </c>
      <c r="KK108">
        <v>77.733947311350207</v>
      </c>
      <c r="KL108">
        <v>84.008336209436195</v>
      </c>
      <c r="KM108">
        <v>90.224587675970696</v>
      </c>
      <c r="KN108">
        <v>96.360086932954303</v>
      </c>
      <c r="KO108">
        <v>102.30754416225599</v>
      </c>
      <c r="KP108">
        <v>107.96175759983799</v>
      </c>
      <c r="KQ108">
        <v>113.22218500945201</v>
      </c>
      <c r="KR108">
        <v>117.849865300655</v>
      </c>
      <c r="KS108" s="13" t="s">
        <v>184</v>
      </c>
      <c r="KT108" s="5">
        <v>126805.504099117</v>
      </c>
      <c r="LD108" s="13">
        <v>14000</v>
      </c>
      <c r="LE108">
        <v>59.564012660637999</v>
      </c>
      <c r="LF108">
        <v>65.022693264640907</v>
      </c>
      <c r="LG108">
        <v>70.784399635338403</v>
      </c>
      <c r="LH108">
        <v>76.786860662756993</v>
      </c>
      <c r="LI108">
        <v>82.946949377174406</v>
      </c>
      <c r="LJ108">
        <v>89.048938028789294</v>
      </c>
      <c r="LK108">
        <v>95.068015289039394</v>
      </c>
      <c r="LL108">
        <v>100.899874043041</v>
      </c>
      <c r="LM108">
        <v>106.44267498907401</v>
      </c>
      <c r="LN108">
        <v>111.599511365517</v>
      </c>
      <c r="LO108">
        <v>116.135862000887</v>
      </c>
      <c r="LP108" s="13" t="s">
        <v>184</v>
      </c>
      <c r="LQ108" s="5">
        <v>133591.27427124701</v>
      </c>
      <c r="MA108" s="13">
        <v>14000</v>
      </c>
      <c r="MB108">
        <v>59.947975968223702</v>
      </c>
      <c r="MC108">
        <v>65.461115702583001</v>
      </c>
      <c r="MD108">
        <v>71.284341818690706</v>
      </c>
      <c r="ME108">
        <v>77.3554495516739</v>
      </c>
      <c r="MF108">
        <v>83.590673272806299</v>
      </c>
      <c r="MG108">
        <v>89.767058405837105</v>
      </c>
      <c r="MH108">
        <v>95.861775846937306</v>
      </c>
      <c r="MI108">
        <v>101.76830485543699</v>
      </c>
      <c r="MJ108">
        <v>107.382295098968</v>
      </c>
      <c r="MK108">
        <v>112.604116253526</v>
      </c>
      <c r="ML108">
        <v>117.19605701648599</v>
      </c>
      <c r="MM108" s="13" t="s">
        <v>184</v>
      </c>
      <c r="MN108" s="5">
        <v>127959.69523349201</v>
      </c>
      <c r="MX108" s="13">
        <v>14000</v>
      </c>
      <c r="MY108">
        <v>59.483342537886998</v>
      </c>
      <c r="MZ108">
        <v>64.904010140774005</v>
      </c>
      <c r="NA108">
        <v>70.619869003946405</v>
      </c>
      <c r="NB108">
        <v>76.568136159206603</v>
      </c>
      <c r="NC108">
        <v>82.666318795840198</v>
      </c>
      <c r="ND108">
        <v>88.7093212585591</v>
      </c>
      <c r="NE108">
        <v>94.668628080399102</v>
      </c>
      <c r="NF108">
        <v>100.44275717269799</v>
      </c>
      <c r="NG108">
        <v>105.933147146623</v>
      </c>
      <c r="NH108">
        <v>111.04649478522801</v>
      </c>
      <c r="NI108">
        <v>115.55218881905699</v>
      </c>
      <c r="NJ108" s="13" t="s">
        <v>184</v>
      </c>
      <c r="NK108" s="5">
        <v>144584.79391154699</v>
      </c>
      <c r="NU108" s="13">
        <v>14000</v>
      </c>
      <c r="NV108">
        <v>60.842655122059099</v>
      </c>
      <c r="NW108">
        <v>66.407839086348105</v>
      </c>
      <c r="NX108">
        <v>72.281608432030495</v>
      </c>
      <c r="NY108">
        <v>78.400477881393201</v>
      </c>
      <c r="NZ108">
        <v>84.680382766873606</v>
      </c>
      <c r="OA108">
        <v>90.9101505663794</v>
      </c>
      <c r="OB108">
        <v>97.061112793593693</v>
      </c>
      <c r="OC108">
        <v>103.028713911368</v>
      </c>
      <c r="OD108">
        <v>108.71103078413201</v>
      </c>
      <c r="OE108">
        <v>114.01118651095101</v>
      </c>
      <c r="OF108">
        <v>118.69311942209499</v>
      </c>
      <c r="OG108" s="13" t="s">
        <v>184</v>
      </c>
      <c r="OH108" s="5">
        <v>140516.54959184601</v>
      </c>
      <c r="OR108">
        <v>14000</v>
      </c>
      <c r="OS108">
        <v>59.191589527982302</v>
      </c>
      <c r="OT108">
        <v>64.580078906987396</v>
      </c>
      <c r="OU108">
        <v>70.2606320925604</v>
      </c>
      <c r="OV108">
        <v>76.170604574648493</v>
      </c>
      <c r="OW108">
        <v>82.2278199426177</v>
      </c>
      <c r="OX108">
        <v>88.228934497034103</v>
      </c>
      <c r="OY108">
        <v>94.145305660099297</v>
      </c>
      <c r="OZ108">
        <v>99.876208483839605</v>
      </c>
      <c r="PA108">
        <v>105.323913865503</v>
      </c>
      <c r="PB108">
        <v>110.396005014259</v>
      </c>
      <c r="PC108">
        <v>114.863108980791</v>
      </c>
      <c r="PD108" s="13" t="s">
        <v>184</v>
      </c>
      <c r="PE108" s="5">
        <v>145790.37069387801</v>
      </c>
      <c r="PO108" s="13">
        <v>14000</v>
      </c>
      <c r="PP108">
        <v>73.810666755145206</v>
      </c>
      <c r="PQ108">
        <v>80.771834713790696</v>
      </c>
      <c r="PR108">
        <v>88.176717978136097</v>
      </c>
      <c r="PS108">
        <v>95.956559390523907</v>
      </c>
      <c r="PT108">
        <v>104.014401267932</v>
      </c>
      <c r="PU108">
        <v>112.074257119294</v>
      </c>
      <c r="PV108">
        <v>120.109736895479</v>
      </c>
      <c r="PW108">
        <v>127.985921040241</v>
      </c>
      <c r="PX108">
        <v>135.56704293259099</v>
      </c>
      <c r="PY108">
        <v>142.719590641884</v>
      </c>
      <c r="PZ108">
        <v>149.16197243158001</v>
      </c>
      <c r="QA108" s="13" t="s">
        <v>184</v>
      </c>
      <c r="QB108" s="5">
        <v>105895.114777339</v>
      </c>
      <c r="QL108" s="13">
        <v>14000</v>
      </c>
      <c r="QM108">
        <v>79.617603929609999</v>
      </c>
      <c r="QN108">
        <v>87.168688731913704</v>
      </c>
      <c r="QO108">
        <v>95.2189998497077</v>
      </c>
      <c r="QP108">
        <v>103.69775034784401</v>
      </c>
      <c r="QQ108">
        <v>112.50475384127699</v>
      </c>
      <c r="QR108">
        <v>121.36134497984899</v>
      </c>
      <c r="QS108">
        <v>130.23393404461399</v>
      </c>
      <c r="QT108">
        <v>138.98090981147499</v>
      </c>
      <c r="QU108">
        <v>147.458889856795</v>
      </c>
      <c r="QV108">
        <v>155.52577417363199</v>
      </c>
      <c r="QW108">
        <v>162.889281694164</v>
      </c>
      <c r="QX108" s="13" t="s">
        <v>184</v>
      </c>
      <c r="QY108" s="5">
        <v>106205.703014549</v>
      </c>
      <c r="RI108" s="13">
        <v>14000</v>
      </c>
      <c r="RJ108">
        <v>57.989542267553901</v>
      </c>
      <c r="RK108">
        <v>63.185454661849597</v>
      </c>
      <c r="RL108">
        <v>68.646634301876404</v>
      </c>
      <c r="RM108">
        <v>74.310066325811803</v>
      </c>
      <c r="RN108">
        <v>80.095592188204805</v>
      </c>
      <c r="RO108">
        <v>85.823642904783298</v>
      </c>
      <c r="RP108">
        <v>91.459300849339598</v>
      </c>
      <c r="RQ108">
        <v>96.909400777534003</v>
      </c>
      <c r="RR108">
        <v>102.084820488766</v>
      </c>
      <c r="RS108">
        <v>106.902508138567</v>
      </c>
      <c r="RT108">
        <v>111.144175830538</v>
      </c>
      <c r="RU108" s="13" t="s">
        <v>184</v>
      </c>
      <c r="RV108" s="5">
        <v>174233.34796255501</v>
      </c>
      <c r="SF108" s="13">
        <v>14000</v>
      </c>
      <c r="SG108">
        <v>74.096056472375196</v>
      </c>
      <c r="SH108">
        <v>81.0883032809338</v>
      </c>
      <c r="SI108">
        <v>88.529571738968897</v>
      </c>
      <c r="SJ108">
        <v>96.351716348112106</v>
      </c>
      <c r="SK108">
        <v>104.458556284208</v>
      </c>
      <c r="SL108">
        <v>112.57692523760601</v>
      </c>
      <c r="SM108">
        <v>120.679964685877</v>
      </c>
      <c r="SN108">
        <v>128.63352808002901</v>
      </c>
      <c r="SO108">
        <v>136.30247064876599</v>
      </c>
      <c r="SP108">
        <v>143.55366505714599</v>
      </c>
      <c r="SQ108">
        <v>150.10342903333799</v>
      </c>
      <c r="SR108" s="13" t="s">
        <v>184</v>
      </c>
      <c r="SS108" s="5">
        <v>106862.234939651</v>
      </c>
      <c r="TC108" s="13">
        <v>14000</v>
      </c>
      <c r="TD108">
        <v>59.904081429857598</v>
      </c>
      <c r="TE108">
        <v>65.331858654851999</v>
      </c>
      <c r="TF108">
        <v>71.050070887009994</v>
      </c>
      <c r="TG108">
        <v>76.995050642493297</v>
      </c>
      <c r="TH108">
        <v>83.084232858195804</v>
      </c>
      <c r="TI108">
        <v>89.122481314218106</v>
      </c>
      <c r="TJ108">
        <v>95.076985482586096</v>
      </c>
      <c r="TK108">
        <v>100.848359616911</v>
      </c>
      <c r="TL108">
        <v>106.34056856016799</v>
      </c>
      <c r="TM108">
        <v>111.463152426997</v>
      </c>
      <c r="TN108">
        <v>115.987762119019</v>
      </c>
      <c r="TO108" s="13" t="s">
        <v>184</v>
      </c>
      <c r="TP108" s="5">
        <v>157159.26301895501</v>
      </c>
      <c r="TZ108" s="13">
        <v>14000</v>
      </c>
      <c r="UA108">
        <v>0</v>
      </c>
      <c r="UB108">
        <v>0</v>
      </c>
      <c r="UC108">
        <v>0</v>
      </c>
      <c r="UD108">
        <v>0</v>
      </c>
      <c r="UE108">
        <v>0</v>
      </c>
      <c r="UF108">
        <v>0</v>
      </c>
      <c r="UG108">
        <v>0</v>
      </c>
      <c r="UH108">
        <v>0</v>
      </c>
      <c r="UI108">
        <v>0</v>
      </c>
      <c r="UJ108">
        <v>0</v>
      </c>
      <c r="UK108">
        <v>0</v>
      </c>
      <c r="UL108" s="13" t="s">
        <v>184</v>
      </c>
      <c r="UM108" s="5">
        <v>104780.840319176</v>
      </c>
      <c r="UW108" s="13">
        <v>14000</v>
      </c>
      <c r="UX108">
        <v>0</v>
      </c>
      <c r="UY108">
        <v>0</v>
      </c>
      <c r="UZ108">
        <v>0</v>
      </c>
      <c r="VA108">
        <v>0</v>
      </c>
      <c r="VB108">
        <v>0</v>
      </c>
      <c r="VC108">
        <v>0</v>
      </c>
      <c r="VD108">
        <v>0</v>
      </c>
      <c r="VE108">
        <v>0</v>
      </c>
      <c r="VF108">
        <v>0</v>
      </c>
      <c r="VG108">
        <v>0</v>
      </c>
      <c r="VH108">
        <v>0</v>
      </c>
      <c r="VI108" s="13" t="s">
        <v>184</v>
      </c>
      <c r="VJ108" s="5">
        <v>105042.895391855</v>
      </c>
      <c r="VT108" s="13">
        <v>14000</v>
      </c>
      <c r="VU108">
        <v>0</v>
      </c>
      <c r="VV108">
        <v>0</v>
      </c>
      <c r="VW108">
        <v>0</v>
      </c>
      <c r="VX108">
        <v>0</v>
      </c>
      <c r="VY108">
        <v>0</v>
      </c>
      <c r="VZ108">
        <v>0</v>
      </c>
      <c r="WA108">
        <v>0</v>
      </c>
      <c r="WB108">
        <v>0</v>
      </c>
      <c r="WC108">
        <v>0</v>
      </c>
      <c r="WD108">
        <v>0</v>
      </c>
      <c r="WE108">
        <v>0</v>
      </c>
      <c r="WF108" s="13" t="s">
        <v>184</v>
      </c>
      <c r="WG108" s="5">
        <v>104871.57250701101</v>
      </c>
    </row>
    <row r="109" spans="17:605" x14ac:dyDescent="0.25">
      <c r="Q109" s="13"/>
      <c r="AC109" s="13" t="s">
        <v>185</v>
      </c>
      <c r="AD109" s="14">
        <v>9.5792081866640996E-6</v>
      </c>
      <c r="AN109" s="13"/>
      <c r="AZ109" s="13" t="s">
        <v>185</v>
      </c>
      <c r="BA109" s="14">
        <v>8.7769917151059508E-6</v>
      </c>
      <c r="BK109" s="13"/>
      <c r="BW109" s="13" t="s">
        <v>185</v>
      </c>
      <c r="BX109" s="14">
        <v>9.0853039935220396E-6</v>
      </c>
      <c r="CH109" s="13"/>
      <c r="CT109" s="13" t="s">
        <v>185</v>
      </c>
      <c r="CU109" s="14">
        <v>9.5444659768731598E-6</v>
      </c>
      <c r="DE109" s="13"/>
      <c r="DQ109" s="13" t="s">
        <v>185</v>
      </c>
      <c r="DR109" s="14">
        <v>9.1851615792748497E-6</v>
      </c>
      <c r="EB109" s="13"/>
      <c r="EN109" s="13" t="s">
        <v>185</v>
      </c>
      <c r="EO109" s="14">
        <v>9.5221639223224793E-6</v>
      </c>
      <c r="EY109" s="13"/>
      <c r="FK109" s="13" t="s">
        <v>185</v>
      </c>
      <c r="FL109" s="14">
        <v>9.5039785661612305E-6</v>
      </c>
      <c r="FV109" s="13"/>
      <c r="GH109" s="13" t="s">
        <v>185</v>
      </c>
      <c r="GI109" s="14">
        <v>9.4494483253959595E-6</v>
      </c>
      <c r="GS109" s="13"/>
      <c r="HE109" s="13" t="s">
        <v>185</v>
      </c>
      <c r="HF109" s="14">
        <v>9.5297427390792803E-6</v>
      </c>
      <c r="HP109" s="13"/>
      <c r="IB109" s="13" t="s">
        <v>185</v>
      </c>
      <c r="IC109" s="14">
        <v>9.5465548782560507E-6</v>
      </c>
      <c r="IM109" s="13"/>
      <c r="IY109" s="13" t="s">
        <v>185</v>
      </c>
      <c r="IZ109" s="14">
        <v>9.2915930616196904E-6</v>
      </c>
      <c r="JJ109" s="13"/>
      <c r="JV109" s="13" t="s">
        <v>185</v>
      </c>
      <c r="JW109" s="14">
        <v>9.5007160906766295E-6</v>
      </c>
      <c r="KG109" s="13"/>
      <c r="KS109" s="13" t="s">
        <v>185</v>
      </c>
      <c r="KT109" s="14">
        <v>9.2472907777278692E-6</v>
      </c>
      <c r="LD109" s="13"/>
      <c r="LP109" s="13" t="s">
        <v>185</v>
      </c>
      <c r="LQ109" s="14">
        <v>9.4041552364783503E-6</v>
      </c>
      <c r="MA109" s="13"/>
      <c r="MM109" s="13" t="s">
        <v>185</v>
      </c>
      <c r="MN109" s="14">
        <v>9.2710400045378004E-6</v>
      </c>
      <c r="MX109" s="13"/>
      <c r="NJ109" s="13" t="s">
        <v>185</v>
      </c>
      <c r="NK109" s="14">
        <v>9.6090238380773207E-6</v>
      </c>
      <c r="NU109" s="13"/>
      <c r="OG109" s="13" t="s">
        <v>185</v>
      </c>
      <c r="OH109" s="14">
        <v>9.5255127535902393E-6</v>
      </c>
      <c r="PD109" s="13" t="s">
        <v>185</v>
      </c>
      <c r="PE109" s="14">
        <v>9.6420117219375399E-6</v>
      </c>
      <c r="PO109" s="13"/>
      <c r="QA109" s="13" t="s">
        <v>185</v>
      </c>
      <c r="QB109" s="14">
        <v>8.7970978942836597E-6</v>
      </c>
      <c r="QL109" s="13"/>
      <c r="QX109" s="13" t="s">
        <v>185</v>
      </c>
      <c r="QY109" s="14">
        <v>8.7687637465702999E-6</v>
      </c>
      <c r="RI109" s="13"/>
      <c r="RU109" s="13" t="s">
        <v>185</v>
      </c>
      <c r="RV109" s="14">
        <v>1.0197967548949599E-5</v>
      </c>
      <c r="SF109" s="13"/>
      <c r="SR109" s="13" t="s">
        <v>185</v>
      </c>
      <c r="SS109" s="14">
        <v>8.7233319213035301E-6</v>
      </c>
      <c r="TC109" s="13"/>
      <c r="TO109" s="13" t="s">
        <v>185</v>
      </c>
      <c r="TP109" s="14">
        <v>9.8503604494201899E-6</v>
      </c>
      <c r="TZ109" s="13"/>
      <c r="UL109" s="13" t="s">
        <v>185</v>
      </c>
      <c r="UM109" s="14">
        <v>8.8995256886124396E-6</v>
      </c>
      <c r="UW109" s="13"/>
      <c r="VI109" s="13" t="s">
        <v>185</v>
      </c>
      <c r="VJ109" s="14">
        <v>8.8754782454753792E-6</v>
      </c>
      <c r="VT109" s="13"/>
      <c r="WF109" s="13" t="s">
        <v>185</v>
      </c>
      <c r="WG109" s="14">
        <v>8.8910273162430498E-6</v>
      </c>
    </row>
    <row r="110" spans="17:605" x14ac:dyDescent="0.25">
      <c r="Q110" s="13"/>
      <c r="AC110" s="13" t="s">
        <v>186</v>
      </c>
      <c r="AD110" s="5">
        <v>351.37350880444501</v>
      </c>
      <c r="AN110" s="13"/>
      <c r="AZ110" s="13" t="s">
        <v>186</v>
      </c>
      <c r="BA110" s="5">
        <v>321.94752589026899</v>
      </c>
      <c r="BK110" s="13"/>
      <c r="BW110" s="13" t="s">
        <v>186</v>
      </c>
      <c r="BX110" s="5">
        <v>333.25668265600001</v>
      </c>
      <c r="CH110" s="13"/>
      <c r="CT110" s="13" t="s">
        <v>186</v>
      </c>
      <c r="CU110" s="5">
        <v>350.099134981475</v>
      </c>
      <c r="DE110" s="13"/>
      <c r="DQ110" s="13" t="s">
        <v>186</v>
      </c>
      <c r="DR110" s="5">
        <v>336.91954388659201</v>
      </c>
      <c r="EB110" s="13"/>
      <c r="EN110" s="13" t="s">
        <v>186</v>
      </c>
      <c r="EO110" s="5">
        <v>349.281076640084</v>
      </c>
      <c r="EY110" s="13"/>
      <c r="FK110" s="13" t="s">
        <v>186</v>
      </c>
      <c r="FL110" s="5">
        <v>348.61402229919003</v>
      </c>
      <c r="FV110" s="13"/>
      <c r="GH110" s="13" t="s">
        <v>186</v>
      </c>
      <c r="GI110" s="5">
        <v>346.61380665920501</v>
      </c>
      <c r="GS110" s="13"/>
      <c r="HE110" s="13" t="s">
        <v>186</v>
      </c>
      <c r="HF110" s="5">
        <v>349.55907408877999</v>
      </c>
      <c r="HP110" s="13"/>
      <c r="IB110" s="13" t="s">
        <v>186</v>
      </c>
      <c r="IC110" s="5">
        <v>350.17575766198797</v>
      </c>
      <c r="IM110" s="13"/>
      <c r="IY110" s="13" t="s">
        <v>186</v>
      </c>
      <c r="IZ110" s="5">
        <v>340.82354123898602</v>
      </c>
      <c r="JJ110" s="13"/>
      <c r="JV110" s="13" t="s">
        <v>186</v>
      </c>
      <c r="JW110" s="5">
        <v>348.49435192184001</v>
      </c>
      <c r="KG110" s="13"/>
      <c r="KS110" s="13" t="s">
        <v>186</v>
      </c>
      <c r="KT110" s="5">
        <v>339.19849576176199</v>
      </c>
      <c r="LD110" s="13"/>
      <c r="LP110" s="13" t="s">
        <v>186</v>
      </c>
      <c r="LQ110" s="5">
        <v>344.95241761039699</v>
      </c>
      <c r="MA110" s="13"/>
      <c r="MM110" s="13" t="s">
        <v>186</v>
      </c>
      <c r="MN110" s="5">
        <v>340.06963761325898</v>
      </c>
      <c r="MX110" s="13"/>
      <c r="NJ110" s="13" t="s">
        <v>186</v>
      </c>
      <c r="NK110" s="5">
        <v>352.46717227330402</v>
      </c>
      <c r="NU110" s="13"/>
      <c r="OG110" s="13" t="s">
        <v>186</v>
      </c>
      <c r="OH110" s="5">
        <v>349.40391462105401</v>
      </c>
      <c r="PD110" s="13" t="s">
        <v>186</v>
      </c>
      <c r="PE110" s="5">
        <v>353.67719592809198</v>
      </c>
      <c r="PO110" s="13"/>
      <c r="QA110" s="13" t="s">
        <v>186</v>
      </c>
      <c r="QB110" s="5">
        <v>322.68503765414903</v>
      </c>
      <c r="QL110" s="13"/>
      <c r="QX110" s="13" t="s">
        <v>186</v>
      </c>
      <c r="QY110" s="5">
        <v>321.64571700185502</v>
      </c>
      <c r="RI110" s="13"/>
      <c r="RU110" s="13" t="s">
        <v>186</v>
      </c>
      <c r="RV110" s="5">
        <v>374.070128816791</v>
      </c>
      <c r="SF110" s="13"/>
      <c r="SR110" s="13" t="s">
        <v>186</v>
      </c>
      <c r="SS110" s="5">
        <v>319.97923898568598</v>
      </c>
      <c r="TC110" s="13"/>
      <c r="TO110" s="13" t="s">
        <v>186</v>
      </c>
      <c r="TP110" s="5">
        <v>361.31960457022097</v>
      </c>
      <c r="TZ110" s="13"/>
      <c r="UL110" s="13" t="s">
        <v>186</v>
      </c>
      <c r="UM110" s="5">
        <v>326.44217632272</v>
      </c>
      <c r="UW110" s="13"/>
      <c r="VI110" s="13" t="s">
        <v>186</v>
      </c>
      <c r="VJ110" s="5">
        <v>325.56009564254299</v>
      </c>
      <c r="VT110" s="13"/>
      <c r="WF110" s="13" t="s">
        <v>186</v>
      </c>
      <c r="WG110" s="5">
        <v>326.13044879155302</v>
      </c>
    </row>
    <row r="111" spans="17:605" x14ac:dyDescent="0.25">
      <c r="Q111" s="13" t="s">
        <v>254</v>
      </c>
      <c r="R111">
        <v>0</v>
      </c>
      <c r="S111">
        <v>0.09</v>
      </c>
      <c r="T111">
        <v>0.18</v>
      </c>
      <c r="U111">
        <v>0.27</v>
      </c>
      <c r="V111">
        <v>0.36</v>
      </c>
      <c r="W111">
        <v>0.45</v>
      </c>
      <c r="X111">
        <v>0.54</v>
      </c>
      <c r="Y111">
        <v>0.63</v>
      </c>
      <c r="Z111">
        <v>0.72</v>
      </c>
      <c r="AA111">
        <v>0.80999999999999905</v>
      </c>
      <c r="AB111">
        <v>0.9</v>
      </c>
      <c r="AC111" s="13" t="s">
        <v>187</v>
      </c>
      <c r="AD111" s="5">
        <v>0</v>
      </c>
      <c r="AN111" s="13" t="s">
        <v>254</v>
      </c>
      <c r="AO111">
        <v>0</v>
      </c>
      <c r="AP111">
        <v>0.09</v>
      </c>
      <c r="AQ111">
        <v>0.18</v>
      </c>
      <c r="AR111">
        <v>0.27</v>
      </c>
      <c r="AS111">
        <v>0.36</v>
      </c>
      <c r="AT111">
        <v>0.45</v>
      </c>
      <c r="AU111">
        <v>0.54</v>
      </c>
      <c r="AV111">
        <v>0.63</v>
      </c>
      <c r="AW111">
        <v>0.72</v>
      </c>
      <c r="AX111">
        <v>0.80999999999999905</v>
      </c>
      <c r="AY111">
        <v>0.9</v>
      </c>
      <c r="AZ111" s="13" t="s">
        <v>187</v>
      </c>
      <c r="BA111" s="5">
        <v>0</v>
      </c>
      <c r="BK111" s="13" t="s">
        <v>254</v>
      </c>
      <c r="BL111">
        <v>0</v>
      </c>
      <c r="BM111">
        <v>0.09</v>
      </c>
      <c r="BN111">
        <v>0.18</v>
      </c>
      <c r="BO111">
        <v>0.27</v>
      </c>
      <c r="BP111">
        <v>0.36</v>
      </c>
      <c r="BQ111">
        <v>0.45</v>
      </c>
      <c r="BR111">
        <v>0.54</v>
      </c>
      <c r="BS111">
        <v>0.63</v>
      </c>
      <c r="BT111">
        <v>0.72</v>
      </c>
      <c r="BU111">
        <v>0.80999999999999905</v>
      </c>
      <c r="BV111">
        <v>0.9</v>
      </c>
      <c r="BW111" s="13" t="s">
        <v>187</v>
      </c>
      <c r="BX111" s="5">
        <v>0</v>
      </c>
      <c r="CH111" s="13" t="s">
        <v>254</v>
      </c>
      <c r="CI111">
        <v>0</v>
      </c>
      <c r="CJ111">
        <v>0.09</v>
      </c>
      <c r="CK111">
        <v>0.18</v>
      </c>
      <c r="CL111">
        <v>0.27</v>
      </c>
      <c r="CM111">
        <v>0.36</v>
      </c>
      <c r="CN111">
        <v>0.45</v>
      </c>
      <c r="CO111">
        <v>0.54</v>
      </c>
      <c r="CP111">
        <v>0.63</v>
      </c>
      <c r="CQ111">
        <v>0.72</v>
      </c>
      <c r="CR111">
        <v>0.80999999999999905</v>
      </c>
      <c r="CS111">
        <v>0.9</v>
      </c>
      <c r="CT111" s="13" t="s">
        <v>187</v>
      </c>
      <c r="CU111" s="5">
        <v>0</v>
      </c>
      <c r="DE111" s="13" t="s">
        <v>254</v>
      </c>
      <c r="DF111">
        <v>0</v>
      </c>
      <c r="DG111">
        <v>0.09</v>
      </c>
      <c r="DH111">
        <v>0.18</v>
      </c>
      <c r="DI111">
        <v>0.27</v>
      </c>
      <c r="DJ111">
        <v>0.36</v>
      </c>
      <c r="DK111">
        <v>0.45</v>
      </c>
      <c r="DL111">
        <v>0.54</v>
      </c>
      <c r="DM111">
        <v>0.63</v>
      </c>
      <c r="DN111">
        <v>0.72</v>
      </c>
      <c r="DO111">
        <v>0.80999999999999905</v>
      </c>
      <c r="DP111">
        <v>0.9</v>
      </c>
      <c r="DQ111" s="13" t="s">
        <v>187</v>
      </c>
      <c r="DR111" s="5">
        <v>0</v>
      </c>
      <c r="EB111" s="13" t="s">
        <v>254</v>
      </c>
      <c r="EC111">
        <v>0</v>
      </c>
      <c r="ED111">
        <v>0.09</v>
      </c>
      <c r="EE111">
        <v>0.18</v>
      </c>
      <c r="EF111">
        <v>0.27</v>
      </c>
      <c r="EG111">
        <v>0.36</v>
      </c>
      <c r="EH111">
        <v>0.45</v>
      </c>
      <c r="EI111">
        <v>0.54</v>
      </c>
      <c r="EJ111">
        <v>0.63</v>
      </c>
      <c r="EK111">
        <v>0.72</v>
      </c>
      <c r="EL111">
        <v>0.80999999999999905</v>
      </c>
      <c r="EM111">
        <v>0.9</v>
      </c>
      <c r="EN111" s="13" t="s">
        <v>187</v>
      </c>
      <c r="EO111" s="5">
        <v>0</v>
      </c>
      <c r="EY111" s="13" t="s">
        <v>254</v>
      </c>
      <c r="EZ111">
        <v>0</v>
      </c>
      <c r="FA111">
        <v>0.09</v>
      </c>
      <c r="FB111">
        <v>0.18</v>
      </c>
      <c r="FC111">
        <v>0.27</v>
      </c>
      <c r="FD111">
        <v>0.36</v>
      </c>
      <c r="FE111">
        <v>0.45</v>
      </c>
      <c r="FF111">
        <v>0.54</v>
      </c>
      <c r="FG111">
        <v>0.63</v>
      </c>
      <c r="FH111">
        <v>0.72</v>
      </c>
      <c r="FI111">
        <v>0.80999999999999905</v>
      </c>
      <c r="FJ111">
        <v>0.9</v>
      </c>
      <c r="FK111" s="13" t="s">
        <v>187</v>
      </c>
      <c r="FL111" s="5">
        <v>0</v>
      </c>
      <c r="FV111" s="13" t="s">
        <v>254</v>
      </c>
      <c r="FW111">
        <v>0</v>
      </c>
      <c r="FX111">
        <v>0.09</v>
      </c>
      <c r="FY111">
        <v>0.18</v>
      </c>
      <c r="FZ111">
        <v>0.27</v>
      </c>
      <c r="GA111">
        <v>0.36</v>
      </c>
      <c r="GB111">
        <v>0.45</v>
      </c>
      <c r="GC111">
        <v>0.54</v>
      </c>
      <c r="GD111">
        <v>0.63</v>
      </c>
      <c r="GE111">
        <v>0.72</v>
      </c>
      <c r="GF111">
        <v>0.80999999999999905</v>
      </c>
      <c r="GG111">
        <v>0.9</v>
      </c>
      <c r="GH111" s="13" t="s">
        <v>187</v>
      </c>
      <c r="GI111" s="5">
        <v>0</v>
      </c>
      <c r="GS111" s="13" t="s">
        <v>254</v>
      </c>
      <c r="GT111">
        <v>0</v>
      </c>
      <c r="GU111">
        <v>0.09</v>
      </c>
      <c r="GV111">
        <v>0.18</v>
      </c>
      <c r="GW111">
        <v>0.27</v>
      </c>
      <c r="GX111">
        <v>0.36</v>
      </c>
      <c r="GY111">
        <v>0.45</v>
      </c>
      <c r="GZ111">
        <v>0.54</v>
      </c>
      <c r="HA111">
        <v>0.63</v>
      </c>
      <c r="HB111">
        <v>0.72</v>
      </c>
      <c r="HC111">
        <v>0.80999999999999905</v>
      </c>
      <c r="HD111">
        <v>0.9</v>
      </c>
      <c r="HE111" s="13" t="s">
        <v>187</v>
      </c>
      <c r="HF111" s="5">
        <v>0</v>
      </c>
      <c r="HP111" s="13" t="s">
        <v>254</v>
      </c>
      <c r="HQ111">
        <v>0</v>
      </c>
      <c r="HR111">
        <v>0.09</v>
      </c>
      <c r="HS111">
        <v>0.18</v>
      </c>
      <c r="HT111">
        <v>0.27</v>
      </c>
      <c r="HU111">
        <v>0.36</v>
      </c>
      <c r="HV111">
        <v>0.45</v>
      </c>
      <c r="HW111">
        <v>0.54</v>
      </c>
      <c r="HX111">
        <v>0.63</v>
      </c>
      <c r="HY111">
        <v>0.72</v>
      </c>
      <c r="HZ111">
        <v>0.80999999999999905</v>
      </c>
      <c r="IA111">
        <v>0.9</v>
      </c>
      <c r="IB111" s="13" t="s">
        <v>187</v>
      </c>
      <c r="IC111" s="5">
        <v>0</v>
      </c>
      <c r="IM111" s="13" t="s">
        <v>254</v>
      </c>
      <c r="IN111">
        <v>0</v>
      </c>
      <c r="IO111">
        <v>0.09</v>
      </c>
      <c r="IP111">
        <v>0.18</v>
      </c>
      <c r="IQ111">
        <v>0.27</v>
      </c>
      <c r="IR111">
        <v>0.36</v>
      </c>
      <c r="IS111">
        <v>0.45</v>
      </c>
      <c r="IT111">
        <v>0.54</v>
      </c>
      <c r="IU111">
        <v>0.63</v>
      </c>
      <c r="IV111">
        <v>0.72</v>
      </c>
      <c r="IW111">
        <v>0.80999999999999905</v>
      </c>
      <c r="IX111">
        <v>0.9</v>
      </c>
      <c r="IY111" s="13" t="s">
        <v>187</v>
      </c>
      <c r="IZ111" s="5">
        <v>0</v>
      </c>
      <c r="JJ111" s="13" t="s">
        <v>254</v>
      </c>
      <c r="JK111">
        <v>0</v>
      </c>
      <c r="JL111">
        <v>0.09</v>
      </c>
      <c r="JM111">
        <v>0.18</v>
      </c>
      <c r="JN111">
        <v>0.27</v>
      </c>
      <c r="JO111">
        <v>0.36</v>
      </c>
      <c r="JP111">
        <v>0.45</v>
      </c>
      <c r="JQ111">
        <v>0.54</v>
      </c>
      <c r="JR111">
        <v>0.63</v>
      </c>
      <c r="JS111">
        <v>0.72</v>
      </c>
      <c r="JT111">
        <v>0.80999999999999905</v>
      </c>
      <c r="JU111">
        <v>0.9</v>
      </c>
      <c r="JV111" s="13" t="s">
        <v>187</v>
      </c>
      <c r="JW111" s="5">
        <v>0</v>
      </c>
      <c r="KG111" s="13" t="s">
        <v>254</v>
      </c>
      <c r="KH111">
        <v>0</v>
      </c>
      <c r="KI111">
        <v>0.09</v>
      </c>
      <c r="KJ111">
        <v>0.18</v>
      </c>
      <c r="KK111">
        <v>0.27</v>
      </c>
      <c r="KL111">
        <v>0.36</v>
      </c>
      <c r="KM111">
        <v>0.45</v>
      </c>
      <c r="KN111">
        <v>0.54</v>
      </c>
      <c r="KO111">
        <v>0.63</v>
      </c>
      <c r="KP111">
        <v>0.72</v>
      </c>
      <c r="KQ111">
        <v>0.80999999999999905</v>
      </c>
      <c r="KR111">
        <v>0.9</v>
      </c>
      <c r="KS111" s="13" t="s">
        <v>187</v>
      </c>
      <c r="KT111" s="5">
        <v>0</v>
      </c>
      <c r="LD111" s="13" t="s">
        <v>254</v>
      </c>
      <c r="LE111">
        <v>0</v>
      </c>
      <c r="LF111">
        <v>0.09</v>
      </c>
      <c r="LG111">
        <v>0.18</v>
      </c>
      <c r="LH111">
        <v>0.27</v>
      </c>
      <c r="LI111">
        <v>0.36</v>
      </c>
      <c r="LJ111">
        <v>0.45</v>
      </c>
      <c r="LK111">
        <v>0.54</v>
      </c>
      <c r="LL111">
        <v>0.63</v>
      </c>
      <c r="LM111">
        <v>0.72</v>
      </c>
      <c r="LN111">
        <v>0.80999999999999905</v>
      </c>
      <c r="LO111">
        <v>0.9</v>
      </c>
      <c r="LP111" s="13" t="s">
        <v>187</v>
      </c>
      <c r="LQ111" s="5">
        <v>0</v>
      </c>
      <c r="MA111" s="13" t="s">
        <v>254</v>
      </c>
      <c r="MB111">
        <v>0</v>
      </c>
      <c r="MC111">
        <v>0.09</v>
      </c>
      <c r="MD111">
        <v>0.18</v>
      </c>
      <c r="ME111">
        <v>0.27</v>
      </c>
      <c r="MF111">
        <v>0.36</v>
      </c>
      <c r="MG111">
        <v>0.45</v>
      </c>
      <c r="MH111">
        <v>0.54</v>
      </c>
      <c r="MI111">
        <v>0.63</v>
      </c>
      <c r="MJ111">
        <v>0.72</v>
      </c>
      <c r="MK111">
        <v>0.80999999999999905</v>
      </c>
      <c r="ML111">
        <v>0.9</v>
      </c>
      <c r="MM111" s="13" t="s">
        <v>187</v>
      </c>
      <c r="MN111" s="5">
        <v>0</v>
      </c>
      <c r="MX111" s="13" t="s">
        <v>254</v>
      </c>
      <c r="MY111">
        <v>0</v>
      </c>
      <c r="MZ111">
        <v>0.09</v>
      </c>
      <c r="NA111">
        <v>0.18</v>
      </c>
      <c r="NB111">
        <v>0.27</v>
      </c>
      <c r="NC111">
        <v>0.36</v>
      </c>
      <c r="ND111">
        <v>0.45</v>
      </c>
      <c r="NE111">
        <v>0.54</v>
      </c>
      <c r="NF111">
        <v>0.63</v>
      </c>
      <c r="NG111">
        <v>0.72</v>
      </c>
      <c r="NH111">
        <v>0.80999999999999905</v>
      </c>
      <c r="NI111">
        <v>0.9</v>
      </c>
      <c r="NJ111" s="13" t="s">
        <v>187</v>
      </c>
      <c r="NK111" s="5">
        <v>0</v>
      </c>
      <c r="NU111" s="13" t="s">
        <v>254</v>
      </c>
      <c r="NV111">
        <v>0</v>
      </c>
      <c r="NW111">
        <v>0.09</v>
      </c>
      <c r="NX111">
        <v>0.18</v>
      </c>
      <c r="NY111">
        <v>0.27</v>
      </c>
      <c r="NZ111">
        <v>0.36</v>
      </c>
      <c r="OA111">
        <v>0.45</v>
      </c>
      <c r="OB111">
        <v>0.54</v>
      </c>
      <c r="OC111">
        <v>0.63</v>
      </c>
      <c r="OD111">
        <v>0.72</v>
      </c>
      <c r="OE111">
        <v>0.80999999999999905</v>
      </c>
      <c r="OF111">
        <v>0.9</v>
      </c>
      <c r="OG111" s="13" t="s">
        <v>187</v>
      </c>
      <c r="OH111" s="5">
        <v>0</v>
      </c>
      <c r="OR111" t="s">
        <v>254</v>
      </c>
      <c r="OS111">
        <v>0</v>
      </c>
      <c r="OT111">
        <v>0.09</v>
      </c>
      <c r="OU111">
        <v>0.18</v>
      </c>
      <c r="OV111">
        <v>0.27</v>
      </c>
      <c r="OW111">
        <v>0.36</v>
      </c>
      <c r="OX111">
        <v>0.45</v>
      </c>
      <c r="OY111">
        <v>0.54</v>
      </c>
      <c r="OZ111">
        <v>0.63</v>
      </c>
      <c r="PA111">
        <v>0.72</v>
      </c>
      <c r="PB111">
        <v>0.80999999999999905</v>
      </c>
      <c r="PC111">
        <v>0.9</v>
      </c>
      <c r="PD111" s="13" t="s">
        <v>187</v>
      </c>
      <c r="PE111" s="5">
        <v>0</v>
      </c>
      <c r="PO111" s="13" t="s">
        <v>254</v>
      </c>
      <c r="PP111">
        <v>0</v>
      </c>
      <c r="PQ111">
        <v>0.09</v>
      </c>
      <c r="PR111">
        <v>0.18</v>
      </c>
      <c r="PS111">
        <v>0.27</v>
      </c>
      <c r="PT111">
        <v>0.36</v>
      </c>
      <c r="PU111">
        <v>0.45</v>
      </c>
      <c r="PV111">
        <v>0.54</v>
      </c>
      <c r="PW111">
        <v>0.63</v>
      </c>
      <c r="PX111">
        <v>0.72</v>
      </c>
      <c r="PY111">
        <v>0.80999999999999905</v>
      </c>
      <c r="PZ111">
        <v>0.9</v>
      </c>
      <c r="QA111" s="13" t="s">
        <v>187</v>
      </c>
      <c r="QB111" s="5">
        <v>0</v>
      </c>
      <c r="QL111" s="13" t="s">
        <v>254</v>
      </c>
      <c r="QM111">
        <v>0</v>
      </c>
      <c r="QN111">
        <v>0.09</v>
      </c>
      <c r="QO111">
        <v>0.18</v>
      </c>
      <c r="QP111">
        <v>0.27</v>
      </c>
      <c r="QQ111">
        <v>0.36</v>
      </c>
      <c r="QR111">
        <v>0.45</v>
      </c>
      <c r="QS111">
        <v>0.54</v>
      </c>
      <c r="QT111">
        <v>0.63</v>
      </c>
      <c r="QU111">
        <v>0.72</v>
      </c>
      <c r="QV111">
        <v>0.80999999999999905</v>
      </c>
      <c r="QW111">
        <v>0.9</v>
      </c>
      <c r="QX111" s="13" t="s">
        <v>187</v>
      </c>
      <c r="QY111" s="5">
        <v>0</v>
      </c>
      <c r="RI111" s="13" t="s">
        <v>254</v>
      </c>
      <c r="RJ111">
        <v>0</v>
      </c>
      <c r="RK111">
        <v>0.09</v>
      </c>
      <c r="RL111">
        <v>0.18</v>
      </c>
      <c r="RM111">
        <v>0.27</v>
      </c>
      <c r="RN111">
        <v>0.36</v>
      </c>
      <c r="RO111">
        <v>0.45</v>
      </c>
      <c r="RP111">
        <v>0.54</v>
      </c>
      <c r="RQ111">
        <v>0.63</v>
      </c>
      <c r="RR111">
        <v>0.72</v>
      </c>
      <c r="RS111">
        <v>0.80999999999999905</v>
      </c>
      <c r="RT111">
        <v>0.9</v>
      </c>
      <c r="RU111" s="13" t="s">
        <v>187</v>
      </c>
      <c r="RV111" s="5">
        <v>0</v>
      </c>
      <c r="SF111" s="13" t="s">
        <v>254</v>
      </c>
      <c r="SG111">
        <v>0</v>
      </c>
      <c r="SH111">
        <v>0.09</v>
      </c>
      <c r="SI111">
        <v>0.18</v>
      </c>
      <c r="SJ111">
        <v>0.27</v>
      </c>
      <c r="SK111">
        <v>0.36</v>
      </c>
      <c r="SL111">
        <v>0.45</v>
      </c>
      <c r="SM111">
        <v>0.54</v>
      </c>
      <c r="SN111">
        <v>0.63</v>
      </c>
      <c r="SO111">
        <v>0.72</v>
      </c>
      <c r="SP111">
        <v>0.80999999999999905</v>
      </c>
      <c r="SQ111">
        <v>0.9</v>
      </c>
      <c r="SR111" s="13" t="s">
        <v>187</v>
      </c>
      <c r="SS111" s="5">
        <v>0</v>
      </c>
      <c r="TC111" s="13" t="s">
        <v>254</v>
      </c>
      <c r="TD111">
        <v>0</v>
      </c>
      <c r="TE111">
        <v>0.09</v>
      </c>
      <c r="TF111">
        <v>0.18</v>
      </c>
      <c r="TG111">
        <v>0.27</v>
      </c>
      <c r="TH111">
        <v>0.36</v>
      </c>
      <c r="TI111">
        <v>0.45</v>
      </c>
      <c r="TJ111">
        <v>0.54</v>
      </c>
      <c r="TK111">
        <v>0.63</v>
      </c>
      <c r="TL111">
        <v>0.72</v>
      </c>
      <c r="TM111">
        <v>0.80999999999999905</v>
      </c>
      <c r="TN111">
        <v>0.9</v>
      </c>
      <c r="TO111" s="13" t="s">
        <v>187</v>
      </c>
      <c r="TP111" s="5">
        <v>0</v>
      </c>
      <c r="TZ111" s="13" t="s">
        <v>254</v>
      </c>
      <c r="UA111">
        <v>0</v>
      </c>
      <c r="UB111">
        <v>0.09</v>
      </c>
      <c r="UC111">
        <v>0.18</v>
      </c>
      <c r="UD111">
        <v>0.27</v>
      </c>
      <c r="UE111">
        <v>0.36</v>
      </c>
      <c r="UF111">
        <v>0.45</v>
      </c>
      <c r="UG111">
        <v>0.54</v>
      </c>
      <c r="UH111">
        <v>0.63</v>
      </c>
      <c r="UI111">
        <v>0.72</v>
      </c>
      <c r="UJ111">
        <v>0.80999999999999905</v>
      </c>
      <c r="UK111">
        <v>0.9</v>
      </c>
      <c r="UL111" s="13" t="s">
        <v>187</v>
      </c>
      <c r="UM111" s="5">
        <v>0</v>
      </c>
      <c r="UW111" s="13" t="s">
        <v>254</v>
      </c>
      <c r="UX111">
        <v>0</v>
      </c>
      <c r="UY111">
        <v>0.09</v>
      </c>
      <c r="UZ111">
        <v>0.18</v>
      </c>
      <c r="VA111">
        <v>0.27</v>
      </c>
      <c r="VB111">
        <v>0.36</v>
      </c>
      <c r="VC111">
        <v>0.45</v>
      </c>
      <c r="VD111">
        <v>0.54</v>
      </c>
      <c r="VE111">
        <v>0.63</v>
      </c>
      <c r="VF111">
        <v>0.72</v>
      </c>
      <c r="VG111">
        <v>0.80999999999999905</v>
      </c>
      <c r="VH111">
        <v>0.9</v>
      </c>
      <c r="VI111" s="13" t="s">
        <v>187</v>
      </c>
      <c r="VJ111" s="5">
        <v>0</v>
      </c>
      <c r="VT111" s="13" t="s">
        <v>254</v>
      </c>
      <c r="VU111">
        <v>0</v>
      </c>
      <c r="VV111">
        <v>0.09</v>
      </c>
      <c r="VW111">
        <v>0.18</v>
      </c>
      <c r="VX111">
        <v>0.27</v>
      </c>
      <c r="VY111">
        <v>0.36</v>
      </c>
      <c r="VZ111">
        <v>0.45</v>
      </c>
      <c r="WA111">
        <v>0.54</v>
      </c>
      <c r="WB111">
        <v>0.63</v>
      </c>
      <c r="WC111">
        <v>0.72</v>
      </c>
      <c r="WD111">
        <v>0.80999999999999905</v>
      </c>
      <c r="WE111">
        <v>0.9</v>
      </c>
      <c r="WF111" s="13" t="s">
        <v>187</v>
      </c>
      <c r="WG111" s="5">
        <v>0</v>
      </c>
    </row>
    <row r="112" spans="17:605" x14ac:dyDescent="0.25">
      <c r="Q112" s="13">
        <v>0</v>
      </c>
      <c r="R112">
        <v>119.468911778597</v>
      </c>
      <c r="S112">
        <v>132.18116961707599</v>
      </c>
      <c r="T112">
        <v>146.01147136555599</v>
      </c>
      <c r="U112">
        <v>160.874833334535</v>
      </c>
      <c r="V112">
        <v>176.66948834670299</v>
      </c>
      <c r="W112">
        <v>193.292119098462</v>
      </c>
      <c r="X112">
        <v>210.650169134256</v>
      </c>
      <c r="Y112">
        <v>227.60931877876899</v>
      </c>
      <c r="Z112">
        <v>242.91509552244901</v>
      </c>
      <c r="AA112">
        <v>257.44846328386598</v>
      </c>
      <c r="AB112">
        <v>270.97527543467498</v>
      </c>
      <c r="AC112" s="13" t="s">
        <v>188</v>
      </c>
      <c r="AD112" s="5">
        <v>150.48207132601399</v>
      </c>
      <c r="AN112" s="13">
        <v>0</v>
      </c>
      <c r="AO112">
        <v>95.042245366690693</v>
      </c>
      <c r="AP112">
        <v>105.536749181574</v>
      </c>
      <c r="AQ112">
        <v>117.115479395582</v>
      </c>
      <c r="AR112">
        <v>129.74059440581999</v>
      </c>
      <c r="AS112">
        <v>143.35492166121401</v>
      </c>
      <c r="AT112">
        <v>157.89227575209199</v>
      </c>
      <c r="AU112">
        <v>173.28648981264499</v>
      </c>
      <c r="AV112">
        <v>188.56364802545099</v>
      </c>
      <c r="AW112">
        <v>202.583803448715</v>
      </c>
      <c r="AX112">
        <v>216.03452057702401</v>
      </c>
      <c r="AY112">
        <v>228.644428001611</v>
      </c>
      <c r="AZ112" s="13" t="s">
        <v>188</v>
      </c>
      <c r="BA112" s="5">
        <v>155.82247665630399</v>
      </c>
      <c r="BK112" s="13">
        <v>0</v>
      </c>
      <c r="BL112">
        <v>97.965602838830705</v>
      </c>
      <c r="BM112">
        <v>108.621346782624</v>
      </c>
      <c r="BN112">
        <v>120.332691704849</v>
      </c>
      <c r="BO112">
        <v>133.050832555038</v>
      </c>
      <c r="BP112">
        <v>146.70798734927899</v>
      </c>
      <c r="BQ112">
        <v>161.22832193816299</v>
      </c>
      <c r="BR112">
        <v>176.537340561375</v>
      </c>
      <c r="BS112">
        <v>191.71256782435401</v>
      </c>
      <c r="BT112">
        <v>205.69064156939299</v>
      </c>
      <c r="BU112">
        <v>219.12328898231499</v>
      </c>
      <c r="BV112">
        <v>231.762296625782</v>
      </c>
      <c r="BW112" s="13" t="s">
        <v>188</v>
      </c>
      <c r="BX112" s="5">
        <v>153.41782132150101</v>
      </c>
      <c r="CH112" s="13">
        <v>0</v>
      </c>
      <c r="CI112">
        <v>119.523763208841</v>
      </c>
      <c r="CJ112">
        <v>132.246952445891</v>
      </c>
      <c r="CK112">
        <v>146.09007194049701</v>
      </c>
      <c r="CL112">
        <v>160.96822034063101</v>
      </c>
      <c r="CM112">
        <v>176.779660771262</v>
      </c>
      <c r="CN112">
        <v>193.421063812543</v>
      </c>
      <c r="CO112">
        <v>210.799833340335</v>
      </c>
      <c r="CP112">
        <v>227.77747660953199</v>
      </c>
      <c r="CQ112">
        <v>243.094607148655</v>
      </c>
      <c r="CR112">
        <v>257.63559953532001</v>
      </c>
      <c r="CS112">
        <v>271.16546599873999</v>
      </c>
      <c r="CT112" s="13" t="s">
        <v>188</v>
      </c>
      <c r="CU112" s="5">
        <v>150.14145944029499</v>
      </c>
      <c r="DE112" s="13">
        <v>0</v>
      </c>
      <c r="DF112">
        <v>97.4429522921196</v>
      </c>
      <c r="DG112">
        <v>107.99599636132</v>
      </c>
      <c r="DH112">
        <v>119.585986819141</v>
      </c>
      <c r="DI112">
        <v>132.162872518623</v>
      </c>
      <c r="DJ112">
        <v>145.65808572387999</v>
      </c>
      <c r="DK112">
        <v>159.995432101218</v>
      </c>
      <c r="DL112">
        <v>175.10039673879299</v>
      </c>
      <c r="DM112">
        <v>190.094120289725</v>
      </c>
      <c r="DN112">
        <v>203.96673647655501</v>
      </c>
      <c r="DO112">
        <v>217.33533102570701</v>
      </c>
      <c r="DP112">
        <v>229.962149906701</v>
      </c>
      <c r="DQ112" s="13" t="s">
        <v>188</v>
      </c>
      <c r="DR112" s="5">
        <v>152.201367386106</v>
      </c>
      <c r="EB112" s="13">
        <v>0</v>
      </c>
      <c r="EC112">
        <v>119.642486993784</v>
      </c>
      <c r="ED112">
        <v>132.38935768128701</v>
      </c>
      <c r="EE112">
        <v>146.260249783261</v>
      </c>
      <c r="EF112">
        <v>161.170441721207</v>
      </c>
      <c r="EG112">
        <v>177.01826358</v>
      </c>
      <c r="EH112">
        <v>193.70036082608399</v>
      </c>
      <c r="EI112">
        <v>211.124052313334</v>
      </c>
      <c r="EJ112">
        <v>228.14174441794199</v>
      </c>
      <c r="EK112">
        <v>243.48333290043499</v>
      </c>
      <c r="EL112">
        <v>258.04063619068</v>
      </c>
      <c r="EM112">
        <v>271.57683839978699</v>
      </c>
      <c r="EN112" s="13" t="s">
        <v>188</v>
      </c>
      <c r="EO112" s="5">
        <v>150.246526344176</v>
      </c>
      <c r="EY112" s="13">
        <v>0</v>
      </c>
      <c r="EZ112">
        <v>119.420486023423</v>
      </c>
      <c r="FA112">
        <v>132.12309809383899</v>
      </c>
      <c r="FB112">
        <v>145.94209070111299</v>
      </c>
      <c r="FC112">
        <v>160.792407841695</v>
      </c>
      <c r="FD112">
        <v>176.572255918792</v>
      </c>
      <c r="FE112">
        <v>193.17832859563001</v>
      </c>
      <c r="FF112">
        <v>210.518104642136</v>
      </c>
      <c r="FG112">
        <v>227.46093209826199</v>
      </c>
      <c r="FH112">
        <v>242.75665708837801</v>
      </c>
      <c r="FI112">
        <v>257.28324724432798</v>
      </c>
      <c r="FJ112">
        <v>270.80729671498</v>
      </c>
      <c r="FK112" s="13" t="s">
        <v>188</v>
      </c>
      <c r="FL112" s="5">
        <v>149.09547985250501</v>
      </c>
      <c r="FV112" s="13">
        <v>0</v>
      </c>
      <c r="FW112">
        <v>119.98861479679501</v>
      </c>
      <c r="FX112">
        <v>132.80469039366599</v>
      </c>
      <c r="FY112">
        <v>146.75677928201901</v>
      </c>
      <c r="FZ112">
        <v>161.76069615890299</v>
      </c>
      <c r="GA112">
        <v>177.71497702609199</v>
      </c>
      <c r="GB112">
        <v>194.51620279075399</v>
      </c>
      <c r="GC112">
        <v>212.071450956852</v>
      </c>
      <c r="GD112">
        <v>229.20605213963501</v>
      </c>
      <c r="GE112">
        <v>244.61800584634801</v>
      </c>
      <c r="GF112">
        <v>259.22132336895402</v>
      </c>
      <c r="GG112">
        <v>272.773801249538</v>
      </c>
      <c r="GH112" s="13" t="s">
        <v>188</v>
      </c>
      <c r="GI112" s="5">
        <v>150.42244374831901</v>
      </c>
      <c r="GS112" s="13">
        <v>0</v>
      </c>
      <c r="GT112">
        <v>119.50063318175</v>
      </c>
      <c r="GU112">
        <v>132.219212069983</v>
      </c>
      <c r="GV112">
        <v>146.05692547846201</v>
      </c>
      <c r="GW112">
        <v>160.928837279242</v>
      </c>
      <c r="GX112">
        <v>176.73319777042599</v>
      </c>
      <c r="GY112">
        <v>193.366682601815</v>
      </c>
      <c r="GZ112">
        <v>210.73671234701001</v>
      </c>
      <c r="HA112">
        <v>227.706556407606</v>
      </c>
      <c r="HB112">
        <v>243.01890335042799</v>
      </c>
      <c r="HC112">
        <v>257.55668734764203</v>
      </c>
      <c r="HD112">
        <v>271.08527559338597</v>
      </c>
      <c r="HE112" s="13" t="s">
        <v>188</v>
      </c>
      <c r="HF112" s="5">
        <v>149.81646956381701</v>
      </c>
      <c r="HP112" s="13">
        <v>0</v>
      </c>
      <c r="HQ112">
        <v>97.521313088534299</v>
      </c>
      <c r="HR112">
        <v>107.923040504783</v>
      </c>
      <c r="HS112">
        <v>119.31155041345799</v>
      </c>
      <c r="HT112">
        <v>131.63021327397999</v>
      </c>
      <c r="HU112">
        <v>144.805078017516</v>
      </c>
      <c r="HV112">
        <v>158.75590796933099</v>
      </c>
      <c r="HW112">
        <v>173.40542914503601</v>
      </c>
      <c r="HX112">
        <v>187.96904668279299</v>
      </c>
      <c r="HY112">
        <v>201.55707351458099</v>
      </c>
      <c r="HZ112">
        <v>214.71498170731999</v>
      </c>
      <c r="IA112">
        <v>227.23302619906801</v>
      </c>
      <c r="IB112" s="13" t="s">
        <v>188</v>
      </c>
      <c r="IC112" s="5">
        <v>149.19581472336199</v>
      </c>
      <c r="IM112" s="13">
        <v>0</v>
      </c>
      <c r="IN112">
        <v>95.6891972316688</v>
      </c>
      <c r="IO112">
        <v>106.02173825905599</v>
      </c>
      <c r="IP112">
        <v>117.36830258509799</v>
      </c>
      <c r="IQ112">
        <v>129.67986873433401</v>
      </c>
      <c r="IR112">
        <v>142.88952486592299</v>
      </c>
      <c r="IS112">
        <v>156.92312514937899</v>
      </c>
      <c r="IT112">
        <v>171.708354714482</v>
      </c>
      <c r="IU112">
        <v>186.42543851496799</v>
      </c>
      <c r="IV112">
        <v>200.132400428848</v>
      </c>
      <c r="IW112">
        <v>213.39875478395101</v>
      </c>
      <c r="IX112">
        <v>225.99817522793299</v>
      </c>
      <c r="IY112" s="13" t="s">
        <v>188</v>
      </c>
      <c r="IZ112" s="5">
        <v>151.13337989726401</v>
      </c>
      <c r="JJ112" s="13">
        <v>0</v>
      </c>
      <c r="JK112">
        <v>96.789701058503596</v>
      </c>
      <c r="JL112">
        <v>107.133278578492</v>
      </c>
      <c r="JM112">
        <v>118.464808041778</v>
      </c>
      <c r="JN112">
        <v>130.72942933075799</v>
      </c>
      <c r="JO112">
        <v>143.854954550971</v>
      </c>
      <c r="JP112">
        <v>157.76277898935999</v>
      </c>
      <c r="JQ112">
        <v>172.37704493663</v>
      </c>
      <c r="JR112">
        <v>186.917307808972</v>
      </c>
      <c r="JS112">
        <v>200.49620487552099</v>
      </c>
      <c r="JT112">
        <v>213.654991856321</v>
      </c>
      <c r="JU112">
        <v>226.18279028926599</v>
      </c>
      <c r="JV112" s="13" t="s">
        <v>188</v>
      </c>
      <c r="JW112" s="5">
        <v>149.09475985666299</v>
      </c>
      <c r="KG112" s="13">
        <v>0</v>
      </c>
      <c r="KH112">
        <v>97.385817643231803</v>
      </c>
      <c r="KI112">
        <v>107.90357239559501</v>
      </c>
      <c r="KJ112">
        <v>119.448543363024</v>
      </c>
      <c r="KK112">
        <v>131.96953842260501</v>
      </c>
      <c r="KL112">
        <v>145.397077283963</v>
      </c>
      <c r="KM112">
        <v>159.65429966708001</v>
      </c>
      <c r="KN112">
        <v>174.66625352798201</v>
      </c>
      <c r="KO112">
        <v>189.57430024019399</v>
      </c>
      <c r="KP112">
        <v>203.39411489932701</v>
      </c>
      <c r="KQ112">
        <v>216.727129742854</v>
      </c>
      <c r="KR112">
        <v>229.341192133487</v>
      </c>
      <c r="KS112" s="13" t="s">
        <v>188</v>
      </c>
      <c r="KT112" s="5">
        <v>151.55362656319201</v>
      </c>
      <c r="LD112" s="13">
        <v>0</v>
      </c>
      <c r="LE112">
        <v>96.940774799277705</v>
      </c>
      <c r="LF112">
        <v>107.347013606179</v>
      </c>
      <c r="LG112">
        <v>118.75699027104901</v>
      </c>
      <c r="LH112">
        <v>131.11750084813099</v>
      </c>
      <c r="LI112">
        <v>144.35762779561199</v>
      </c>
      <c r="LJ112">
        <v>158.39963646101299</v>
      </c>
      <c r="LK112">
        <v>173.16817970793201</v>
      </c>
      <c r="LL112">
        <v>187.853253699405</v>
      </c>
      <c r="LM112">
        <v>201.53053303604</v>
      </c>
      <c r="LN112">
        <v>214.763769728987</v>
      </c>
      <c r="LO112">
        <v>227.333634261079</v>
      </c>
      <c r="LP112" s="13" t="s">
        <v>188</v>
      </c>
      <c r="LQ112" s="5">
        <v>150.25460076285901</v>
      </c>
      <c r="MA112" s="13">
        <v>0</v>
      </c>
      <c r="MB112">
        <v>97.397962356958303</v>
      </c>
      <c r="MC112">
        <v>107.90540338556301</v>
      </c>
      <c r="MD112">
        <v>119.436439870003</v>
      </c>
      <c r="ME112">
        <v>131.93938146056701</v>
      </c>
      <c r="MF112">
        <v>145.34433353265601</v>
      </c>
      <c r="MG112">
        <v>159.57411762125699</v>
      </c>
      <c r="MH112">
        <v>174.55355692395901</v>
      </c>
      <c r="MI112">
        <v>189.43110754602</v>
      </c>
      <c r="MJ112">
        <v>203.23153076177701</v>
      </c>
      <c r="MK112">
        <v>216.55083597445201</v>
      </c>
      <c r="ML112">
        <v>229.15896298025001</v>
      </c>
      <c r="MM112" s="13" t="s">
        <v>188</v>
      </c>
      <c r="MN112" s="5">
        <v>151.29702892561801</v>
      </c>
      <c r="MX112" s="13">
        <v>0</v>
      </c>
      <c r="MY112">
        <v>95.794837322403495</v>
      </c>
      <c r="MZ112">
        <v>105.98994259471399</v>
      </c>
      <c r="NA112">
        <v>117.152589980217</v>
      </c>
      <c r="NB112">
        <v>129.22755838382199</v>
      </c>
      <c r="NC112">
        <v>142.14282615548001</v>
      </c>
      <c r="ND112">
        <v>155.820367395403</v>
      </c>
      <c r="NE112">
        <v>170.185168321307</v>
      </c>
      <c r="NF112">
        <v>184.50022352056399</v>
      </c>
      <c r="NG112">
        <v>197.92726061654599</v>
      </c>
      <c r="NH112">
        <v>210.97480304047599</v>
      </c>
      <c r="NI112">
        <v>223.44204659824601</v>
      </c>
      <c r="NJ112" s="13" t="s">
        <v>188</v>
      </c>
      <c r="NK112" s="5">
        <v>147.73351871355999</v>
      </c>
      <c r="NU112" s="13">
        <v>0</v>
      </c>
      <c r="NV112">
        <v>95.547378347724006</v>
      </c>
      <c r="NW112">
        <v>105.756624240622</v>
      </c>
      <c r="NX112">
        <v>116.94451092575</v>
      </c>
      <c r="NY112">
        <v>129.057771631332</v>
      </c>
      <c r="NZ112">
        <v>142.02607875362401</v>
      </c>
      <c r="OA112">
        <v>155.77277055610099</v>
      </c>
      <c r="OB112">
        <v>170.223854568028</v>
      </c>
      <c r="OC112">
        <v>184.62511324148099</v>
      </c>
      <c r="OD112">
        <v>198.11761561699799</v>
      </c>
      <c r="OE112">
        <v>211.22120873535701</v>
      </c>
      <c r="OF112">
        <v>223.72909696526699</v>
      </c>
      <c r="OG112" s="13" t="s">
        <v>188</v>
      </c>
      <c r="OH112" s="5">
        <v>148.57353860771701</v>
      </c>
      <c r="OR112">
        <v>0</v>
      </c>
      <c r="OS112">
        <v>95.802622201923</v>
      </c>
      <c r="OT112">
        <v>105.986372197753</v>
      </c>
      <c r="OU112">
        <v>117.13390499684</v>
      </c>
      <c r="OV112">
        <v>129.18952160192799</v>
      </c>
      <c r="OW112">
        <v>142.080814752675</v>
      </c>
      <c r="OX112">
        <v>155.72947458335199</v>
      </c>
      <c r="OY112">
        <v>170.060299292926</v>
      </c>
      <c r="OZ112">
        <v>184.34219379253</v>
      </c>
      <c r="PA112">
        <v>197.74482624779</v>
      </c>
      <c r="PB112">
        <v>210.772149552933</v>
      </c>
      <c r="PC112">
        <v>223.22529570169499</v>
      </c>
      <c r="PD112" s="13" t="s">
        <v>188</v>
      </c>
      <c r="PE112" s="5">
        <v>147.571302406489</v>
      </c>
      <c r="PO112" s="13">
        <v>0</v>
      </c>
      <c r="PP112">
        <v>91.905992594004005</v>
      </c>
      <c r="PQ112">
        <v>102.077087570972</v>
      </c>
      <c r="PR112">
        <v>113.314218554275</v>
      </c>
      <c r="PS112">
        <v>125.584391961967</v>
      </c>
      <c r="PT112">
        <v>138.83585589574699</v>
      </c>
      <c r="PU112">
        <v>153.007916226871</v>
      </c>
      <c r="PV112">
        <v>168.03954300508201</v>
      </c>
      <c r="PW112">
        <v>183.00762873843499</v>
      </c>
      <c r="PX112">
        <v>196.82530518792899</v>
      </c>
      <c r="PY112">
        <v>210.13878942390201</v>
      </c>
      <c r="PZ112">
        <v>222.68288274459999</v>
      </c>
      <c r="QA112" s="13" t="s">
        <v>188</v>
      </c>
      <c r="QB112" s="5">
        <v>154.88364877079499</v>
      </c>
      <c r="QL112" s="13">
        <v>0</v>
      </c>
      <c r="QM112">
        <v>87.896365794981904</v>
      </c>
      <c r="QN112">
        <v>97.654532446903104</v>
      </c>
      <c r="QO112">
        <v>108.45440191919801</v>
      </c>
      <c r="QP112">
        <v>120.269318685122</v>
      </c>
      <c r="QQ112">
        <v>133.054819711112</v>
      </c>
      <c r="QR112">
        <v>146.757849119642</v>
      </c>
      <c r="QS112">
        <v>161.32484607270999</v>
      </c>
      <c r="QT112">
        <v>175.905819665911</v>
      </c>
      <c r="QU112">
        <v>189.49034064604999</v>
      </c>
      <c r="QV112">
        <v>202.66527288115</v>
      </c>
      <c r="QW112">
        <v>215.17376199403799</v>
      </c>
      <c r="QX112" s="13" t="s">
        <v>188</v>
      </c>
      <c r="QY112" s="5">
        <v>154.37786540731</v>
      </c>
      <c r="RI112" s="13">
        <v>0</v>
      </c>
      <c r="RJ112">
        <v>93.459375572786797</v>
      </c>
      <c r="RK112">
        <v>103.17590629251499</v>
      </c>
      <c r="RL112">
        <v>113.772253454425</v>
      </c>
      <c r="RM112">
        <v>125.18780856628899</v>
      </c>
      <c r="RN112">
        <v>137.34742044765099</v>
      </c>
      <c r="RO112">
        <v>150.17197172616599</v>
      </c>
      <c r="RP112">
        <v>163.58695022773099</v>
      </c>
      <c r="RQ112">
        <v>176.997846143071</v>
      </c>
      <c r="RR112">
        <v>189.74226805223199</v>
      </c>
      <c r="RS112">
        <v>202.22038576419499</v>
      </c>
      <c r="RT112">
        <v>214.27194140872101</v>
      </c>
      <c r="RU112" s="13" t="s">
        <v>188</v>
      </c>
      <c r="RV112" s="5">
        <v>141.87141022252399</v>
      </c>
      <c r="SF112" s="13">
        <v>0</v>
      </c>
      <c r="SG112">
        <v>91.655094855769505</v>
      </c>
      <c r="SH112">
        <v>101.802556627462</v>
      </c>
      <c r="SI112">
        <v>113.014866552718</v>
      </c>
      <c r="SJ112">
        <v>125.259702923837</v>
      </c>
      <c r="SK112">
        <v>138.486172511359</v>
      </c>
      <c r="SL112">
        <v>152.63460823200299</v>
      </c>
      <c r="SM112">
        <v>167.64515555661399</v>
      </c>
      <c r="SN112">
        <v>182.606661714495</v>
      </c>
      <c r="SO112">
        <v>196.44416361885001</v>
      </c>
      <c r="SP112">
        <v>209.79321279233</v>
      </c>
      <c r="SQ112">
        <v>222.38873243494999</v>
      </c>
      <c r="SR112" s="13" t="s">
        <v>188</v>
      </c>
      <c r="SS112" s="5">
        <v>154.856907762106</v>
      </c>
      <c r="TC112" s="13">
        <v>0</v>
      </c>
      <c r="TD112">
        <v>94.275767436149096</v>
      </c>
      <c r="TE112">
        <v>104.216191931567</v>
      </c>
      <c r="TF112">
        <v>115.084439215708</v>
      </c>
      <c r="TG112">
        <v>126.823755862512</v>
      </c>
      <c r="TH112">
        <v>139.36160219273901</v>
      </c>
      <c r="TI112">
        <v>152.620282451469</v>
      </c>
      <c r="TJ112">
        <v>166.52571547493201</v>
      </c>
      <c r="TK112">
        <v>180.4136197748</v>
      </c>
      <c r="TL112">
        <v>193.53474627922901</v>
      </c>
      <c r="TM112">
        <v>206.340904613113</v>
      </c>
      <c r="TN112">
        <v>218.65032845611699</v>
      </c>
      <c r="TO112" s="13" t="s">
        <v>188</v>
      </c>
      <c r="TP112" s="5">
        <v>145.08594364016</v>
      </c>
      <c r="TZ112" s="13">
        <v>0</v>
      </c>
      <c r="UA112">
        <v>124.308769994597</v>
      </c>
      <c r="UB112">
        <v>138.00822779942399</v>
      </c>
      <c r="UC112">
        <v>152.99975957998001</v>
      </c>
      <c r="UD112">
        <v>169.206474077309</v>
      </c>
      <c r="UE112">
        <v>186.52965739545201</v>
      </c>
      <c r="UF112">
        <v>204.86478774502601</v>
      </c>
      <c r="UG112">
        <v>224.11517811296901</v>
      </c>
      <c r="UH112">
        <v>242.67316780952899</v>
      </c>
      <c r="UI112">
        <v>258.73287874058599</v>
      </c>
      <c r="UJ112">
        <v>273.57438138844299</v>
      </c>
      <c r="UK112">
        <v>286.88511715717902</v>
      </c>
      <c r="UL112" s="13" t="s">
        <v>188</v>
      </c>
      <c r="UM112" s="5">
        <v>156.71170736791501</v>
      </c>
      <c r="UW112" s="13">
        <v>0</v>
      </c>
      <c r="UX112">
        <v>124.308769994597</v>
      </c>
      <c r="UY112">
        <v>138.00822779942399</v>
      </c>
      <c r="UZ112">
        <v>152.99975957998001</v>
      </c>
      <c r="VA112">
        <v>169.206474077309</v>
      </c>
      <c r="VB112">
        <v>186.52965739545201</v>
      </c>
      <c r="VC112">
        <v>204.86478774502601</v>
      </c>
      <c r="VD112">
        <v>224.11517811296901</v>
      </c>
      <c r="VE112">
        <v>242.67316780952899</v>
      </c>
      <c r="VF112">
        <v>258.73287874058599</v>
      </c>
      <c r="VG112">
        <v>273.57438138844299</v>
      </c>
      <c r="VH112">
        <v>286.88511715717902</v>
      </c>
      <c r="VI112" s="13" t="s">
        <v>188</v>
      </c>
      <c r="VJ112" s="5">
        <v>156.28253947322099</v>
      </c>
      <c r="VT112" s="13">
        <v>0</v>
      </c>
      <c r="VU112">
        <v>124.308769994597</v>
      </c>
      <c r="VV112">
        <v>138.00822779942399</v>
      </c>
      <c r="VW112">
        <v>152.99975957998001</v>
      </c>
      <c r="VX112">
        <v>169.206474077309</v>
      </c>
      <c r="VY112">
        <v>186.52965739545201</v>
      </c>
      <c r="VZ112">
        <v>204.86478774502601</v>
      </c>
      <c r="WA112">
        <v>224.11517811296901</v>
      </c>
      <c r="WB112">
        <v>242.67316780952899</v>
      </c>
      <c r="WC112">
        <v>258.73287874058599</v>
      </c>
      <c r="WD112">
        <v>273.57438138844299</v>
      </c>
      <c r="WE112">
        <v>286.88511715717902</v>
      </c>
      <c r="WF112" s="13" t="s">
        <v>188</v>
      </c>
      <c r="WG112" s="5">
        <v>156.55993797063201</v>
      </c>
    </row>
    <row r="113" spans="17:605" x14ac:dyDescent="0.25">
      <c r="Q113" s="13">
        <v>1400</v>
      </c>
      <c r="R113">
        <v>118.78983913461001</v>
      </c>
      <c r="S113">
        <v>131.14856326042801</v>
      </c>
      <c r="T113">
        <v>144.580967652391</v>
      </c>
      <c r="U113">
        <v>159.01249740854999</v>
      </c>
      <c r="V113">
        <v>174.353318992006</v>
      </c>
      <c r="W113">
        <v>190.45380958921399</v>
      </c>
      <c r="X113">
        <v>207.21504247374</v>
      </c>
      <c r="Y113">
        <v>223.20875712686799</v>
      </c>
      <c r="Z113">
        <v>238.10278426529101</v>
      </c>
      <c r="AA113">
        <v>252.31953088045299</v>
      </c>
      <c r="AB113">
        <v>265.643614558244</v>
      </c>
      <c r="AC113" s="13" t="s">
        <v>189</v>
      </c>
      <c r="AD113" s="5">
        <v>150.48207132601399</v>
      </c>
      <c r="AN113" s="13">
        <v>1400</v>
      </c>
      <c r="AO113">
        <v>92.603241410998905</v>
      </c>
      <c r="AP113">
        <v>102.629750784522</v>
      </c>
      <c r="AQ113">
        <v>113.67817470733701</v>
      </c>
      <c r="AR113">
        <v>125.71478268085001</v>
      </c>
      <c r="AS113">
        <v>138.68833281194301</v>
      </c>
      <c r="AT113">
        <v>152.544057796884</v>
      </c>
      <c r="AU113">
        <v>167.22195731341</v>
      </c>
      <c r="AV113">
        <v>181.51279741300499</v>
      </c>
      <c r="AW113">
        <v>195.08004322748701</v>
      </c>
      <c r="AX113">
        <v>208.211065255443</v>
      </c>
      <c r="AY113">
        <v>220.659209399552</v>
      </c>
      <c r="AZ113" s="13" t="s">
        <v>189</v>
      </c>
      <c r="BA113" s="5">
        <v>155.82247665630399</v>
      </c>
      <c r="BK113" s="13">
        <v>1400</v>
      </c>
      <c r="BL113">
        <v>95.795649975322206</v>
      </c>
      <c r="BM113">
        <v>106.013064367046</v>
      </c>
      <c r="BN113">
        <v>117.22845888499501</v>
      </c>
      <c r="BO113">
        <v>129.39755100691599</v>
      </c>
      <c r="BP113">
        <v>142.45874068046601</v>
      </c>
      <c r="BQ113">
        <v>156.34644774152099</v>
      </c>
      <c r="BR113">
        <v>170.99202578528701</v>
      </c>
      <c r="BS113">
        <v>185.24499527281299</v>
      </c>
      <c r="BT113">
        <v>198.79282140160001</v>
      </c>
      <c r="BU113">
        <v>211.91257330494099</v>
      </c>
      <c r="BV113">
        <v>224.37758182747899</v>
      </c>
      <c r="BW113" s="13" t="s">
        <v>189</v>
      </c>
      <c r="BX113" s="5">
        <v>153.41782132150101</v>
      </c>
      <c r="CH113" s="13">
        <v>1400</v>
      </c>
      <c r="CI113">
        <v>118.844021515937</v>
      </c>
      <c r="CJ113">
        <v>131.213287839966</v>
      </c>
      <c r="CK113">
        <v>144.658026220907</v>
      </c>
      <c r="CL113">
        <v>159.103767503754</v>
      </c>
      <c r="CM113">
        <v>174.46071903658401</v>
      </c>
      <c r="CN113">
        <v>190.57918575376701</v>
      </c>
      <c r="CO113">
        <v>207.36018318429299</v>
      </c>
      <c r="CP113">
        <v>223.37008469084799</v>
      </c>
      <c r="CQ113">
        <v>238.275392877743</v>
      </c>
      <c r="CR113">
        <v>252.50015164615499</v>
      </c>
      <c r="CS113">
        <v>265.82819643963398</v>
      </c>
      <c r="CT113" s="13" t="s">
        <v>189</v>
      </c>
      <c r="CU113" s="5">
        <v>150.14145944029499</v>
      </c>
      <c r="DE113" s="13">
        <v>1400</v>
      </c>
      <c r="DF113">
        <v>95.293931631264599</v>
      </c>
      <c r="DG113">
        <v>105.41520173185801</v>
      </c>
      <c r="DH113">
        <v>116.51728110664099</v>
      </c>
      <c r="DI113">
        <v>128.55472295613299</v>
      </c>
      <c r="DJ113">
        <v>141.46515962453799</v>
      </c>
      <c r="DK113">
        <v>155.182585077125</v>
      </c>
      <c r="DL113">
        <v>169.638252075309</v>
      </c>
      <c r="DM113">
        <v>183.736425968551</v>
      </c>
      <c r="DN113">
        <v>197.17976435080101</v>
      </c>
      <c r="DO113">
        <v>210.229899561911</v>
      </c>
      <c r="DP113">
        <v>222.66978259399201</v>
      </c>
      <c r="DQ113" s="13" t="s">
        <v>189</v>
      </c>
      <c r="DR113" s="5">
        <v>152.201367386106</v>
      </c>
      <c r="EB113" s="13">
        <v>1400</v>
      </c>
      <c r="EC113">
        <v>118.96128328172099</v>
      </c>
      <c r="ED113">
        <v>131.35338481156401</v>
      </c>
      <c r="EE113">
        <v>144.82484397705301</v>
      </c>
      <c r="EF113">
        <v>159.30137872684901</v>
      </c>
      <c r="EG113">
        <v>174.69328629447199</v>
      </c>
      <c r="EH113">
        <v>190.850716077388</v>
      </c>
      <c r="EI113">
        <v>207.674559341145</v>
      </c>
      <c r="EJ113">
        <v>223.71948669184599</v>
      </c>
      <c r="EK113">
        <v>238.64910484164199</v>
      </c>
      <c r="EL113">
        <v>252.89103159584101</v>
      </c>
      <c r="EM113">
        <v>266.22740198015202</v>
      </c>
      <c r="EN113" s="13" t="s">
        <v>189</v>
      </c>
      <c r="EO113" s="5">
        <v>150.246526344176</v>
      </c>
      <c r="EY113" s="13">
        <v>1400</v>
      </c>
      <c r="EZ113">
        <v>118.74200071809101</v>
      </c>
      <c r="FA113">
        <v>131.09142176129299</v>
      </c>
      <c r="FB113">
        <v>144.51294295717699</v>
      </c>
      <c r="FC113">
        <v>158.93193406756799</v>
      </c>
      <c r="FD113">
        <v>174.25852579771001</v>
      </c>
      <c r="FE113">
        <v>190.34315932852999</v>
      </c>
      <c r="FF113">
        <v>207.086959089039</v>
      </c>
      <c r="FG113">
        <v>223.066380844881</v>
      </c>
      <c r="FH113">
        <v>237.95042272933401</v>
      </c>
      <c r="FI113">
        <v>252.160054006254</v>
      </c>
      <c r="FJ113">
        <v>265.48058095305799</v>
      </c>
      <c r="FK113" s="13" t="s">
        <v>189</v>
      </c>
      <c r="FL113" s="5">
        <v>149.09547985250501</v>
      </c>
      <c r="FV113" s="13">
        <v>1400</v>
      </c>
      <c r="FW113">
        <v>119.303037372738</v>
      </c>
      <c r="FX113">
        <v>131.761845977538</v>
      </c>
      <c r="FY113">
        <v>145.31139748886699</v>
      </c>
      <c r="FZ113">
        <v>159.877967121333</v>
      </c>
      <c r="GA113">
        <v>175.372125033033</v>
      </c>
      <c r="GB113">
        <v>191.64357378257199</v>
      </c>
      <c r="GC113">
        <v>208.59284798416101</v>
      </c>
      <c r="GD113">
        <v>224.73980173325401</v>
      </c>
      <c r="GE113">
        <v>239.73942963050499</v>
      </c>
      <c r="GF113">
        <v>254.03001540249801</v>
      </c>
      <c r="GG113">
        <v>267.38867850357701</v>
      </c>
      <c r="GH113" s="13" t="s">
        <v>189</v>
      </c>
      <c r="GI113" s="5">
        <v>150.42244374831901</v>
      </c>
      <c r="GS113" s="13">
        <v>1400</v>
      </c>
      <c r="GT113">
        <v>118.821174107739</v>
      </c>
      <c r="GU113">
        <v>131.18599433858</v>
      </c>
      <c r="GV113">
        <v>144.62553079457999</v>
      </c>
      <c r="GW113">
        <v>159.06527810886601</v>
      </c>
      <c r="GX113">
        <v>174.4154263394</v>
      </c>
      <c r="GY113">
        <v>190.52631085789099</v>
      </c>
      <c r="GZ113">
        <v>207.29897151762</v>
      </c>
      <c r="HA113">
        <v>223.302047612591</v>
      </c>
      <c r="HB113">
        <v>238.20260254444199</v>
      </c>
      <c r="HC113">
        <v>252.42398886128501</v>
      </c>
      <c r="HD113">
        <v>265.75037209192101</v>
      </c>
      <c r="HE113" s="13" t="s">
        <v>189</v>
      </c>
      <c r="HF113" s="5">
        <v>149.81646956381701</v>
      </c>
      <c r="HP113" s="13">
        <v>1400</v>
      </c>
      <c r="HQ113">
        <v>95.524293104860405</v>
      </c>
      <c r="HR113">
        <v>105.518300104462</v>
      </c>
      <c r="HS113">
        <v>116.44742664837401</v>
      </c>
      <c r="HT113">
        <v>128.25991179098901</v>
      </c>
      <c r="HU113">
        <v>140.88808534017701</v>
      </c>
      <c r="HV113">
        <v>154.261220811622</v>
      </c>
      <c r="HW113">
        <v>168.30749790632399</v>
      </c>
      <c r="HX113">
        <v>182.04787991936101</v>
      </c>
      <c r="HY113">
        <v>195.220347998888</v>
      </c>
      <c r="HZ113">
        <v>208.05693034676401</v>
      </c>
      <c r="IA113">
        <v>220.36579643319601</v>
      </c>
      <c r="IB113" s="13" t="s">
        <v>189</v>
      </c>
      <c r="IC113" s="5">
        <v>149.19581472336199</v>
      </c>
      <c r="IM113" s="13">
        <v>1400</v>
      </c>
      <c r="IN113">
        <v>93.495925948360906</v>
      </c>
      <c r="IO113">
        <v>103.39940682706001</v>
      </c>
      <c r="IP113">
        <v>114.262027374536</v>
      </c>
      <c r="IQ113">
        <v>126.03940935950099</v>
      </c>
      <c r="IR113">
        <v>138.67081861456401</v>
      </c>
      <c r="IS113">
        <v>152.09254525039901</v>
      </c>
      <c r="IT113">
        <v>166.23800659066299</v>
      </c>
      <c r="IU113">
        <v>180.08689683821001</v>
      </c>
      <c r="IV113">
        <v>193.36012304361699</v>
      </c>
      <c r="IW113">
        <v>206.29682995343799</v>
      </c>
      <c r="IX113">
        <v>218.690778588207</v>
      </c>
      <c r="IY113" s="13" t="s">
        <v>189</v>
      </c>
      <c r="IZ113" s="5">
        <v>151.13337989726401</v>
      </c>
      <c r="JJ113" s="13">
        <v>1400</v>
      </c>
      <c r="JK113">
        <v>94.7419747784744</v>
      </c>
      <c r="JL113">
        <v>104.673937407464</v>
      </c>
      <c r="JM113">
        <v>115.54180024225199</v>
      </c>
      <c r="JN113">
        <v>127.295539530225</v>
      </c>
      <c r="JO113">
        <v>139.86922901030599</v>
      </c>
      <c r="JP113">
        <v>153.194023583942</v>
      </c>
      <c r="JQ113">
        <v>167.19957304482401</v>
      </c>
      <c r="JR113">
        <v>180.91288479865</v>
      </c>
      <c r="JS113">
        <v>194.07190105586801</v>
      </c>
      <c r="JT113">
        <v>206.905778966209</v>
      </c>
      <c r="JU113">
        <v>219.22185127819</v>
      </c>
      <c r="JV113" s="13" t="s">
        <v>189</v>
      </c>
      <c r="JW113" s="5">
        <v>149.09475985666299</v>
      </c>
      <c r="KG113" s="13">
        <v>1400</v>
      </c>
      <c r="KH113">
        <v>95.261612824323393</v>
      </c>
      <c r="KI113">
        <v>105.35201960761199</v>
      </c>
      <c r="KJ113">
        <v>116.414373204966</v>
      </c>
      <c r="KK113">
        <v>128.402138441933</v>
      </c>
      <c r="KL113">
        <v>141.252052134308</v>
      </c>
      <c r="KM113">
        <v>154.89733870013001</v>
      </c>
      <c r="KN113">
        <v>169.268758338114</v>
      </c>
      <c r="KO113">
        <v>183.295690898148</v>
      </c>
      <c r="KP113">
        <v>196.68822099955099</v>
      </c>
      <c r="KQ113">
        <v>209.70133989270499</v>
      </c>
      <c r="KR113">
        <v>222.12307105934599</v>
      </c>
      <c r="KS113" s="13" t="s">
        <v>189</v>
      </c>
      <c r="KT113" s="5">
        <v>151.55362656319201</v>
      </c>
      <c r="LD113" s="13">
        <v>1400</v>
      </c>
      <c r="LE113">
        <v>94.856609566986705</v>
      </c>
      <c r="LF113">
        <v>104.844556047777</v>
      </c>
      <c r="LG113">
        <v>115.782875585097</v>
      </c>
      <c r="LH113">
        <v>127.623127381087</v>
      </c>
      <c r="LI113">
        <v>140.30063702483099</v>
      </c>
      <c r="LJ113">
        <v>153.74759192154099</v>
      </c>
      <c r="LK113">
        <v>167.89424092607501</v>
      </c>
      <c r="LL113">
        <v>181.73077918906199</v>
      </c>
      <c r="LM113">
        <v>194.984435418544</v>
      </c>
      <c r="LN113">
        <v>207.893862084647</v>
      </c>
      <c r="LO113">
        <v>220.25875632637599</v>
      </c>
      <c r="LP113" s="13" t="s">
        <v>189</v>
      </c>
      <c r="LQ113" s="5">
        <v>150.25460076285901</v>
      </c>
      <c r="MA113" s="13">
        <v>1400</v>
      </c>
      <c r="MB113">
        <v>95.2851410768546</v>
      </c>
      <c r="MC113">
        <v>105.36702942041801</v>
      </c>
      <c r="MD113">
        <v>116.417578834712</v>
      </c>
      <c r="ME113">
        <v>128.389776641905</v>
      </c>
      <c r="MF113">
        <v>141.219952479536</v>
      </c>
      <c r="MG113">
        <v>154.84096302718299</v>
      </c>
      <c r="MH113">
        <v>169.18332099162299</v>
      </c>
      <c r="MI113">
        <v>183.18517572183799</v>
      </c>
      <c r="MJ113">
        <v>196.559284150991</v>
      </c>
      <c r="MK113">
        <v>209.55839417307999</v>
      </c>
      <c r="ML113">
        <v>221.97241301774201</v>
      </c>
      <c r="MM113" s="13" t="s">
        <v>189</v>
      </c>
      <c r="MN113" s="5">
        <v>151.29702892561801</v>
      </c>
      <c r="MX113" s="13">
        <v>1400</v>
      </c>
      <c r="MY113">
        <v>93.743837869101398</v>
      </c>
      <c r="MZ113">
        <v>103.53229998706399</v>
      </c>
      <c r="NA113">
        <v>114.23760363956499</v>
      </c>
      <c r="NB113">
        <v>125.80942409235</v>
      </c>
      <c r="NC113">
        <v>138.18200137396499</v>
      </c>
      <c r="ND113">
        <v>151.28710119914101</v>
      </c>
      <c r="NE113">
        <v>165.055151144581</v>
      </c>
      <c r="NF113">
        <v>178.56791882610699</v>
      </c>
      <c r="NG113">
        <v>191.57606533432801</v>
      </c>
      <c r="NH113">
        <v>204.29418548273199</v>
      </c>
      <c r="NI113">
        <v>216.53889480441501</v>
      </c>
      <c r="NJ113" s="13" t="s">
        <v>189</v>
      </c>
      <c r="NK113" s="5">
        <v>147.73351871355999</v>
      </c>
      <c r="NU113" s="13">
        <v>1400</v>
      </c>
      <c r="NV113">
        <v>93.448139435087299</v>
      </c>
      <c r="NW113">
        <v>103.244470385556</v>
      </c>
      <c r="NX113">
        <v>113.967680975448</v>
      </c>
      <c r="NY113">
        <v>125.569335572108</v>
      </c>
      <c r="NZ113">
        <v>137.98534551794199</v>
      </c>
      <c r="OA113">
        <v>151.1490695549</v>
      </c>
      <c r="OB113">
        <v>164.99204120968599</v>
      </c>
      <c r="OC113">
        <v>178.57524114427699</v>
      </c>
      <c r="OD113">
        <v>191.643829149726</v>
      </c>
      <c r="OE113">
        <v>204.41633116101201</v>
      </c>
      <c r="OF113">
        <v>216.704060820986</v>
      </c>
      <c r="OG113" s="13" t="s">
        <v>189</v>
      </c>
      <c r="OH113" s="5">
        <v>148.57353860771701</v>
      </c>
      <c r="OR113">
        <v>1400</v>
      </c>
      <c r="OS113">
        <v>93.763020186304004</v>
      </c>
      <c r="OT113">
        <v>103.54188245723201</v>
      </c>
      <c r="OU113">
        <v>114.234148245226</v>
      </c>
      <c r="OV113">
        <v>125.789032506091</v>
      </c>
      <c r="OW113">
        <v>138.14039398605601</v>
      </c>
      <c r="OX113">
        <v>151.219660042204</v>
      </c>
      <c r="OY113">
        <v>164.95704590846799</v>
      </c>
      <c r="OZ113">
        <v>178.441674462241</v>
      </c>
      <c r="PA113">
        <v>191.426701196176</v>
      </c>
      <c r="PB113">
        <v>204.124823987414</v>
      </c>
      <c r="PC113">
        <v>216.35439053656901</v>
      </c>
      <c r="PD113" s="13" t="s">
        <v>189</v>
      </c>
      <c r="PE113" s="5">
        <v>147.571302406489</v>
      </c>
      <c r="PO113" s="13">
        <v>1400</v>
      </c>
      <c r="PP113">
        <v>89.325444062429099</v>
      </c>
      <c r="PQ113">
        <v>99.021471158034103</v>
      </c>
      <c r="PR113">
        <v>109.72101670437</v>
      </c>
      <c r="PS113">
        <v>121.395121272948</v>
      </c>
      <c r="PT113">
        <v>133.99788632923401</v>
      </c>
      <c r="PU113">
        <v>147.48073609507</v>
      </c>
      <c r="PV113">
        <v>161.788951844151</v>
      </c>
      <c r="PW113">
        <v>175.78015238584999</v>
      </c>
      <c r="PX113">
        <v>189.131424884316</v>
      </c>
      <c r="PY113">
        <v>202.109057525982</v>
      </c>
      <c r="PZ113">
        <v>214.47289707232301</v>
      </c>
      <c r="QA113" s="13" t="s">
        <v>189</v>
      </c>
      <c r="QB113" s="5">
        <v>154.88364877079499</v>
      </c>
      <c r="QL113" s="13">
        <v>1400</v>
      </c>
      <c r="QM113">
        <v>85.168424312377198</v>
      </c>
      <c r="QN113">
        <v>94.445398206288303</v>
      </c>
      <c r="QO113">
        <v>104.70115259291801</v>
      </c>
      <c r="QP113">
        <v>115.912808213373</v>
      </c>
      <c r="QQ113">
        <v>128.041466108138</v>
      </c>
      <c r="QR113">
        <v>141.046817525471</v>
      </c>
      <c r="QS113">
        <v>154.881580925788</v>
      </c>
      <c r="QT113">
        <v>168.49834554024699</v>
      </c>
      <c r="QU113">
        <v>181.594067312509</v>
      </c>
      <c r="QV113">
        <v>194.405359432751</v>
      </c>
      <c r="QW113">
        <v>206.70121840811501</v>
      </c>
      <c r="QX113" s="13" t="s">
        <v>189</v>
      </c>
      <c r="QY113" s="5">
        <v>154.37786540731</v>
      </c>
      <c r="RI113" s="13">
        <v>1400</v>
      </c>
      <c r="RJ113">
        <v>91.520118115986307</v>
      </c>
      <c r="RK113">
        <v>100.859577534764</v>
      </c>
      <c r="RL113">
        <v>111.034470927961</v>
      </c>
      <c r="RM113">
        <v>121.98935792957001</v>
      </c>
      <c r="RN113">
        <v>133.65534863276801</v>
      </c>
      <c r="RO113">
        <v>145.96254685602301</v>
      </c>
      <c r="RP113">
        <v>158.84144621854301</v>
      </c>
      <c r="RQ113">
        <v>171.55301088399901</v>
      </c>
      <c r="RR113">
        <v>183.89928334526999</v>
      </c>
      <c r="RS113">
        <v>196.047964430896</v>
      </c>
      <c r="RT113">
        <v>207.85237508959301</v>
      </c>
      <c r="RU113" s="13" t="s">
        <v>189</v>
      </c>
      <c r="RV113" s="5">
        <v>141.87141022252399</v>
      </c>
      <c r="SF113" s="13">
        <v>1400</v>
      </c>
      <c r="SG113">
        <v>89.073941408077602</v>
      </c>
      <c r="SH113">
        <v>98.746712102988596</v>
      </c>
      <c r="SI113">
        <v>109.421674658659</v>
      </c>
      <c r="SJ113">
        <v>121.070438976956</v>
      </c>
      <c r="SK113">
        <v>133.647840252289</v>
      </c>
      <c r="SL113">
        <v>147.106278523496</v>
      </c>
      <c r="SM113">
        <v>161.39208359349601</v>
      </c>
      <c r="SN113">
        <v>175.37808517836601</v>
      </c>
      <c r="SO113">
        <v>188.744077258104</v>
      </c>
      <c r="SP113">
        <v>201.75083475960901</v>
      </c>
      <c r="SQ113">
        <v>214.15871236281299</v>
      </c>
      <c r="SR113" s="13" t="s">
        <v>189</v>
      </c>
      <c r="SS113" s="5">
        <v>154.856907762106</v>
      </c>
      <c r="TC113" s="13">
        <v>1400</v>
      </c>
      <c r="TD113">
        <v>92.245767365659901</v>
      </c>
      <c r="TE113">
        <v>101.79107865257799</v>
      </c>
      <c r="TF113">
        <v>112.21626587361099</v>
      </c>
      <c r="TG113">
        <v>123.46959249615</v>
      </c>
      <c r="TH113">
        <v>135.48478168713501</v>
      </c>
      <c r="TI113">
        <v>148.19383562568601</v>
      </c>
      <c r="TJ113">
        <v>161.52795302519499</v>
      </c>
      <c r="TK113">
        <v>174.660845588943</v>
      </c>
      <c r="TL113">
        <v>187.36896293060599</v>
      </c>
      <c r="TM113">
        <v>199.841578249869</v>
      </c>
      <c r="TN113">
        <v>211.91267687949201</v>
      </c>
      <c r="TO113" s="13" t="s">
        <v>189</v>
      </c>
      <c r="TP113" s="5">
        <v>145.08594364016</v>
      </c>
      <c r="TZ113" s="13">
        <v>1400</v>
      </c>
      <c r="UA113">
        <v>123.54846155465501</v>
      </c>
      <c r="UB113">
        <v>136.85420401347699</v>
      </c>
      <c r="UC113">
        <v>151.398165836738</v>
      </c>
      <c r="UD113">
        <v>167.11423130671301</v>
      </c>
      <c r="UE113">
        <v>183.916714883113</v>
      </c>
      <c r="UF113">
        <v>201.649304167954</v>
      </c>
      <c r="UG113">
        <v>220.20740541726099</v>
      </c>
      <c r="UH113">
        <v>237.55438758828799</v>
      </c>
      <c r="UI113">
        <v>253.21364191772301</v>
      </c>
      <c r="UJ113">
        <v>267.802998064132</v>
      </c>
      <c r="UK113">
        <v>281.03278819299902</v>
      </c>
      <c r="UL113" s="13" t="s">
        <v>189</v>
      </c>
      <c r="UM113" s="5">
        <v>156.71170736791501</v>
      </c>
      <c r="UW113" s="13">
        <v>1400</v>
      </c>
      <c r="UX113">
        <v>123.54846155465501</v>
      </c>
      <c r="UY113">
        <v>136.85420401347699</v>
      </c>
      <c r="UZ113">
        <v>151.398165836738</v>
      </c>
      <c r="VA113">
        <v>167.11423130671301</v>
      </c>
      <c r="VB113">
        <v>183.916714883113</v>
      </c>
      <c r="VC113">
        <v>201.649304167954</v>
      </c>
      <c r="VD113">
        <v>220.20740541726099</v>
      </c>
      <c r="VE113">
        <v>237.55438758828799</v>
      </c>
      <c r="VF113">
        <v>253.21364191772301</v>
      </c>
      <c r="VG113">
        <v>267.802998064132</v>
      </c>
      <c r="VH113">
        <v>281.03278819299902</v>
      </c>
      <c r="VI113" s="13" t="s">
        <v>189</v>
      </c>
      <c r="VJ113" s="5">
        <v>156.28253947322099</v>
      </c>
      <c r="VT113" s="13">
        <v>1400</v>
      </c>
      <c r="VU113">
        <v>123.54846155465501</v>
      </c>
      <c r="VV113">
        <v>136.85420401347699</v>
      </c>
      <c r="VW113">
        <v>151.398165836738</v>
      </c>
      <c r="VX113">
        <v>167.11423130671301</v>
      </c>
      <c r="VY113">
        <v>183.916714883113</v>
      </c>
      <c r="VZ113">
        <v>201.649304167954</v>
      </c>
      <c r="WA113">
        <v>220.20740541726099</v>
      </c>
      <c r="WB113">
        <v>237.55438758828799</v>
      </c>
      <c r="WC113">
        <v>253.21364191772301</v>
      </c>
      <c r="WD113">
        <v>267.802998064132</v>
      </c>
      <c r="WE113">
        <v>281.03278819299902</v>
      </c>
      <c r="WF113" s="13" t="s">
        <v>189</v>
      </c>
      <c r="WG113" s="5">
        <v>156.55993797063201</v>
      </c>
    </row>
    <row r="114" spans="17:605" x14ac:dyDescent="0.25">
      <c r="Q114" s="13">
        <v>2800</v>
      </c>
      <c r="R114">
        <v>118.11773921997499</v>
      </c>
      <c r="S114">
        <v>130.12148939243099</v>
      </c>
      <c r="T114">
        <v>143.14033223260901</v>
      </c>
      <c r="U114">
        <v>157.10265863193001</v>
      </c>
      <c r="V114">
        <v>171.92270872073101</v>
      </c>
      <c r="W114">
        <v>187.51289049347301</v>
      </c>
      <c r="X114">
        <v>203.793920451898</v>
      </c>
      <c r="Y114">
        <v>218.94380799512399</v>
      </c>
      <c r="Z114">
        <v>233.430301840732</v>
      </c>
      <c r="AA114">
        <v>247.32611293505099</v>
      </c>
      <c r="AB114">
        <v>260.43363303425599</v>
      </c>
      <c r="AC114" s="13" t="s">
        <v>190</v>
      </c>
      <c r="AD114" s="5">
        <v>0</v>
      </c>
      <c r="AN114" s="13">
        <v>2800</v>
      </c>
      <c r="AO114">
        <v>90.045685287652802</v>
      </c>
      <c r="AP114">
        <v>99.605267360326195</v>
      </c>
      <c r="AQ114">
        <v>110.128149255368</v>
      </c>
      <c r="AR114">
        <v>121.58475859485</v>
      </c>
      <c r="AS114">
        <v>133.92956384325899</v>
      </c>
      <c r="AT114">
        <v>147.10931962503099</v>
      </c>
      <c r="AU114">
        <v>161.07038372911299</v>
      </c>
      <c r="AV114">
        <v>174.44734629246599</v>
      </c>
      <c r="AW114">
        <v>187.550733410822</v>
      </c>
      <c r="AX114">
        <v>200.33825169777401</v>
      </c>
      <c r="AY114">
        <v>212.58733477018799</v>
      </c>
      <c r="AZ114" s="13" t="s">
        <v>190</v>
      </c>
      <c r="BA114" s="5">
        <v>0</v>
      </c>
      <c r="BK114" s="13">
        <v>2800</v>
      </c>
      <c r="BL114">
        <v>93.509238708513493</v>
      </c>
      <c r="BM114">
        <v>103.288076263357</v>
      </c>
      <c r="BN114">
        <v>114.010427417247</v>
      </c>
      <c r="BO114">
        <v>125.63649862249601</v>
      </c>
      <c r="BP114">
        <v>138.11058824458101</v>
      </c>
      <c r="BQ114">
        <v>151.36990840756201</v>
      </c>
      <c r="BR114">
        <v>165.35228416190199</v>
      </c>
      <c r="BS114">
        <v>178.7478434105</v>
      </c>
      <c r="BT114">
        <v>191.85748739913899</v>
      </c>
      <c r="BU114">
        <v>204.64599791280801</v>
      </c>
      <c r="BV114">
        <v>216.90760087063501</v>
      </c>
      <c r="BW114" s="13" t="s">
        <v>190</v>
      </c>
      <c r="BX114" s="5">
        <v>0</v>
      </c>
      <c r="CH114" s="13">
        <v>2800</v>
      </c>
      <c r="CI114">
        <v>118.171311336061</v>
      </c>
      <c r="CJ114">
        <v>130.18522825902099</v>
      </c>
      <c r="CK114">
        <v>143.21592277761701</v>
      </c>
      <c r="CL114">
        <v>157.191862625818</v>
      </c>
      <c r="CM114">
        <v>172.027323645574</v>
      </c>
      <c r="CN114">
        <v>187.63471565380999</v>
      </c>
      <c r="CO114">
        <v>203.934734369962</v>
      </c>
      <c r="CP114">
        <v>219.09884724673901</v>
      </c>
      <c r="CQ114">
        <v>233.59653516531799</v>
      </c>
      <c r="CR114">
        <v>247.500686840051</v>
      </c>
      <c r="CS114">
        <v>260.61297055961802</v>
      </c>
      <c r="CT114" s="13" t="s">
        <v>190</v>
      </c>
      <c r="CU114" s="5">
        <v>0</v>
      </c>
      <c r="DE114" s="13">
        <v>2800</v>
      </c>
      <c r="DF114">
        <v>93.028242207461005</v>
      </c>
      <c r="DG114">
        <v>102.717227020658</v>
      </c>
      <c r="DH114">
        <v>113.333944240615</v>
      </c>
      <c r="DI114">
        <v>124.837514061622</v>
      </c>
      <c r="DJ114">
        <v>137.17148990218899</v>
      </c>
      <c r="DK114">
        <v>150.27265702903901</v>
      </c>
      <c r="DL114">
        <v>164.07867255358499</v>
      </c>
      <c r="DM114">
        <v>177.34234179793199</v>
      </c>
      <c r="DN114">
        <v>190.34900191956601</v>
      </c>
      <c r="DO114">
        <v>203.06356724173099</v>
      </c>
      <c r="DP114">
        <v>215.28902071968901</v>
      </c>
      <c r="DQ114" s="13" t="s">
        <v>190</v>
      </c>
      <c r="DR114" s="5">
        <v>0</v>
      </c>
      <c r="EB114" s="13">
        <v>2800</v>
      </c>
      <c r="EC114">
        <v>118.287240114215</v>
      </c>
      <c r="ED114">
        <v>130.323176317974</v>
      </c>
      <c r="EE114">
        <v>143.379543534063</v>
      </c>
      <c r="EF114">
        <v>157.38497720563399</v>
      </c>
      <c r="EG114">
        <v>172.253831768238</v>
      </c>
      <c r="EH114">
        <v>187.898522123737</v>
      </c>
      <c r="EI114">
        <v>204.23969996599999</v>
      </c>
      <c r="EJ114">
        <v>219.434568404114</v>
      </c>
      <c r="EK114">
        <v>233.95638685689701</v>
      </c>
      <c r="EL114">
        <v>247.87843406830601</v>
      </c>
      <c r="EM114">
        <v>261.000805057261</v>
      </c>
      <c r="EN114" s="13" t="s">
        <v>190</v>
      </c>
      <c r="EO114" s="5">
        <v>0</v>
      </c>
      <c r="EY114" s="13">
        <v>2800</v>
      </c>
      <c r="EZ114">
        <v>118.070436674273</v>
      </c>
      <c r="FA114">
        <v>130.06521444015399</v>
      </c>
      <c r="FB114">
        <v>143.07359889679299</v>
      </c>
      <c r="FC114">
        <v>157.02391343125501</v>
      </c>
      <c r="FD114">
        <v>171.83036696039099</v>
      </c>
      <c r="FE114">
        <v>187.405366146219</v>
      </c>
      <c r="FF114">
        <v>203.66964607021299</v>
      </c>
      <c r="FG114">
        <v>218.80696650659999</v>
      </c>
      <c r="FH114">
        <v>233.28355400383899</v>
      </c>
      <c r="FI114">
        <v>247.17196381839699</v>
      </c>
      <c r="FJ114">
        <v>260.27522463544602</v>
      </c>
      <c r="FK114" s="13" t="s">
        <v>190</v>
      </c>
      <c r="FL114" s="5">
        <v>0</v>
      </c>
      <c r="FV114" s="13">
        <v>2800</v>
      </c>
      <c r="FW114">
        <v>118.62501120659</v>
      </c>
      <c r="FX114">
        <v>130.72524950962301</v>
      </c>
      <c r="FY114">
        <v>143.85662041518</v>
      </c>
      <c r="FZ114">
        <v>157.94825914186899</v>
      </c>
      <c r="GA114">
        <v>172.91475939758999</v>
      </c>
      <c r="GB114">
        <v>188.66855982514599</v>
      </c>
      <c r="GC114">
        <v>205.13019125163501</v>
      </c>
      <c r="GD114">
        <v>220.41444106777601</v>
      </c>
      <c r="GE114">
        <v>235.00581684173301</v>
      </c>
      <c r="GF114">
        <v>248.978777295074</v>
      </c>
      <c r="GG114">
        <v>262.12877351445502</v>
      </c>
      <c r="GH114" s="13" t="s">
        <v>190</v>
      </c>
      <c r="GI114" s="5">
        <v>0</v>
      </c>
      <c r="GS114" s="13">
        <v>2800</v>
      </c>
      <c r="GT114">
        <v>118.14872169520601</v>
      </c>
      <c r="GU114">
        <v>130.158350961829</v>
      </c>
      <c r="GV114">
        <v>143.18404708534499</v>
      </c>
      <c r="GW114">
        <v>157.15424534702001</v>
      </c>
      <c r="GX114">
        <v>171.98320648358299</v>
      </c>
      <c r="GY114">
        <v>187.58333950287499</v>
      </c>
      <c r="GZ114">
        <v>203.87534885386799</v>
      </c>
      <c r="HA114">
        <v>219.03346433661901</v>
      </c>
      <c r="HB114">
        <v>233.52643536432899</v>
      </c>
      <c r="HC114">
        <v>247.42707550420101</v>
      </c>
      <c r="HD114">
        <v>260.53735838231302</v>
      </c>
      <c r="HE114" s="13" t="s">
        <v>190</v>
      </c>
      <c r="HF114" s="5">
        <v>0</v>
      </c>
      <c r="HP114" s="13">
        <v>2800</v>
      </c>
      <c r="HQ114">
        <v>93.413766870830102</v>
      </c>
      <c r="HR114">
        <v>102.99891338102699</v>
      </c>
      <c r="HS114">
        <v>113.470222567514</v>
      </c>
      <c r="HT114">
        <v>124.780720484021</v>
      </c>
      <c r="HU114">
        <v>136.868714868859</v>
      </c>
      <c r="HV114">
        <v>149.66676025104101</v>
      </c>
      <c r="HW114">
        <v>163.10930531651499</v>
      </c>
      <c r="HX114">
        <v>176.07882732122101</v>
      </c>
      <c r="HY114">
        <v>188.830336814524</v>
      </c>
      <c r="HZ114">
        <v>201.332401382732</v>
      </c>
      <c r="IA114">
        <v>213.410427911786</v>
      </c>
      <c r="IB114" s="13" t="s">
        <v>190</v>
      </c>
      <c r="IC114" s="5">
        <v>0</v>
      </c>
      <c r="IM114" s="13">
        <v>2800</v>
      </c>
      <c r="IN114">
        <v>91.1842961062342</v>
      </c>
      <c r="IO114">
        <v>100.658046195897</v>
      </c>
      <c r="IP114">
        <v>111.039099124446</v>
      </c>
      <c r="IQ114">
        <v>122.287698939329</v>
      </c>
      <c r="IR114">
        <v>134.34903569026901</v>
      </c>
      <c r="IS114">
        <v>147.16183659411899</v>
      </c>
      <c r="IT114">
        <v>160.66579929736301</v>
      </c>
      <c r="IU114">
        <v>173.70305035831899</v>
      </c>
      <c r="IV114">
        <v>186.53519155891999</v>
      </c>
      <c r="IW114">
        <v>199.125755684457</v>
      </c>
      <c r="IX114">
        <v>211.287889175884</v>
      </c>
      <c r="IY114" s="13" t="s">
        <v>190</v>
      </c>
      <c r="IZ114" s="5">
        <v>0</v>
      </c>
      <c r="JJ114" s="13">
        <v>2800</v>
      </c>
      <c r="JK114">
        <v>92.579055147086194</v>
      </c>
      <c r="JL114">
        <v>102.09830385228</v>
      </c>
      <c r="JM114">
        <v>112.504174999036</v>
      </c>
      <c r="JN114">
        <v>123.751415408874</v>
      </c>
      <c r="JO114">
        <v>135.78007264299799</v>
      </c>
      <c r="JP114">
        <v>148.524340738804</v>
      </c>
      <c r="JQ114">
        <v>161.92012291809499</v>
      </c>
      <c r="JR114">
        <v>174.85882316360099</v>
      </c>
      <c r="JS114">
        <v>187.592159422457</v>
      </c>
      <c r="JT114">
        <v>200.08738043850801</v>
      </c>
      <c r="JU114">
        <v>212.16934629862101</v>
      </c>
      <c r="JV114" s="13" t="s">
        <v>190</v>
      </c>
      <c r="JW114" s="5">
        <v>0</v>
      </c>
      <c r="KG114" s="13">
        <v>2800</v>
      </c>
      <c r="KH114">
        <v>93.021057298014298</v>
      </c>
      <c r="KI114">
        <v>102.683459825143</v>
      </c>
      <c r="KJ114">
        <v>113.265533576186</v>
      </c>
      <c r="KK114">
        <v>124.72535616024101</v>
      </c>
      <c r="KL114">
        <v>137.00559988837199</v>
      </c>
      <c r="KM114">
        <v>150.042352612705</v>
      </c>
      <c r="KN114">
        <v>163.77275249087299</v>
      </c>
      <c r="KO114">
        <v>176.977749327483</v>
      </c>
      <c r="KP114">
        <v>189.935970453961</v>
      </c>
      <c r="KQ114">
        <v>202.61285362033701</v>
      </c>
      <c r="KR114">
        <v>214.815919481489</v>
      </c>
      <c r="KS114" s="13" t="s">
        <v>190</v>
      </c>
      <c r="KT114" s="5">
        <v>0</v>
      </c>
      <c r="LD114" s="13">
        <v>2800</v>
      </c>
      <c r="LE114">
        <v>92.656528837013894</v>
      </c>
      <c r="LF114">
        <v>102.22524949066801</v>
      </c>
      <c r="LG114">
        <v>112.693845540997</v>
      </c>
      <c r="LH114">
        <v>124.01858431905499</v>
      </c>
      <c r="LI114">
        <v>136.140751517609</v>
      </c>
      <c r="LJ114">
        <v>148.995473938348</v>
      </c>
      <c r="LK114">
        <v>162.51930201866699</v>
      </c>
      <c r="LL114">
        <v>175.56224261914301</v>
      </c>
      <c r="LM114">
        <v>188.38595786768499</v>
      </c>
      <c r="LN114">
        <v>200.95676828226999</v>
      </c>
      <c r="LO114">
        <v>213.09271101566799</v>
      </c>
      <c r="LP114" s="13" t="s">
        <v>190</v>
      </c>
      <c r="LQ114" s="5">
        <v>0</v>
      </c>
      <c r="MA114" s="13">
        <v>2800</v>
      </c>
      <c r="MB114">
        <v>93.056164502064505</v>
      </c>
      <c r="MC114">
        <v>102.71179039746499</v>
      </c>
      <c r="MD114">
        <v>113.284109616526</v>
      </c>
      <c r="ME114">
        <v>124.73073971994801</v>
      </c>
      <c r="MF114">
        <v>136.99395126639899</v>
      </c>
      <c r="MG114">
        <v>150.00950214420001</v>
      </c>
      <c r="MH114">
        <v>163.714274214049</v>
      </c>
      <c r="MI114">
        <v>176.89894239156999</v>
      </c>
      <c r="MJ114">
        <v>189.83986560000901</v>
      </c>
      <c r="MK114">
        <v>202.50274407091999</v>
      </c>
      <c r="ML114">
        <v>214.696772330073</v>
      </c>
      <c r="MM114" s="13" t="s">
        <v>190</v>
      </c>
      <c r="MN114" s="5">
        <v>0</v>
      </c>
      <c r="MX114" s="13">
        <v>2800</v>
      </c>
      <c r="MY114">
        <v>91.577141213159805</v>
      </c>
      <c r="MZ114">
        <v>100.957716432897</v>
      </c>
      <c r="NA114">
        <v>111.207154317761</v>
      </c>
      <c r="NB114">
        <v>122.279962028532</v>
      </c>
      <c r="NC114">
        <v>134.11636194940201</v>
      </c>
      <c r="ND114">
        <v>146.65104122231</v>
      </c>
      <c r="NE114">
        <v>159.82059590217901</v>
      </c>
      <c r="NF114">
        <v>172.580044786163</v>
      </c>
      <c r="NG114">
        <v>185.163760621346</v>
      </c>
      <c r="NH114">
        <v>197.53949742932701</v>
      </c>
      <c r="NI114">
        <v>209.54060923262301</v>
      </c>
      <c r="NJ114" s="13" t="s">
        <v>190</v>
      </c>
      <c r="NK114" s="5">
        <v>0</v>
      </c>
      <c r="NU114" s="13">
        <v>2800</v>
      </c>
      <c r="NV114">
        <v>91.232021510865394</v>
      </c>
      <c r="NW114">
        <v>100.614320051165</v>
      </c>
      <c r="NX114">
        <v>110.87455085636699</v>
      </c>
      <c r="NY114">
        <v>121.969059904432</v>
      </c>
      <c r="NZ114">
        <v>133.83972907812</v>
      </c>
      <c r="OA114">
        <v>146.42265319179199</v>
      </c>
      <c r="OB114">
        <v>159.655557176184</v>
      </c>
      <c r="OC114">
        <v>172.471250103545</v>
      </c>
      <c r="OD114">
        <v>185.109865049246</v>
      </c>
      <c r="OE114">
        <v>197.537381606715</v>
      </c>
      <c r="OF114">
        <v>209.58253133596199</v>
      </c>
      <c r="OG114" s="13" t="s">
        <v>190</v>
      </c>
      <c r="OH114" s="5">
        <v>0</v>
      </c>
      <c r="OR114">
        <v>2800</v>
      </c>
      <c r="OS114">
        <v>91.608008490667501</v>
      </c>
      <c r="OT114">
        <v>100.980705890287</v>
      </c>
      <c r="OU114">
        <v>111.21912491258099</v>
      </c>
      <c r="OV114">
        <v>122.277326458833</v>
      </c>
      <c r="OW114">
        <v>134.095153727184</v>
      </c>
      <c r="OX114">
        <v>146.606993054935</v>
      </c>
      <c r="OY114">
        <v>159.749217413483</v>
      </c>
      <c r="OZ114">
        <v>172.485012085562</v>
      </c>
      <c r="PA114">
        <v>185.047028340092</v>
      </c>
      <c r="PB114">
        <v>197.403247247303</v>
      </c>
      <c r="PC114">
        <v>209.388553881646</v>
      </c>
      <c r="PD114" s="13" t="s">
        <v>190</v>
      </c>
      <c r="PE114" s="5">
        <v>0</v>
      </c>
      <c r="PO114" s="13">
        <v>2800</v>
      </c>
      <c r="PP114">
        <v>86.626006843636503</v>
      </c>
      <c r="PQ114">
        <v>95.848440711742199</v>
      </c>
      <c r="PR114">
        <v>106.01571592092699</v>
      </c>
      <c r="PS114">
        <v>117.102990761196</v>
      </c>
      <c r="PT114">
        <v>129.07004090834599</v>
      </c>
      <c r="PU114">
        <v>141.869047820465</v>
      </c>
      <c r="PV114">
        <v>155.45152448325899</v>
      </c>
      <c r="PW114">
        <v>168.53538839318099</v>
      </c>
      <c r="PX114">
        <v>181.408259547792</v>
      </c>
      <c r="PY114">
        <v>194.025008901386</v>
      </c>
      <c r="PZ114">
        <v>206.16987670139301</v>
      </c>
      <c r="QA114" s="13" t="s">
        <v>190</v>
      </c>
      <c r="QB114" s="5">
        <v>0</v>
      </c>
      <c r="QL114" s="13">
        <v>2800</v>
      </c>
      <c r="QM114">
        <v>82.325791219813297</v>
      </c>
      <c r="QN114">
        <v>91.123855100906397</v>
      </c>
      <c r="QO114">
        <v>100.84181424514399</v>
      </c>
      <c r="QP114">
        <v>111.46070629123</v>
      </c>
      <c r="QQ114">
        <v>122.947084872451</v>
      </c>
      <c r="QR114">
        <v>135.26027584191399</v>
      </c>
      <c r="QS114">
        <v>148.358841410324</v>
      </c>
      <c r="QT114">
        <v>161.077098258261</v>
      </c>
      <c r="QU114">
        <v>173.67136040319701</v>
      </c>
      <c r="QV114">
        <v>186.09305377437801</v>
      </c>
      <c r="QW114">
        <v>198.13622547258001</v>
      </c>
      <c r="QX114" s="13" t="s">
        <v>190</v>
      </c>
      <c r="QY114" s="5">
        <v>0</v>
      </c>
      <c r="RI114" s="13">
        <v>2800</v>
      </c>
      <c r="RJ114">
        <v>89.4680936593833</v>
      </c>
      <c r="RK114">
        <v>98.428783781235396</v>
      </c>
      <c r="RL114">
        <v>108.182902935795</v>
      </c>
      <c r="RM114">
        <v>118.68007709242001</v>
      </c>
      <c r="RN114">
        <v>129.857388318506</v>
      </c>
      <c r="RO114">
        <v>141.64797973134401</v>
      </c>
      <c r="RP114">
        <v>153.98818106866401</v>
      </c>
      <c r="RQ114">
        <v>166.03786502600801</v>
      </c>
      <c r="RR114">
        <v>177.98222812082599</v>
      </c>
      <c r="RS114">
        <v>189.792437882375</v>
      </c>
      <c r="RT114">
        <v>201.33479521200701</v>
      </c>
      <c r="RU114" s="13" t="s">
        <v>190</v>
      </c>
      <c r="RV114" s="5">
        <v>0</v>
      </c>
      <c r="SF114" s="13">
        <v>2800</v>
      </c>
      <c r="SG114">
        <v>86.374990712457603</v>
      </c>
      <c r="SH114">
        <v>95.574642757034695</v>
      </c>
      <c r="SI114">
        <v>105.717706400642</v>
      </c>
      <c r="SJ114">
        <v>116.77982334832799</v>
      </c>
      <c r="SK114">
        <v>128.72139830456501</v>
      </c>
      <c r="SL114">
        <v>141.49537681634499</v>
      </c>
      <c r="SM114">
        <v>155.05416034063299</v>
      </c>
      <c r="SN114">
        <v>168.133800126848</v>
      </c>
      <c r="SO114">
        <v>181.01654732207601</v>
      </c>
      <c r="SP114">
        <v>193.65620856062301</v>
      </c>
      <c r="SQ114">
        <v>205.83783217993599</v>
      </c>
      <c r="SR114" s="13" t="s">
        <v>190</v>
      </c>
      <c r="SS114" s="5">
        <v>0</v>
      </c>
      <c r="TC114" s="13">
        <v>2800</v>
      </c>
      <c r="TD114">
        <v>90.100255191487193</v>
      </c>
      <c r="TE114">
        <v>99.248971016444898</v>
      </c>
      <c r="TF114">
        <v>109.232209305219</v>
      </c>
      <c r="TG114">
        <v>120.00317842422901</v>
      </c>
      <c r="TH114">
        <v>131.50159053156099</v>
      </c>
      <c r="TI114">
        <v>143.66228034999</v>
      </c>
      <c r="TJ114">
        <v>156.42246020783901</v>
      </c>
      <c r="TK114">
        <v>168.84343514688501</v>
      </c>
      <c r="TL114">
        <v>181.133647326942</v>
      </c>
      <c r="TM114">
        <v>193.26139964156201</v>
      </c>
      <c r="TN114">
        <v>205.07577382781</v>
      </c>
      <c r="TO114" s="13" t="s">
        <v>190</v>
      </c>
      <c r="TP114" s="5">
        <v>0</v>
      </c>
      <c r="TZ114" s="13">
        <v>2800</v>
      </c>
      <c r="UA114">
        <v>122.803195309598</v>
      </c>
      <c r="UB114">
        <v>135.71588390313099</v>
      </c>
      <c r="UC114">
        <v>149.79770515409899</v>
      </c>
      <c r="UD114">
        <v>164.98464666106699</v>
      </c>
      <c r="UE114">
        <v>181.19464772886599</v>
      </c>
      <c r="UF114">
        <v>198.34048568279101</v>
      </c>
      <c r="UG114">
        <v>216.34089614733199</v>
      </c>
      <c r="UH114">
        <v>232.63641065891201</v>
      </c>
      <c r="UI114">
        <v>247.89687246318499</v>
      </c>
      <c r="UJ114">
        <v>262.22192490240201</v>
      </c>
      <c r="UK114">
        <v>275.34414105970598</v>
      </c>
      <c r="UL114" s="13" t="s">
        <v>190</v>
      </c>
      <c r="UM114" s="5">
        <v>0</v>
      </c>
      <c r="UW114" s="13">
        <v>2800</v>
      </c>
      <c r="UX114">
        <v>122.803195309598</v>
      </c>
      <c r="UY114">
        <v>135.71588390313099</v>
      </c>
      <c r="UZ114">
        <v>149.79770515409899</v>
      </c>
      <c r="VA114">
        <v>164.98464666106699</v>
      </c>
      <c r="VB114">
        <v>181.19464772886599</v>
      </c>
      <c r="VC114">
        <v>198.34048568279101</v>
      </c>
      <c r="VD114">
        <v>216.34089614733199</v>
      </c>
      <c r="VE114">
        <v>232.63641065891201</v>
      </c>
      <c r="VF114">
        <v>247.89687246318499</v>
      </c>
      <c r="VG114">
        <v>262.22192490240201</v>
      </c>
      <c r="VH114">
        <v>275.34414105970598</v>
      </c>
      <c r="VI114" s="13" t="s">
        <v>190</v>
      </c>
      <c r="VJ114" s="5">
        <v>0</v>
      </c>
      <c r="VT114" s="13">
        <v>2800</v>
      </c>
      <c r="VU114">
        <v>122.803195309598</v>
      </c>
      <c r="VV114">
        <v>135.71588390313099</v>
      </c>
      <c r="VW114">
        <v>149.79770515409899</v>
      </c>
      <c r="VX114">
        <v>164.98464666106699</v>
      </c>
      <c r="VY114">
        <v>181.19464772886599</v>
      </c>
      <c r="VZ114">
        <v>198.34048568279101</v>
      </c>
      <c r="WA114">
        <v>216.34089614733199</v>
      </c>
      <c r="WB114">
        <v>232.63641065891201</v>
      </c>
      <c r="WC114">
        <v>247.89687246318499</v>
      </c>
      <c r="WD114">
        <v>262.22192490240201</v>
      </c>
      <c r="WE114">
        <v>275.34414105970598</v>
      </c>
      <c r="WF114" s="13" t="s">
        <v>190</v>
      </c>
      <c r="WG114" s="5">
        <v>0</v>
      </c>
    </row>
    <row r="115" spans="17:605" x14ac:dyDescent="0.25">
      <c r="Q115" s="13">
        <v>4200</v>
      </c>
      <c r="R115">
        <v>117.45508502471399</v>
      </c>
      <c r="S115">
        <v>129.108681301654</v>
      </c>
      <c r="T115">
        <v>141.721113208406</v>
      </c>
      <c r="U115">
        <v>155.22379021438101</v>
      </c>
      <c r="V115">
        <v>169.53503016993699</v>
      </c>
      <c r="W115">
        <v>184.57132152650399</v>
      </c>
      <c r="X115">
        <v>200.10136026222699</v>
      </c>
      <c r="Y115">
        <v>214.629341598096</v>
      </c>
      <c r="Z115">
        <v>228.88649673851901</v>
      </c>
      <c r="AA115">
        <v>242.457253994978</v>
      </c>
      <c r="AB115">
        <v>255.335233283538</v>
      </c>
      <c r="AC115" s="13"/>
      <c r="AD115" s="5"/>
      <c r="AN115" s="13">
        <v>4200</v>
      </c>
      <c r="AO115">
        <v>87.360057521072207</v>
      </c>
      <c r="AP115">
        <v>96.452415080751194</v>
      </c>
      <c r="AQ115">
        <v>106.451469221967</v>
      </c>
      <c r="AR115">
        <v>117.33175616770799</v>
      </c>
      <c r="AS115">
        <v>129.05331026709399</v>
      </c>
      <c r="AT115">
        <v>141.568955571625</v>
      </c>
      <c r="AU115">
        <v>154.71424336021599</v>
      </c>
      <c r="AV115">
        <v>167.345383472544</v>
      </c>
      <c r="AW115">
        <v>179.96934498905799</v>
      </c>
      <c r="AX115">
        <v>192.38925727937101</v>
      </c>
      <c r="AY115">
        <v>204.40233105859599</v>
      </c>
      <c r="AZ115" s="13"/>
      <c r="BA115" s="5"/>
      <c r="BK115" s="13">
        <v>4200</v>
      </c>
      <c r="BL115">
        <v>91.095428771289903</v>
      </c>
      <c r="BM115">
        <v>100.43420441685799</v>
      </c>
      <c r="BN115">
        <v>110.663893811516</v>
      </c>
      <c r="BO115">
        <v>121.74917060384701</v>
      </c>
      <c r="BP115">
        <v>133.64012908004901</v>
      </c>
      <c r="BQ115">
        <v>146.280134998406</v>
      </c>
      <c r="BR115">
        <v>159.500659844186</v>
      </c>
      <c r="BS115">
        <v>172.19631462892801</v>
      </c>
      <c r="BT115">
        <v>184.85835032041101</v>
      </c>
      <c r="BU115">
        <v>197.29674780906501</v>
      </c>
      <c r="BV115">
        <v>209.32557180852601</v>
      </c>
      <c r="BW115" s="13"/>
      <c r="BX115" s="5"/>
      <c r="CH115" s="13">
        <v>4200</v>
      </c>
      <c r="CI115">
        <v>117.50810170543799</v>
      </c>
      <c r="CJ115">
        <v>129.17150737822101</v>
      </c>
      <c r="CK115">
        <v>141.795332961008</v>
      </c>
      <c r="CL115">
        <v>155.31105660606099</v>
      </c>
      <c r="CM115">
        <v>169.637027148334</v>
      </c>
      <c r="CN115">
        <v>184.689732889369</v>
      </c>
      <c r="CO115">
        <v>200.23726609804899</v>
      </c>
      <c r="CP115">
        <v>214.77830073533099</v>
      </c>
      <c r="CQ115">
        <v>229.04682626372701</v>
      </c>
      <c r="CR115">
        <v>242.62619831859101</v>
      </c>
      <c r="CS115">
        <v>255.50964794280401</v>
      </c>
      <c r="CT115" s="13"/>
      <c r="CU115" s="5"/>
      <c r="DE115" s="13">
        <v>4200</v>
      </c>
      <c r="DF115">
        <v>90.635123076592194</v>
      </c>
      <c r="DG115">
        <v>99.890119020815007</v>
      </c>
      <c r="DH115">
        <v>110.02155807126699</v>
      </c>
      <c r="DI115">
        <v>120.993101630095</v>
      </c>
      <c r="DJ115">
        <v>132.75412348041201</v>
      </c>
      <c r="DK115">
        <v>145.24754219200099</v>
      </c>
      <c r="DL115">
        <v>158.309969410599</v>
      </c>
      <c r="DM115">
        <v>170.88848439663599</v>
      </c>
      <c r="DN115">
        <v>183.449130616818</v>
      </c>
      <c r="DO115">
        <v>195.81041330464501</v>
      </c>
      <c r="DP115">
        <v>207.793856459886</v>
      </c>
      <c r="DQ115" s="13"/>
      <c r="DR115" s="5"/>
      <c r="EB115" s="13">
        <v>4200</v>
      </c>
      <c r="EC115">
        <v>117.622817694167</v>
      </c>
      <c r="ED115">
        <v>129.307466369266</v>
      </c>
      <c r="EE115">
        <v>141.95596977480099</v>
      </c>
      <c r="EF115">
        <v>155.49995599671399</v>
      </c>
      <c r="EG115">
        <v>169.85784213901101</v>
      </c>
      <c r="EH115">
        <v>184.94611725153001</v>
      </c>
      <c r="EI115">
        <v>200.531558563191</v>
      </c>
      <c r="EJ115">
        <v>215.10080016925201</v>
      </c>
      <c r="EK115">
        <v>229.39384787667299</v>
      </c>
      <c r="EL115">
        <v>242.991724269911</v>
      </c>
      <c r="EM115">
        <v>255.88681337013099</v>
      </c>
      <c r="EN115" s="13"/>
      <c r="EO115" s="5"/>
      <c r="EY115" s="13">
        <v>4200</v>
      </c>
      <c r="EZ115">
        <v>117.408270307069</v>
      </c>
      <c r="FA115">
        <v>129.05320899608</v>
      </c>
      <c r="FB115">
        <v>141.65558601459901</v>
      </c>
      <c r="FC115">
        <v>155.14675050381999</v>
      </c>
      <c r="FD115">
        <v>169.44499325125801</v>
      </c>
      <c r="FE115">
        <v>184.466803100736</v>
      </c>
      <c r="FF115">
        <v>199.98140700450799</v>
      </c>
      <c r="FG115">
        <v>214.49785312859501</v>
      </c>
      <c r="FH115">
        <v>228.74494866886101</v>
      </c>
      <c r="FI115">
        <v>242.30806622302899</v>
      </c>
      <c r="FJ115">
        <v>255.18116773196201</v>
      </c>
      <c r="FK115" s="13"/>
      <c r="FL115" s="5"/>
      <c r="FV115" s="13">
        <v>4200</v>
      </c>
      <c r="FW115">
        <v>117.956968494007</v>
      </c>
      <c r="FX115">
        <v>129.70363378524101</v>
      </c>
      <c r="FY115">
        <v>142.424212174996</v>
      </c>
      <c r="FZ115">
        <v>156.05077880890801</v>
      </c>
      <c r="GA115">
        <v>170.50195923809</v>
      </c>
      <c r="GB115">
        <v>185.694253088094</v>
      </c>
      <c r="GC115">
        <v>201.39053791977099</v>
      </c>
      <c r="GD115">
        <v>216.04163716023601</v>
      </c>
      <c r="GE115">
        <v>230.40546395186399</v>
      </c>
      <c r="GF115">
        <v>244.05615026371501</v>
      </c>
      <c r="GG115">
        <v>256.98356932246401</v>
      </c>
      <c r="GH115" s="13"/>
      <c r="GI115" s="5"/>
      <c r="GS115" s="13">
        <v>4200</v>
      </c>
      <c r="GT115">
        <v>117.485746657318</v>
      </c>
      <c r="GU115">
        <v>129.14501546393299</v>
      </c>
      <c r="GV115">
        <v>141.76403590998299</v>
      </c>
      <c r="GW115">
        <v>155.27425713991099</v>
      </c>
      <c r="GX115">
        <v>169.59401488008001</v>
      </c>
      <c r="GY115">
        <v>184.63979745706999</v>
      </c>
      <c r="GZ115">
        <v>200.17995201072</v>
      </c>
      <c r="HA115">
        <v>214.71548389968001</v>
      </c>
      <c r="HB115">
        <v>228.979217833272</v>
      </c>
      <c r="HC115">
        <v>242.55496217922101</v>
      </c>
      <c r="HD115">
        <v>255.43611215202299</v>
      </c>
      <c r="HE115" s="13"/>
      <c r="HF115" s="5"/>
      <c r="HP115" s="13">
        <v>4200</v>
      </c>
      <c r="HQ115">
        <v>91.178823205197702</v>
      </c>
      <c r="HR115">
        <v>100.35289137884401</v>
      </c>
      <c r="HS115">
        <v>110.365794571335</v>
      </c>
      <c r="HT115">
        <v>121.175321661138</v>
      </c>
      <c r="HU115">
        <v>132.72567242500901</v>
      </c>
      <c r="HV115">
        <v>144.95546458050299</v>
      </c>
      <c r="HW115">
        <v>157.70900513015499</v>
      </c>
      <c r="HX115">
        <v>170.03944496233399</v>
      </c>
      <c r="HY115">
        <v>182.36336308942799</v>
      </c>
      <c r="HZ115">
        <v>194.517003559806</v>
      </c>
      <c r="IA115">
        <v>206.342242152767</v>
      </c>
      <c r="IB115" s="13"/>
      <c r="IC115" s="5"/>
      <c r="IM115" s="13">
        <v>4200</v>
      </c>
      <c r="IN115">
        <v>88.744216392423695</v>
      </c>
      <c r="IO115">
        <v>97.786412951378693</v>
      </c>
      <c r="IP115">
        <v>107.68575834779899</v>
      </c>
      <c r="IQ115">
        <v>118.407078724667</v>
      </c>
      <c r="IR115">
        <v>129.90137978898201</v>
      </c>
      <c r="IS115">
        <v>142.11348369432901</v>
      </c>
      <c r="IT115">
        <v>154.889870815476</v>
      </c>
      <c r="IU115">
        <v>167.253747260957</v>
      </c>
      <c r="IV115">
        <v>179.63383930353601</v>
      </c>
      <c r="IW115">
        <v>191.86107252248601</v>
      </c>
      <c r="IX115">
        <v>203.76481502403601</v>
      </c>
      <c r="IY115" s="13"/>
      <c r="IZ115" s="5"/>
      <c r="JJ115" s="13">
        <v>4200</v>
      </c>
      <c r="JK115">
        <v>90.290282155413607</v>
      </c>
      <c r="JL115">
        <v>99.394628410925705</v>
      </c>
      <c r="JM115">
        <v>109.337937597113</v>
      </c>
      <c r="JN115">
        <v>120.079697173122</v>
      </c>
      <c r="JO115">
        <v>131.56583694219199</v>
      </c>
      <c r="JP115">
        <v>143.73661945895299</v>
      </c>
      <c r="JQ115">
        <v>156.43869776454099</v>
      </c>
      <c r="JR115">
        <v>168.7337202965</v>
      </c>
      <c r="JS115">
        <v>181.033504415821</v>
      </c>
      <c r="JT115">
        <v>193.17558709815401</v>
      </c>
      <c r="JU115">
        <v>205.00075579766499</v>
      </c>
      <c r="JV115" s="13"/>
      <c r="JW115" s="5"/>
      <c r="KG115" s="13">
        <v>4200</v>
      </c>
      <c r="KH115">
        <v>90.653389174968197</v>
      </c>
      <c r="KI115">
        <v>99.885962580629496</v>
      </c>
      <c r="KJ115">
        <v>109.98768292669</v>
      </c>
      <c r="KK115">
        <v>120.921214560095</v>
      </c>
      <c r="KL115">
        <v>132.635067199291</v>
      </c>
      <c r="KM115">
        <v>145.07145210418599</v>
      </c>
      <c r="KN115">
        <v>158.06882785588701</v>
      </c>
      <c r="KO115">
        <v>170.59745015383899</v>
      </c>
      <c r="KP115">
        <v>183.112430317091</v>
      </c>
      <c r="KQ115">
        <v>195.436103782967</v>
      </c>
      <c r="KR115">
        <v>207.39403112230599</v>
      </c>
      <c r="KS115" s="13"/>
      <c r="KT115" s="5"/>
      <c r="LD115" s="13">
        <v>4200</v>
      </c>
      <c r="LE115">
        <v>90.329871469901406</v>
      </c>
      <c r="LF115">
        <v>99.477312661006394</v>
      </c>
      <c r="LG115">
        <v>109.475798687081</v>
      </c>
      <c r="LH115">
        <v>120.28627585365901</v>
      </c>
      <c r="LI115">
        <v>131.855895210629</v>
      </c>
      <c r="LJ115">
        <v>144.12587636677301</v>
      </c>
      <c r="LK115">
        <v>156.93999332064399</v>
      </c>
      <c r="LL115">
        <v>169.32578418410799</v>
      </c>
      <c r="LM115">
        <v>181.71111195340501</v>
      </c>
      <c r="LN115">
        <v>193.92779835232099</v>
      </c>
      <c r="LO115">
        <v>205.81055637024599</v>
      </c>
      <c r="LP115" s="13"/>
      <c r="LQ115" s="5"/>
      <c r="MA115" s="13">
        <v>4200</v>
      </c>
      <c r="MB115">
        <v>90.700256674998201</v>
      </c>
      <c r="MC115">
        <v>99.927750588776902</v>
      </c>
      <c r="MD115">
        <v>110.021708898719</v>
      </c>
      <c r="ME115">
        <v>120.944353538971</v>
      </c>
      <c r="MF115">
        <v>132.643799116076</v>
      </c>
      <c r="MG115">
        <v>145.06192302542999</v>
      </c>
      <c r="MH115">
        <v>158.037741599752</v>
      </c>
      <c r="MI115">
        <v>170.54945605717</v>
      </c>
      <c r="MJ115">
        <v>183.048466994709</v>
      </c>
      <c r="MK115">
        <v>195.358433098452</v>
      </c>
      <c r="ML115">
        <v>207.306432007751</v>
      </c>
      <c r="MM115" s="13"/>
      <c r="MN115" s="5"/>
      <c r="MX115" s="13">
        <v>4200</v>
      </c>
      <c r="MY115">
        <v>89.284369800778805</v>
      </c>
      <c r="MZ115">
        <v>98.254752692561595</v>
      </c>
      <c r="NA115">
        <v>108.047563934316</v>
      </c>
      <c r="NB115">
        <v>118.622105394006</v>
      </c>
      <c r="NC115">
        <v>129.92448811396699</v>
      </c>
      <c r="ND115">
        <v>141.895434838851</v>
      </c>
      <c r="NE115">
        <v>154.388250776506</v>
      </c>
      <c r="NF115">
        <v>166.51684843926299</v>
      </c>
      <c r="NG115">
        <v>178.66775929690201</v>
      </c>
      <c r="NH115">
        <v>190.68736516339899</v>
      </c>
      <c r="NI115">
        <v>202.423415799694</v>
      </c>
      <c r="NJ115" s="13"/>
      <c r="NK115" s="5"/>
      <c r="NU115" s="13">
        <v>4200</v>
      </c>
      <c r="NV115">
        <v>88.888803987829107</v>
      </c>
      <c r="NW115">
        <v>97.854868940796294</v>
      </c>
      <c r="NX115">
        <v>107.65148787782</v>
      </c>
      <c r="NY115">
        <v>118.239748602223</v>
      </c>
      <c r="NZ115">
        <v>129.56740477419399</v>
      </c>
      <c r="OA115">
        <v>141.57660488986301</v>
      </c>
      <c r="OB115">
        <v>154.119538579466</v>
      </c>
      <c r="OC115">
        <v>166.29368789650101</v>
      </c>
      <c r="OD115">
        <v>178.492980079581</v>
      </c>
      <c r="OE115">
        <v>190.560839789006</v>
      </c>
      <c r="OF115">
        <v>202.34061098077501</v>
      </c>
      <c r="OG115" s="13"/>
      <c r="OH115" s="5"/>
      <c r="OR115">
        <v>4200</v>
      </c>
      <c r="OS115">
        <v>89.327188683826506</v>
      </c>
      <c r="OT115">
        <v>98.291389028034601</v>
      </c>
      <c r="OU115">
        <v>108.075164461401</v>
      </c>
      <c r="OV115">
        <v>118.637384876178</v>
      </c>
      <c r="OW115">
        <v>129.92378527881499</v>
      </c>
      <c r="OX115">
        <v>141.87478045790999</v>
      </c>
      <c r="OY115">
        <v>154.344073018069</v>
      </c>
      <c r="OZ115">
        <v>166.45246321544499</v>
      </c>
      <c r="PA115">
        <v>178.58330336604001</v>
      </c>
      <c r="PB115">
        <v>190.584124617627</v>
      </c>
      <c r="PC115">
        <v>202.304081861854</v>
      </c>
      <c r="PD115" s="13"/>
      <c r="PE115" s="5"/>
      <c r="PO115" s="13">
        <v>4200</v>
      </c>
      <c r="PP115">
        <v>83.799948077197399</v>
      </c>
      <c r="PQ115">
        <v>92.548961057707103</v>
      </c>
      <c r="PR115">
        <v>102.186068745922</v>
      </c>
      <c r="PS115">
        <v>112.69046122441</v>
      </c>
      <c r="PT115">
        <v>124.027408213312</v>
      </c>
      <c r="PU115">
        <v>136.15511652068599</v>
      </c>
      <c r="PV115">
        <v>148.92185942998199</v>
      </c>
      <c r="PW115">
        <v>161.25707471306299</v>
      </c>
      <c r="PX115">
        <v>173.63214885953499</v>
      </c>
      <c r="PY115">
        <v>185.86269929768</v>
      </c>
      <c r="PZ115">
        <v>197.75017628162399</v>
      </c>
      <c r="QA115" s="13"/>
      <c r="QB115" s="5"/>
      <c r="QL115" s="13">
        <v>4200</v>
      </c>
      <c r="QM115">
        <v>79.363221255886799</v>
      </c>
      <c r="QN115">
        <v>87.683443695280602</v>
      </c>
      <c r="QO115">
        <v>96.866535935802005</v>
      </c>
      <c r="QP115">
        <v>106.89732917062</v>
      </c>
      <c r="QQ115">
        <v>117.747613788425</v>
      </c>
      <c r="QR115">
        <v>129.38249855666501</v>
      </c>
      <c r="QS115">
        <v>141.66747127268701</v>
      </c>
      <c r="QT115">
        <v>153.63324993776399</v>
      </c>
      <c r="QU115">
        <v>165.702636229299</v>
      </c>
      <c r="QV115">
        <v>177.70860591604901</v>
      </c>
      <c r="QW115">
        <v>189.45941172355001</v>
      </c>
      <c r="QX115" s="13"/>
      <c r="QY115" s="5"/>
      <c r="RI115" s="13">
        <v>4200</v>
      </c>
      <c r="RJ115">
        <v>87.293290860951302</v>
      </c>
      <c r="RK115">
        <v>95.872561779192196</v>
      </c>
      <c r="RL115">
        <v>105.204573118922</v>
      </c>
      <c r="RM115">
        <v>115.243967646279</v>
      </c>
      <c r="RN115">
        <v>125.93371142218901</v>
      </c>
      <c r="RO115">
        <v>137.21278568455401</v>
      </c>
      <c r="RP115">
        <v>148.95140857292901</v>
      </c>
      <c r="RQ115">
        <v>160.43569224669301</v>
      </c>
      <c r="RR115">
        <v>171.97092817302101</v>
      </c>
      <c r="RS115">
        <v>183.432751541106</v>
      </c>
      <c r="RT115">
        <v>194.69754182261599</v>
      </c>
      <c r="RU115" s="13"/>
      <c r="RV115" s="5"/>
      <c r="SF115" s="13">
        <v>4200</v>
      </c>
      <c r="SG115">
        <v>83.550645910270106</v>
      </c>
      <c r="SH115">
        <v>92.277444682137698</v>
      </c>
      <c r="SI115">
        <v>101.890814100542</v>
      </c>
      <c r="SJ115">
        <v>112.370346926132</v>
      </c>
      <c r="SK115">
        <v>123.681844002837</v>
      </c>
      <c r="SL115">
        <v>135.78416413478399</v>
      </c>
      <c r="SM115">
        <v>148.52791997043599</v>
      </c>
      <c r="SN115">
        <v>160.858100585421</v>
      </c>
      <c r="SO115">
        <v>173.238069091787</v>
      </c>
      <c r="SP115">
        <v>185.48556712791299</v>
      </c>
      <c r="SQ115">
        <v>197.40266560980001</v>
      </c>
      <c r="SR115" s="13"/>
      <c r="SS115" s="5"/>
      <c r="TC115" s="13">
        <v>4200</v>
      </c>
      <c r="TD115">
        <v>87.829216231823295</v>
      </c>
      <c r="TE115">
        <v>96.578842518496501</v>
      </c>
      <c r="TF115">
        <v>106.119058091166</v>
      </c>
      <c r="TG115">
        <v>116.407969074392</v>
      </c>
      <c r="TH115">
        <v>127.391182093982</v>
      </c>
      <c r="TI115">
        <v>139.009492018571</v>
      </c>
      <c r="TJ115">
        <v>151.12568324966401</v>
      </c>
      <c r="TK115">
        <v>162.94391226526199</v>
      </c>
      <c r="TL115">
        <v>174.807610961541</v>
      </c>
      <c r="TM115">
        <v>186.57832196961101</v>
      </c>
      <c r="TN115">
        <v>198.11703959229601</v>
      </c>
      <c r="TO115" s="13"/>
      <c r="TP115" s="5"/>
      <c r="TZ115" s="13">
        <v>4200</v>
      </c>
      <c r="UA115">
        <v>122.074581704007</v>
      </c>
      <c r="UB115">
        <v>134.60139275766599</v>
      </c>
      <c r="UC115">
        <v>148.23128919692101</v>
      </c>
      <c r="UD115">
        <v>162.90249855060401</v>
      </c>
      <c r="UE115">
        <v>178.536614229695</v>
      </c>
      <c r="UF115">
        <v>195.05036888606401</v>
      </c>
      <c r="UG115">
        <v>212.144535607839</v>
      </c>
      <c r="UH115">
        <v>227.69973947876599</v>
      </c>
      <c r="UI115">
        <v>242.764002247089</v>
      </c>
      <c r="UJ115">
        <v>256.813578399618</v>
      </c>
      <c r="UK115">
        <v>269.803660734235</v>
      </c>
      <c r="UL115" s="13"/>
      <c r="UM115" s="5"/>
      <c r="UW115" s="13">
        <v>4200</v>
      </c>
      <c r="UX115">
        <v>122.074581704007</v>
      </c>
      <c r="UY115">
        <v>134.60139275766599</v>
      </c>
      <c r="UZ115">
        <v>148.23128919692101</v>
      </c>
      <c r="VA115">
        <v>162.90249855060401</v>
      </c>
      <c r="VB115">
        <v>178.536614229695</v>
      </c>
      <c r="VC115">
        <v>195.05036888606401</v>
      </c>
      <c r="VD115">
        <v>212.144535607839</v>
      </c>
      <c r="VE115">
        <v>227.69973947876599</v>
      </c>
      <c r="VF115">
        <v>242.764002247089</v>
      </c>
      <c r="VG115">
        <v>256.813578399618</v>
      </c>
      <c r="VH115">
        <v>269.803660734235</v>
      </c>
      <c r="VI115" s="13"/>
      <c r="VJ115" s="5"/>
      <c r="VT115" s="13">
        <v>4200</v>
      </c>
      <c r="VU115">
        <v>122.074581704007</v>
      </c>
      <c r="VV115">
        <v>134.60139275766599</v>
      </c>
      <c r="VW115">
        <v>148.23128919692101</v>
      </c>
      <c r="VX115">
        <v>162.90249855060401</v>
      </c>
      <c r="VY115">
        <v>178.536614229695</v>
      </c>
      <c r="VZ115">
        <v>195.05036888606401</v>
      </c>
      <c r="WA115">
        <v>212.144535607839</v>
      </c>
      <c r="WB115">
        <v>227.69973947876599</v>
      </c>
      <c r="WC115">
        <v>242.764002247089</v>
      </c>
      <c r="WD115">
        <v>256.813578399618</v>
      </c>
      <c r="WE115">
        <v>269.803660734235</v>
      </c>
      <c r="WF115" s="13"/>
      <c r="WG115" s="5"/>
    </row>
    <row r="116" spans="17:605" x14ac:dyDescent="0.25">
      <c r="Q116" s="13">
        <v>5600</v>
      </c>
      <c r="R116">
        <v>116.800941326567</v>
      </c>
      <c r="S116">
        <v>128.10875575335399</v>
      </c>
      <c r="T116">
        <v>140.321355735677</v>
      </c>
      <c r="U116">
        <v>153.37322679939999</v>
      </c>
      <c r="V116">
        <v>167.186758853345</v>
      </c>
      <c r="W116">
        <v>181.68251144429999</v>
      </c>
      <c r="X116">
        <v>196.30016073660701</v>
      </c>
      <c r="Y116">
        <v>210.34596463424501</v>
      </c>
      <c r="Z116">
        <v>224.17739806077199</v>
      </c>
      <c r="AA116">
        <v>237.61389946722699</v>
      </c>
      <c r="AB116">
        <v>250.33886654875499</v>
      </c>
      <c r="AC116" s="13" t="s">
        <v>191</v>
      </c>
      <c r="AD116" s="5">
        <v>0</v>
      </c>
      <c r="AN116" s="13">
        <v>5600</v>
      </c>
      <c r="AO116">
        <v>84.538077207002999</v>
      </c>
      <c r="AP116">
        <v>93.162428412401795</v>
      </c>
      <c r="AQ116">
        <v>102.638683147604</v>
      </c>
      <c r="AR116">
        <v>112.945406589759</v>
      </c>
      <c r="AS116">
        <v>124.04803584404399</v>
      </c>
      <c r="AT116">
        <v>135.905281094039</v>
      </c>
      <c r="AU116">
        <v>148.12628760188099</v>
      </c>
      <c r="AV116">
        <v>160.19181418125299</v>
      </c>
      <c r="AW116">
        <v>172.32079090127499</v>
      </c>
      <c r="AX116">
        <v>184.34124757700599</v>
      </c>
      <c r="AY116">
        <v>196.07940040149401</v>
      </c>
      <c r="AZ116" s="13" t="s">
        <v>191</v>
      </c>
      <c r="BA116" s="5">
        <v>0</v>
      </c>
      <c r="BK116" s="13">
        <v>5600</v>
      </c>
      <c r="BL116">
        <v>88.5437647079806</v>
      </c>
      <c r="BM116">
        <v>97.440407401517703</v>
      </c>
      <c r="BN116">
        <v>107.177057488419</v>
      </c>
      <c r="BO116">
        <v>117.72280804707</v>
      </c>
      <c r="BP116">
        <v>129.03343076084801</v>
      </c>
      <c r="BQ116">
        <v>141.05831462773099</v>
      </c>
      <c r="BR116">
        <v>153.407955659202</v>
      </c>
      <c r="BS116">
        <v>165.57505299770901</v>
      </c>
      <c r="BT116">
        <v>177.773573233522</v>
      </c>
      <c r="BU116">
        <v>189.83891753203099</v>
      </c>
      <c r="BV116">
        <v>201.60502539692101</v>
      </c>
      <c r="BW116" s="13" t="s">
        <v>191</v>
      </c>
      <c r="BX116" s="5">
        <v>0</v>
      </c>
      <c r="CH116" s="13">
        <v>5600</v>
      </c>
      <c r="CI116">
        <v>116.85345130638299</v>
      </c>
      <c r="CJ116">
        <v>128.17073355690599</v>
      </c>
      <c r="CK116">
        <v>140.39429061067801</v>
      </c>
      <c r="CL116">
        <v>153.45866921701901</v>
      </c>
      <c r="CM116">
        <v>167.28628598061499</v>
      </c>
      <c r="CN116">
        <v>181.79769855211001</v>
      </c>
      <c r="CO116">
        <v>196.43074192855701</v>
      </c>
      <c r="CP116">
        <v>210.489162453972</v>
      </c>
      <c r="CQ116">
        <v>224.33180167659401</v>
      </c>
      <c r="CR116">
        <v>237.77744702748899</v>
      </c>
      <c r="CS116">
        <v>250.508641667646</v>
      </c>
      <c r="CT116" s="13" t="s">
        <v>191</v>
      </c>
      <c r="CU116" s="5">
        <v>0</v>
      </c>
      <c r="DE116" s="13">
        <v>5600</v>
      </c>
      <c r="DF116">
        <v>88.104265513142707</v>
      </c>
      <c r="DG116">
        <v>96.923016085792</v>
      </c>
      <c r="DH116">
        <v>106.568542760862</v>
      </c>
      <c r="DI116">
        <v>117.008996610468</v>
      </c>
      <c r="DJ116">
        <v>128.199454607012</v>
      </c>
      <c r="DK116">
        <v>140.08884401766301</v>
      </c>
      <c r="DL116">
        <v>152.30369821556201</v>
      </c>
      <c r="DM116">
        <v>164.35990359889399</v>
      </c>
      <c r="DN116">
        <v>176.45975348595601</v>
      </c>
      <c r="DO116">
        <v>188.445508645508</v>
      </c>
      <c r="DP116">
        <v>200.15849152152299</v>
      </c>
      <c r="DQ116" s="13" t="s">
        <v>191</v>
      </c>
      <c r="DR116" s="5">
        <v>0</v>
      </c>
      <c r="EB116" s="13">
        <v>5600</v>
      </c>
      <c r="EC116">
        <v>116.967061279558</v>
      </c>
      <c r="ED116">
        <v>128.30484482335399</v>
      </c>
      <c r="EE116">
        <v>140.55213164494299</v>
      </c>
      <c r="EF116">
        <v>153.64360217494701</v>
      </c>
      <c r="EG116">
        <v>167.501731913903</v>
      </c>
      <c r="EH116">
        <v>182.047075411821</v>
      </c>
      <c r="EI116">
        <v>196.71345429778299</v>
      </c>
      <c r="EJ116">
        <v>210.79913861919701</v>
      </c>
      <c r="EK116">
        <v>224.6659512592</v>
      </c>
      <c r="EL116">
        <v>238.13126203471199</v>
      </c>
      <c r="EM116">
        <v>250.87575644328101</v>
      </c>
      <c r="EN116" s="13" t="s">
        <v>191</v>
      </c>
      <c r="EO116" s="5">
        <v>0</v>
      </c>
      <c r="EY116" s="13">
        <v>5600</v>
      </c>
      <c r="EZ116">
        <v>116.754571720543</v>
      </c>
      <c r="FA116">
        <v>128.054029542313</v>
      </c>
      <c r="FB116">
        <v>140.256959361692</v>
      </c>
      <c r="FC116">
        <v>153.29779293598301</v>
      </c>
      <c r="FD116">
        <v>167.098896875544</v>
      </c>
      <c r="FE116">
        <v>181.58083264440799</v>
      </c>
      <c r="FF116">
        <v>196.18489507834201</v>
      </c>
      <c r="FG116">
        <v>210.219549757073</v>
      </c>
      <c r="FH116">
        <v>224.04107069223801</v>
      </c>
      <c r="FI116">
        <v>237.46946903383099</v>
      </c>
      <c r="FJ116">
        <v>250.188894951485</v>
      </c>
      <c r="FK116" s="13" t="s">
        <v>191</v>
      </c>
      <c r="FL116" s="5">
        <v>0</v>
      </c>
      <c r="FV116" s="13">
        <v>5600</v>
      </c>
      <c r="FW116">
        <v>117.297913471519</v>
      </c>
      <c r="FX116">
        <v>128.695532219998</v>
      </c>
      <c r="FY116">
        <v>141.01210587895599</v>
      </c>
      <c r="FZ116">
        <v>154.18271372041099</v>
      </c>
      <c r="GA116">
        <v>168.130011659959</v>
      </c>
      <c r="GB116">
        <v>182.77455306430099</v>
      </c>
      <c r="GC116">
        <v>197.53823531219001</v>
      </c>
      <c r="GD116">
        <v>211.70304375191799</v>
      </c>
      <c r="GE116">
        <v>225.639678686172</v>
      </c>
      <c r="GF116">
        <v>239.16130996225701</v>
      </c>
      <c r="GG116">
        <v>251.943144205777</v>
      </c>
      <c r="GH116" s="13" t="s">
        <v>191</v>
      </c>
      <c r="GI116" s="5">
        <v>0</v>
      </c>
      <c r="GS116" s="13">
        <v>5600</v>
      </c>
      <c r="GT116">
        <v>116.831310254869</v>
      </c>
      <c r="GU116">
        <v>128.144599759692</v>
      </c>
      <c r="GV116">
        <v>140.36353589409501</v>
      </c>
      <c r="GW116">
        <v>153.422639548896</v>
      </c>
      <c r="GX116">
        <v>167.244316031902</v>
      </c>
      <c r="GY116">
        <v>181.749123757635</v>
      </c>
      <c r="GZ116">
        <v>196.375675117013</v>
      </c>
      <c r="HA116">
        <v>210.42877696280701</v>
      </c>
      <c r="HB116">
        <v>224.26669373169099</v>
      </c>
      <c r="HC116">
        <v>237.70848768219301</v>
      </c>
      <c r="HD116">
        <v>250.43706260627701</v>
      </c>
      <c r="HE116" s="13" t="s">
        <v>191</v>
      </c>
      <c r="HF116" s="5">
        <v>0</v>
      </c>
      <c r="HP116" s="13">
        <v>5600</v>
      </c>
      <c r="HQ116">
        <v>88.808669952116801</v>
      </c>
      <c r="HR116">
        <v>97.5688930573763</v>
      </c>
      <c r="HS116">
        <v>107.122110419194</v>
      </c>
      <c r="HT116">
        <v>117.43082705069</v>
      </c>
      <c r="HU116">
        <v>128.44503430560499</v>
      </c>
      <c r="HV116">
        <v>140.10931393172001</v>
      </c>
      <c r="HW116">
        <v>152.079017271613</v>
      </c>
      <c r="HX116">
        <v>163.915322972799</v>
      </c>
      <c r="HY116">
        <v>175.79857179799299</v>
      </c>
      <c r="HZ116">
        <v>187.586310704863</v>
      </c>
      <c r="IA116">
        <v>199.13617676743701</v>
      </c>
      <c r="IB116" s="13" t="s">
        <v>191</v>
      </c>
      <c r="IC116" s="5">
        <v>0</v>
      </c>
      <c r="IM116" s="13">
        <v>5600</v>
      </c>
      <c r="IN116">
        <v>86.166208149308503</v>
      </c>
      <c r="IO116">
        <v>94.774559682981206</v>
      </c>
      <c r="IP116">
        <v>104.191428551328</v>
      </c>
      <c r="IQ116">
        <v>114.386156017266</v>
      </c>
      <c r="IR116">
        <v>125.315436617515</v>
      </c>
      <c r="IS116">
        <v>136.93005909532201</v>
      </c>
      <c r="IT116">
        <v>148.88296258901201</v>
      </c>
      <c r="IU116">
        <v>160.72478678641301</v>
      </c>
      <c r="IV116">
        <v>172.64002204318101</v>
      </c>
      <c r="IW116">
        <v>184.480312902316</v>
      </c>
      <c r="IX116">
        <v>196.09725797682501</v>
      </c>
      <c r="IY116" s="13" t="s">
        <v>191</v>
      </c>
      <c r="IZ116" s="5">
        <v>0</v>
      </c>
      <c r="JJ116" s="13">
        <v>5600</v>
      </c>
      <c r="JK116">
        <v>87.865248199234202</v>
      </c>
      <c r="JL116">
        <v>96.551983994587403</v>
      </c>
      <c r="JM116">
        <v>106.031495809484</v>
      </c>
      <c r="JN116">
        <v>116.267958180439</v>
      </c>
      <c r="JO116">
        <v>127.213075898874</v>
      </c>
      <c r="JP116">
        <v>138.813074839656</v>
      </c>
      <c r="JQ116">
        <v>150.72791773289299</v>
      </c>
      <c r="JR116">
        <v>162.52328117426401</v>
      </c>
      <c r="JS116">
        <v>174.37686276933499</v>
      </c>
      <c r="JT116">
        <v>186.14676704723701</v>
      </c>
      <c r="JU116">
        <v>197.69136112011401</v>
      </c>
      <c r="JV116" s="13" t="s">
        <v>191</v>
      </c>
      <c r="JW116" s="5">
        <v>0</v>
      </c>
      <c r="KG116" s="13">
        <v>5600</v>
      </c>
      <c r="KH116">
        <v>88.148244530093393</v>
      </c>
      <c r="KI116">
        <v>96.948616780316698</v>
      </c>
      <c r="KJ116">
        <v>106.569202298015</v>
      </c>
      <c r="KK116">
        <v>116.977200836967</v>
      </c>
      <c r="KL116">
        <v>128.12684512595001</v>
      </c>
      <c r="KM116">
        <v>139.966350031172</v>
      </c>
      <c r="KN116">
        <v>152.12876879562899</v>
      </c>
      <c r="KO116">
        <v>164.139981971721</v>
      </c>
      <c r="KP116">
        <v>176.19735833135999</v>
      </c>
      <c r="KQ116">
        <v>188.146375262698</v>
      </c>
      <c r="KR116">
        <v>199.83180226158899</v>
      </c>
      <c r="KS116" s="13" t="s">
        <v>191</v>
      </c>
      <c r="KT116" s="5">
        <v>0</v>
      </c>
      <c r="LD116" s="13">
        <v>5600</v>
      </c>
      <c r="LE116">
        <v>87.866301542574803</v>
      </c>
      <c r="LF116">
        <v>96.5898847179227</v>
      </c>
      <c r="LG116">
        <v>106.11719759109</v>
      </c>
      <c r="LH116">
        <v>116.41381182793199</v>
      </c>
      <c r="LI116">
        <v>127.43263294895701</v>
      </c>
      <c r="LJ116">
        <v>139.12086181268501</v>
      </c>
      <c r="LK116">
        <v>151.128657588327</v>
      </c>
      <c r="LL116">
        <v>163.006941890463</v>
      </c>
      <c r="LM116">
        <v>174.940637681498</v>
      </c>
      <c r="LN116">
        <v>186.78302595001799</v>
      </c>
      <c r="LO116">
        <v>198.3872892885</v>
      </c>
      <c r="LP116" s="13" t="s">
        <v>191</v>
      </c>
      <c r="LQ116" s="5">
        <v>0</v>
      </c>
      <c r="MA116" s="13">
        <v>5600</v>
      </c>
      <c r="MB116">
        <v>88.207013774715506</v>
      </c>
      <c r="MC116">
        <v>97.0039593972202</v>
      </c>
      <c r="MD116">
        <v>106.618720380365</v>
      </c>
      <c r="ME116">
        <v>117.018072109744</v>
      </c>
      <c r="MF116">
        <v>128.15586017789701</v>
      </c>
      <c r="MG116">
        <v>139.97996371507099</v>
      </c>
      <c r="MH116">
        <v>152.125570879012</v>
      </c>
      <c r="MI116">
        <v>164.12194611074699</v>
      </c>
      <c r="MJ116">
        <v>176.164811447262</v>
      </c>
      <c r="MK116">
        <v>188.100781016437</v>
      </c>
      <c r="ML116">
        <v>199.77583836056701</v>
      </c>
      <c r="MM116" s="13" t="s">
        <v>191</v>
      </c>
      <c r="MN116" s="5">
        <v>0</v>
      </c>
      <c r="MX116" s="13">
        <v>5600</v>
      </c>
      <c r="MY116">
        <v>86.855442985734001</v>
      </c>
      <c r="MZ116">
        <v>95.412845463187097</v>
      </c>
      <c r="NA116">
        <v>104.747645162864</v>
      </c>
      <c r="NB116">
        <v>114.823877888194</v>
      </c>
      <c r="NC116">
        <v>125.59343355739701</v>
      </c>
      <c r="ND116">
        <v>137.002967022033</v>
      </c>
      <c r="NE116">
        <v>148.73036689493901</v>
      </c>
      <c r="NF116">
        <v>160.36439001362399</v>
      </c>
      <c r="NG116">
        <v>172.07104519891001</v>
      </c>
      <c r="NH116">
        <v>183.715377622983</v>
      </c>
      <c r="NI116">
        <v>195.16336205430599</v>
      </c>
      <c r="NJ116" s="13" t="s">
        <v>191</v>
      </c>
      <c r="NK116" s="5">
        <v>0</v>
      </c>
      <c r="NU116" s="13">
        <v>5600</v>
      </c>
      <c r="NV116">
        <v>86.408676110061506</v>
      </c>
      <c r="NW116">
        <v>94.955838065092195</v>
      </c>
      <c r="NX116">
        <v>104.2875984458</v>
      </c>
      <c r="NY116">
        <v>114.36972238898601</v>
      </c>
      <c r="NZ116">
        <v>125.155719553917</v>
      </c>
      <c r="OA116">
        <v>136.59368126739</v>
      </c>
      <c r="OB116">
        <v>148.35716758562501</v>
      </c>
      <c r="OC116">
        <v>160.02862552504101</v>
      </c>
      <c r="OD116">
        <v>171.77700057056501</v>
      </c>
      <c r="OE116">
        <v>183.46457533769001</v>
      </c>
      <c r="OF116">
        <v>194.954407728837</v>
      </c>
      <c r="OG116" s="13" t="s">
        <v>191</v>
      </c>
      <c r="OH116" s="5">
        <v>0</v>
      </c>
      <c r="OR116">
        <v>5600</v>
      </c>
      <c r="OS116">
        <v>86.910434800930602</v>
      </c>
      <c r="OT116">
        <v>95.463321671318297</v>
      </c>
      <c r="OU116">
        <v>104.791032492806</v>
      </c>
      <c r="OV116">
        <v>114.857185888505</v>
      </c>
      <c r="OW116">
        <v>125.613300157075</v>
      </c>
      <c r="OX116">
        <v>137.00571681621199</v>
      </c>
      <c r="OY116">
        <v>148.71406752975599</v>
      </c>
      <c r="OZ116">
        <v>160.33010550184099</v>
      </c>
      <c r="PA116">
        <v>172.01841167235401</v>
      </c>
      <c r="PB116">
        <v>183.64504196297099</v>
      </c>
      <c r="PC116">
        <v>195.07705086198499</v>
      </c>
      <c r="PD116" s="13" t="s">
        <v>191</v>
      </c>
      <c r="PE116" s="5">
        <v>0</v>
      </c>
      <c r="PO116" s="13">
        <v>5600</v>
      </c>
      <c r="PP116">
        <v>80.8412058329628</v>
      </c>
      <c r="PQ116">
        <v>89.116667291478905</v>
      </c>
      <c r="PR116">
        <v>98.225210027426996</v>
      </c>
      <c r="PS116">
        <v>108.14993776385001</v>
      </c>
      <c r="PT116">
        <v>118.861412624707</v>
      </c>
      <c r="PU116">
        <v>130.32364707546199</v>
      </c>
      <c r="PV116">
        <v>142.17515886372701</v>
      </c>
      <c r="PW116">
        <v>153.93208933957001</v>
      </c>
      <c r="PX116">
        <v>165.796158984779</v>
      </c>
      <c r="PY116">
        <v>177.604306451578</v>
      </c>
      <c r="PZ116">
        <v>189.19255526891999</v>
      </c>
      <c r="QA116" s="13" t="s">
        <v>191</v>
      </c>
      <c r="QB116" s="5">
        <v>0</v>
      </c>
      <c r="QL116" s="13">
        <v>5600</v>
      </c>
      <c r="QM116">
        <v>76.277581089040495</v>
      </c>
      <c r="QN116">
        <v>84.120953679317594</v>
      </c>
      <c r="QO116">
        <v>92.771844331267701</v>
      </c>
      <c r="QP116">
        <v>102.218720480096</v>
      </c>
      <c r="QQ116">
        <v>112.438368941631</v>
      </c>
      <c r="QR116">
        <v>123.401425302791</v>
      </c>
      <c r="QS116">
        <v>134.78589716643199</v>
      </c>
      <c r="QT116">
        <v>146.156306920123</v>
      </c>
      <c r="QU116">
        <v>157.69145526454301</v>
      </c>
      <c r="QV116">
        <v>169.24099842170301</v>
      </c>
      <c r="QW116">
        <v>180.654709786528</v>
      </c>
      <c r="QX116" s="13" t="s">
        <v>191</v>
      </c>
      <c r="QY116" s="5">
        <v>0</v>
      </c>
      <c r="RI116" s="13">
        <v>5600</v>
      </c>
      <c r="RJ116">
        <v>84.985853967734698</v>
      </c>
      <c r="RK116">
        <v>93.180617491389299</v>
      </c>
      <c r="RL116">
        <v>102.08862764680001</v>
      </c>
      <c r="RM116">
        <v>111.669474310816</v>
      </c>
      <c r="RN116">
        <v>121.871905650477</v>
      </c>
      <c r="RO116">
        <v>132.640658249924</v>
      </c>
      <c r="RP116">
        <v>143.706090611333</v>
      </c>
      <c r="RQ116">
        <v>154.733332129014</v>
      </c>
      <c r="RR116">
        <v>165.85113416855401</v>
      </c>
      <c r="RS116">
        <v>176.94874551273199</v>
      </c>
      <c r="RT116">
        <v>187.918446790959</v>
      </c>
      <c r="RU116" s="13" t="s">
        <v>191</v>
      </c>
      <c r="RV116" s="5">
        <v>0</v>
      </c>
      <c r="SF116" s="13">
        <v>5600</v>
      </c>
      <c r="SG116">
        <v>80.594987884634094</v>
      </c>
      <c r="SH116">
        <v>88.848902242244193</v>
      </c>
      <c r="SI116">
        <v>97.934289204536597</v>
      </c>
      <c r="SJ116">
        <v>107.834579257545</v>
      </c>
      <c r="SK116">
        <v>118.52077395442601</v>
      </c>
      <c r="SL116">
        <v>129.95743292181601</v>
      </c>
      <c r="SM116">
        <v>141.78870021188101</v>
      </c>
      <c r="SN116">
        <v>153.53779873016899</v>
      </c>
      <c r="SO116">
        <v>165.40256705662799</v>
      </c>
      <c r="SP116">
        <v>177.22152889079601</v>
      </c>
      <c r="SQ116">
        <v>188.832252057636</v>
      </c>
      <c r="SR116" s="13" t="s">
        <v>191</v>
      </c>
      <c r="SS116" s="5">
        <v>0</v>
      </c>
      <c r="TC116" s="13">
        <v>5600</v>
      </c>
      <c r="TD116">
        <v>85.422947828377303</v>
      </c>
      <c r="TE116">
        <v>93.770552499163401</v>
      </c>
      <c r="TF116">
        <v>102.866100495114</v>
      </c>
      <c r="TG116">
        <v>112.67252579818999</v>
      </c>
      <c r="TH116">
        <v>123.141219015084</v>
      </c>
      <c r="TI116">
        <v>134.21883803519401</v>
      </c>
      <c r="TJ116">
        <v>145.611627461598</v>
      </c>
      <c r="TK116">
        <v>156.948859889788</v>
      </c>
      <c r="TL116">
        <v>168.37645519606099</v>
      </c>
      <c r="TM116">
        <v>179.77162434234501</v>
      </c>
      <c r="TN116">
        <v>191.01366562543399</v>
      </c>
      <c r="TO116" s="13" t="s">
        <v>191</v>
      </c>
      <c r="TP116" s="5">
        <v>0</v>
      </c>
      <c r="TZ116" s="13">
        <v>5600</v>
      </c>
      <c r="UA116">
        <v>121.360732166345</v>
      </c>
      <c r="UB116">
        <v>133.50805920347301</v>
      </c>
      <c r="UC116">
        <v>146.695261583172</v>
      </c>
      <c r="UD116">
        <v>160.86292657104599</v>
      </c>
      <c r="UE116">
        <v>175.93632545276401</v>
      </c>
      <c r="UF116">
        <v>191.83613868613801</v>
      </c>
      <c r="UG116">
        <v>207.79418824440299</v>
      </c>
      <c r="UH116">
        <v>222.83440585208299</v>
      </c>
      <c r="UI116">
        <v>237.47261259360999</v>
      </c>
      <c r="UJ116">
        <v>251.46019234998801</v>
      </c>
      <c r="UK116">
        <v>264.39708454082302</v>
      </c>
      <c r="UL116" s="13" t="s">
        <v>191</v>
      </c>
      <c r="UM116" s="5">
        <v>0</v>
      </c>
      <c r="UW116" s="13">
        <v>5600</v>
      </c>
      <c r="UX116">
        <v>121.360732166345</v>
      </c>
      <c r="UY116">
        <v>133.50805920347301</v>
      </c>
      <c r="UZ116">
        <v>146.695261583172</v>
      </c>
      <c r="VA116">
        <v>160.86292657104599</v>
      </c>
      <c r="VB116">
        <v>175.93632545276401</v>
      </c>
      <c r="VC116">
        <v>191.83613868613801</v>
      </c>
      <c r="VD116">
        <v>207.79418824440299</v>
      </c>
      <c r="VE116">
        <v>222.83440585208299</v>
      </c>
      <c r="VF116">
        <v>237.47261259360999</v>
      </c>
      <c r="VG116">
        <v>251.46019234998801</v>
      </c>
      <c r="VH116">
        <v>264.39708454082302</v>
      </c>
      <c r="VI116" s="13" t="s">
        <v>191</v>
      </c>
      <c r="VJ116" s="5">
        <v>0</v>
      </c>
      <c r="VT116" s="13">
        <v>5600</v>
      </c>
      <c r="VU116">
        <v>121.360732166345</v>
      </c>
      <c r="VV116">
        <v>133.50805920347301</v>
      </c>
      <c r="VW116">
        <v>146.695261583172</v>
      </c>
      <c r="VX116">
        <v>160.86292657104599</v>
      </c>
      <c r="VY116">
        <v>175.93632545276401</v>
      </c>
      <c r="VZ116">
        <v>191.83613868613801</v>
      </c>
      <c r="WA116">
        <v>207.79418824440299</v>
      </c>
      <c r="WB116">
        <v>222.83440585208299</v>
      </c>
      <c r="WC116">
        <v>237.47261259360999</v>
      </c>
      <c r="WD116">
        <v>251.46019234998801</v>
      </c>
      <c r="WE116">
        <v>264.39708454082302</v>
      </c>
      <c r="WF116" s="13" t="s">
        <v>191</v>
      </c>
      <c r="WG116" s="5">
        <v>0</v>
      </c>
    </row>
    <row r="117" spans="17:605" x14ac:dyDescent="0.25">
      <c r="Q117" s="13">
        <v>7000</v>
      </c>
      <c r="R117">
        <v>116.123395369959</v>
      </c>
      <c r="S117">
        <v>127.08552338408001</v>
      </c>
      <c r="T117">
        <v>138.90567338362899</v>
      </c>
      <c r="U117">
        <v>151.5244405217</v>
      </c>
      <c r="V117">
        <v>164.87192260639301</v>
      </c>
      <c r="W117">
        <v>178.84223054725101</v>
      </c>
      <c r="X117">
        <v>192.613589721376</v>
      </c>
      <c r="Y117">
        <v>206.18771846698101</v>
      </c>
      <c r="Z117">
        <v>219.59462864577199</v>
      </c>
      <c r="AA117">
        <v>232.67125918623699</v>
      </c>
      <c r="AB117">
        <v>245.26402157510501</v>
      </c>
      <c r="AC117" s="13" t="s">
        <v>192</v>
      </c>
      <c r="AD117" s="5">
        <v>0</v>
      </c>
      <c r="AN117" s="13">
        <v>7000</v>
      </c>
      <c r="AO117">
        <v>81.685794356199395</v>
      </c>
      <c r="AP117">
        <v>89.842256409398203</v>
      </c>
      <c r="AQ117">
        <v>98.780712048602993</v>
      </c>
      <c r="AR117">
        <v>108.480683184806</v>
      </c>
      <c r="AS117">
        <v>118.91042557329899</v>
      </c>
      <c r="AT117">
        <v>130.107352044202</v>
      </c>
      <c r="AU117">
        <v>141.46983011266201</v>
      </c>
      <c r="AV117">
        <v>152.96575507794799</v>
      </c>
      <c r="AW117">
        <v>164.586655879001</v>
      </c>
      <c r="AX117">
        <v>176.18351799629801</v>
      </c>
      <c r="AY117">
        <v>187.60217706298701</v>
      </c>
      <c r="AZ117" s="13" t="s">
        <v>192</v>
      </c>
      <c r="BA117" s="5">
        <v>0</v>
      </c>
      <c r="BK117" s="13">
        <v>7000</v>
      </c>
      <c r="BL117">
        <v>85.942343806736403</v>
      </c>
      <c r="BM117">
        <v>94.394685179937198</v>
      </c>
      <c r="BN117">
        <v>103.623237318411</v>
      </c>
      <c r="BO117">
        <v>113.599307631809</v>
      </c>
      <c r="BP117">
        <v>124.28273909219099</v>
      </c>
      <c r="BQ117">
        <v>135.690012461631</v>
      </c>
      <c r="BR117">
        <v>147.22747527493999</v>
      </c>
      <c r="BS117">
        <v>158.862718981977</v>
      </c>
      <c r="BT117">
        <v>170.58700655429399</v>
      </c>
      <c r="BU117">
        <v>182.255914389964</v>
      </c>
      <c r="BV117">
        <v>193.72285306219899</v>
      </c>
      <c r="BW117" s="13" t="s">
        <v>192</v>
      </c>
      <c r="BX117" s="5">
        <v>0</v>
      </c>
      <c r="CH117" s="13">
        <v>7000</v>
      </c>
      <c r="CI117">
        <v>116.175422012339</v>
      </c>
      <c r="CJ117">
        <v>127.146685275354</v>
      </c>
      <c r="CK117">
        <v>138.97737333932599</v>
      </c>
      <c r="CL117">
        <v>151.60813937331599</v>
      </c>
      <c r="CM117">
        <v>164.96910901561401</v>
      </c>
      <c r="CN117">
        <v>178.95436222003099</v>
      </c>
      <c r="CO117">
        <v>192.73926393808199</v>
      </c>
      <c r="CP117">
        <v>206.325593738572</v>
      </c>
      <c r="CQ117">
        <v>219.74353068673199</v>
      </c>
      <c r="CR117">
        <v>232.82943328245699</v>
      </c>
      <c r="CS117">
        <v>245.42914519479999</v>
      </c>
      <c r="CT117" s="13" t="s">
        <v>192</v>
      </c>
      <c r="CU117" s="5">
        <v>0</v>
      </c>
      <c r="DE117" s="13">
        <v>7000</v>
      </c>
      <c r="DF117">
        <v>85.523176667490205</v>
      </c>
      <c r="DG117">
        <v>93.903288311982195</v>
      </c>
      <c r="DH117">
        <v>103.04767030233501</v>
      </c>
      <c r="DI117">
        <v>112.926804939004</v>
      </c>
      <c r="DJ117">
        <v>123.49992037749</v>
      </c>
      <c r="DK117">
        <v>134.78243467847699</v>
      </c>
      <c r="DL117">
        <v>146.20511892023299</v>
      </c>
      <c r="DM117">
        <v>157.73570821063501</v>
      </c>
      <c r="DN117">
        <v>169.36451206895501</v>
      </c>
      <c r="DO117">
        <v>180.952994575243</v>
      </c>
      <c r="DP117">
        <v>192.36073192343599</v>
      </c>
      <c r="DQ117" s="13" t="s">
        <v>192</v>
      </c>
      <c r="DR117" s="5">
        <v>0</v>
      </c>
      <c r="EB117" s="13">
        <v>7000</v>
      </c>
      <c r="EC117">
        <v>116.287977209224</v>
      </c>
      <c r="ED117">
        <v>127.279019814574</v>
      </c>
      <c r="EE117">
        <v>139.132528118805</v>
      </c>
      <c r="EF117">
        <v>151.789281978009</v>
      </c>
      <c r="EG117">
        <v>165.179468355962</v>
      </c>
      <c r="EH117">
        <v>179.197100695111</v>
      </c>
      <c r="EI117">
        <v>193.01130834454599</v>
      </c>
      <c r="EJ117">
        <v>206.624004627348</v>
      </c>
      <c r="EK117">
        <v>220.06573450244301</v>
      </c>
      <c r="EL117">
        <v>233.171592569398</v>
      </c>
      <c r="EM117">
        <v>245.78618682737701</v>
      </c>
      <c r="EN117" s="13" t="s">
        <v>192</v>
      </c>
      <c r="EO117" s="5">
        <v>0</v>
      </c>
      <c r="EY117" s="13">
        <v>7000</v>
      </c>
      <c r="EZ117">
        <v>116.077450409303</v>
      </c>
      <c r="FA117">
        <v>127.03151492610699</v>
      </c>
      <c r="FB117">
        <v>138.84236405706699</v>
      </c>
      <c r="FC117">
        <v>151.45054200580799</v>
      </c>
      <c r="FD117">
        <v>164.78612227420101</v>
      </c>
      <c r="FE117">
        <v>178.74324322083299</v>
      </c>
      <c r="FF117">
        <v>192.502644870658</v>
      </c>
      <c r="FG117">
        <v>206.06599180676201</v>
      </c>
      <c r="FH117">
        <v>219.463149230526</v>
      </c>
      <c r="FI117">
        <v>232.531566670617</v>
      </c>
      <c r="FJ117">
        <v>245.11815530244499</v>
      </c>
      <c r="FK117" s="13" t="s">
        <v>192</v>
      </c>
      <c r="FL117" s="5">
        <v>0</v>
      </c>
      <c r="FV117" s="13">
        <v>7000</v>
      </c>
      <c r="FW117">
        <v>116.61568558787</v>
      </c>
      <c r="FX117">
        <v>127.66444187099</v>
      </c>
      <c r="FY117">
        <v>139.58456470262399</v>
      </c>
      <c r="FZ117">
        <v>152.31721199098101</v>
      </c>
      <c r="GA117">
        <v>165.792758008237</v>
      </c>
      <c r="GB117">
        <v>179.90502608538699</v>
      </c>
      <c r="GC117">
        <v>193.80461500871601</v>
      </c>
      <c r="GD117">
        <v>207.49383705987401</v>
      </c>
      <c r="GE117">
        <v>221.00433603912199</v>
      </c>
      <c r="GF117">
        <v>234.16746195264699</v>
      </c>
      <c r="GG117">
        <v>246.82416817315499</v>
      </c>
      <c r="GH117" s="13" t="s">
        <v>192</v>
      </c>
      <c r="GI117" s="5">
        <v>0</v>
      </c>
      <c r="GS117" s="13">
        <v>7000</v>
      </c>
      <c r="GT117">
        <v>116.153485081772</v>
      </c>
      <c r="GU117">
        <v>127.120895915513</v>
      </c>
      <c r="GV117">
        <v>138.94713984136999</v>
      </c>
      <c r="GW117">
        <v>151.572845524304</v>
      </c>
      <c r="GX117">
        <v>164.928126828318</v>
      </c>
      <c r="GY117">
        <v>178.90707674326001</v>
      </c>
      <c r="GZ117">
        <v>192.68626799090899</v>
      </c>
      <c r="HA117">
        <v>206.26745427594901</v>
      </c>
      <c r="HB117">
        <v>219.68074401553301</v>
      </c>
      <c r="HC117">
        <v>232.76274073693801</v>
      </c>
      <c r="HD117">
        <v>245.359527785929</v>
      </c>
      <c r="HE117" s="13" t="s">
        <v>192</v>
      </c>
      <c r="HF117" s="5">
        <v>0</v>
      </c>
      <c r="HP117" s="13">
        <v>7000</v>
      </c>
      <c r="HQ117">
        <v>86.381582069666294</v>
      </c>
      <c r="HR117">
        <v>94.724559188295302</v>
      </c>
      <c r="HS117">
        <v>103.80304475527601</v>
      </c>
      <c r="HT117">
        <v>113.582561190009</v>
      </c>
      <c r="HU117">
        <v>124.017842664545</v>
      </c>
      <c r="HV117">
        <v>135.11342883146401</v>
      </c>
      <c r="HW117">
        <v>146.346863766214</v>
      </c>
      <c r="HX117">
        <v>157.686235465213</v>
      </c>
      <c r="HY117">
        <v>169.120423059177</v>
      </c>
      <c r="HZ117">
        <v>180.523425861134</v>
      </c>
      <c r="IA117">
        <v>191.76910118189201</v>
      </c>
      <c r="IB117" s="13" t="s">
        <v>192</v>
      </c>
      <c r="IC117" s="5">
        <v>0</v>
      </c>
      <c r="IM117" s="13">
        <v>7000</v>
      </c>
      <c r="IN117">
        <v>83.542246538303701</v>
      </c>
      <c r="IO117">
        <v>91.714540209619798</v>
      </c>
      <c r="IP117">
        <v>100.633266057002</v>
      </c>
      <c r="IQ117">
        <v>110.26994802384</v>
      </c>
      <c r="IR117">
        <v>120.585230053373</v>
      </c>
      <c r="IS117">
        <v>131.598900270824</v>
      </c>
      <c r="IT117">
        <v>142.77997621260801</v>
      </c>
      <c r="IU117">
        <v>154.096130565001</v>
      </c>
      <c r="IV117">
        <v>165.536313118301</v>
      </c>
      <c r="IW117">
        <v>176.97048158840599</v>
      </c>
      <c r="IX117">
        <v>188.26639184766</v>
      </c>
      <c r="IY117" s="13" t="s">
        <v>192</v>
      </c>
      <c r="IZ117" s="5">
        <v>0</v>
      </c>
      <c r="JJ117" s="13">
        <v>7000</v>
      </c>
      <c r="JK117">
        <v>85.386069976758407</v>
      </c>
      <c r="JL117">
        <v>93.652038584859696</v>
      </c>
      <c r="JM117">
        <v>102.65242722330601</v>
      </c>
      <c r="JN117">
        <v>112.354231263836</v>
      </c>
      <c r="JO117">
        <v>122.71370219866201</v>
      </c>
      <c r="JP117">
        <v>133.73949947498201</v>
      </c>
      <c r="JQ117">
        <v>144.914760045002</v>
      </c>
      <c r="JR117">
        <v>156.207397729354</v>
      </c>
      <c r="JS117">
        <v>167.605992625521</v>
      </c>
      <c r="JT117">
        <v>178.985306379451</v>
      </c>
      <c r="JU117">
        <v>190.21947948648599</v>
      </c>
      <c r="JV117" s="13" t="s">
        <v>192</v>
      </c>
      <c r="JW117" s="5">
        <v>0</v>
      </c>
      <c r="KG117" s="13">
        <v>7000</v>
      </c>
      <c r="KH117">
        <v>85.5917451208514</v>
      </c>
      <c r="KI117">
        <v>93.957329778907194</v>
      </c>
      <c r="KJ117">
        <v>103.08152704763801</v>
      </c>
      <c r="KK117">
        <v>112.933986122048</v>
      </c>
      <c r="KL117">
        <v>123.473191320455</v>
      </c>
      <c r="KM117">
        <v>134.71284748012101</v>
      </c>
      <c r="KN117">
        <v>146.09405186358899</v>
      </c>
      <c r="KO117">
        <v>157.58461154987199</v>
      </c>
      <c r="KP117">
        <v>169.17447061947101</v>
      </c>
      <c r="KQ117">
        <v>180.72776288794401</v>
      </c>
      <c r="KR117">
        <v>192.107028757705</v>
      </c>
      <c r="KS117" s="13" t="s">
        <v>192</v>
      </c>
      <c r="KT117" s="5">
        <v>0</v>
      </c>
      <c r="LD117" s="13">
        <v>7000</v>
      </c>
      <c r="LE117">
        <v>85.350016487304998</v>
      </c>
      <c r="LF117">
        <v>93.646832506951299</v>
      </c>
      <c r="LG117">
        <v>102.687627766809</v>
      </c>
      <c r="LH117">
        <v>112.440624431031</v>
      </c>
      <c r="LI117">
        <v>122.86313500291</v>
      </c>
      <c r="LJ117">
        <v>133.96632514224299</v>
      </c>
      <c r="LK117">
        <v>145.21779090864101</v>
      </c>
      <c r="LL117">
        <v>156.58539542864901</v>
      </c>
      <c r="LM117">
        <v>168.05818945229501</v>
      </c>
      <c r="LN117">
        <v>179.50691224691701</v>
      </c>
      <c r="LO117">
        <v>190.801233334058</v>
      </c>
      <c r="LP117" s="13" t="s">
        <v>192</v>
      </c>
      <c r="LQ117" s="5">
        <v>0</v>
      </c>
      <c r="MA117" s="13">
        <v>7000</v>
      </c>
      <c r="MB117">
        <v>85.661873019714704</v>
      </c>
      <c r="MC117">
        <v>94.025602296755395</v>
      </c>
      <c r="MD117">
        <v>103.145917973472</v>
      </c>
      <c r="ME117">
        <v>112.992097291028</v>
      </c>
      <c r="MF117">
        <v>123.522283342145</v>
      </c>
      <c r="MG117">
        <v>134.749364496548</v>
      </c>
      <c r="MH117">
        <v>146.11790080535201</v>
      </c>
      <c r="MI117">
        <v>157.59572718358501</v>
      </c>
      <c r="MJ117">
        <v>169.172672837665</v>
      </c>
      <c r="MK117">
        <v>180.71380029929199</v>
      </c>
      <c r="ML117">
        <v>192.08270999551101</v>
      </c>
      <c r="MM117" s="13" t="s">
        <v>192</v>
      </c>
      <c r="MN117" s="5">
        <v>0</v>
      </c>
      <c r="MX117" s="13">
        <v>7000</v>
      </c>
      <c r="MY117">
        <v>84.373636792659795</v>
      </c>
      <c r="MZ117">
        <v>92.514856076599003</v>
      </c>
      <c r="NA117">
        <v>101.376104586534</v>
      </c>
      <c r="NB117">
        <v>110.924260585903</v>
      </c>
      <c r="NC117">
        <v>121.11573996430501</v>
      </c>
      <c r="ND117">
        <v>131.96001446564301</v>
      </c>
      <c r="NE117">
        <v>142.96672753771301</v>
      </c>
      <c r="NF117">
        <v>154.102994242064</v>
      </c>
      <c r="NG117">
        <v>165.356850903592</v>
      </c>
      <c r="NH117">
        <v>176.60915609230901</v>
      </c>
      <c r="NI117">
        <v>187.740269779691</v>
      </c>
      <c r="NJ117" s="13" t="s">
        <v>192</v>
      </c>
      <c r="NK117" s="5">
        <v>0</v>
      </c>
      <c r="NU117" s="13">
        <v>7000</v>
      </c>
      <c r="NV117">
        <v>83.878091643511198</v>
      </c>
      <c r="NW117">
        <v>92.003436548143199</v>
      </c>
      <c r="NX117">
        <v>100.854663938954</v>
      </c>
      <c r="NY117">
        <v>110.400171529983</v>
      </c>
      <c r="NZ117">
        <v>120.597805104139</v>
      </c>
      <c r="OA117">
        <v>131.460710802292</v>
      </c>
      <c r="OB117">
        <v>142.490978405714</v>
      </c>
      <c r="OC117">
        <v>153.65637465094599</v>
      </c>
      <c r="OD117">
        <v>164.944801514066</v>
      </c>
      <c r="OE117">
        <v>176.234966026092</v>
      </c>
      <c r="OF117">
        <v>187.40454531572101</v>
      </c>
      <c r="OG117" s="13" t="s">
        <v>192</v>
      </c>
      <c r="OH117" s="5">
        <v>0</v>
      </c>
      <c r="OR117">
        <v>7000</v>
      </c>
      <c r="OS117">
        <v>84.440292943809297</v>
      </c>
      <c r="OT117">
        <v>92.578594863347902</v>
      </c>
      <c r="OU117">
        <v>101.434727888834</v>
      </c>
      <c r="OV117">
        <v>110.975203606569</v>
      </c>
      <c r="OW117">
        <v>121.15610950636</v>
      </c>
      <c r="OX117">
        <v>131.986103622537</v>
      </c>
      <c r="OY117">
        <v>142.97774590095301</v>
      </c>
      <c r="OZ117">
        <v>154.09829182527599</v>
      </c>
      <c r="PA117">
        <v>165.33565079278699</v>
      </c>
      <c r="PB117">
        <v>176.57150502548899</v>
      </c>
      <c r="PC117">
        <v>187.687170965142</v>
      </c>
      <c r="PD117" s="13" t="s">
        <v>192</v>
      </c>
      <c r="PE117" s="5">
        <v>0</v>
      </c>
      <c r="PO117" s="13">
        <v>7000</v>
      </c>
      <c r="PP117">
        <v>77.8645892006449</v>
      </c>
      <c r="PQ117">
        <v>85.66786577693</v>
      </c>
      <c r="PR117">
        <v>94.233080219864405</v>
      </c>
      <c r="PS117">
        <v>103.543753221668</v>
      </c>
      <c r="PT117">
        <v>113.57265997170499</v>
      </c>
      <c r="PU117">
        <v>124.367388174716</v>
      </c>
      <c r="PV117">
        <v>135.36753784533599</v>
      </c>
      <c r="PW117">
        <v>146.54178018559199</v>
      </c>
      <c r="PX117">
        <v>157.881150454542</v>
      </c>
      <c r="PY117">
        <v>169.245408646573</v>
      </c>
      <c r="PZ117">
        <v>180.48791779841699</v>
      </c>
      <c r="QA117" s="13" t="s">
        <v>192</v>
      </c>
      <c r="QB117" s="5">
        <v>0</v>
      </c>
      <c r="QL117" s="13">
        <v>7000</v>
      </c>
      <c r="QM117">
        <v>73.194786521243401</v>
      </c>
      <c r="QN117">
        <v>80.564536170244807</v>
      </c>
      <c r="QO117">
        <v>88.669085494900003</v>
      </c>
      <c r="QP117">
        <v>97.4965105057898</v>
      </c>
      <c r="QQ117">
        <v>107.024884710545</v>
      </c>
      <c r="QR117">
        <v>117.31446842705201</v>
      </c>
      <c r="QS117">
        <v>127.859676201406</v>
      </c>
      <c r="QT117">
        <v>138.63058485571699</v>
      </c>
      <c r="QU117">
        <v>149.617952223565</v>
      </c>
      <c r="QV117">
        <v>160.69390818723201</v>
      </c>
      <c r="QW117">
        <v>171.72267486888401</v>
      </c>
      <c r="QX117" s="13" t="s">
        <v>192</v>
      </c>
      <c r="QY117" s="5">
        <v>0</v>
      </c>
      <c r="RI117" s="13">
        <v>7000</v>
      </c>
      <c r="RJ117">
        <v>82.623550483861194</v>
      </c>
      <c r="RK117">
        <v>90.429913018323006</v>
      </c>
      <c r="RL117">
        <v>98.898399479329996</v>
      </c>
      <c r="RM117">
        <v>107.991993924049</v>
      </c>
      <c r="RN117">
        <v>117.664342564611</v>
      </c>
      <c r="RO117">
        <v>127.9183559077</v>
      </c>
      <c r="RP117">
        <v>138.34494015731201</v>
      </c>
      <c r="RQ117">
        <v>148.91220996650401</v>
      </c>
      <c r="RR117">
        <v>159.60579603226199</v>
      </c>
      <c r="RS117">
        <v>170.327188432067</v>
      </c>
      <c r="RT117">
        <v>180.97907864817401</v>
      </c>
      <c r="RU117" s="13" t="s">
        <v>192</v>
      </c>
      <c r="RV117" s="5">
        <v>0</v>
      </c>
      <c r="SF117" s="13">
        <v>7000</v>
      </c>
      <c r="SG117">
        <v>77.625174973487802</v>
      </c>
      <c r="SH117">
        <v>85.407751240678394</v>
      </c>
      <c r="SI117">
        <v>93.950252690780701</v>
      </c>
      <c r="SJ117">
        <v>103.236360293502</v>
      </c>
      <c r="SK117">
        <v>113.23909806434401</v>
      </c>
      <c r="SL117">
        <v>124.008110113328</v>
      </c>
      <c r="SM117">
        <v>134.990307041877</v>
      </c>
      <c r="SN117">
        <v>146.15418588123299</v>
      </c>
      <c r="SO117">
        <v>157.49038392629899</v>
      </c>
      <c r="SP117">
        <v>168.860192264934</v>
      </c>
      <c r="SQ117">
        <v>180.11823666154001</v>
      </c>
      <c r="SR117" s="13" t="s">
        <v>192</v>
      </c>
      <c r="SS117" s="5">
        <v>0</v>
      </c>
      <c r="TC117" s="13">
        <v>7000</v>
      </c>
      <c r="TD117">
        <v>82.964607771462397</v>
      </c>
      <c r="TE117">
        <v>90.906781856197199</v>
      </c>
      <c r="TF117">
        <v>99.541904444830394</v>
      </c>
      <c r="TG117">
        <v>108.83589784937099</v>
      </c>
      <c r="TH117">
        <v>118.74474394549701</v>
      </c>
      <c r="TI117">
        <v>129.27735421003601</v>
      </c>
      <c r="TJ117">
        <v>139.98628729806001</v>
      </c>
      <c r="TK117">
        <v>150.83927652272899</v>
      </c>
      <c r="TL117">
        <v>161.82284646754499</v>
      </c>
      <c r="TM117">
        <v>172.82838983467801</v>
      </c>
      <c r="TN117">
        <v>183.747330402372</v>
      </c>
      <c r="TO117" s="13" t="s">
        <v>192</v>
      </c>
      <c r="TP117" s="5">
        <v>0</v>
      </c>
      <c r="TZ117" s="13">
        <v>7000</v>
      </c>
      <c r="UA117">
        <v>120.62670892221701</v>
      </c>
      <c r="UB117">
        <v>132.395900218918</v>
      </c>
      <c r="UC117">
        <v>145.14999566101901</v>
      </c>
      <c r="UD117">
        <v>158.83540185341499</v>
      </c>
      <c r="UE117">
        <v>173.38523370194901</v>
      </c>
      <c r="UF117">
        <v>188.69070372602701</v>
      </c>
      <c r="UG117">
        <v>203.606945404502</v>
      </c>
      <c r="UH117">
        <v>218.14461249591201</v>
      </c>
      <c r="UI117">
        <v>232.35577476567701</v>
      </c>
      <c r="UJ117">
        <v>246.0164908726</v>
      </c>
      <c r="UK117">
        <v>258.915923695456</v>
      </c>
      <c r="UL117" s="13" t="s">
        <v>192</v>
      </c>
      <c r="UM117" s="5">
        <v>0</v>
      </c>
      <c r="UW117" s="13">
        <v>7000</v>
      </c>
      <c r="UX117">
        <v>120.62670892221701</v>
      </c>
      <c r="UY117">
        <v>132.395900218918</v>
      </c>
      <c r="UZ117">
        <v>145.14999566101901</v>
      </c>
      <c r="VA117">
        <v>158.83540185341499</v>
      </c>
      <c r="VB117">
        <v>173.38523370194901</v>
      </c>
      <c r="VC117">
        <v>188.69070372602701</v>
      </c>
      <c r="VD117">
        <v>203.606945404502</v>
      </c>
      <c r="VE117">
        <v>218.14461249591201</v>
      </c>
      <c r="VF117">
        <v>232.35577476567701</v>
      </c>
      <c r="VG117">
        <v>246.0164908726</v>
      </c>
      <c r="VH117">
        <v>258.915923695456</v>
      </c>
      <c r="VI117" s="13" t="s">
        <v>192</v>
      </c>
      <c r="VJ117" s="5">
        <v>0</v>
      </c>
      <c r="VT117" s="13">
        <v>7000</v>
      </c>
      <c r="VU117">
        <v>120.62670892221701</v>
      </c>
      <c r="VV117">
        <v>132.395900218918</v>
      </c>
      <c r="VW117">
        <v>145.14999566101901</v>
      </c>
      <c r="VX117">
        <v>158.83540185341499</v>
      </c>
      <c r="VY117">
        <v>173.38523370194901</v>
      </c>
      <c r="VZ117">
        <v>188.69070372602701</v>
      </c>
      <c r="WA117">
        <v>203.606945404502</v>
      </c>
      <c r="WB117">
        <v>218.14461249591201</v>
      </c>
      <c r="WC117">
        <v>232.35577476567701</v>
      </c>
      <c r="WD117">
        <v>246.0164908726</v>
      </c>
      <c r="WE117">
        <v>258.915923695456</v>
      </c>
      <c r="WF117" s="13" t="s">
        <v>192</v>
      </c>
      <c r="WG117" s="5">
        <v>0</v>
      </c>
    </row>
    <row r="118" spans="17:605" x14ac:dyDescent="0.25">
      <c r="Q118" s="13">
        <v>8400</v>
      </c>
      <c r="R118">
        <v>115.443808345485</v>
      </c>
      <c r="S118">
        <v>126.06003289075301</v>
      </c>
      <c r="T118">
        <v>137.48273106366301</v>
      </c>
      <c r="U118">
        <v>149.65532461032399</v>
      </c>
      <c r="V118">
        <v>162.51157819120601</v>
      </c>
      <c r="W118">
        <v>175.886616687935</v>
      </c>
      <c r="X118">
        <v>189.01089094749599</v>
      </c>
      <c r="Y118">
        <v>202.144569773532</v>
      </c>
      <c r="Z118">
        <v>215.13126739147799</v>
      </c>
      <c r="AA118">
        <v>227.845752464188</v>
      </c>
      <c r="AB118">
        <v>240.14906406147199</v>
      </c>
      <c r="AC118" s="13" t="s">
        <v>193</v>
      </c>
      <c r="AD118" s="5">
        <v>9.2023366613370392</v>
      </c>
      <c r="AN118" s="13">
        <v>8400</v>
      </c>
      <c r="AO118">
        <v>78.747256587432204</v>
      </c>
      <c r="AP118">
        <v>86.446663957214597</v>
      </c>
      <c r="AQ118">
        <v>94.875622143532198</v>
      </c>
      <c r="AR118">
        <v>104.016858485379</v>
      </c>
      <c r="AS118">
        <v>113.842966950847</v>
      </c>
      <c r="AT118">
        <v>124.26050541380501</v>
      </c>
      <c r="AU118">
        <v>134.78170302335701</v>
      </c>
      <c r="AV118">
        <v>145.64911743881601</v>
      </c>
      <c r="AW118">
        <v>156.747687657379</v>
      </c>
      <c r="AX118">
        <v>167.89622707654399</v>
      </c>
      <c r="AY118">
        <v>178.96092255436801</v>
      </c>
      <c r="AZ118" s="13" t="s">
        <v>193</v>
      </c>
      <c r="BA118" s="5">
        <v>6.5268944624469096</v>
      </c>
      <c r="BK118" s="13">
        <v>8400</v>
      </c>
      <c r="BL118">
        <v>83.2419232029836</v>
      </c>
      <c r="BM118">
        <v>91.257438603402306</v>
      </c>
      <c r="BN118">
        <v>100.000001641672</v>
      </c>
      <c r="BO118">
        <v>109.44457068955199</v>
      </c>
      <c r="BP118">
        <v>119.555699632147</v>
      </c>
      <c r="BQ118">
        <v>130.23247935277601</v>
      </c>
      <c r="BR118">
        <v>140.984107879269</v>
      </c>
      <c r="BS118">
        <v>152.03762222399499</v>
      </c>
      <c r="BT118">
        <v>163.27560315032699</v>
      </c>
      <c r="BU118">
        <v>174.52749929488999</v>
      </c>
      <c r="BV118">
        <v>185.66442314466099</v>
      </c>
      <c r="BW118" s="13" t="s">
        <v>193</v>
      </c>
      <c r="BX118" s="5">
        <v>7.5501255864432002</v>
      </c>
      <c r="CH118" s="13">
        <v>8400</v>
      </c>
      <c r="CI118">
        <v>115.49538933119101</v>
      </c>
      <c r="CJ118">
        <v>126.120426173133</v>
      </c>
      <c r="CK118">
        <v>137.553251654885</v>
      </c>
      <c r="CL118">
        <v>149.737338571777</v>
      </c>
      <c r="CM118">
        <v>162.60647502528201</v>
      </c>
      <c r="CN118">
        <v>175.99543336935099</v>
      </c>
      <c r="CO118">
        <v>189.13201780099001</v>
      </c>
      <c r="CP118">
        <v>202.27751636128599</v>
      </c>
      <c r="CQ118">
        <v>215.27505294896599</v>
      </c>
      <c r="CR118">
        <v>227.99889687391601</v>
      </c>
      <c r="CS118">
        <v>240.30957534036301</v>
      </c>
      <c r="CT118" s="13" t="s">
        <v>193</v>
      </c>
      <c r="CU118" s="5">
        <v>9.16629790414882</v>
      </c>
      <c r="DE118" s="13">
        <v>8400</v>
      </c>
      <c r="DF118">
        <v>82.842999614050299</v>
      </c>
      <c r="DG118">
        <v>90.791690135588894</v>
      </c>
      <c r="DH118">
        <v>99.456591958375796</v>
      </c>
      <c r="DI118">
        <v>108.811908822148</v>
      </c>
      <c r="DJ118">
        <v>118.821617439875</v>
      </c>
      <c r="DK118">
        <v>129.38717658124699</v>
      </c>
      <c r="DL118">
        <v>140.039185464995</v>
      </c>
      <c r="DM118">
        <v>150.99484889999499</v>
      </c>
      <c r="DN118">
        <v>162.14098474517101</v>
      </c>
      <c r="DO118">
        <v>173.31258014457001</v>
      </c>
      <c r="DP118">
        <v>184.38609648275499</v>
      </c>
      <c r="DQ118" s="13" t="s">
        <v>193</v>
      </c>
      <c r="DR118" s="5">
        <v>7.9596235271976497</v>
      </c>
      <c r="EB118" s="13">
        <v>8400</v>
      </c>
      <c r="EC118">
        <v>115.606972244123</v>
      </c>
      <c r="ED118">
        <v>126.251087567455</v>
      </c>
      <c r="EE118">
        <v>137.70584185055401</v>
      </c>
      <c r="EF118">
        <v>149.914819392948</v>
      </c>
      <c r="EG118">
        <v>162.811860025568</v>
      </c>
      <c r="EH118">
        <v>176.23096858243301</v>
      </c>
      <c r="EI118">
        <v>189.39417943316701</v>
      </c>
      <c r="EJ118">
        <v>202.565221665054</v>
      </c>
      <c r="EK118">
        <v>215.58615128399799</v>
      </c>
      <c r="EL118">
        <v>228.33015026425801</v>
      </c>
      <c r="EM118">
        <v>240.65663177074501</v>
      </c>
      <c r="EN118" s="13" t="s">
        <v>193</v>
      </c>
      <c r="EO118" s="5">
        <v>9.0927074616702104</v>
      </c>
      <c r="EY118" s="13">
        <v>8400</v>
      </c>
      <c r="EZ118">
        <v>115.398254987383</v>
      </c>
      <c r="FA118">
        <v>126.00670071054201</v>
      </c>
      <c r="FB118">
        <v>137.42046007921499</v>
      </c>
      <c r="FC118">
        <v>149.58291001556799</v>
      </c>
      <c r="FD118">
        <v>162.42779472564101</v>
      </c>
      <c r="FE118">
        <v>175.790549237031</v>
      </c>
      <c r="FF118">
        <v>188.90395106037701</v>
      </c>
      <c r="FG118">
        <v>202.027185334547</v>
      </c>
      <c r="FH118">
        <v>215.004297579103</v>
      </c>
      <c r="FI118">
        <v>227.71049573992599</v>
      </c>
      <c r="FJ118">
        <v>240.00726930586299</v>
      </c>
      <c r="FK118" s="13" t="s">
        <v>193</v>
      </c>
      <c r="FL118" s="5">
        <v>9.2266736788637491</v>
      </c>
      <c r="FV118" s="13">
        <v>8400</v>
      </c>
      <c r="FW118">
        <v>115.931784821466</v>
      </c>
      <c r="FX118">
        <v>126.631555888338</v>
      </c>
      <c r="FY118">
        <v>138.15030696458001</v>
      </c>
      <c r="FZ118">
        <v>150.43195532530601</v>
      </c>
      <c r="GA118">
        <v>163.410499382334</v>
      </c>
      <c r="GB118">
        <v>176.917670972943</v>
      </c>
      <c r="GC118">
        <v>190.158355310936</v>
      </c>
      <c r="GD118">
        <v>203.403545075181</v>
      </c>
      <c r="GE118">
        <v>216.492130687241</v>
      </c>
      <c r="GF118">
        <v>229.29407281610401</v>
      </c>
      <c r="GG118">
        <v>241.665488651918</v>
      </c>
      <c r="GH118" s="13" t="s">
        <v>193</v>
      </c>
      <c r="GI118" s="5">
        <v>8.8799884172033003</v>
      </c>
      <c r="GS118" s="13">
        <v>8400</v>
      </c>
      <c r="GT118">
        <v>115.47364059917901</v>
      </c>
      <c r="GU118">
        <v>126.094961261295</v>
      </c>
      <c r="GV118">
        <v>137.52351589859899</v>
      </c>
      <c r="GW118">
        <v>149.70275574377399</v>
      </c>
      <c r="GX118">
        <v>162.566458978269</v>
      </c>
      <c r="GY118">
        <v>175.94954677100301</v>
      </c>
      <c r="GZ118">
        <v>189.08094083368999</v>
      </c>
      <c r="HA118">
        <v>202.2214565861</v>
      </c>
      <c r="HB118">
        <v>215.21442492449</v>
      </c>
      <c r="HC118">
        <v>227.93432595943199</v>
      </c>
      <c r="HD118">
        <v>240.241902958981</v>
      </c>
      <c r="HE118" s="13" t="s">
        <v>193</v>
      </c>
      <c r="HF118" s="5">
        <v>9.1794549488513795</v>
      </c>
      <c r="HP118" s="13">
        <v>8400</v>
      </c>
      <c r="HQ118">
        <v>83.8525693395584</v>
      </c>
      <c r="HR118">
        <v>91.783902435843501</v>
      </c>
      <c r="HS118">
        <v>100.40612280708299</v>
      </c>
      <c r="HT118">
        <v>109.688735405014</v>
      </c>
      <c r="HU118">
        <v>119.59138165608201</v>
      </c>
      <c r="HV118">
        <v>130.016795445778</v>
      </c>
      <c r="HW118">
        <v>140.53226437041701</v>
      </c>
      <c r="HX118">
        <v>151.33084914162299</v>
      </c>
      <c r="HY118">
        <v>162.30618984953699</v>
      </c>
      <c r="HZ118">
        <v>173.308206791034</v>
      </c>
      <c r="IA118">
        <v>184.22517792583901</v>
      </c>
      <c r="IB118" s="13" t="s">
        <v>193</v>
      </c>
      <c r="IC118" s="5">
        <v>9.3212967294465692</v>
      </c>
      <c r="IM118" s="13">
        <v>8400</v>
      </c>
      <c r="IN118">
        <v>80.822037745753505</v>
      </c>
      <c r="IO118">
        <v>88.565962543363995</v>
      </c>
      <c r="IP118">
        <v>97.009204256375796</v>
      </c>
      <c r="IQ118">
        <v>106.127013375529</v>
      </c>
      <c r="IR118">
        <v>115.884755880982</v>
      </c>
      <c r="IS118">
        <v>126.190078699621</v>
      </c>
      <c r="IT118">
        <v>136.60955339896799</v>
      </c>
      <c r="IU118">
        <v>147.34881329864101</v>
      </c>
      <c r="IV118">
        <v>158.302377095585</v>
      </c>
      <c r="IW118">
        <v>169.31120577668599</v>
      </c>
      <c r="IX118">
        <v>180.25926779664701</v>
      </c>
      <c r="IY118" s="13" t="s">
        <v>193</v>
      </c>
      <c r="IZ118" s="5">
        <v>8.3761880993536195</v>
      </c>
      <c r="JJ118" s="13">
        <v>8400</v>
      </c>
      <c r="JK118">
        <v>82.8062896672714</v>
      </c>
      <c r="JL118">
        <v>90.657597554067394</v>
      </c>
      <c r="JM118">
        <v>99.198389961093994</v>
      </c>
      <c r="JN118">
        <v>108.39959905156999</v>
      </c>
      <c r="JO118">
        <v>118.22234661041099</v>
      </c>
      <c r="JP118">
        <v>128.57160765597001</v>
      </c>
      <c r="JQ118">
        <v>139.02151879234799</v>
      </c>
      <c r="JR118">
        <v>149.76555222530999</v>
      </c>
      <c r="JS118">
        <v>160.69897601145399</v>
      </c>
      <c r="JT118">
        <v>171.67088146336101</v>
      </c>
      <c r="JU118">
        <v>182.57005963808299</v>
      </c>
      <c r="JV118" s="13" t="s">
        <v>193</v>
      </c>
      <c r="JW118" s="5">
        <v>9.2185972253630108</v>
      </c>
      <c r="KG118" s="13">
        <v>8400</v>
      </c>
      <c r="KH118">
        <v>82.935629979270303</v>
      </c>
      <c r="KI118">
        <v>90.873364126548196</v>
      </c>
      <c r="KJ118">
        <v>99.5223047550122</v>
      </c>
      <c r="KK118">
        <v>108.85587276594801</v>
      </c>
      <c r="KL118">
        <v>118.837332370209</v>
      </c>
      <c r="KM118">
        <v>129.36866105855</v>
      </c>
      <c r="KN118">
        <v>139.98890089270199</v>
      </c>
      <c r="KO118">
        <v>150.910338721318</v>
      </c>
      <c r="KP118">
        <v>162.021385818856</v>
      </c>
      <c r="KQ118">
        <v>173.15997060657099</v>
      </c>
      <c r="KR118">
        <v>184.20503773065801</v>
      </c>
      <c r="KS118" s="13" t="s">
        <v>193</v>
      </c>
      <c r="KT118" s="5">
        <v>8.2047524624218795</v>
      </c>
      <c r="LD118" s="13">
        <v>8400</v>
      </c>
      <c r="LE118">
        <v>82.733658825869597</v>
      </c>
      <c r="LF118">
        <v>90.610199010665099</v>
      </c>
      <c r="LG118">
        <v>99.184764779884802</v>
      </c>
      <c r="LH118">
        <v>108.429445716205</v>
      </c>
      <c r="LI118">
        <v>118.30638623419701</v>
      </c>
      <c r="LJ118">
        <v>128.71968271031</v>
      </c>
      <c r="LK118">
        <v>139.23080164637699</v>
      </c>
      <c r="LL118">
        <v>150.04056334357901</v>
      </c>
      <c r="LM118">
        <v>161.04179094381001</v>
      </c>
      <c r="LN118">
        <v>172.07912421251299</v>
      </c>
      <c r="LO118">
        <v>183.037595868008</v>
      </c>
      <c r="LP118" s="13" t="s">
        <v>193</v>
      </c>
      <c r="LQ118" s="5">
        <v>8.7908357107060997</v>
      </c>
      <c r="MA118" s="13">
        <v>8400</v>
      </c>
      <c r="MB118">
        <v>83.016857791563694</v>
      </c>
      <c r="MC118">
        <v>90.954182065607498</v>
      </c>
      <c r="MD118">
        <v>99.600940467891107</v>
      </c>
      <c r="ME118">
        <v>108.93020241922299</v>
      </c>
      <c r="MF118">
        <v>118.904904025655</v>
      </c>
      <c r="MG118">
        <v>129.427105292954</v>
      </c>
      <c r="MH118">
        <v>140.03856495377499</v>
      </c>
      <c r="MI118">
        <v>150.949774217525</v>
      </c>
      <c r="MJ118">
        <v>162.04964189362099</v>
      </c>
      <c r="MK118">
        <v>173.17719877209501</v>
      </c>
      <c r="ML118">
        <v>184.21226363275201</v>
      </c>
      <c r="MM118" s="13" t="s">
        <v>193</v>
      </c>
      <c r="MN118" s="5">
        <v>8.3009655554408006</v>
      </c>
      <c r="MX118" s="13">
        <v>8400</v>
      </c>
      <c r="MY118">
        <v>81.792149657753797</v>
      </c>
      <c r="MZ118">
        <v>89.523316862597696</v>
      </c>
      <c r="NA118">
        <v>97.930626582364297</v>
      </c>
      <c r="NB118">
        <v>106.98493443331699</v>
      </c>
      <c r="NC118">
        <v>116.647533768999</v>
      </c>
      <c r="ND118">
        <v>126.827117767461</v>
      </c>
      <c r="NE118">
        <v>137.12082712970701</v>
      </c>
      <c r="NF118">
        <v>147.713092133251</v>
      </c>
      <c r="NG118">
        <v>158.50420073682201</v>
      </c>
      <c r="NH118">
        <v>169.34827097971501</v>
      </c>
      <c r="NI118">
        <v>180.13960572940499</v>
      </c>
      <c r="NJ118" s="13" t="s">
        <v>193</v>
      </c>
      <c r="NK118" s="5">
        <v>9.7218223749315698</v>
      </c>
      <c r="NU118" s="13">
        <v>8400</v>
      </c>
      <c r="NV118">
        <v>81.249054553062706</v>
      </c>
      <c r="NW118">
        <v>88.959219835890394</v>
      </c>
      <c r="NX118">
        <v>97.350545807150397</v>
      </c>
      <c r="NY118">
        <v>106.395337857814</v>
      </c>
      <c r="NZ118">
        <v>116.056274707819</v>
      </c>
      <c r="OA118">
        <v>126.24231902173599</v>
      </c>
      <c r="OB118">
        <v>136.54643792496401</v>
      </c>
      <c r="OC118">
        <v>147.15779700891699</v>
      </c>
      <c r="OD118">
        <v>157.97584247470701</v>
      </c>
      <c r="OE118">
        <v>168.851551952888</v>
      </c>
      <c r="OF118">
        <v>179.67711702477999</v>
      </c>
      <c r="OG118" s="13" t="s">
        <v>193</v>
      </c>
      <c r="OH118" s="5">
        <v>9.3662739836054705</v>
      </c>
      <c r="OR118">
        <v>8400</v>
      </c>
      <c r="OS118">
        <v>81.870272920921593</v>
      </c>
      <c r="OT118">
        <v>89.600005009629299</v>
      </c>
      <c r="OU118">
        <v>98.0039358336372</v>
      </c>
      <c r="OV118">
        <v>107.052572089435</v>
      </c>
      <c r="OW118">
        <v>116.706888607859</v>
      </c>
      <c r="OX118">
        <v>126.875580928293</v>
      </c>
      <c r="OY118">
        <v>137.15816012418799</v>
      </c>
      <c r="OZ118">
        <v>147.73740089062099</v>
      </c>
      <c r="PA118">
        <v>158.51399234429101</v>
      </c>
      <c r="PB118">
        <v>169.34309334561101</v>
      </c>
      <c r="PC118">
        <v>180.119792009376</v>
      </c>
      <c r="PD118" s="13" t="s">
        <v>193</v>
      </c>
      <c r="PE118" s="5">
        <v>9.8363986712523293</v>
      </c>
      <c r="PO118" s="13">
        <v>8400</v>
      </c>
      <c r="PP118">
        <v>74.811709019024804</v>
      </c>
      <c r="PQ118">
        <v>82.155322640390594</v>
      </c>
      <c r="PR118">
        <v>90.208368239698601</v>
      </c>
      <c r="PS118">
        <v>98.957416020516803</v>
      </c>
      <c r="PT118">
        <v>108.379419797249</v>
      </c>
      <c r="PU118">
        <v>118.39049440273401</v>
      </c>
      <c r="PV118">
        <v>128.543568122393</v>
      </c>
      <c r="PW118">
        <v>139.072648962079</v>
      </c>
      <c r="PX118">
        <v>149.87264194308801</v>
      </c>
      <c r="PY118">
        <v>160.76754430333099</v>
      </c>
      <c r="PZ118">
        <v>171.631143278384</v>
      </c>
      <c r="QA118" s="13" t="s">
        <v>193</v>
      </c>
      <c r="QB118" s="5">
        <v>6.5202007282221102</v>
      </c>
      <c r="QL118" s="13">
        <v>8400</v>
      </c>
      <c r="QM118">
        <v>70.052927616856607</v>
      </c>
      <c r="QN118">
        <v>76.963953046476107</v>
      </c>
      <c r="QO118">
        <v>84.557250961067695</v>
      </c>
      <c r="QP118">
        <v>92.823650954811399</v>
      </c>
      <c r="QQ118">
        <v>101.745082010289</v>
      </c>
      <c r="QR118">
        <v>111.249526544522</v>
      </c>
      <c r="QS118">
        <v>120.943053148335</v>
      </c>
      <c r="QT118">
        <v>131.04831468019299</v>
      </c>
      <c r="QU118">
        <v>141.47370449669799</v>
      </c>
      <c r="QV118">
        <v>152.05079418084699</v>
      </c>
      <c r="QW118">
        <v>162.66420146345899</v>
      </c>
      <c r="QX118" s="13" t="s">
        <v>193</v>
      </c>
      <c r="QY118" s="5">
        <v>7.4498489859859198</v>
      </c>
      <c r="RI118" s="13">
        <v>8400</v>
      </c>
      <c r="RJ118">
        <v>80.162382379543104</v>
      </c>
      <c r="RK118">
        <v>87.585418614851704</v>
      </c>
      <c r="RL118">
        <v>95.631766842997393</v>
      </c>
      <c r="RM118">
        <v>104.26862484674</v>
      </c>
      <c r="RN118">
        <v>113.454588374981</v>
      </c>
      <c r="RO118">
        <v>123.105638077629</v>
      </c>
      <c r="RP118">
        <v>132.88893655330901</v>
      </c>
      <c r="RQ118">
        <v>142.954040207052</v>
      </c>
      <c r="RR118">
        <v>153.215226751811</v>
      </c>
      <c r="RS118">
        <v>163.547658578122</v>
      </c>
      <c r="RT118">
        <v>173.864783063743</v>
      </c>
      <c r="RU118" s="13" t="s">
        <v>193</v>
      </c>
      <c r="RV118" s="5">
        <v>12.4336332945075</v>
      </c>
      <c r="SF118" s="13">
        <v>8400</v>
      </c>
      <c r="SG118">
        <v>74.581585300703594</v>
      </c>
      <c r="SH118">
        <v>81.905682565714997</v>
      </c>
      <c r="SI118">
        <v>89.937176209324207</v>
      </c>
      <c r="SJ118">
        <v>98.6627329849034</v>
      </c>
      <c r="SK118">
        <v>108.05947748186701</v>
      </c>
      <c r="SL118">
        <v>118.044703372759</v>
      </c>
      <c r="SM118">
        <v>128.17864340318101</v>
      </c>
      <c r="SN118">
        <v>138.69397009154301</v>
      </c>
      <c r="SO118">
        <v>149.48726736675599</v>
      </c>
      <c r="SP118">
        <v>160.382827883103</v>
      </c>
      <c r="SQ118">
        <v>171.25572232051101</v>
      </c>
      <c r="SR118" s="13" t="s">
        <v>193</v>
      </c>
      <c r="SS118" s="5">
        <v>6.5245138477662898</v>
      </c>
      <c r="TC118" s="13">
        <v>8400</v>
      </c>
      <c r="TD118">
        <v>80.407800759182294</v>
      </c>
      <c r="TE118">
        <v>87.950469305584093</v>
      </c>
      <c r="TF118">
        <v>96.144372267019904</v>
      </c>
      <c r="TG118">
        <v>104.959501648784</v>
      </c>
      <c r="TH118">
        <v>114.356740008028</v>
      </c>
      <c r="TI118">
        <v>124.249572472355</v>
      </c>
      <c r="TJ118">
        <v>134.273686923794</v>
      </c>
      <c r="TK118">
        <v>144.59681335944001</v>
      </c>
      <c r="TL118">
        <v>155.12702295904</v>
      </c>
      <c r="TM118">
        <v>165.72809685417201</v>
      </c>
      <c r="TN118">
        <v>176.30398368643</v>
      </c>
      <c r="TO118" s="13" t="s">
        <v>193</v>
      </c>
      <c r="TP118" s="5">
        <v>10.833139052473699</v>
      </c>
      <c r="TZ118" s="13">
        <v>8400</v>
      </c>
      <c r="UA118">
        <v>119.895340381358</v>
      </c>
      <c r="UB118">
        <v>131.28744007409401</v>
      </c>
      <c r="UC118">
        <v>143.60455204428101</v>
      </c>
      <c r="UD118">
        <v>156.79523093998401</v>
      </c>
      <c r="UE118">
        <v>170.795834520189</v>
      </c>
      <c r="UF118">
        <v>185.401905427245</v>
      </c>
      <c r="UG118">
        <v>199.545183139464</v>
      </c>
      <c r="UH118">
        <v>213.61474653827801</v>
      </c>
      <c r="UI118">
        <v>227.401615952768</v>
      </c>
      <c r="UJ118">
        <v>240.72791176153601</v>
      </c>
      <c r="UK118">
        <v>253.402613059732</v>
      </c>
      <c r="UL118" s="13" t="s">
        <v>193</v>
      </c>
      <c r="UM118" s="5">
        <v>6.5250310527064901</v>
      </c>
      <c r="UW118" s="13">
        <v>8400</v>
      </c>
      <c r="UX118">
        <v>119.895340381358</v>
      </c>
      <c r="UY118">
        <v>131.28744007409401</v>
      </c>
      <c r="UZ118">
        <v>143.60455204428101</v>
      </c>
      <c r="VA118">
        <v>156.79523093998401</v>
      </c>
      <c r="VB118">
        <v>170.795834520189</v>
      </c>
      <c r="VC118">
        <v>185.401905427245</v>
      </c>
      <c r="VD118">
        <v>199.545183139464</v>
      </c>
      <c r="VE118">
        <v>213.61474653827801</v>
      </c>
      <c r="VF118">
        <v>227.401615952768</v>
      </c>
      <c r="VG118">
        <v>240.72791176153601</v>
      </c>
      <c r="VH118">
        <v>253.402613059732</v>
      </c>
      <c r="VI118" s="13" t="s">
        <v>193</v>
      </c>
      <c r="VJ118" s="5">
        <v>6.5237036699764097</v>
      </c>
      <c r="VT118" s="13">
        <v>8400</v>
      </c>
      <c r="VU118">
        <v>119.895340381358</v>
      </c>
      <c r="VV118">
        <v>131.28744007409401</v>
      </c>
      <c r="VW118">
        <v>143.60455204428101</v>
      </c>
      <c r="VX118">
        <v>156.79523093998401</v>
      </c>
      <c r="VY118">
        <v>170.795834520189</v>
      </c>
      <c r="VZ118">
        <v>185.401905427245</v>
      </c>
      <c r="WA118">
        <v>199.545183139464</v>
      </c>
      <c r="WB118">
        <v>213.61474653827801</v>
      </c>
      <c r="WC118">
        <v>227.401615952768</v>
      </c>
      <c r="WD118">
        <v>240.72791176153601</v>
      </c>
      <c r="WE118">
        <v>253.402613059732</v>
      </c>
      <c r="WF118" s="13" t="s">
        <v>193</v>
      </c>
      <c r="WG118" s="5">
        <v>6.5246328417149799</v>
      </c>
    </row>
    <row r="119" spans="17:605" x14ac:dyDescent="0.25">
      <c r="Q119" s="13">
        <v>9800</v>
      </c>
      <c r="R119">
        <v>114.773511738593</v>
      </c>
      <c r="S119">
        <v>125.048006575139</v>
      </c>
      <c r="T119">
        <v>136.07956653232</v>
      </c>
      <c r="U119">
        <v>147.81449025151599</v>
      </c>
      <c r="V119">
        <v>160.19020866003501</v>
      </c>
      <c r="W119">
        <v>172.796525937865</v>
      </c>
      <c r="X119">
        <v>185.43475304639</v>
      </c>
      <c r="Y119">
        <v>198.136870065469</v>
      </c>
      <c r="Z119">
        <v>210.76237447197499</v>
      </c>
      <c r="AA119">
        <v>223.12728940934599</v>
      </c>
      <c r="AB119">
        <v>235.13168353033601</v>
      </c>
      <c r="AC119" s="13" t="s">
        <v>194</v>
      </c>
      <c r="AD119" s="5">
        <v>0</v>
      </c>
      <c r="AN119" s="13">
        <v>9800</v>
      </c>
      <c r="AO119">
        <v>75.677854611432593</v>
      </c>
      <c r="AP119">
        <v>82.921028122085204</v>
      </c>
      <c r="AQ119">
        <v>90.8429627727634</v>
      </c>
      <c r="AR119">
        <v>99.429473785393697</v>
      </c>
      <c r="AS119">
        <v>108.65731145597501</v>
      </c>
      <c r="AT119">
        <v>118.29483463011501</v>
      </c>
      <c r="AU119">
        <v>128.21776822289601</v>
      </c>
      <c r="AV119">
        <v>138.43149629918199</v>
      </c>
      <c r="AW119">
        <v>148.83338933861501</v>
      </c>
      <c r="AX119">
        <v>159.46315762372501</v>
      </c>
      <c r="AY119">
        <v>170.13720090907901</v>
      </c>
      <c r="AZ119" s="13" t="s">
        <v>194</v>
      </c>
      <c r="BA119" s="5">
        <v>0</v>
      </c>
      <c r="BK119" s="13">
        <v>9800</v>
      </c>
      <c r="BL119">
        <v>80.400310080998906</v>
      </c>
      <c r="BM119">
        <v>87.978034265769494</v>
      </c>
      <c r="BN119">
        <v>96.235167548234003</v>
      </c>
      <c r="BO119">
        <v>105.150226865127</v>
      </c>
      <c r="BP119">
        <v>114.692330051605</v>
      </c>
      <c r="BQ119">
        <v>124.621198268588</v>
      </c>
      <c r="BR119">
        <v>134.807549066467</v>
      </c>
      <c r="BS119">
        <v>145.25412593611901</v>
      </c>
      <c r="BT119">
        <v>155.85652716908299</v>
      </c>
      <c r="BU119">
        <v>166.631484832876</v>
      </c>
      <c r="BV119">
        <v>177.407535619355</v>
      </c>
      <c r="BW119" s="13" t="s">
        <v>194</v>
      </c>
      <c r="BX119" s="5">
        <v>0</v>
      </c>
      <c r="CH119" s="13">
        <v>9800</v>
      </c>
      <c r="CI119">
        <v>114.82468835086701</v>
      </c>
      <c r="CJ119">
        <v>125.107684841695</v>
      </c>
      <c r="CK119">
        <v>136.148978451549</v>
      </c>
      <c r="CL119">
        <v>147.894912602598</v>
      </c>
      <c r="CM119">
        <v>160.28293779535599</v>
      </c>
      <c r="CN119">
        <v>172.901604783083</v>
      </c>
      <c r="CO119">
        <v>185.55163405837399</v>
      </c>
      <c r="CP119">
        <v>198.26521411317299</v>
      </c>
      <c r="CQ119">
        <v>210.901387332041</v>
      </c>
      <c r="CR119">
        <v>223.2757101274</v>
      </c>
      <c r="CS119">
        <v>235.28781698547201</v>
      </c>
      <c r="CT119" s="13" t="s">
        <v>194</v>
      </c>
      <c r="CU119" s="5">
        <v>0</v>
      </c>
      <c r="DE119" s="13">
        <v>9800</v>
      </c>
      <c r="DF119">
        <v>80.021863470404398</v>
      </c>
      <c r="DG119">
        <v>87.538010737702507</v>
      </c>
      <c r="DH119">
        <v>95.723772908946103</v>
      </c>
      <c r="DI119">
        <v>104.556978176754</v>
      </c>
      <c r="DJ119">
        <v>114.00620378044999</v>
      </c>
      <c r="DK119">
        <v>123.840262094751</v>
      </c>
      <c r="DL119">
        <v>133.93444766760999</v>
      </c>
      <c r="DM119">
        <v>144.28998821387501</v>
      </c>
      <c r="DN119">
        <v>154.806304223974</v>
      </c>
      <c r="DO119">
        <v>165.50255835412401</v>
      </c>
      <c r="DP119">
        <v>176.21242947835299</v>
      </c>
      <c r="DQ119" s="13" t="s">
        <v>194</v>
      </c>
      <c r="DR119" s="5">
        <v>0</v>
      </c>
      <c r="EB119" s="13">
        <v>9800</v>
      </c>
      <c r="EC119">
        <v>114.93538928901999</v>
      </c>
      <c r="ED119">
        <v>125.236790333089</v>
      </c>
      <c r="EE119">
        <v>136.29915867499901</v>
      </c>
      <c r="EF119">
        <v>148.06893557863199</v>
      </c>
      <c r="EG119">
        <v>160.48361481327899</v>
      </c>
      <c r="EH119">
        <v>173.12901554510799</v>
      </c>
      <c r="EI119">
        <v>185.804571309762</v>
      </c>
      <c r="EJ119">
        <v>198.54292581339499</v>
      </c>
      <c r="EK119">
        <v>211.20213021025</v>
      </c>
      <c r="EL119">
        <v>223.59672485191601</v>
      </c>
      <c r="EM119">
        <v>235.625399248147</v>
      </c>
      <c r="EN119" s="13" t="s">
        <v>194</v>
      </c>
      <c r="EO119" s="5">
        <v>0</v>
      </c>
      <c r="EY119" s="13">
        <v>9800</v>
      </c>
      <c r="EZ119">
        <v>114.728313764757</v>
      </c>
      <c r="FA119">
        <v>124.99530365592901</v>
      </c>
      <c r="FB119">
        <v>136.01827186308</v>
      </c>
      <c r="FC119">
        <v>147.743477714797</v>
      </c>
      <c r="FD119">
        <v>160.10833507710799</v>
      </c>
      <c r="FE119">
        <v>172.70375023643001</v>
      </c>
      <c r="FF119">
        <v>185.33155330947201</v>
      </c>
      <c r="FG119">
        <v>198.023541368228</v>
      </c>
      <c r="FH119">
        <v>210.639612172977</v>
      </c>
      <c r="FI119">
        <v>222.996199511405</v>
      </c>
      <c r="FJ119">
        <v>234.993754073481</v>
      </c>
      <c r="FK119" s="13" t="s">
        <v>194</v>
      </c>
      <c r="FL119" s="5">
        <v>0</v>
      </c>
      <c r="FV119" s="13">
        <v>9800</v>
      </c>
      <c r="FW119">
        <v>115.257576995102</v>
      </c>
      <c r="FX119">
        <v>125.61265668031101</v>
      </c>
      <c r="FY119">
        <v>136.7365158989</v>
      </c>
      <c r="FZ119">
        <v>148.57588831602399</v>
      </c>
      <c r="GA119">
        <v>161.068400917914</v>
      </c>
      <c r="GB119">
        <v>173.79176197768999</v>
      </c>
      <c r="GC119">
        <v>186.541581816502</v>
      </c>
      <c r="GD119">
        <v>199.35186412983799</v>
      </c>
      <c r="GE119">
        <v>212.07772116826899</v>
      </c>
      <c r="GF119">
        <v>224.530684966959</v>
      </c>
      <c r="GG119">
        <v>236.60664886637699</v>
      </c>
      <c r="GH119" s="13" t="s">
        <v>194</v>
      </c>
      <c r="GI119" s="5">
        <v>0</v>
      </c>
      <c r="GS119" s="13">
        <v>9800</v>
      </c>
      <c r="GT119">
        <v>114.80311037519</v>
      </c>
      <c r="GU119">
        <v>125.082521734564</v>
      </c>
      <c r="GV119">
        <v>136.11971057038701</v>
      </c>
      <c r="GW119">
        <v>147.86100138885499</v>
      </c>
      <c r="GX119">
        <v>160.24383640461301</v>
      </c>
      <c r="GY119">
        <v>172.85729558167401</v>
      </c>
      <c r="GZ119">
        <v>185.502348719781</v>
      </c>
      <c r="HA119">
        <v>198.21109628099501</v>
      </c>
      <c r="HB119">
        <v>210.842772775459</v>
      </c>
      <c r="HC119">
        <v>223.21313163638001</v>
      </c>
      <c r="HD119">
        <v>235.221990617731</v>
      </c>
      <c r="HE119" s="13" t="s">
        <v>194</v>
      </c>
      <c r="HF119" s="5">
        <v>0</v>
      </c>
      <c r="HP119" s="13">
        <v>9800</v>
      </c>
      <c r="HQ119">
        <v>81.181741053857095</v>
      </c>
      <c r="HR119">
        <v>88.699588845327796</v>
      </c>
      <c r="HS119">
        <v>96.865038262864203</v>
      </c>
      <c r="HT119">
        <v>105.651484151186</v>
      </c>
      <c r="HU119">
        <v>115.023340708557</v>
      </c>
      <c r="HV119">
        <v>124.762122642997</v>
      </c>
      <c r="HW119">
        <v>134.749305677405</v>
      </c>
      <c r="HX119">
        <v>144.98256979946001</v>
      </c>
      <c r="HY119">
        <v>155.367658513528</v>
      </c>
      <c r="HZ119">
        <v>165.917637090949</v>
      </c>
      <c r="IA119">
        <v>176.481322235493</v>
      </c>
      <c r="IB119" s="13" t="s">
        <v>194</v>
      </c>
      <c r="IC119" s="5">
        <v>0</v>
      </c>
      <c r="IM119" s="13">
        <v>9800</v>
      </c>
      <c r="IN119">
        <v>77.963463187051403</v>
      </c>
      <c r="IO119">
        <v>85.2780642342628</v>
      </c>
      <c r="IP119">
        <v>93.246248239136605</v>
      </c>
      <c r="IQ119">
        <v>101.846879331869</v>
      </c>
      <c r="IR119">
        <v>111.049885173936</v>
      </c>
      <c r="IS119">
        <v>120.64167284764901</v>
      </c>
      <c r="IT119">
        <v>130.50629555860201</v>
      </c>
      <c r="IU119">
        <v>140.643313860099</v>
      </c>
      <c r="IV119">
        <v>150.95893886508901</v>
      </c>
      <c r="IW119">
        <v>161.483216708573</v>
      </c>
      <c r="IX119">
        <v>172.05473703506601</v>
      </c>
      <c r="IY119" s="13" t="s">
        <v>194</v>
      </c>
      <c r="IZ119" s="5">
        <v>0</v>
      </c>
      <c r="JJ119" s="13">
        <v>9800</v>
      </c>
      <c r="JK119">
        <v>80.085419963687201</v>
      </c>
      <c r="JL119">
        <v>87.520407025409696</v>
      </c>
      <c r="JM119">
        <v>95.601268231932394</v>
      </c>
      <c r="JN119">
        <v>104.302772548227</v>
      </c>
      <c r="JO119">
        <v>113.590769965692</v>
      </c>
      <c r="JP119">
        <v>123.25125852090601</v>
      </c>
      <c r="JQ119">
        <v>133.16793737570799</v>
      </c>
      <c r="JR119">
        <v>143.33851801571899</v>
      </c>
      <c r="JS119">
        <v>153.67012806450001</v>
      </c>
      <c r="JT119">
        <v>164.181623806641</v>
      </c>
      <c r="JU119">
        <v>174.720482644204</v>
      </c>
      <c r="JV119" s="13" t="s">
        <v>194</v>
      </c>
      <c r="JW119" s="5">
        <v>0</v>
      </c>
      <c r="KG119" s="13">
        <v>9800</v>
      </c>
      <c r="KH119">
        <v>80.138341550359598</v>
      </c>
      <c r="KI119">
        <v>87.646963273764499</v>
      </c>
      <c r="KJ119">
        <v>95.820818963582397</v>
      </c>
      <c r="KK119">
        <v>104.63700410926501</v>
      </c>
      <c r="KL119">
        <v>114.063416547367</v>
      </c>
      <c r="KM119">
        <v>123.872022975184</v>
      </c>
      <c r="KN119">
        <v>133.939679614184</v>
      </c>
      <c r="KO119">
        <v>144.26686675766601</v>
      </c>
      <c r="KP119">
        <v>154.754466178592</v>
      </c>
      <c r="KQ119">
        <v>165.42115859422501</v>
      </c>
      <c r="KR119">
        <v>176.10352082213501</v>
      </c>
      <c r="KS119" s="13" t="s">
        <v>194</v>
      </c>
      <c r="KT119" s="5">
        <v>0</v>
      </c>
      <c r="LD119" s="13">
        <v>9800</v>
      </c>
      <c r="LE119">
        <v>79.976241867191604</v>
      </c>
      <c r="LF119">
        <v>87.431019055436593</v>
      </c>
      <c r="LG119">
        <v>95.539233531941704</v>
      </c>
      <c r="LH119">
        <v>104.27674236193999</v>
      </c>
      <c r="LI119">
        <v>113.610377056047</v>
      </c>
      <c r="LJ119">
        <v>123.32127924801701</v>
      </c>
      <c r="LK119">
        <v>133.29079804551901</v>
      </c>
      <c r="LL119">
        <v>143.517712352063</v>
      </c>
      <c r="LM119">
        <v>153.90690657874501</v>
      </c>
      <c r="LN119">
        <v>164.47796681391901</v>
      </c>
      <c r="LO119">
        <v>175.073942950998</v>
      </c>
      <c r="LP119" s="13" t="s">
        <v>194</v>
      </c>
      <c r="LQ119" s="5">
        <v>0</v>
      </c>
      <c r="MA119" s="13">
        <v>9800</v>
      </c>
      <c r="MB119">
        <v>80.230551396824197</v>
      </c>
      <c r="MC119">
        <v>87.740149344586101</v>
      </c>
      <c r="MD119">
        <v>95.913452706942707</v>
      </c>
      <c r="ME119">
        <v>104.727226278225</v>
      </c>
      <c r="MF119">
        <v>114.149053927842</v>
      </c>
      <c r="MG119">
        <v>123.951829556907</v>
      </c>
      <c r="MH119">
        <v>134.01286327542201</v>
      </c>
      <c r="MI119">
        <v>144.33236503843801</v>
      </c>
      <c r="MJ119">
        <v>154.81167813838999</v>
      </c>
      <c r="MK119">
        <v>165.46903005356501</v>
      </c>
      <c r="ML119">
        <v>176.14211018566999</v>
      </c>
      <c r="MM119" s="13" t="s">
        <v>194</v>
      </c>
      <c r="MN119" s="5">
        <v>0</v>
      </c>
      <c r="MX119" s="13">
        <v>9800</v>
      </c>
      <c r="MY119">
        <v>79.070639156939293</v>
      </c>
      <c r="MZ119">
        <v>86.3900787403159</v>
      </c>
      <c r="NA119">
        <v>94.343037254931502</v>
      </c>
      <c r="NB119">
        <v>102.904240131682</v>
      </c>
      <c r="NC119">
        <v>112.03971192643201</v>
      </c>
      <c r="ND119">
        <v>121.546591445426</v>
      </c>
      <c r="NE119">
        <v>131.313479643427</v>
      </c>
      <c r="NF119">
        <v>141.336965634574</v>
      </c>
      <c r="NG119">
        <v>151.52855237400601</v>
      </c>
      <c r="NH119">
        <v>161.91185157116001</v>
      </c>
      <c r="NI119">
        <v>172.339061197859</v>
      </c>
      <c r="NJ119" s="13" t="s">
        <v>194</v>
      </c>
      <c r="NK119" s="5">
        <v>0</v>
      </c>
      <c r="NU119" s="13">
        <v>9800</v>
      </c>
      <c r="NV119">
        <v>78.4806041033398</v>
      </c>
      <c r="NW119">
        <v>85.774126529410296</v>
      </c>
      <c r="NX119">
        <v>93.705372362532103</v>
      </c>
      <c r="NY119">
        <v>102.250443351821</v>
      </c>
      <c r="NZ119">
        <v>111.376699102838</v>
      </c>
      <c r="OA119">
        <v>120.880136743048</v>
      </c>
      <c r="OB119">
        <v>130.64940937441099</v>
      </c>
      <c r="OC119">
        <v>140.681623299346</v>
      </c>
      <c r="OD119">
        <v>150.887553549898</v>
      </c>
      <c r="OE119">
        <v>161.29421716555399</v>
      </c>
      <c r="OF119">
        <v>171.75023835883701</v>
      </c>
      <c r="OG119" s="13" t="s">
        <v>194</v>
      </c>
      <c r="OH119" s="5">
        <v>0</v>
      </c>
      <c r="OR119">
        <v>9800</v>
      </c>
      <c r="OS119">
        <v>79.160175551975499</v>
      </c>
      <c r="OT119">
        <v>86.479614488808096</v>
      </c>
      <c r="OU119">
        <v>94.430875073989299</v>
      </c>
      <c r="OV119">
        <v>102.988352126698</v>
      </c>
      <c r="OW119">
        <v>112.117762743835</v>
      </c>
      <c r="OX119">
        <v>121.616968776194</v>
      </c>
      <c r="OY119">
        <v>131.375005254966</v>
      </c>
      <c r="OZ119">
        <v>141.388197579272</v>
      </c>
      <c r="PA119">
        <v>151.568446642265</v>
      </c>
      <c r="PB119">
        <v>161.93881157984001</v>
      </c>
      <c r="PC119">
        <v>172.35252806307699</v>
      </c>
      <c r="PD119" s="13" t="s">
        <v>194</v>
      </c>
      <c r="PE119" s="5">
        <v>0</v>
      </c>
      <c r="PO119" s="13">
        <v>9800</v>
      </c>
      <c r="PP119">
        <v>71.638231688678701</v>
      </c>
      <c r="PQ119">
        <v>78.524094355658605</v>
      </c>
      <c r="PR119">
        <v>86.068500652789794</v>
      </c>
      <c r="PS119">
        <v>94.260919145333304</v>
      </c>
      <c r="PT119">
        <v>103.082265084176</v>
      </c>
      <c r="PU119">
        <v>112.323137414253</v>
      </c>
      <c r="PV119">
        <v>121.87082842470799</v>
      </c>
      <c r="PW119">
        <v>131.73051847838499</v>
      </c>
      <c r="PX119">
        <v>141.80825024073499</v>
      </c>
      <c r="PY119">
        <v>152.16044298958099</v>
      </c>
      <c r="PZ119">
        <v>162.60760671569</v>
      </c>
      <c r="QA119" s="13" t="s">
        <v>194</v>
      </c>
      <c r="QB119" s="5">
        <v>0</v>
      </c>
      <c r="QL119" s="13">
        <v>9800</v>
      </c>
      <c r="QM119">
        <v>66.807603544381095</v>
      </c>
      <c r="QN119">
        <v>73.263387061480103</v>
      </c>
      <c r="QO119">
        <v>80.350538091742905</v>
      </c>
      <c r="QP119">
        <v>88.062460353229099</v>
      </c>
      <c r="QQ119">
        <v>96.384691470192806</v>
      </c>
      <c r="QR119">
        <v>105.135841607863</v>
      </c>
      <c r="QS119">
        <v>114.217880427693</v>
      </c>
      <c r="QT119">
        <v>123.635603563156</v>
      </c>
      <c r="QU119">
        <v>133.30637246891899</v>
      </c>
      <c r="QV119">
        <v>143.30876225983599</v>
      </c>
      <c r="QW119">
        <v>153.469572138487</v>
      </c>
      <c r="QX119" s="13" t="s">
        <v>194</v>
      </c>
      <c r="QY119" s="5">
        <v>0</v>
      </c>
      <c r="RI119" s="13">
        <v>9800</v>
      </c>
      <c r="RJ119">
        <v>77.563891687820103</v>
      </c>
      <c r="RK119">
        <v>84.601519305958604</v>
      </c>
      <c r="RL119">
        <v>92.224709480937804</v>
      </c>
      <c r="RM119">
        <v>100.404758180651</v>
      </c>
      <c r="RN119">
        <v>109.105070110285</v>
      </c>
      <c r="RO119">
        <v>118.151994888044</v>
      </c>
      <c r="RP119">
        <v>127.448930881095</v>
      </c>
      <c r="RQ119">
        <v>136.98756042691301</v>
      </c>
      <c r="RR119">
        <v>146.692274696715</v>
      </c>
      <c r="RS119">
        <v>156.59001304233101</v>
      </c>
      <c r="RT119">
        <v>166.55322618216101</v>
      </c>
      <c r="RU119" s="13" t="s">
        <v>194</v>
      </c>
      <c r="RV119" s="5">
        <v>0</v>
      </c>
      <c r="SF119" s="13">
        <v>9800</v>
      </c>
      <c r="SG119">
        <v>71.419102855080794</v>
      </c>
      <c r="SH119">
        <v>78.286733538773305</v>
      </c>
      <c r="SI119">
        <v>85.810865280899904</v>
      </c>
      <c r="SJ119">
        <v>93.981005467066794</v>
      </c>
      <c r="SK119">
        <v>102.778169305779</v>
      </c>
      <c r="SL119">
        <v>111.996378018231</v>
      </c>
      <c r="SM119">
        <v>121.524544192994</v>
      </c>
      <c r="SN119">
        <v>131.36733134732299</v>
      </c>
      <c r="SO119">
        <v>141.43200937211901</v>
      </c>
      <c r="SP119">
        <v>151.779459083788</v>
      </c>
      <c r="SQ119">
        <v>162.23009460661899</v>
      </c>
      <c r="SR119" s="13" t="s">
        <v>194</v>
      </c>
      <c r="SS119" s="5">
        <v>0</v>
      </c>
      <c r="TC119" s="13">
        <v>9800</v>
      </c>
      <c r="TD119">
        <v>77.712684300397498</v>
      </c>
      <c r="TE119">
        <v>84.854065369390796</v>
      </c>
      <c r="TF119">
        <v>92.606122545762403</v>
      </c>
      <c r="TG119">
        <v>100.942800721381</v>
      </c>
      <c r="TH119">
        <v>109.829734039073</v>
      </c>
      <c r="TI119">
        <v>119.080921697348</v>
      </c>
      <c r="TJ119">
        <v>128.59367968679899</v>
      </c>
      <c r="TK119">
        <v>138.36212990326999</v>
      </c>
      <c r="TL119">
        <v>148.30487843073701</v>
      </c>
      <c r="TM119">
        <v>158.45101994190199</v>
      </c>
      <c r="TN119">
        <v>168.661622553971</v>
      </c>
      <c r="TO119" s="13" t="s">
        <v>194</v>
      </c>
      <c r="TP119" s="5">
        <v>0</v>
      </c>
      <c r="TZ119" s="13">
        <v>9800</v>
      </c>
      <c r="UA119">
        <v>119.178212609045</v>
      </c>
      <c r="UB119">
        <v>130.19889876967099</v>
      </c>
      <c r="UC119">
        <v>142.087360890696</v>
      </c>
      <c r="UD119">
        <v>154.79441892767699</v>
      </c>
      <c r="UE119">
        <v>168.259719101066</v>
      </c>
      <c r="UF119">
        <v>181.93148562401001</v>
      </c>
      <c r="UG119">
        <v>195.545185884105</v>
      </c>
      <c r="UH119">
        <v>209.15804152612799</v>
      </c>
      <c r="UI119">
        <v>222.58046426319299</v>
      </c>
      <c r="UJ119">
        <v>235.579922313585</v>
      </c>
      <c r="UK119">
        <v>248.01198927395899</v>
      </c>
      <c r="UL119" s="13" t="s">
        <v>194</v>
      </c>
      <c r="UM119" s="5">
        <v>0</v>
      </c>
      <c r="UW119" s="13">
        <v>9800</v>
      </c>
      <c r="UX119">
        <v>119.178212609045</v>
      </c>
      <c r="UY119">
        <v>130.19889876967099</v>
      </c>
      <c r="UZ119">
        <v>142.087360890696</v>
      </c>
      <c r="VA119">
        <v>154.79441892767699</v>
      </c>
      <c r="VB119">
        <v>168.259719101066</v>
      </c>
      <c r="VC119">
        <v>181.93148562401001</v>
      </c>
      <c r="VD119">
        <v>195.545185884105</v>
      </c>
      <c r="VE119">
        <v>209.15804152612799</v>
      </c>
      <c r="VF119">
        <v>222.58046426319299</v>
      </c>
      <c r="VG119">
        <v>235.579922313585</v>
      </c>
      <c r="VH119">
        <v>248.01198927395899</v>
      </c>
      <c r="VI119" s="13" t="s">
        <v>194</v>
      </c>
      <c r="VJ119" s="5">
        <v>0</v>
      </c>
      <c r="VT119" s="13">
        <v>9800</v>
      </c>
      <c r="VU119">
        <v>119.178212609045</v>
      </c>
      <c r="VV119">
        <v>130.19889876967099</v>
      </c>
      <c r="VW119">
        <v>142.087360890696</v>
      </c>
      <c r="VX119">
        <v>154.79441892767699</v>
      </c>
      <c r="VY119">
        <v>168.259719101066</v>
      </c>
      <c r="VZ119">
        <v>181.93148562401001</v>
      </c>
      <c r="WA119">
        <v>195.545185884105</v>
      </c>
      <c r="WB119">
        <v>209.15804152612799</v>
      </c>
      <c r="WC119">
        <v>222.58046426319299</v>
      </c>
      <c r="WD119">
        <v>235.579922313585</v>
      </c>
      <c r="WE119">
        <v>248.01198927395899</v>
      </c>
      <c r="WF119" s="13" t="s">
        <v>194</v>
      </c>
      <c r="WG119" s="5">
        <v>0</v>
      </c>
    </row>
    <row r="120" spans="17:605" x14ac:dyDescent="0.25">
      <c r="Q120" s="13">
        <v>11200</v>
      </c>
      <c r="R120">
        <v>114.199952647516</v>
      </c>
      <c r="S120">
        <v>124.18157586212899</v>
      </c>
      <c r="T120">
        <v>134.879123496875</v>
      </c>
      <c r="U120">
        <v>146.241413230462</v>
      </c>
      <c r="V120">
        <v>158.177174747652</v>
      </c>
      <c r="W120">
        <v>170.195744649186</v>
      </c>
      <c r="X120">
        <v>182.422969304102</v>
      </c>
      <c r="Y120">
        <v>194.73099981066699</v>
      </c>
      <c r="Z120">
        <v>206.99264282569899</v>
      </c>
      <c r="AA120">
        <v>219.08288327464899</v>
      </c>
      <c r="AB120">
        <v>230.859090117156</v>
      </c>
      <c r="AC120" s="13" t="s">
        <v>195</v>
      </c>
      <c r="AD120" s="14">
        <v>337549540.51372403</v>
      </c>
      <c r="AN120" s="13">
        <v>11200</v>
      </c>
      <c r="AO120">
        <v>71.926105782118299</v>
      </c>
      <c r="AP120">
        <v>78.689964060884506</v>
      </c>
      <c r="AQ120">
        <v>86.084896296452598</v>
      </c>
      <c r="AR120">
        <v>94.100080141706002</v>
      </c>
      <c r="AS120">
        <v>102.69975736606899</v>
      </c>
      <c r="AT120">
        <v>111.627683372909</v>
      </c>
      <c r="AU120">
        <v>120.944502951966</v>
      </c>
      <c r="AV120">
        <v>130.571905390338</v>
      </c>
      <c r="AW120">
        <v>140.42449254421501</v>
      </c>
      <c r="AX120">
        <v>150.41023601950499</v>
      </c>
      <c r="AY120">
        <v>160.518533836746</v>
      </c>
      <c r="AZ120" s="13" t="s">
        <v>195</v>
      </c>
      <c r="BA120" s="14">
        <v>239412043.68634999</v>
      </c>
      <c r="BK120" s="13">
        <v>11200</v>
      </c>
      <c r="BL120">
        <v>76.910741585827594</v>
      </c>
      <c r="BM120">
        <v>84.032672248290893</v>
      </c>
      <c r="BN120">
        <v>91.790188486983894</v>
      </c>
      <c r="BO120">
        <v>100.165628534495</v>
      </c>
      <c r="BP120">
        <v>109.115680431402</v>
      </c>
      <c r="BQ120">
        <v>118.37240357167499</v>
      </c>
      <c r="BR120">
        <v>127.993983694542</v>
      </c>
      <c r="BS120">
        <v>137.897306209086</v>
      </c>
      <c r="BT120">
        <v>147.99373755008401</v>
      </c>
      <c r="BU120">
        <v>158.18980003883399</v>
      </c>
      <c r="BV120">
        <v>168.46295880780201</v>
      </c>
      <c r="BW120" s="13" t="s">
        <v>195</v>
      </c>
      <c r="BX120" s="14">
        <v>276945032.14953297</v>
      </c>
      <c r="CH120" s="13">
        <v>11200</v>
      </c>
      <c r="CI120">
        <v>114.250809039995</v>
      </c>
      <c r="CJ120">
        <v>124.240673563217</v>
      </c>
      <c r="CK120">
        <v>134.947626147883</v>
      </c>
      <c r="CL120">
        <v>146.32052434336501</v>
      </c>
      <c r="CM120">
        <v>158.26800189544599</v>
      </c>
      <c r="CN120">
        <v>170.297836952138</v>
      </c>
      <c r="CO120">
        <v>182.53644829474501</v>
      </c>
      <c r="CP120">
        <v>194.85562833587801</v>
      </c>
      <c r="CQ120">
        <v>207.12778084920501</v>
      </c>
      <c r="CR120">
        <v>219.22745623780699</v>
      </c>
      <c r="CS120">
        <v>231.01159970104499</v>
      </c>
      <c r="CT120" s="13" t="s">
        <v>195</v>
      </c>
      <c r="CU120" s="14">
        <v>336227608.228778</v>
      </c>
      <c r="DE120" s="13">
        <v>11200</v>
      </c>
      <c r="DF120">
        <v>76.556553158830994</v>
      </c>
      <c r="DG120">
        <v>83.6224041897772</v>
      </c>
      <c r="DH120">
        <v>91.315052245000203</v>
      </c>
      <c r="DI120">
        <v>99.616202728584099</v>
      </c>
      <c r="DJ120">
        <v>108.48277202357001</v>
      </c>
      <c r="DK120">
        <v>117.657513196775</v>
      </c>
      <c r="DL120">
        <v>127.19450370986</v>
      </c>
      <c r="DM120">
        <v>137.013194595361</v>
      </c>
      <c r="DN120">
        <v>147.028072236409</v>
      </c>
      <c r="DO120">
        <v>157.149291821291</v>
      </c>
      <c r="DP120">
        <v>167.35721206198701</v>
      </c>
      <c r="DQ120" s="13" t="s">
        <v>195</v>
      </c>
      <c r="DR120" s="14">
        <v>291965765.125292</v>
      </c>
      <c r="EB120" s="13">
        <v>11200</v>
      </c>
      <c r="EC120">
        <v>114.36081171683399</v>
      </c>
      <c r="ED120">
        <v>124.368516138334</v>
      </c>
      <c r="EE120">
        <v>135.09583049290401</v>
      </c>
      <c r="EF120">
        <v>146.49169946834999</v>
      </c>
      <c r="EG120">
        <v>158.464548356759</v>
      </c>
      <c r="EH120">
        <v>170.51875845118099</v>
      </c>
      <c r="EI120">
        <v>182.781997014132</v>
      </c>
      <c r="EJ120">
        <v>195.12527530221701</v>
      </c>
      <c r="EK120">
        <v>207.42011964571901</v>
      </c>
      <c r="EL120">
        <v>219.54013418602599</v>
      </c>
      <c r="EM120">
        <v>231.34134183174501</v>
      </c>
      <c r="EN120" s="13" t="s">
        <v>195</v>
      </c>
      <c r="EO120" s="14">
        <v>333528248.16849798</v>
      </c>
      <c r="EY120" s="13">
        <v>11200</v>
      </c>
      <c r="EZ120">
        <v>114.155036139183</v>
      </c>
      <c r="FA120">
        <v>124.12938397871</v>
      </c>
      <c r="FB120">
        <v>134.818629698032</v>
      </c>
      <c r="FC120">
        <v>146.17155597969801</v>
      </c>
      <c r="FD120">
        <v>158.09697701484399</v>
      </c>
      <c r="FE120">
        <v>170.10559959304101</v>
      </c>
      <c r="FF120">
        <v>182.32276702091801</v>
      </c>
      <c r="FG120">
        <v>194.620945907302</v>
      </c>
      <c r="FH120">
        <v>206.87329728818699</v>
      </c>
      <c r="FI120">
        <v>218.955188318518</v>
      </c>
      <c r="FJ120">
        <v>230.72436084755199</v>
      </c>
      <c r="FK120" s="13" t="s">
        <v>195</v>
      </c>
      <c r="FL120" s="14">
        <v>338442243.02895898</v>
      </c>
      <c r="FV120" s="13">
        <v>11200</v>
      </c>
      <c r="FW120">
        <v>114.680922652877</v>
      </c>
      <c r="FX120">
        <v>124.740650437125</v>
      </c>
      <c r="FY120">
        <v>135.52736525626801</v>
      </c>
      <c r="FZ120">
        <v>146.99027240341701</v>
      </c>
      <c r="GA120">
        <v>159.03718325747201</v>
      </c>
      <c r="GB120">
        <v>171.16238800561001</v>
      </c>
      <c r="GC120">
        <v>183.497269305077</v>
      </c>
      <c r="GD120">
        <v>195.910523019831</v>
      </c>
      <c r="GE120">
        <v>208.271074499018</v>
      </c>
      <c r="GF120">
        <v>220.44972370638899</v>
      </c>
      <c r="GG120">
        <v>232.29976476045499</v>
      </c>
      <c r="GH120" s="13" t="s">
        <v>195</v>
      </c>
      <c r="GI120" s="14">
        <v>325725532.57996798</v>
      </c>
      <c r="GS120" s="13">
        <v>11200</v>
      </c>
      <c r="GT120">
        <v>114.22936627889599</v>
      </c>
      <c r="GU120">
        <v>124.215755495217</v>
      </c>
      <c r="GV120">
        <v>134.91874196803599</v>
      </c>
      <c r="GW120">
        <v>146.287166403962</v>
      </c>
      <c r="GX120">
        <v>158.229703033221</v>
      </c>
      <c r="GY120">
        <v>170.25478801787699</v>
      </c>
      <c r="GZ120">
        <v>182.488598424223</v>
      </c>
      <c r="HA120">
        <v>194.80307808725701</v>
      </c>
      <c r="HB120">
        <v>207.07080086265401</v>
      </c>
      <c r="HC120">
        <v>219.16650058933999</v>
      </c>
      <c r="HD120">
        <v>230.94730134047799</v>
      </c>
      <c r="HE120" s="13" t="s">
        <v>195</v>
      </c>
      <c r="HF120" s="14">
        <v>336710219.82595199</v>
      </c>
      <c r="HP120" s="13">
        <v>11200</v>
      </c>
      <c r="HQ120">
        <v>77.895963961695898</v>
      </c>
      <c r="HR120">
        <v>84.985769979127895</v>
      </c>
      <c r="HS120">
        <v>92.683910637759794</v>
      </c>
      <c r="HT120">
        <v>100.96788874838199</v>
      </c>
      <c r="HU120">
        <v>109.791807913752</v>
      </c>
      <c r="HV120">
        <v>118.912706974278</v>
      </c>
      <c r="HW120">
        <v>128.37640990319301</v>
      </c>
      <c r="HX120">
        <v>138.105153071655</v>
      </c>
      <c r="HY120">
        <v>148.017899122823</v>
      </c>
      <c r="HZ120">
        <v>158.03096761523099</v>
      </c>
      <c r="IA120">
        <v>168.124482809266</v>
      </c>
      <c r="IB120" s="13" t="s">
        <v>195</v>
      </c>
      <c r="IC120" s="14">
        <v>341913097.05459303</v>
      </c>
      <c r="IM120" s="13">
        <v>11200</v>
      </c>
      <c r="IN120">
        <v>74.454771910207498</v>
      </c>
      <c r="IO120">
        <v>81.321049585941097</v>
      </c>
      <c r="IP120">
        <v>88.798680075415902</v>
      </c>
      <c r="IQ120">
        <v>96.870384487754905</v>
      </c>
      <c r="IR120">
        <v>105.49577542308</v>
      </c>
      <c r="IS120">
        <v>114.43842580737901</v>
      </c>
      <c r="IT120">
        <v>123.74643468862899</v>
      </c>
      <c r="IU120">
        <v>133.34483633801099</v>
      </c>
      <c r="IV120">
        <v>143.15415366051201</v>
      </c>
      <c r="IW120">
        <v>153.09091742906</v>
      </c>
      <c r="IX120">
        <v>163.14384340563899</v>
      </c>
      <c r="IY120" s="13" t="s">
        <v>195</v>
      </c>
      <c r="IZ120" s="14">
        <v>307245708.15501302</v>
      </c>
      <c r="JJ120" s="13">
        <v>11200</v>
      </c>
      <c r="JK120">
        <v>76.739646361196094</v>
      </c>
      <c r="JL120">
        <v>83.742482012727805</v>
      </c>
      <c r="JM120">
        <v>91.351437365316499</v>
      </c>
      <c r="JN120">
        <v>99.545341838586594</v>
      </c>
      <c r="JO120">
        <v>108.280011796314</v>
      </c>
      <c r="JP120">
        <v>117.317965426622</v>
      </c>
      <c r="JQ120">
        <v>126.704301303647</v>
      </c>
      <c r="JR120">
        <v>136.36291196039301</v>
      </c>
      <c r="JS120">
        <v>146.21423216929</v>
      </c>
      <c r="JT120">
        <v>156.175827451044</v>
      </c>
      <c r="JU120">
        <v>166.231305330693</v>
      </c>
      <c r="JV120" s="13" t="s">
        <v>195</v>
      </c>
      <c r="JW120" s="14">
        <v>338145991.84097499</v>
      </c>
      <c r="KG120" s="13">
        <v>11200</v>
      </c>
      <c r="KH120">
        <v>76.701294519132503</v>
      </c>
      <c r="KI120">
        <v>83.763520807246707</v>
      </c>
      <c r="KJ120">
        <v>91.448816212334705</v>
      </c>
      <c r="KK120">
        <v>99.738197681793494</v>
      </c>
      <c r="KL120">
        <v>108.58820965005</v>
      </c>
      <c r="KM120">
        <v>117.74522640183</v>
      </c>
      <c r="KN120">
        <v>127.26152849168599</v>
      </c>
      <c r="KO120">
        <v>137.057333708285</v>
      </c>
      <c r="KP120">
        <v>147.04821878590201</v>
      </c>
      <c r="KQ120">
        <v>157.14574773338401</v>
      </c>
      <c r="KR120">
        <v>167.33069136993899</v>
      </c>
      <c r="KS120" s="13" t="s">
        <v>195</v>
      </c>
      <c r="KT120" s="14">
        <v>300957303.08968699</v>
      </c>
      <c r="LD120" s="13">
        <v>11200</v>
      </c>
      <c r="LE120">
        <v>76.586738298507001</v>
      </c>
      <c r="LF120">
        <v>83.603179291415302</v>
      </c>
      <c r="LG120">
        <v>91.232285031033399</v>
      </c>
      <c r="LH120">
        <v>99.453913594920806</v>
      </c>
      <c r="LI120">
        <v>108.224384785363</v>
      </c>
      <c r="LJ120">
        <v>117.300679126139</v>
      </c>
      <c r="LK120">
        <v>126.73058146436399</v>
      </c>
      <c r="LL120">
        <v>136.43677274796201</v>
      </c>
      <c r="LM120">
        <v>146.33799310905999</v>
      </c>
      <c r="LN120">
        <v>156.34963997213799</v>
      </c>
      <c r="LO120">
        <v>166.45469770242099</v>
      </c>
      <c r="LP120" s="13" t="s">
        <v>195</v>
      </c>
      <c r="LQ120" s="14">
        <v>322455335.43100703</v>
      </c>
      <c r="MA120" s="13">
        <v>11200</v>
      </c>
      <c r="MB120">
        <v>76.806542662930397</v>
      </c>
      <c r="MC120">
        <v>83.871361380820105</v>
      </c>
      <c r="MD120">
        <v>91.557982785124196</v>
      </c>
      <c r="ME120">
        <v>99.847111553047299</v>
      </c>
      <c r="MF120">
        <v>108.695077472175</v>
      </c>
      <c r="MG120">
        <v>117.84929966292501</v>
      </c>
      <c r="MH120">
        <v>127.36144441693</v>
      </c>
      <c r="MI120">
        <v>137.15192718771399</v>
      </c>
      <c r="MJ120">
        <v>147.13664801398099</v>
      </c>
      <c r="MK120">
        <v>157.22762022940401</v>
      </c>
      <c r="ML120">
        <v>167.40559590829699</v>
      </c>
      <c r="MM120" s="13" t="s">
        <v>195</v>
      </c>
      <c r="MN120" s="14">
        <v>304486481.22510499</v>
      </c>
      <c r="MX120" s="13">
        <v>11200</v>
      </c>
      <c r="MY120">
        <v>75.724500033662594</v>
      </c>
      <c r="MZ120">
        <v>82.616125222211707</v>
      </c>
      <c r="NA120">
        <v>90.102387784489295</v>
      </c>
      <c r="NB120">
        <v>98.162098101948203</v>
      </c>
      <c r="NC120">
        <v>106.75232194557201</v>
      </c>
      <c r="ND120">
        <v>115.648038238968</v>
      </c>
      <c r="NE120">
        <v>124.890273511993</v>
      </c>
      <c r="NF120">
        <v>134.40620822203601</v>
      </c>
      <c r="NG120">
        <v>144.12001848751001</v>
      </c>
      <c r="NH120">
        <v>153.95341023405899</v>
      </c>
      <c r="NI120">
        <v>163.89421953236001</v>
      </c>
      <c r="NJ120" s="13" t="s">
        <v>195</v>
      </c>
      <c r="NK120" s="14">
        <v>356604718.60387301</v>
      </c>
      <c r="NU120" s="13">
        <v>11200</v>
      </c>
      <c r="NV120">
        <v>75.078587225183497</v>
      </c>
      <c r="NW120">
        <v>81.938309866239095</v>
      </c>
      <c r="NX120">
        <v>89.395954530021299</v>
      </c>
      <c r="NY120">
        <v>97.431642715609001</v>
      </c>
      <c r="NZ120">
        <v>106.003424052987</v>
      </c>
      <c r="OA120">
        <v>114.885723815929</v>
      </c>
      <c r="OB120">
        <v>124.120812619048</v>
      </c>
      <c r="OC120">
        <v>133.63592287647799</v>
      </c>
      <c r="OD120">
        <v>143.35488984798101</v>
      </c>
      <c r="OE120">
        <v>153.19867066163201</v>
      </c>
      <c r="OF120">
        <v>163.156516022809</v>
      </c>
      <c r="OG120" s="13" t="s">
        <v>195</v>
      </c>
      <c r="OH120" s="14">
        <v>343562901.01565599</v>
      </c>
      <c r="OR120">
        <v>11200</v>
      </c>
      <c r="OS120">
        <v>75.827704299505797</v>
      </c>
      <c r="OT120">
        <v>82.721014915078996</v>
      </c>
      <c r="OU120">
        <v>90.207531782665001</v>
      </c>
      <c r="OV120">
        <v>98.265750421947999</v>
      </c>
      <c r="OW120">
        <v>106.852486457742</v>
      </c>
      <c r="OX120">
        <v>115.74361739881</v>
      </c>
      <c r="OY120">
        <v>124.979609069356</v>
      </c>
      <c r="OZ120">
        <v>134.48779868248701</v>
      </c>
      <c r="PA120">
        <v>144.19263590116199</v>
      </c>
      <c r="PB120">
        <v>154.01621766570099</v>
      </c>
      <c r="PC120">
        <v>163.946286830388</v>
      </c>
      <c r="PD120" s="13" t="s">
        <v>195</v>
      </c>
      <c r="PE120" s="14">
        <v>360807474.66465902</v>
      </c>
      <c r="PO120" s="13">
        <v>11200</v>
      </c>
      <c r="PP120">
        <v>67.778345351603093</v>
      </c>
      <c r="PQ120">
        <v>74.181313792475606</v>
      </c>
      <c r="PR120">
        <v>81.194513079673001</v>
      </c>
      <c r="PS120">
        <v>88.810558603506394</v>
      </c>
      <c r="PT120">
        <v>96.999289702772501</v>
      </c>
      <c r="PU120">
        <v>105.530720103379</v>
      </c>
      <c r="PV120">
        <v>114.460555564161</v>
      </c>
      <c r="PW120">
        <v>123.71862225517199</v>
      </c>
      <c r="PX120">
        <v>133.227745494804</v>
      </c>
      <c r="PY120">
        <v>142.904014974727</v>
      </c>
      <c r="PZ120">
        <v>152.74848742841701</v>
      </c>
      <c r="QA120" s="13" t="s">
        <v>195</v>
      </c>
      <c r="QB120" s="14">
        <v>239166511.818189</v>
      </c>
      <c r="QL120" s="13">
        <v>11200</v>
      </c>
      <c r="QM120">
        <v>62.880625075225304</v>
      </c>
      <c r="QN120">
        <v>68.854183067937697</v>
      </c>
      <c r="QO120">
        <v>75.410180759526298</v>
      </c>
      <c r="QP120">
        <v>82.5448081055453</v>
      </c>
      <c r="QQ120">
        <v>90.234198083912403</v>
      </c>
      <c r="QR120">
        <v>98.280912407051204</v>
      </c>
      <c r="QS120">
        <v>106.73408616767399</v>
      </c>
      <c r="QT120">
        <v>115.533645575194</v>
      </c>
      <c r="QU120">
        <v>124.61287483346</v>
      </c>
      <c r="QV120">
        <v>133.89844047156299</v>
      </c>
      <c r="QW120">
        <v>143.40696037427699</v>
      </c>
      <c r="QX120" s="13" t="s">
        <v>195</v>
      </c>
      <c r="QY120" s="14">
        <v>273266801.10297298</v>
      </c>
      <c r="RI120" s="13">
        <v>11200</v>
      </c>
      <c r="RJ120">
        <v>74.367440694980203</v>
      </c>
      <c r="RK120">
        <v>81.005868393257799</v>
      </c>
      <c r="RL120">
        <v>88.195813559318594</v>
      </c>
      <c r="RM120">
        <v>95.9128391214159</v>
      </c>
      <c r="RN120">
        <v>104.113830938372</v>
      </c>
      <c r="RO120">
        <v>112.608096417925</v>
      </c>
      <c r="RP120">
        <v>121.42289342493</v>
      </c>
      <c r="RQ120">
        <v>130.49369449579001</v>
      </c>
      <c r="RR120">
        <v>139.75504125171599</v>
      </c>
      <c r="RS120">
        <v>149.14098055874601</v>
      </c>
      <c r="RT120">
        <v>158.64660425633301</v>
      </c>
      <c r="RU120" s="13" t="s">
        <v>195</v>
      </c>
      <c r="RV120" s="14">
        <v>456076251.05810601</v>
      </c>
      <c r="SF120" s="13">
        <v>11200</v>
      </c>
      <c r="SG120">
        <v>67.568376788047402</v>
      </c>
      <c r="SH120">
        <v>73.9540484796605</v>
      </c>
      <c r="SI120">
        <v>80.947854433140705</v>
      </c>
      <c r="SJ120">
        <v>88.542392943007698</v>
      </c>
      <c r="SK120">
        <v>96.707803306210906</v>
      </c>
      <c r="SL120">
        <v>105.218054970225</v>
      </c>
      <c r="SM120">
        <v>114.127428373214</v>
      </c>
      <c r="SN120">
        <v>123.366687048843</v>
      </c>
      <c r="SO120">
        <v>132.859708916855</v>
      </c>
      <c r="SP120">
        <v>142.523708277255</v>
      </c>
      <c r="SQ120">
        <v>152.36265274138299</v>
      </c>
      <c r="SR120" s="13" t="s">
        <v>195</v>
      </c>
      <c r="SS120" s="14">
        <v>239324720.71381</v>
      </c>
      <c r="TC120" s="13">
        <v>11200</v>
      </c>
      <c r="TD120">
        <v>74.399146369916394</v>
      </c>
      <c r="TE120">
        <v>81.1234087138196</v>
      </c>
      <c r="TF120">
        <v>88.4214102926301</v>
      </c>
      <c r="TG120">
        <v>96.271245892830805</v>
      </c>
      <c r="TH120">
        <v>104.63089145271501</v>
      </c>
      <c r="TI120">
        <v>113.295447572946</v>
      </c>
      <c r="TJ120">
        <v>122.29875938521199</v>
      </c>
      <c r="TK120">
        <v>131.573029292066</v>
      </c>
      <c r="TL120">
        <v>141.048354817655</v>
      </c>
      <c r="TM120">
        <v>150.65319434778999</v>
      </c>
      <c r="TN120">
        <v>160.38124157527099</v>
      </c>
      <c r="TO120" s="13" t="s">
        <v>195</v>
      </c>
      <c r="TP120" s="14">
        <v>397368760.13754803</v>
      </c>
      <c r="TZ120" s="13">
        <v>11200</v>
      </c>
      <c r="UA120">
        <v>118.56762971868</v>
      </c>
      <c r="UB120">
        <v>129.27078973872099</v>
      </c>
      <c r="UC120">
        <v>140.79418156624999</v>
      </c>
      <c r="UD120">
        <v>153.09066438519201</v>
      </c>
      <c r="UE120">
        <v>166.058121367447</v>
      </c>
      <c r="UF120">
        <v>179.02976252781701</v>
      </c>
      <c r="UG120">
        <v>192.19732299639401</v>
      </c>
      <c r="UH120">
        <v>205.39383402367699</v>
      </c>
      <c r="UI120">
        <v>218.44864851230901</v>
      </c>
      <c r="UJ120">
        <v>231.190652221878</v>
      </c>
      <c r="UK120">
        <v>243.43392193943501</v>
      </c>
      <c r="UL120" s="13" t="s">
        <v>195</v>
      </c>
      <c r="UM120" s="14">
        <v>239343692.23119101</v>
      </c>
      <c r="UW120" s="13">
        <v>11200</v>
      </c>
      <c r="UX120">
        <v>118.56762971868</v>
      </c>
      <c r="UY120">
        <v>129.27078973872099</v>
      </c>
      <c r="UZ120">
        <v>140.79418156624999</v>
      </c>
      <c r="VA120">
        <v>153.09066438519201</v>
      </c>
      <c r="VB120">
        <v>166.058121367447</v>
      </c>
      <c r="VC120">
        <v>179.02976252781701</v>
      </c>
      <c r="VD120">
        <v>192.19732299639401</v>
      </c>
      <c r="VE120">
        <v>205.39383402367699</v>
      </c>
      <c r="VF120">
        <v>218.44864851230901</v>
      </c>
      <c r="VG120">
        <v>231.190652221878</v>
      </c>
      <c r="VH120">
        <v>243.43392193943501</v>
      </c>
      <c r="VI120" s="13" t="s">
        <v>195</v>
      </c>
      <c r="VJ120" s="14">
        <v>239295002.70296401</v>
      </c>
      <c r="VT120" s="13">
        <v>11200</v>
      </c>
      <c r="VU120">
        <v>118.56762971868</v>
      </c>
      <c r="VV120">
        <v>129.27078973872099</v>
      </c>
      <c r="VW120">
        <v>140.79418156624999</v>
      </c>
      <c r="VX120">
        <v>153.09066438519201</v>
      </c>
      <c r="VY120">
        <v>166.058121367447</v>
      </c>
      <c r="VZ120">
        <v>179.02976252781701</v>
      </c>
      <c r="WA120">
        <v>192.19732299639401</v>
      </c>
      <c r="WB120">
        <v>205.39383402367699</v>
      </c>
      <c r="WC120">
        <v>218.44864851230901</v>
      </c>
      <c r="WD120">
        <v>231.190652221878</v>
      </c>
      <c r="WE120">
        <v>243.43392193943501</v>
      </c>
      <c r="WF120" s="13" t="s">
        <v>195</v>
      </c>
      <c r="WG120" s="14">
        <v>239329085.51311901</v>
      </c>
    </row>
    <row r="121" spans="17:605" x14ac:dyDescent="0.25">
      <c r="Q121" s="13">
        <v>12600</v>
      </c>
      <c r="R121">
        <v>114.199952647516</v>
      </c>
      <c r="S121">
        <v>124.18157586212899</v>
      </c>
      <c r="T121">
        <v>134.879123496875</v>
      </c>
      <c r="U121">
        <v>146.241413230462</v>
      </c>
      <c r="V121">
        <v>158.177174747652</v>
      </c>
      <c r="W121">
        <v>170.195744649186</v>
      </c>
      <c r="X121">
        <v>182.422969304102</v>
      </c>
      <c r="Y121">
        <v>194.73099981066699</v>
      </c>
      <c r="Z121">
        <v>206.99264282569899</v>
      </c>
      <c r="AA121">
        <v>219.08288327464899</v>
      </c>
      <c r="AB121">
        <v>230.859090117156</v>
      </c>
      <c r="AC121" s="13" t="s">
        <v>196</v>
      </c>
      <c r="AD121" s="5">
        <v>489.52504627917102</v>
      </c>
      <c r="AN121" s="13">
        <v>12600</v>
      </c>
      <c r="AO121">
        <v>65.650147900681503</v>
      </c>
      <c r="AP121">
        <v>71.868061545488601</v>
      </c>
      <c r="AQ121">
        <v>78.683416604757397</v>
      </c>
      <c r="AR121">
        <v>86.090231663767497</v>
      </c>
      <c r="AS121">
        <v>94.061130240448406</v>
      </c>
      <c r="AT121">
        <v>102.382883408327</v>
      </c>
      <c r="AU121">
        <v>111.10716358549</v>
      </c>
      <c r="AV121">
        <v>120.16867766404501</v>
      </c>
      <c r="AW121">
        <v>129.49537606703899</v>
      </c>
      <c r="AX121">
        <v>139.00858064135701</v>
      </c>
      <c r="AY121">
        <v>148.71845762747</v>
      </c>
      <c r="AZ121" s="13" t="s">
        <v>196</v>
      </c>
      <c r="BA121" s="5">
        <v>463.30079586963501</v>
      </c>
      <c r="BK121" s="13">
        <v>12600</v>
      </c>
      <c r="BL121">
        <v>71.0410433324369</v>
      </c>
      <c r="BM121">
        <v>77.669008988850607</v>
      </c>
      <c r="BN121">
        <v>84.906723588622398</v>
      </c>
      <c r="BO121">
        <v>92.741697082750505</v>
      </c>
      <c r="BP121">
        <v>101.138864862592</v>
      </c>
      <c r="BQ121">
        <v>109.86918593609199</v>
      </c>
      <c r="BR121">
        <v>118.982808471154</v>
      </c>
      <c r="BS121">
        <v>128.40803516344999</v>
      </c>
      <c r="BT121">
        <v>138.06759627099501</v>
      </c>
      <c r="BU121">
        <v>147.87903056415001</v>
      </c>
      <c r="BV121">
        <v>157.83935913497001</v>
      </c>
      <c r="BW121" s="13" t="s">
        <v>196</v>
      </c>
      <c r="BX121" s="5">
        <v>471.401976050847</v>
      </c>
      <c r="CH121" s="13">
        <v>12600</v>
      </c>
      <c r="CI121">
        <v>114.250809039996</v>
      </c>
      <c r="CJ121">
        <v>124.240673563217</v>
      </c>
      <c r="CK121">
        <v>134.947626147883</v>
      </c>
      <c r="CL121">
        <v>146.32052434336501</v>
      </c>
      <c r="CM121">
        <v>158.26800189544599</v>
      </c>
      <c r="CN121">
        <v>170.297836952138</v>
      </c>
      <c r="CO121">
        <v>182.53644829474501</v>
      </c>
      <c r="CP121">
        <v>194.85562833587801</v>
      </c>
      <c r="CQ121">
        <v>207.12778084920501</v>
      </c>
      <c r="CR121">
        <v>219.22745623780699</v>
      </c>
      <c r="CS121">
        <v>231.01159970104499</v>
      </c>
      <c r="CT121" s="13" t="s">
        <v>196</v>
      </c>
      <c r="CU121" s="5">
        <v>483.36630693854698</v>
      </c>
      <c r="DE121" s="13">
        <v>12600</v>
      </c>
      <c r="DF121">
        <v>70.726262633578301</v>
      </c>
      <c r="DG121">
        <v>77.304854158063307</v>
      </c>
      <c r="DH121">
        <v>84.485362576677105</v>
      </c>
      <c r="DI121">
        <v>92.254685920094701</v>
      </c>
      <c r="DJ121">
        <v>100.577869502379</v>
      </c>
      <c r="DK121">
        <v>109.23489231366599</v>
      </c>
      <c r="DL121">
        <v>118.27236787086601</v>
      </c>
      <c r="DM121">
        <v>127.620756722311</v>
      </c>
      <c r="DN121">
        <v>137.205460875527</v>
      </c>
      <c r="DO121">
        <v>146.94718583370801</v>
      </c>
      <c r="DP121">
        <v>156.845385048374</v>
      </c>
      <c r="DQ121" s="13" t="s">
        <v>196</v>
      </c>
      <c r="DR121" s="5">
        <v>470.20047969599301</v>
      </c>
      <c r="EB121" s="13">
        <v>12600</v>
      </c>
      <c r="EC121">
        <v>114.36081171683399</v>
      </c>
      <c r="ED121">
        <v>124.368516138334</v>
      </c>
      <c r="EE121">
        <v>135.09583049290401</v>
      </c>
      <c r="EF121">
        <v>146.49169946834999</v>
      </c>
      <c r="EG121">
        <v>158.464548356759</v>
      </c>
      <c r="EH121">
        <v>170.51875845118201</v>
      </c>
      <c r="EI121">
        <v>182.781997014132</v>
      </c>
      <c r="EJ121">
        <v>195.12527530221701</v>
      </c>
      <c r="EK121">
        <v>207.42011964571901</v>
      </c>
      <c r="EL121">
        <v>219.54013418602599</v>
      </c>
      <c r="EM121">
        <v>231.34134183174501</v>
      </c>
      <c r="EN121" s="13" t="s">
        <v>196</v>
      </c>
      <c r="EO121" s="5">
        <v>482.46103288134998</v>
      </c>
      <c r="EY121" s="13">
        <v>12600</v>
      </c>
      <c r="EZ121">
        <v>114.155036139183</v>
      </c>
      <c r="FA121">
        <v>124.12938397871</v>
      </c>
      <c r="FB121">
        <v>134.818629698032</v>
      </c>
      <c r="FC121">
        <v>146.17155597969801</v>
      </c>
      <c r="FD121">
        <v>158.09697701484399</v>
      </c>
      <c r="FE121">
        <v>170.10559959304101</v>
      </c>
      <c r="FF121">
        <v>182.32276702091801</v>
      </c>
      <c r="FG121">
        <v>194.620945907302</v>
      </c>
      <c r="FH121">
        <v>206.87329728818699</v>
      </c>
      <c r="FI121">
        <v>218.955188318518</v>
      </c>
      <c r="FJ121">
        <v>230.72436084755199</v>
      </c>
      <c r="FK121" s="13" t="s">
        <v>196</v>
      </c>
      <c r="FL121" s="5">
        <v>471.05883252416999</v>
      </c>
      <c r="FV121" s="13">
        <v>12600</v>
      </c>
      <c r="FW121">
        <v>114.680922652877</v>
      </c>
      <c r="FX121">
        <v>124.740650437125</v>
      </c>
      <c r="FY121">
        <v>135.52736525626801</v>
      </c>
      <c r="FZ121">
        <v>146.99027240341701</v>
      </c>
      <c r="GA121">
        <v>159.03718325747201</v>
      </c>
      <c r="GB121">
        <v>171.16238800561001</v>
      </c>
      <c r="GC121">
        <v>183.497269305077</v>
      </c>
      <c r="GD121">
        <v>195.910523019831</v>
      </c>
      <c r="GE121">
        <v>208.271074499018</v>
      </c>
      <c r="GF121">
        <v>220.44972370638899</v>
      </c>
      <c r="GG121">
        <v>232.29976476045499</v>
      </c>
      <c r="GH121" s="13" t="s">
        <v>196</v>
      </c>
      <c r="GI121" s="5">
        <v>477.897349901246</v>
      </c>
      <c r="GS121" s="13">
        <v>12600</v>
      </c>
      <c r="GT121">
        <v>114.22936627889599</v>
      </c>
      <c r="GU121">
        <v>124.215755495217</v>
      </c>
      <c r="GV121">
        <v>134.91874196803599</v>
      </c>
      <c r="GW121">
        <v>146.287166403962</v>
      </c>
      <c r="GX121">
        <v>158.229703033221</v>
      </c>
      <c r="GY121">
        <v>170.25478801787699</v>
      </c>
      <c r="GZ121">
        <v>182.488598424223</v>
      </c>
      <c r="HA121">
        <v>194.80307808725701</v>
      </c>
      <c r="HB121">
        <v>207.07080086265401</v>
      </c>
      <c r="HC121">
        <v>219.16650058933999</v>
      </c>
      <c r="HD121">
        <v>230.94730134047799</v>
      </c>
      <c r="HE121" s="13" t="s">
        <v>196</v>
      </c>
      <c r="HF121" s="5">
        <v>479.44912736159699</v>
      </c>
      <c r="HP121" s="13">
        <v>12600</v>
      </c>
      <c r="HQ121">
        <v>72.361334952831697</v>
      </c>
      <c r="HR121">
        <v>79.002399190732007</v>
      </c>
      <c r="HS121">
        <v>86.231972264300694</v>
      </c>
      <c r="HT121">
        <v>94.032797313325602</v>
      </c>
      <c r="HU121">
        <v>102.366698578271</v>
      </c>
      <c r="HV121">
        <v>111.023209030369</v>
      </c>
      <c r="HW121">
        <v>120.04196224769299</v>
      </c>
      <c r="HX121">
        <v>129.35474398346</v>
      </c>
      <c r="HY121">
        <v>138.88977664689901</v>
      </c>
      <c r="HZ121">
        <v>148.57213645943699</v>
      </c>
      <c r="IA121">
        <v>158.399506684823</v>
      </c>
      <c r="IB121" s="13" t="s">
        <v>196</v>
      </c>
      <c r="IC121" s="5">
        <v>475.903644620612</v>
      </c>
      <c r="IM121" s="13">
        <v>12600</v>
      </c>
      <c r="IN121">
        <v>68.5563964795668</v>
      </c>
      <c r="IO121">
        <v>74.9303967131533</v>
      </c>
      <c r="IP121">
        <v>81.890226860977904</v>
      </c>
      <c r="IQ121">
        <v>89.423781323861405</v>
      </c>
      <c r="IR121">
        <v>97.498675729923306</v>
      </c>
      <c r="IS121">
        <v>105.91414792235</v>
      </c>
      <c r="IT121">
        <v>114.711548325268</v>
      </c>
      <c r="IU121">
        <v>123.826720899238</v>
      </c>
      <c r="IV121">
        <v>133.190932353817</v>
      </c>
      <c r="IW121">
        <v>142.73114422760199</v>
      </c>
      <c r="IX121">
        <v>152.45477938400299</v>
      </c>
      <c r="IY121" s="13" t="s">
        <v>196</v>
      </c>
      <c r="IZ121" s="5">
        <v>470.83697741155498</v>
      </c>
      <c r="JJ121" s="13">
        <v>12600</v>
      </c>
      <c r="JK121">
        <v>71.105460427002697</v>
      </c>
      <c r="JL121">
        <v>77.648778551479197</v>
      </c>
      <c r="JM121">
        <v>84.777086945009003</v>
      </c>
      <c r="JN121">
        <v>92.474457641488698</v>
      </c>
      <c r="JO121">
        <v>100.704486397579</v>
      </c>
      <c r="JP121">
        <v>109.26260768241001</v>
      </c>
      <c r="JQ121">
        <v>118.18775022381401</v>
      </c>
      <c r="JR121">
        <v>127.41360121280999</v>
      </c>
      <c r="JS121">
        <v>136.87014795466999</v>
      </c>
      <c r="JT121">
        <v>146.48404914152101</v>
      </c>
      <c r="JU121">
        <v>156.25668024351299</v>
      </c>
      <c r="JV121" s="13" t="s">
        <v>196</v>
      </c>
      <c r="JW121" s="5">
        <v>471.298459689021</v>
      </c>
      <c r="KG121" s="13">
        <v>12600</v>
      </c>
      <c r="KH121">
        <v>70.916958559926698</v>
      </c>
      <c r="KI121">
        <v>77.498250522191796</v>
      </c>
      <c r="KJ121">
        <v>84.678597531581502</v>
      </c>
      <c r="KK121">
        <v>92.444225108657704</v>
      </c>
      <c r="KL121">
        <v>100.759736924731</v>
      </c>
      <c r="KM121">
        <v>109.407801658472</v>
      </c>
      <c r="KN121">
        <v>118.43351188670199</v>
      </c>
      <c r="KO121">
        <v>127.76782630157101</v>
      </c>
      <c r="KP121">
        <v>137.336932579066</v>
      </c>
      <c r="KQ121">
        <v>147.06261586260999</v>
      </c>
      <c r="KR121">
        <v>156.94445980967899</v>
      </c>
      <c r="KS121" s="13" t="s">
        <v>196</v>
      </c>
      <c r="KT121" s="5">
        <v>470.03215492067898</v>
      </c>
      <c r="LD121" s="13">
        <v>12600</v>
      </c>
      <c r="LE121">
        <v>70.880397898801505</v>
      </c>
      <c r="LF121">
        <v>77.427451927807795</v>
      </c>
      <c r="LG121">
        <v>84.564734971760899</v>
      </c>
      <c r="LH121">
        <v>92.277336475753401</v>
      </c>
      <c r="LI121">
        <v>100.529473918222</v>
      </c>
      <c r="LJ121">
        <v>109.11239764918599</v>
      </c>
      <c r="LK121">
        <v>118.06733839251601</v>
      </c>
      <c r="LL121">
        <v>127.327170668132</v>
      </c>
      <c r="LM121">
        <v>136.82063546284101</v>
      </c>
      <c r="LN121">
        <v>146.47270435051101</v>
      </c>
      <c r="LO121">
        <v>156.284564552397</v>
      </c>
      <c r="LP121" s="13" t="s">
        <v>196</v>
      </c>
      <c r="LQ121" s="5">
        <v>473.08595794735101</v>
      </c>
      <c r="MA121" s="13">
        <v>12600</v>
      </c>
      <c r="MB121">
        <v>71.043469119286996</v>
      </c>
      <c r="MC121">
        <v>77.630159067469094</v>
      </c>
      <c r="MD121">
        <v>84.815015560096199</v>
      </c>
      <c r="ME121">
        <v>92.583957828860704</v>
      </c>
      <c r="MF121">
        <v>100.901347081578</v>
      </c>
      <c r="MG121">
        <v>109.55054204619699</v>
      </c>
      <c r="MH121">
        <v>118.576119116238</v>
      </c>
      <c r="MI121">
        <v>127.909126095753</v>
      </c>
      <c r="MJ121">
        <v>137.475949969102</v>
      </c>
      <c r="MK121">
        <v>147.198690067992</v>
      </c>
      <c r="ML121">
        <v>157.07679966891399</v>
      </c>
      <c r="MM121" s="13" t="s">
        <v>196</v>
      </c>
      <c r="MN121" s="5">
        <v>470.14262726302798</v>
      </c>
      <c r="MX121" s="13">
        <v>12600</v>
      </c>
      <c r="MY121">
        <v>70.090517798176506</v>
      </c>
      <c r="MZ121">
        <v>76.5252437651843</v>
      </c>
      <c r="NA121">
        <v>83.533888761882096</v>
      </c>
      <c r="NB121">
        <v>91.100511324275899</v>
      </c>
      <c r="NC121">
        <v>99.1898225022844</v>
      </c>
      <c r="ND121">
        <v>107.60838832072599</v>
      </c>
      <c r="NE121">
        <v>116.39156558002701</v>
      </c>
      <c r="NF121">
        <v>125.476042854133</v>
      </c>
      <c r="NG121">
        <v>134.79524745674601</v>
      </c>
      <c r="NH121">
        <v>144.27968066010899</v>
      </c>
      <c r="NI121">
        <v>153.934541429571</v>
      </c>
      <c r="NJ121" s="13" t="s">
        <v>196</v>
      </c>
      <c r="NK121" s="5">
        <v>468.95213781846002</v>
      </c>
      <c r="NU121" s="13">
        <v>12600</v>
      </c>
      <c r="NV121">
        <v>69.353117889172196</v>
      </c>
      <c r="NW121">
        <v>75.744477827822905</v>
      </c>
      <c r="NX121">
        <v>82.711537650521294</v>
      </c>
      <c r="NY121">
        <v>90.239653449637402</v>
      </c>
      <c r="NZ121">
        <v>98.294638395815198</v>
      </c>
      <c r="OA121">
        <v>106.683481431768</v>
      </c>
      <c r="OB121">
        <v>115.442582076142</v>
      </c>
      <c r="OC121">
        <v>124.509044540308</v>
      </c>
      <c r="OD121">
        <v>133.81637526229699</v>
      </c>
      <c r="OE121">
        <v>143.29479135612999</v>
      </c>
      <c r="OF121">
        <v>152.95127393346101</v>
      </c>
      <c r="OG121" s="13" t="s">
        <v>196</v>
      </c>
      <c r="OH121" s="5">
        <v>469.15689386805298</v>
      </c>
      <c r="OR121">
        <v>12600</v>
      </c>
      <c r="OS121">
        <v>70.2163067743287</v>
      </c>
      <c r="OT121">
        <v>76.655658945561797</v>
      </c>
      <c r="OU121">
        <v>83.667880698507403</v>
      </c>
      <c r="OV121">
        <v>91.236717290117198</v>
      </c>
      <c r="OW121">
        <v>99.326603406216904</v>
      </c>
      <c r="OX121">
        <v>107.744682213999</v>
      </c>
      <c r="OY121">
        <v>116.52583043683001</v>
      </c>
      <c r="OZ121">
        <v>125.606790872538</v>
      </c>
      <c r="PA121">
        <v>134.921148130256</v>
      </c>
      <c r="PB121">
        <v>144.399668267615</v>
      </c>
      <c r="PC121">
        <v>154.047350770582</v>
      </c>
      <c r="PD121" s="13" t="s">
        <v>196</v>
      </c>
      <c r="PE121" s="5">
        <v>470.32020229277299</v>
      </c>
      <c r="PO121" s="13">
        <v>12600</v>
      </c>
      <c r="PP121">
        <v>61.378178094171901</v>
      </c>
      <c r="PQ121">
        <v>67.218975568885895</v>
      </c>
      <c r="PR121">
        <v>73.633201395644207</v>
      </c>
      <c r="PS121">
        <v>80.618068470502195</v>
      </c>
      <c r="PT121">
        <v>88.151543733740795</v>
      </c>
      <c r="PU121">
        <v>96.045756034773504</v>
      </c>
      <c r="PV121">
        <v>104.347971033329</v>
      </c>
      <c r="PW121">
        <v>113.001157490897</v>
      </c>
      <c r="PX121">
        <v>121.94178329265</v>
      </c>
      <c r="PY121">
        <v>131.09977439061399</v>
      </c>
      <c r="PZ121">
        <v>140.49632325369899</v>
      </c>
      <c r="QA121" s="13" t="s">
        <v>196</v>
      </c>
      <c r="QB121" s="5">
        <v>452.61770750745097</v>
      </c>
      <c r="QL121" s="13">
        <v>12600</v>
      </c>
      <c r="QM121">
        <v>56.415911040216102</v>
      </c>
      <c r="QN121">
        <v>61.814779621108897</v>
      </c>
      <c r="QO121">
        <v>67.755678579771299</v>
      </c>
      <c r="QP121">
        <v>74.238941287387803</v>
      </c>
      <c r="QQ121">
        <v>81.248251182215995</v>
      </c>
      <c r="QR121">
        <v>88.625897889467396</v>
      </c>
      <c r="QS121">
        <v>96.413426549594107</v>
      </c>
      <c r="QT121">
        <v>104.56361910357499</v>
      </c>
      <c r="QU121">
        <v>113.023317909342</v>
      </c>
      <c r="QV121">
        <v>121.733199211127</v>
      </c>
      <c r="QW121">
        <v>130.728781666663</v>
      </c>
      <c r="QX121" s="13" t="s">
        <v>196</v>
      </c>
      <c r="QY121" s="5">
        <v>510.07064050318399</v>
      </c>
      <c r="RI121" s="13">
        <v>12600</v>
      </c>
      <c r="RJ121">
        <v>68.986142486856096</v>
      </c>
      <c r="RK121">
        <v>75.206178274508602</v>
      </c>
      <c r="RL121">
        <v>81.962005255656393</v>
      </c>
      <c r="RM121">
        <v>89.234414438788704</v>
      </c>
      <c r="RN121">
        <v>96.987381320716693</v>
      </c>
      <c r="RO121">
        <v>105.0559089913</v>
      </c>
      <c r="RP121">
        <v>113.463318148158</v>
      </c>
      <c r="RQ121">
        <v>122.15294817161499</v>
      </c>
      <c r="RR121">
        <v>131.066789393698</v>
      </c>
      <c r="RS121">
        <v>140.14579198941601</v>
      </c>
      <c r="RT121">
        <v>149.400437543473</v>
      </c>
      <c r="RU121" s="13" t="s">
        <v>196</v>
      </c>
      <c r="RV121" s="5">
        <v>465.874650473271</v>
      </c>
      <c r="SF121" s="13">
        <v>12600</v>
      </c>
      <c r="SG121">
        <v>61.160471039808101</v>
      </c>
      <c r="SH121">
        <v>66.982669681393901</v>
      </c>
      <c r="SI121">
        <v>73.375849163467294</v>
      </c>
      <c r="SJ121">
        <v>80.337137895628203</v>
      </c>
      <c r="SK121">
        <v>87.844691972575902</v>
      </c>
      <c r="SL121">
        <v>95.714018116243693</v>
      </c>
      <c r="SM121">
        <v>103.991120523296</v>
      </c>
      <c r="SN121">
        <v>112.61977527248099</v>
      </c>
      <c r="SO121">
        <v>121.53739494346399</v>
      </c>
      <c r="SP121">
        <v>130.67496078862499</v>
      </c>
      <c r="SQ121">
        <v>140.05654447584899</v>
      </c>
      <c r="SR121" s="13" t="s">
        <v>196</v>
      </c>
      <c r="SS121" s="5">
        <v>451.38688350833598</v>
      </c>
      <c r="TC121" s="13">
        <v>12600</v>
      </c>
      <c r="TD121">
        <v>68.821156189630997</v>
      </c>
      <c r="TE121">
        <v>75.099694651422894</v>
      </c>
      <c r="TF121">
        <v>81.932780919256103</v>
      </c>
      <c r="TG121">
        <v>89.3037624385219</v>
      </c>
      <c r="TH121">
        <v>97.178046158385897</v>
      </c>
      <c r="TI121">
        <v>105.379625625542</v>
      </c>
      <c r="TJ121">
        <v>113.937590811292</v>
      </c>
      <c r="TK121">
        <v>122.793002973258</v>
      </c>
      <c r="TL121">
        <v>131.88450824030701</v>
      </c>
      <c r="TM121">
        <v>141.14863771186199</v>
      </c>
      <c r="TN121">
        <v>150.59561531197599</v>
      </c>
      <c r="TO121" s="13" t="s">
        <v>196</v>
      </c>
      <c r="TP121" s="5">
        <v>466.042788339867</v>
      </c>
      <c r="TZ121" s="13">
        <v>12600</v>
      </c>
      <c r="UA121">
        <v>118.56762971868</v>
      </c>
      <c r="UB121">
        <v>129.27078973872099</v>
      </c>
      <c r="UC121">
        <v>140.79418156624999</v>
      </c>
      <c r="UD121">
        <v>153.09066438519201</v>
      </c>
      <c r="UE121">
        <v>166.058121367447</v>
      </c>
      <c r="UF121">
        <v>179.02976252781701</v>
      </c>
      <c r="UG121">
        <v>192.19732299639401</v>
      </c>
      <c r="UH121">
        <v>205.39383402367699</v>
      </c>
      <c r="UI121">
        <v>218.44864851230901</v>
      </c>
      <c r="UJ121">
        <v>231.190652221878</v>
      </c>
      <c r="UK121">
        <v>243.43392193943501</v>
      </c>
      <c r="UL121" s="13" t="s">
        <v>196</v>
      </c>
      <c r="UM121" s="5">
        <v>475.60387658360497</v>
      </c>
      <c r="UW121" s="13">
        <v>12600</v>
      </c>
      <c r="UX121">
        <v>118.56762971868</v>
      </c>
      <c r="UY121">
        <v>129.27078973872099</v>
      </c>
      <c r="UZ121">
        <v>140.79418156624999</v>
      </c>
      <c r="VA121">
        <v>153.09066438519201</v>
      </c>
      <c r="VB121">
        <v>166.058121367447</v>
      </c>
      <c r="VC121">
        <v>179.02976252781701</v>
      </c>
      <c r="VD121">
        <v>192.19732299639401</v>
      </c>
      <c r="VE121">
        <v>205.39383402367699</v>
      </c>
      <c r="VF121">
        <v>218.44864851230901</v>
      </c>
      <c r="VG121">
        <v>231.190652221878</v>
      </c>
      <c r="VH121">
        <v>243.43392193943501</v>
      </c>
      <c r="VI121" s="13" t="s">
        <v>196</v>
      </c>
      <c r="VJ121" s="5">
        <v>469.82075377125102</v>
      </c>
      <c r="VT121" s="13">
        <v>12600</v>
      </c>
      <c r="VU121">
        <v>118.56762971868</v>
      </c>
      <c r="VV121">
        <v>129.27078973872099</v>
      </c>
      <c r="VW121">
        <v>140.79418156624999</v>
      </c>
      <c r="VX121">
        <v>153.09066438519201</v>
      </c>
      <c r="VY121">
        <v>166.058121367447</v>
      </c>
      <c r="VZ121">
        <v>179.02976252781701</v>
      </c>
      <c r="WA121">
        <v>192.19732299639401</v>
      </c>
      <c r="WB121">
        <v>205.39383402367699</v>
      </c>
      <c r="WC121">
        <v>218.44864851230901</v>
      </c>
      <c r="WD121">
        <v>231.190652221878</v>
      </c>
      <c r="WE121">
        <v>243.43392193943501</v>
      </c>
      <c r="WF121" s="13" t="s">
        <v>196</v>
      </c>
      <c r="WG121" s="5">
        <v>473.72800070581798</v>
      </c>
    </row>
    <row r="122" spans="17:605" x14ac:dyDescent="0.25">
      <c r="Q122" s="13">
        <v>14000</v>
      </c>
      <c r="R122">
        <v>114.199952647516</v>
      </c>
      <c r="S122">
        <v>124.18157586212899</v>
      </c>
      <c r="T122">
        <v>134.879123496875</v>
      </c>
      <c r="U122">
        <v>146.241413230462</v>
      </c>
      <c r="V122">
        <v>158.177174747652</v>
      </c>
      <c r="W122">
        <v>170.195744649186</v>
      </c>
      <c r="X122">
        <v>182.422969304102</v>
      </c>
      <c r="Y122">
        <v>194.73099981066699</v>
      </c>
      <c r="Z122">
        <v>206.99264282569999</v>
      </c>
      <c r="AA122">
        <v>219.08288327464899</v>
      </c>
      <c r="AB122">
        <v>230.859090117156</v>
      </c>
      <c r="AC122" s="13" t="s">
        <v>197</v>
      </c>
      <c r="AD122" s="5">
        <v>0.39662071010362598</v>
      </c>
      <c r="AN122" s="13">
        <v>14000</v>
      </c>
      <c r="AO122">
        <v>59.207711805746399</v>
      </c>
      <c r="AP122">
        <v>64.856452082937295</v>
      </c>
      <c r="AQ122">
        <v>71.064033443726899</v>
      </c>
      <c r="AR122">
        <v>77.828839624009404</v>
      </c>
      <c r="AS122">
        <v>85.131304787888894</v>
      </c>
      <c r="AT122">
        <v>92.798884980812701</v>
      </c>
      <c r="AU122">
        <v>100.87530027926501</v>
      </c>
      <c r="AV122">
        <v>109.308187515765</v>
      </c>
      <c r="AW122">
        <v>118.039028352831</v>
      </c>
      <c r="AX122">
        <v>127.003007649208</v>
      </c>
      <c r="AY122">
        <v>136.22994865600799</v>
      </c>
      <c r="AZ122" s="13" t="s">
        <v>197</v>
      </c>
      <c r="BA122" s="5">
        <v>0.281309151331462</v>
      </c>
      <c r="BK122" s="13">
        <v>14000</v>
      </c>
      <c r="BL122">
        <v>64.867502522607893</v>
      </c>
      <c r="BM122">
        <v>70.967157559808498</v>
      </c>
      <c r="BN122">
        <v>77.645565889099302</v>
      </c>
      <c r="BO122">
        <v>84.895184786333104</v>
      </c>
      <c r="BP122">
        <v>92.689014478313894</v>
      </c>
      <c r="BQ122">
        <v>100.836269967961</v>
      </c>
      <c r="BR122">
        <v>109.37979877006499</v>
      </c>
      <c r="BS122">
        <v>118.25975574962401</v>
      </c>
      <c r="BT122">
        <v>127.410911806567</v>
      </c>
      <c r="BU122">
        <v>136.76276669205501</v>
      </c>
      <c r="BV122">
        <v>146.33177195763301</v>
      </c>
      <c r="BW122" s="13" t="s">
        <v>197</v>
      </c>
      <c r="BX122" s="5">
        <v>0.32541041277570198</v>
      </c>
      <c r="CH122" s="13">
        <v>14000</v>
      </c>
      <c r="CI122">
        <v>114.250809039995</v>
      </c>
      <c r="CJ122">
        <v>124.240673563217</v>
      </c>
      <c r="CK122">
        <v>134.947626147883</v>
      </c>
      <c r="CL122">
        <v>146.32052434336501</v>
      </c>
      <c r="CM122">
        <v>158.26800189544599</v>
      </c>
      <c r="CN122">
        <v>170.297836952138</v>
      </c>
      <c r="CO122">
        <v>182.53644829474501</v>
      </c>
      <c r="CP122">
        <v>194.85562833587801</v>
      </c>
      <c r="CQ122">
        <v>207.12778084920501</v>
      </c>
      <c r="CR122">
        <v>219.22745623780699</v>
      </c>
      <c r="CS122">
        <v>231.01159970104499</v>
      </c>
      <c r="CT122" s="13" t="s">
        <v>197</v>
      </c>
      <c r="CU122" s="5">
        <v>0.39506743966881402</v>
      </c>
      <c r="DE122" s="13">
        <v>14000</v>
      </c>
      <c r="DF122">
        <v>64.591966981009506</v>
      </c>
      <c r="DG122">
        <v>70.648907121070394</v>
      </c>
      <c r="DH122">
        <v>77.277749971788595</v>
      </c>
      <c r="DI122">
        <v>84.470375946778802</v>
      </c>
      <c r="DJ122">
        <v>92.199797630428407</v>
      </c>
      <c r="DK122">
        <v>100.28265132702499</v>
      </c>
      <c r="DL122">
        <v>108.75880319515301</v>
      </c>
      <c r="DM122">
        <v>117.570169174329</v>
      </c>
      <c r="DN122">
        <v>126.653744667681</v>
      </c>
      <c r="DO122">
        <v>135.941717592001</v>
      </c>
      <c r="DP122">
        <v>145.45250931929999</v>
      </c>
      <c r="DQ122" s="13" t="s">
        <v>197</v>
      </c>
      <c r="DR122" s="5">
        <v>0.34305977402221899</v>
      </c>
      <c r="EB122" s="13">
        <v>14000</v>
      </c>
      <c r="EC122">
        <v>114.36081171683399</v>
      </c>
      <c r="ED122">
        <v>124.368516138334</v>
      </c>
      <c r="EE122">
        <v>135.09583049290401</v>
      </c>
      <c r="EF122">
        <v>146.49169946834999</v>
      </c>
      <c r="EG122">
        <v>158.464548356759</v>
      </c>
      <c r="EH122">
        <v>170.51875845118201</v>
      </c>
      <c r="EI122">
        <v>182.781997014132</v>
      </c>
      <c r="EJ122">
        <v>195.12527530221701</v>
      </c>
      <c r="EK122">
        <v>207.42011964571901</v>
      </c>
      <c r="EL122">
        <v>219.54013418602599</v>
      </c>
      <c r="EM122">
        <v>231.34134183174601</v>
      </c>
      <c r="EN122" s="13" t="s">
        <v>197</v>
      </c>
      <c r="EO122" s="5">
        <v>0.39189569159798598</v>
      </c>
      <c r="EY122" s="13">
        <v>14000</v>
      </c>
      <c r="EZ122">
        <v>114.155036139183</v>
      </c>
      <c r="FA122">
        <v>124.12938397871</v>
      </c>
      <c r="FB122">
        <v>134.818629698032</v>
      </c>
      <c r="FC122">
        <v>146.17155597969801</v>
      </c>
      <c r="FD122">
        <v>158.09697701484399</v>
      </c>
      <c r="FE122">
        <v>170.10559959304101</v>
      </c>
      <c r="FF122">
        <v>182.32276702091801</v>
      </c>
      <c r="FG122">
        <v>194.620945907302</v>
      </c>
      <c r="FH122">
        <v>206.87329728818699</v>
      </c>
      <c r="FI122">
        <v>218.955188318518</v>
      </c>
      <c r="FJ122">
        <v>230.72436084755199</v>
      </c>
      <c r="FK122" s="13" t="s">
        <v>197</v>
      </c>
      <c r="FL122" s="5">
        <v>0.39766963555902701</v>
      </c>
      <c r="FV122" s="13">
        <v>14000</v>
      </c>
      <c r="FW122">
        <v>114.680922652877</v>
      </c>
      <c r="FX122">
        <v>124.740650437125</v>
      </c>
      <c r="FY122">
        <v>135.52736525626801</v>
      </c>
      <c r="FZ122">
        <v>146.99027240341701</v>
      </c>
      <c r="GA122">
        <v>159.03718325747201</v>
      </c>
      <c r="GB122">
        <v>171.16238800561001</v>
      </c>
      <c r="GC122">
        <v>183.497269305077</v>
      </c>
      <c r="GD122">
        <v>195.910523019831</v>
      </c>
      <c r="GE122">
        <v>208.271074499018</v>
      </c>
      <c r="GF122">
        <v>220.44972370638899</v>
      </c>
      <c r="GG122">
        <v>232.29976476045499</v>
      </c>
      <c r="GH122" s="13" t="s">
        <v>197</v>
      </c>
      <c r="GI122" s="5">
        <v>0.382727500781462</v>
      </c>
      <c r="GS122" s="13">
        <v>14000</v>
      </c>
      <c r="GT122">
        <v>114.22936627889599</v>
      </c>
      <c r="GU122">
        <v>124.215755495217</v>
      </c>
      <c r="GV122">
        <v>134.91874196803599</v>
      </c>
      <c r="GW122">
        <v>146.287166403962</v>
      </c>
      <c r="GX122">
        <v>158.229703033221</v>
      </c>
      <c r="GY122">
        <v>170.25478801787699</v>
      </c>
      <c r="GZ122">
        <v>182.488598424223</v>
      </c>
      <c r="HA122">
        <v>194.80307808725701</v>
      </c>
      <c r="HB122">
        <v>207.07080086265401</v>
      </c>
      <c r="HC122">
        <v>219.16650058933999</v>
      </c>
      <c r="HD122">
        <v>230.94730134047799</v>
      </c>
      <c r="HE122" s="13" t="s">
        <v>197</v>
      </c>
      <c r="HF122" s="5">
        <v>0.39563450829549401</v>
      </c>
      <c r="HP122" s="13">
        <v>14000</v>
      </c>
      <c r="HQ122">
        <v>66.471695808621305</v>
      </c>
      <c r="HR122">
        <v>72.626071539109404</v>
      </c>
      <c r="HS122">
        <v>79.344190717185</v>
      </c>
      <c r="HT122">
        <v>86.613970500707097</v>
      </c>
      <c r="HU122">
        <v>94.404990692403999</v>
      </c>
      <c r="HV122">
        <v>102.539411572107</v>
      </c>
      <c r="HW122">
        <v>111.05126303294099</v>
      </c>
      <c r="HX122">
        <v>119.88250489572999</v>
      </c>
      <c r="HY122">
        <v>128.97143372452899</v>
      </c>
      <c r="HZ122">
        <v>138.25289272794799</v>
      </c>
      <c r="IA122">
        <v>147.74235907603199</v>
      </c>
      <c r="IB122" s="13" t="s">
        <v>197</v>
      </c>
      <c r="IC122" s="5">
        <v>0.40174788903914699</v>
      </c>
      <c r="IM122" s="13">
        <v>14000</v>
      </c>
      <c r="IN122">
        <v>62.392560775520103</v>
      </c>
      <c r="IO122">
        <v>68.242696444371305</v>
      </c>
      <c r="IP122">
        <v>74.648019289646399</v>
      </c>
      <c r="IQ122">
        <v>81.601331249647899</v>
      </c>
      <c r="IR122">
        <v>89.078011965932305</v>
      </c>
      <c r="IS122">
        <v>96.912085266393703</v>
      </c>
      <c r="IT122">
        <v>105.138906197623</v>
      </c>
      <c r="IU122">
        <v>113.705463556376</v>
      </c>
      <c r="IV122">
        <v>122.554331597274</v>
      </c>
      <c r="IW122">
        <v>131.62372016381499</v>
      </c>
      <c r="IX122">
        <v>140.93936259873601</v>
      </c>
      <c r="IY122" s="13" t="s">
        <v>197</v>
      </c>
      <c r="IZ122" s="5">
        <v>0.36101370708214098</v>
      </c>
      <c r="JJ122" s="13">
        <v>14000</v>
      </c>
      <c r="JK122">
        <v>65.141339565134103</v>
      </c>
      <c r="JL122">
        <v>71.1888756462819</v>
      </c>
      <c r="JM122">
        <v>77.795261633489304</v>
      </c>
      <c r="JN122">
        <v>84.949692292602805</v>
      </c>
      <c r="JO122">
        <v>92.623506069534301</v>
      </c>
      <c r="JP122">
        <v>100.64492388656301</v>
      </c>
      <c r="JQ122">
        <v>109.047336986931</v>
      </c>
      <c r="JR122">
        <v>117.774778611408</v>
      </c>
      <c r="JS122">
        <v>126.767539397653</v>
      </c>
      <c r="JT122">
        <v>135.962331825691</v>
      </c>
      <c r="JU122">
        <v>145.37835858486201</v>
      </c>
      <c r="JV122" s="13" t="s">
        <v>197</v>
      </c>
      <c r="JW122" s="5">
        <v>0.39732154041314499</v>
      </c>
      <c r="KG122" s="13">
        <v>14000</v>
      </c>
      <c r="KH122">
        <v>64.820962727278996</v>
      </c>
      <c r="KI122">
        <v>70.8863561194364</v>
      </c>
      <c r="KJ122">
        <v>77.521677875430498</v>
      </c>
      <c r="KK122">
        <v>84.718174183891406</v>
      </c>
      <c r="KL122">
        <v>92.448378046050493</v>
      </c>
      <c r="KM122">
        <v>100.53080329784</v>
      </c>
      <c r="KN122">
        <v>109.004047996625</v>
      </c>
      <c r="KO122">
        <v>117.81028783615901</v>
      </c>
      <c r="KP122">
        <v>126.887022327357</v>
      </c>
      <c r="KQ122">
        <v>136.16720282271501</v>
      </c>
      <c r="KR122">
        <v>145.66915320175201</v>
      </c>
      <c r="KS122" s="13" t="s">
        <v>197</v>
      </c>
      <c r="KT122" s="5">
        <v>0.35362483113038301</v>
      </c>
      <c r="LD122" s="13">
        <v>14000</v>
      </c>
      <c r="LE122">
        <v>64.854489631848793</v>
      </c>
      <c r="LF122">
        <v>70.896610163268505</v>
      </c>
      <c r="LG122">
        <v>77.501461908138495</v>
      </c>
      <c r="LH122">
        <v>84.659211922828405</v>
      </c>
      <c r="LI122">
        <v>92.341892911438094</v>
      </c>
      <c r="LJ122">
        <v>100.374739727722</v>
      </c>
      <c r="LK122">
        <v>108.79308940691899</v>
      </c>
      <c r="LL122">
        <v>117.540522933107</v>
      </c>
      <c r="LM122">
        <v>126.556505581583</v>
      </c>
      <c r="LN122">
        <v>135.77653139911601</v>
      </c>
      <c r="LO122">
        <v>145.21997496838401</v>
      </c>
      <c r="LP122" s="13" t="s">
        <v>197</v>
      </c>
      <c r="LQ122" s="5">
        <v>0.37888501913143302</v>
      </c>
      <c r="MA122" s="13">
        <v>14000</v>
      </c>
      <c r="MB122">
        <v>64.964749877037804</v>
      </c>
      <c r="MC122">
        <v>71.038055768549796</v>
      </c>
      <c r="MD122">
        <v>77.680790006497801</v>
      </c>
      <c r="ME122">
        <v>84.883909142984194</v>
      </c>
      <c r="MF122">
        <v>92.619690873185803</v>
      </c>
      <c r="MG122">
        <v>100.70704011224301</v>
      </c>
      <c r="MH122">
        <v>109.18412646129001</v>
      </c>
      <c r="MI122">
        <v>117.99312080802</v>
      </c>
      <c r="MJ122">
        <v>127.071609620587</v>
      </c>
      <c r="MK122">
        <v>136.352730653538</v>
      </c>
      <c r="ML122">
        <v>145.85459406889601</v>
      </c>
      <c r="MM122" s="13" t="s">
        <v>197</v>
      </c>
      <c r="MN122" s="5">
        <v>0.35777161543949798</v>
      </c>
      <c r="MX122" s="13">
        <v>14000</v>
      </c>
      <c r="MY122">
        <v>64.139603465314806</v>
      </c>
      <c r="MZ122">
        <v>70.082059524166397</v>
      </c>
      <c r="NA122">
        <v>76.572718236335902</v>
      </c>
      <c r="NB122">
        <v>83.600756842091798</v>
      </c>
      <c r="NC122">
        <v>91.138482145064103</v>
      </c>
      <c r="ND122">
        <v>99.023848164890893</v>
      </c>
      <c r="NE122">
        <v>107.28718299862901</v>
      </c>
      <c r="NF122">
        <v>115.87520660150901</v>
      </c>
      <c r="NG122">
        <v>124.731314480333</v>
      </c>
      <c r="NH122">
        <v>133.795723651971</v>
      </c>
      <c r="NI122">
        <v>143.090971898822</v>
      </c>
      <c r="NJ122" s="13" t="s">
        <v>197</v>
      </c>
      <c r="NK122" s="5">
        <v>0.41901054435954999</v>
      </c>
      <c r="NU122" s="13">
        <v>14000</v>
      </c>
      <c r="NV122">
        <v>63.330487623269804</v>
      </c>
      <c r="NW122">
        <v>69.219497126393406</v>
      </c>
      <c r="NX122">
        <v>75.656931785167401</v>
      </c>
      <c r="NY122">
        <v>82.633204263151399</v>
      </c>
      <c r="NZ122">
        <v>90.121775994647507</v>
      </c>
      <c r="OA122">
        <v>97.961773442111607</v>
      </c>
      <c r="OB122">
        <v>106.18440113779199</v>
      </c>
      <c r="OC122">
        <v>114.737094015644</v>
      </c>
      <c r="OD122">
        <v>123.56369327685501</v>
      </c>
      <c r="OE122">
        <v>132.604558492352</v>
      </c>
      <c r="OF122">
        <v>141.88423587391301</v>
      </c>
      <c r="OG122" s="13" t="s">
        <v>197</v>
      </c>
      <c r="OH122" s="5">
        <v>0.403686408693395</v>
      </c>
      <c r="OR122">
        <v>14000</v>
      </c>
      <c r="OS122">
        <v>64.283990138548106</v>
      </c>
      <c r="OT122">
        <v>70.233742915153101</v>
      </c>
      <c r="OU122">
        <v>76.731047177346397</v>
      </c>
      <c r="OV122">
        <v>83.764779711627895</v>
      </c>
      <c r="OW122">
        <v>91.306959534255398</v>
      </c>
      <c r="OX122">
        <v>99.195846281514406</v>
      </c>
      <c r="OY122">
        <v>107.46136049408599</v>
      </c>
      <c r="OZ122">
        <v>116.050187078299</v>
      </c>
      <c r="PA122">
        <v>124.905772810374</v>
      </c>
      <c r="PB122">
        <v>133.96847936684901</v>
      </c>
      <c r="PC122">
        <v>143.260567090378</v>
      </c>
      <c r="PD122" s="13" t="s">
        <v>197</v>
      </c>
      <c r="PE122" s="5">
        <v>0.42394878273097503</v>
      </c>
      <c r="PO122" s="13">
        <v>14000</v>
      </c>
      <c r="PP122">
        <v>54.912022240805904</v>
      </c>
      <c r="PQ122">
        <v>60.175911444861697</v>
      </c>
      <c r="PR122">
        <v>65.971816673903206</v>
      </c>
      <c r="PS122">
        <v>72.300936080582403</v>
      </c>
      <c r="PT122">
        <v>79.148578382253206</v>
      </c>
      <c r="PU122">
        <v>86.365728388599393</v>
      </c>
      <c r="PV122">
        <v>93.992327585410493</v>
      </c>
      <c r="PW122">
        <v>101.984049392014</v>
      </c>
      <c r="PX122">
        <v>110.290824521414</v>
      </c>
      <c r="PY122">
        <v>118.856567846185</v>
      </c>
      <c r="PZ122">
        <v>127.72087509400799</v>
      </c>
      <c r="QA122" s="13" t="s">
        <v>197</v>
      </c>
      <c r="QB122" s="5">
        <v>0.281020651386372</v>
      </c>
      <c r="QL122" s="13">
        <v>14000</v>
      </c>
      <c r="QM122">
        <v>50.004940875526003</v>
      </c>
      <c r="QN122">
        <v>54.825013520091296</v>
      </c>
      <c r="QO122">
        <v>60.142798779716301</v>
      </c>
      <c r="QP122">
        <v>65.962042154309501</v>
      </c>
      <c r="QQ122">
        <v>72.272990352877002</v>
      </c>
      <c r="QR122">
        <v>78.953512816755904</v>
      </c>
      <c r="QS122">
        <v>86.038702788410305</v>
      </c>
      <c r="QT122">
        <v>93.493347475893202</v>
      </c>
      <c r="QU122">
        <v>101.277209287885</v>
      </c>
      <c r="QV122">
        <v>109.344632953697</v>
      </c>
      <c r="QW122">
        <v>117.74752343476</v>
      </c>
      <c r="QX122" s="13" t="s">
        <v>197</v>
      </c>
      <c r="QY122" s="5">
        <v>0.32108849129599298</v>
      </c>
      <c r="RI122" s="13">
        <v>14000</v>
      </c>
      <c r="RJ122">
        <v>63.2763055319692</v>
      </c>
      <c r="RK122">
        <v>69.041936809623493</v>
      </c>
      <c r="RL122">
        <v>75.322881457291999</v>
      </c>
      <c r="RM122">
        <v>82.105129915046007</v>
      </c>
      <c r="RN122">
        <v>89.359824227014798</v>
      </c>
      <c r="RO122">
        <v>96.947801862075096</v>
      </c>
      <c r="RP122">
        <v>104.889035827296</v>
      </c>
      <c r="RQ122">
        <v>113.13532690855401</v>
      </c>
      <c r="RR122">
        <v>121.636859033942</v>
      </c>
      <c r="RS122">
        <v>130.34237916640899</v>
      </c>
      <c r="RT122">
        <v>139.277853888767</v>
      </c>
      <c r="RU122" s="13" t="s">
        <v>197</v>
      </c>
      <c r="RV122" s="5">
        <v>0.53588959499327504</v>
      </c>
      <c r="SF122" s="13">
        <v>14000</v>
      </c>
      <c r="SG122">
        <v>54.6923573989381</v>
      </c>
      <c r="SH122">
        <v>59.936886480217602</v>
      </c>
      <c r="SI122">
        <v>65.710709205036494</v>
      </c>
      <c r="SJ122">
        <v>72.014875353299502</v>
      </c>
      <c r="SK122">
        <v>78.83477315959</v>
      </c>
      <c r="SL122">
        <v>86.024175356838199</v>
      </c>
      <c r="SM122">
        <v>93.621911400079696</v>
      </c>
      <c r="SN122">
        <v>101.58430685051199</v>
      </c>
      <c r="SO122">
        <v>109.862092655607</v>
      </c>
      <c r="SP122">
        <v>118.40012064777299</v>
      </c>
      <c r="SQ122">
        <v>127.24071617477399</v>
      </c>
      <c r="SR122" s="13" t="s">
        <v>197</v>
      </c>
      <c r="SS122" s="5">
        <v>0.28120654683872698</v>
      </c>
      <c r="TC122" s="13">
        <v>14000</v>
      </c>
      <c r="TD122">
        <v>62.936876004259702</v>
      </c>
      <c r="TE122">
        <v>68.735041709998995</v>
      </c>
      <c r="TF122">
        <v>75.063624142570603</v>
      </c>
      <c r="TG122">
        <v>81.911106166979593</v>
      </c>
      <c r="TH122">
        <v>89.250291641498606</v>
      </c>
      <c r="TI122">
        <v>96.933888471726505</v>
      </c>
      <c r="TJ122">
        <v>104.98686478803</v>
      </c>
      <c r="TK122">
        <v>113.35965552546899</v>
      </c>
      <c r="TL122">
        <v>122.000149130468</v>
      </c>
      <c r="TM122">
        <v>130.85382808652901</v>
      </c>
      <c r="TN122">
        <v>139.94736734234101</v>
      </c>
      <c r="TO122" s="13" t="s">
        <v>197</v>
      </c>
      <c r="TP122" s="5">
        <v>0.46690829316161903</v>
      </c>
      <c r="TZ122" s="13">
        <v>14000</v>
      </c>
      <c r="UA122">
        <v>118.56762971868</v>
      </c>
      <c r="UB122">
        <v>129.27078973872099</v>
      </c>
      <c r="UC122">
        <v>140.79418156624999</v>
      </c>
      <c r="UD122">
        <v>153.09066438519301</v>
      </c>
      <c r="UE122">
        <v>166.058121367447</v>
      </c>
      <c r="UF122">
        <v>179.02976252781701</v>
      </c>
      <c r="UG122">
        <v>192.19732299639401</v>
      </c>
      <c r="UH122">
        <v>205.39383402367699</v>
      </c>
      <c r="UI122">
        <v>218.44864851230901</v>
      </c>
      <c r="UJ122">
        <v>231.19065222187899</v>
      </c>
      <c r="UK122">
        <v>243.43392193943501</v>
      </c>
      <c r="UL122" s="13" t="s">
        <v>197</v>
      </c>
      <c r="UM122" s="5">
        <v>0.28122883837164903</v>
      </c>
      <c r="UW122" s="13">
        <v>14000</v>
      </c>
      <c r="UX122">
        <v>118.56762971868</v>
      </c>
      <c r="UY122">
        <v>129.27078973872099</v>
      </c>
      <c r="UZ122">
        <v>140.79418156624999</v>
      </c>
      <c r="VA122">
        <v>153.09066438519301</v>
      </c>
      <c r="VB122">
        <v>166.058121367447</v>
      </c>
      <c r="VC122">
        <v>179.02976252781701</v>
      </c>
      <c r="VD122">
        <v>192.19732299639401</v>
      </c>
      <c r="VE122">
        <v>205.39383402367699</v>
      </c>
      <c r="VF122">
        <v>218.44864851230901</v>
      </c>
      <c r="VG122">
        <v>231.19065222187899</v>
      </c>
      <c r="VH122">
        <v>243.43392193943501</v>
      </c>
      <c r="VI122" s="13" t="s">
        <v>197</v>
      </c>
      <c r="VJ122" s="5">
        <v>0.28117162817598301</v>
      </c>
      <c r="VT122" s="13">
        <v>14000</v>
      </c>
      <c r="VU122">
        <v>118.56762971868</v>
      </c>
      <c r="VV122">
        <v>129.27078973872099</v>
      </c>
      <c r="VW122">
        <v>140.79418156624999</v>
      </c>
      <c r="VX122">
        <v>153.09066438519301</v>
      </c>
      <c r="VY122">
        <v>166.058121367447</v>
      </c>
      <c r="VZ122">
        <v>179.02976252781701</v>
      </c>
      <c r="WA122">
        <v>192.19732299639401</v>
      </c>
      <c r="WB122">
        <v>205.39383402367699</v>
      </c>
      <c r="WC122">
        <v>218.44864851230901</v>
      </c>
      <c r="WD122">
        <v>231.19065222187899</v>
      </c>
      <c r="WE122">
        <v>243.43392193943501</v>
      </c>
      <c r="WF122" s="13" t="s">
        <v>197</v>
      </c>
      <c r="WG122" s="5">
        <v>0.28121167547791498</v>
      </c>
    </row>
    <row r="123" spans="17:605" x14ac:dyDescent="0.25">
      <c r="Q123" s="13"/>
      <c r="AC123" s="13"/>
      <c r="AD123" s="5"/>
      <c r="AN123" s="13"/>
      <c r="AZ123" s="13"/>
      <c r="BA123" s="5"/>
      <c r="BK123" s="13"/>
      <c r="BW123" s="13"/>
      <c r="BX123" s="5"/>
      <c r="CH123" s="13"/>
      <c r="CT123" s="13"/>
      <c r="CU123" s="5"/>
      <c r="DE123" s="13"/>
      <c r="DQ123" s="13"/>
      <c r="DR123" s="5"/>
      <c r="EB123" s="13"/>
      <c r="EN123" s="13"/>
      <c r="EO123" s="5"/>
      <c r="EY123" s="13"/>
      <c r="FK123" s="13"/>
      <c r="FL123" s="5"/>
      <c r="FV123" s="13"/>
      <c r="GH123" s="13"/>
      <c r="GI123" s="5"/>
      <c r="GS123" s="13"/>
      <c r="HE123" s="13"/>
      <c r="HF123" s="5"/>
      <c r="HP123" s="13"/>
      <c r="IB123" s="13"/>
      <c r="IC123" s="5"/>
      <c r="IM123" s="13"/>
      <c r="IY123" s="13"/>
      <c r="IZ123" s="5"/>
      <c r="JJ123" s="13"/>
      <c r="JV123" s="13"/>
      <c r="JW123" s="5"/>
      <c r="KG123" s="13"/>
      <c r="KS123" s="13"/>
      <c r="KT123" s="5"/>
      <c r="LD123" s="13"/>
      <c r="LP123" s="13"/>
      <c r="LQ123" s="5"/>
      <c r="MA123" s="13"/>
      <c r="MM123" s="13"/>
      <c r="MN123" s="5"/>
      <c r="MX123" s="13"/>
      <c r="NJ123" s="13"/>
      <c r="NK123" s="5"/>
      <c r="NU123" s="13"/>
      <c r="OG123" s="13"/>
      <c r="OH123" s="5"/>
      <c r="PD123" s="13"/>
      <c r="PE123" s="5"/>
      <c r="PO123" s="13"/>
      <c r="QA123" s="13"/>
      <c r="QB123" s="5"/>
      <c r="QL123" s="13"/>
      <c r="QX123" s="13"/>
      <c r="QY123" s="5"/>
      <c r="RI123" s="13"/>
      <c r="RU123" s="13"/>
      <c r="RV123" s="5"/>
      <c r="SF123" s="13"/>
      <c r="SR123" s="13"/>
      <c r="SS123" s="5"/>
      <c r="TC123" s="13"/>
      <c r="TO123" s="13"/>
      <c r="TP123" s="5"/>
      <c r="TZ123" s="13"/>
      <c r="UL123" s="13"/>
      <c r="UM123" s="5"/>
      <c r="UW123" s="13"/>
      <c r="VI123" s="13"/>
      <c r="VJ123" s="5"/>
      <c r="VT123" s="13"/>
      <c r="WF123" s="13"/>
      <c r="WG123" s="5"/>
    </row>
    <row r="124" spans="17:605" x14ac:dyDescent="0.25">
      <c r="Q124" s="13"/>
      <c r="AC124" s="13" t="s">
        <v>198</v>
      </c>
      <c r="AD124" s="5">
        <v>58095.968609209798</v>
      </c>
      <c r="AN124" s="13"/>
      <c r="AZ124" s="13" t="s">
        <v>198</v>
      </c>
      <c r="BA124" s="5">
        <v>67803.850040440797</v>
      </c>
      <c r="BK124" s="13"/>
      <c r="BW124" s="13" t="s">
        <v>198</v>
      </c>
      <c r="BX124" s="5">
        <v>63825.407727861297</v>
      </c>
      <c r="CH124" s="13"/>
      <c r="CT124" s="13" t="s">
        <v>198</v>
      </c>
      <c r="CU124" s="5">
        <v>58738.2014949269</v>
      </c>
      <c r="DE124" s="13"/>
      <c r="DQ124" s="13" t="s">
        <v>198</v>
      </c>
      <c r="DR124" s="5">
        <v>68055.156693720404</v>
      </c>
      <c r="EB124" s="13"/>
      <c r="EN124" s="13" t="s">
        <v>198</v>
      </c>
      <c r="EO124" s="5">
        <v>60053.381758591597</v>
      </c>
      <c r="EY124" s="13"/>
      <c r="FK124" s="13" t="s">
        <v>198</v>
      </c>
      <c r="FL124" s="5">
        <v>68662.362216134497</v>
      </c>
      <c r="FV124" s="13"/>
      <c r="GH124" s="13" t="s">
        <v>198</v>
      </c>
      <c r="GI124" s="5">
        <v>64155.907059565601</v>
      </c>
      <c r="GS124" s="13"/>
      <c r="HE124" s="13" t="s">
        <v>198</v>
      </c>
      <c r="HF124" s="5">
        <v>62481.642228766897</v>
      </c>
      <c r="HP124" s="13"/>
      <c r="IB124" s="13" t="s">
        <v>198</v>
      </c>
      <c r="IC124" s="5">
        <v>69975.6061102893</v>
      </c>
      <c r="IM124" s="13"/>
      <c r="IY124" s="13" t="s">
        <v>198</v>
      </c>
      <c r="IZ124" s="5">
        <v>74776.226304788303</v>
      </c>
      <c r="JJ124" s="13"/>
      <c r="JV124" s="13" t="s">
        <v>198</v>
      </c>
      <c r="JW124" s="5">
        <v>76116.944806993997</v>
      </c>
      <c r="KG124" s="13"/>
      <c r="KS124" s="13" t="s">
        <v>198</v>
      </c>
      <c r="KT124" s="5">
        <v>67001.476421384301</v>
      </c>
      <c r="LD124" s="13"/>
      <c r="LP124" s="13" t="s">
        <v>198</v>
      </c>
      <c r="LQ124" s="5">
        <v>74475.644061516999</v>
      </c>
      <c r="MA124" s="13"/>
      <c r="MM124" s="13" t="s">
        <v>198</v>
      </c>
      <c r="MN124" s="5">
        <v>70345.8913098872</v>
      </c>
      <c r="MX124" s="13"/>
      <c r="NJ124" s="13" t="s">
        <v>198</v>
      </c>
      <c r="NK124" s="5">
        <v>84272.678680681405</v>
      </c>
      <c r="NU124" s="13"/>
      <c r="OG124" s="13" t="s">
        <v>198</v>
      </c>
      <c r="OH124" s="5">
        <v>83304.263456956498</v>
      </c>
      <c r="PD124" s="13" t="s">
        <v>198</v>
      </c>
      <c r="PE124" s="5">
        <v>83254.470815080596</v>
      </c>
      <c r="PO124" s="13"/>
      <c r="QA124" s="13" t="s">
        <v>198</v>
      </c>
      <c r="QB124" s="5">
        <v>99366.925380511806</v>
      </c>
      <c r="QL124" s="13"/>
      <c r="QX124" s="13" t="s">
        <v>198</v>
      </c>
      <c r="QY124" s="5">
        <v>125561.990624452</v>
      </c>
      <c r="RI124" s="13"/>
      <c r="RU124" s="13" t="s">
        <v>198</v>
      </c>
      <c r="RV124" s="5">
        <v>103956.147363425</v>
      </c>
      <c r="SF124" s="13"/>
      <c r="SR124" s="13" t="s">
        <v>198</v>
      </c>
      <c r="SS124" s="5">
        <v>97260.031835452799</v>
      </c>
      <c r="TC124" s="13"/>
      <c r="TO124" s="13" t="s">
        <v>198</v>
      </c>
      <c r="TP124" s="5">
        <v>96947.559897778905</v>
      </c>
      <c r="TZ124" s="13"/>
      <c r="UL124" s="13" t="s">
        <v>198</v>
      </c>
      <c r="UM124" s="5">
        <v>57865.383759181801</v>
      </c>
      <c r="UW124" s="13"/>
      <c r="VI124" s="13" t="s">
        <v>198</v>
      </c>
      <c r="VJ124" s="5">
        <v>58642.306524075597</v>
      </c>
      <c r="VT124" s="13"/>
      <c r="WF124" s="13" t="s">
        <v>198</v>
      </c>
      <c r="WG124" s="5">
        <v>60280.132353911104</v>
      </c>
    </row>
    <row r="125" spans="17:605" x14ac:dyDescent="0.25">
      <c r="Q125" s="13" t="s">
        <v>255</v>
      </c>
      <c r="R125">
        <v>0</v>
      </c>
      <c r="S125">
        <v>0.09</v>
      </c>
      <c r="T125">
        <v>0.18</v>
      </c>
      <c r="U125">
        <v>0.27</v>
      </c>
      <c r="V125">
        <v>0.36</v>
      </c>
      <c r="W125">
        <v>0.45</v>
      </c>
      <c r="X125">
        <v>0.54</v>
      </c>
      <c r="Y125">
        <v>0.63</v>
      </c>
      <c r="Z125">
        <v>0.72</v>
      </c>
      <c r="AA125">
        <v>0.80999999999999905</v>
      </c>
      <c r="AB125">
        <v>0.9</v>
      </c>
      <c r="AC125" s="13" t="s">
        <v>199</v>
      </c>
      <c r="AD125" s="5">
        <v>0.223961154804551</v>
      </c>
      <c r="AN125" s="13" t="s">
        <v>255</v>
      </c>
      <c r="AO125">
        <v>0</v>
      </c>
      <c r="AP125">
        <v>0.09</v>
      </c>
      <c r="AQ125">
        <v>0.18</v>
      </c>
      <c r="AR125">
        <v>0.27</v>
      </c>
      <c r="AS125">
        <v>0.36</v>
      </c>
      <c r="AT125">
        <v>0.45</v>
      </c>
      <c r="AU125">
        <v>0.54</v>
      </c>
      <c r="AV125">
        <v>0.63</v>
      </c>
      <c r="AW125">
        <v>0.72</v>
      </c>
      <c r="AX125">
        <v>0.80999999999999905</v>
      </c>
      <c r="AY125">
        <v>0.9</v>
      </c>
      <c r="AZ125" s="13" t="s">
        <v>199</v>
      </c>
      <c r="BA125" s="5">
        <v>0.20560507796109101</v>
      </c>
      <c r="BK125" s="13" t="s">
        <v>255</v>
      </c>
      <c r="BL125">
        <v>0</v>
      </c>
      <c r="BM125">
        <v>0.09</v>
      </c>
      <c r="BN125">
        <v>0.18</v>
      </c>
      <c r="BO125">
        <v>0.27</v>
      </c>
      <c r="BP125">
        <v>0.36</v>
      </c>
      <c r="BQ125">
        <v>0.45</v>
      </c>
      <c r="BR125">
        <v>0.54</v>
      </c>
      <c r="BS125">
        <v>0.63</v>
      </c>
      <c r="BT125">
        <v>0.72</v>
      </c>
      <c r="BU125">
        <v>0.80999999999999905</v>
      </c>
      <c r="BV125">
        <v>0.9</v>
      </c>
      <c r="BW125" s="13" t="s">
        <v>199</v>
      </c>
      <c r="BX125" s="5">
        <v>0.21175286585480901</v>
      </c>
      <c r="CH125" s="13" t="s">
        <v>255</v>
      </c>
      <c r="CI125">
        <v>0</v>
      </c>
      <c r="CJ125">
        <v>0.09</v>
      </c>
      <c r="CK125">
        <v>0.18</v>
      </c>
      <c r="CL125">
        <v>0.27</v>
      </c>
      <c r="CM125">
        <v>0.36</v>
      </c>
      <c r="CN125">
        <v>0.45</v>
      </c>
      <c r="CO125">
        <v>0.54</v>
      </c>
      <c r="CP125">
        <v>0.63</v>
      </c>
      <c r="CQ125">
        <v>0.72</v>
      </c>
      <c r="CR125">
        <v>0.80999999999999905</v>
      </c>
      <c r="CS125">
        <v>0.9</v>
      </c>
      <c r="CT125" s="13" t="s">
        <v>199</v>
      </c>
      <c r="CU125" s="5">
        <v>0.22125368137971099</v>
      </c>
      <c r="DE125" s="13" t="s">
        <v>255</v>
      </c>
      <c r="DF125">
        <v>0</v>
      </c>
      <c r="DG125">
        <v>0.09</v>
      </c>
      <c r="DH125">
        <v>0.18</v>
      </c>
      <c r="DI125">
        <v>0.27</v>
      </c>
      <c r="DJ125">
        <v>0.36</v>
      </c>
      <c r="DK125">
        <v>0.45</v>
      </c>
      <c r="DL125">
        <v>0.54</v>
      </c>
      <c r="DM125">
        <v>0.63</v>
      </c>
      <c r="DN125">
        <v>0.72</v>
      </c>
      <c r="DO125">
        <v>0.80999999999999905</v>
      </c>
      <c r="DP125">
        <v>0.9</v>
      </c>
      <c r="DQ125" s="13" t="s">
        <v>199</v>
      </c>
      <c r="DR125" s="5">
        <v>0.210937046364711</v>
      </c>
      <c r="EB125" s="13" t="s">
        <v>255</v>
      </c>
      <c r="EC125">
        <v>0</v>
      </c>
      <c r="ED125">
        <v>0.09</v>
      </c>
      <c r="EE125">
        <v>0.18</v>
      </c>
      <c r="EF125">
        <v>0.27</v>
      </c>
      <c r="EG125">
        <v>0.36</v>
      </c>
      <c r="EH125">
        <v>0.45</v>
      </c>
      <c r="EI125">
        <v>0.54</v>
      </c>
      <c r="EJ125">
        <v>0.63</v>
      </c>
      <c r="EK125">
        <v>0.72</v>
      </c>
      <c r="EL125">
        <v>0.80999999999999905</v>
      </c>
      <c r="EM125">
        <v>0.9</v>
      </c>
      <c r="EN125" s="13" t="s">
        <v>199</v>
      </c>
      <c r="EO125" s="5">
        <v>0.22027285687346601</v>
      </c>
      <c r="EY125" s="13" t="s">
        <v>255</v>
      </c>
      <c r="EZ125">
        <v>0</v>
      </c>
      <c r="FA125">
        <v>0.09</v>
      </c>
      <c r="FB125">
        <v>0.18</v>
      </c>
      <c r="FC125">
        <v>0.27</v>
      </c>
      <c r="FD125">
        <v>0.36</v>
      </c>
      <c r="FE125">
        <v>0.45</v>
      </c>
      <c r="FF125">
        <v>0.54</v>
      </c>
      <c r="FG125">
        <v>0.63</v>
      </c>
      <c r="FH125">
        <v>0.72</v>
      </c>
      <c r="FI125">
        <v>0.80999999999999905</v>
      </c>
      <c r="FJ125">
        <v>0.9</v>
      </c>
      <c r="FK125" s="13" t="s">
        <v>199</v>
      </c>
      <c r="FL125" s="5">
        <v>0.21333494792098401</v>
      </c>
      <c r="FV125" s="13" t="s">
        <v>255</v>
      </c>
      <c r="FW125">
        <v>0</v>
      </c>
      <c r="FX125">
        <v>0.09</v>
      </c>
      <c r="FY125">
        <v>0.18</v>
      </c>
      <c r="FZ125">
        <v>0.27</v>
      </c>
      <c r="GA125">
        <v>0.36</v>
      </c>
      <c r="GB125">
        <v>0.45</v>
      </c>
      <c r="GC125">
        <v>0.54</v>
      </c>
      <c r="GD125">
        <v>0.63</v>
      </c>
      <c r="GE125">
        <v>0.72</v>
      </c>
      <c r="GF125">
        <v>0.80999999999999905</v>
      </c>
      <c r="GG125">
        <v>0.9</v>
      </c>
      <c r="GH125" s="13" t="s">
        <v>199</v>
      </c>
      <c r="GI125" s="5">
        <v>0.21677050839656101</v>
      </c>
      <c r="GS125" s="13" t="s">
        <v>255</v>
      </c>
      <c r="GT125">
        <v>0</v>
      </c>
      <c r="GU125">
        <v>0.09</v>
      </c>
      <c r="GV125">
        <v>0.18</v>
      </c>
      <c r="GW125">
        <v>0.27</v>
      </c>
      <c r="GX125">
        <v>0.36</v>
      </c>
      <c r="GY125">
        <v>0.45</v>
      </c>
      <c r="GZ125">
        <v>0.54</v>
      </c>
      <c r="HA125">
        <v>0.63</v>
      </c>
      <c r="HB125">
        <v>0.72</v>
      </c>
      <c r="HC125">
        <v>0.80999999999999905</v>
      </c>
      <c r="HD125">
        <v>0.9</v>
      </c>
      <c r="HE125" s="13" t="s">
        <v>199</v>
      </c>
      <c r="HF125" s="5">
        <v>0.21842401774412501</v>
      </c>
      <c r="HP125" s="13" t="s">
        <v>255</v>
      </c>
      <c r="HQ125">
        <v>0</v>
      </c>
      <c r="HR125">
        <v>0.09</v>
      </c>
      <c r="HS125">
        <v>0.18</v>
      </c>
      <c r="HT125">
        <v>0.27</v>
      </c>
      <c r="HU125">
        <v>0.36</v>
      </c>
      <c r="HV125">
        <v>0.45</v>
      </c>
      <c r="HW125">
        <v>0.54</v>
      </c>
      <c r="HX125">
        <v>0.63</v>
      </c>
      <c r="HY125">
        <v>0.72</v>
      </c>
      <c r="HZ125">
        <v>0.80999999999999905</v>
      </c>
      <c r="IA125">
        <v>0.9</v>
      </c>
      <c r="IB125" s="13" t="s">
        <v>199</v>
      </c>
      <c r="IC125" s="5">
        <v>0.21502642759152901</v>
      </c>
      <c r="IM125" s="13" t="s">
        <v>255</v>
      </c>
      <c r="IN125">
        <v>0</v>
      </c>
      <c r="IO125">
        <v>0.09</v>
      </c>
      <c r="IP125">
        <v>0.18</v>
      </c>
      <c r="IQ125">
        <v>0.27</v>
      </c>
      <c r="IR125">
        <v>0.36</v>
      </c>
      <c r="IS125">
        <v>0.45</v>
      </c>
      <c r="IT125">
        <v>0.54</v>
      </c>
      <c r="IU125">
        <v>0.63</v>
      </c>
      <c r="IV125">
        <v>0.72</v>
      </c>
      <c r="IW125">
        <v>0.80999999999999905</v>
      </c>
      <c r="IX125">
        <v>0.9</v>
      </c>
      <c r="IY125" s="13" t="s">
        <v>199</v>
      </c>
      <c r="IZ125" s="5">
        <v>0.21031347283569199</v>
      </c>
      <c r="JJ125" s="13" t="s">
        <v>255</v>
      </c>
      <c r="JK125">
        <v>0</v>
      </c>
      <c r="JL125">
        <v>0.09</v>
      </c>
      <c r="JM125">
        <v>0.18</v>
      </c>
      <c r="JN125">
        <v>0.27</v>
      </c>
      <c r="JO125">
        <v>0.36</v>
      </c>
      <c r="JP125">
        <v>0.45</v>
      </c>
      <c r="JQ125">
        <v>0.54</v>
      </c>
      <c r="JR125">
        <v>0.63</v>
      </c>
      <c r="JS125">
        <v>0.72</v>
      </c>
      <c r="JT125">
        <v>0.80999999999999905</v>
      </c>
      <c r="JU125">
        <v>0.9</v>
      </c>
      <c r="JV125" s="13" t="s">
        <v>199</v>
      </c>
      <c r="JW125" s="5">
        <v>0.21152207505565501</v>
      </c>
      <c r="KG125" s="13" t="s">
        <v>255</v>
      </c>
      <c r="KH125">
        <v>0</v>
      </c>
      <c r="KI125">
        <v>0.09</v>
      </c>
      <c r="KJ125">
        <v>0.18</v>
      </c>
      <c r="KK125">
        <v>0.27</v>
      </c>
      <c r="KL125">
        <v>0.36</v>
      </c>
      <c r="KM125">
        <v>0.45</v>
      </c>
      <c r="KN125">
        <v>0.54</v>
      </c>
      <c r="KO125">
        <v>0.63</v>
      </c>
      <c r="KP125">
        <v>0.72</v>
      </c>
      <c r="KQ125">
        <v>0.80999999999999905</v>
      </c>
      <c r="KR125">
        <v>0.9</v>
      </c>
      <c r="KS125" s="13" t="s">
        <v>199</v>
      </c>
      <c r="KT125" s="5">
        <v>0.211590584060247</v>
      </c>
      <c r="LD125" s="13" t="s">
        <v>255</v>
      </c>
      <c r="LE125">
        <v>0</v>
      </c>
      <c r="LF125">
        <v>0.09</v>
      </c>
      <c r="LG125">
        <v>0.18</v>
      </c>
      <c r="LH125">
        <v>0.27</v>
      </c>
      <c r="LI125">
        <v>0.36</v>
      </c>
      <c r="LJ125">
        <v>0.45</v>
      </c>
      <c r="LK125">
        <v>0.54</v>
      </c>
      <c r="LL125">
        <v>0.63</v>
      </c>
      <c r="LM125">
        <v>0.72</v>
      </c>
      <c r="LN125">
        <v>0.80999999999999905</v>
      </c>
      <c r="LO125">
        <v>0.9</v>
      </c>
      <c r="LP125" s="13" t="s">
        <v>199</v>
      </c>
      <c r="LQ125" s="5">
        <v>0.21193047573630699</v>
      </c>
      <c r="MA125" s="13" t="s">
        <v>255</v>
      </c>
      <c r="MB125">
        <v>0</v>
      </c>
      <c r="MC125">
        <v>0.09</v>
      </c>
      <c r="MD125">
        <v>0.18</v>
      </c>
      <c r="ME125">
        <v>0.27</v>
      </c>
      <c r="MF125">
        <v>0.36</v>
      </c>
      <c r="MG125">
        <v>0.45</v>
      </c>
      <c r="MH125">
        <v>0.54</v>
      </c>
      <c r="MI125">
        <v>0.63</v>
      </c>
      <c r="MJ125">
        <v>0.72</v>
      </c>
      <c r="MK125">
        <v>0.80999999999999905</v>
      </c>
      <c r="ML125">
        <v>0.9</v>
      </c>
      <c r="MM125" s="13" t="s">
        <v>199</v>
      </c>
      <c r="MN125" s="5">
        <v>0.21094522180919201</v>
      </c>
      <c r="MX125" s="13" t="s">
        <v>255</v>
      </c>
      <c r="MY125">
        <v>0</v>
      </c>
      <c r="MZ125">
        <v>0.09</v>
      </c>
      <c r="NA125">
        <v>0.18</v>
      </c>
      <c r="NB125">
        <v>0.27</v>
      </c>
      <c r="NC125">
        <v>0.36</v>
      </c>
      <c r="ND125">
        <v>0.45</v>
      </c>
      <c r="NE125">
        <v>0.54</v>
      </c>
      <c r="NF125">
        <v>0.63</v>
      </c>
      <c r="NG125">
        <v>0.72</v>
      </c>
      <c r="NH125">
        <v>0.80999999999999905</v>
      </c>
      <c r="NI125">
        <v>0.9</v>
      </c>
      <c r="NJ125" s="13" t="s">
        <v>199</v>
      </c>
      <c r="NK125" s="5">
        <v>0.20959925070232199</v>
      </c>
      <c r="NU125" s="13" t="s">
        <v>255</v>
      </c>
      <c r="NV125">
        <v>0</v>
      </c>
      <c r="NW125">
        <v>0.09</v>
      </c>
      <c r="NX125">
        <v>0.18</v>
      </c>
      <c r="NY125">
        <v>0.27</v>
      </c>
      <c r="NZ125">
        <v>0.36</v>
      </c>
      <c r="OA125">
        <v>0.45</v>
      </c>
      <c r="OB125">
        <v>0.54</v>
      </c>
      <c r="OC125">
        <v>0.63</v>
      </c>
      <c r="OD125">
        <v>0.72</v>
      </c>
      <c r="OE125">
        <v>0.80999999999999905</v>
      </c>
      <c r="OF125">
        <v>0.9</v>
      </c>
      <c r="OG125" s="13" t="s">
        <v>199</v>
      </c>
      <c r="OH125" s="5">
        <v>0.20937742014164501</v>
      </c>
      <c r="OR125" t="s">
        <v>255</v>
      </c>
      <c r="OS125">
        <v>0</v>
      </c>
      <c r="OT125">
        <v>0.09</v>
      </c>
      <c r="OU125">
        <v>0.18</v>
      </c>
      <c r="OV125">
        <v>0.27</v>
      </c>
      <c r="OW125">
        <v>0.36</v>
      </c>
      <c r="OX125">
        <v>0.45</v>
      </c>
      <c r="OY125">
        <v>0.54</v>
      </c>
      <c r="OZ125">
        <v>0.63</v>
      </c>
      <c r="PA125">
        <v>0.72</v>
      </c>
      <c r="PB125">
        <v>0.80999999999999905</v>
      </c>
      <c r="PC125">
        <v>0.9</v>
      </c>
      <c r="PD125" s="13" t="s">
        <v>199</v>
      </c>
      <c r="PE125" s="5">
        <v>0.21049716838744201</v>
      </c>
      <c r="PO125" s="13" t="s">
        <v>255</v>
      </c>
      <c r="PP125">
        <v>0</v>
      </c>
      <c r="PQ125">
        <v>0.09</v>
      </c>
      <c r="PR125">
        <v>0.18</v>
      </c>
      <c r="PS125">
        <v>0.27</v>
      </c>
      <c r="PT125">
        <v>0.36</v>
      </c>
      <c r="PU125">
        <v>0.45</v>
      </c>
      <c r="PV125">
        <v>0.54</v>
      </c>
      <c r="PW125">
        <v>0.63</v>
      </c>
      <c r="PX125">
        <v>0.72</v>
      </c>
      <c r="PY125">
        <v>0.80999999999999905</v>
      </c>
      <c r="PZ125">
        <v>0.9</v>
      </c>
      <c r="QA125" s="13" t="s">
        <v>199</v>
      </c>
      <c r="QB125" s="5">
        <v>0.196566855779509</v>
      </c>
      <c r="QL125" s="13" t="s">
        <v>255</v>
      </c>
      <c r="QM125">
        <v>0</v>
      </c>
      <c r="QN125">
        <v>0.09</v>
      </c>
      <c r="QO125">
        <v>0.18</v>
      </c>
      <c r="QP125">
        <v>0.27</v>
      </c>
      <c r="QQ125">
        <v>0.36</v>
      </c>
      <c r="QR125">
        <v>0.45</v>
      </c>
      <c r="QS125">
        <v>0.54</v>
      </c>
      <c r="QT125">
        <v>0.63</v>
      </c>
      <c r="QU125">
        <v>0.72</v>
      </c>
      <c r="QV125">
        <v>0.80999999999999905</v>
      </c>
      <c r="QW125">
        <v>0.9</v>
      </c>
      <c r="QX125" s="13" t="s">
        <v>199</v>
      </c>
      <c r="QY125" s="5">
        <v>0.192576386262344</v>
      </c>
      <c r="RI125" s="13" t="s">
        <v>255</v>
      </c>
      <c r="RJ125">
        <v>0</v>
      </c>
      <c r="RK125">
        <v>0.09</v>
      </c>
      <c r="RL125">
        <v>0.18</v>
      </c>
      <c r="RM125">
        <v>0.27</v>
      </c>
      <c r="RN125">
        <v>0.36</v>
      </c>
      <c r="RO125">
        <v>0.45</v>
      </c>
      <c r="RP125">
        <v>0.54</v>
      </c>
      <c r="RQ125">
        <v>0.63</v>
      </c>
      <c r="RR125">
        <v>0.72</v>
      </c>
      <c r="RS125">
        <v>0.80999999999999905</v>
      </c>
      <c r="RT125">
        <v>0.9</v>
      </c>
      <c r="RU125" s="13" t="s">
        <v>199</v>
      </c>
      <c r="RV125" s="5">
        <v>0.20811919972519499</v>
      </c>
      <c r="SF125" s="13" t="s">
        <v>255</v>
      </c>
      <c r="SG125">
        <v>0</v>
      </c>
      <c r="SH125">
        <v>0.09</v>
      </c>
      <c r="SI125">
        <v>0.18</v>
      </c>
      <c r="SJ125">
        <v>0.27</v>
      </c>
      <c r="SK125">
        <v>0.36</v>
      </c>
      <c r="SL125">
        <v>0.45</v>
      </c>
      <c r="SM125">
        <v>0.54</v>
      </c>
      <c r="SN125">
        <v>0.63</v>
      </c>
      <c r="SO125">
        <v>0.72</v>
      </c>
      <c r="SP125">
        <v>0.80999999999999905</v>
      </c>
      <c r="SQ125">
        <v>0.9</v>
      </c>
      <c r="SR125" s="13" t="s">
        <v>199</v>
      </c>
      <c r="SS125" s="5">
        <v>0.19639296013265001</v>
      </c>
      <c r="TC125" s="13" t="s">
        <v>255</v>
      </c>
      <c r="TD125">
        <v>0</v>
      </c>
      <c r="TE125">
        <v>0.09</v>
      </c>
      <c r="TF125">
        <v>0.18</v>
      </c>
      <c r="TG125">
        <v>0.27</v>
      </c>
      <c r="TH125">
        <v>0.36</v>
      </c>
      <c r="TI125">
        <v>0.45</v>
      </c>
      <c r="TJ125">
        <v>0.54</v>
      </c>
      <c r="TK125">
        <v>0.63</v>
      </c>
      <c r="TL125">
        <v>0.72</v>
      </c>
      <c r="TM125">
        <v>0.80999999999999905</v>
      </c>
      <c r="TN125">
        <v>0.9</v>
      </c>
      <c r="TO125" s="13" t="s">
        <v>199</v>
      </c>
      <c r="TP125" s="5">
        <v>0.20758312041775701</v>
      </c>
      <c r="TZ125" s="13" t="s">
        <v>255</v>
      </c>
      <c r="UA125">
        <v>0</v>
      </c>
      <c r="UB125">
        <v>0.09</v>
      </c>
      <c r="UC125">
        <v>0.18</v>
      </c>
      <c r="UD125">
        <v>0.27</v>
      </c>
      <c r="UE125">
        <v>0.36</v>
      </c>
      <c r="UF125">
        <v>0.45</v>
      </c>
      <c r="UG125">
        <v>0.54</v>
      </c>
      <c r="UH125">
        <v>0.63</v>
      </c>
      <c r="UI125">
        <v>0.72</v>
      </c>
      <c r="UJ125">
        <v>0.80999999999999905</v>
      </c>
      <c r="UK125">
        <v>0.9</v>
      </c>
      <c r="UL125" s="13" t="s">
        <v>199</v>
      </c>
      <c r="UM125" s="5">
        <v>0.21260162821974099</v>
      </c>
      <c r="UW125" s="13" t="s">
        <v>255</v>
      </c>
      <c r="UX125">
        <v>0</v>
      </c>
      <c r="UY125">
        <v>0.09</v>
      </c>
      <c r="UZ125">
        <v>0.18</v>
      </c>
      <c r="VA125">
        <v>0.27</v>
      </c>
      <c r="VB125">
        <v>0.36</v>
      </c>
      <c r="VC125">
        <v>0.45</v>
      </c>
      <c r="VD125">
        <v>0.54</v>
      </c>
      <c r="VE125">
        <v>0.63</v>
      </c>
      <c r="VF125">
        <v>0.72</v>
      </c>
      <c r="VG125">
        <v>0.80999999999999905</v>
      </c>
      <c r="VH125">
        <v>0.9</v>
      </c>
      <c r="VI125" s="13" t="s">
        <v>199</v>
      </c>
      <c r="VJ125" s="5">
        <v>0.21012190096976999</v>
      </c>
      <c r="VT125" s="13" t="s">
        <v>255</v>
      </c>
      <c r="VU125">
        <v>0</v>
      </c>
      <c r="VV125">
        <v>0.09</v>
      </c>
      <c r="VW125">
        <v>0.18</v>
      </c>
      <c r="VX125">
        <v>0.27</v>
      </c>
      <c r="VY125">
        <v>0.36</v>
      </c>
      <c r="VZ125">
        <v>0.45</v>
      </c>
      <c r="WA125">
        <v>0.54</v>
      </c>
      <c r="WB125">
        <v>0.63</v>
      </c>
      <c r="WC125">
        <v>0.72</v>
      </c>
      <c r="WD125">
        <v>0.80999999999999905</v>
      </c>
      <c r="WE125">
        <v>0.9</v>
      </c>
      <c r="WF125" s="13" t="s">
        <v>199</v>
      </c>
      <c r="WG125" s="5">
        <v>0.211195082512598</v>
      </c>
    </row>
    <row r="126" spans="17:605" x14ac:dyDescent="0.25">
      <c r="Q126" s="13">
        <v>0</v>
      </c>
      <c r="R126">
        <v>119.468911778597</v>
      </c>
      <c r="S126">
        <v>132.18116961707599</v>
      </c>
      <c r="T126">
        <v>146.01147136555599</v>
      </c>
      <c r="U126">
        <v>160.874833334535</v>
      </c>
      <c r="V126">
        <v>176.66948834670299</v>
      </c>
      <c r="W126">
        <v>193.292119098462</v>
      </c>
      <c r="X126">
        <v>210.650169134256</v>
      </c>
      <c r="Y126">
        <v>227.60931877876899</v>
      </c>
      <c r="Z126">
        <v>242.91509552244901</v>
      </c>
      <c r="AA126">
        <v>257.44846328386598</v>
      </c>
      <c r="AB126">
        <v>270.97527543467498</v>
      </c>
      <c r="AC126" s="13" t="s">
        <v>200</v>
      </c>
      <c r="AD126" s="5">
        <v>11.751986170235901</v>
      </c>
      <c r="AN126" s="13">
        <v>0</v>
      </c>
      <c r="AO126">
        <v>125.818471885919</v>
      </c>
      <c r="AP126">
        <v>139.64126940199699</v>
      </c>
      <c r="AQ126">
        <v>154.729969148002</v>
      </c>
      <c r="AR126">
        <v>170.98683702827699</v>
      </c>
      <c r="AS126">
        <v>188.28563434713999</v>
      </c>
      <c r="AT126">
        <v>206.487677656953</v>
      </c>
      <c r="AU126">
        <v>225.456102773563</v>
      </c>
      <c r="AV126">
        <v>243.88391922988501</v>
      </c>
      <c r="AW126">
        <v>260.28761862659701</v>
      </c>
      <c r="AX126">
        <v>275.56597685566697</v>
      </c>
      <c r="AY126">
        <v>289.38957645562101</v>
      </c>
      <c r="AZ126" s="13" t="s">
        <v>200</v>
      </c>
      <c r="BA126" s="5">
        <v>11.122422820045401</v>
      </c>
      <c r="BK126" s="13">
        <v>0</v>
      </c>
      <c r="BL126">
        <v>123.606146517922</v>
      </c>
      <c r="BM126">
        <v>136.99258866025099</v>
      </c>
      <c r="BN126">
        <v>151.57041933826599</v>
      </c>
      <c r="BO126">
        <v>167.23940976374101</v>
      </c>
      <c r="BP126">
        <v>183.873435438538</v>
      </c>
      <c r="BQ126">
        <v>201.33627815910799</v>
      </c>
      <c r="BR126">
        <v>219.49537308809099</v>
      </c>
      <c r="BS126">
        <v>237.17281485316499</v>
      </c>
      <c r="BT126">
        <v>253.04600809810299</v>
      </c>
      <c r="BU126">
        <v>267.92856070745501</v>
      </c>
      <c r="BV126">
        <v>281.53011296243801</v>
      </c>
      <c r="BW126" s="13" t="s">
        <v>200</v>
      </c>
      <c r="BX126" s="5">
        <v>11.3169071639535</v>
      </c>
      <c r="CH126" s="13">
        <v>0</v>
      </c>
      <c r="CI126">
        <v>119.523763208841</v>
      </c>
      <c r="CJ126">
        <v>132.246952445891</v>
      </c>
      <c r="CK126">
        <v>146.09007194049701</v>
      </c>
      <c r="CL126">
        <v>160.96822034063101</v>
      </c>
      <c r="CM126">
        <v>176.779660771262</v>
      </c>
      <c r="CN126">
        <v>193.421063812543</v>
      </c>
      <c r="CO126">
        <v>210.799833340335</v>
      </c>
      <c r="CP126">
        <v>227.77747660953199</v>
      </c>
      <c r="CQ126">
        <v>243.094607148655</v>
      </c>
      <c r="CR126">
        <v>257.63559953532001</v>
      </c>
      <c r="CS126">
        <v>271.16546599873999</v>
      </c>
      <c r="CT126" s="13" t="s">
        <v>200</v>
      </c>
      <c r="CU126" s="5">
        <v>11.604133838455899</v>
      </c>
      <c r="DE126" s="13">
        <v>0</v>
      </c>
      <c r="DF126">
        <v>123.006158952273</v>
      </c>
      <c r="DG126">
        <v>136.269660991547</v>
      </c>
      <c r="DH126">
        <v>150.70224594837299</v>
      </c>
      <c r="DI126">
        <v>166.202452209581</v>
      </c>
      <c r="DJ126">
        <v>182.64358662936499</v>
      </c>
      <c r="DK126">
        <v>199.889477727474</v>
      </c>
      <c r="DL126">
        <v>217.808102037602</v>
      </c>
      <c r="DM126">
        <v>235.275678360217</v>
      </c>
      <c r="DN126">
        <v>251.03469233293501</v>
      </c>
      <c r="DO126">
        <v>265.85522693353499</v>
      </c>
      <c r="DP126">
        <v>279.45853717148401</v>
      </c>
      <c r="DQ126" s="13" t="s">
        <v>200</v>
      </c>
      <c r="DR126" s="5">
        <v>11.2880629431048</v>
      </c>
      <c r="EB126" s="13">
        <v>0</v>
      </c>
      <c r="EC126">
        <v>119.642486993784</v>
      </c>
      <c r="ED126">
        <v>132.38935768128701</v>
      </c>
      <c r="EE126">
        <v>146.260249783261</v>
      </c>
      <c r="EF126">
        <v>161.170441721207</v>
      </c>
      <c r="EG126">
        <v>177.01826358</v>
      </c>
      <c r="EH126">
        <v>193.70036082608399</v>
      </c>
      <c r="EI126">
        <v>211.124052313334</v>
      </c>
      <c r="EJ126">
        <v>228.14174441794199</v>
      </c>
      <c r="EK126">
        <v>243.48333290043499</v>
      </c>
      <c r="EL126">
        <v>258.04063619068</v>
      </c>
      <c r="EM126">
        <v>271.57683839978699</v>
      </c>
      <c r="EN126" s="13" t="s">
        <v>200</v>
      </c>
      <c r="EO126" s="5">
        <v>11.582401001124399</v>
      </c>
      <c r="EY126" s="13">
        <v>0</v>
      </c>
      <c r="EZ126">
        <v>119.420486023423</v>
      </c>
      <c r="FA126">
        <v>132.12309809383899</v>
      </c>
      <c r="FB126">
        <v>145.94209070111299</v>
      </c>
      <c r="FC126">
        <v>160.792407841695</v>
      </c>
      <c r="FD126">
        <v>176.572255918792</v>
      </c>
      <c r="FE126">
        <v>193.17832859563001</v>
      </c>
      <c r="FF126">
        <v>210.518104642136</v>
      </c>
      <c r="FG126">
        <v>227.46093209826199</v>
      </c>
      <c r="FH126">
        <v>242.75665708837801</v>
      </c>
      <c r="FI126">
        <v>257.28324724432798</v>
      </c>
      <c r="FJ126">
        <v>270.80729671498</v>
      </c>
      <c r="FK126" s="13" t="s">
        <v>200</v>
      </c>
      <c r="FL126" s="5">
        <v>11.3086693464801</v>
      </c>
      <c r="FV126" s="13">
        <v>0</v>
      </c>
      <c r="FW126">
        <v>119.98861479679501</v>
      </c>
      <c r="FX126">
        <v>132.80469039366599</v>
      </c>
      <c r="FY126">
        <v>146.75677928201901</v>
      </c>
      <c r="FZ126">
        <v>161.76069615890299</v>
      </c>
      <c r="GA126">
        <v>177.71497702609199</v>
      </c>
      <c r="GB126">
        <v>194.51620279075399</v>
      </c>
      <c r="GC126">
        <v>212.071450956852</v>
      </c>
      <c r="GD126">
        <v>229.20605213963501</v>
      </c>
      <c r="GE126">
        <v>244.61800584634801</v>
      </c>
      <c r="GF126">
        <v>259.22132336895402</v>
      </c>
      <c r="GG126">
        <v>272.773801249538</v>
      </c>
      <c r="GH126" s="13" t="s">
        <v>200</v>
      </c>
      <c r="GI126" s="5">
        <v>11.4728410517915</v>
      </c>
      <c r="GS126" s="13">
        <v>0</v>
      </c>
      <c r="GT126">
        <v>119.50063318175</v>
      </c>
      <c r="GU126">
        <v>132.219212069983</v>
      </c>
      <c r="GV126">
        <v>146.05692547846201</v>
      </c>
      <c r="GW126">
        <v>160.928837279242</v>
      </c>
      <c r="GX126">
        <v>176.73319777042599</v>
      </c>
      <c r="GY126">
        <v>193.366682601815</v>
      </c>
      <c r="GZ126">
        <v>210.73671234701001</v>
      </c>
      <c r="HA126">
        <v>227.706556407606</v>
      </c>
      <c r="HB126">
        <v>243.01890335042799</v>
      </c>
      <c r="HC126">
        <v>257.55668734764203</v>
      </c>
      <c r="HD126">
        <v>271.08527559338597</v>
      </c>
      <c r="HE126" s="13" t="s">
        <v>200</v>
      </c>
      <c r="HF126" s="5">
        <v>11.5100944413616</v>
      </c>
      <c r="HP126" s="13">
        <v>0</v>
      </c>
      <c r="HQ126">
        <v>120.850903372186</v>
      </c>
      <c r="HR126">
        <v>133.68810852929099</v>
      </c>
      <c r="HS126">
        <v>147.62105394115301</v>
      </c>
      <c r="HT126">
        <v>162.54547893609501</v>
      </c>
      <c r="HU126">
        <v>178.33429260361601</v>
      </c>
      <c r="HV126">
        <v>194.85307161020401</v>
      </c>
      <c r="HW126">
        <v>211.97319559214199</v>
      </c>
      <c r="HX126">
        <v>228.70909640072799</v>
      </c>
      <c r="HY126">
        <v>243.97082991289901</v>
      </c>
      <c r="HZ126">
        <v>258.42636864585103</v>
      </c>
      <c r="IA126">
        <v>271.83266197674601</v>
      </c>
      <c r="IB126" s="13" t="s">
        <v>200</v>
      </c>
      <c r="IC126" s="5">
        <v>11.424978338609399</v>
      </c>
      <c r="IM126" s="13">
        <v>0</v>
      </c>
      <c r="IN126">
        <v>122.628993390747</v>
      </c>
      <c r="IO126">
        <v>135.80936231556299</v>
      </c>
      <c r="IP126">
        <v>150.14192225300101</v>
      </c>
      <c r="IQ126">
        <v>165.52364692490599</v>
      </c>
      <c r="IR126">
        <v>181.82664259309601</v>
      </c>
      <c r="IS126">
        <v>198.91390581569101</v>
      </c>
      <c r="IT126">
        <v>216.65290518170499</v>
      </c>
      <c r="IU126">
        <v>233.976936534527</v>
      </c>
      <c r="IV126">
        <v>249.69452437433401</v>
      </c>
      <c r="IW126">
        <v>264.52547430760001</v>
      </c>
      <c r="IX126">
        <v>278.20035015823402</v>
      </c>
      <c r="IY126" s="13" t="s">
        <v>200</v>
      </c>
      <c r="IZ126" s="5">
        <v>11.303343289652</v>
      </c>
      <c r="JJ126" s="13">
        <v>0</v>
      </c>
      <c r="JK126">
        <v>121.138532432349</v>
      </c>
      <c r="JL126">
        <v>134.02898273356601</v>
      </c>
      <c r="JM126">
        <v>148.023180744542</v>
      </c>
      <c r="JN126">
        <v>163.016761761201</v>
      </c>
      <c r="JO126">
        <v>178.88218619142501</v>
      </c>
      <c r="JP126">
        <v>195.484294409277</v>
      </c>
      <c r="JQ126">
        <v>212.693527147612</v>
      </c>
      <c r="JR126">
        <v>229.51892982450499</v>
      </c>
      <c r="JS126">
        <v>244.86281545291001</v>
      </c>
      <c r="JT126">
        <v>259.39399382460601</v>
      </c>
      <c r="JU126">
        <v>272.86601184997801</v>
      </c>
      <c r="JV126" s="13" t="s">
        <v>200</v>
      </c>
      <c r="JW126" s="5">
        <v>11.314422055455299</v>
      </c>
      <c r="KG126" s="13">
        <v>0</v>
      </c>
      <c r="KH126">
        <v>122.61687126217301</v>
      </c>
      <c r="KI126">
        <v>135.802341612286</v>
      </c>
      <c r="KJ126">
        <v>150.143195855122</v>
      </c>
      <c r="KK126">
        <v>165.53736271711401</v>
      </c>
      <c r="KL126">
        <v>181.85797528359899</v>
      </c>
      <c r="KM126">
        <v>198.96908372043799</v>
      </c>
      <c r="KN126">
        <v>216.73919666512799</v>
      </c>
      <c r="KO126">
        <v>234.07294295669601</v>
      </c>
      <c r="KP126">
        <v>249.74725496003501</v>
      </c>
      <c r="KQ126">
        <v>264.51059004085101</v>
      </c>
      <c r="KR126">
        <v>278.091122480992</v>
      </c>
      <c r="KS126" s="13" t="s">
        <v>200</v>
      </c>
      <c r="KT126" s="5">
        <v>11.284021984533601</v>
      </c>
      <c r="LD126" s="13">
        <v>0</v>
      </c>
      <c r="LE126">
        <v>121.767799699934</v>
      </c>
      <c r="LF126">
        <v>134.78281876084199</v>
      </c>
      <c r="LG126">
        <v>148.92311816102901</v>
      </c>
      <c r="LH126">
        <v>164.08520331416801</v>
      </c>
      <c r="LI126">
        <v>180.14171520718099</v>
      </c>
      <c r="LJ126">
        <v>196.957057956586</v>
      </c>
      <c r="LK126">
        <v>214.400759632329</v>
      </c>
      <c r="LL126">
        <v>231.44101426074999</v>
      </c>
      <c r="LM126">
        <v>246.93098386947199</v>
      </c>
      <c r="LN126">
        <v>261.57002255285698</v>
      </c>
      <c r="LO126">
        <v>275.10131669603402</v>
      </c>
      <c r="LP126" s="13" t="s">
        <v>200</v>
      </c>
      <c r="LQ126" s="5">
        <v>11.3573343741832</v>
      </c>
      <c r="MA126" s="13">
        <v>0</v>
      </c>
      <c r="MB126">
        <v>122.46026338996001</v>
      </c>
      <c r="MC126">
        <v>135.61459227174799</v>
      </c>
      <c r="MD126">
        <v>149.91890684984699</v>
      </c>
      <c r="ME126">
        <v>165.270918357239</v>
      </c>
      <c r="MF126">
        <v>181.543718277426</v>
      </c>
      <c r="MG126">
        <v>198.60147342882399</v>
      </c>
      <c r="MH126">
        <v>216.312932168603</v>
      </c>
      <c r="MI126">
        <v>233.593236682097</v>
      </c>
      <c r="MJ126">
        <v>249.232106567724</v>
      </c>
      <c r="MK126">
        <v>263.97018475415399</v>
      </c>
      <c r="ML126">
        <v>277.53833053968401</v>
      </c>
      <c r="MM126" s="13" t="s">
        <v>200</v>
      </c>
      <c r="MN126" s="5">
        <v>11.286674084664799</v>
      </c>
      <c r="MX126" s="13">
        <v>0</v>
      </c>
      <c r="MY126">
        <v>120.568254528495</v>
      </c>
      <c r="MZ126">
        <v>133.34376458105601</v>
      </c>
      <c r="NA126">
        <v>147.20213411237401</v>
      </c>
      <c r="NB126">
        <v>162.03774893843001</v>
      </c>
      <c r="NC126">
        <v>177.722399104624</v>
      </c>
      <c r="ND126">
        <v>194.12079107578799</v>
      </c>
      <c r="NE126">
        <v>211.10366303366601</v>
      </c>
      <c r="NF126">
        <v>227.728529818927</v>
      </c>
      <c r="NG126">
        <v>242.951913732017</v>
      </c>
      <c r="NH126">
        <v>257.40482105996</v>
      </c>
      <c r="NI126">
        <v>270.85104013486801</v>
      </c>
      <c r="NJ126" s="13" t="s">
        <v>200</v>
      </c>
      <c r="NK126" s="5">
        <v>11.258094105775699</v>
      </c>
      <c r="NU126" s="13">
        <v>0</v>
      </c>
      <c r="NV126">
        <v>121.14433800801299</v>
      </c>
      <c r="NW126">
        <v>134.03059067975701</v>
      </c>
      <c r="NX126">
        <v>148.018116087729</v>
      </c>
      <c r="NY126">
        <v>163.001816848082</v>
      </c>
      <c r="NZ126">
        <v>178.85336540993299</v>
      </c>
      <c r="OA126">
        <v>195.43679377857799</v>
      </c>
      <c r="OB126">
        <v>212.62174573730701</v>
      </c>
      <c r="OC126">
        <v>229.436463253874</v>
      </c>
      <c r="OD126">
        <v>244.80438508708599</v>
      </c>
      <c r="OE126">
        <v>259.37514563735698</v>
      </c>
      <c r="OF126">
        <v>272.90409678410902</v>
      </c>
      <c r="OG126" s="13" t="s">
        <v>200</v>
      </c>
      <c r="OH126" s="5">
        <v>11.263009666851399</v>
      </c>
      <c r="OR126">
        <v>0</v>
      </c>
      <c r="OS126">
        <v>120.40115599248399</v>
      </c>
      <c r="OT126">
        <v>133.14397296473601</v>
      </c>
      <c r="OU126">
        <v>146.96413694267301</v>
      </c>
      <c r="OV126">
        <v>161.755859203146</v>
      </c>
      <c r="OW126">
        <v>177.39093884807599</v>
      </c>
      <c r="OX126">
        <v>193.73425227048901</v>
      </c>
      <c r="OY126">
        <v>210.65682875585901</v>
      </c>
      <c r="OZ126">
        <v>227.22509003652601</v>
      </c>
      <c r="PA126">
        <v>242.406802037478</v>
      </c>
      <c r="PB126">
        <v>256.82638050269702</v>
      </c>
      <c r="PC126">
        <v>270.25013255191402</v>
      </c>
      <c r="PD126" s="13" t="s">
        <v>200</v>
      </c>
      <c r="PE126" s="5">
        <v>11.2909371133078</v>
      </c>
      <c r="PO126" s="13">
        <v>0</v>
      </c>
      <c r="PP126">
        <v>126.217659839684</v>
      </c>
      <c r="PQ126">
        <v>140.10707815289101</v>
      </c>
      <c r="PR126">
        <v>155.26946446359</v>
      </c>
      <c r="PS126">
        <v>171.60554195110399</v>
      </c>
      <c r="PT126">
        <v>188.98681392933099</v>
      </c>
      <c r="PU126">
        <v>207.27173565520499</v>
      </c>
      <c r="PV126">
        <v>226.32013819183399</v>
      </c>
      <c r="PW126">
        <v>244.842749111177</v>
      </c>
      <c r="PX126">
        <v>261.373467619412</v>
      </c>
      <c r="PY126">
        <v>276.785732876125</v>
      </c>
      <c r="PZ126">
        <v>290.74740940505399</v>
      </c>
      <c r="QA126" s="13" t="s">
        <v>200</v>
      </c>
      <c r="QB126" s="5">
        <v>10.8659548259314</v>
      </c>
      <c r="QL126" s="13">
        <v>0</v>
      </c>
      <c r="QM126">
        <v>126.766264167861</v>
      </c>
      <c r="QN126">
        <v>140.75032252826699</v>
      </c>
      <c r="QO126">
        <v>156.02006344996801</v>
      </c>
      <c r="QP126">
        <v>172.47540593742099</v>
      </c>
      <c r="QQ126">
        <v>189.98632898533</v>
      </c>
      <c r="QR126">
        <v>208.40915653764699</v>
      </c>
      <c r="QS126">
        <v>227.60114385383301</v>
      </c>
      <c r="QT126">
        <v>246.30874730404599</v>
      </c>
      <c r="QU126">
        <v>263.09995133812299</v>
      </c>
      <c r="QV126">
        <v>278.80263799036601</v>
      </c>
      <c r="QW126">
        <v>293.079204975023</v>
      </c>
      <c r="QX126" s="13" t="s">
        <v>200</v>
      </c>
      <c r="QY126" s="5">
        <v>12.245222504137701</v>
      </c>
      <c r="RI126" s="13">
        <v>0</v>
      </c>
      <c r="RJ126">
        <v>117.34330212094</v>
      </c>
      <c r="RK126">
        <v>129.48892618054199</v>
      </c>
      <c r="RL126">
        <v>142.61000556015901</v>
      </c>
      <c r="RM126">
        <v>156.59685236827701</v>
      </c>
      <c r="RN126">
        <v>171.320535955841</v>
      </c>
      <c r="RO126">
        <v>186.64798331840501</v>
      </c>
      <c r="RP126">
        <v>202.45437203760699</v>
      </c>
      <c r="RQ126">
        <v>217.97846164936701</v>
      </c>
      <c r="RR126">
        <v>232.39511856285301</v>
      </c>
      <c r="RS126">
        <v>246.19807965003599</v>
      </c>
      <c r="RT126">
        <v>259.19821972314998</v>
      </c>
      <c r="RU126" s="13" t="s">
        <v>200</v>
      </c>
      <c r="RV126" s="5">
        <v>11.184213128704901</v>
      </c>
      <c r="SF126" s="13">
        <v>0</v>
      </c>
      <c r="SG126">
        <v>126.28085664923</v>
      </c>
      <c r="SH126">
        <v>140.183085989853</v>
      </c>
      <c r="SI126">
        <v>155.36165652135</v>
      </c>
      <c r="SJ126">
        <v>171.71806881748</v>
      </c>
      <c r="SK126">
        <v>189.12471020609701</v>
      </c>
      <c r="SL126">
        <v>207.44101808230101</v>
      </c>
      <c r="SM126">
        <v>226.52788896957901</v>
      </c>
      <c r="SN126">
        <v>245.107665155782</v>
      </c>
      <c r="SO126">
        <v>261.72458992295498</v>
      </c>
      <c r="SP126">
        <v>277.23962164194302</v>
      </c>
      <c r="SQ126">
        <v>291.31865631977001</v>
      </c>
      <c r="SR126" s="13" t="s">
        <v>200</v>
      </c>
      <c r="SS126" s="5">
        <v>10.8364065388201</v>
      </c>
      <c r="TC126" s="13">
        <v>0</v>
      </c>
      <c r="TD126">
        <v>119.297977438671</v>
      </c>
      <c r="TE126">
        <v>131.82008507248599</v>
      </c>
      <c r="TF126">
        <v>145.380375903714</v>
      </c>
      <c r="TG126">
        <v>159.87105875832799</v>
      </c>
      <c r="TH126">
        <v>175.163061408825</v>
      </c>
      <c r="TI126">
        <v>191.12140925581099</v>
      </c>
      <c r="TJ126">
        <v>207.61807754965699</v>
      </c>
      <c r="TK126">
        <v>223.796914383277</v>
      </c>
      <c r="TL126">
        <v>238.71884546958401</v>
      </c>
      <c r="TM126">
        <v>252.946230408627</v>
      </c>
      <c r="TN126">
        <v>266.26359365880302</v>
      </c>
      <c r="TO126" s="13" t="s">
        <v>200</v>
      </c>
      <c r="TP126" s="5">
        <v>11.1882496001744</v>
      </c>
      <c r="TZ126" s="13">
        <v>0</v>
      </c>
      <c r="UA126">
        <v>124.308769994597</v>
      </c>
      <c r="UB126">
        <v>138.00822779942399</v>
      </c>
      <c r="UC126">
        <v>152.99975957998001</v>
      </c>
      <c r="UD126">
        <v>169.206474077309</v>
      </c>
      <c r="UE126">
        <v>186.52965739545201</v>
      </c>
      <c r="UF126">
        <v>204.86478774502601</v>
      </c>
      <c r="UG126">
        <v>224.11517811296901</v>
      </c>
      <c r="UH126">
        <v>242.67316780952899</v>
      </c>
      <c r="UI126">
        <v>258.73287874058599</v>
      </c>
      <c r="UJ126">
        <v>273.57438138844299</v>
      </c>
      <c r="UK126">
        <v>286.88511715717902</v>
      </c>
      <c r="UL126" s="13" t="s">
        <v>200</v>
      </c>
      <c r="UM126" s="5">
        <v>11.417781832829</v>
      </c>
      <c r="UW126" s="13">
        <v>0</v>
      </c>
      <c r="UX126">
        <v>124.308769994597</v>
      </c>
      <c r="UY126">
        <v>138.00822779942399</v>
      </c>
      <c r="UZ126">
        <v>152.99975957998001</v>
      </c>
      <c r="VA126">
        <v>169.206474077309</v>
      </c>
      <c r="VB126">
        <v>186.52965739545201</v>
      </c>
      <c r="VC126">
        <v>204.86478774502601</v>
      </c>
      <c r="VD126">
        <v>224.11517811296901</v>
      </c>
      <c r="VE126">
        <v>242.67316780952899</v>
      </c>
      <c r="VF126">
        <v>258.73287874058599</v>
      </c>
      <c r="VG126">
        <v>273.57438138844299</v>
      </c>
      <c r="VH126">
        <v>286.88511715717902</v>
      </c>
      <c r="VI126" s="13" t="s">
        <v>200</v>
      </c>
      <c r="VJ126" s="5">
        <v>11.278946895111</v>
      </c>
      <c r="VT126" s="13">
        <v>0</v>
      </c>
      <c r="VU126">
        <v>124.308769994597</v>
      </c>
      <c r="VV126">
        <v>138.00822779942399</v>
      </c>
      <c r="VW126">
        <v>152.99975957998001</v>
      </c>
      <c r="VX126">
        <v>169.206474077309</v>
      </c>
      <c r="VY126">
        <v>186.52965739545201</v>
      </c>
      <c r="VZ126">
        <v>204.86478774502601</v>
      </c>
      <c r="WA126">
        <v>224.11517811296901</v>
      </c>
      <c r="WB126">
        <v>242.67316780952899</v>
      </c>
      <c r="WC126">
        <v>258.73287874058599</v>
      </c>
      <c r="WD126">
        <v>273.57438138844299</v>
      </c>
      <c r="WE126">
        <v>286.88511715717902</v>
      </c>
      <c r="WF126" s="13" t="s">
        <v>200</v>
      </c>
      <c r="WG126" s="5">
        <v>11.372747840103999</v>
      </c>
    </row>
    <row r="127" spans="17:605" x14ac:dyDescent="0.25">
      <c r="Q127" s="13">
        <v>1400</v>
      </c>
      <c r="R127">
        <v>118.78983913461001</v>
      </c>
      <c r="S127">
        <v>131.14856326042801</v>
      </c>
      <c r="T127">
        <v>144.580967652391</v>
      </c>
      <c r="U127">
        <v>159.01249740854999</v>
      </c>
      <c r="V127">
        <v>174.353318992006</v>
      </c>
      <c r="W127">
        <v>190.45380958921399</v>
      </c>
      <c r="X127">
        <v>207.21504247374</v>
      </c>
      <c r="Y127">
        <v>223.20875712686799</v>
      </c>
      <c r="Z127">
        <v>238.10278426529101</v>
      </c>
      <c r="AA127">
        <v>252.31953088045299</v>
      </c>
      <c r="AB127">
        <v>265.643614558244</v>
      </c>
      <c r="AC127" s="13" t="s">
        <v>201</v>
      </c>
      <c r="AD127" s="5" t="s">
        <v>55</v>
      </c>
      <c r="AN127" s="13">
        <v>1400</v>
      </c>
      <c r="AO127">
        <v>125.60031250059799</v>
      </c>
      <c r="AP127">
        <v>139.12747518480401</v>
      </c>
      <c r="AQ127">
        <v>153.86679279958301</v>
      </c>
      <c r="AR127">
        <v>169.724290768391</v>
      </c>
      <c r="AS127">
        <v>186.57916445300299</v>
      </c>
      <c r="AT127">
        <v>204.293380686061</v>
      </c>
      <c r="AU127">
        <v>222.733576108986</v>
      </c>
      <c r="AV127">
        <v>240.25647701673299</v>
      </c>
      <c r="AW127">
        <v>256.40769316828602</v>
      </c>
      <c r="AX127">
        <v>271.57059652499601</v>
      </c>
      <c r="AY127">
        <v>285.43648388084199</v>
      </c>
      <c r="AZ127" s="13" t="s">
        <v>201</v>
      </c>
      <c r="BA127" s="5">
        <v>1</v>
      </c>
      <c r="BK127" s="13">
        <v>1400</v>
      </c>
      <c r="BL127">
        <v>123.38553924169901</v>
      </c>
      <c r="BM127">
        <v>136.485478704505</v>
      </c>
      <c r="BN127">
        <v>150.72608227478</v>
      </c>
      <c r="BO127">
        <v>166.01104477208699</v>
      </c>
      <c r="BP127">
        <v>182.219666751912</v>
      </c>
      <c r="BQ127">
        <v>199.21633312069699</v>
      </c>
      <c r="BR127">
        <v>216.871809548161</v>
      </c>
      <c r="BS127">
        <v>233.70185669278499</v>
      </c>
      <c r="BT127">
        <v>249.305344562697</v>
      </c>
      <c r="BU127">
        <v>264.03441372970099</v>
      </c>
      <c r="BV127">
        <v>277.61719903884102</v>
      </c>
      <c r="BW127" s="13" t="s">
        <v>201</v>
      </c>
      <c r="BX127" s="5">
        <v>1</v>
      </c>
      <c r="CH127" s="13">
        <v>1400</v>
      </c>
      <c r="CI127">
        <v>118.844021515937</v>
      </c>
      <c r="CJ127">
        <v>131.213287839966</v>
      </c>
      <c r="CK127">
        <v>144.658026220907</v>
      </c>
      <c r="CL127">
        <v>159.103767503754</v>
      </c>
      <c r="CM127">
        <v>174.46071903658401</v>
      </c>
      <c r="CN127">
        <v>190.57918575376701</v>
      </c>
      <c r="CO127">
        <v>207.36018318429299</v>
      </c>
      <c r="CP127">
        <v>223.37008469084799</v>
      </c>
      <c r="CQ127">
        <v>238.275392877743</v>
      </c>
      <c r="CR127">
        <v>252.50015164615499</v>
      </c>
      <c r="CS127">
        <v>265.82819643963398</v>
      </c>
      <c r="CT127" s="13" t="s">
        <v>201</v>
      </c>
      <c r="CU127" s="5" t="s">
        <v>55</v>
      </c>
      <c r="DE127" s="13">
        <v>1400</v>
      </c>
      <c r="DF127">
        <v>122.80330386712301</v>
      </c>
      <c r="DG127">
        <v>135.786404217821</v>
      </c>
      <c r="DH127">
        <v>149.88930538866001</v>
      </c>
      <c r="DI127">
        <v>165.01453503481801</v>
      </c>
      <c r="DJ127">
        <v>181.04081938906</v>
      </c>
      <c r="DK127">
        <v>197.83253956962599</v>
      </c>
      <c r="DL127">
        <v>215.260910300131</v>
      </c>
      <c r="DM127">
        <v>231.91072029669499</v>
      </c>
      <c r="DN127">
        <v>247.39922181959301</v>
      </c>
      <c r="DO127">
        <v>262.05842078916203</v>
      </c>
      <c r="DP127">
        <v>275.627355711809</v>
      </c>
      <c r="DQ127" s="13" t="s">
        <v>201</v>
      </c>
      <c r="DR127" s="5">
        <v>1</v>
      </c>
      <c r="EB127" s="13">
        <v>1400</v>
      </c>
      <c r="EC127">
        <v>118.96128328172099</v>
      </c>
      <c r="ED127">
        <v>131.35338481156401</v>
      </c>
      <c r="EE127">
        <v>144.82484397705301</v>
      </c>
      <c r="EF127">
        <v>159.30137872684901</v>
      </c>
      <c r="EG127">
        <v>174.69328629447199</v>
      </c>
      <c r="EH127">
        <v>190.850716077388</v>
      </c>
      <c r="EI127">
        <v>207.674559341145</v>
      </c>
      <c r="EJ127">
        <v>223.71948669184599</v>
      </c>
      <c r="EK127">
        <v>238.64910484164199</v>
      </c>
      <c r="EL127">
        <v>252.89103159584101</v>
      </c>
      <c r="EM127">
        <v>266.22740198015202</v>
      </c>
      <c r="EN127" s="13" t="s">
        <v>201</v>
      </c>
      <c r="EO127" s="5" t="s">
        <v>55</v>
      </c>
      <c r="EY127" s="13">
        <v>1400</v>
      </c>
      <c r="EZ127">
        <v>118.74200071809101</v>
      </c>
      <c r="FA127">
        <v>131.09142176129299</v>
      </c>
      <c r="FB127">
        <v>144.51294295717699</v>
      </c>
      <c r="FC127">
        <v>158.93193406756799</v>
      </c>
      <c r="FD127">
        <v>174.25852579771001</v>
      </c>
      <c r="FE127">
        <v>190.34315932852999</v>
      </c>
      <c r="FF127">
        <v>207.086959089039</v>
      </c>
      <c r="FG127">
        <v>223.066380844881</v>
      </c>
      <c r="FH127">
        <v>237.95042272933401</v>
      </c>
      <c r="FI127">
        <v>252.160054006254</v>
      </c>
      <c r="FJ127">
        <v>265.48058095305799</v>
      </c>
      <c r="FK127" s="13" t="s">
        <v>201</v>
      </c>
      <c r="FL127" s="5" t="s">
        <v>55</v>
      </c>
      <c r="FV127" s="13">
        <v>1400</v>
      </c>
      <c r="FW127">
        <v>119.303037372738</v>
      </c>
      <c r="FX127">
        <v>131.761845977538</v>
      </c>
      <c r="FY127">
        <v>145.31139748886699</v>
      </c>
      <c r="FZ127">
        <v>159.877967121333</v>
      </c>
      <c r="GA127">
        <v>175.372125033033</v>
      </c>
      <c r="GB127">
        <v>191.64357378257199</v>
      </c>
      <c r="GC127">
        <v>208.59284798416101</v>
      </c>
      <c r="GD127">
        <v>224.73980173325401</v>
      </c>
      <c r="GE127">
        <v>239.73942963050499</v>
      </c>
      <c r="GF127">
        <v>254.03001540249801</v>
      </c>
      <c r="GG127">
        <v>267.38867850357701</v>
      </c>
      <c r="GH127" s="13" t="s">
        <v>201</v>
      </c>
      <c r="GI127" s="5" t="s">
        <v>55</v>
      </c>
      <c r="GS127" s="13">
        <v>1400</v>
      </c>
      <c r="GT127">
        <v>118.821174107739</v>
      </c>
      <c r="GU127">
        <v>131.18599433858</v>
      </c>
      <c r="GV127">
        <v>144.62553079457999</v>
      </c>
      <c r="GW127">
        <v>159.06527810886601</v>
      </c>
      <c r="GX127">
        <v>174.4154263394</v>
      </c>
      <c r="GY127">
        <v>190.52631085789099</v>
      </c>
      <c r="GZ127">
        <v>207.29897151762</v>
      </c>
      <c r="HA127">
        <v>223.302047612591</v>
      </c>
      <c r="HB127">
        <v>238.20260254444199</v>
      </c>
      <c r="HC127">
        <v>252.42398886128501</v>
      </c>
      <c r="HD127">
        <v>265.75037209192101</v>
      </c>
      <c r="HE127" s="13" t="s">
        <v>201</v>
      </c>
      <c r="HF127" s="5" t="s">
        <v>55</v>
      </c>
      <c r="HP127" s="13">
        <v>1400</v>
      </c>
      <c r="HQ127">
        <v>120.67046775187499</v>
      </c>
      <c r="HR127">
        <v>133.240595726772</v>
      </c>
      <c r="HS127">
        <v>146.86081221873201</v>
      </c>
      <c r="HT127">
        <v>161.431020892269</v>
      </c>
      <c r="HU127">
        <v>176.82953652467</v>
      </c>
      <c r="HV127">
        <v>192.92239413346201</v>
      </c>
      <c r="HW127">
        <v>209.58400527397299</v>
      </c>
      <c r="HX127">
        <v>225.57384508473999</v>
      </c>
      <c r="HY127">
        <v>240.55992350183101</v>
      </c>
      <c r="HZ127">
        <v>254.83036075295399</v>
      </c>
      <c r="IA127">
        <v>268.157629248342</v>
      </c>
      <c r="IB127" s="13" t="s">
        <v>201</v>
      </c>
      <c r="IC127" s="5">
        <v>1</v>
      </c>
      <c r="IM127" s="13">
        <v>1400</v>
      </c>
      <c r="IN127">
        <v>122.46099778596</v>
      </c>
      <c r="IO127">
        <v>135.36945415830499</v>
      </c>
      <c r="IP127">
        <v>149.38252207243801</v>
      </c>
      <c r="IQ127">
        <v>164.40123266674701</v>
      </c>
      <c r="IR127">
        <v>180.303103258965</v>
      </c>
      <c r="IS127">
        <v>196.95158943865499</v>
      </c>
      <c r="IT127">
        <v>214.217274915388</v>
      </c>
      <c r="IU127">
        <v>230.75897509808499</v>
      </c>
      <c r="IV127">
        <v>246.20989234924599</v>
      </c>
      <c r="IW127">
        <v>260.876813783535</v>
      </c>
      <c r="IX127">
        <v>274.50743000275202</v>
      </c>
      <c r="IY127" s="13" t="s">
        <v>201</v>
      </c>
      <c r="IZ127" s="5">
        <v>1</v>
      </c>
      <c r="JJ127" s="13">
        <v>1400</v>
      </c>
      <c r="JK127">
        <v>120.968571000943</v>
      </c>
      <c r="JL127">
        <v>133.592810628161</v>
      </c>
      <c r="JM127">
        <v>147.27511243614899</v>
      </c>
      <c r="JN127">
        <v>161.91526694729001</v>
      </c>
      <c r="JO127">
        <v>177.39113787161</v>
      </c>
      <c r="JP127">
        <v>193.56799684944801</v>
      </c>
      <c r="JQ127">
        <v>210.31930420040899</v>
      </c>
      <c r="JR127">
        <v>226.39845938693699</v>
      </c>
      <c r="JS127">
        <v>241.46950949998401</v>
      </c>
      <c r="JT127">
        <v>255.81954011305001</v>
      </c>
      <c r="JU127">
        <v>269.21779161472</v>
      </c>
      <c r="JV127" s="13" t="s">
        <v>201</v>
      </c>
      <c r="JW127" s="5">
        <v>1</v>
      </c>
      <c r="KG127" s="13">
        <v>1400</v>
      </c>
      <c r="KH127">
        <v>122.42025999622901</v>
      </c>
      <c r="KI127">
        <v>135.32820577990401</v>
      </c>
      <c r="KJ127">
        <v>149.34299718513199</v>
      </c>
      <c r="KK127">
        <v>164.36658792848701</v>
      </c>
      <c r="KL127">
        <v>180.27752813209801</v>
      </c>
      <c r="KM127">
        <v>196.940399056519</v>
      </c>
      <c r="KN127">
        <v>214.22690324970799</v>
      </c>
      <c r="KO127">
        <v>230.75781082385899</v>
      </c>
      <c r="KP127">
        <v>246.16060149061099</v>
      </c>
      <c r="KQ127">
        <v>260.757755941217</v>
      </c>
      <c r="KR127">
        <v>274.294802223359</v>
      </c>
      <c r="KS127" s="13" t="s">
        <v>201</v>
      </c>
      <c r="KT127" s="5">
        <v>1</v>
      </c>
      <c r="LD127" s="13">
        <v>1400</v>
      </c>
      <c r="LE127">
        <v>121.58890894743701</v>
      </c>
      <c r="LF127">
        <v>134.33341123538699</v>
      </c>
      <c r="LG127">
        <v>148.15638840947699</v>
      </c>
      <c r="LH127">
        <v>162.958450034664</v>
      </c>
      <c r="LI127">
        <v>178.61764649233601</v>
      </c>
      <c r="LJ127">
        <v>194.99885113500901</v>
      </c>
      <c r="LK127">
        <v>211.97467867132701</v>
      </c>
      <c r="LL127">
        <v>228.246729019632</v>
      </c>
      <c r="LM127">
        <v>243.464471212017</v>
      </c>
      <c r="LN127">
        <v>257.92833415799203</v>
      </c>
      <c r="LO127">
        <v>271.397882025939</v>
      </c>
      <c r="LP127" s="13" t="s">
        <v>201</v>
      </c>
      <c r="LQ127" s="5">
        <v>1</v>
      </c>
      <c r="MA127" s="13">
        <v>1400</v>
      </c>
      <c r="MB127">
        <v>122.265441555542</v>
      </c>
      <c r="MC127">
        <v>135.14325500538399</v>
      </c>
      <c r="MD127">
        <v>149.122788651132</v>
      </c>
      <c r="ME127">
        <v>164.105792083095</v>
      </c>
      <c r="MF127">
        <v>179.97077301120899</v>
      </c>
      <c r="MG127">
        <v>196.58242235448901</v>
      </c>
      <c r="MH127">
        <v>213.81266673981401</v>
      </c>
      <c r="MI127">
        <v>230.295555296987</v>
      </c>
      <c r="MJ127">
        <v>245.662441612576</v>
      </c>
      <c r="MK127">
        <v>260.23244057726799</v>
      </c>
      <c r="ML127">
        <v>273.75359802995399</v>
      </c>
      <c r="MM127" s="13" t="s">
        <v>201</v>
      </c>
      <c r="MN127" s="5">
        <v>1</v>
      </c>
      <c r="MX127" s="13">
        <v>1400</v>
      </c>
      <c r="MY127">
        <v>120.420847500486</v>
      </c>
      <c r="MZ127">
        <v>132.93678538159301</v>
      </c>
      <c r="NA127">
        <v>146.49135704619101</v>
      </c>
      <c r="NB127">
        <v>160.98316130115401</v>
      </c>
      <c r="NC127">
        <v>176.289380085901</v>
      </c>
      <c r="ND127">
        <v>192.275069850905</v>
      </c>
      <c r="NE127">
        <v>208.81388620682199</v>
      </c>
      <c r="NF127">
        <v>224.72117914716799</v>
      </c>
      <c r="NG127">
        <v>239.67436692884101</v>
      </c>
      <c r="NH127">
        <v>253.94302745155201</v>
      </c>
      <c r="NI127">
        <v>267.305888658757</v>
      </c>
      <c r="NJ127" s="13" t="s">
        <v>201</v>
      </c>
      <c r="NK127" s="5">
        <v>1</v>
      </c>
      <c r="NU127" s="13">
        <v>1400</v>
      </c>
      <c r="NV127">
        <v>120.996184903855</v>
      </c>
      <c r="NW127">
        <v>133.620446474951</v>
      </c>
      <c r="NX127">
        <v>147.30100475027399</v>
      </c>
      <c r="NY127">
        <v>161.93693956048301</v>
      </c>
      <c r="NZ127">
        <v>177.40532045857699</v>
      </c>
      <c r="OA127">
        <v>193.57054618202599</v>
      </c>
      <c r="OB127">
        <v>210.30521806864999</v>
      </c>
      <c r="OC127">
        <v>226.38824918102699</v>
      </c>
      <c r="OD127">
        <v>241.48741102158399</v>
      </c>
      <c r="OE127">
        <v>255.879279404405</v>
      </c>
      <c r="OF127">
        <v>269.33469288942899</v>
      </c>
      <c r="OG127" s="13" t="s">
        <v>201</v>
      </c>
      <c r="OH127" s="5">
        <v>1</v>
      </c>
      <c r="OR127">
        <v>1400</v>
      </c>
      <c r="OS127">
        <v>120.254974898119</v>
      </c>
      <c r="OT127">
        <v>132.739121018411</v>
      </c>
      <c r="OU127">
        <v>146.256640362268</v>
      </c>
      <c r="OV127">
        <v>160.70596818818399</v>
      </c>
      <c r="OW127">
        <v>175.96429324958299</v>
      </c>
      <c r="OX127">
        <v>191.896833396071</v>
      </c>
      <c r="OY127">
        <v>208.377520593235</v>
      </c>
      <c r="OZ127">
        <v>224.233005087142</v>
      </c>
      <c r="PA127">
        <v>239.14435024716201</v>
      </c>
      <c r="PB127">
        <v>253.378310560052</v>
      </c>
      <c r="PC127">
        <v>266.71596404578997</v>
      </c>
      <c r="PD127" s="13" t="s">
        <v>201</v>
      </c>
      <c r="PE127" s="5">
        <v>1</v>
      </c>
      <c r="PO127" s="13">
        <v>1400</v>
      </c>
      <c r="PP127">
        <v>126.037800704567</v>
      </c>
      <c r="PQ127">
        <v>139.63776547161501</v>
      </c>
      <c r="PR127">
        <v>154.45791486694699</v>
      </c>
      <c r="PS127">
        <v>170.40282966907699</v>
      </c>
      <c r="PT127">
        <v>187.34953763196799</v>
      </c>
      <c r="PU127">
        <v>205.15718419163801</v>
      </c>
      <c r="PV127">
        <v>223.68914465624201</v>
      </c>
      <c r="PW127">
        <v>241.327917837081</v>
      </c>
      <c r="PX127">
        <v>257.61815816050802</v>
      </c>
      <c r="PY127">
        <v>272.92687363711201</v>
      </c>
      <c r="PZ127">
        <v>286.942507555828</v>
      </c>
      <c r="QA127" s="13" t="s">
        <v>201</v>
      </c>
      <c r="QB127" s="5">
        <v>1</v>
      </c>
      <c r="QL127" s="13">
        <v>1400</v>
      </c>
      <c r="QM127">
        <v>126.63137325529</v>
      </c>
      <c r="QN127">
        <v>140.33309074058701</v>
      </c>
      <c r="QO127">
        <v>155.26871311572199</v>
      </c>
      <c r="QP127">
        <v>171.34206867306901</v>
      </c>
      <c r="QQ127">
        <v>188.428688078378</v>
      </c>
      <c r="QR127">
        <v>206.38559387434799</v>
      </c>
      <c r="QS127">
        <v>225.073547131656</v>
      </c>
      <c r="QT127">
        <v>242.92494729017699</v>
      </c>
      <c r="QU127">
        <v>259.485359304697</v>
      </c>
      <c r="QV127">
        <v>275.09345795083698</v>
      </c>
      <c r="QW127">
        <v>289.43274535838202</v>
      </c>
      <c r="QX127" s="13" t="s">
        <v>201</v>
      </c>
      <c r="QY127" s="5">
        <v>1</v>
      </c>
      <c r="RI127" s="13">
        <v>1400</v>
      </c>
      <c r="RJ127">
        <v>117.256645521542</v>
      </c>
      <c r="RK127">
        <v>129.16657654904199</v>
      </c>
      <c r="RL127">
        <v>142.01351271611799</v>
      </c>
      <c r="RM127">
        <v>155.69218111160799</v>
      </c>
      <c r="RN127">
        <v>170.07895675044901</v>
      </c>
      <c r="RO127">
        <v>185.040785356279</v>
      </c>
      <c r="RP127">
        <v>200.45536268818199</v>
      </c>
      <c r="RQ127">
        <v>215.36938228026199</v>
      </c>
      <c r="RR127">
        <v>229.52478825552001</v>
      </c>
      <c r="RS127">
        <v>243.129937307799</v>
      </c>
      <c r="RT127">
        <v>256.00719569338497</v>
      </c>
      <c r="RU127" s="13" t="s">
        <v>201</v>
      </c>
      <c r="RV127" s="5">
        <v>1</v>
      </c>
      <c r="SF127" s="13">
        <v>1400</v>
      </c>
      <c r="SG127">
        <v>126.10310627932</v>
      </c>
      <c r="SH127">
        <v>139.71607412998401</v>
      </c>
      <c r="SI127">
        <v>154.55251107763499</v>
      </c>
      <c r="SJ127">
        <v>170.51770980546601</v>
      </c>
      <c r="SK127">
        <v>187.48950012161399</v>
      </c>
      <c r="SL127">
        <v>205.327944678422</v>
      </c>
      <c r="SM127">
        <v>223.89738618942999</v>
      </c>
      <c r="SN127">
        <v>241.59565900548</v>
      </c>
      <c r="SO127">
        <v>257.96874121300499</v>
      </c>
      <c r="SP127">
        <v>273.37631284764097</v>
      </c>
      <c r="SQ127">
        <v>287.505382835614</v>
      </c>
      <c r="SR127" s="13" t="s">
        <v>201</v>
      </c>
      <c r="SS127" s="5">
        <v>1</v>
      </c>
      <c r="TC127" s="13">
        <v>1400</v>
      </c>
      <c r="TD127">
        <v>119.18731708684101</v>
      </c>
      <c r="TE127">
        <v>131.46187143463999</v>
      </c>
      <c r="TF127">
        <v>144.73313423492499</v>
      </c>
      <c r="TG127">
        <v>158.89762992349699</v>
      </c>
      <c r="TH127">
        <v>173.831647742765</v>
      </c>
      <c r="TI127">
        <v>189.40040124417399</v>
      </c>
      <c r="TJ127">
        <v>205.47859037758801</v>
      </c>
      <c r="TK127">
        <v>220.992344062965</v>
      </c>
      <c r="TL127">
        <v>235.649046936269</v>
      </c>
      <c r="TM127">
        <v>249.686495163594</v>
      </c>
      <c r="TN127">
        <v>262.902607084728</v>
      </c>
      <c r="TO127" s="13" t="s">
        <v>201</v>
      </c>
      <c r="TP127" s="5">
        <v>1</v>
      </c>
      <c r="TZ127" s="13">
        <v>1400</v>
      </c>
      <c r="UA127">
        <v>123.54846155465501</v>
      </c>
      <c r="UB127">
        <v>136.85420401347699</v>
      </c>
      <c r="UC127">
        <v>151.398165836738</v>
      </c>
      <c r="UD127">
        <v>167.11423130671301</v>
      </c>
      <c r="UE127">
        <v>183.916714883113</v>
      </c>
      <c r="UF127">
        <v>201.649304167954</v>
      </c>
      <c r="UG127">
        <v>220.20740541726099</v>
      </c>
      <c r="UH127">
        <v>237.55438758828799</v>
      </c>
      <c r="UI127">
        <v>253.21364191772301</v>
      </c>
      <c r="UJ127">
        <v>267.802998064132</v>
      </c>
      <c r="UK127">
        <v>281.03278819299902</v>
      </c>
      <c r="UL127" s="13" t="s">
        <v>201</v>
      </c>
      <c r="UM127" s="5" t="s">
        <v>55</v>
      </c>
      <c r="UW127" s="13">
        <v>1400</v>
      </c>
      <c r="UX127">
        <v>123.54846155465501</v>
      </c>
      <c r="UY127">
        <v>136.85420401347699</v>
      </c>
      <c r="UZ127">
        <v>151.398165836738</v>
      </c>
      <c r="VA127">
        <v>167.11423130671301</v>
      </c>
      <c r="VB127">
        <v>183.916714883113</v>
      </c>
      <c r="VC127">
        <v>201.649304167954</v>
      </c>
      <c r="VD127">
        <v>220.20740541726099</v>
      </c>
      <c r="VE127">
        <v>237.55438758828799</v>
      </c>
      <c r="VF127">
        <v>253.21364191772301</v>
      </c>
      <c r="VG127">
        <v>267.802998064132</v>
      </c>
      <c r="VH127">
        <v>281.03278819299902</v>
      </c>
      <c r="VI127" s="13" t="s">
        <v>201</v>
      </c>
      <c r="VJ127" s="5" t="s">
        <v>55</v>
      </c>
      <c r="VT127" s="13">
        <v>1400</v>
      </c>
      <c r="VU127">
        <v>123.54846155465501</v>
      </c>
      <c r="VV127">
        <v>136.85420401347699</v>
      </c>
      <c r="VW127">
        <v>151.398165836738</v>
      </c>
      <c r="VX127">
        <v>167.11423130671301</v>
      </c>
      <c r="VY127">
        <v>183.916714883113</v>
      </c>
      <c r="VZ127">
        <v>201.649304167954</v>
      </c>
      <c r="WA127">
        <v>220.20740541726099</v>
      </c>
      <c r="WB127">
        <v>237.55438758828799</v>
      </c>
      <c r="WC127">
        <v>253.21364191772301</v>
      </c>
      <c r="WD127">
        <v>267.802998064132</v>
      </c>
      <c r="WE127">
        <v>281.03278819299902</v>
      </c>
      <c r="WF127" s="13" t="s">
        <v>201</v>
      </c>
      <c r="WG127" s="5" t="s">
        <v>55</v>
      </c>
    </row>
    <row r="128" spans="17:605" x14ac:dyDescent="0.25">
      <c r="Q128" s="13">
        <v>2800</v>
      </c>
      <c r="R128">
        <v>118.11773921997499</v>
      </c>
      <c r="S128">
        <v>130.12148939243099</v>
      </c>
      <c r="T128">
        <v>143.14033223260901</v>
      </c>
      <c r="U128">
        <v>157.10265863193001</v>
      </c>
      <c r="V128">
        <v>171.92270872073101</v>
      </c>
      <c r="W128">
        <v>187.51289049347301</v>
      </c>
      <c r="X128">
        <v>203.793920451898</v>
      </c>
      <c r="Y128">
        <v>218.94380799512399</v>
      </c>
      <c r="Z128">
        <v>233.430301840732</v>
      </c>
      <c r="AA128">
        <v>247.32611293505099</v>
      </c>
      <c r="AB128">
        <v>260.43363303425599</v>
      </c>
      <c r="AC128" s="13" t="s">
        <v>202</v>
      </c>
      <c r="AD128" s="5">
        <v>1493.88642092186</v>
      </c>
      <c r="AN128" s="13">
        <v>2800</v>
      </c>
      <c r="AO128">
        <v>125.437083590724</v>
      </c>
      <c r="AP128">
        <v>138.67825330398099</v>
      </c>
      <c r="AQ128">
        <v>153.079271789827</v>
      </c>
      <c r="AR128">
        <v>168.549274577348</v>
      </c>
      <c r="AS128">
        <v>184.97198235012399</v>
      </c>
      <c r="AT128">
        <v>202.21949784729401</v>
      </c>
      <c r="AU128">
        <v>220.16475199794399</v>
      </c>
      <c r="AV128">
        <v>236.88310096383199</v>
      </c>
      <c r="AW128">
        <v>252.78835243898499</v>
      </c>
      <c r="AX128">
        <v>267.83055902363998</v>
      </c>
      <c r="AY128">
        <v>281.72122066851898</v>
      </c>
      <c r="AZ128" s="13" t="s">
        <v>202</v>
      </c>
      <c r="BA128" s="5">
        <v>2070.7391204751002</v>
      </c>
      <c r="BK128" s="13">
        <v>2800</v>
      </c>
      <c r="BL128">
        <v>123.215249523011</v>
      </c>
      <c r="BM128">
        <v>136.037184759669</v>
      </c>
      <c r="BN128">
        <v>149.95023472948799</v>
      </c>
      <c r="BO128">
        <v>164.86136952453001</v>
      </c>
      <c r="BP128">
        <v>180.654433224195</v>
      </c>
      <c r="BQ128">
        <v>197.20373688007101</v>
      </c>
      <c r="BR128">
        <v>214.38608293269701</v>
      </c>
      <c r="BS128">
        <v>230.45667606503099</v>
      </c>
      <c r="BT128">
        <v>245.79774260810899</v>
      </c>
      <c r="BU128">
        <v>260.37080108416399</v>
      </c>
      <c r="BV128">
        <v>273.92182571741199</v>
      </c>
      <c r="BW128" s="13" t="s">
        <v>202</v>
      </c>
      <c r="BX128" s="5">
        <v>1769.4548707538099</v>
      </c>
      <c r="CH128" s="13">
        <v>2800</v>
      </c>
      <c r="CI128">
        <v>118.171311336061</v>
      </c>
      <c r="CJ128">
        <v>130.18522825902099</v>
      </c>
      <c r="CK128">
        <v>143.21592277761701</v>
      </c>
      <c r="CL128">
        <v>157.191862625818</v>
      </c>
      <c r="CM128">
        <v>172.027323645574</v>
      </c>
      <c r="CN128">
        <v>187.63471565380999</v>
      </c>
      <c r="CO128">
        <v>203.934734369962</v>
      </c>
      <c r="CP128">
        <v>219.09884724673901</v>
      </c>
      <c r="CQ128">
        <v>233.59653516531799</v>
      </c>
      <c r="CR128">
        <v>247.500686840051</v>
      </c>
      <c r="CS128">
        <v>260.61297055961802</v>
      </c>
      <c r="CT128" s="13" t="s">
        <v>202</v>
      </c>
      <c r="CU128" s="5">
        <v>1473.85741889004</v>
      </c>
      <c r="DE128" s="13">
        <v>2800</v>
      </c>
      <c r="DF128">
        <v>122.65034439052199</v>
      </c>
      <c r="DG128">
        <v>135.361261504022</v>
      </c>
      <c r="DH128">
        <v>149.143787877107</v>
      </c>
      <c r="DI128">
        <v>163.90379469049</v>
      </c>
      <c r="DJ128">
        <v>179.52455830682101</v>
      </c>
      <c r="DK128">
        <v>195.880320303194</v>
      </c>
      <c r="DL128">
        <v>212.848223210089</v>
      </c>
      <c r="DM128">
        <v>228.76418609963699</v>
      </c>
      <c r="DN128">
        <v>243.98991279502999</v>
      </c>
      <c r="DO128">
        <v>258.48638519290699</v>
      </c>
      <c r="DP128">
        <v>272.00972975037701</v>
      </c>
      <c r="DQ128" s="13" t="s">
        <v>202</v>
      </c>
      <c r="DR128" s="5">
        <v>1800.4249009743601</v>
      </c>
      <c r="EB128" s="13">
        <v>2800</v>
      </c>
      <c r="EC128">
        <v>118.287240114215</v>
      </c>
      <c r="ED128">
        <v>130.323176317974</v>
      </c>
      <c r="EE128">
        <v>143.379543534063</v>
      </c>
      <c r="EF128">
        <v>157.38497720563399</v>
      </c>
      <c r="EG128">
        <v>172.253831768238</v>
      </c>
      <c r="EH128">
        <v>187.898522123737</v>
      </c>
      <c r="EI128">
        <v>204.23969996599999</v>
      </c>
      <c r="EJ128">
        <v>219.434568404114</v>
      </c>
      <c r="EK128">
        <v>233.95638685689701</v>
      </c>
      <c r="EL128">
        <v>247.87843406830601</v>
      </c>
      <c r="EM128">
        <v>261.000805057261</v>
      </c>
      <c r="EN128" s="13" t="s">
        <v>202</v>
      </c>
      <c r="EO128" s="5">
        <v>1508.44780323894</v>
      </c>
      <c r="EY128" s="13">
        <v>2800</v>
      </c>
      <c r="EZ128">
        <v>118.070436674273</v>
      </c>
      <c r="FA128">
        <v>130.06521444015399</v>
      </c>
      <c r="FB128">
        <v>143.07359889679299</v>
      </c>
      <c r="FC128">
        <v>157.02391343125501</v>
      </c>
      <c r="FD128">
        <v>171.83036696039099</v>
      </c>
      <c r="FE128">
        <v>187.405366146219</v>
      </c>
      <c r="FF128">
        <v>203.66964607021299</v>
      </c>
      <c r="FG128">
        <v>218.80696650659999</v>
      </c>
      <c r="FH128">
        <v>233.28355400383899</v>
      </c>
      <c r="FI128">
        <v>247.17196381839699</v>
      </c>
      <c r="FJ128">
        <v>260.27522463544602</v>
      </c>
      <c r="FK128" s="13" t="s">
        <v>202</v>
      </c>
      <c r="FL128" s="5">
        <v>1616.4968958643601</v>
      </c>
      <c r="FV128" s="13">
        <v>2800</v>
      </c>
      <c r="FW128">
        <v>118.62501120659</v>
      </c>
      <c r="FX128">
        <v>130.72524950962301</v>
      </c>
      <c r="FY128">
        <v>143.85662041518</v>
      </c>
      <c r="FZ128">
        <v>157.94825914186899</v>
      </c>
      <c r="GA128">
        <v>172.91475939758999</v>
      </c>
      <c r="GB128">
        <v>188.66855982514599</v>
      </c>
      <c r="GC128">
        <v>205.13019125163501</v>
      </c>
      <c r="GD128">
        <v>220.41444106777601</v>
      </c>
      <c r="GE128">
        <v>235.00581684173301</v>
      </c>
      <c r="GF128">
        <v>248.978777295074</v>
      </c>
      <c r="GG128">
        <v>262.12877351445502</v>
      </c>
      <c r="GH128" s="13" t="s">
        <v>202</v>
      </c>
      <c r="GI128" s="5">
        <v>1604.7419206018501</v>
      </c>
      <c r="GS128" s="13">
        <v>2800</v>
      </c>
      <c r="GT128">
        <v>118.14872169520601</v>
      </c>
      <c r="GU128">
        <v>130.158350961829</v>
      </c>
      <c r="GV128">
        <v>143.18404708534499</v>
      </c>
      <c r="GW128">
        <v>157.15424534702001</v>
      </c>
      <c r="GX128">
        <v>171.98320648358299</v>
      </c>
      <c r="GY128">
        <v>187.58333950287499</v>
      </c>
      <c r="GZ128">
        <v>203.87534885386799</v>
      </c>
      <c r="HA128">
        <v>219.03346433661901</v>
      </c>
      <c r="HB128">
        <v>233.52643536432899</v>
      </c>
      <c r="HC128">
        <v>247.42707550420101</v>
      </c>
      <c r="HD128">
        <v>260.53735838231302</v>
      </c>
      <c r="HE128" s="13" t="s">
        <v>202</v>
      </c>
      <c r="HF128" s="5">
        <v>1535.43428742425</v>
      </c>
      <c r="HP128" s="13">
        <v>2800</v>
      </c>
      <c r="HQ128">
        <v>120.537820370567</v>
      </c>
      <c r="HR128">
        <v>132.84832888543701</v>
      </c>
      <c r="HS128">
        <v>146.16414118046899</v>
      </c>
      <c r="HT128">
        <v>160.388680622978</v>
      </c>
      <c r="HU128">
        <v>175.40482465985301</v>
      </c>
      <c r="HV128">
        <v>191.088265531258</v>
      </c>
      <c r="HW128">
        <v>207.31905226499001</v>
      </c>
      <c r="HX128">
        <v>222.63583125570599</v>
      </c>
      <c r="HY128">
        <v>237.354716435298</v>
      </c>
      <c r="HZ128">
        <v>251.441080771587</v>
      </c>
      <c r="IA128">
        <v>264.68217361513399</v>
      </c>
      <c r="IB128" s="13" t="s">
        <v>202</v>
      </c>
      <c r="IC128" s="5">
        <v>1671.3096157960299</v>
      </c>
      <c r="IM128" s="13">
        <v>2800</v>
      </c>
      <c r="IN128">
        <v>122.34358877674001</v>
      </c>
      <c r="IO128">
        <v>134.98818171904099</v>
      </c>
      <c r="IP128">
        <v>148.69082016721501</v>
      </c>
      <c r="IQ128">
        <v>163.35595017993299</v>
      </c>
      <c r="IR128">
        <v>178.86564354449999</v>
      </c>
      <c r="IS128">
        <v>195.09317382975701</v>
      </c>
      <c r="IT128">
        <v>211.91493598703201</v>
      </c>
      <c r="IU128">
        <v>227.75472499014001</v>
      </c>
      <c r="IV128">
        <v>242.947363409757</v>
      </c>
      <c r="IW128">
        <v>257.45019016359799</v>
      </c>
      <c r="IX128">
        <v>271.02729315494298</v>
      </c>
      <c r="IY128" s="13" t="s">
        <v>202</v>
      </c>
      <c r="IZ128" s="5">
        <v>1913.41783096316</v>
      </c>
      <c r="JJ128" s="13">
        <v>2800</v>
      </c>
      <c r="JK128">
        <v>120.847235510514</v>
      </c>
      <c r="JL128">
        <v>133.212824748402</v>
      </c>
      <c r="JM128">
        <v>146.59167195105499</v>
      </c>
      <c r="JN128">
        <v>160.887078529626</v>
      </c>
      <c r="JO128">
        <v>175.981467330459</v>
      </c>
      <c r="JP128">
        <v>191.749793903751</v>
      </c>
      <c r="JQ128">
        <v>208.07116565410701</v>
      </c>
      <c r="JR128">
        <v>223.47791479887201</v>
      </c>
      <c r="JS128">
        <v>238.284729301016</v>
      </c>
      <c r="JT128">
        <v>252.45470467394901</v>
      </c>
      <c r="JU128">
        <v>265.77202680190197</v>
      </c>
      <c r="JV128" s="13" t="s">
        <v>202</v>
      </c>
      <c r="JW128" s="5">
        <v>1801.89186036759</v>
      </c>
      <c r="KG128" s="13">
        <v>2800</v>
      </c>
      <c r="KH128">
        <v>122.273160358398</v>
      </c>
      <c r="KI128">
        <v>134.91164109036299</v>
      </c>
      <c r="KJ128">
        <v>148.609473497099</v>
      </c>
      <c r="KK128">
        <v>163.27199116738601</v>
      </c>
      <c r="KL128">
        <v>178.78229779021601</v>
      </c>
      <c r="KM128">
        <v>195.01479674768001</v>
      </c>
      <c r="KN128">
        <v>211.84706046414999</v>
      </c>
      <c r="KO128">
        <v>227.65682127970399</v>
      </c>
      <c r="KP128">
        <v>242.796016660416</v>
      </c>
      <c r="KQ128">
        <v>257.22614701071001</v>
      </c>
      <c r="KR128">
        <v>270.709382240624</v>
      </c>
      <c r="KS128" s="13" t="s">
        <v>202</v>
      </c>
      <c r="KT128" s="5">
        <v>1725.1861162120699</v>
      </c>
      <c r="LD128" s="13">
        <v>2800</v>
      </c>
      <c r="LE128">
        <v>121.459040338045</v>
      </c>
      <c r="LF128">
        <v>133.940780909484</v>
      </c>
      <c r="LG128">
        <v>147.45513629555199</v>
      </c>
      <c r="LH128">
        <v>161.906175993055</v>
      </c>
      <c r="LI128">
        <v>177.17650845268</v>
      </c>
      <c r="LJ128">
        <v>193.14074813141801</v>
      </c>
      <c r="LK128">
        <v>209.67724594709799</v>
      </c>
      <c r="LL128">
        <v>225.25803603192401</v>
      </c>
      <c r="LM128">
        <v>240.211919865791</v>
      </c>
      <c r="LN128">
        <v>254.50098147266601</v>
      </c>
      <c r="LO128">
        <v>267.90042414207898</v>
      </c>
      <c r="LP128" s="13" t="s">
        <v>202</v>
      </c>
      <c r="LQ128" s="5">
        <v>1847.478255411</v>
      </c>
      <c r="MA128" s="13">
        <v>2800</v>
      </c>
      <c r="MB128">
        <v>122.119962588742</v>
      </c>
      <c r="MC128">
        <v>134.72925956862599</v>
      </c>
      <c r="MD128">
        <v>148.39303826003899</v>
      </c>
      <c r="ME128">
        <v>163.016441627619</v>
      </c>
      <c r="MF128">
        <v>178.482532191758</v>
      </c>
      <c r="MG128">
        <v>194.665807999099</v>
      </c>
      <c r="MH128">
        <v>211.44404395145901</v>
      </c>
      <c r="MI128">
        <v>227.210367799816</v>
      </c>
      <c r="MJ128">
        <v>242.31325732255499</v>
      </c>
      <c r="MK128">
        <v>256.71452662563701</v>
      </c>
      <c r="ML128">
        <v>270.17869098665102</v>
      </c>
      <c r="MM128" s="13" t="s">
        <v>202</v>
      </c>
      <c r="MN128" s="5">
        <v>1799.27608917614</v>
      </c>
      <c r="MX128" s="13">
        <v>2800</v>
      </c>
      <c r="MY128">
        <v>120.322464272915</v>
      </c>
      <c r="MZ128">
        <v>132.58625372899101</v>
      </c>
      <c r="NA128">
        <v>145.845264285707</v>
      </c>
      <c r="NB128">
        <v>160.001663137045</v>
      </c>
      <c r="NC128">
        <v>174.93718767809801</v>
      </c>
      <c r="ND128">
        <v>190.52653071284999</v>
      </c>
      <c r="NE128">
        <v>206.64888576960001</v>
      </c>
      <c r="NF128">
        <v>221.90931451847601</v>
      </c>
      <c r="NG128">
        <v>236.60132538602801</v>
      </c>
      <c r="NH128">
        <v>250.68779620567199</v>
      </c>
      <c r="NI128">
        <v>263.96163989891198</v>
      </c>
      <c r="NJ128" s="13" t="s">
        <v>202</v>
      </c>
      <c r="NK128" s="5">
        <v>1901.9833391299601</v>
      </c>
      <c r="NU128" s="13">
        <v>2800</v>
      </c>
      <c r="NV128">
        <v>120.897615070783</v>
      </c>
      <c r="NW128">
        <v>133.26746544697701</v>
      </c>
      <c r="NX128">
        <v>146.64949638245</v>
      </c>
      <c r="NY128">
        <v>160.946321133336</v>
      </c>
      <c r="NZ128">
        <v>176.03956546791201</v>
      </c>
      <c r="OA128">
        <v>191.803315379277</v>
      </c>
      <c r="OB128">
        <v>208.11577567796999</v>
      </c>
      <c r="OC128">
        <v>223.54016567560799</v>
      </c>
      <c r="OD128">
        <v>238.379512851952</v>
      </c>
      <c r="OE128">
        <v>252.59413696375501</v>
      </c>
      <c r="OF128">
        <v>265.96960893964598</v>
      </c>
      <c r="OG128" s="13" t="s">
        <v>202</v>
      </c>
      <c r="OH128" s="5">
        <v>1940.7162001674301</v>
      </c>
      <c r="OR128">
        <v>2800</v>
      </c>
      <c r="OS128">
        <v>120.15770792710001</v>
      </c>
      <c r="OT128">
        <v>132.39056429688301</v>
      </c>
      <c r="OU128">
        <v>145.61361868816999</v>
      </c>
      <c r="OV128">
        <v>159.72888550144199</v>
      </c>
      <c r="OW128">
        <v>174.61810810904799</v>
      </c>
      <c r="OX128">
        <v>190.156126017124</v>
      </c>
      <c r="OY128">
        <v>206.22238783218199</v>
      </c>
      <c r="OZ128">
        <v>221.43510137493601</v>
      </c>
      <c r="PA128">
        <v>236.085133704969</v>
      </c>
      <c r="PB128">
        <v>250.13567238766001</v>
      </c>
      <c r="PC128">
        <v>263.38181194451403</v>
      </c>
      <c r="PD128" s="13" t="s">
        <v>202</v>
      </c>
      <c r="PE128" s="5">
        <v>1870.6363818531099</v>
      </c>
      <c r="PO128" s="13">
        <v>2800</v>
      </c>
      <c r="PP128">
        <v>125.914295107943</v>
      </c>
      <c r="PQ128">
        <v>139.23448089382299</v>
      </c>
      <c r="PR128">
        <v>153.72348968321899</v>
      </c>
      <c r="PS128">
        <v>169.28911203394699</v>
      </c>
      <c r="PT128">
        <v>185.81299482277399</v>
      </c>
      <c r="PU128">
        <v>203.164535644522</v>
      </c>
      <c r="PV128">
        <v>221.21347729600299</v>
      </c>
      <c r="PW128">
        <v>238.06865048800501</v>
      </c>
      <c r="PX128">
        <v>254.125229012765</v>
      </c>
      <c r="PY128">
        <v>269.32565971048899</v>
      </c>
      <c r="PZ128">
        <v>283.37849045760601</v>
      </c>
      <c r="QA128" s="13" t="s">
        <v>202</v>
      </c>
      <c r="QB128" s="5">
        <v>3239.4072451134498</v>
      </c>
      <c r="QL128" s="13">
        <v>2800</v>
      </c>
      <c r="QM128">
        <v>126.553579320362</v>
      </c>
      <c r="QN128">
        <v>139.982513940567</v>
      </c>
      <c r="QO128">
        <v>154.59497986443</v>
      </c>
      <c r="QP128">
        <v>170.29808521164901</v>
      </c>
      <c r="QQ128">
        <v>186.97203123127301</v>
      </c>
      <c r="QR128">
        <v>204.484104419321</v>
      </c>
      <c r="QS128">
        <v>222.70142390796701</v>
      </c>
      <c r="QT128">
        <v>239.79613845263799</v>
      </c>
      <c r="QU128">
        <v>256.13289547632201</v>
      </c>
      <c r="QV128">
        <v>271.64219908324202</v>
      </c>
      <c r="QW128">
        <v>286.02813980763602</v>
      </c>
      <c r="QX128" s="13" t="s">
        <v>202</v>
      </c>
      <c r="QY128" s="5">
        <v>4576.4221572635497</v>
      </c>
      <c r="RI128" s="13">
        <v>2800</v>
      </c>
      <c r="RJ128">
        <v>117.219639024618</v>
      </c>
      <c r="RK128">
        <v>128.90075774179999</v>
      </c>
      <c r="RL128">
        <v>141.48096685099301</v>
      </c>
      <c r="RM128">
        <v>154.858756233934</v>
      </c>
      <c r="RN128">
        <v>168.91499487008701</v>
      </c>
      <c r="RO128">
        <v>183.526004068448</v>
      </c>
      <c r="RP128">
        <v>198.57453513896499</v>
      </c>
      <c r="RQ128">
        <v>212.936511412627</v>
      </c>
      <c r="RR128">
        <v>226.840729654195</v>
      </c>
      <c r="RS128">
        <v>240.25316074750501</v>
      </c>
      <c r="RT128">
        <v>253.00695146053999</v>
      </c>
      <c r="RU128" s="13" t="s">
        <v>202</v>
      </c>
      <c r="RV128" s="5">
        <v>1920.61175689076</v>
      </c>
      <c r="SF128" s="13">
        <v>2800</v>
      </c>
      <c r="SG128">
        <v>125.98152774110901</v>
      </c>
      <c r="SH128">
        <v>139.31486877832799</v>
      </c>
      <c r="SI128">
        <v>153.82024027505699</v>
      </c>
      <c r="SJ128">
        <v>169.40609120723099</v>
      </c>
      <c r="SK128">
        <v>185.95480305233801</v>
      </c>
      <c r="SL128">
        <v>203.336578854527</v>
      </c>
      <c r="SM128">
        <v>221.42202861650799</v>
      </c>
      <c r="SN128">
        <v>238.33880454266301</v>
      </c>
      <c r="SO128">
        <v>254.47497973489899</v>
      </c>
      <c r="SP128">
        <v>269.770439697531</v>
      </c>
      <c r="SQ128">
        <v>283.93275942343797</v>
      </c>
      <c r="SR128" s="13" t="s">
        <v>202</v>
      </c>
      <c r="SS128" s="5">
        <v>3078.6585807536098</v>
      </c>
      <c r="TC128" s="13">
        <v>2800</v>
      </c>
      <c r="TD128">
        <v>119.12629408785</v>
      </c>
      <c r="TE128">
        <v>131.160472970005</v>
      </c>
      <c r="TF128">
        <v>144.150568657447</v>
      </c>
      <c r="TG128">
        <v>157.996773835086</v>
      </c>
      <c r="TH128">
        <v>172.57991496135401</v>
      </c>
      <c r="TI128">
        <v>187.77474291346701</v>
      </c>
      <c r="TJ128">
        <v>203.46128072797799</v>
      </c>
      <c r="TK128">
        <v>218.374775472804</v>
      </c>
      <c r="TL128">
        <v>232.775921968538</v>
      </c>
      <c r="TM128">
        <v>246.62712336265199</v>
      </c>
      <c r="TN128">
        <v>259.73894444544499</v>
      </c>
      <c r="TO128" s="13" t="s">
        <v>202</v>
      </c>
      <c r="TP128" s="5">
        <v>1997.50108634649</v>
      </c>
      <c r="TZ128" s="13">
        <v>2800</v>
      </c>
      <c r="UA128">
        <v>122.803195309598</v>
      </c>
      <c r="UB128">
        <v>135.71588390313099</v>
      </c>
      <c r="UC128">
        <v>149.79770515409899</v>
      </c>
      <c r="UD128">
        <v>164.98464666106699</v>
      </c>
      <c r="UE128">
        <v>181.19464772886599</v>
      </c>
      <c r="UF128">
        <v>198.34048568279101</v>
      </c>
      <c r="UG128">
        <v>216.34089614733199</v>
      </c>
      <c r="UH128">
        <v>232.63641065891201</v>
      </c>
      <c r="UI128">
        <v>247.89687246318499</v>
      </c>
      <c r="UJ128">
        <v>262.22192490240201</v>
      </c>
      <c r="UK128">
        <v>275.34414105970598</v>
      </c>
      <c r="UL128" s="13" t="s">
        <v>202</v>
      </c>
      <c r="UM128" s="5">
        <v>1867.0614358894099</v>
      </c>
      <c r="UW128" s="13">
        <v>2800</v>
      </c>
      <c r="UX128">
        <v>122.803195309598</v>
      </c>
      <c r="UY128">
        <v>135.71588390313099</v>
      </c>
      <c r="UZ128">
        <v>149.79770515409899</v>
      </c>
      <c r="VA128">
        <v>164.98464666106699</v>
      </c>
      <c r="VB128">
        <v>181.19464772886599</v>
      </c>
      <c r="VC128">
        <v>198.34048568279101</v>
      </c>
      <c r="VD128">
        <v>216.34089614733199</v>
      </c>
      <c r="VE128">
        <v>232.63641065891201</v>
      </c>
      <c r="VF128">
        <v>247.89687246318499</v>
      </c>
      <c r="VG128">
        <v>262.22192490240201</v>
      </c>
      <c r="VH128">
        <v>275.34414105970598</v>
      </c>
      <c r="VI128" s="13" t="s">
        <v>202</v>
      </c>
      <c r="VJ128" s="5">
        <v>1842.3724130130699</v>
      </c>
      <c r="VT128" s="13">
        <v>2800</v>
      </c>
      <c r="VU128">
        <v>122.803195309598</v>
      </c>
      <c r="VV128">
        <v>135.71588390313099</v>
      </c>
      <c r="VW128">
        <v>149.79770515409899</v>
      </c>
      <c r="VX128">
        <v>164.98464666106699</v>
      </c>
      <c r="VY128">
        <v>181.19464772886599</v>
      </c>
      <c r="VZ128">
        <v>198.34048568279101</v>
      </c>
      <c r="WA128">
        <v>216.34089614733199</v>
      </c>
      <c r="WB128">
        <v>232.63641065891201</v>
      </c>
      <c r="WC128">
        <v>247.89687246318499</v>
      </c>
      <c r="WD128">
        <v>262.22192490240201</v>
      </c>
      <c r="WE128">
        <v>275.34414105970598</v>
      </c>
      <c r="WF128" s="13" t="s">
        <v>202</v>
      </c>
      <c r="WG128" s="5">
        <v>1934.3587317776401</v>
      </c>
    </row>
    <row r="129" spans="17:605" x14ac:dyDescent="0.25">
      <c r="Q129" s="13">
        <v>4200</v>
      </c>
      <c r="R129">
        <v>117.45508502471399</v>
      </c>
      <c r="S129">
        <v>129.108681301654</v>
      </c>
      <c r="T129">
        <v>141.721113208406</v>
      </c>
      <c r="U129">
        <v>155.22379021438101</v>
      </c>
      <c r="V129">
        <v>169.53503016993699</v>
      </c>
      <c r="W129">
        <v>184.57132152650399</v>
      </c>
      <c r="X129">
        <v>200.10136026222699</v>
      </c>
      <c r="Y129">
        <v>214.629341598096</v>
      </c>
      <c r="Z129">
        <v>228.88649673851901</v>
      </c>
      <c r="AA129">
        <v>242.457253994978</v>
      </c>
      <c r="AB129">
        <v>255.335233283538</v>
      </c>
      <c r="AC129" s="13" t="s">
        <v>1046</v>
      </c>
      <c r="AD129" s="5"/>
      <c r="AN129" s="13">
        <v>4200</v>
      </c>
      <c r="AO129">
        <v>125.330492716382</v>
      </c>
      <c r="AP129">
        <v>138.29531523359901</v>
      </c>
      <c r="AQ129">
        <v>152.370392046093</v>
      </c>
      <c r="AR129">
        <v>167.468054161384</v>
      </c>
      <c r="AS129">
        <v>183.476523998212</v>
      </c>
      <c r="AT129">
        <v>200.27267531983699</v>
      </c>
      <c r="AU129">
        <v>217.569697133951</v>
      </c>
      <c r="AV129">
        <v>233.72085308317699</v>
      </c>
      <c r="AW129">
        <v>249.41952058341599</v>
      </c>
      <c r="AX129">
        <v>264.33722456311801</v>
      </c>
      <c r="AY129">
        <v>278.23754664686999</v>
      </c>
      <c r="AZ129" s="13" t="s">
        <v>860</v>
      </c>
      <c r="BA129" s="5"/>
      <c r="BK129" s="13">
        <v>4200</v>
      </c>
      <c r="BL129">
        <v>123.097956496642</v>
      </c>
      <c r="BM129">
        <v>135.65063605830699</v>
      </c>
      <c r="BN129">
        <v>149.247339273047</v>
      </c>
      <c r="BO129">
        <v>163.79836919188401</v>
      </c>
      <c r="BP129">
        <v>179.19207450344999</v>
      </c>
      <c r="BQ129">
        <v>195.307430762254</v>
      </c>
      <c r="BR129">
        <v>211.87639459990501</v>
      </c>
      <c r="BS129">
        <v>227.400585596919</v>
      </c>
      <c r="BT129">
        <v>242.51757764006501</v>
      </c>
      <c r="BU129">
        <v>256.933303473725</v>
      </c>
      <c r="BV129">
        <v>270.44156668347603</v>
      </c>
      <c r="BW129" s="13" t="s">
        <v>1063</v>
      </c>
      <c r="BX129" s="5"/>
      <c r="CH129" s="13">
        <v>4200</v>
      </c>
      <c r="CI129">
        <v>117.50810170543799</v>
      </c>
      <c r="CJ129">
        <v>129.17150737822101</v>
      </c>
      <c r="CK129">
        <v>141.795332961008</v>
      </c>
      <c r="CL129">
        <v>155.31105660606099</v>
      </c>
      <c r="CM129">
        <v>169.637027148334</v>
      </c>
      <c r="CN129">
        <v>184.689732889369</v>
      </c>
      <c r="CO129">
        <v>200.23726609804899</v>
      </c>
      <c r="CP129">
        <v>214.77830073533099</v>
      </c>
      <c r="CQ129">
        <v>229.04682626372701</v>
      </c>
      <c r="CR129">
        <v>242.62619831859101</v>
      </c>
      <c r="CS129">
        <v>255.50964794280401</v>
      </c>
      <c r="CT129" s="13" t="s">
        <v>1101</v>
      </c>
      <c r="CU129" s="5"/>
      <c r="DE129" s="13">
        <v>4200</v>
      </c>
      <c r="DF129">
        <v>122.55016765018</v>
      </c>
      <c r="DG129">
        <v>134.997421770541</v>
      </c>
      <c r="DH129">
        <v>148.47047252764</v>
      </c>
      <c r="DI129">
        <v>162.878587531151</v>
      </c>
      <c r="DJ129">
        <v>178.10955519220201</v>
      </c>
      <c r="DK129">
        <v>194.04223960662699</v>
      </c>
      <c r="DL129">
        <v>210.41590150136901</v>
      </c>
      <c r="DM129">
        <v>225.80119667365</v>
      </c>
      <c r="DN129">
        <v>240.80220273050099</v>
      </c>
      <c r="DO129">
        <v>255.135680412542</v>
      </c>
      <c r="DP129">
        <v>268.60408072832303</v>
      </c>
      <c r="DQ129" s="13" t="s">
        <v>944</v>
      </c>
      <c r="DR129" s="5"/>
      <c r="EB129" s="13">
        <v>4200</v>
      </c>
      <c r="EC129">
        <v>117.622817694167</v>
      </c>
      <c r="ED129">
        <v>129.307466369266</v>
      </c>
      <c r="EE129">
        <v>141.95596977480099</v>
      </c>
      <c r="EF129">
        <v>155.49995599671399</v>
      </c>
      <c r="EG129">
        <v>169.85784213901101</v>
      </c>
      <c r="EH129">
        <v>184.94611725153001</v>
      </c>
      <c r="EI129">
        <v>200.531558563191</v>
      </c>
      <c r="EJ129">
        <v>215.10080016925201</v>
      </c>
      <c r="EK129">
        <v>229.39384787667299</v>
      </c>
      <c r="EL129">
        <v>242.991724269911</v>
      </c>
      <c r="EM129">
        <v>255.88681337013099</v>
      </c>
      <c r="EN129" s="13" t="s">
        <v>1137</v>
      </c>
      <c r="EO129" s="5"/>
      <c r="EY129" s="13">
        <v>4200</v>
      </c>
      <c r="EZ129">
        <v>117.408270307069</v>
      </c>
      <c r="FA129">
        <v>129.05320899608</v>
      </c>
      <c r="FB129">
        <v>141.65558601459901</v>
      </c>
      <c r="FC129">
        <v>155.14675050381999</v>
      </c>
      <c r="FD129">
        <v>169.44499325125801</v>
      </c>
      <c r="FE129">
        <v>184.466803100736</v>
      </c>
      <c r="FF129">
        <v>199.98140700450799</v>
      </c>
      <c r="FG129">
        <v>214.49785312859501</v>
      </c>
      <c r="FH129">
        <v>228.74494866886101</v>
      </c>
      <c r="FI129">
        <v>242.30806622302899</v>
      </c>
      <c r="FJ129">
        <v>255.18116773196201</v>
      </c>
      <c r="FK129" s="13" t="s">
        <v>926</v>
      </c>
      <c r="FL129" s="5"/>
      <c r="FV129" s="13">
        <v>4200</v>
      </c>
      <c r="FW129">
        <v>117.956968494007</v>
      </c>
      <c r="FX129">
        <v>129.70363378524101</v>
      </c>
      <c r="FY129">
        <v>142.424212174996</v>
      </c>
      <c r="FZ129">
        <v>156.05077880890801</v>
      </c>
      <c r="GA129">
        <v>170.50195923809</v>
      </c>
      <c r="GB129">
        <v>185.694253088094</v>
      </c>
      <c r="GC129">
        <v>201.39053791977099</v>
      </c>
      <c r="GD129">
        <v>216.04163716023601</v>
      </c>
      <c r="GE129">
        <v>230.40546395186399</v>
      </c>
      <c r="GF129">
        <v>244.05615026371501</v>
      </c>
      <c r="GG129">
        <v>256.98356932246401</v>
      </c>
      <c r="GH129" s="13" t="s">
        <v>911</v>
      </c>
      <c r="GI129" s="5"/>
      <c r="GS129" s="13">
        <v>4200</v>
      </c>
      <c r="GT129">
        <v>117.485746657318</v>
      </c>
      <c r="GU129">
        <v>129.14501546393299</v>
      </c>
      <c r="GV129">
        <v>141.76403590998299</v>
      </c>
      <c r="GW129">
        <v>155.27425713991099</v>
      </c>
      <c r="GX129">
        <v>169.59401488008001</v>
      </c>
      <c r="GY129">
        <v>184.63979745706999</v>
      </c>
      <c r="GZ129">
        <v>200.17995201072</v>
      </c>
      <c r="HA129">
        <v>214.71548389968001</v>
      </c>
      <c r="HB129">
        <v>228.979217833272</v>
      </c>
      <c r="HC129">
        <v>242.55496217922101</v>
      </c>
      <c r="HD129">
        <v>255.43611215202299</v>
      </c>
      <c r="HE129" s="13" t="s">
        <v>896</v>
      </c>
      <c r="HF129" s="5"/>
      <c r="HP129" s="13">
        <v>4200</v>
      </c>
      <c r="HQ129">
        <v>120.45642777864499</v>
      </c>
      <c r="HR129">
        <v>132.51521785929</v>
      </c>
      <c r="HS129">
        <v>145.53668961187901</v>
      </c>
      <c r="HT129">
        <v>159.42781666762301</v>
      </c>
      <c r="HU129">
        <v>174.075991244878</v>
      </c>
      <c r="HV129">
        <v>189.36140561018601</v>
      </c>
      <c r="HW129">
        <v>205.043533275134</v>
      </c>
      <c r="HX129">
        <v>219.86503383127399</v>
      </c>
      <c r="HY129">
        <v>234.35353990804199</v>
      </c>
      <c r="HZ129">
        <v>248.257808870405</v>
      </c>
      <c r="IA129">
        <v>261.407127104202</v>
      </c>
      <c r="IB129" s="13" t="s">
        <v>1118</v>
      </c>
      <c r="IC129" s="5"/>
      <c r="IM129" s="13">
        <v>4200</v>
      </c>
      <c r="IN129">
        <v>122.279768150222</v>
      </c>
      <c r="IO129">
        <v>134.66887637482799</v>
      </c>
      <c r="IP129">
        <v>148.07177639202399</v>
      </c>
      <c r="IQ129">
        <v>162.396382571516</v>
      </c>
      <c r="IR129">
        <v>177.52929008859101</v>
      </c>
      <c r="IS129">
        <v>193.34834958757401</v>
      </c>
      <c r="IT129">
        <v>209.60008403083501</v>
      </c>
      <c r="IU129">
        <v>224.93071826134499</v>
      </c>
      <c r="IV129">
        <v>239.90307397645</v>
      </c>
      <c r="IW129">
        <v>254.242784199044</v>
      </c>
      <c r="IX129">
        <v>267.75886591077</v>
      </c>
      <c r="IY129" s="13" t="s">
        <v>1214</v>
      </c>
      <c r="IZ129" s="5"/>
      <c r="JJ129" s="13">
        <v>4200</v>
      </c>
      <c r="JK129">
        <v>120.777933621147</v>
      </c>
      <c r="JL129">
        <v>132.892860193313</v>
      </c>
      <c r="JM129">
        <v>145.97842198959199</v>
      </c>
      <c r="JN129">
        <v>159.94146657128499</v>
      </c>
      <c r="JO129">
        <v>174.66893271211799</v>
      </c>
      <c r="JP129">
        <v>190.04027882122199</v>
      </c>
      <c r="JQ129">
        <v>205.81370297780001</v>
      </c>
      <c r="JR129">
        <v>220.726860215632</v>
      </c>
      <c r="JS129">
        <v>235.30653364788</v>
      </c>
      <c r="JT129">
        <v>249.298504938527</v>
      </c>
      <c r="JU129">
        <v>262.52930937928897</v>
      </c>
      <c r="JV129" s="13" t="s">
        <v>1083</v>
      </c>
      <c r="JW129" s="5"/>
      <c r="KG129" s="13">
        <v>4200</v>
      </c>
      <c r="KH129">
        <v>122.178580298783</v>
      </c>
      <c r="KI129">
        <v>134.555987173293</v>
      </c>
      <c r="KJ129">
        <v>147.947586657491</v>
      </c>
      <c r="KK129">
        <v>162.262141273841</v>
      </c>
      <c r="KL129">
        <v>177.387269089558</v>
      </c>
      <c r="KM129">
        <v>193.201972648935</v>
      </c>
      <c r="KN129">
        <v>209.449514471784</v>
      </c>
      <c r="KO129">
        <v>224.73609776974499</v>
      </c>
      <c r="KP129">
        <v>239.64954341424101</v>
      </c>
      <c r="KQ129">
        <v>253.91288929014999</v>
      </c>
      <c r="KR129">
        <v>267.33378224605298</v>
      </c>
      <c r="KS129" s="13" t="s">
        <v>1008</v>
      </c>
      <c r="KT129" s="5"/>
      <c r="LD129" s="13">
        <v>4200</v>
      </c>
      <c r="LE129">
        <v>121.381442472714</v>
      </c>
      <c r="LF129">
        <v>133.608566099895</v>
      </c>
      <c r="LG129">
        <v>146.82468662324101</v>
      </c>
      <c r="LH129">
        <v>160.93737485351599</v>
      </c>
      <c r="LI129">
        <v>175.833756535118</v>
      </c>
      <c r="LJ129">
        <v>191.39298877938799</v>
      </c>
      <c r="LK129">
        <v>207.36730474073801</v>
      </c>
      <c r="LL129">
        <v>222.44314396194301</v>
      </c>
      <c r="LM129">
        <v>237.17059404465499</v>
      </c>
      <c r="LN129">
        <v>251.28623254746401</v>
      </c>
      <c r="LO129">
        <v>264.60886825261701</v>
      </c>
      <c r="LP129" s="13" t="s">
        <v>1154</v>
      </c>
      <c r="LQ129" s="5"/>
      <c r="MA129" s="13">
        <v>4200</v>
      </c>
      <c r="MB129">
        <v>122.02688059622599</v>
      </c>
      <c r="MC129">
        <v>134.37600313698599</v>
      </c>
      <c r="MD129">
        <v>147.73468712387401</v>
      </c>
      <c r="ME129">
        <v>162.01151631976299</v>
      </c>
      <c r="MF129">
        <v>177.09406820512001</v>
      </c>
      <c r="MG129">
        <v>192.861431125379</v>
      </c>
      <c r="MH129">
        <v>209.058379342254</v>
      </c>
      <c r="MI129">
        <v>224.30417606282799</v>
      </c>
      <c r="MJ129">
        <v>239.18082642009799</v>
      </c>
      <c r="MK129">
        <v>253.41378458696599</v>
      </c>
      <c r="ML129">
        <v>266.81272008257503</v>
      </c>
      <c r="MM129" s="13" t="s">
        <v>1028</v>
      </c>
      <c r="MN129" s="5"/>
      <c r="MX129" s="13">
        <v>4200</v>
      </c>
      <c r="MY129">
        <v>120.27664696619</v>
      </c>
      <c r="MZ129">
        <v>132.29616898106099</v>
      </c>
      <c r="NA129">
        <v>145.26962189478701</v>
      </c>
      <c r="NB129">
        <v>159.10277323123401</v>
      </c>
      <c r="NC129">
        <v>173.681874043405</v>
      </c>
      <c r="ND129">
        <v>188.88606833457499</v>
      </c>
      <c r="NE129">
        <v>204.480687096727</v>
      </c>
      <c r="NF129">
        <v>219.263785064508</v>
      </c>
      <c r="NG129">
        <v>233.73155366997199</v>
      </c>
      <c r="NH129">
        <v>247.63880609677699</v>
      </c>
      <c r="NI129">
        <v>260.81946860695302</v>
      </c>
      <c r="NJ129" s="13" t="s">
        <v>1194</v>
      </c>
      <c r="NK129" s="5"/>
      <c r="NU129" s="13">
        <v>4200</v>
      </c>
      <c r="NV129">
        <v>120.852033844291</v>
      </c>
      <c r="NW129">
        <v>132.975478328539</v>
      </c>
      <c r="NX129">
        <v>146.06915595286901</v>
      </c>
      <c r="NY129">
        <v>160.03925185525199</v>
      </c>
      <c r="NZ129">
        <v>174.77191052523801</v>
      </c>
      <c r="OA129">
        <v>190.145700448258</v>
      </c>
      <c r="OB129">
        <v>205.92091473529501</v>
      </c>
      <c r="OC129">
        <v>220.86200539982599</v>
      </c>
      <c r="OD129">
        <v>235.47881025357199</v>
      </c>
      <c r="OE129">
        <v>249.518778945561</v>
      </c>
      <c r="OF129">
        <v>262.80945763302998</v>
      </c>
      <c r="OG129" s="13" t="s">
        <v>985</v>
      </c>
      <c r="OH129" s="5"/>
      <c r="OR129">
        <v>4200</v>
      </c>
      <c r="OS129">
        <v>120.11293514787501</v>
      </c>
      <c r="OT129">
        <v>132.102348834059</v>
      </c>
      <c r="OU129">
        <v>145.040894011685</v>
      </c>
      <c r="OV129">
        <v>158.83419443739299</v>
      </c>
      <c r="OW129">
        <v>173.36850532464399</v>
      </c>
      <c r="OX129">
        <v>188.523106939976</v>
      </c>
      <c r="OY129">
        <v>204.064615743156</v>
      </c>
      <c r="OZ129">
        <v>218.80253597752599</v>
      </c>
      <c r="PA129">
        <v>233.228099324835</v>
      </c>
      <c r="PB129">
        <v>247.098318863174</v>
      </c>
      <c r="PC129">
        <v>260.24900833457002</v>
      </c>
      <c r="PD129" s="13" t="s">
        <v>1174</v>
      </c>
      <c r="PE129" s="5"/>
      <c r="PO129" s="13">
        <v>4200</v>
      </c>
      <c r="PP129">
        <v>125.848610963461</v>
      </c>
      <c r="PQ129">
        <v>138.89864814209599</v>
      </c>
      <c r="PR129">
        <v>153.06884382148101</v>
      </c>
      <c r="PS129">
        <v>168.27029031469201</v>
      </c>
      <c r="PT129">
        <v>184.38923981588999</v>
      </c>
      <c r="PU129">
        <v>201.299953271303</v>
      </c>
      <c r="PV129">
        <v>218.71634342681699</v>
      </c>
      <c r="PW129">
        <v>235.02158784195601</v>
      </c>
      <c r="PX129">
        <v>250.883933487305</v>
      </c>
      <c r="PY129">
        <v>265.97271013896398</v>
      </c>
      <c r="PZ129">
        <v>280.04830002279402</v>
      </c>
      <c r="QA129" s="13" t="s">
        <v>512</v>
      </c>
      <c r="QB129" s="5"/>
      <c r="QL129" s="13">
        <v>4200</v>
      </c>
      <c r="QM129">
        <v>126.533910514198</v>
      </c>
      <c r="QN129">
        <v>139.699491508683</v>
      </c>
      <c r="QO129">
        <v>154.00089520169999</v>
      </c>
      <c r="QP129">
        <v>169.34861716745201</v>
      </c>
      <c r="QQ129">
        <v>185.627538249575</v>
      </c>
      <c r="QR129">
        <v>202.70986072998801</v>
      </c>
      <c r="QS129">
        <v>220.313588660508</v>
      </c>
      <c r="QT129">
        <v>236.87829933316999</v>
      </c>
      <c r="QU129">
        <v>253.030390798306</v>
      </c>
      <c r="QV129">
        <v>268.43789436972298</v>
      </c>
      <c r="QW129">
        <v>282.856585362837</v>
      </c>
      <c r="QX129" s="13" t="s">
        <v>561</v>
      </c>
      <c r="QY129" s="5"/>
      <c r="RI129" s="13">
        <v>4200</v>
      </c>
      <c r="RJ129">
        <v>117.23645604650601</v>
      </c>
      <c r="RK129">
        <v>128.69623498555001</v>
      </c>
      <c r="RL129">
        <v>141.01906767378699</v>
      </c>
      <c r="RM129">
        <v>154.107213439003</v>
      </c>
      <c r="RN129">
        <v>167.84598423041601</v>
      </c>
      <c r="RO129">
        <v>182.115888130852</v>
      </c>
      <c r="RP129">
        <v>196.70889441221399</v>
      </c>
      <c r="RQ129">
        <v>210.65596124964</v>
      </c>
      <c r="RR129">
        <v>224.34471996572</v>
      </c>
      <c r="RS129">
        <v>237.57032175595799</v>
      </c>
      <c r="RT129">
        <v>250.201293438948</v>
      </c>
      <c r="RU129" s="13" t="s">
        <v>1239</v>
      </c>
      <c r="RV129" s="5"/>
      <c r="SF129" s="13">
        <v>4200</v>
      </c>
      <c r="SG129">
        <v>125.917529460273</v>
      </c>
      <c r="SH129">
        <v>138.98082069210699</v>
      </c>
      <c r="SI129">
        <v>153.16740079941599</v>
      </c>
      <c r="SJ129">
        <v>168.38897358681999</v>
      </c>
      <c r="SK129">
        <v>184.532467189035</v>
      </c>
      <c r="SL129">
        <v>201.47287820217201</v>
      </c>
      <c r="SM129">
        <v>218.92664783821701</v>
      </c>
      <c r="SN129">
        <v>235.29372757003401</v>
      </c>
      <c r="SO129">
        <v>251.23224802060199</v>
      </c>
      <c r="SP129">
        <v>266.41227558292297</v>
      </c>
      <c r="SQ129">
        <v>280.59336198874303</v>
      </c>
      <c r="SR129" s="13" t="s">
        <v>876</v>
      </c>
      <c r="SS129" s="5"/>
      <c r="TC129" s="13">
        <v>4200</v>
      </c>
      <c r="TD129">
        <v>119.11871634942899</v>
      </c>
      <c r="TE129">
        <v>130.92021286973099</v>
      </c>
      <c r="TF129">
        <v>143.63884554587599</v>
      </c>
      <c r="TG129">
        <v>157.178498543709</v>
      </c>
      <c r="TH129">
        <v>171.42449324848201</v>
      </c>
      <c r="TI129">
        <v>186.25592050656601</v>
      </c>
      <c r="TJ129">
        <v>201.44999829327301</v>
      </c>
      <c r="TK129">
        <v>215.917443907419</v>
      </c>
      <c r="TL129">
        <v>230.099580007984</v>
      </c>
      <c r="TM129">
        <v>243.76907195405599</v>
      </c>
      <c r="TN129">
        <v>256.77492764656898</v>
      </c>
      <c r="TO129" s="13" t="s">
        <v>964</v>
      </c>
      <c r="TP129" s="5"/>
      <c r="TZ129" s="13">
        <v>4200</v>
      </c>
      <c r="UA129">
        <v>122.074581704007</v>
      </c>
      <c r="UB129">
        <v>134.60139275766599</v>
      </c>
      <c r="UC129">
        <v>148.23128919692101</v>
      </c>
      <c r="UD129">
        <v>162.90249855060401</v>
      </c>
      <c r="UE129">
        <v>178.536614229695</v>
      </c>
      <c r="UF129">
        <v>195.05036888606401</v>
      </c>
      <c r="UG129">
        <v>212.144535607839</v>
      </c>
      <c r="UH129">
        <v>227.69973947876599</v>
      </c>
      <c r="UI129">
        <v>242.764002247089</v>
      </c>
      <c r="UJ129">
        <v>256.813578399618</v>
      </c>
      <c r="UK129">
        <v>269.803660734235</v>
      </c>
      <c r="UL129" s="13" t="s">
        <v>671</v>
      </c>
      <c r="UM129" s="5"/>
      <c r="UW129" s="13">
        <v>4200</v>
      </c>
      <c r="UX129">
        <v>122.074581704007</v>
      </c>
      <c r="UY129">
        <v>134.60139275766599</v>
      </c>
      <c r="UZ129">
        <v>148.23128919692101</v>
      </c>
      <c r="VA129">
        <v>162.90249855060401</v>
      </c>
      <c r="VB129">
        <v>178.536614229695</v>
      </c>
      <c r="VC129">
        <v>195.05036888606401</v>
      </c>
      <c r="VD129">
        <v>212.144535607839</v>
      </c>
      <c r="VE129">
        <v>227.69973947876599</v>
      </c>
      <c r="VF129">
        <v>242.764002247089</v>
      </c>
      <c r="VG129">
        <v>256.813578399618</v>
      </c>
      <c r="VH129">
        <v>269.803660734235</v>
      </c>
      <c r="VI129" s="13" t="s">
        <v>680</v>
      </c>
      <c r="VJ129" s="5"/>
      <c r="VT129" s="13">
        <v>4200</v>
      </c>
      <c r="VU129">
        <v>122.074581704007</v>
      </c>
      <c r="VV129">
        <v>134.60139275766599</v>
      </c>
      <c r="VW129">
        <v>148.23128919692101</v>
      </c>
      <c r="VX129">
        <v>162.90249855060401</v>
      </c>
      <c r="VY129">
        <v>178.536614229695</v>
      </c>
      <c r="VZ129">
        <v>195.05036888606401</v>
      </c>
      <c r="WA129">
        <v>212.144535607839</v>
      </c>
      <c r="WB129">
        <v>227.69973947876599</v>
      </c>
      <c r="WC129">
        <v>242.764002247089</v>
      </c>
      <c r="WD129">
        <v>256.813578399618</v>
      </c>
      <c r="WE129">
        <v>269.803660734235</v>
      </c>
      <c r="WF129" s="13" t="s">
        <v>689</v>
      </c>
      <c r="WG129" s="5"/>
    </row>
    <row r="130" spans="17:605" x14ac:dyDescent="0.25">
      <c r="Q130" s="13">
        <v>5600</v>
      </c>
      <c r="R130">
        <v>116.800941326567</v>
      </c>
      <c r="S130">
        <v>128.10875575335399</v>
      </c>
      <c r="T130">
        <v>140.321355735677</v>
      </c>
      <c r="U130">
        <v>153.37322679939999</v>
      </c>
      <c r="V130">
        <v>167.186758853345</v>
      </c>
      <c r="W130">
        <v>181.68251144429999</v>
      </c>
      <c r="X130">
        <v>196.30016073660701</v>
      </c>
      <c r="Y130">
        <v>210.34596463424501</v>
      </c>
      <c r="Z130">
        <v>224.17739806077199</v>
      </c>
      <c r="AA130">
        <v>237.61389946722699</v>
      </c>
      <c r="AB130">
        <v>250.33886654875499</v>
      </c>
      <c r="AC130" s="13" t="s">
        <v>329</v>
      </c>
      <c r="AD130" s="5"/>
      <c r="AN130" s="13">
        <v>5600</v>
      </c>
      <c r="AO130">
        <v>125.28230262661801</v>
      </c>
      <c r="AP130">
        <v>137.979905404552</v>
      </c>
      <c r="AQ130">
        <v>151.74073251210299</v>
      </c>
      <c r="AR130">
        <v>166.48039896536</v>
      </c>
      <c r="AS130">
        <v>182.09162354040899</v>
      </c>
      <c r="AT130">
        <v>198.45599518843599</v>
      </c>
      <c r="AU130">
        <v>214.94890577723001</v>
      </c>
      <c r="AV130">
        <v>230.778612186423</v>
      </c>
      <c r="AW130">
        <v>246.238120876767</v>
      </c>
      <c r="AX130">
        <v>261.06528923824698</v>
      </c>
      <c r="AY130">
        <v>274.97989082225098</v>
      </c>
      <c r="AZ130" s="13" t="s">
        <v>329</v>
      </c>
      <c r="BA130" s="5"/>
      <c r="BK130" s="13">
        <v>5600</v>
      </c>
      <c r="BL130">
        <v>123.036430060074</v>
      </c>
      <c r="BM130">
        <v>135.328327462347</v>
      </c>
      <c r="BN130">
        <v>148.619509308511</v>
      </c>
      <c r="BO130">
        <v>162.823669904361</v>
      </c>
      <c r="BP130">
        <v>177.83363569010601</v>
      </c>
      <c r="BQ130">
        <v>193.53297782209199</v>
      </c>
      <c r="BR130">
        <v>209.34432116446001</v>
      </c>
      <c r="BS130">
        <v>224.54531495064799</v>
      </c>
      <c r="BT130">
        <v>239.409050465739</v>
      </c>
      <c r="BU130">
        <v>253.70189210427199</v>
      </c>
      <c r="BV130">
        <v>267.17484785509203</v>
      </c>
      <c r="BW130" s="13" t="s">
        <v>329</v>
      </c>
      <c r="BX130" s="5"/>
      <c r="CH130" s="13">
        <v>5600</v>
      </c>
      <c r="CI130">
        <v>116.85345130638299</v>
      </c>
      <c r="CJ130">
        <v>128.17073355690599</v>
      </c>
      <c r="CK130">
        <v>140.39429061067801</v>
      </c>
      <c r="CL130">
        <v>153.45866921701901</v>
      </c>
      <c r="CM130">
        <v>167.28628598061499</v>
      </c>
      <c r="CN130">
        <v>181.79769855211001</v>
      </c>
      <c r="CO130">
        <v>196.43074192855701</v>
      </c>
      <c r="CP130">
        <v>210.489162453972</v>
      </c>
      <c r="CQ130">
        <v>224.33180167659401</v>
      </c>
      <c r="CR130">
        <v>237.77744702748899</v>
      </c>
      <c r="CS130">
        <v>250.508641667646</v>
      </c>
      <c r="CT130" s="13" t="s">
        <v>329</v>
      </c>
      <c r="CU130" s="5"/>
      <c r="DE130" s="13">
        <v>5600</v>
      </c>
      <c r="DF130">
        <v>122.50572874544</v>
      </c>
      <c r="DG130">
        <v>134.697609900667</v>
      </c>
      <c r="DH130">
        <v>147.871757119785</v>
      </c>
      <c r="DI130">
        <v>161.940887977351</v>
      </c>
      <c r="DJ130">
        <v>176.79727612646101</v>
      </c>
      <c r="DK130">
        <v>192.32434345644899</v>
      </c>
      <c r="DL130">
        <v>207.966882995417</v>
      </c>
      <c r="DM130">
        <v>223.03384774092299</v>
      </c>
      <c r="DN130">
        <v>237.78234396062501</v>
      </c>
      <c r="DO130">
        <v>251.98752061885401</v>
      </c>
      <c r="DP130">
        <v>265.40961029320198</v>
      </c>
      <c r="DQ130" s="13" t="s">
        <v>329</v>
      </c>
      <c r="DR130" s="5"/>
      <c r="EB130" s="13">
        <v>5600</v>
      </c>
      <c r="EC130">
        <v>116.967061279558</v>
      </c>
      <c r="ED130">
        <v>128.30484482335399</v>
      </c>
      <c r="EE130">
        <v>140.55213164494299</v>
      </c>
      <c r="EF130">
        <v>153.64360217494701</v>
      </c>
      <c r="EG130">
        <v>167.501731913903</v>
      </c>
      <c r="EH130">
        <v>182.047075411821</v>
      </c>
      <c r="EI130">
        <v>196.71345429778299</v>
      </c>
      <c r="EJ130">
        <v>210.79913861919701</v>
      </c>
      <c r="EK130">
        <v>224.6659512592</v>
      </c>
      <c r="EL130">
        <v>238.13126203471199</v>
      </c>
      <c r="EM130">
        <v>250.87575644328101</v>
      </c>
      <c r="EN130" s="13" t="s">
        <v>329</v>
      </c>
      <c r="EO130" s="5"/>
      <c r="EY130" s="13">
        <v>5600</v>
      </c>
      <c r="EZ130">
        <v>116.754571720543</v>
      </c>
      <c r="FA130">
        <v>128.054029542313</v>
      </c>
      <c r="FB130">
        <v>140.256959361692</v>
      </c>
      <c r="FC130">
        <v>153.29779293598301</v>
      </c>
      <c r="FD130">
        <v>167.098896875544</v>
      </c>
      <c r="FE130">
        <v>181.58083264440799</v>
      </c>
      <c r="FF130">
        <v>196.18489507834201</v>
      </c>
      <c r="FG130">
        <v>210.219549757073</v>
      </c>
      <c r="FH130">
        <v>224.04107069223801</v>
      </c>
      <c r="FI130">
        <v>237.46946903383099</v>
      </c>
      <c r="FJ130">
        <v>250.188894951485</v>
      </c>
      <c r="FK130" s="13" t="s">
        <v>329</v>
      </c>
      <c r="FL130" s="5"/>
      <c r="FV130" s="13">
        <v>5600</v>
      </c>
      <c r="FW130">
        <v>117.297913471519</v>
      </c>
      <c r="FX130">
        <v>128.695532219998</v>
      </c>
      <c r="FY130">
        <v>141.01210587895599</v>
      </c>
      <c r="FZ130">
        <v>154.18271372041099</v>
      </c>
      <c r="GA130">
        <v>168.130011659959</v>
      </c>
      <c r="GB130">
        <v>182.77455306430099</v>
      </c>
      <c r="GC130">
        <v>197.53823531219001</v>
      </c>
      <c r="GD130">
        <v>211.70304375191799</v>
      </c>
      <c r="GE130">
        <v>225.639678686172</v>
      </c>
      <c r="GF130">
        <v>239.16130996225701</v>
      </c>
      <c r="GG130">
        <v>251.943144205777</v>
      </c>
      <c r="GH130" s="13" t="s">
        <v>329</v>
      </c>
      <c r="GI130" s="5"/>
      <c r="GS130" s="13">
        <v>5600</v>
      </c>
      <c r="GT130">
        <v>116.831310254869</v>
      </c>
      <c r="GU130">
        <v>128.144599759692</v>
      </c>
      <c r="GV130">
        <v>140.36353589409501</v>
      </c>
      <c r="GW130">
        <v>153.422639548896</v>
      </c>
      <c r="GX130">
        <v>167.244316031902</v>
      </c>
      <c r="GY130">
        <v>181.749123757635</v>
      </c>
      <c r="GZ130">
        <v>196.375675117013</v>
      </c>
      <c r="HA130">
        <v>210.42877696280701</v>
      </c>
      <c r="HB130">
        <v>224.26669373169099</v>
      </c>
      <c r="HC130">
        <v>237.70848768219301</v>
      </c>
      <c r="HD130">
        <v>250.43706260627701</v>
      </c>
      <c r="HE130" s="13" t="s">
        <v>329</v>
      </c>
      <c r="HF130" s="5"/>
      <c r="HP130" s="13">
        <v>5600</v>
      </c>
      <c r="HQ130">
        <v>120.429841959192</v>
      </c>
      <c r="HR130">
        <v>132.24472407890499</v>
      </c>
      <c r="HS130">
        <v>144.98175769389999</v>
      </c>
      <c r="HT130">
        <v>158.55149753247801</v>
      </c>
      <c r="HU130">
        <v>172.845811349793</v>
      </c>
      <c r="HV130">
        <v>187.74932348005299</v>
      </c>
      <c r="HW130">
        <v>202.762860656318</v>
      </c>
      <c r="HX130">
        <v>217.27480537321901</v>
      </c>
      <c r="HY130">
        <v>231.508529114759</v>
      </c>
      <c r="HZ130">
        <v>245.265478068557</v>
      </c>
      <c r="IA130">
        <v>258.33414296038598</v>
      </c>
      <c r="IB130" s="13" t="s">
        <v>329</v>
      </c>
      <c r="IC130" s="5"/>
      <c r="IM130" s="13">
        <v>5600</v>
      </c>
      <c r="IN130">
        <v>122.272544481588</v>
      </c>
      <c r="IO130">
        <v>134.41432915183501</v>
      </c>
      <c r="IP130">
        <v>147.52787331319001</v>
      </c>
      <c r="IQ130">
        <v>161.52461446904201</v>
      </c>
      <c r="IR130">
        <v>176.29565174918901</v>
      </c>
      <c r="IS130">
        <v>191.72336036917901</v>
      </c>
      <c r="IT130">
        <v>207.277077538821</v>
      </c>
      <c r="IU130">
        <v>222.298982104679</v>
      </c>
      <c r="IV130">
        <v>237.02473955650501</v>
      </c>
      <c r="IW130">
        <v>251.23652585199801</v>
      </c>
      <c r="IX130">
        <v>264.70165687239302</v>
      </c>
      <c r="IY130" s="13" t="s">
        <v>329</v>
      </c>
      <c r="IZ130" s="5"/>
      <c r="JJ130" s="13">
        <v>5600</v>
      </c>
      <c r="JK130">
        <v>120.764130203992</v>
      </c>
      <c r="JL130">
        <v>132.63626906757199</v>
      </c>
      <c r="JM130">
        <v>145.438528506171</v>
      </c>
      <c r="JN130">
        <v>159.08133824470499</v>
      </c>
      <c r="JO130">
        <v>173.45611921190999</v>
      </c>
      <c r="JP130">
        <v>188.446770145904</v>
      </c>
      <c r="JQ130">
        <v>203.55241162353801</v>
      </c>
      <c r="JR130">
        <v>218.15840237111701</v>
      </c>
      <c r="JS130">
        <v>232.48644396250199</v>
      </c>
      <c r="JT130">
        <v>246.335436152021</v>
      </c>
      <c r="JU130">
        <v>259.49096837072699</v>
      </c>
      <c r="JV130" s="13" t="s">
        <v>329</v>
      </c>
      <c r="JW130" s="5"/>
      <c r="KG130" s="13">
        <v>5600</v>
      </c>
      <c r="KH130">
        <v>122.139593329486</v>
      </c>
      <c r="KI130">
        <v>134.26411550474501</v>
      </c>
      <c r="KJ130">
        <v>147.35991469837501</v>
      </c>
      <c r="KK130">
        <v>161.33923199815899</v>
      </c>
      <c r="KL130">
        <v>176.094171405651</v>
      </c>
      <c r="KM130">
        <v>191.50827026555899</v>
      </c>
      <c r="KN130">
        <v>207.03779133456899</v>
      </c>
      <c r="KO130">
        <v>222.00799230611699</v>
      </c>
      <c r="KP130">
        <v>236.668613780112</v>
      </c>
      <c r="KQ130">
        <v>250.79994192982099</v>
      </c>
      <c r="KR130">
        <v>264.16769390663598</v>
      </c>
      <c r="KS130" s="13" t="s">
        <v>329</v>
      </c>
      <c r="KT130" s="5"/>
      <c r="LD130" s="13">
        <v>5600</v>
      </c>
      <c r="LE130">
        <v>121.359418972749</v>
      </c>
      <c r="LF130">
        <v>133.33992137684299</v>
      </c>
      <c r="LG130">
        <v>146.26796442622</v>
      </c>
      <c r="LH130">
        <v>160.05466232761</v>
      </c>
      <c r="LI130">
        <v>174.591627316835</v>
      </c>
      <c r="LJ130">
        <v>189.762496904871</v>
      </c>
      <c r="LK130">
        <v>205.04962723789001</v>
      </c>
      <c r="LL130">
        <v>219.81484764872701</v>
      </c>
      <c r="LM130">
        <v>234.29037651307701</v>
      </c>
      <c r="LN130">
        <v>248.267557651788</v>
      </c>
      <c r="LO130">
        <v>261.52387408509401</v>
      </c>
      <c r="LP130" s="13" t="s">
        <v>329</v>
      </c>
      <c r="LQ130" s="5"/>
      <c r="MA130" s="13">
        <v>5600</v>
      </c>
      <c r="MB130">
        <v>121.98931595021401</v>
      </c>
      <c r="MC130">
        <v>134.086415141777</v>
      </c>
      <c r="MD130">
        <v>147.1503844108</v>
      </c>
      <c r="ME130">
        <v>161.09329627631999</v>
      </c>
      <c r="MF130">
        <v>175.80721385775001</v>
      </c>
      <c r="MG130">
        <v>191.17575127406499</v>
      </c>
      <c r="MH130">
        <v>206.659398209507</v>
      </c>
      <c r="MI130">
        <v>221.589435389866</v>
      </c>
      <c r="MJ130">
        <v>236.21303350975501</v>
      </c>
      <c r="MK130">
        <v>250.31246264385999</v>
      </c>
      <c r="ML130">
        <v>263.65556968077499</v>
      </c>
      <c r="MM130" s="13" t="s">
        <v>329</v>
      </c>
      <c r="MN130" s="5"/>
      <c r="MX130" s="13">
        <v>5600</v>
      </c>
      <c r="MY130">
        <v>120.286970304156</v>
      </c>
      <c r="MZ130">
        <v>132.07001475887901</v>
      </c>
      <c r="NA130">
        <v>144.76775504407499</v>
      </c>
      <c r="NB130">
        <v>158.289592327528</v>
      </c>
      <c r="NC130">
        <v>172.526259153892</v>
      </c>
      <c r="ND130">
        <v>187.36129323293099</v>
      </c>
      <c r="NE130">
        <v>202.31451490812401</v>
      </c>
      <c r="NF130">
        <v>216.79781112737001</v>
      </c>
      <c r="NG130">
        <v>231.018032174323</v>
      </c>
      <c r="NH130">
        <v>244.78139812683199</v>
      </c>
      <c r="NI130">
        <v>257.88120698928998</v>
      </c>
      <c r="NJ130" s="13" t="s">
        <v>329</v>
      </c>
      <c r="NK130" s="5"/>
      <c r="NU130" s="13">
        <v>5600</v>
      </c>
      <c r="NV130">
        <v>120.862861396071</v>
      </c>
      <c r="NW130">
        <v>132.74777995861601</v>
      </c>
      <c r="NX130">
        <v>145.56307981468501</v>
      </c>
      <c r="NY130">
        <v>159.21855795115201</v>
      </c>
      <c r="NZ130">
        <v>173.60485035469901</v>
      </c>
      <c r="OA130">
        <v>188.60495385945401</v>
      </c>
      <c r="OB130">
        <v>203.726694534057</v>
      </c>
      <c r="OC130">
        <v>218.36665649189101</v>
      </c>
      <c r="OD130">
        <v>232.73694122890001</v>
      </c>
      <c r="OE130">
        <v>246.637662043105</v>
      </c>
      <c r="OF130">
        <v>259.85545688381899</v>
      </c>
      <c r="OG130" s="13" t="s">
        <v>329</v>
      </c>
      <c r="OH130" s="5"/>
      <c r="OR130">
        <v>5600</v>
      </c>
      <c r="OS130">
        <v>120.12427249055099</v>
      </c>
      <c r="OT130">
        <v>131.87800838825399</v>
      </c>
      <c r="OU130">
        <v>144.541852193534</v>
      </c>
      <c r="OV130">
        <v>158.025068603248</v>
      </c>
      <c r="OW130">
        <v>172.218391388539</v>
      </c>
      <c r="OX130">
        <v>187.005483505569</v>
      </c>
      <c r="OY130">
        <v>201.90979031709901</v>
      </c>
      <c r="OZ130">
        <v>216.34860992750501</v>
      </c>
      <c r="PA130">
        <v>230.52661289201501</v>
      </c>
      <c r="PB130">
        <v>244.251837970389</v>
      </c>
      <c r="PC130">
        <v>257.319551795103</v>
      </c>
      <c r="PD130" s="13" t="s">
        <v>329</v>
      </c>
      <c r="PE130" s="5"/>
      <c r="PO130" s="13">
        <v>5600</v>
      </c>
      <c r="PP130">
        <v>125.842168227005</v>
      </c>
      <c r="PQ130">
        <v>138.631101146806</v>
      </c>
      <c r="PR130">
        <v>152.49407183933599</v>
      </c>
      <c r="PS130">
        <v>167.34557116163799</v>
      </c>
      <c r="PT130">
        <v>183.07646338554699</v>
      </c>
      <c r="PU130">
        <v>199.565832040093</v>
      </c>
      <c r="PV130">
        <v>216.198680101675</v>
      </c>
      <c r="PW130">
        <v>232.19456861900801</v>
      </c>
      <c r="PX130">
        <v>247.830375108402</v>
      </c>
      <c r="PY130">
        <v>262.84163558252101</v>
      </c>
      <c r="PZ130">
        <v>276.94515224851801</v>
      </c>
      <c r="QA130" s="13" t="s">
        <v>329</v>
      </c>
      <c r="QB130" s="5"/>
      <c r="QL130" s="13">
        <v>5600</v>
      </c>
      <c r="QM130">
        <v>126.57323115849</v>
      </c>
      <c r="QN130">
        <v>139.484201964384</v>
      </c>
      <c r="QO130">
        <v>153.485786450154</v>
      </c>
      <c r="QP130">
        <v>168.49198030839901</v>
      </c>
      <c r="QQ130">
        <v>184.39237434106201</v>
      </c>
      <c r="QR130">
        <v>201.06407597061701</v>
      </c>
      <c r="QS130">
        <v>217.91153035553299</v>
      </c>
      <c r="QT130">
        <v>234.17734639440999</v>
      </c>
      <c r="QU130">
        <v>250.11300005190401</v>
      </c>
      <c r="QV130">
        <v>265.45237181125202</v>
      </c>
      <c r="QW130">
        <v>279.90909829738399</v>
      </c>
      <c r="QX130" s="13" t="s">
        <v>329</v>
      </c>
      <c r="QY130" s="5"/>
      <c r="RI130" s="13">
        <v>5600</v>
      </c>
      <c r="RJ130">
        <v>117.311299675627</v>
      </c>
      <c r="RK130">
        <v>128.55723992256799</v>
      </c>
      <c r="RL130">
        <v>140.63203378395701</v>
      </c>
      <c r="RM130">
        <v>153.44171978812599</v>
      </c>
      <c r="RN130">
        <v>166.87601129679501</v>
      </c>
      <c r="RO130">
        <v>180.81954753391801</v>
      </c>
      <c r="RP130">
        <v>194.86846592299</v>
      </c>
      <c r="RQ130">
        <v>208.541872776714</v>
      </c>
      <c r="RR130">
        <v>221.99615015865101</v>
      </c>
      <c r="RS130">
        <v>235.070753372582</v>
      </c>
      <c r="RT130">
        <v>247.594668109971</v>
      </c>
      <c r="RU130" s="13" t="s">
        <v>329</v>
      </c>
      <c r="RV130" s="5"/>
      <c r="SF130" s="13">
        <v>5600</v>
      </c>
      <c r="SG130">
        <v>125.91247067293</v>
      </c>
      <c r="SH130">
        <v>138.714693409322</v>
      </c>
      <c r="SI130">
        <v>152.594004679927</v>
      </c>
      <c r="SJ130">
        <v>167.46546551856301</v>
      </c>
      <c r="SK130">
        <v>183.22056515436199</v>
      </c>
      <c r="SL130">
        <v>199.739062461929</v>
      </c>
      <c r="SM130">
        <v>216.412440755879</v>
      </c>
      <c r="SN130">
        <v>232.46787374955301</v>
      </c>
      <c r="SO130">
        <v>248.176745933002</v>
      </c>
      <c r="SP130">
        <v>263.27521398285899</v>
      </c>
      <c r="SQ130">
        <v>277.48004940069097</v>
      </c>
      <c r="SR130" s="13" t="s">
        <v>329</v>
      </c>
      <c r="SS130" s="5"/>
      <c r="TC130" s="13">
        <v>5600</v>
      </c>
      <c r="TD130">
        <v>119.168397976278</v>
      </c>
      <c r="TE130">
        <v>130.74486002990901</v>
      </c>
      <c r="TF130">
        <v>143.20163274119901</v>
      </c>
      <c r="TG130">
        <v>156.44631743962</v>
      </c>
      <c r="TH130">
        <v>170.368698042527</v>
      </c>
      <c r="TI130">
        <v>184.85215348506301</v>
      </c>
      <c r="TJ130">
        <v>199.452780133034</v>
      </c>
      <c r="TK130">
        <v>213.63387431333899</v>
      </c>
      <c r="TL130">
        <v>227.57579692393199</v>
      </c>
      <c r="TM130">
        <v>241.099370516129</v>
      </c>
      <c r="TN130">
        <v>254.013451410024</v>
      </c>
      <c r="TO130" s="13" t="s">
        <v>329</v>
      </c>
      <c r="TP130" s="5"/>
      <c r="TZ130" s="13">
        <v>5600</v>
      </c>
      <c r="UA130">
        <v>121.360732166345</v>
      </c>
      <c r="UB130">
        <v>133.50805920347301</v>
      </c>
      <c r="UC130">
        <v>146.695261583172</v>
      </c>
      <c r="UD130">
        <v>160.86292657104599</v>
      </c>
      <c r="UE130">
        <v>175.93632545276401</v>
      </c>
      <c r="UF130">
        <v>191.83613868613801</v>
      </c>
      <c r="UG130">
        <v>207.79418824440299</v>
      </c>
      <c r="UH130">
        <v>222.83440585208299</v>
      </c>
      <c r="UI130">
        <v>237.47261259360999</v>
      </c>
      <c r="UJ130">
        <v>251.46019234998801</v>
      </c>
      <c r="UK130">
        <v>264.39708454082302</v>
      </c>
      <c r="UL130" s="13" t="s">
        <v>329</v>
      </c>
      <c r="UM130" s="5"/>
      <c r="UW130" s="13">
        <v>5600</v>
      </c>
      <c r="UX130">
        <v>121.360732166345</v>
      </c>
      <c r="UY130">
        <v>133.50805920347301</v>
      </c>
      <c r="UZ130">
        <v>146.695261583172</v>
      </c>
      <c r="VA130">
        <v>160.86292657104599</v>
      </c>
      <c r="VB130">
        <v>175.93632545276401</v>
      </c>
      <c r="VC130">
        <v>191.83613868613801</v>
      </c>
      <c r="VD130">
        <v>207.79418824440299</v>
      </c>
      <c r="VE130">
        <v>222.83440585208299</v>
      </c>
      <c r="VF130">
        <v>237.47261259360999</v>
      </c>
      <c r="VG130">
        <v>251.46019234998801</v>
      </c>
      <c r="VH130">
        <v>264.39708454082302</v>
      </c>
      <c r="VI130" s="13" t="s">
        <v>329</v>
      </c>
      <c r="VJ130" s="5"/>
      <c r="VT130" s="13">
        <v>5600</v>
      </c>
      <c r="VU130">
        <v>121.360732166345</v>
      </c>
      <c r="VV130">
        <v>133.50805920347301</v>
      </c>
      <c r="VW130">
        <v>146.695261583172</v>
      </c>
      <c r="VX130">
        <v>160.86292657104599</v>
      </c>
      <c r="VY130">
        <v>175.93632545276401</v>
      </c>
      <c r="VZ130">
        <v>191.83613868613801</v>
      </c>
      <c r="WA130">
        <v>207.79418824440299</v>
      </c>
      <c r="WB130">
        <v>222.83440585208299</v>
      </c>
      <c r="WC130">
        <v>237.47261259360999</v>
      </c>
      <c r="WD130">
        <v>251.46019234998801</v>
      </c>
      <c r="WE130">
        <v>264.39708454082302</v>
      </c>
      <c r="WF130" s="13" t="s">
        <v>329</v>
      </c>
      <c r="WG130" s="5"/>
    </row>
    <row r="131" spans="17:605" x14ac:dyDescent="0.25">
      <c r="Q131" s="13">
        <v>7000</v>
      </c>
      <c r="R131">
        <v>116.123395369959</v>
      </c>
      <c r="S131">
        <v>127.08552338408001</v>
      </c>
      <c r="T131">
        <v>138.90567338362899</v>
      </c>
      <c r="U131">
        <v>151.5244405217</v>
      </c>
      <c r="V131">
        <v>164.87192260639301</v>
      </c>
      <c r="W131">
        <v>178.84223054725101</v>
      </c>
      <c r="X131">
        <v>192.613589721376</v>
      </c>
      <c r="Y131">
        <v>206.18771846698101</v>
      </c>
      <c r="Z131">
        <v>219.59462864577199</v>
      </c>
      <c r="AA131">
        <v>232.67125918623699</v>
      </c>
      <c r="AB131">
        <v>245.26402157510501</v>
      </c>
      <c r="AC131" s="13" t="s">
        <v>330</v>
      </c>
      <c r="AD131" s="5"/>
      <c r="AN131" s="13">
        <v>7000</v>
      </c>
      <c r="AO131">
        <v>125.24973683912199</v>
      </c>
      <c r="AP131">
        <v>137.68359717836799</v>
      </c>
      <c r="AQ131">
        <v>151.143488735262</v>
      </c>
      <c r="AR131">
        <v>165.552475044012</v>
      </c>
      <c r="AS131">
        <v>180.81270176833101</v>
      </c>
      <c r="AT131">
        <v>196.76766109142801</v>
      </c>
      <c r="AU131">
        <v>212.54358443331401</v>
      </c>
      <c r="AV131">
        <v>228.06697811374701</v>
      </c>
      <c r="AW131">
        <v>243.294540946729</v>
      </c>
      <c r="AX131">
        <v>257.98537732888002</v>
      </c>
      <c r="AY131">
        <v>271.90787106604</v>
      </c>
      <c r="AZ131" s="13" t="s">
        <v>330</v>
      </c>
      <c r="BA131" s="5"/>
      <c r="BK131" s="13">
        <v>7000</v>
      </c>
      <c r="BL131">
        <v>122.988446729291</v>
      </c>
      <c r="BM131">
        <v>135.022637047768</v>
      </c>
      <c r="BN131">
        <v>148.02113076369201</v>
      </c>
      <c r="BO131">
        <v>161.90512880536801</v>
      </c>
      <c r="BP131">
        <v>176.576777762034</v>
      </c>
      <c r="BQ131">
        <v>191.88122907190299</v>
      </c>
      <c r="BR131">
        <v>207.012076960309</v>
      </c>
      <c r="BS131">
        <v>221.90469486315999</v>
      </c>
      <c r="BT131">
        <v>236.523307174862</v>
      </c>
      <c r="BU131">
        <v>250.65251384269899</v>
      </c>
      <c r="BV131">
        <v>264.08755375460697</v>
      </c>
      <c r="BW131" s="13" t="s">
        <v>330</v>
      </c>
      <c r="BX131" s="5"/>
      <c r="CH131" s="13">
        <v>7000</v>
      </c>
      <c r="CI131">
        <v>116.175422012339</v>
      </c>
      <c r="CJ131">
        <v>127.146685275354</v>
      </c>
      <c r="CK131">
        <v>138.97737333932599</v>
      </c>
      <c r="CL131">
        <v>151.60813937331599</v>
      </c>
      <c r="CM131">
        <v>164.96910901561401</v>
      </c>
      <c r="CN131">
        <v>178.95436222003099</v>
      </c>
      <c r="CO131">
        <v>192.73926393808199</v>
      </c>
      <c r="CP131">
        <v>206.325593738572</v>
      </c>
      <c r="CQ131">
        <v>219.74353068673199</v>
      </c>
      <c r="CR131">
        <v>232.82943328245699</v>
      </c>
      <c r="CS131">
        <v>245.42914519479999</v>
      </c>
      <c r="CT131" s="13" t="s">
        <v>330</v>
      </c>
      <c r="CU131" s="5"/>
      <c r="DE131" s="13">
        <v>7000</v>
      </c>
      <c r="DF131">
        <v>122.474548717413</v>
      </c>
      <c r="DG131">
        <v>134.413974323519</v>
      </c>
      <c r="DH131">
        <v>147.30190121863899</v>
      </c>
      <c r="DI131">
        <v>161.05862000352201</v>
      </c>
      <c r="DJ131">
        <v>175.58573514433499</v>
      </c>
      <c r="DK131">
        <v>190.72792188779701</v>
      </c>
      <c r="DL131">
        <v>205.71297082804301</v>
      </c>
      <c r="DM131">
        <v>220.47636718143499</v>
      </c>
      <c r="DN131">
        <v>234.98089510816899</v>
      </c>
      <c r="DO131">
        <v>249.01894461641399</v>
      </c>
      <c r="DP131">
        <v>262.39356257652599</v>
      </c>
      <c r="DQ131" s="13" t="s">
        <v>330</v>
      </c>
      <c r="DR131" s="5"/>
      <c r="EB131" s="13">
        <v>7000</v>
      </c>
      <c r="EC131">
        <v>116.287977209224</v>
      </c>
      <c r="ED131">
        <v>127.279019814574</v>
      </c>
      <c r="EE131">
        <v>139.132528118805</v>
      </c>
      <c r="EF131">
        <v>151.789281978009</v>
      </c>
      <c r="EG131">
        <v>165.179468355962</v>
      </c>
      <c r="EH131">
        <v>179.197100695111</v>
      </c>
      <c r="EI131">
        <v>193.01130834454599</v>
      </c>
      <c r="EJ131">
        <v>206.624004627348</v>
      </c>
      <c r="EK131">
        <v>220.06573450244301</v>
      </c>
      <c r="EL131">
        <v>233.171592569398</v>
      </c>
      <c r="EM131">
        <v>245.78618682737701</v>
      </c>
      <c r="EN131" s="13" t="s">
        <v>330</v>
      </c>
      <c r="EO131" s="5"/>
      <c r="EY131" s="13">
        <v>7000</v>
      </c>
      <c r="EZ131">
        <v>116.077450409303</v>
      </c>
      <c r="FA131">
        <v>127.03151492610699</v>
      </c>
      <c r="FB131">
        <v>138.84236405706699</v>
      </c>
      <c r="FC131">
        <v>151.45054200580799</v>
      </c>
      <c r="FD131">
        <v>164.78612227420101</v>
      </c>
      <c r="FE131">
        <v>178.74324322083299</v>
      </c>
      <c r="FF131">
        <v>192.502644870658</v>
      </c>
      <c r="FG131">
        <v>206.06599180676201</v>
      </c>
      <c r="FH131">
        <v>219.463149230526</v>
      </c>
      <c r="FI131">
        <v>232.531566670617</v>
      </c>
      <c r="FJ131">
        <v>245.11815530244499</v>
      </c>
      <c r="FK131" s="13" t="s">
        <v>330</v>
      </c>
      <c r="FL131" s="5"/>
      <c r="FV131" s="13">
        <v>7000</v>
      </c>
      <c r="FW131">
        <v>116.61568558787</v>
      </c>
      <c r="FX131">
        <v>127.66444187099</v>
      </c>
      <c r="FY131">
        <v>139.58456470262399</v>
      </c>
      <c r="FZ131">
        <v>152.31721199098101</v>
      </c>
      <c r="GA131">
        <v>165.792758008237</v>
      </c>
      <c r="GB131">
        <v>179.90502608538699</v>
      </c>
      <c r="GC131">
        <v>193.80461500871601</v>
      </c>
      <c r="GD131">
        <v>207.49383705987401</v>
      </c>
      <c r="GE131">
        <v>221.00433603912199</v>
      </c>
      <c r="GF131">
        <v>234.16746195264699</v>
      </c>
      <c r="GG131">
        <v>246.82416817315499</v>
      </c>
      <c r="GH131" s="13" t="s">
        <v>330</v>
      </c>
      <c r="GI131" s="5"/>
      <c r="GS131" s="13">
        <v>7000</v>
      </c>
      <c r="GT131">
        <v>116.153485081772</v>
      </c>
      <c r="GU131">
        <v>127.120895915513</v>
      </c>
      <c r="GV131">
        <v>138.94713984136999</v>
      </c>
      <c r="GW131">
        <v>151.572845524304</v>
      </c>
      <c r="GX131">
        <v>164.928126828318</v>
      </c>
      <c r="GY131">
        <v>178.90707674326001</v>
      </c>
      <c r="GZ131">
        <v>192.68626799090899</v>
      </c>
      <c r="HA131">
        <v>206.26745427594901</v>
      </c>
      <c r="HB131">
        <v>219.68074401553301</v>
      </c>
      <c r="HC131">
        <v>232.76274073693801</v>
      </c>
      <c r="HD131">
        <v>245.359527785929</v>
      </c>
      <c r="HE131" s="13" t="s">
        <v>330</v>
      </c>
      <c r="HF131" s="5"/>
      <c r="HP131" s="13">
        <v>7000</v>
      </c>
      <c r="HQ131">
        <v>120.41539998464</v>
      </c>
      <c r="HR131">
        <v>131.98896170936399</v>
      </c>
      <c r="HS131">
        <v>144.45388117826801</v>
      </c>
      <c r="HT131">
        <v>157.72838558980999</v>
      </c>
      <c r="HU131">
        <v>171.71359842927001</v>
      </c>
      <c r="HV131">
        <v>186.25486223424201</v>
      </c>
      <c r="HW131">
        <v>200.66410950424</v>
      </c>
      <c r="HX131">
        <v>214.88089437859</v>
      </c>
      <c r="HY131">
        <v>228.86913830645301</v>
      </c>
      <c r="HZ131">
        <v>242.444767318315</v>
      </c>
      <c r="IA131">
        <v>255.434953473972</v>
      </c>
      <c r="IB131" s="13" t="s">
        <v>330</v>
      </c>
      <c r="IC131" s="5"/>
      <c r="IM131" s="13">
        <v>7000</v>
      </c>
      <c r="IN131">
        <v>122.278663924592</v>
      </c>
      <c r="IO131">
        <v>134.175865709682</v>
      </c>
      <c r="IP131">
        <v>147.01262544959499</v>
      </c>
      <c r="IQ131">
        <v>160.708072303047</v>
      </c>
      <c r="IR131">
        <v>175.16270780398301</v>
      </c>
      <c r="IS131">
        <v>190.219530795086</v>
      </c>
      <c r="IT131">
        <v>205.14562821953601</v>
      </c>
      <c r="IU131">
        <v>219.873615086793</v>
      </c>
      <c r="IV131">
        <v>234.36185315711299</v>
      </c>
      <c r="IW131">
        <v>248.40883779505199</v>
      </c>
      <c r="IX131">
        <v>261.82348360653299</v>
      </c>
      <c r="IY131" s="13" t="s">
        <v>330</v>
      </c>
      <c r="IZ131" s="5"/>
      <c r="JJ131" s="13">
        <v>7000</v>
      </c>
      <c r="JK131">
        <v>120.7628208136</v>
      </c>
      <c r="JL131">
        <v>132.39476729780901</v>
      </c>
      <c r="JM131">
        <v>144.92610346234801</v>
      </c>
      <c r="JN131">
        <v>158.27496378790701</v>
      </c>
      <c r="JO131">
        <v>172.342073381657</v>
      </c>
      <c r="JP131">
        <v>186.97182964943801</v>
      </c>
      <c r="JQ131">
        <v>201.47462253758999</v>
      </c>
      <c r="JR131">
        <v>215.787972611687</v>
      </c>
      <c r="JS131">
        <v>229.87378373132401</v>
      </c>
      <c r="JT131">
        <v>243.545611070479</v>
      </c>
      <c r="JU131">
        <v>256.62807810915098</v>
      </c>
      <c r="JV131" s="13" t="s">
        <v>330</v>
      </c>
      <c r="JW131" s="5"/>
      <c r="KG131" s="13">
        <v>7000</v>
      </c>
      <c r="KH131">
        <v>122.113651732721</v>
      </c>
      <c r="KI131">
        <v>133.988130599687</v>
      </c>
      <c r="KJ131">
        <v>146.80073440591599</v>
      </c>
      <c r="KK131">
        <v>160.471303787442</v>
      </c>
      <c r="KL131">
        <v>174.901267138257</v>
      </c>
      <c r="KM131">
        <v>189.93527957940699</v>
      </c>
      <c r="KN131">
        <v>204.81850525382399</v>
      </c>
      <c r="KO131">
        <v>219.48703024858699</v>
      </c>
      <c r="KP131">
        <v>233.903554318684</v>
      </c>
      <c r="KQ131">
        <v>247.86504785561499</v>
      </c>
      <c r="KR131">
        <v>261.179228144506</v>
      </c>
      <c r="KS131" s="13" t="s">
        <v>330</v>
      </c>
      <c r="KT131" s="5"/>
      <c r="LD131" s="13">
        <v>7000</v>
      </c>
      <c r="LE131">
        <v>121.350118905107</v>
      </c>
      <c r="LF131">
        <v>133.08668406299</v>
      </c>
      <c r="LG131">
        <v>145.739111565016</v>
      </c>
      <c r="LH131">
        <v>159.22618443731</v>
      </c>
      <c r="LI131">
        <v>173.44883501674201</v>
      </c>
      <c r="LJ131">
        <v>188.25142662168</v>
      </c>
      <c r="LK131">
        <v>202.91898144226599</v>
      </c>
      <c r="LL131">
        <v>217.38819406012399</v>
      </c>
      <c r="LM131">
        <v>231.62096031978101</v>
      </c>
      <c r="LN131">
        <v>245.42408783689999</v>
      </c>
      <c r="LO131">
        <v>258.61529005723497</v>
      </c>
      <c r="LP131" s="13" t="s">
        <v>330</v>
      </c>
      <c r="LQ131" s="5"/>
      <c r="MA131" s="13">
        <v>7000</v>
      </c>
      <c r="MB131">
        <v>121.96470765278001</v>
      </c>
      <c r="MC131">
        <v>133.81259803539899</v>
      </c>
      <c r="MD131">
        <v>146.594428442695</v>
      </c>
      <c r="ME131">
        <v>160.22987916449799</v>
      </c>
      <c r="MF131">
        <v>174.62033310926299</v>
      </c>
      <c r="MG131">
        <v>189.61047977511899</v>
      </c>
      <c r="MH131">
        <v>204.45183491178199</v>
      </c>
      <c r="MI131">
        <v>219.080793534321</v>
      </c>
      <c r="MJ131">
        <v>233.46012878896099</v>
      </c>
      <c r="MK131">
        <v>247.38858431446101</v>
      </c>
      <c r="ML131">
        <v>260.67569497907601</v>
      </c>
      <c r="MM131" s="13" t="s">
        <v>330</v>
      </c>
      <c r="MN131" s="5"/>
      <c r="MX131" s="13">
        <v>7000</v>
      </c>
      <c r="MY131">
        <v>120.309819878379</v>
      </c>
      <c r="MZ131">
        <v>131.85887368878801</v>
      </c>
      <c r="NA131">
        <v>144.29323197300499</v>
      </c>
      <c r="NB131">
        <v>157.53008108524199</v>
      </c>
      <c r="NC131">
        <v>171.46948495591701</v>
      </c>
      <c r="ND131">
        <v>185.95498510734799</v>
      </c>
      <c r="NE131">
        <v>200.32893125439</v>
      </c>
      <c r="NF131">
        <v>214.52696303547299</v>
      </c>
      <c r="NG131">
        <v>228.50943594263899</v>
      </c>
      <c r="NH131">
        <v>242.09634781136</v>
      </c>
      <c r="NI131">
        <v>255.11881911778701</v>
      </c>
      <c r="NJ131" s="13" t="s">
        <v>330</v>
      </c>
      <c r="NK131" s="5"/>
      <c r="NU131" s="13">
        <v>7000</v>
      </c>
      <c r="NV131">
        <v>120.886473450857</v>
      </c>
      <c r="NW131">
        <v>132.535401347922</v>
      </c>
      <c r="NX131">
        <v>145.08471267537399</v>
      </c>
      <c r="NY131">
        <v>158.45198250397499</v>
      </c>
      <c r="NZ131">
        <v>172.53721413637001</v>
      </c>
      <c r="OA131">
        <v>187.183441906621</v>
      </c>
      <c r="OB131">
        <v>201.71579517141299</v>
      </c>
      <c r="OC131">
        <v>216.06926691021599</v>
      </c>
      <c r="OD131">
        <v>230.20271512271901</v>
      </c>
      <c r="OE131">
        <v>243.930638359048</v>
      </c>
      <c r="OF131">
        <v>257.07843906320198</v>
      </c>
      <c r="OG131" s="13" t="s">
        <v>330</v>
      </c>
      <c r="OH131" s="5"/>
      <c r="OR131">
        <v>7000</v>
      </c>
      <c r="OS131">
        <v>120.148086509885</v>
      </c>
      <c r="OT131">
        <v>131.668617274399</v>
      </c>
      <c r="OU131">
        <v>144.070076829561</v>
      </c>
      <c r="OV131">
        <v>157.26951998038601</v>
      </c>
      <c r="OW131">
        <v>171.167003697637</v>
      </c>
      <c r="OX131">
        <v>185.60614225156399</v>
      </c>
      <c r="OY131">
        <v>199.93476649521301</v>
      </c>
      <c r="OZ131">
        <v>214.08899729991199</v>
      </c>
      <c r="PA131">
        <v>228.02928303770801</v>
      </c>
      <c r="PB131">
        <v>241.57725362150799</v>
      </c>
      <c r="PC131">
        <v>254.56571522546199</v>
      </c>
      <c r="PD131" s="13" t="s">
        <v>330</v>
      </c>
      <c r="PE131" s="5"/>
      <c r="PO131" s="13">
        <v>7000</v>
      </c>
      <c r="PP131">
        <v>125.851983563177</v>
      </c>
      <c r="PQ131">
        <v>138.383156723024</v>
      </c>
      <c r="PR131">
        <v>151.95200519763799</v>
      </c>
      <c r="PS131">
        <v>166.48057160055899</v>
      </c>
      <c r="PT131">
        <v>181.86926056027499</v>
      </c>
      <c r="PU131">
        <v>197.95942382767799</v>
      </c>
      <c r="PV131">
        <v>213.895341502755</v>
      </c>
      <c r="PW131">
        <v>229.59686268463199</v>
      </c>
      <c r="PX131">
        <v>245.01334116620001</v>
      </c>
      <c r="PY131">
        <v>259.90154504050901</v>
      </c>
      <c r="PZ131">
        <v>274.026940806011</v>
      </c>
      <c r="QA131" s="13" t="s">
        <v>330</v>
      </c>
      <c r="QB131" s="5"/>
      <c r="QL131" s="13">
        <v>7000</v>
      </c>
      <c r="QM131">
        <v>126.628064225814</v>
      </c>
      <c r="QN131">
        <v>139.287378181126</v>
      </c>
      <c r="QO131">
        <v>153.001754620003</v>
      </c>
      <c r="QP131">
        <v>167.692847151981</v>
      </c>
      <c r="QQ131">
        <v>183.25991082046099</v>
      </c>
      <c r="QR131">
        <v>199.54259090740001</v>
      </c>
      <c r="QS131">
        <v>215.718829975684</v>
      </c>
      <c r="QT131">
        <v>231.700282064894</v>
      </c>
      <c r="QU131">
        <v>247.42644173707299</v>
      </c>
      <c r="QV131">
        <v>262.65259147517099</v>
      </c>
      <c r="QW131">
        <v>277.141175299613</v>
      </c>
      <c r="QX131" s="13" t="s">
        <v>330</v>
      </c>
      <c r="QY131" s="5"/>
      <c r="RI131" s="13">
        <v>7000</v>
      </c>
      <c r="RJ131">
        <v>117.398671316302</v>
      </c>
      <c r="RK131">
        <v>128.43300734491999</v>
      </c>
      <c r="RL131">
        <v>140.27205877724899</v>
      </c>
      <c r="RM131">
        <v>152.82984713833</v>
      </c>
      <c r="RN131">
        <v>166.00535166613599</v>
      </c>
      <c r="RO131">
        <v>179.64121603587699</v>
      </c>
      <c r="RP131">
        <v>193.19699253453001</v>
      </c>
      <c r="RQ131">
        <v>206.61107625417301</v>
      </c>
      <c r="RR131">
        <v>219.841841835682</v>
      </c>
      <c r="RS131">
        <v>232.73889360641201</v>
      </c>
      <c r="RT131">
        <v>245.16378789161999</v>
      </c>
      <c r="RU131" s="13" t="s">
        <v>330</v>
      </c>
      <c r="RV131" s="5"/>
      <c r="SF131" s="13">
        <v>7000</v>
      </c>
      <c r="SG131">
        <v>125.92296680206</v>
      </c>
      <c r="SH131">
        <v>138.46735747647901</v>
      </c>
      <c r="SI131">
        <v>152.05244403225399</v>
      </c>
      <c r="SJ131">
        <v>166.600832979648</v>
      </c>
      <c r="SK131">
        <v>182.01354882344299</v>
      </c>
      <c r="SL131">
        <v>198.132241541436</v>
      </c>
      <c r="SM131">
        <v>214.11135918280701</v>
      </c>
      <c r="SN131">
        <v>229.87011408107901</v>
      </c>
      <c r="SO131">
        <v>245.356556123008</v>
      </c>
      <c r="SP131">
        <v>260.328200221484</v>
      </c>
      <c r="SQ131">
        <v>274.550579481618</v>
      </c>
      <c r="SR131" s="13" t="s">
        <v>330</v>
      </c>
      <c r="SS131" s="5"/>
      <c r="TC131" s="13">
        <v>7000</v>
      </c>
      <c r="TD131">
        <v>119.230661398378</v>
      </c>
      <c r="TE131">
        <v>130.58441620154801</v>
      </c>
      <c r="TF131">
        <v>142.79161998989699</v>
      </c>
      <c r="TG131">
        <v>155.76778881401299</v>
      </c>
      <c r="TH131">
        <v>169.41205654691899</v>
      </c>
      <c r="TI131">
        <v>183.566737690727</v>
      </c>
      <c r="TJ131">
        <v>197.63078799676899</v>
      </c>
      <c r="TK131">
        <v>211.54004476764601</v>
      </c>
      <c r="TL131">
        <v>225.252216652199</v>
      </c>
      <c r="TM131">
        <v>238.600217603516</v>
      </c>
      <c r="TN131">
        <v>251.42836495291701</v>
      </c>
      <c r="TO131" s="13" t="s">
        <v>330</v>
      </c>
      <c r="TP131" s="5"/>
      <c r="TZ131" s="13">
        <v>7000</v>
      </c>
      <c r="UA131">
        <v>120.62670892221701</v>
      </c>
      <c r="UB131">
        <v>132.395900218918</v>
      </c>
      <c r="UC131">
        <v>145.14999566101901</v>
      </c>
      <c r="UD131">
        <v>158.83540185341499</v>
      </c>
      <c r="UE131">
        <v>173.38523370194901</v>
      </c>
      <c r="UF131">
        <v>188.69070372602701</v>
      </c>
      <c r="UG131">
        <v>203.606945404502</v>
      </c>
      <c r="UH131">
        <v>218.14461249591201</v>
      </c>
      <c r="UI131">
        <v>232.35577476567701</v>
      </c>
      <c r="UJ131">
        <v>246.0164908726</v>
      </c>
      <c r="UK131">
        <v>258.915923695456</v>
      </c>
      <c r="UL131" s="13" t="s">
        <v>330</v>
      </c>
      <c r="UM131" s="5"/>
      <c r="UW131" s="13">
        <v>7000</v>
      </c>
      <c r="UX131">
        <v>120.62670892221701</v>
      </c>
      <c r="UY131">
        <v>132.395900218918</v>
      </c>
      <c r="UZ131">
        <v>145.14999566101901</v>
      </c>
      <c r="VA131">
        <v>158.83540185341499</v>
      </c>
      <c r="VB131">
        <v>173.38523370194901</v>
      </c>
      <c r="VC131">
        <v>188.69070372602701</v>
      </c>
      <c r="VD131">
        <v>203.606945404502</v>
      </c>
      <c r="VE131">
        <v>218.14461249591201</v>
      </c>
      <c r="VF131">
        <v>232.35577476567701</v>
      </c>
      <c r="VG131">
        <v>246.0164908726</v>
      </c>
      <c r="VH131">
        <v>258.915923695456</v>
      </c>
      <c r="VI131" s="13" t="s">
        <v>330</v>
      </c>
      <c r="VJ131" s="5"/>
      <c r="VT131" s="13">
        <v>7000</v>
      </c>
      <c r="VU131">
        <v>120.62670892221701</v>
      </c>
      <c r="VV131">
        <v>132.395900218918</v>
      </c>
      <c r="VW131">
        <v>145.14999566101901</v>
      </c>
      <c r="VX131">
        <v>158.83540185341499</v>
      </c>
      <c r="VY131">
        <v>173.38523370194901</v>
      </c>
      <c r="VZ131">
        <v>188.69070372602701</v>
      </c>
      <c r="WA131">
        <v>203.606945404502</v>
      </c>
      <c r="WB131">
        <v>218.14461249591201</v>
      </c>
      <c r="WC131">
        <v>232.35577476567701</v>
      </c>
      <c r="WD131">
        <v>246.0164908726</v>
      </c>
      <c r="WE131">
        <v>258.915923695456</v>
      </c>
      <c r="WF131" s="13" t="s">
        <v>330</v>
      </c>
      <c r="WG131" s="5"/>
    </row>
    <row r="132" spans="17:605" x14ac:dyDescent="0.25">
      <c r="Q132" s="13">
        <v>8400</v>
      </c>
      <c r="R132">
        <v>115.443808345485</v>
      </c>
      <c r="S132">
        <v>126.06003289075301</v>
      </c>
      <c r="T132">
        <v>137.48273106366301</v>
      </c>
      <c r="U132">
        <v>149.65532461032399</v>
      </c>
      <c r="V132">
        <v>162.51157819120601</v>
      </c>
      <c r="W132">
        <v>175.886616687935</v>
      </c>
      <c r="X132">
        <v>189.01089094749599</v>
      </c>
      <c r="Y132">
        <v>202.144569773532</v>
      </c>
      <c r="Z132">
        <v>215.13126739147799</v>
      </c>
      <c r="AA132">
        <v>227.845752464188</v>
      </c>
      <c r="AB132">
        <v>240.14906406147199</v>
      </c>
      <c r="AC132" s="13"/>
      <c r="AD132" s="5"/>
      <c r="AN132" s="13">
        <v>8400</v>
      </c>
      <c r="AO132">
        <v>125.262025829037</v>
      </c>
      <c r="AP132">
        <v>137.434207515824</v>
      </c>
      <c r="AQ132">
        <v>150.58820713286201</v>
      </c>
      <c r="AR132">
        <v>164.65032069216801</v>
      </c>
      <c r="AS132">
        <v>179.52699439927599</v>
      </c>
      <c r="AT132">
        <v>195.018814546546</v>
      </c>
      <c r="AU132">
        <v>210.312772761579</v>
      </c>
      <c r="AV132">
        <v>225.57703072227301</v>
      </c>
      <c r="AW132">
        <v>240.580477015767</v>
      </c>
      <c r="AX132">
        <v>255.13481148371599</v>
      </c>
      <c r="AY132">
        <v>269.02580737609702</v>
      </c>
      <c r="AZ132" s="13"/>
      <c r="BA132" s="5"/>
      <c r="BK132" s="13">
        <v>8400</v>
      </c>
      <c r="BL132">
        <v>122.984155734951</v>
      </c>
      <c r="BM132">
        <v>134.76240541865101</v>
      </c>
      <c r="BN132">
        <v>147.462805775628</v>
      </c>
      <c r="BO132">
        <v>161.00987264097799</v>
      </c>
      <c r="BP132">
        <v>175.31002386929799</v>
      </c>
      <c r="BQ132">
        <v>190.17269962834999</v>
      </c>
      <c r="BR132">
        <v>204.84272988007601</v>
      </c>
      <c r="BS132">
        <v>219.474391482313</v>
      </c>
      <c r="BT132">
        <v>233.856816065213</v>
      </c>
      <c r="BU132">
        <v>247.82456015233399</v>
      </c>
      <c r="BV132">
        <v>261.187725921626</v>
      </c>
      <c r="BW132" s="13"/>
      <c r="BX132" s="5"/>
      <c r="CH132" s="13">
        <v>8400</v>
      </c>
      <c r="CI132">
        <v>115.49538933119101</v>
      </c>
      <c r="CJ132">
        <v>126.120426173133</v>
      </c>
      <c r="CK132">
        <v>137.553251654885</v>
      </c>
      <c r="CL132">
        <v>149.737338571777</v>
      </c>
      <c r="CM132">
        <v>162.60647502528201</v>
      </c>
      <c r="CN132">
        <v>175.99543336935099</v>
      </c>
      <c r="CO132">
        <v>189.13201780099001</v>
      </c>
      <c r="CP132">
        <v>202.27751636128599</v>
      </c>
      <c r="CQ132">
        <v>215.27505294896599</v>
      </c>
      <c r="CR132">
        <v>227.99889687391601</v>
      </c>
      <c r="CS132">
        <v>240.30957534036301</v>
      </c>
      <c r="CT132" s="13"/>
      <c r="CU132" s="5"/>
      <c r="DE132" s="13">
        <v>8400</v>
      </c>
      <c r="DF132">
        <v>122.48699061669799</v>
      </c>
      <c r="DG132">
        <v>134.175537828149</v>
      </c>
      <c r="DH132">
        <v>146.77153915746999</v>
      </c>
      <c r="DI132">
        <v>160.19866162421499</v>
      </c>
      <c r="DJ132">
        <v>174.362801865666</v>
      </c>
      <c r="DK132">
        <v>189.07718937322599</v>
      </c>
      <c r="DL132">
        <v>203.617699477809</v>
      </c>
      <c r="DM132">
        <v>218.12521699643099</v>
      </c>
      <c r="DN132">
        <v>232.39511291997701</v>
      </c>
      <c r="DO132">
        <v>246.26908457789199</v>
      </c>
      <c r="DP132">
        <v>259.56425824006197</v>
      </c>
      <c r="DQ132" s="13"/>
      <c r="DR132" s="5"/>
      <c r="EB132" s="13">
        <v>8400</v>
      </c>
      <c r="EC132">
        <v>115.606972244123</v>
      </c>
      <c r="ED132">
        <v>126.251087567455</v>
      </c>
      <c r="EE132">
        <v>137.70584185055401</v>
      </c>
      <c r="EF132">
        <v>149.914819392948</v>
      </c>
      <c r="EG132">
        <v>162.811860025568</v>
      </c>
      <c r="EH132">
        <v>176.23096858243301</v>
      </c>
      <c r="EI132">
        <v>189.39417943316701</v>
      </c>
      <c r="EJ132">
        <v>202.565221665054</v>
      </c>
      <c r="EK132">
        <v>215.58615128399799</v>
      </c>
      <c r="EL132">
        <v>228.33015026425801</v>
      </c>
      <c r="EM132">
        <v>240.65663177074501</v>
      </c>
      <c r="EN132" s="13"/>
      <c r="EO132" s="5"/>
      <c r="EY132" s="13">
        <v>8400</v>
      </c>
      <c r="EZ132">
        <v>115.398254987383</v>
      </c>
      <c r="FA132">
        <v>126.00670071054201</v>
      </c>
      <c r="FB132">
        <v>137.42046007921499</v>
      </c>
      <c r="FC132">
        <v>149.58291001556799</v>
      </c>
      <c r="FD132">
        <v>162.42779472564101</v>
      </c>
      <c r="FE132">
        <v>175.790549237031</v>
      </c>
      <c r="FF132">
        <v>188.90395106037701</v>
      </c>
      <c r="FG132">
        <v>202.027185334547</v>
      </c>
      <c r="FH132">
        <v>215.004297579103</v>
      </c>
      <c r="FI132">
        <v>227.71049573992599</v>
      </c>
      <c r="FJ132">
        <v>240.00726930586299</v>
      </c>
      <c r="FK132" s="13"/>
      <c r="FL132" s="5"/>
      <c r="FV132" s="13">
        <v>8400</v>
      </c>
      <c r="FW132">
        <v>115.931784821466</v>
      </c>
      <c r="FX132">
        <v>126.631555888338</v>
      </c>
      <c r="FY132">
        <v>138.15030696458001</v>
      </c>
      <c r="FZ132">
        <v>150.43195532530601</v>
      </c>
      <c r="GA132">
        <v>163.410499382334</v>
      </c>
      <c r="GB132">
        <v>176.917670972943</v>
      </c>
      <c r="GC132">
        <v>190.158355310936</v>
      </c>
      <c r="GD132">
        <v>203.403545075181</v>
      </c>
      <c r="GE132">
        <v>216.492130687241</v>
      </c>
      <c r="GF132">
        <v>229.29407281610401</v>
      </c>
      <c r="GG132">
        <v>241.665488651918</v>
      </c>
      <c r="GH132" s="13"/>
      <c r="GI132" s="5"/>
      <c r="GS132" s="13">
        <v>8400</v>
      </c>
      <c r="GT132">
        <v>115.47364059917901</v>
      </c>
      <c r="GU132">
        <v>126.094961261295</v>
      </c>
      <c r="GV132">
        <v>137.52351589859899</v>
      </c>
      <c r="GW132">
        <v>149.70275574377399</v>
      </c>
      <c r="GX132">
        <v>162.566458978269</v>
      </c>
      <c r="GY132">
        <v>175.94954677100301</v>
      </c>
      <c r="GZ132">
        <v>189.08094083368999</v>
      </c>
      <c r="HA132">
        <v>202.2214565861</v>
      </c>
      <c r="HB132">
        <v>215.21442492449</v>
      </c>
      <c r="HC132">
        <v>227.93432595943199</v>
      </c>
      <c r="HD132">
        <v>240.241902958981</v>
      </c>
      <c r="HE132" s="13"/>
      <c r="HF132" s="5"/>
      <c r="HP132" s="13">
        <v>8400</v>
      </c>
      <c r="HQ132">
        <v>120.444109654074</v>
      </c>
      <c r="HR132">
        <v>131.77757153063601</v>
      </c>
      <c r="HS132">
        <v>143.964104559964</v>
      </c>
      <c r="HT132">
        <v>156.92543460318299</v>
      </c>
      <c r="HU132">
        <v>170.56697972326</v>
      </c>
      <c r="HV132">
        <v>184.712430116321</v>
      </c>
      <c r="HW132">
        <v>198.713054839797</v>
      </c>
      <c r="HX132">
        <v>212.68260305921299</v>
      </c>
      <c r="HY132">
        <v>226.435527121213</v>
      </c>
      <c r="HZ132">
        <v>239.834863044825</v>
      </c>
      <c r="IA132">
        <v>252.71959364275699</v>
      </c>
      <c r="IB132" s="13"/>
      <c r="IC132" s="5"/>
      <c r="IM132" s="13">
        <v>8400</v>
      </c>
      <c r="IN132">
        <v>122.328708593225</v>
      </c>
      <c r="IO132">
        <v>133.98264057197099</v>
      </c>
      <c r="IP132">
        <v>146.53646187259301</v>
      </c>
      <c r="IQ132">
        <v>159.91276501846599</v>
      </c>
      <c r="IR132">
        <v>174.01639148419599</v>
      </c>
      <c r="IS132">
        <v>188.66449458182501</v>
      </c>
      <c r="IT132">
        <v>203.16880471013499</v>
      </c>
      <c r="IU132">
        <v>217.65118896682199</v>
      </c>
      <c r="IV132">
        <v>231.911720930597</v>
      </c>
      <c r="IW132">
        <v>245.79793794266399</v>
      </c>
      <c r="IX132">
        <v>259.13213265933598</v>
      </c>
      <c r="IY132" s="13"/>
      <c r="IZ132" s="5"/>
      <c r="JJ132" s="13">
        <v>8400</v>
      </c>
      <c r="JK132">
        <v>120.805016297469</v>
      </c>
      <c r="JL132">
        <v>132.19796529011501</v>
      </c>
      <c r="JM132">
        <v>144.45203601500501</v>
      </c>
      <c r="JN132">
        <v>157.48887081994999</v>
      </c>
      <c r="JO132">
        <v>171.21350613513701</v>
      </c>
      <c r="JP132">
        <v>185.449000834825</v>
      </c>
      <c r="JQ132">
        <v>199.54543242875801</v>
      </c>
      <c r="JR132">
        <v>213.61436831679299</v>
      </c>
      <c r="JS132">
        <v>227.46817730369</v>
      </c>
      <c r="JT132">
        <v>240.967909060648</v>
      </c>
      <c r="JU132">
        <v>253.950157738066</v>
      </c>
      <c r="JV132" s="13"/>
      <c r="JW132" s="5"/>
      <c r="KG132" s="13">
        <v>8400</v>
      </c>
      <c r="KH132">
        <v>122.131247674728</v>
      </c>
      <c r="KI132">
        <v>133.75717616759599</v>
      </c>
      <c r="KJ132">
        <v>146.28074587496499</v>
      </c>
      <c r="KK132">
        <v>159.62520173788201</v>
      </c>
      <c r="KL132">
        <v>173.696269059553</v>
      </c>
      <c r="KM132">
        <v>188.30923150180701</v>
      </c>
      <c r="KN132">
        <v>202.75558962532401</v>
      </c>
      <c r="KO132">
        <v>217.170218093138</v>
      </c>
      <c r="KP132">
        <v>231.35217427848301</v>
      </c>
      <c r="KQ132">
        <v>245.14732147865399</v>
      </c>
      <c r="KR132">
        <v>258.37700514680603</v>
      </c>
      <c r="KS132" s="13"/>
      <c r="KT132" s="5"/>
      <c r="LD132" s="13">
        <v>8400</v>
      </c>
      <c r="LE132">
        <v>121.38434058932199</v>
      </c>
      <c r="LF132">
        <v>132.87826970168101</v>
      </c>
      <c r="LG132">
        <v>145.24892201375599</v>
      </c>
      <c r="LH132">
        <v>158.41855068670901</v>
      </c>
      <c r="LI132">
        <v>172.29239803025499</v>
      </c>
      <c r="LJ132">
        <v>186.690413975844</v>
      </c>
      <c r="LK132">
        <v>200.939943412562</v>
      </c>
      <c r="LL132">
        <v>215.161228630013</v>
      </c>
      <c r="LM132">
        <v>229.161202613277</v>
      </c>
      <c r="LN132">
        <v>242.79474860041299</v>
      </c>
      <c r="LO132">
        <v>255.89221774351901</v>
      </c>
      <c r="LP132" s="13"/>
      <c r="LQ132" s="5"/>
      <c r="MA132" s="13">
        <v>8400</v>
      </c>
      <c r="MB132">
        <v>121.983597110619</v>
      </c>
      <c r="MC132">
        <v>133.58374308789101</v>
      </c>
      <c r="MD132">
        <v>146.07755099856101</v>
      </c>
      <c r="ME132">
        <v>159.38811500255301</v>
      </c>
      <c r="MF132">
        <v>173.42111562083201</v>
      </c>
      <c r="MG132">
        <v>187.99261136056401</v>
      </c>
      <c r="MH132">
        <v>202.39979563285601</v>
      </c>
      <c r="MI132">
        <v>216.775477447707</v>
      </c>
      <c r="MJ132">
        <v>230.92014667907799</v>
      </c>
      <c r="MK132">
        <v>244.681273948957</v>
      </c>
      <c r="ML132">
        <v>257.881849960701</v>
      </c>
      <c r="MM132" s="13"/>
      <c r="MN132" s="5"/>
      <c r="MX132" s="13">
        <v>8400</v>
      </c>
      <c r="MY132">
        <v>120.37654068816801</v>
      </c>
      <c r="MZ132">
        <v>131.69263738950499</v>
      </c>
      <c r="NA132">
        <v>143.85696135936701</v>
      </c>
      <c r="NB132">
        <v>156.79026532301401</v>
      </c>
      <c r="NC132">
        <v>170.39694174260299</v>
      </c>
      <c r="ND132">
        <v>184.50389561970999</v>
      </c>
      <c r="NE132">
        <v>198.488921000674</v>
      </c>
      <c r="NF132">
        <v>212.450466463071</v>
      </c>
      <c r="NG132">
        <v>226.20580607973801</v>
      </c>
      <c r="NH132">
        <v>239.62212831000201</v>
      </c>
      <c r="NI132">
        <v>252.541808483621</v>
      </c>
      <c r="NJ132" s="13"/>
      <c r="NK132" s="5"/>
      <c r="NU132" s="13">
        <v>8400</v>
      </c>
      <c r="NV132">
        <v>120.95400613696501</v>
      </c>
      <c r="NW132">
        <v>132.36801513795101</v>
      </c>
      <c r="NX132">
        <v>144.64475631414001</v>
      </c>
      <c r="NY132">
        <v>157.70535368425701</v>
      </c>
      <c r="NZ132">
        <v>171.45415024544801</v>
      </c>
      <c r="OA132">
        <v>185.71536883811601</v>
      </c>
      <c r="OB132">
        <v>199.85260017056501</v>
      </c>
      <c r="OC132">
        <v>213.968313397662</v>
      </c>
      <c r="OD132">
        <v>227.87539349354299</v>
      </c>
      <c r="OE132">
        <v>241.43601370575101</v>
      </c>
      <c r="OF132">
        <v>254.48734675623999</v>
      </c>
      <c r="OG132" s="13"/>
      <c r="OH132" s="5"/>
      <c r="OR132">
        <v>8400</v>
      </c>
      <c r="OS132">
        <v>120.215769286458</v>
      </c>
      <c r="OT132">
        <v>131.50411017034401</v>
      </c>
      <c r="OU132">
        <v>143.63649973020301</v>
      </c>
      <c r="OV132">
        <v>156.533565720647</v>
      </c>
      <c r="OW132">
        <v>170.099691271571</v>
      </c>
      <c r="OX132">
        <v>184.162440793066</v>
      </c>
      <c r="OY132">
        <v>198.104688208043</v>
      </c>
      <c r="OZ132">
        <v>212.02311974559299</v>
      </c>
      <c r="PA132">
        <v>225.736353445757</v>
      </c>
      <c r="PB132">
        <v>239.11305627911401</v>
      </c>
      <c r="PC132">
        <v>251.99713208930501</v>
      </c>
      <c r="PD132" s="13"/>
      <c r="PE132" s="5"/>
      <c r="PO132" s="13">
        <v>8400</v>
      </c>
      <c r="PP132">
        <v>125.906691325571</v>
      </c>
      <c r="PQ132">
        <v>138.18194195791801</v>
      </c>
      <c r="PR132">
        <v>151.45148428432199</v>
      </c>
      <c r="PS132">
        <v>165.64072369041199</v>
      </c>
      <c r="PT132">
        <v>180.65450836472701</v>
      </c>
      <c r="PU132">
        <v>196.294102859394</v>
      </c>
      <c r="PV132">
        <v>211.76403699667301</v>
      </c>
      <c r="PW132">
        <v>227.21798732215899</v>
      </c>
      <c r="PX132">
        <v>242.42278702291401</v>
      </c>
      <c r="PY132">
        <v>257.18776026278101</v>
      </c>
      <c r="PZ132">
        <v>271.29581967080799</v>
      </c>
      <c r="QA132" s="13"/>
      <c r="QB132" s="5"/>
      <c r="QL132" s="13">
        <v>8400</v>
      </c>
      <c r="QM132">
        <v>126.72635287356501</v>
      </c>
      <c r="QN132">
        <v>139.135342395766</v>
      </c>
      <c r="QO132">
        <v>152.55676393895899</v>
      </c>
      <c r="QP132">
        <v>166.91575504421499</v>
      </c>
      <c r="QQ132">
        <v>182.116148565933</v>
      </c>
      <c r="QR132">
        <v>197.96236572328101</v>
      </c>
      <c r="QS132">
        <v>213.69119765339701</v>
      </c>
      <c r="QT132">
        <v>229.434371984433</v>
      </c>
      <c r="QU132">
        <v>244.95812240139901</v>
      </c>
      <c r="QV132">
        <v>260.07047988422499</v>
      </c>
      <c r="QW132">
        <v>274.55172092269601</v>
      </c>
      <c r="QX132" s="13"/>
      <c r="QY132" s="5"/>
      <c r="RI132" s="13">
        <v>8400</v>
      </c>
      <c r="RJ132">
        <v>117.531273431635</v>
      </c>
      <c r="RK132">
        <v>128.35458368190601</v>
      </c>
      <c r="RL132">
        <v>139.95026231706001</v>
      </c>
      <c r="RM132">
        <v>152.23605324740399</v>
      </c>
      <c r="RN132">
        <v>165.115229081194</v>
      </c>
      <c r="RO132">
        <v>178.428728069405</v>
      </c>
      <c r="RP132">
        <v>191.660558509243</v>
      </c>
      <c r="RQ132">
        <v>204.86552649708301</v>
      </c>
      <c r="RR132">
        <v>217.88463384937401</v>
      </c>
      <c r="RS132">
        <v>230.61269726793901</v>
      </c>
      <c r="RT132">
        <v>242.91945794657599</v>
      </c>
      <c r="RU132" s="13"/>
      <c r="RV132" s="5"/>
      <c r="SF132" s="13">
        <v>8400</v>
      </c>
      <c r="SG132">
        <v>125.977795007415</v>
      </c>
      <c r="SH132">
        <v>138.26606468934099</v>
      </c>
      <c r="SI132">
        <v>151.55153943518499</v>
      </c>
      <c r="SJ132">
        <v>165.76015274072</v>
      </c>
      <c r="SK132">
        <v>180.79733005323399</v>
      </c>
      <c r="SL132">
        <v>196.466155470513</v>
      </c>
      <c r="SM132">
        <v>211.98064866702299</v>
      </c>
      <c r="SN132">
        <v>227.48973266223399</v>
      </c>
      <c r="SO132">
        <v>242.76135738251199</v>
      </c>
      <c r="SP132">
        <v>257.60595450712299</v>
      </c>
      <c r="SQ132">
        <v>271.80672920668098</v>
      </c>
      <c r="SR132" s="13"/>
      <c r="SS132" s="5"/>
      <c r="TC132" s="13">
        <v>8400</v>
      </c>
      <c r="TD132">
        <v>119.337444312784</v>
      </c>
      <c r="TE132">
        <v>130.46925151454101</v>
      </c>
      <c r="TF132">
        <v>142.419683120271</v>
      </c>
      <c r="TG132">
        <v>155.107914903177</v>
      </c>
      <c r="TH132">
        <v>168.437418737869</v>
      </c>
      <c r="TI132">
        <v>182.24129770687699</v>
      </c>
      <c r="TJ132">
        <v>195.94914747786601</v>
      </c>
      <c r="TK132">
        <v>209.63618099487201</v>
      </c>
      <c r="TL132">
        <v>223.12988506062999</v>
      </c>
      <c r="TM132">
        <v>236.30957738942999</v>
      </c>
      <c r="TN132">
        <v>249.02942219206699</v>
      </c>
      <c r="TO132" s="13"/>
      <c r="TP132" s="5"/>
      <c r="TZ132" s="13">
        <v>8400</v>
      </c>
      <c r="UA132">
        <v>119.895340381358</v>
      </c>
      <c r="UB132">
        <v>131.28744007409401</v>
      </c>
      <c r="UC132">
        <v>143.60455204428101</v>
      </c>
      <c r="UD132">
        <v>156.79523093998401</v>
      </c>
      <c r="UE132">
        <v>170.795834520189</v>
      </c>
      <c r="UF132">
        <v>185.401905427245</v>
      </c>
      <c r="UG132">
        <v>199.545183139464</v>
      </c>
      <c r="UH132">
        <v>213.61474653827801</v>
      </c>
      <c r="UI132">
        <v>227.401615952768</v>
      </c>
      <c r="UJ132">
        <v>240.72791176153601</v>
      </c>
      <c r="UK132">
        <v>253.402613059732</v>
      </c>
      <c r="UL132" s="13"/>
      <c r="UM132" s="5"/>
      <c r="UW132" s="13">
        <v>8400</v>
      </c>
      <c r="UX132">
        <v>119.895340381358</v>
      </c>
      <c r="UY132">
        <v>131.28744007409401</v>
      </c>
      <c r="UZ132">
        <v>143.60455204428101</v>
      </c>
      <c r="VA132">
        <v>156.79523093998401</v>
      </c>
      <c r="VB132">
        <v>170.795834520189</v>
      </c>
      <c r="VC132">
        <v>185.401905427245</v>
      </c>
      <c r="VD132">
        <v>199.545183139464</v>
      </c>
      <c r="VE132">
        <v>213.61474653827801</v>
      </c>
      <c r="VF132">
        <v>227.401615952768</v>
      </c>
      <c r="VG132">
        <v>240.72791176153601</v>
      </c>
      <c r="VH132">
        <v>253.402613059732</v>
      </c>
      <c r="VI132" s="13"/>
      <c r="VJ132" s="5"/>
      <c r="VT132" s="13">
        <v>8400</v>
      </c>
      <c r="VU132">
        <v>119.895340381358</v>
      </c>
      <c r="VV132">
        <v>131.28744007409401</v>
      </c>
      <c r="VW132">
        <v>143.60455204428101</v>
      </c>
      <c r="VX132">
        <v>156.79523093998401</v>
      </c>
      <c r="VY132">
        <v>170.795834520189</v>
      </c>
      <c r="VZ132">
        <v>185.401905427245</v>
      </c>
      <c r="WA132">
        <v>199.545183139464</v>
      </c>
      <c r="WB132">
        <v>213.61474653827801</v>
      </c>
      <c r="WC132">
        <v>227.401615952768</v>
      </c>
      <c r="WD132">
        <v>240.72791176153601</v>
      </c>
      <c r="WE132">
        <v>253.402613059732</v>
      </c>
      <c r="WF132" s="13"/>
      <c r="WG132" s="5"/>
    </row>
    <row r="133" spans="17:605" x14ac:dyDescent="0.25">
      <c r="Q133" s="13">
        <v>9800</v>
      </c>
      <c r="R133">
        <v>114.773511738593</v>
      </c>
      <c r="S133">
        <v>125.048006575139</v>
      </c>
      <c r="T133">
        <v>136.07956653232</v>
      </c>
      <c r="U133">
        <v>147.81449025151599</v>
      </c>
      <c r="V133">
        <v>160.19020866003501</v>
      </c>
      <c r="W133">
        <v>172.796525937865</v>
      </c>
      <c r="X133">
        <v>185.43475304639</v>
      </c>
      <c r="Y133">
        <v>198.136870065469</v>
      </c>
      <c r="Z133">
        <v>210.76237447197499</v>
      </c>
      <c r="AA133">
        <v>223.12728940934599</v>
      </c>
      <c r="AB133">
        <v>235.13168353033601</v>
      </c>
      <c r="AC133" s="13"/>
      <c r="AD133" s="5"/>
      <c r="AN133" s="13">
        <v>9800</v>
      </c>
      <c r="AO133">
        <v>125.33770644114099</v>
      </c>
      <c r="AP133">
        <v>137.25611899606901</v>
      </c>
      <c r="AQ133">
        <v>150.11445262663099</v>
      </c>
      <c r="AR133">
        <v>163.842355979259</v>
      </c>
      <c r="AS133">
        <v>178.35063970794499</v>
      </c>
      <c r="AT133">
        <v>193.20738694615099</v>
      </c>
      <c r="AU133">
        <v>208.16225885655501</v>
      </c>
      <c r="AV133">
        <v>223.18104550044799</v>
      </c>
      <c r="AW133">
        <v>238.059887582708</v>
      </c>
      <c r="AX133">
        <v>252.504732418223</v>
      </c>
      <c r="AY133">
        <v>266.35642881924701</v>
      </c>
      <c r="AZ133" s="13"/>
      <c r="BA133" s="5"/>
      <c r="BK133" s="13">
        <v>9800</v>
      </c>
      <c r="BL133">
        <v>123.04343950162701</v>
      </c>
      <c r="BM133">
        <v>134.57361297072001</v>
      </c>
      <c r="BN133">
        <v>146.985991140099</v>
      </c>
      <c r="BO133">
        <v>160.20849355035099</v>
      </c>
      <c r="BP133">
        <v>174.15184332073099</v>
      </c>
      <c r="BQ133">
        <v>188.408679242452</v>
      </c>
      <c r="BR133">
        <v>202.74499986280699</v>
      </c>
      <c r="BS133">
        <v>217.13041686700299</v>
      </c>
      <c r="BT133">
        <v>231.378470558716</v>
      </c>
      <c r="BU133">
        <v>245.214523737413</v>
      </c>
      <c r="BV133">
        <v>258.50171470474697</v>
      </c>
      <c r="BW133" s="13"/>
      <c r="BX133" s="5"/>
      <c r="CH133" s="13">
        <v>9800</v>
      </c>
      <c r="CI133">
        <v>114.82468835086701</v>
      </c>
      <c r="CJ133">
        <v>125.107684841695</v>
      </c>
      <c r="CK133">
        <v>136.148978451549</v>
      </c>
      <c r="CL133">
        <v>147.894912602598</v>
      </c>
      <c r="CM133">
        <v>160.28293779535599</v>
      </c>
      <c r="CN133">
        <v>172.901604783083</v>
      </c>
      <c r="CO133">
        <v>185.55163405837399</v>
      </c>
      <c r="CP133">
        <v>198.26521411317299</v>
      </c>
      <c r="CQ133">
        <v>210.901387332041</v>
      </c>
      <c r="CR133">
        <v>223.2757101274</v>
      </c>
      <c r="CS133">
        <v>235.28781698547201</v>
      </c>
      <c r="CT133" s="13"/>
      <c r="CU133" s="5"/>
      <c r="DE133" s="13">
        <v>9800</v>
      </c>
      <c r="DF133">
        <v>122.56322575148501</v>
      </c>
      <c r="DG133">
        <v>134.00863613031899</v>
      </c>
      <c r="DH133">
        <v>146.322604093617</v>
      </c>
      <c r="DI133">
        <v>159.432256478044</v>
      </c>
      <c r="DJ133">
        <v>173.247813858814</v>
      </c>
      <c r="DK133">
        <v>187.375811568606</v>
      </c>
      <c r="DL133">
        <v>201.589265434418</v>
      </c>
      <c r="DM133">
        <v>215.85566581572999</v>
      </c>
      <c r="DN133">
        <v>229.99425013311401</v>
      </c>
      <c r="DO133">
        <v>243.735143291132</v>
      </c>
      <c r="DP133">
        <v>256.94808689813402</v>
      </c>
      <c r="DQ133" s="13"/>
      <c r="DR133" s="5"/>
      <c r="EB133" s="13">
        <v>9800</v>
      </c>
      <c r="EC133">
        <v>114.93538928901999</v>
      </c>
      <c r="ED133">
        <v>125.236790333089</v>
      </c>
      <c r="EE133">
        <v>136.29915867499901</v>
      </c>
      <c r="EF133">
        <v>148.06893557863199</v>
      </c>
      <c r="EG133">
        <v>160.48361481327899</v>
      </c>
      <c r="EH133">
        <v>173.12901554510799</v>
      </c>
      <c r="EI133">
        <v>185.804571309762</v>
      </c>
      <c r="EJ133">
        <v>198.54292581339499</v>
      </c>
      <c r="EK133">
        <v>211.20213021025</v>
      </c>
      <c r="EL133">
        <v>223.59672485191601</v>
      </c>
      <c r="EM133">
        <v>235.625399248147</v>
      </c>
      <c r="EN133" s="13"/>
      <c r="EO133" s="5"/>
      <c r="EY133" s="13">
        <v>9800</v>
      </c>
      <c r="EZ133">
        <v>114.728313764757</v>
      </c>
      <c r="FA133">
        <v>124.99530365592901</v>
      </c>
      <c r="FB133">
        <v>136.01827186308</v>
      </c>
      <c r="FC133">
        <v>147.743477714797</v>
      </c>
      <c r="FD133">
        <v>160.10833507710799</v>
      </c>
      <c r="FE133">
        <v>172.70375023643001</v>
      </c>
      <c r="FF133">
        <v>185.33155330947201</v>
      </c>
      <c r="FG133">
        <v>198.023541368228</v>
      </c>
      <c r="FH133">
        <v>210.639612172977</v>
      </c>
      <c r="FI133">
        <v>222.996199511405</v>
      </c>
      <c r="FJ133">
        <v>234.993754073481</v>
      </c>
      <c r="FK133" s="13"/>
      <c r="FL133" s="5"/>
      <c r="FV133" s="13">
        <v>9800</v>
      </c>
      <c r="FW133">
        <v>115.257576995102</v>
      </c>
      <c r="FX133">
        <v>125.61265668031101</v>
      </c>
      <c r="FY133">
        <v>136.7365158989</v>
      </c>
      <c r="FZ133">
        <v>148.57588831602399</v>
      </c>
      <c r="GA133">
        <v>161.068400917914</v>
      </c>
      <c r="GB133">
        <v>173.79176197768999</v>
      </c>
      <c r="GC133">
        <v>186.541581816502</v>
      </c>
      <c r="GD133">
        <v>199.35186412983799</v>
      </c>
      <c r="GE133">
        <v>212.07772116826899</v>
      </c>
      <c r="GF133">
        <v>224.530684966959</v>
      </c>
      <c r="GG133">
        <v>236.60664886637699</v>
      </c>
      <c r="GH133" s="13"/>
      <c r="GI133" s="5"/>
      <c r="GS133" s="13">
        <v>9800</v>
      </c>
      <c r="GT133">
        <v>114.80311037519</v>
      </c>
      <c r="GU133">
        <v>125.082521734564</v>
      </c>
      <c r="GV133">
        <v>136.11971057038701</v>
      </c>
      <c r="GW133">
        <v>147.86100138885499</v>
      </c>
      <c r="GX133">
        <v>160.24383640461301</v>
      </c>
      <c r="GY133">
        <v>172.85729558167401</v>
      </c>
      <c r="GZ133">
        <v>185.502348719781</v>
      </c>
      <c r="HA133">
        <v>198.21109628099501</v>
      </c>
      <c r="HB133">
        <v>210.842772775459</v>
      </c>
      <c r="HC133">
        <v>223.21313163638001</v>
      </c>
      <c r="HD133">
        <v>235.221990617731</v>
      </c>
      <c r="HE133" s="13"/>
      <c r="HF133" s="5"/>
      <c r="HP133" s="13">
        <v>9800</v>
      </c>
      <c r="HQ133">
        <v>120.537097362548</v>
      </c>
      <c r="HR133">
        <v>131.63802332467199</v>
      </c>
      <c r="HS133">
        <v>143.55574933176399</v>
      </c>
      <c r="HT133">
        <v>156.21555988845199</v>
      </c>
      <c r="HU133">
        <v>169.527181376849</v>
      </c>
      <c r="HV133">
        <v>183.130879860627</v>
      </c>
      <c r="HW133">
        <v>196.81844753726301</v>
      </c>
      <c r="HX133">
        <v>210.55588710172401</v>
      </c>
      <c r="HY133">
        <v>224.179467519345</v>
      </c>
      <c r="HZ133">
        <v>237.43609525222701</v>
      </c>
      <c r="IA133">
        <v>250.215735332371</v>
      </c>
      <c r="IB133" s="13"/>
      <c r="IC133" s="5"/>
      <c r="IM133" s="13">
        <v>9800</v>
      </c>
      <c r="IN133">
        <v>122.443014886128</v>
      </c>
      <c r="IO133">
        <v>133.86122031207799</v>
      </c>
      <c r="IP133">
        <v>146.14173176776401</v>
      </c>
      <c r="IQ133">
        <v>159.21068917717199</v>
      </c>
      <c r="IR133">
        <v>172.97731165711201</v>
      </c>
      <c r="IS133">
        <v>187.06472537118901</v>
      </c>
      <c r="IT133">
        <v>201.25271325928401</v>
      </c>
      <c r="IU133">
        <v>215.50407478567601</v>
      </c>
      <c r="IV133">
        <v>229.64267474323199</v>
      </c>
      <c r="IW133">
        <v>243.40074208028301</v>
      </c>
      <c r="IX133">
        <v>256.65309859194502</v>
      </c>
      <c r="IY133" s="13"/>
      <c r="IZ133" s="5"/>
      <c r="JJ133" s="13">
        <v>9800</v>
      </c>
      <c r="JK133">
        <v>120.91175035587</v>
      </c>
      <c r="JL133">
        <v>132.07324045377399</v>
      </c>
      <c r="JM133">
        <v>144.059603254108</v>
      </c>
      <c r="JN133">
        <v>156.79605430553599</v>
      </c>
      <c r="JO133">
        <v>170.191961475863</v>
      </c>
      <c r="JP133">
        <v>183.88724602591</v>
      </c>
      <c r="JQ133">
        <v>197.672476826012</v>
      </c>
      <c r="JR133">
        <v>211.51203074960699</v>
      </c>
      <c r="JS133">
        <v>225.240489159568</v>
      </c>
      <c r="JT133">
        <v>238.60194471497999</v>
      </c>
      <c r="JU133">
        <v>251.48432451206199</v>
      </c>
      <c r="JV133" s="13"/>
      <c r="JW133" s="5"/>
      <c r="KG133" s="13">
        <v>9800</v>
      </c>
      <c r="KH133">
        <v>122.212737648415</v>
      </c>
      <c r="KI133">
        <v>133.59781078783701</v>
      </c>
      <c r="KJ133">
        <v>145.84216387269299</v>
      </c>
      <c r="KK133">
        <v>158.87252542264201</v>
      </c>
      <c r="KL133">
        <v>172.59894657370501</v>
      </c>
      <c r="KM133">
        <v>186.634918276598</v>
      </c>
      <c r="KN133">
        <v>200.75722336538601</v>
      </c>
      <c r="KO133">
        <v>214.932784682837</v>
      </c>
      <c r="KP133">
        <v>228.984145873156</v>
      </c>
      <c r="KQ133">
        <v>242.64453365836201</v>
      </c>
      <c r="KR133">
        <v>255.78761542045601</v>
      </c>
      <c r="KS133" s="13"/>
      <c r="KT133" s="5"/>
      <c r="LD133" s="13">
        <v>9800</v>
      </c>
      <c r="LE133">
        <v>121.48283539006</v>
      </c>
      <c r="LF133">
        <v>132.74171697267499</v>
      </c>
      <c r="LG133">
        <v>144.84024145263299</v>
      </c>
      <c r="LH133">
        <v>157.70420356937399</v>
      </c>
      <c r="LI133">
        <v>171.243179998486</v>
      </c>
      <c r="LJ133">
        <v>185.08683072640801</v>
      </c>
      <c r="LK133">
        <v>199.02024581941501</v>
      </c>
      <c r="LL133">
        <v>213.00853845069</v>
      </c>
      <c r="LM133">
        <v>226.881397338634</v>
      </c>
      <c r="LN133">
        <v>240.37834612627799</v>
      </c>
      <c r="LO133">
        <v>253.381489754623</v>
      </c>
      <c r="LP133" s="13"/>
      <c r="LQ133" s="5"/>
      <c r="MA133" s="13">
        <v>9800</v>
      </c>
      <c r="MB133">
        <v>122.066413850969</v>
      </c>
      <c r="MC133">
        <v>133.426495975173</v>
      </c>
      <c r="MD133">
        <v>145.64207414534101</v>
      </c>
      <c r="ME133">
        <v>158.639733924258</v>
      </c>
      <c r="MF133">
        <v>172.32948104119399</v>
      </c>
      <c r="MG133">
        <v>186.32733686727201</v>
      </c>
      <c r="MH133">
        <v>200.41149768539699</v>
      </c>
      <c r="MI133">
        <v>214.548762519528</v>
      </c>
      <c r="MJ133">
        <v>228.56295179285101</v>
      </c>
      <c r="MK133">
        <v>242.18854256492199</v>
      </c>
      <c r="ML133">
        <v>255.30072625199301</v>
      </c>
      <c r="MM133" s="13"/>
      <c r="MN133" s="5"/>
      <c r="MX133" s="13">
        <v>9800</v>
      </c>
      <c r="MY133">
        <v>120.508420872263</v>
      </c>
      <c r="MZ133">
        <v>131.59900877099301</v>
      </c>
      <c r="NA133">
        <v>143.50271650197701</v>
      </c>
      <c r="NB133">
        <v>156.143925969885</v>
      </c>
      <c r="NC133">
        <v>169.43137923363</v>
      </c>
      <c r="ND133">
        <v>183.01842772903899</v>
      </c>
      <c r="NE133">
        <v>196.700899910663</v>
      </c>
      <c r="NF133">
        <v>210.44090212732601</v>
      </c>
      <c r="NG133">
        <v>224.07772466903899</v>
      </c>
      <c r="NH133">
        <v>237.35864517840901</v>
      </c>
      <c r="NI133">
        <v>250.17706557316799</v>
      </c>
      <c r="NJ133" s="13"/>
      <c r="NK133" s="5"/>
      <c r="NU133" s="13">
        <v>9800</v>
      </c>
      <c r="NV133">
        <v>121.08651576920499</v>
      </c>
      <c r="NW133">
        <v>132.27305459791901</v>
      </c>
      <c r="NX133">
        <v>144.286669461397</v>
      </c>
      <c r="NY133">
        <v>157.05210265461099</v>
      </c>
      <c r="NZ133">
        <v>170.478063847513</v>
      </c>
      <c r="OA133">
        <v>184.21089265576401</v>
      </c>
      <c r="OB133">
        <v>198.043015204385</v>
      </c>
      <c r="OC133">
        <v>211.93587281285099</v>
      </c>
      <c r="OD133">
        <v>225.724801662283</v>
      </c>
      <c r="OE133">
        <v>239.15278718098199</v>
      </c>
      <c r="OF133">
        <v>252.108561255442</v>
      </c>
      <c r="OG133" s="13"/>
      <c r="OH133" s="5"/>
      <c r="OR133">
        <v>9800</v>
      </c>
      <c r="OS133">
        <v>120.348686106881</v>
      </c>
      <c r="OT133">
        <v>131.41228115248401</v>
      </c>
      <c r="OU133">
        <v>143.28500603247301</v>
      </c>
      <c r="OV133">
        <v>155.89112256840599</v>
      </c>
      <c r="OW133">
        <v>169.139359737234</v>
      </c>
      <c r="OX133">
        <v>182.68524690058899</v>
      </c>
      <c r="OY133">
        <v>196.32599024707</v>
      </c>
      <c r="OZ133">
        <v>210.02361639866001</v>
      </c>
      <c r="PA133">
        <v>223.61859806771301</v>
      </c>
      <c r="PB133">
        <v>236.859378993712</v>
      </c>
      <c r="PC133">
        <v>249.640800642513</v>
      </c>
      <c r="PD133" s="13"/>
      <c r="PE133" s="5"/>
      <c r="PO133" s="13">
        <v>9800</v>
      </c>
      <c r="PP133">
        <v>126.02415436339901</v>
      </c>
      <c r="PQ133">
        <v>138.05102781940599</v>
      </c>
      <c r="PR133">
        <v>151.03106381489701</v>
      </c>
      <c r="PS133">
        <v>164.89315702878201</v>
      </c>
      <c r="PT133">
        <v>179.546674510174</v>
      </c>
      <c r="PU133">
        <v>194.56842719312399</v>
      </c>
      <c r="PV133">
        <v>209.70910664862501</v>
      </c>
      <c r="PW133">
        <v>224.928117672338</v>
      </c>
      <c r="PX133">
        <v>240.02033318088701</v>
      </c>
      <c r="PY133">
        <v>254.68901425967599</v>
      </c>
      <c r="PZ133">
        <v>268.771894638714</v>
      </c>
      <c r="QA133" s="13"/>
      <c r="QB133" s="5"/>
      <c r="QL133" s="13">
        <v>9800</v>
      </c>
      <c r="QM133">
        <v>126.885128391496</v>
      </c>
      <c r="QN133">
        <v>139.050686887062</v>
      </c>
      <c r="QO133">
        <v>152.18820162033299</v>
      </c>
      <c r="QP133">
        <v>166.22642970052999</v>
      </c>
      <c r="QQ133">
        <v>181.07387418315801</v>
      </c>
      <c r="QR133">
        <v>196.323717528044</v>
      </c>
      <c r="QS133">
        <v>211.730908369844</v>
      </c>
      <c r="QT133">
        <v>227.24672436774901</v>
      </c>
      <c r="QU133">
        <v>242.66645486437201</v>
      </c>
      <c r="QV133">
        <v>257.69147211815499</v>
      </c>
      <c r="QW133">
        <v>272.15690493632502</v>
      </c>
      <c r="QX133" s="13"/>
      <c r="QY133" s="5"/>
      <c r="RI133" s="13">
        <v>9800</v>
      </c>
      <c r="RJ133">
        <v>117.731905383605</v>
      </c>
      <c r="RK133">
        <v>128.351517497446</v>
      </c>
      <c r="RL133">
        <v>139.71294214692401</v>
      </c>
      <c r="RM133">
        <v>151.73768690350499</v>
      </c>
      <c r="RN133">
        <v>164.3333274172</v>
      </c>
      <c r="RO133">
        <v>177.201196155536</v>
      </c>
      <c r="RP133">
        <v>190.16237886363101</v>
      </c>
      <c r="RQ133">
        <v>203.173809624505</v>
      </c>
      <c r="RR133">
        <v>216.09633436939799</v>
      </c>
      <c r="RS133">
        <v>228.694938372731</v>
      </c>
      <c r="RT133">
        <v>240.88933264384599</v>
      </c>
      <c r="RU133" s="13"/>
      <c r="RV133" s="5"/>
      <c r="SF133" s="13">
        <v>9800</v>
      </c>
      <c r="SG133">
        <v>126.09488973025501</v>
      </c>
      <c r="SH133">
        <v>138.134498516403</v>
      </c>
      <c r="SI133">
        <v>151.13006858711401</v>
      </c>
      <c r="SJ133">
        <v>165.01099036784899</v>
      </c>
      <c r="SK133">
        <v>179.687170582627</v>
      </c>
      <c r="SL133">
        <v>194.740439462057</v>
      </c>
      <c r="SM133">
        <v>209.92375163067399</v>
      </c>
      <c r="SN133">
        <v>225.19564372756699</v>
      </c>
      <c r="SO133">
        <v>240.35226561839201</v>
      </c>
      <c r="SP133">
        <v>255.09692309485899</v>
      </c>
      <c r="SQ133">
        <v>269.26811032680502</v>
      </c>
      <c r="SR133" s="13"/>
      <c r="SS133" s="5"/>
      <c r="TC133" s="13">
        <v>9800</v>
      </c>
      <c r="TD133">
        <v>119.510668064238</v>
      </c>
      <c r="TE133">
        <v>130.427859732028</v>
      </c>
      <c r="TF133">
        <v>142.13073295521301</v>
      </c>
      <c r="TG133">
        <v>154.54217912672601</v>
      </c>
      <c r="TH133">
        <v>167.570028029095</v>
      </c>
      <c r="TI133">
        <v>180.89078815732199</v>
      </c>
      <c r="TJ133">
        <v>194.312044879399</v>
      </c>
      <c r="TK133">
        <v>207.792026517051</v>
      </c>
      <c r="TL133">
        <v>221.17939804758399</v>
      </c>
      <c r="TM133">
        <v>234.228245286521</v>
      </c>
      <c r="TN133">
        <v>246.84344904979699</v>
      </c>
      <c r="TO133" s="13"/>
      <c r="TP133" s="5"/>
      <c r="TZ133" s="13">
        <v>9800</v>
      </c>
      <c r="UA133">
        <v>119.178212609045</v>
      </c>
      <c r="UB133">
        <v>130.19889876967099</v>
      </c>
      <c r="UC133">
        <v>142.087360890696</v>
      </c>
      <c r="UD133">
        <v>154.79441892767699</v>
      </c>
      <c r="UE133">
        <v>168.259719101066</v>
      </c>
      <c r="UF133">
        <v>181.93148562401001</v>
      </c>
      <c r="UG133">
        <v>195.545185884105</v>
      </c>
      <c r="UH133">
        <v>209.15804152612799</v>
      </c>
      <c r="UI133">
        <v>222.58046426319299</v>
      </c>
      <c r="UJ133">
        <v>235.579922313585</v>
      </c>
      <c r="UK133">
        <v>248.01198927395899</v>
      </c>
      <c r="UL133" s="13"/>
      <c r="UM133" s="5"/>
      <c r="UW133" s="13">
        <v>9800</v>
      </c>
      <c r="UX133">
        <v>119.178212609045</v>
      </c>
      <c r="UY133">
        <v>130.19889876967099</v>
      </c>
      <c r="UZ133">
        <v>142.087360890696</v>
      </c>
      <c r="VA133">
        <v>154.79441892767699</v>
      </c>
      <c r="VB133">
        <v>168.259719101066</v>
      </c>
      <c r="VC133">
        <v>181.93148562401001</v>
      </c>
      <c r="VD133">
        <v>195.545185884105</v>
      </c>
      <c r="VE133">
        <v>209.15804152612799</v>
      </c>
      <c r="VF133">
        <v>222.58046426319299</v>
      </c>
      <c r="VG133">
        <v>235.579922313585</v>
      </c>
      <c r="VH133">
        <v>248.01198927395899</v>
      </c>
      <c r="VI133" s="13"/>
      <c r="VJ133" s="5"/>
      <c r="VT133" s="13">
        <v>9800</v>
      </c>
      <c r="VU133">
        <v>119.178212609045</v>
      </c>
      <c r="VV133">
        <v>130.19889876967099</v>
      </c>
      <c r="VW133">
        <v>142.087360890696</v>
      </c>
      <c r="VX133">
        <v>154.79441892767699</v>
      </c>
      <c r="VY133">
        <v>168.259719101066</v>
      </c>
      <c r="VZ133">
        <v>181.93148562401001</v>
      </c>
      <c r="WA133">
        <v>195.545185884105</v>
      </c>
      <c r="WB133">
        <v>209.15804152612799</v>
      </c>
      <c r="WC133">
        <v>222.58046426319299</v>
      </c>
      <c r="WD133">
        <v>235.579922313585</v>
      </c>
      <c r="WE133">
        <v>248.01198927395899</v>
      </c>
      <c r="WF133" s="13"/>
      <c r="WG133" s="5"/>
    </row>
    <row r="134" spans="17:605" x14ac:dyDescent="0.25">
      <c r="Q134" s="13">
        <v>11200</v>
      </c>
      <c r="R134">
        <v>114.199952647516</v>
      </c>
      <c r="S134">
        <v>124.18157586212899</v>
      </c>
      <c r="T134">
        <v>134.879123496875</v>
      </c>
      <c r="U134">
        <v>146.241413230462</v>
      </c>
      <c r="V134">
        <v>158.177174747652</v>
      </c>
      <c r="W134">
        <v>170.195744649186</v>
      </c>
      <c r="X134">
        <v>182.422969304102</v>
      </c>
      <c r="Y134">
        <v>194.73099981066699</v>
      </c>
      <c r="Z134">
        <v>206.99264282569899</v>
      </c>
      <c r="AA134">
        <v>219.08288327464899</v>
      </c>
      <c r="AB134">
        <v>230.859090117156</v>
      </c>
      <c r="AC134" s="13"/>
      <c r="AD134" s="5"/>
      <c r="AN134" s="13">
        <v>11200</v>
      </c>
      <c r="AO134">
        <v>125.635989998412</v>
      </c>
      <c r="AP134">
        <v>137.36894977774699</v>
      </c>
      <c r="AQ134">
        <v>150.01102233198799</v>
      </c>
      <c r="AR134">
        <v>163.49480409546899</v>
      </c>
      <c r="AS134">
        <v>177.70555462485899</v>
      </c>
      <c r="AT134">
        <v>192.14698395454801</v>
      </c>
      <c r="AU134">
        <v>206.874148857546</v>
      </c>
      <c r="AV134">
        <v>221.705084105727</v>
      </c>
      <c r="AW134">
        <v>236.45250523231201</v>
      </c>
      <c r="AX134">
        <v>250.92705819157499</v>
      </c>
      <c r="AY134">
        <v>264.89171254966499</v>
      </c>
      <c r="AZ134" s="13"/>
      <c r="BA134" s="5"/>
      <c r="BK134" s="13">
        <v>11200</v>
      </c>
      <c r="BL134">
        <v>123.331199778685</v>
      </c>
      <c r="BM134">
        <v>134.68112469348799</v>
      </c>
      <c r="BN134">
        <v>146.88395189510001</v>
      </c>
      <c r="BO134">
        <v>159.87052198695099</v>
      </c>
      <c r="BP134">
        <v>173.52776012178899</v>
      </c>
      <c r="BQ134">
        <v>187.38578121365401</v>
      </c>
      <c r="BR134">
        <v>201.49632459197599</v>
      </c>
      <c r="BS134">
        <v>215.68972503636201</v>
      </c>
      <c r="BT134">
        <v>229.79370305197801</v>
      </c>
      <c r="BU134">
        <v>243.63634863877499</v>
      </c>
      <c r="BV134">
        <v>256.999636562295</v>
      </c>
      <c r="BW134" s="13"/>
      <c r="BX134" s="5"/>
      <c r="CH134" s="13">
        <v>11200</v>
      </c>
      <c r="CI134">
        <v>114.250809039995</v>
      </c>
      <c r="CJ134">
        <v>124.240673563217</v>
      </c>
      <c r="CK134">
        <v>134.947626147883</v>
      </c>
      <c r="CL134">
        <v>146.32052434336501</v>
      </c>
      <c r="CM134">
        <v>158.26800189544599</v>
      </c>
      <c r="CN134">
        <v>170.297836952138</v>
      </c>
      <c r="CO134">
        <v>182.53644829474501</v>
      </c>
      <c r="CP134">
        <v>194.85562833587801</v>
      </c>
      <c r="CQ134">
        <v>207.12778084920501</v>
      </c>
      <c r="CR134">
        <v>219.22745623780699</v>
      </c>
      <c r="CS134">
        <v>231.01159970104499</v>
      </c>
      <c r="CT134" s="13"/>
      <c r="CU134" s="5"/>
      <c r="DE134" s="13">
        <v>11200</v>
      </c>
      <c r="DF134">
        <v>122.870967183931</v>
      </c>
      <c r="DG134">
        <v>134.14108876987501</v>
      </c>
      <c r="DH134">
        <v>146.25141848334101</v>
      </c>
      <c r="DI134">
        <v>159.13204331259001</v>
      </c>
      <c r="DJ134">
        <v>172.67054609374901</v>
      </c>
      <c r="DK134">
        <v>186.41403053862999</v>
      </c>
      <c r="DL134">
        <v>200.40803473141699</v>
      </c>
      <c r="DM134">
        <v>214.48707063524199</v>
      </c>
      <c r="DN134">
        <v>228.48376666575899</v>
      </c>
      <c r="DO134">
        <v>242.23172253959399</v>
      </c>
      <c r="DP134">
        <v>255.51779202331801</v>
      </c>
      <c r="DQ134" s="13"/>
      <c r="DR134" s="5"/>
      <c r="EB134" s="13">
        <v>11200</v>
      </c>
      <c r="EC134">
        <v>114.36081171683399</v>
      </c>
      <c r="ED134">
        <v>124.368516138334</v>
      </c>
      <c r="EE134">
        <v>135.09583049290401</v>
      </c>
      <c r="EF134">
        <v>146.49169946834999</v>
      </c>
      <c r="EG134">
        <v>158.464548356759</v>
      </c>
      <c r="EH134">
        <v>170.51875845118099</v>
      </c>
      <c r="EI134">
        <v>182.781997014132</v>
      </c>
      <c r="EJ134">
        <v>195.12527530221701</v>
      </c>
      <c r="EK134">
        <v>207.42011964571901</v>
      </c>
      <c r="EL134">
        <v>219.54013418602599</v>
      </c>
      <c r="EM134">
        <v>231.34134183174501</v>
      </c>
      <c r="EN134" s="13"/>
      <c r="EO134" s="5"/>
      <c r="EY134" s="13">
        <v>11200</v>
      </c>
      <c r="EZ134">
        <v>114.155036139183</v>
      </c>
      <c r="FA134">
        <v>124.12938397871</v>
      </c>
      <c r="FB134">
        <v>134.818629698032</v>
      </c>
      <c r="FC134">
        <v>146.17155597969801</v>
      </c>
      <c r="FD134">
        <v>158.09697701484399</v>
      </c>
      <c r="FE134">
        <v>170.10559959304101</v>
      </c>
      <c r="FF134">
        <v>182.32276702091801</v>
      </c>
      <c r="FG134">
        <v>194.620945907302</v>
      </c>
      <c r="FH134">
        <v>206.87329728818699</v>
      </c>
      <c r="FI134">
        <v>218.955188318518</v>
      </c>
      <c r="FJ134">
        <v>230.72436084755199</v>
      </c>
      <c r="FK134" s="13"/>
      <c r="FL134" s="5"/>
      <c r="FV134" s="13">
        <v>11200</v>
      </c>
      <c r="FW134">
        <v>114.680922652877</v>
      </c>
      <c r="FX134">
        <v>124.740650437125</v>
      </c>
      <c r="FY134">
        <v>135.52736525626801</v>
      </c>
      <c r="FZ134">
        <v>146.99027240341701</v>
      </c>
      <c r="GA134">
        <v>159.03718325747201</v>
      </c>
      <c r="GB134">
        <v>171.16238800561001</v>
      </c>
      <c r="GC134">
        <v>183.497269305077</v>
      </c>
      <c r="GD134">
        <v>195.910523019831</v>
      </c>
      <c r="GE134">
        <v>208.271074499018</v>
      </c>
      <c r="GF134">
        <v>220.44972370638899</v>
      </c>
      <c r="GG134">
        <v>232.29976476045499</v>
      </c>
      <c r="GH134" s="13"/>
      <c r="GI134" s="5"/>
      <c r="GS134" s="13">
        <v>11200</v>
      </c>
      <c r="GT134">
        <v>114.22936627889599</v>
      </c>
      <c r="GU134">
        <v>124.215755495217</v>
      </c>
      <c r="GV134">
        <v>134.91874196803599</v>
      </c>
      <c r="GW134">
        <v>146.287166403962</v>
      </c>
      <c r="GX134">
        <v>158.229703033221</v>
      </c>
      <c r="GY134">
        <v>170.25478801787699</v>
      </c>
      <c r="GZ134">
        <v>182.488598424223</v>
      </c>
      <c r="HA134">
        <v>194.80307808725701</v>
      </c>
      <c r="HB134">
        <v>207.07080086265401</v>
      </c>
      <c r="HC134">
        <v>219.16650058933999</v>
      </c>
      <c r="HD134">
        <v>230.94730134047799</v>
      </c>
      <c r="HE134" s="13"/>
      <c r="HF134" s="5"/>
      <c r="HP134" s="13">
        <v>11200</v>
      </c>
      <c r="HQ134">
        <v>120.868551569826</v>
      </c>
      <c r="HR134">
        <v>131.80436164213901</v>
      </c>
      <c r="HS134">
        <v>143.53083127463501</v>
      </c>
      <c r="HT134">
        <v>155.97623831618199</v>
      </c>
      <c r="HU134">
        <v>169.030332164161</v>
      </c>
      <c r="HV134">
        <v>182.28001057179</v>
      </c>
      <c r="HW134">
        <v>195.759510950953</v>
      </c>
      <c r="HX134">
        <v>209.31589973035</v>
      </c>
      <c r="HY134">
        <v>222.79664755919001</v>
      </c>
      <c r="HZ134">
        <v>236.05213320630401</v>
      </c>
      <c r="IA134">
        <v>248.885835382295</v>
      </c>
      <c r="IB134" s="13"/>
      <c r="IC134" s="5"/>
      <c r="IM134" s="13">
        <v>11200</v>
      </c>
      <c r="IN134">
        <v>122.793239823793</v>
      </c>
      <c r="IO134">
        <v>134.04390237971299</v>
      </c>
      <c r="IP134">
        <v>146.12982446486501</v>
      </c>
      <c r="IQ134">
        <v>158.98018813020701</v>
      </c>
      <c r="IR134">
        <v>172.48318057342101</v>
      </c>
      <c r="IS134">
        <v>186.20672065353099</v>
      </c>
      <c r="IT134">
        <v>200.18671171020401</v>
      </c>
      <c r="IU134">
        <v>214.26106751848101</v>
      </c>
      <c r="IV134">
        <v>228.266330087732</v>
      </c>
      <c r="IW134">
        <v>242.04040376117399</v>
      </c>
      <c r="IX134">
        <v>255.37277055026701</v>
      </c>
      <c r="IY134" s="13"/>
      <c r="IZ134" s="5"/>
      <c r="JJ134" s="13">
        <v>11200</v>
      </c>
      <c r="JK134">
        <v>121.257861520421</v>
      </c>
      <c r="JL134">
        <v>132.255619408169</v>
      </c>
      <c r="JM134">
        <v>144.05222341176599</v>
      </c>
      <c r="JN134">
        <v>156.575907996247</v>
      </c>
      <c r="JO134">
        <v>169.71616145293399</v>
      </c>
      <c r="JP134">
        <v>183.05996138832</v>
      </c>
      <c r="JQ134">
        <v>196.63993698705301</v>
      </c>
      <c r="JR134">
        <v>210.30186955060799</v>
      </c>
      <c r="JS134">
        <v>223.89169020552299</v>
      </c>
      <c r="JT134">
        <v>237.258013868924</v>
      </c>
      <c r="JU134">
        <v>250.20182490772001</v>
      </c>
      <c r="JV134" s="13"/>
      <c r="JW134" s="5"/>
      <c r="KG134" s="13">
        <v>11200</v>
      </c>
      <c r="KH134">
        <v>122.527225933561</v>
      </c>
      <c r="KI134">
        <v>133.739246939845</v>
      </c>
      <c r="KJ134">
        <v>145.78266269891</v>
      </c>
      <c r="KK134">
        <v>158.58717382683801</v>
      </c>
      <c r="KL134">
        <v>172.040751081671</v>
      </c>
      <c r="KM134">
        <v>185.69880355811699</v>
      </c>
      <c r="KN134">
        <v>199.60426837939201</v>
      </c>
      <c r="KO134">
        <v>213.59407771918401</v>
      </c>
      <c r="KP134">
        <v>227.50372462664501</v>
      </c>
      <c r="KQ134">
        <v>241.17004918239499</v>
      </c>
      <c r="KR134">
        <v>254.38301370306499</v>
      </c>
      <c r="KS134" s="13"/>
      <c r="KT134" s="5"/>
      <c r="LD134" s="13">
        <v>11200</v>
      </c>
      <c r="LE134">
        <v>121.8182118501</v>
      </c>
      <c r="LF134">
        <v>132.90983400818101</v>
      </c>
      <c r="LG134">
        <v>144.814353112813</v>
      </c>
      <c r="LH134">
        <v>157.46056959802601</v>
      </c>
      <c r="LI134">
        <v>170.737340297</v>
      </c>
      <c r="LJ134">
        <v>184.21947227898099</v>
      </c>
      <c r="LK134">
        <v>197.94333954273</v>
      </c>
      <c r="LL134">
        <v>211.75111798943399</v>
      </c>
      <c r="LM134">
        <v>225.48448344914999</v>
      </c>
      <c r="LN134">
        <v>238.987246481169</v>
      </c>
      <c r="LO134">
        <v>252.05579025188101</v>
      </c>
      <c r="LP134" s="13"/>
      <c r="LQ134" s="5"/>
      <c r="MA134" s="13">
        <v>11200</v>
      </c>
      <c r="MB134">
        <v>122.382755166667</v>
      </c>
      <c r="MC134">
        <v>133.57054900218299</v>
      </c>
      <c r="MD134">
        <v>145.586119135469</v>
      </c>
      <c r="ME134">
        <v>158.359026203582</v>
      </c>
      <c r="MF134">
        <v>171.77739405748599</v>
      </c>
      <c r="MG134">
        <v>185.39962255807799</v>
      </c>
      <c r="MH134">
        <v>199.26778760517101</v>
      </c>
      <c r="MI134">
        <v>213.21975736086</v>
      </c>
      <c r="MJ134">
        <v>227.09213446961101</v>
      </c>
      <c r="MK134">
        <v>240.723016260805</v>
      </c>
      <c r="ML134">
        <v>253.90360665065501</v>
      </c>
      <c r="MM134" s="13"/>
      <c r="MN134" s="5"/>
      <c r="MX134" s="13">
        <v>11200</v>
      </c>
      <c r="MY134">
        <v>120.883963127583</v>
      </c>
      <c r="MZ134">
        <v>131.816992487135</v>
      </c>
      <c r="NA134">
        <v>143.538198745188</v>
      </c>
      <c r="NB134">
        <v>155.975025386406</v>
      </c>
      <c r="NC134">
        <v>169.01781025264501</v>
      </c>
      <c r="ND134">
        <v>182.269013834942</v>
      </c>
      <c r="NE134">
        <v>195.755000612137</v>
      </c>
      <c r="NF134">
        <v>209.32498787672699</v>
      </c>
      <c r="NG134">
        <v>222.82893716203</v>
      </c>
      <c r="NH134">
        <v>236.119987473696</v>
      </c>
      <c r="NI134">
        <v>249.00270076343199</v>
      </c>
      <c r="NJ134" s="13"/>
      <c r="NK134" s="5"/>
      <c r="NU134" s="13">
        <v>11200</v>
      </c>
      <c r="NV134">
        <v>121.461143376846</v>
      </c>
      <c r="NW134">
        <v>132.48831119708601</v>
      </c>
      <c r="NX134">
        <v>144.31717888157399</v>
      </c>
      <c r="NY134">
        <v>156.87555740572699</v>
      </c>
      <c r="NZ134">
        <v>170.052995132387</v>
      </c>
      <c r="OA134">
        <v>183.44481693807799</v>
      </c>
      <c r="OB134">
        <v>197.07872784032699</v>
      </c>
      <c r="OC134">
        <v>210.80102065324201</v>
      </c>
      <c r="OD134">
        <v>224.45818610274699</v>
      </c>
      <c r="OE134">
        <v>237.89942331347601</v>
      </c>
      <c r="OF134">
        <v>250.92509812412601</v>
      </c>
      <c r="OG134" s="13"/>
      <c r="OH134" s="5"/>
      <c r="OR134">
        <v>11200</v>
      </c>
      <c r="OS134">
        <v>120.725843887604</v>
      </c>
      <c r="OT134">
        <v>131.63261529528799</v>
      </c>
      <c r="OU134">
        <v>143.32373068302999</v>
      </c>
      <c r="OV134">
        <v>155.726513372721</v>
      </c>
      <c r="OW134">
        <v>168.731415516753</v>
      </c>
      <c r="OX134">
        <v>181.94359769567299</v>
      </c>
      <c r="OY134">
        <v>195.38870343446399</v>
      </c>
      <c r="OZ134">
        <v>208.91682687815199</v>
      </c>
      <c r="PA134">
        <v>222.37896453521699</v>
      </c>
      <c r="PB134">
        <v>235.62942480577499</v>
      </c>
      <c r="PC134">
        <v>248.47392750797999</v>
      </c>
      <c r="PD134" s="13"/>
      <c r="PE134" s="5"/>
      <c r="PO134" s="13">
        <v>11200</v>
      </c>
      <c r="PP134">
        <v>126.363275202501</v>
      </c>
      <c r="PQ134">
        <v>138.21006811696901</v>
      </c>
      <c r="PR134">
        <v>150.980050816252</v>
      </c>
      <c r="PS134">
        <v>164.605218800823</v>
      </c>
      <c r="PT134">
        <v>178.970655250921</v>
      </c>
      <c r="PU134">
        <v>193.59232406980601</v>
      </c>
      <c r="PV134">
        <v>208.51621267053</v>
      </c>
      <c r="PW134">
        <v>223.55947511590799</v>
      </c>
      <c r="PX134">
        <v>238.533639505737</v>
      </c>
      <c r="PY134">
        <v>253.24785612945601</v>
      </c>
      <c r="PZ134">
        <v>267.46248427225999</v>
      </c>
      <c r="QA134" s="13"/>
      <c r="QB134" s="5"/>
      <c r="QL134" s="13">
        <v>11200</v>
      </c>
      <c r="QM134">
        <v>127.26141436901899</v>
      </c>
      <c r="QN134">
        <v>139.251378346325</v>
      </c>
      <c r="QO134">
        <v>152.18401382468301</v>
      </c>
      <c r="QP134">
        <v>165.991334941433</v>
      </c>
      <c r="QQ134">
        <v>180.55946916571699</v>
      </c>
      <c r="QR134">
        <v>195.42611630931</v>
      </c>
      <c r="QS134">
        <v>210.62479349086999</v>
      </c>
      <c r="QT134">
        <v>225.97358994059499</v>
      </c>
      <c r="QU134">
        <v>241.28454388575</v>
      </c>
      <c r="QV134">
        <v>256.36673801721798</v>
      </c>
      <c r="QW134">
        <v>270.978623844715</v>
      </c>
      <c r="QX134" s="13"/>
      <c r="QY134" s="5"/>
      <c r="RI134" s="13">
        <v>11200</v>
      </c>
      <c r="RJ134">
        <v>118.19372616666401</v>
      </c>
      <c r="RK134">
        <v>128.677925439219</v>
      </c>
      <c r="RL134">
        <v>139.883078912223</v>
      </c>
      <c r="RM134">
        <v>151.73380723004601</v>
      </c>
      <c r="RN134">
        <v>164.123053300229</v>
      </c>
      <c r="RO134">
        <v>176.71161325963701</v>
      </c>
      <c r="RP134">
        <v>189.50635407713901</v>
      </c>
      <c r="RQ134">
        <v>202.37243526132099</v>
      </c>
      <c r="RR134">
        <v>215.17854723478601</v>
      </c>
      <c r="RS134">
        <v>227.79890926701299</v>
      </c>
      <c r="RT134">
        <v>240.05677871702699</v>
      </c>
      <c r="RU134" s="13"/>
      <c r="RV134" s="5"/>
      <c r="SF134" s="13">
        <v>11200</v>
      </c>
      <c r="SG134">
        <v>126.43311250983299</v>
      </c>
      <c r="SH134">
        <v>138.29229922148201</v>
      </c>
      <c r="SI134">
        <v>151.077365654369</v>
      </c>
      <c r="SJ134">
        <v>164.720777395516</v>
      </c>
      <c r="SK134">
        <v>179.10851762227901</v>
      </c>
      <c r="SL134">
        <v>193.762719152214</v>
      </c>
      <c r="SM134">
        <v>208.72739071171901</v>
      </c>
      <c r="SN134">
        <v>223.821031312461</v>
      </c>
      <c r="SO134">
        <v>238.85642697832299</v>
      </c>
      <c r="SP134">
        <v>253.64378043013599</v>
      </c>
      <c r="SQ134">
        <v>267.94361219742802</v>
      </c>
      <c r="SR134" s="13"/>
      <c r="SS134" s="5"/>
      <c r="TC134" s="13">
        <v>11200</v>
      </c>
      <c r="TD134">
        <v>119.935939717873</v>
      </c>
      <c r="TE134">
        <v>130.70680434533901</v>
      </c>
      <c r="TF134">
        <v>142.24041791363001</v>
      </c>
      <c r="TG134">
        <v>154.462788684533</v>
      </c>
      <c r="TH134">
        <v>167.265181194772</v>
      </c>
      <c r="TI134">
        <v>180.278873380318</v>
      </c>
      <c r="TJ134">
        <v>193.51937930521299</v>
      </c>
      <c r="TK134">
        <v>206.84277623321299</v>
      </c>
      <c r="TL134">
        <v>220.10709737100001</v>
      </c>
      <c r="TM134">
        <v>233.17457683811901</v>
      </c>
      <c r="TN134">
        <v>245.85725694964901</v>
      </c>
      <c r="TO134" s="13"/>
      <c r="TP134" s="5"/>
      <c r="TZ134" s="13">
        <v>11200</v>
      </c>
      <c r="UA134">
        <v>118.56762971868</v>
      </c>
      <c r="UB134">
        <v>129.27078973872099</v>
      </c>
      <c r="UC134">
        <v>140.79418156624999</v>
      </c>
      <c r="UD134">
        <v>153.09066438519201</v>
      </c>
      <c r="UE134">
        <v>166.058121367447</v>
      </c>
      <c r="UF134">
        <v>179.02976252781701</v>
      </c>
      <c r="UG134">
        <v>192.19732299639401</v>
      </c>
      <c r="UH134">
        <v>205.39383402367699</v>
      </c>
      <c r="UI134">
        <v>218.44864851230901</v>
      </c>
      <c r="UJ134">
        <v>231.190652221878</v>
      </c>
      <c r="UK134">
        <v>243.43392193943501</v>
      </c>
      <c r="UL134" s="13"/>
      <c r="UM134" s="5"/>
      <c r="UW134" s="13">
        <v>11200</v>
      </c>
      <c r="UX134">
        <v>118.56762971868</v>
      </c>
      <c r="UY134">
        <v>129.27078973872099</v>
      </c>
      <c r="UZ134">
        <v>140.79418156624999</v>
      </c>
      <c r="VA134">
        <v>153.09066438519201</v>
      </c>
      <c r="VB134">
        <v>166.058121367447</v>
      </c>
      <c r="VC134">
        <v>179.02976252781701</v>
      </c>
      <c r="VD134">
        <v>192.19732299639401</v>
      </c>
      <c r="VE134">
        <v>205.39383402367699</v>
      </c>
      <c r="VF134">
        <v>218.44864851230901</v>
      </c>
      <c r="VG134">
        <v>231.190652221878</v>
      </c>
      <c r="VH134">
        <v>243.43392193943501</v>
      </c>
      <c r="VI134" s="13"/>
      <c r="VJ134" s="5"/>
      <c r="VT134" s="13">
        <v>11200</v>
      </c>
      <c r="VU134">
        <v>118.56762971868</v>
      </c>
      <c r="VV134">
        <v>129.27078973872099</v>
      </c>
      <c r="VW134">
        <v>140.79418156624999</v>
      </c>
      <c r="VX134">
        <v>153.09066438519201</v>
      </c>
      <c r="VY134">
        <v>166.058121367447</v>
      </c>
      <c r="VZ134">
        <v>179.02976252781701</v>
      </c>
      <c r="WA134">
        <v>192.19732299639401</v>
      </c>
      <c r="WB134">
        <v>205.39383402367699</v>
      </c>
      <c r="WC134">
        <v>218.44864851230901</v>
      </c>
      <c r="WD134">
        <v>231.190652221878</v>
      </c>
      <c r="WE134">
        <v>243.43392193943501</v>
      </c>
      <c r="WF134" s="13"/>
      <c r="WG134" s="5"/>
    </row>
    <row r="135" spans="17:605" x14ac:dyDescent="0.25">
      <c r="Q135" s="13">
        <v>12600</v>
      </c>
      <c r="R135">
        <v>114.199952647516</v>
      </c>
      <c r="S135">
        <v>124.18157586212899</v>
      </c>
      <c r="T135">
        <v>134.879123496875</v>
      </c>
      <c r="U135">
        <v>146.241413230462</v>
      </c>
      <c r="V135">
        <v>158.177174747652</v>
      </c>
      <c r="W135">
        <v>170.195744649186</v>
      </c>
      <c r="X135">
        <v>182.422969304102</v>
      </c>
      <c r="Y135">
        <v>194.73099981066699</v>
      </c>
      <c r="Z135">
        <v>206.99264282569899</v>
      </c>
      <c r="AA135">
        <v>219.08288327464899</v>
      </c>
      <c r="AB135">
        <v>230.859090117156</v>
      </c>
      <c r="AC135" s="13" t="s">
        <v>205</v>
      </c>
      <c r="AD135" s="5"/>
      <c r="AN135" s="13">
        <v>12600</v>
      </c>
      <c r="AO135">
        <v>126.78399789919</v>
      </c>
      <c r="AP135">
        <v>138.69899880274201</v>
      </c>
      <c r="AQ135">
        <v>151.547415973553</v>
      </c>
      <c r="AR135">
        <v>165.261701013578</v>
      </c>
      <c r="AS135">
        <v>179.72821269225901</v>
      </c>
      <c r="AT135">
        <v>194.47740746321699</v>
      </c>
      <c r="AU135">
        <v>209.54845861460799</v>
      </c>
      <c r="AV135">
        <v>224.760186618517</v>
      </c>
      <c r="AW135">
        <v>239.925537914871</v>
      </c>
      <c r="AX135">
        <v>254.854658745661</v>
      </c>
      <c r="AY135">
        <v>269.30725613243499</v>
      </c>
      <c r="AZ135" s="13" t="s">
        <v>205</v>
      </c>
      <c r="BA135" s="5"/>
      <c r="BK135" s="13">
        <v>12600</v>
      </c>
      <c r="BL135">
        <v>124.511035977823</v>
      </c>
      <c r="BM135">
        <v>136.046327051357</v>
      </c>
      <c r="BN135">
        <v>148.45834421152099</v>
      </c>
      <c r="BO135">
        <v>161.677464603999</v>
      </c>
      <c r="BP135">
        <v>175.59090465226001</v>
      </c>
      <c r="BQ135">
        <v>189.74900878729201</v>
      </c>
      <c r="BR135">
        <v>204.189597530123</v>
      </c>
      <c r="BS135">
        <v>218.742206093558</v>
      </c>
      <c r="BT135">
        <v>233.23317993612099</v>
      </c>
      <c r="BU135">
        <v>247.488588419281</v>
      </c>
      <c r="BV135">
        <v>261.28506697406402</v>
      </c>
      <c r="BW135" s="13" t="s">
        <v>205</v>
      </c>
      <c r="BX135" s="5"/>
      <c r="CH135" s="13">
        <v>12600</v>
      </c>
      <c r="CI135">
        <v>114.250809039996</v>
      </c>
      <c r="CJ135">
        <v>124.240673563217</v>
      </c>
      <c r="CK135">
        <v>134.947626147883</v>
      </c>
      <c r="CL135">
        <v>146.32052434336501</v>
      </c>
      <c r="CM135">
        <v>158.26800189544599</v>
      </c>
      <c r="CN135">
        <v>170.297836952138</v>
      </c>
      <c r="CO135">
        <v>182.53644829474501</v>
      </c>
      <c r="CP135">
        <v>194.85562833587801</v>
      </c>
      <c r="CQ135">
        <v>207.12778084920501</v>
      </c>
      <c r="CR135">
        <v>219.22745623780699</v>
      </c>
      <c r="CS135">
        <v>231.01159970104499</v>
      </c>
      <c r="CT135" s="13" t="s">
        <v>205</v>
      </c>
      <c r="CU135" s="5"/>
      <c r="DE135" s="13">
        <v>12600</v>
      </c>
      <c r="DF135">
        <v>124.083444142231</v>
      </c>
      <c r="DG135">
        <v>135.543935890103</v>
      </c>
      <c r="DH135">
        <v>147.86903514061601</v>
      </c>
      <c r="DI135">
        <v>160.98833369808099</v>
      </c>
      <c r="DJ135">
        <v>174.789563063039</v>
      </c>
      <c r="DK135">
        <v>188.83872166924101</v>
      </c>
      <c r="DL135">
        <v>203.16786757494799</v>
      </c>
      <c r="DM135">
        <v>217.610409642565</v>
      </c>
      <c r="DN135">
        <v>231.99730097251501</v>
      </c>
      <c r="DO135">
        <v>246.15984802782</v>
      </c>
      <c r="DP135">
        <v>259.87928060393398</v>
      </c>
      <c r="DQ135" s="13" t="s">
        <v>205</v>
      </c>
      <c r="DR135" s="5"/>
      <c r="EB135" s="13">
        <v>12600</v>
      </c>
      <c r="EC135">
        <v>114.36081171683399</v>
      </c>
      <c r="ED135">
        <v>124.368516138334</v>
      </c>
      <c r="EE135">
        <v>135.09583049290401</v>
      </c>
      <c r="EF135">
        <v>146.49169946834999</v>
      </c>
      <c r="EG135">
        <v>158.464548356759</v>
      </c>
      <c r="EH135">
        <v>170.51875845118201</v>
      </c>
      <c r="EI135">
        <v>182.781997014132</v>
      </c>
      <c r="EJ135">
        <v>195.12527530221701</v>
      </c>
      <c r="EK135">
        <v>207.42011964571901</v>
      </c>
      <c r="EL135">
        <v>219.54013418602599</v>
      </c>
      <c r="EM135">
        <v>231.34134183174501</v>
      </c>
      <c r="EN135" s="13" t="s">
        <v>205</v>
      </c>
      <c r="EO135" s="5"/>
      <c r="EY135" s="13">
        <v>12600</v>
      </c>
      <c r="EZ135">
        <v>114.155036139183</v>
      </c>
      <c r="FA135">
        <v>124.12938397871</v>
      </c>
      <c r="FB135">
        <v>134.818629698032</v>
      </c>
      <c r="FC135">
        <v>146.17155597969801</v>
      </c>
      <c r="FD135">
        <v>158.09697701484399</v>
      </c>
      <c r="FE135">
        <v>170.10559959304101</v>
      </c>
      <c r="FF135">
        <v>182.32276702091801</v>
      </c>
      <c r="FG135">
        <v>194.620945907302</v>
      </c>
      <c r="FH135">
        <v>206.87329728818699</v>
      </c>
      <c r="FI135">
        <v>218.955188318518</v>
      </c>
      <c r="FJ135">
        <v>230.72436084755199</v>
      </c>
      <c r="FK135" s="13" t="s">
        <v>205</v>
      </c>
      <c r="FL135" s="5"/>
      <c r="FV135" s="13">
        <v>12600</v>
      </c>
      <c r="FW135">
        <v>114.680922652877</v>
      </c>
      <c r="FX135">
        <v>124.740650437125</v>
      </c>
      <c r="FY135">
        <v>135.52736525626801</v>
      </c>
      <c r="FZ135">
        <v>146.99027240341701</v>
      </c>
      <c r="GA135">
        <v>159.03718325747201</v>
      </c>
      <c r="GB135">
        <v>171.16238800561001</v>
      </c>
      <c r="GC135">
        <v>183.497269305077</v>
      </c>
      <c r="GD135">
        <v>195.910523019831</v>
      </c>
      <c r="GE135">
        <v>208.271074499018</v>
      </c>
      <c r="GF135">
        <v>220.44972370638899</v>
      </c>
      <c r="GG135">
        <v>232.29976476045499</v>
      </c>
      <c r="GH135" s="13" t="s">
        <v>205</v>
      </c>
      <c r="GI135" s="5"/>
      <c r="GS135" s="13">
        <v>12600</v>
      </c>
      <c r="GT135">
        <v>114.22936627889599</v>
      </c>
      <c r="GU135">
        <v>124.215755495217</v>
      </c>
      <c r="GV135">
        <v>134.91874196803599</v>
      </c>
      <c r="GW135">
        <v>146.287166403962</v>
      </c>
      <c r="GX135">
        <v>158.229703033221</v>
      </c>
      <c r="GY135">
        <v>170.25478801787699</v>
      </c>
      <c r="GZ135">
        <v>182.488598424223</v>
      </c>
      <c r="HA135">
        <v>194.80307808725701</v>
      </c>
      <c r="HB135">
        <v>207.07080086265401</v>
      </c>
      <c r="HC135">
        <v>219.16650058933999</v>
      </c>
      <c r="HD135">
        <v>230.94730134047799</v>
      </c>
      <c r="HE135" s="13" t="s">
        <v>205</v>
      </c>
      <c r="HF135" s="5"/>
      <c r="HP135" s="13">
        <v>12600</v>
      </c>
      <c r="HQ135">
        <v>122.14209112936599</v>
      </c>
      <c r="HR135">
        <v>133.276268179417</v>
      </c>
      <c r="HS135">
        <v>145.22585701066899</v>
      </c>
      <c r="HT135">
        <v>157.91841010547799</v>
      </c>
      <c r="HU135">
        <v>171.243244688696</v>
      </c>
      <c r="HV135">
        <v>184.801587734626</v>
      </c>
      <c r="HW135">
        <v>198.61566560220001</v>
      </c>
      <c r="HX135">
        <v>212.53042895382899</v>
      </c>
      <c r="HY135">
        <v>226.39069382149299</v>
      </c>
      <c r="HZ135">
        <v>240.04367265917301</v>
      </c>
      <c r="IA135">
        <v>253.28609169697299</v>
      </c>
      <c r="IB135" s="13" t="s">
        <v>205</v>
      </c>
      <c r="IC135" s="5"/>
      <c r="IM135" s="13">
        <v>12600</v>
      </c>
      <c r="IN135">
        <v>124.060704804281</v>
      </c>
      <c r="IO135">
        <v>135.51082336483</v>
      </c>
      <c r="IP135">
        <v>147.821967893167</v>
      </c>
      <c r="IQ135">
        <v>160.922874294438</v>
      </c>
      <c r="IR135">
        <v>174.701852803734</v>
      </c>
      <c r="IS135">
        <v>188.74518498957801</v>
      </c>
      <c r="IT135">
        <v>203.07548754883101</v>
      </c>
      <c r="IU135">
        <v>217.52943828265199</v>
      </c>
      <c r="IV135">
        <v>231.94176606356299</v>
      </c>
      <c r="IW135">
        <v>246.14795380904499</v>
      </c>
      <c r="IX135">
        <v>259.93186479467602</v>
      </c>
      <c r="IY135" s="13" t="s">
        <v>205</v>
      </c>
      <c r="IZ135" s="5"/>
      <c r="JJ135" s="13">
        <v>12600</v>
      </c>
      <c r="JK135">
        <v>122.545260617323</v>
      </c>
      <c r="JL135">
        <v>133.744085796062</v>
      </c>
      <c r="JM135">
        <v>145.76707758663801</v>
      </c>
      <c r="JN135">
        <v>158.54181001625099</v>
      </c>
      <c r="JO135">
        <v>171.957441959421</v>
      </c>
      <c r="JP135">
        <v>185.61599230010199</v>
      </c>
      <c r="JQ135">
        <v>199.53783380690899</v>
      </c>
      <c r="JR135">
        <v>213.566762280353</v>
      </c>
      <c r="JS135">
        <v>227.54617080156601</v>
      </c>
      <c r="JT135">
        <v>241.32160246556401</v>
      </c>
      <c r="JU135">
        <v>254.68747413879899</v>
      </c>
      <c r="JV135" s="13" t="s">
        <v>205</v>
      </c>
      <c r="JW135" s="5"/>
      <c r="KG135" s="13">
        <v>12600</v>
      </c>
      <c r="KH135">
        <v>123.75382800753501</v>
      </c>
      <c r="KI135">
        <v>135.158226547916</v>
      </c>
      <c r="KJ135">
        <v>147.41857946797299</v>
      </c>
      <c r="KK135">
        <v>160.46405652247299</v>
      </c>
      <c r="KL135">
        <v>174.18267226172699</v>
      </c>
      <c r="KM135">
        <v>188.14784972552999</v>
      </c>
      <c r="KN135">
        <v>202.38932940988499</v>
      </c>
      <c r="KO135">
        <v>216.74274084405801</v>
      </c>
      <c r="KP135">
        <v>231.041705831949</v>
      </c>
      <c r="KQ135">
        <v>245.120593692727</v>
      </c>
      <c r="KR135">
        <v>258.763527247333</v>
      </c>
      <c r="KS135" s="13" t="s">
        <v>205</v>
      </c>
      <c r="KT135" s="5"/>
      <c r="LD135" s="13">
        <v>12600</v>
      </c>
      <c r="LE135">
        <v>123.082943170495</v>
      </c>
      <c r="LF135">
        <v>134.37251542817</v>
      </c>
      <c r="LG135">
        <v>146.500082799322</v>
      </c>
      <c r="LH135">
        <v>159.393847475917</v>
      </c>
      <c r="LI135">
        <v>172.942498172152</v>
      </c>
      <c r="LJ135">
        <v>186.73711683650899</v>
      </c>
      <c r="LK135">
        <v>200.80143351136701</v>
      </c>
      <c r="LL135">
        <v>214.97592027950299</v>
      </c>
      <c r="LM135">
        <v>229.09998809356699</v>
      </c>
      <c r="LN135">
        <v>243.01462039397001</v>
      </c>
      <c r="LO135">
        <v>256.50994369467799</v>
      </c>
      <c r="LP135" s="13" t="s">
        <v>205</v>
      </c>
      <c r="LQ135" s="5"/>
      <c r="MA135" s="13">
        <v>12600</v>
      </c>
      <c r="MB135">
        <v>123.614022027338</v>
      </c>
      <c r="MC135">
        <v>134.994821579291</v>
      </c>
      <c r="MD135">
        <v>147.22799095331999</v>
      </c>
      <c r="ME135">
        <v>160.24254354921999</v>
      </c>
      <c r="MF135">
        <v>173.92660355738599</v>
      </c>
      <c r="MG135">
        <v>187.856232539442</v>
      </c>
      <c r="MH135">
        <v>202.060422762353</v>
      </c>
      <c r="MI135">
        <v>216.375660585563</v>
      </c>
      <c r="MJ135">
        <v>230.63660012100701</v>
      </c>
      <c r="MK135">
        <v>244.67879826138201</v>
      </c>
      <c r="ML135">
        <v>258.28753083279798</v>
      </c>
      <c r="MM135" s="13" t="s">
        <v>205</v>
      </c>
      <c r="MN135" s="5"/>
      <c r="MX135" s="13">
        <v>12600</v>
      </c>
      <c r="MY135">
        <v>122.215988900921</v>
      </c>
      <c r="MZ135">
        <v>133.35699345846001</v>
      </c>
      <c r="NA135">
        <v>145.31236234100399</v>
      </c>
      <c r="NB135">
        <v>158.00886000877799</v>
      </c>
      <c r="NC135">
        <v>171.336369606121</v>
      </c>
      <c r="ND135">
        <v>184.91154244721099</v>
      </c>
      <c r="NE135">
        <v>198.748729296286</v>
      </c>
      <c r="NF135">
        <v>212.69493151853601</v>
      </c>
      <c r="NG135">
        <v>226.597341251193</v>
      </c>
      <c r="NH135">
        <v>240.305810247458</v>
      </c>
      <c r="NI135">
        <v>253.61812810232999</v>
      </c>
      <c r="NJ135" s="13" t="s">
        <v>205</v>
      </c>
      <c r="NK135" s="5"/>
      <c r="NU135" s="13">
        <v>12600</v>
      </c>
      <c r="NV135">
        <v>122.782843881104</v>
      </c>
      <c r="NW135">
        <v>134.01695966754099</v>
      </c>
      <c r="NX135">
        <v>146.07907193634799</v>
      </c>
      <c r="NY135">
        <v>158.89639146108999</v>
      </c>
      <c r="NZ135">
        <v>172.35818941877599</v>
      </c>
      <c r="OA135">
        <v>186.07508035444999</v>
      </c>
      <c r="OB135">
        <v>200.06242340056201</v>
      </c>
      <c r="OC135">
        <v>214.164550026342</v>
      </c>
      <c r="OD135">
        <v>228.22542478262699</v>
      </c>
      <c r="OE135">
        <v>242.09117468546799</v>
      </c>
      <c r="OF135">
        <v>255.555707556345</v>
      </c>
      <c r="OG135" s="13" t="s">
        <v>205</v>
      </c>
      <c r="OH135" s="5"/>
      <c r="OR135">
        <v>12600</v>
      </c>
      <c r="OS135">
        <v>122.062489985726</v>
      </c>
      <c r="OT135">
        <v>133.177800659231</v>
      </c>
      <c r="OU135">
        <v>145.103653606064</v>
      </c>
      <c r="OV135">
        <v>157.76667286249301</v>
      </c>
      <c r="OW135">
        <v>171.05681468107301</v>
      </c>
      <c r="OX135">
        <v>184.593116340949</v>
      </c>
      <c r="OY135">
        <v>198.38930478184301</v>
      </c>
      <c r="OZ135">
        <v>212.29318795318201</v>
      </c>
      <c r="PA135">
        <v>226.15292580102101</v>
      </c>
      <c r="PB135">
        <v>239.81948009226301</v>
      </c>
      <c r="PC135">
        <v>253.091714327961</v>
      </c>
      <c r="PD135" s="13" t="s">
        <v>205</v>
      </c>
      <c r="PE135" s="5"/>
      <c r="PO135" s="13">
        <v>12600</v>
      </c>
      <c r="PP135">
        <v>127.53693163194799</v>
      </c>
      <c r="PQ135">
        <v>139.57101726479601</v>
      </c>
      <c r="PR135">
        <v>152.553878021885</v>
      </c>
      <c r="PS135">
        <v>166.41757038094499</v>
      </c>
      <c r="PT135">
        <v>181.048590438448</v>
      </c>
      <c r="PU135">
        <v>195.991484742946</v>
      </c>
      <c r="PV135">
        <v>211.275972750221</v>
      </c>
      <c r="PW135">
        <v>226.72053367389501</v>
      </c>
      <c r="PX135">
        <v>242.13747804078099</v>
      </c>
      <c r="PY135">
        <v>257.33599422114497</v>
      </c>
      <c r="PZ135">
        <v>272.07418416442903</v>
      </c>
      <c r="QA135" s="13" t="s">
        <v>205</v>
      </c>
      <c r="QB135" s="5"/>
      <c r="QL135" s="13">
        <v>12600</v>
      </c>
      <c r="QM135">
        <v>128.44690733141999</v>
      </c>
      <c r="QN135">
        <v>140.62739167384501</v>
      </c>
      <c r="QO135">
        <v>153.77723790505601</v>
      </c>
      <c r="QP135">
        <v>167.828767846218</v>
      </c>
      <c r="QQ135">
        <v>182.66986151024901</v>
      </c>
      <c r="QR135">
        <v>197.86829016092301</v>
      </c>
      <c r="QS135">
        <v>213.441338007627</v>
      </c>
      <c r="QT135">
        <v>229.20914022369999</v>
      </c>
      <c r="QU135">
        <v>244.98532643129801</v>
      </c>
      <c r="QV135">
        <v>260.579900727797</v>
      </c>
      <c r="QW135">
        <v>275.75067509964998</v>
      </c>
      <c r="QX135" s="13" t="s">
        <v>205</v>
      </c>
      <c r="QY135" s="5"/>
      <c r="RI135" s="13">
        <v>12600</v>
      </c>
      <c r="RJ135">
        <v>119.68428618099701</v>
      </c>
      <c r="RK135">
        <v>130.39858079957801</v>
      </c>
      <c r="RL135">
        <v>141.86196481565301</v>
      </c>
      <c r="RM135">
        <v>153.99807158880299</v>
      </c>
      <c r="RN135">
        <v>166.69868022870901</v>
      </c>
      <c r="RO135">
        <v>179.63397101340701</v>
      </c>
      <c r="RP135">
        <v>192.80015742161899</v>
      </c>
      <c r="RQ135">
        <v>206.05899417512501</v>
      </c>
      <c r="RR135">
        <v>219.275254289179</v>
      </c>
      <c r="RS135">
        <v>232.31883880035099</v>
      </c>
      <c r="RT135">
        <v>245.00489549947599</v>
      </c>
      <c r="RU135" s="13" t="s">
        <v>205</v>
      </c>
      <c r="RV135" s="5"/>
      <c r="SF135" s="13">
        <v>12600</v>
      </c>
      <c r="SG135">
        <v>127.60525652512899</v>
      </c>
      <c r="SH135">
        <v>139.65149126644801</v>
      </c>
      <c r="SI135">
        <v>152.64915687774601</v>
      </c>
      <c r="SJ135">
        <v>166.530779167112</v>
      </c>
      <c r="SK135">
        <v>181.18373668982301</v>
      </c>
      <c r="SL135">
        <v>196.15849094680101</v>
      </c>
      <c r="SM135">
        <v>211.48297594278799</v>
      </c>
      <c r="SN135">
        <v>226.977063086155</v>
      </c>
      <c r="SO135">
        <v>242.45440917780499</v>
      </c>
      <c r="SP135">
        <v>257.72539364446101</v>
      </c>
      <c r="SQ135">
        <v>272.54851105204801</v>
      </c>
      <c r="SR135" s="13" t="s">
        <v>205</v>
      </c>
      <c r="SS135" s="5"/>
      <c r="TC135" s="13">
        <v>12600</v>
      </c>
      <c r="TD135">
        <v>121.349635235807</v>
      </c>
      <c r="TE135">
        <v>132.34061593404701</v>
      </c>
      <c r="TF135">
        <v>144.12188684134401</v>
      </c>
      <c r="TG135">
        <v>156.61869345915201</v>
      </c>
      <c r="TH135">
        <v>169.72158938164401</v>
      </c>
      <c r="TI135">
        <v>183.07406132443401</v>
      </c>
      <c r="TJ135">
        <v>196.680178636763</v>
      </c>
      <c r="TK135">
        <v>210.393298624419</v>
      </c>
      <c r="TL135">
        <v>224.06818612385399</v>
      </c>
      <c r="TM135">
        <v>237.56332808981</v>
      </c>
      <c r="TN135">
        <v>250.683473102394</v>
      </c>
      <c r="TO135" s="13" t="s">
        <v>205</v>
      </c>
      <c r="TP135" s="5"/>
      <c r="TZ135" s="13">
        <v>12600</v>
      </c>
      <c r="UA135">
        <v>118.56762971868</v>
      </c>
      <c r="UB135">
        <v>129.27078973872099</v>
      </c>
      <c r="UC135">
        <v>140.79418156624999</v>
      </c>
      <c r="UD135">
        <v>153.09066438519201</v>
      </c>
      <c r="UE135">
        <v>166.058121367447</v>
      </c>
      <c r="UF135">
        <v>179.02976252781701</v>
      </c>
      <c r="UG135">
        <v>192.19732299639401</v>
      </c>
      <c r="UH135">
        <v>205.39383402367699</v>
      </c>
      <c r="UI135">
        <v>218.44864851230901</v>
      </c>
      <c r="UJ135">
        <v>231.190652221878</v>
      </c>
      <c r="UK135">
        <v>243.43392193943501</v>
      </c>
      <c r="UL135" s="13" t="s">
        <v>205</v>
      </c>
      <c r="UM135" s="5"/>
      <c r="UW135" s="13">
        <v>12600</v>
      </c>
      <c r="UX135">
        <v>118.56762971868</v>
      </c>
      <c r="UY135">
        <v>129.27078973872099</v>
      </c>
      <c r="UZ135">
        <v>140.79418156624999</v>
      </c>
      <c r="VA135">
        <v>153.09066438519201</v>
      </c>
      <c r="VB135">
        <v>166.058121367447</v>
      </c>
      <c r="VC135">
        <v>179.02976252781701</v>
      </c>
      <c r="VD135">
        <v>192.19732299639401</v>
      </c>
      <c r="VE135">
        <v>205.39383402367699</v>
      </c>
      <c r="VF135">
        <v>218.44864851230901</v>
      </c>
      <c r="VG135">
        <v>231.190652221878</v>
      </c>
      <c r="VH135">
        <v>243.43392193943501</v>
      </c>
      <c r="VI135" s="13" t="s">
        <v>205</v>
      </c>
      <c r="VJ135" s="5"/>
      <c r="VT135" s="13">
        <v>12600</v>
      </c>
      <c r="VU135">
        <v>118.56762971868</v>
      </c>
      <c r="VV135">
        <v>129.27078973872099</v>
      </c>
      <c r="VW135">
        <v>140.79418156624999</v>
      </c>
      <c r="VX135">
        <v>153.09066438519201</v>
      </c>
      <c r="VY135">
        <v>166.058121367447</v>
      </c>
      <c r="VZ135">
        <v>179.02976252781701</v>
      </c>
      <c r="WA135">
        <v>192.19732299639401</v>
      </c>
      <c r="WB135">
        <v>205.39383402367699</v>
      </c>
      <c r="WC135">
        <v>218.44864851230901</v>
      </c>
      <c r="WD135">
        <v>231.190652221878</v>
      </c>
      <c r="WE135">
        <v>243.43392193943501</v>
      </c>
      <c r="WF135" s="13" t="s">
        <v>205</v>
      </c>
      <c r="WG135" s="5"/>
    </row>
    <row r="136" spans="17:605" x14ac:dyDescent="0.25">
      <c r="Q136" s="13">
        <v>14000</v>
      </c>
      <c r="R136">
        <v>114.199952647516</v>
      </c>
      <c r="S136">
        <v>124.18157586212899</v>
      </c>
      <c r="T136">
        <v>134.879123496875</v>
      </c>
      <c r="U136">
        <v>146.241413230462</v>
      </c>
      <c r="V136">
        <v>158.177174747652</v>
      </c>
      <c r="W136">
        <v>170.195744649186</v>
      </c>
      <c r="X136">
        <v>182.422969304102</v>
      </c>
      <c r="Y136">
        <v>194.73099981066699</v>
      </c>
      <c r="Z136">
        <v>206.99264282569999</v>
      </c>
      <c r="AA136">
        <v>219.08288327464899</v>
      </c>
      <c r="AB136">
        <v>230.859090117156</v>
      </c>
      <c r="AC136" s="13" t="s">
        <v>181</v>
      </c>
      <c r="AD136" s="5" t="s">
        <v>55</v>
      </c>
      <c r="AN136" s="13">
        <v>14000</v>
      </c>
      <c r="AO136">
        <v>127.96245826191</v>
      </c>
      <c r="AP136">
        <v>140.06603452192101</v>
      </c>
      <c r="AQ136">
        <v>153.129041868445</v>
      </c>
      <c r="AR136">
        <v>167.084086079852</v>
      </c>
      <c r="AS136">
        <v>181.819052284626</v>
      </c>
      <c r="AT136">
        <v>196.893335926567</v>
      </c>
      <c r="AU136">
        <v>212.33002088262501</v>
      </c>
      <c r="AV136">
        <v>227.94957281014399</v>
      </c>
      <c r="AW136">
        <v>243.56611309014301</v>
      </c>
      <c r="AX136">
        <v>258.99029463818101</v>
      </c>
      <c r="AY136">
        <v>273.98040863816198</v>
      </c>
      <c r="AZ136" s="13" t="s">
        <v>181</v>
      </c>
      <c r="BA136" s="5">
        <v>1</v>
      </c>
      <c r="BK136" s="13">
        <v>14000</v>
      </c>
      <c r="BL136">
        <v>125.751945930481</v>
      </c>
      <c r="BM136">
        <v>137.48408123053801</v>
      </c>
      <c r="BN136">
        <v>150.119122779826</v>
      </c>
      <c r="BO136">
        <v>163.58726100461899</v>
      </c>
      <c r="BP136">
        <v>177.77639616368401</v>
      </c>
      <c r="BQ136">
        <v>192.25945096505799</v>
      </c>
      <c r="BR136">
        <v>207.05975881549301</v>
      </c>
      <c r="BS136">
        <v>222.00667505268501</v>
      </c>
      <c r="BT136">
        <v>236.92579511569301</v>
      </c>
      <c r="BU136">
        <v>251.641771561502</v>
      </c>
      <c r="BV136">
        <v>265.92708715765701</v>
      </c>
      <c r="BW136" s="13" t="s">
        <v>181</v>
      </c>
      <c r="BX136" s="5">
        <v>1</v>
      </c>
      <c r="CH136" s="13">
        <v>14000</v>
      </c>
      <c r="CI136">
        <v>114.250809039995</v>
      </c>
      <c r="CJ136">
        <v>124.240673563217</v>
      </c>
      <c r="CK136">
        <v>134.947626147883</v>
      </c>
      <c r="CL136">
        <v>146.32052434336501</v>
      </c>
      <c r="CM136">
        <v>158.26800189544599</v>
      </c>
      <c r="CN136">
        <v>170.297836952138</v>
      </c>
      <c r="CO136">
        <v>182.53644829474501</v>
      </c>
      <c r="CP136">
        <v>194.85562833587801</v>
      </c>
      <c r="CQ136">
        <v>207.12778084920501</v>
      </c>
      <c r="CR136">
        <v>219.22745623780699</v>
      </c>
      <c r="CS136">
        <v>231.01159970104499</v>
      </c>
      <c r="CT136" s="13" t="s">
        <v>181</v>
      </c>
      <c r="CU136" s="5" t="s">
        <v>55</v>
      </c>
      <c r="DE136" s="13">
        <v>14000</v>
      </c>
      <c r="DF136">
        <v>125.35914252447201</v>
      </c>
      <c r="DG136">
        <v>137.02192595884301</v>
      </c>
      <c r="DH136">
        <v>149.57616311605</v>
      </c>
      <c r="DI136">
        <v>162.95123621359301</v>
      </c>
      <c r="DJ136">
        <v>177.03541954613101</v>
      </c>
      <c r="DK136">
        <v>191.41587903296599</v>
      </c>
      <c r="DL136">
        <v>206.11064370305601</v>
      </c>
      <c r="DM136">
        <v>220.952608191802</v>
      </c>
      <c r="DN136">
        <v>235.77163506890099</v>
      </c>
      <c r="DO136">
        <v>250.39729276997701</v>
      </c>
      <c r="DP136">
        <v>264.60632732716698</v>
      </c>
      <c r="DQ136" s="13" t="s">
        <v>181</v>
      </c>
      <c r="DR136" s="5">
        <v>1</v>
      </c>
      <c r="EB136" s="13">
        <v>14000</v>
      </c>
      <c r="EC136">
        <v>114.36081171683399</v>
      </c>
      <c r="ED136">
        <v>124.368516138334</v>
      </c>
      <c r="EE136">
        <v>135.09583049290401</v>
      </c>
      <c r="EF136">
        <v>146.49169946834999</v>
      </c>
      <c r="EG136">
        <v>158.464548356759</v>
      </c>
      <c r="EH136">
        <v>170.51875845118201</v>
      </c>
      <c r="EI136">
        <v>182.781997014132</v>
      </c>
      <c r="EJ136">
        <v>195.12527530221701</v>
      </c>
      <c r="EK136">
        <v>207.42011964571901</v>
      </c>
      <c r="EL136">
        <v>219.54013418602599</v>
      </c>
      <c r="EM136">
        <v>231.34134183174601</v>
      </c>
      <c r="EN136" s="13" t="s">
        <v>181</v>
      </c>
      <c r="EO136" s="5" t="s">
        <v>55</v>
      </c>
      <c r="EY136" s="13">
        <v>14000</v>
      </c>
      <c r="EZ136">
        <v>114.155036139183</v>
      </c>
      <c r="FA136">
        <v>124.12938397871</v>
      </c>
      <c r="FB136">
        <v>134.818629698032</v>
      </c>
      <c r="FC136">
        <v>146.17155597969801</v>
      </c>
      <c r="FD136">
        <v>158.09697701484399</v>
      </c>
      <c r="FE136">
        <v>170.10559959304101</v>
      </c>
      <c r="FF136">
        <v>182.32276702091801</v>
      </c>
      <c r="FG136">
        <v>194.620945907302</v>
      </c>
      <c r="FH136">
        <v>206.87329728818699</v>
      </c>
      <c r="FI136">
        <v>218.955188318518</v>
      </c>
      <c r="FJ136">
        <v>230.72436084755199</v>
      </c>
      <c r="FK136" s="13" t="s">
        <v>181</v>
      </c>
      <c r="FL136" s="5" t="s">
        <v>55</v>
      </c>
      <c r="FV136" s="13">
        <v>14000</v>
      </c>
      <c r="FW136">
        <v>114.680922652877</v>
      </c>
      <c r="FX136">
        <v>124.740650437125</v>
      </c>
      <c r="FY136">
        <v>135.52736525626801</v>
      </c>
      <c r="FZ136">
        <v>146.99027240341701</v>
      </c>
      <c r="GA136">
        <v>159.03718325747201</v>
      </c>
      <c r="GB136">
        <v>171.16238800561001</v>
      </c>
      <c r="GC136">
        <v>183.497269305077</v>
      </c>
      <c r="GD136">
        <v>195.910523019831</v>
      </c>
      <c r="GE136">
        <v>208.271074499018</v>
      </c>
      <c r="GF136">
        <v>220.44972370638899</v>
      </c>
      <c r="GG136">
        <v>232.29976476045499</v>
      </c>
      <c r="GH136" s="13" t="s">
        <v>181</v>
      </c>
      <c r="GI136" s="5" t="s">
        <v>55</v>
      </c>
      <c r="GS136" s="13">
        <v>14000</v>
      </c>
      <c r="GT136">
        <v>114.22936627889599</v>
      </c>
      <c r="GU136">
        <v>124.215755495217</v>
      </c>
      <c r="GV136">
        <v>134.91874196803599</v>
      </c>
      <c r="GW136">
        <v>146.287166403962</v>
      </c>
      <c r="GX136">
        <v>158.229703033221</v>
      </c>
      <c r="GY136">
        <v>170.25478801787699</v>
      </c>
      <c r="GZ136">
        <v>182.488598424223</v>
      </c>
      <c r="HA136">
        <v>194.80307808725701</v>
      </c>
      <c r="HB136">
        <v>207.07080086265401</v>
      </c>
      <c r="HC136">
        <v>219.16650058933999</v>
      </c>
      <c r="HD136">
        <v>230.94730134047799</v>
      </c>
      <c r="HE136" s="13" t="s">
        <v>181</v>
      </c>
      <c r="HF136" s="5" t="s">
        <v>55</v>
      </c>
      <c r="HP136" s="13">
        <v>14000</v>
      </c>
      <c r="HQ136">
        <v>123.49731990467799</v>
      </c>
      <c r="HR136">
        <v>134.84484194026101</v>
      </c>
      <c r="HS136">
        <v>147.03538561896599</v>
      </c>
      <c r="HT136">
        <v>159.99605196073099</v>
      </c>
      <c r="HU136">
        <v>173.61608021190199</v>
      </c>
      <c r="HV136">
        <v>187.513110087044</v>
      </c>
      <c r="HW136">
        <v>201.69671290577301</v>
      </c>
      <c r="HX136">
        <v>216.01012791863701</v>
      </c>
      <c r="HY136">
        <v>230.29587623723799</v>
      </c>
      <c r="HZ136">
        <v>244.39829828438999</v>
      </c>
      <c r="IA136">
        <v>258.10812729921702</v>
      </c>
      <c r="IB136" s="13" t="s">
        <v>181</v>
      </c>
      <c r="IC136" s="5">
        <v>1</v>
      </c>
      <c r="IM136" s="13">
        <v>14000</v>
      </c>
      <c r="IN136">
        <v>125.38521289139599</v>
      </c>
      <c r="IO136">
        <v>137.04592911004599</v>
      </c>
      <c r="IP136">
        <v>149.59586049366101</v>
      </c>
      <c r="IQ136">
        <v>162.963612238698</v>
      </c>
      <c r="IR136">
        <v>177.0380363806</v>
      </c>
      <c r="IS136">
        <v>191.425929965953</v>
      </c>
      <c r="IT136">
        <v>206.136203122762</v>
      </c>
      <c r="IU136">
        <v>221.004918477231</v>
      </c>
      <c r="IV136">
        <v>235.86561197284399</v>
      </c>
      <c r="IW136">
        <v>250.55194021165201</v>
      </c>
      <c r="IX136">
        <v>264.84341461143498</v>
      </c>
      <c r="IY136" s="13" t="s">
        <v>181</v>
      </c>
      <c r="IZ136" s="5">
        <v>1</v>
      </c>
      <c r="JJ136" s="13">
        <v>14000</v>
      </c>
      <c r="JK136">
        <v>123.908049129253</v>
      </c>
      <c r="JL136">
        <v>135.322001175905</v>
      </c>
      <c r="JM136">
        <v>147.58821756252399</v>
      </c>
      <c r="JN136">
        <v>160.63390360468699</v>
      </c>
      <c r="JO136">
        <v>174.348265411369</v>
      </c>
      <c r="JP136">
        <v>188.35045388122501</v>
      </c>
      <c r="JQ136">
        <v>202.648010015898</v>
      </c>
      <c r="JR136">
        <v>217.08320313404201</v>
      </c>
      <c r="JS136">
        <v>231.497311027828</v>
      </c>
      <c r="JT136">
        <v>245.733169589444</v>
      </c>
      <c r="JU136">
        <v>259.57952118821203</v>
      </c>
      <c r="JV136" s="13" t="s">
        <v>181</v>
      </c>
      <c r="JW136" s="5">
        <v>1</v>
      </c>
      <c r="KG136" s="13">
        <v>14000</v>
      </c>
      <c r="KH136">
        <v>125.04651937957</v>
      </c>
      <c r="KI136">
        <v>136.65571077010799</v>
      </c>
      <c r="KJ136">
        <v>149.14793645312099</v>
      </c>
      <c r="KK136">
        <v>162.45212149524099</v>
      </c>
      <c r="KL136">
        <v>176.45671425548599</v>
      </c>
      <c r="KM136">
        <v>190.75539097380999</v>
      </c>
      <c r="KN136">
        <v>205.364134929579</v>
      </c>
      <c r="KO136">
        <v>220.11783199841599</v>
      </c>
      <c r="KP136">
        <v>234.84877992719601</v>
      </c>
      <c r="KQ136">
        <v>249.38938783216699</v>
      </c>
      <c r="KR136">
        <v>263.51901850240699</v>
      </c>
      <c r="KS136" s="13" t="s">
        <v>181</v>
      </c>
      <c r="KT136" s="5">
        <v>1</v>
      </c>
      <c r="LD136" s="13">
        <v>14000</v>
      </c>
      <c r="LE136">
        <v>124.418502292486</v>
      </c>
      <c r="LF136">
        <v>135.919303427909</v>
      </c>
      <c r="LG136">
        <v>148.28586154347701</v>
      </c>
      <c r="LH136">
        <v>161.446072585585</v>
      </c>
      <c r="LI136">
        <v>175.28884228861199</v>
      </c>
      <c r="LJ136">
        <v>189.42367775651101</v>
      </c>
      <c r="LK136">
        <v>203.861104695959</v>
      </c>
      <c r="LL136">
        <v>218.44039697614801</v>
      </c>
      <c r="LM136">
        <v>232.99918057065801</v>
      </c>
      <c r="LN136">
        <v>247.37604276463401</v>
      </c>
      <c r="LO136">
        <v>261.35583696927199</v>
      </c>
      <c r="LP136" s="13" t="s">
        <v>181</v>
      </c>
      <c r="LQ136" s="5">
        <v>1</v>
      </c>
      <c r="MA136" s="13">
        <v>14000</v>
      </c>
      <c r="MB136">
        <v>124.91272584526099</v>
      </c>
      <c r="MC136">
        <v>136.499171471132</v>
      </c>
      <c r="MD136">
        <v>148.965131825188</v>
      </c>
      <c r="ME136">
        <v>162.23935869465799</v>
      </c>
      <c r="MF136">
        <v>176.210364145992</v>
      </c>
      <c r="MG136">
        <v>190.47409851808001</v>
      </c>
      <c r="MH136">
        <v>205.04590230822799</v>
      </c>
      <c r="MI136">
        <v>219.761425663457</v>
      </c>
      <c r="MJ136">
        <v>234.45390471955599</v>
      </c>
      <c r="MK136">
        <v>248.956846907065</v>
      </c>
      <c r="ML136">
        <v>263.05065108538298</v>
      </c>
      <c r="MM136" s="13" t="s">
        <v>181</v>
      </c>
      <c r="MN136" s="5">
        <v>1</v>
      </c>
      <c r="MX136" s="13">
        <v>14000</v>
      </c>
      <c r="MY136">
        <v>123.62294600320099</v>
      </c>
      <c r="MZ136">
        <v>134.98606966494</v>
      </c>
      <c r="NA136">
        <v>147.19258724028199</v>
      </c>
      <c r="NB136">
        <v>160.16889300129799</v>
      </c>
      <c r="NC136">
        <v>173.80480094090399</v>
      </c>
      <c r="ND136">
        <v>187.73316942344999</v>
      </c>
      <c r="NE136">
        <v>201.955811079028</v>
      </c>
      <c r="NF136">
        <v>216.31796377420699</v>
      </c>
      <c r="NG136">
        <v>230.66446162695701</v>
      </c>
      <c r="NH136">
        <v>244.84221843719899</v>
      </c>
      <c r="NI136">
        <v>258.64316071787999</v>
      </c>
      <c r="NJ136" s="13" t="s">
        <v>181</v>
      </c>
      <c r="NK136" s="5">
        <v>1</v>
      </c>
      <c r="NU136" s="13">
        <v>14000</v>
      </c>
      <c r="NV136">
        <v>124.173142745329</v>
      </c>
      <c r="NW136">
        <v>135.627336212741</v>
      </c>
      <c r="NX136">
        <v>147.93854021719801</v>
      </c>
      <c r="NY136">
        <v>161.033682144544</v>
      </c>
      <c r="NZ136">
        <v>174.80215876152101</v>
      </c>
      <c r="OA136">
        <v>188.87192400849099</v>
      </c>
      <c r="OB136">
        <v>203.24551393138501</v>
      </c>
      <c r="OC136">
        <v>217.76580792701199</v>
      </c>
      <c r="OD136">
        <v>232.27472406098801</v>
      </c>
      <c r="OE136">
        <v>246.615745003303</v>
      </c>
      <c r="OF136">
        <v>260.57735529600802</v>
      </c>
      <c r="OG136" s="13" t="s">
        <v>181</v>
      </c>
      <c r="OH136" s="5">
        <v>1</v>
      </c>
      <c r="OR136">
        <v>14000</v>
      </c>
      <c r="OS136">
        <v>123.47557966653</v>
      </c>
      <c r="OT136">
        <v>134.81382182214</v>
      </c>
      <c r="OU136">
        <v>146.991679269906</v>
      </c>
      <c r="OV136">
        <v>159.93538428627599</v>
      </c>
      <c r="OW136">
        <v>173.53477947687301</v>
      </c>
      <c r="OX136">
        <v>187.42478077854801</v>
      </c>
      <c r="OY136">
        <v>201.60666615418501</v>
      </c>
      <c r="OZ136">
        <v>215.92639556213899</v>
      </c>
      <c r="PA136">
        <v>230.22968667587699</v>
      </c>
      <c r="PB136">
        <v>244.36448438110801</v>
      </c>
      <c r="PC136">
        <v>258.12367607116897</v>
      </c>
      <c r="PD136" s="13" t="s">
        <v>181</v>
      </c>
      <c r="PE136" s="5">
        <v>1</v>
      </c>
      <c r="PO136" s="13">
        <v>14000</v>
      </c>
      <c r="PP136">
        <v>128.72268899595099</v>
      </c>
      <c r="PQ136">
        <v>140.947746158652</v>
      </c>
      <c r="PR136">
        <v>154.14853465203899</v>
      </c>
      <c r="PS136">
        <v>168.25749547110601</v>
      </c>
      <c r="PT136">
        <v>183.162979650186</v>
      </c>
      <c r="PU136">
        <v>198.439985507893</v>
      </c>
      <c r="PV136">
        <v>214.102064480889</v>
      </c>
      <c r="PW136">
        <v>229.969970432255</v>
      </c>
      <c r="PX136">
        <v>245.857867454006</v>
      </c>
      <c r="PY136">
        <v>261.57615848807001</v>
      </c>
      <c r="PZ136">
        <v>276.882847525589</v>
      </c>
      <c r="QA136" s="13" t="s">
        <v>181</v>
      </c>
      <c r="QB136" s="5">
        <v>1</v>
      </c>
      <c r="QL136" s="13">
        <v>14000</v>
      </c>
      <c r="QM136">
        <v>129.62254480513599</v>
      </c>
      <c r="QN136">
        <v>141.99370225200499</v>
      </c>
      <c r="QO136">
        <v>155.36179862942399</v>
      </c>
      <c r="QP136">
        <v>169.659792502154</v>
      </c>
      <c r="QQ136">
        <v>184.777744194154</v>
      </c>
      <c r="QR136">
        <v>200.314857796605</v>
      </c>
      <c r="QS136">
        <v>216.27263683302499</v>
      </c>
      <c r="QT136">
        <v>232.474257287369</v>
      </c>
      <c r="QU136">
        <v>248.73609914468099</v>
      </c>
      <c r="QV136">
        <v>264.87040712732897</v>
      </c>
      <c r="QW136">
        <v>280.636805128925</v>
      </c>
      <c r="QX136" s="13" t="s">
        <v>181</v>
      </c>
      <c r="QY136" s="5">
        <v>1</v>
      </c>
      <c r="RI136" s="13">
        <v>14000</v>
      </c>
      <c r="RJ136">
        <v>121.265847799523</v>
      </c>
      <c r="RK136">
        <v>132.227391471473</v>
      </c>
      <c r="RL136">
        <v>143.96951575916799</v>
      </c>
      <c r="RM136">
        <v>156.415196240857</v>
      </c>
      <c r="RN136">
        <v>169.45541641521899</v>
      </c>
      <c r="RO136">
        <v>182.771444766858</v>
      </c>
      <c r="RP136">
        <v>196.348336676635</v>
      </c>
      <c r="RQ136">
        <v>210.04472768608801</v>
      </c>
      <c r="RR136">
        <v>223.721679522708</v>
      </c>
      <c r="RS136">
        <v>237.244887304977</v>
      </c>
      <c r="RT136">
        <v>250.42202971930499</v>
      </c>
      <c r="RU136" s="13" t="s">
        <v>181</v>
      </c>
      <c r="RV136" s="5">
        <v>1</v>
      </c>
      <c r="SF136" s="13">
        <v>14000</v>
      </c>
      <c r="SG136">
        <v>128.788413871313</v>
      </c>
      <c r="SH136">
        <v>141.02518976115101</v>
      </c>
      <c r="SI136">
        <v>154.24028094400501</v>
      </c>
      <c r="SJ136">
        <v>168.36659170141101</v>
      </c>
      <c r="SK136">
        <v>183.293329443798</v>
      </c>
      <c r="SL136">
        <v>198.60110059444401</v>
      </c>
      <c r="SM136">
        <v>214.301876085956</v>
      </c>
      <c r="SN136">
        <v>230.21783493054201</v>
      </c>
      <c r="SO136">
        <v>246.16456330437299</v>
      </c>
      <c r="SP136">
        <v>261.95378570491903</v>
      </c>
      <c r="SQ136">
        <v>277.34414520811202</v>
      </c>
      <c r="SR136" s="13" t="s">
        <v>181</v>
      </c>
      <c r="SS136" s="5">
        <v>1</v>
      </c>
      <c r="TC136" s="13">
        <v>14000</v>
      </c>
      <c r="TD136">
        <v>122.840957434117</v>
      </c>
      <c r="TE136">
        <v>134.06690036485099</v>
      </c>
      <c r="TF136">
        <v>146.11369502957999</v>
      </c>
      <c r="TG136">
        <v>158.90615680947201</v>
      </c>
      <c r="TH136">
        <v>172.334524499694</v>
      </c>
      <c r="TI136">
        <v>186.05636978594401</v>
      </c>
      <c r="TJ136">
        <v>200.063850270616</v>
      </c>
      <c r="TK136">
        <v>214.20801514238099</v>
      </c>
      <c r="TL136">
        <v>228.34071769063701</v>
      </c>
      <c r="TM136">
        <v>242.316980513526</v>
      </c>
      <c r="TN136">
        <v>255.93512946136099</v>
      </c>
      <c r="TO136" s="13" t="s">
        <v>181</v>
      </c>
      <c r="TP136" s="5">
        <v>1</v>
      </c>
      <c r="TZ136" s="13">
        <v>14000</v>
      </c>
      <c r="UA136">
        <v>118.56762971868</v>
      </c>
      <c r="UB136">
        <v>129.27078973872099</v>
      </c>
      <c r="UC136">
        <v>140.79418156624999</v>
      </c>
      <c r="UD136">
        <v>153.09066438519301</v>
      </c>
      <c r="UE136">
        <v>166.058121367447</v>
      </c>
      <c r="UF136">
        <v>179.02976252781701</v>
      </c>
      <c r="UG136">
        <v>192.19732299639401</v>
      </c>
      <c r="UH136">
        <v>205.39383402367699</v>
      </c>
      <c r="UI136">
        <v>218.44864851230901</v>
      </c>
      <c r="UJ136">
        <v>231.19065222187899</v>
      </c>
      <c r="UK136">
        <v>243.43392193943501</v>
      </c>
      <c r="UL136" s="13" t="s">
        <v>181</v>
      </c>
      <c r="UM136" s="5" t="s">
        <v>55</v>
      </c>
      <c r="UW136" s="13">
        <v>14000</v>
      </c>
      <c r="UX136">
        <v>118.56762971868</v>
      </c>
      <c r="UY136">
        <v>129.27078973872099</v>
      </c>
      <c r="UZ136">
        <v>140.79418156624999</v>
      </c>
      <c r="VA136">
        <v>153.09066438519301</v>
      </c>
      <c r="VB136">
        <v>166.058121367447</v>
      </c>
      <c r="VC136">
        <v>179.02976252781701</v>
      </c>
      <c r="VD136">
        <v>192.19732299639401</v>
      </c>
      <c r="VE136">
        <v>205.39383402367699</v>
      </c>
      <c r="VF136">
        <v>218.44864851230901</v>
      </c>
      <c r="VG136">
        <v>231.19065222187899</v>
      </c>
      <c r="VH136">
        <v>243.43392193943501</v>
      </c>
      <c r="VI136" s="13" t="s">
        <v>181</v>
      </c>
      <c r="VJ136" s="5" t="s">
        <v>55</v>
      </c>
      <c r="VT136" s="13">
        <v>14000</v>
      </c>
      <c r="VU136">
        <v>118.56762971868</v>
      </c>
      <c r="VV136">
        <v>129.27078973872099</v>
      </c>
      <c r="VW136">
        <v>140.79418156624999</v>
      </c>
      <c r="VX136">
        <v>153.09066438519301</v>
      </c>
      <c r="VY136">
        <v>166.058121367447</v>
      </c>
      <c r="VZ136">
        <v>179.02976252781701</v>
      </c>
      <c r="WA136">
        <v>192.19732299639401</v>
      </c>
      <c r="WB136">
        <v>205.39383402367699</v>
      </c>
      <c r="WC136">
        <v>218.44864851230901</v>
      </c>
      <c r="WD136">
        <v>231.19065222187899</v>
      </c>
      <c r="WE136">
        <v>243.43392193943501</v>
      </c>
      <c r="WF136" s="13" t="s">
        <v>181</v>
      </c>
      <c r="WG136" s="5" t="s">
        <v>55</v>
      </c>
    </row>
    <row r="137" spans="17:605" x14ac:dyDescent="0.25">
      <c r="Q137" s="13"/>
      <c r="AC137" s="13"/>
      <c r="AD137" s="5"/>
      <c r="AN137" s="13"/>
      <c r="AZ137" s="13"/>
      <c r="BA137" s="5"/>
      <c r="BK137" s="13"/>
      <c r="BW137" s="13"/>
      <c r="BX137" s="5"/>
      <c r="CH137" s="13"/>
      <c r="CT137" s="13"/>
      <c r="CU137" s="5"/>
      <c r="DE137" s="13"/>
      <c r="DQ137" s="13"/>
      <c r="DR137" s="5"/>
      <c r="EB137" s="13"/>
      <c r="EN137" s="13"/>
      <c r="EO137" s="5"/>
      <c r="EY137" s="13"/>
      <c r="FK137" s="13"/>
      <c r="FL137" s="5"/>
      <c r="FV137" s="13"/>
      <c r="GH137" s="13"/>
      <c r="GI137" s="5"/>
      <c r="GS137" s="13"/>
      <c r="HE137" s="13"/>
      <c r="HF137" s="5"/>
      <c r="HP137" s="13"/>
      <c r="IB137" s="13"/>
      <c r="IC137" s="5"/>
      <c r="IM137" s="13"/>
      <c r="IY137" s="13"/>
      <c r="IZ137" s="5"/>
      <c r="JJ137" s="13"/>
      <c r="JV137" s="13"/>
      <c r="JW137" s="5"/>
      <c r="KG137" s="13"/>
      <c r="KS137" s="13"/>
      <c r="KT137" s="5"/>
      <c r="LD137" s="13"/>
      <c r="LP137" s="13"/>
      <c r="LQ137" s="5"/>
      <c r="MA137" s="13"/>
      <c r="MM137" s="13"/>
      <c r="MN137" s="5"/>
      <c r="MX137" s="13"/>
      <c r="NJ137" s="13"/>
      <c r="NK137" s="5"/>
      <c r="NU137" s="13"/>
      <c r="OG137" s="13"/>
      <c r="OH137" s="5"/>
      <c r="PD137" s="13"/>
      <c r="PE137" s="5"/>
      <c r="PO137" s="13"/>
      <c r="QA137" s="13"/>
      <c r="QB137" s="5"/>
      <c r="QL137" s="13"/>
      <c r="QX137" s="13"/>
      <c r="QY137" s="5"/>
      <c r="RI137" s="13"/>
      <c r="RU137" s="13"/>
      <c r="RV137" s="5"/>
      <c r="SF137" s="13"/>
      <c r="SR137" s="13"/>
      <c r="SS137" s="5"/>
      <c r="TC137" s="13"/>
      <c r="TO137" s="13"/>
      <c r="TP137" s="5"/>
      <c r="TZ137" s="13"/>
      <c r="UL137" s="13"/>
      <c r="UM137" s="5"/>
      <c r="UW137" s="13"/>
      <c r="VI137" s="13"/>
      <c r="VJ137" s="5"/>
      <c r="VT137" s="13"/>
      <c r="WF137" s="13"/>
      <c r="WG137" s="5"/>
    </row>
    <row r="138" spans="17:605" x14ac:dyDescent="0.25">
      <c r="Q138" s="13"/>
      <c r="AC138" s="13" t="s">
        <v>182</v>
      </c>
      <c r="AD138" s="5">
        <v>45</v>
      </c>
      <c r="AN138" s="13"/>
      <c r="AZ138" s="13" t="s">
        <v>182</v>
      </c>
      <c r="BA138" s="5">
        <v>53</v>
      </c>
      <c r="BK138" s="13"/>
      <c r="BW138" s="13" t="s">
        <v>182</v>
      </c>
      <c r="BX138" s="5">
        <v>49</v>
      </c>
      <c r="CH138" s="13"/>
      <c r="CT138" s="13" t="s">
        <v>182</v>
      </c>
      <c r="CU138" s="5">
        <v>45</v>
      </c>
      <c r="DE138" s="13"/>
      <c r="DQ138" s="13" t="s">
        <v>182</v>
      </c>
      <c r="DR138" s="5">
        <v>50</v>
      </c>
      <c r="EB138" s="13"/>
      <c r="EN138" s="13" t="s">
        <v>182</v>
      </c>
      <c r="EO138" s="5">
        <v>46</v>
      </c>
      <c r="EY138" s="13"/>
      <c r="FK138" s="13" t="s">
        <v>182</v>
      </c>
      <c r="FL138" s="5">
        <v>48</v>
      </c>
      <c r="FV138" s="13"/>
      <c r="GH138" s="13" t="s">
        <v>182</v>
      </c>
      <c r="GI138" s="5">
        <v>47</v>
      </c>
      <c r="GS138" s="13"/>
      <c r="HE138" s="13" t="s">
        <v>182</v>
      </c>
      <c r="HF138" s="5">
        <v>46</v>
      </c>
      <c r="HP138" s="13"/>
      <c r="IB138" s="13" t="s">
        <v>182</v>
      </c>
      <c r="IC138" s="5">
        <v>48</v>
      </c>
      <c r="IM138" s="13"/>
      <c r="IY138" s="13" t="s">
        <v>182</v>
      </c>
      <c r="IZ138" s="5">
        <v>50</v>
      </c>
      <c r="JJ138" s="13"/>
      <c r="JV138" s="13" t="s">
        <v>182</v>
      </c>
      <c r="JW138" s="5">
        <v>49</v>
      </c>
      <c r="KG138" s="13"/>
      <c r="KS138" s="13" t="s">
        <v>182</v>
      </c>
      <c r="KT138" s="5">
        <v>49</v>
      </c>
      <c r="LD138" s="13"/>
      <c r="LP138" s="13" t="s">
        <v>182</v>
      </c>
      <c r="LQ138" s="5">
        <v>49</v>
      </c>
      <c r="MA138" s="13"/>
      <c r="MM138" s="13" t="s">
        <v>182</v>
      </c>
      <c r="MN138" s="5">
        <v>50</v>
      </c>
      <c r="MX138" s="13"/>
      <c r="NJ138" s="13" t="s">
        <v>182</v>
      </c>
      <c r="NK138" s="5">
        <v>50</v>
      </c>
      <c r="NU138" s="13"/>
      <c r="OG138" s="13" t="s">
        <v>182</v>
      </c>
      <c r="OH138" s="5">
        <v>51</v>
      </c>
      <c r="PD138" s="13" t="s">
        <v>182</v>
      </c>
      <c r="PE138" s="5">
        <v>50</v>
      </c>
      <c r="PO138" s="13"/>
      <c r="QA138" s="13" t="s">
        <v>182</v>
      </c>
      <c r="QB138" s="5">
        <v>59</v>
      </c>
      <c r="QL138" s="13"/>
      <c r="QX138" s="13" t="s">
        <v>182</v>
      </c>
      <c r="QY138" s="5">
        <v>63</v>
      </c>
      <c r="RI138" s="13"/>
      <c r="RU138" s="13" t="s">
        <v>182</v>
      </c>
      <c r="RV138" s="5">
        <v>51</v>
      </c>
      <c r="SF138" s="13"/>
      <c r="SR138" s="13" t="s">
        <v>182</v>
      </c>
      <c r="SS138" s="5">
        <v>59</v>
      </c>
      <c r="TC138" s="13"/>
      <c r="TO138" s="13" t="s">
        <v>182</v>
      </c>
      <c r="TP138" s="5">
        <v>51</v>
      </c>
      <c r="TZ138" s="13"/>
      <c r="UL138" s="13" t="s">
        <v>182</v>
      </c>
      <c r="UM138" s="5">
        <v>50</v>
      </c>
      <c r="UW138" s="13"/>
      <c r="VI138" s="13" t="s">
        <v>182</v>
      </c>
      <c r="VJ138" s="5">
        <v>51</v>
      </c>
      <c r="VT138" s="13"/>
      <c r="WF138" s="13" t="s">
        <v>182</v>
      </c>
      <c r="WG138" s="5">
        <v>51</v>
      </c>
    </row>
    <row r="139" spans="17:605" x14ac:dyDescent="0.25">
      <c r="Q139" s="13" t="s">
        <v>256</v>
      </c>
      <c r="R139">
        <v>0</v>
      </c>
      <c r="S139">
        <v>0.09</v>
      </c>
      <c r="T139">
        <v>0.18</v>
      </c>
      <c r="U139">
        <v>0.27</v>
      </c>
      <c r="V139">
        <v>0.36</v>
      </c>
      <c r="W139">
        <v>0.45</v>
      </c>
      <c r="X139">
        <v>0.54</v>
      </c>
      <c r="Y139">
        <v>0.63</v>
      </c>
      <c r="Z139">
        <v>0.72</v>
      </c>
      <c r="AA139">
        <v>0.80999999999999905</v>
      </c>
      <c r="AB139">
        <v>0.9</v>
      </c>
      <c r="AC139" s="13" t="s">
        <v>183</v>
      </c>
      <c r="AD139" s="5">
        <v>17.390545773016999</v>
      </c>
      <c r="AN139" s="13" t="s">
        <v>256</v>
      </c>
      <c r="AO139">
        <v>0</v>
      </c>
      <c r="AP139">
        <v>0.09</v>
      </c>
      <c r="AQ139">
        <v>0.18</v>
      </c>
      <c r="AR139">
        <v>0.27</v>
      </c>
      <c r="AS139">
        <v>0.36</v>
      </c>
      <c r="AT139">
        <v>0.45</v>
      </c>
      <c r="AU139">
        <v>0.54</v>
      </c>
      <c r="AV139">
        <v>0.63</v>
      </c>
      <c r="AW139">
        <v>0.72</v>
      </c>
      <c r="AX139">
        <v>0.80999999999999905</v>
      </c>
      <c r="AY139">
        <v>0.9</v>
      </c>
      <c r="AZ139" s="13" t="s">
        <v>183</v>
      </c>
      <c r="BA139" s="5">
        <v>18.8348158101828</v>
      </c>
      <c r="BK139" s="13" t="s">
        <v>256</v>
      </c>
      <c r="BL139">
        <v>0</v>
      </c>
      <c r="BM139">
        <v>0.09</v>
      </c>
      <c r="BN139">
        <v>0.18</v>
      </c>
      <c r="BO139">
        <v>0.27</v>
      </c>
      <c r="BP139">
        <v>0.36</v>
      </c>
      <c r="BQ139">
        <v>0.45</v>
      </c>
      <c r="BR139">
        <v>0.54</v>
      </c>
      <c r="BS139">
        <v>0.63</v>
      </c>
      <c r="BT139">
        <v>0.72</v>
      </c>
      <c r="BU139">
        <v>0.80999999999999905</v>
      </c>
      <c r="BV139">
        <v>0.9</v>
      </c>
      <c r="BW139" s="13" t="s">
        <v>183</v>
      </c>
      <c r="BX139" s="5">
        <v>16.018075911740301</v>
      </c>
      <c r="CH139" s="13" t="s">
        <v>256</v>
      </c>
      <c r="CI139">
        <v>0</v>
      </c>
      <c r="CJ139">
        <v>0.09</v>
      </c>
      <c r="CK139">
        <v>0.18</v>
      </c>
      <c r="CL139">
        <v>0.27</v>
      </c>
      <c r="CM139">
        <v>0.36</v>
      </c>
      <c r="CN139">
        <v>0.45</v>
      </c>
      <c r="CO139">
        <v>0.54</v>
      </c>
      <c r="CP139">
        <v>0.63</v>
      </c>
      <c r="CQ139">
        <v>0.72</v>
      </c>
      <c r="CR139">
        <v>0.80999999999999905</v>
      </c>
      <c r="CS139">
        <v>0.9</v>
      </c>
      <c r="CT139" s="13" t="s">
        <v>183</v>
      </c>
      <c r="CU139" s="5">
        <v>17.767838665797498</v>
      </c>
      <c r="DE139" s="13" t="s">
        <v>256</v>
      </c>
      <c r="DF139">
        <v>0</v>
      </c>
      <c r="DG139">
        <v>0.09</v>
      </c>
      <c r="DH139">
        <v>0.18</v>
      </c>
      <c r="DI139">
        <v>0.27</v>
      </c>
      <c r="DJ139">
        <v>0.36</v>
      </c>
      <c r="DK139">
        <v>0.45</v>
      </c>
      <c r="DL139">
        <v>0.54</v>
      </c>
      <c r="DM139">
        <v>0.63</v>
      </c>
      <c r="DN139">
        <v>0.72</v>
      </c>
      <c r="DO139">
        <v>0.80999999999999905</v>
      </c>
      <c r="DP139">
        <v>0.9</v>
      </c>
      <c r="DQ139" s="13" t="s">
        <v>183</v>
      </c>
      <c r="DR139" s="5">
        <v>16.4545096879258</v>
      </c>
      <c r="EB139" s="13" t="s">
        <v>256</v>
      </c>
      <c r="EC139">
        <v>0</v>
      </c>
      <c r="ED139">
        <v>0.09</v>
      </c>
      <c r="EE139">
        <v>0.18</v>
      </c>
      <c r="EF139">
        <v>0.27</v>
      </c>
      <c r="EG139">
        <v>0.36</v>
      </c>
      <c r="EH139">
        <v>0.45</v>
      </c>
      <c r="EI139">
        <v>0.54</v>
      </c>
      <c r="EJ139">
        <v>0.63</v>
      </c>
      <c r="EK139">
        <v>0.72</v>
      </c>
      <c r="EL139">
        <v>0.80999999999999905</v>
      </c>
      <c r="EM139">
        <v>0.9</v>
      </c>
      <c r="EN139" s="13" t="s">
        <v>183</v>
      </c>
      <c r="EO139" s="5">
        <v>18.122135883487498</v>
      </c>
      <c r="EY139" s="13" t="s">
        <v>256</v>
      </c>
      <c r="EZ139">
        <v>0</v>
      </c>
      <c r="FA139">
        <v>0.09</v>
      </c>
      <c r="FB139">
        <v>0.18</v>
      </c>
      <c r="FC139">
        <v>0.27</v>
      </c>
      <c r="FD139">
        <v>0.36</v>
      </c>
      <c r="FE139">
        <v>0.45</v>
      </c>
      <c r="FF139">
        <v>0.54</v>
      </c>
      <c r="FG139">
        <v>0.63</v>
      </c>
      <c r="FH139">
        <v>0.72</v>
      </c>
      <c r="FI139">
        <v>0.80999999999999905</v>
      </c>
      <c r="FJ139">
        <v>0.9</v>
      </c>
      <c r="FK139" s="13" t="s">
        <v>183</v>
      </c>
      <c r="FL139" s="5">
        <v>16.392612123306499</v>
      </c>
      <c r="FV139" s="13" t="s">
        <v>256</v>
      </c>
      <c r="FW139">
        <v>0</v>
      </c>
      <c r="FX139">
        <v>0.09</v>
      </c>
      <c r="FY139">
        <v>0.18</v>
      </c>
      <c r="FZ139">
        <v>0.27</v>
      </c>
      <c r="GA139">
        <v>0.36</v>
      </c>
      <c r="GB139">
        <v>0.45</v>
      </c>
      <c r="GC139">
        <v>0.54</v>
      </c>
      <c r="GD139">
        <v>0.63</v>
      </c>
      <c r="GE139">
        <v>0.72</v>
      </c>
      <c r="GF139">
        <v>0.80999999999999905</v>
      </c>
      <c r="GG139">
        <v>0.9</v>
      </c>
      <c r="GH139" s="13" t="s">
        <v>183</v>
      </c>
      <c r="GI139" s="5">
        <v>19.284764993788901</v>
      </c>
      <c r="GS139" s="13" t="s">
        <v>256</v>
      </c>
      <c r="GT139">
        <v>0</v>
      </c>
      <c r="GU139">
        <v>0.09</v>
      </c>
      <c r="GV139">
        <v>0.18</v>
      </c>
      <c r="GW139">
        <v>0.27</v>
      </c>
      <c r="GX139">
        <v>0.36</v>
      </c>
      <c r="GY139">
        <v>0.45</v>
      </c>
      <c r="GZ139">
        <v>0.54</v>
      </c>
      <c r="HA139">
        <v>0.63</v>
      </c>
      <c r="HB139">
        <v>0.72</v>
      </c>
      <c r="HC139">
        <v>0.80999999999999905</v>
      </c>
      <c r="HD139">
        <v>0.9</v>
      </c>
      <c r="HE139" s="13" t="s">
        <v>183</v>
      </c>
      <c r="HF139" s="5">
        <v>18.7565160476626</v>
      </c>
      <c r="HP139" s="13" t="s">
        <v>256</v>
      </c>
      <c r="HQ139">
        <v>0</v>
      </c>
      <c r="HR139">
        <v>0.09</v>
      </c>
      <c r="HS139">
        <v>0.18</v>
      </c>
      <c r="HT139">
        <v>0.27</v>
      </c>
      <c r="HU139">
        <v>0.36</v>
      </c>
      <c r="HV139">
        <v>0.45</v>
      </c>
      <c r="HW139">
        <v>0.54</v>
      </c>
      <c r="HX139">
        <v>0.63</v>
      </c>
      <c r="HY139">
        <v>0.72</v>
      </c>
      <c r="HZ139">
        <v>0.80999999999999905</v>
      </c>
      <c r="IA139">
        <v>0.9</v>
      </c>
      <c r="IB139" s="13" t="s">
        <v>183</v>
      </c>
      <c r="IC139" s="5">
        <v>16.320736846418299</v>
      </c>
      <c r="IM139" s="13" t="s">
        <v>256</v>
      </c>
      <c r="IN139">
        <v>0</v>
      </c>
      <c r="IO139">
        <v>0.09</v>
      </c>
      <c r="IP139">
        <v>0.18</v>
      </c>
      <c r="IQ139">
        <v>0.27</v>
      </c>
      <c r="IR139">
        <v>0.36</v>
      </c>
      <c r="IS139">
        <v>0.45</v>
      </c>
      <c r="IT139">
        <v>0.54</v>
      </c>
      <c r="IU139">
        <v>0.63</v>
      </c>
      <c r="IV139">
        <v>0.72</v>
      </c>
      <c r="IW139">
        <v>0.80999999999999905</v>
      </c>
      <c r="IX139">
        <v>0.9</v>
      </c>
      <c r="IY139" s="13" t="s">
        <v>183</v>
      </c>
      <c r="IZ139" s="5">
        <v>18.391056114799799</v>
      </c>
      <c r="JJ139" s="13" t="s">
        <v>256</v>
      </c>
      <c r="JK139">
        <v>0</v>
      </c>
      <c r="JL139">
        <v>0.09</v>
      </c>
      <c r="JM139">
        <v>0.18</v>
      </c>
      <c r="JN139">
        <v>0.27</v>
      </c>
      <c r="JO139">
        <v>0.36</v>
      </c>
      <c r="JP139">
        <v>0.45</v>
      </c>
      <c r="JQ139">
        <v>0.54</v>
      </c>
      <c r="JR139">
        <v>0.63</v>
      </c>
      <c r="JS139">
        <v>0.72</v>
      </c>
      <c r="JT139">
        <v>0.80999999999999905</v>
      </c>
      <c r="JU139">
        <v>0.9</v>
      </c>
      <c r="JV139" s="13" t="s">
        <v>183</v>
      </c>
      <c r="JW139" s="5">
        <v>16.986346344782699</v>
      </c>
      <c r="KG139" s="13" t="s">
        <v>256</v>
      </c>
      <c r="KH139">
        <v>0</v>
      </c>
      <c r="KI139">
        <v>0.09</v>
      </c>
      <c r="KJ139">
        <v>0.18</v>
      </c>
      <c r="KK139">
        <v>0.27</v>
      </c>
      <c r="KL139">
        <v>0.36</v>
      </c>
      <c r="KM139">
        <v>0.45</v>
      </c>
      <c r="KN139">
        <v>0.54</v>
      </c>
      <c r="KO139">
        <v>0.63</v>
      </c>
      <c r="KP139">
        <v>0.72</v>
      </c>
      <c r="KQ139">
        <v>0.80999999999999905</v>
      </c>
      <c r="KR139">
        <v>0.9</v>
      </c>
      <c r="KS139" s="13" t="s">
        <v>183</v>
      </c>
      <c r="KT139" s="5">
        <v>16.335859954543199</v>
      </c>
      <c r="LD139" s="13" t="s">
        <v>256</v>
      </c>
      <c r="LE139">
        <v>0</v>
      </c>
      <c r="LF139">
        <v>0.09</v>
      </c>
      <c r="LG139">
        <v>0.18</v>
      </c>
      <c r="LH139">
        <v>0.27</v>
      </c>
      <c r="LI139">
        <v>0.36</v>
      </c>
      <c r="LJ139">
        <v>0.45</v>
      </c>
      <c r="LK139">
        <v>0.54</v>
      </c>
      <c r="LL139">
        <v>0.63</v>
      </c>
      <c r="LM139">
        <v>0.72</v>
      </c>
      <c r="LN139">
        <v>0.80999999999999905</v>
      </c>
      <c r="LO139">
        <v>0.9</v>
      </c>
      <c r="LP139" s="13" t="s">
        <v>183</v>
      </c>
      <c r="LQ139" s="5">
        <v>16.816288742826199</v>
      </c>
      <c r="MA139" s="13" t="s">
        <v>256</v>
      </c>
      <c r="MB139">
        <v>0</v>
      </c>
      <c r="MC139">
        <v>0.09</v>
      </c>
      <c r="MD139">
        <v>0.18</v>
      </c>
      <c r="ME139">
        <v>0.27</v>
      </c>
      <c r="MF139">
        <v>0.36</v>
      </c>
      <c r="MG139">
        <v>0.45</v>
      </c>
      <c r="MH139">
        <v>0.54</v>
      </c>
      <c r="MI139">
        <v>0.63</v>
      </c>
      <c r="MJ139">
        <v>0.72</v>
      </c>
      <c r="MK139">
        <v>0.80999999999999905</v>
      </c>
      <c r="ML139">
        <v>0.9</v>
      </c>
      <c r="MM139" s="13" t="s">
        <v>183</v>
      </c>
      <c r="MN139" s="5">
        <v>16.640300256907601</v>
      </c>
      <c r="MX139" s="13" t="s">
        <v>256</v>
      </c>
      <c r="MY139">
        <v>0</v>
      </c>
      <c r="MZ139">
        <v>0.09</v>
      </c>
      <c r="NA139">
        <v>0.18</v>
      </c>
      <c r="NB139">
        <v>0.27</v>
      </c>
      <c r="NC139">
        <v>0.36</v>
      </c>
      <c r="ND139">
        <v>0.45</v>
      </c>
      <c r="NE139">
        <v>0.54</v>
      </c>
      <c r="NF139">
        <v>0.63</v>
      </c>
      <c r="NG139">
        <v>0.72</v>
      </c>
      <c r="NH139">
        <v>0.80999999999999905</v>
      </c>
      <c r="NI139">
        <v>0.9</v>
      </c>
      <c r="NJ139" s="13" t="s">
        <v>183</v>
      </c>
      <c r="NK139" s="5">
        <v>19.082610277845902</v>
      </c>
      <c r="NU139" s="13" t="s">
        <v>256</v>
      </c>
      <c r="NV139">
        <v>0</v>
      </c>
      <c r="NW139">
        <v>0.09</v>
      </c>
      <c r="NX139">
        <v>0.18</v>
      </c>
      <c r="NY139">
        <v>0.27</v>
      </c>
      <c r="NZ139">
        <v>0.36</v>
      </c>
      <c r="OA139">
        <v>0.45</v>
      </c>
      <c r="OB139">
        <v>0.54</v>
      </c>
      <c r="OC139">
        <v>0.63</v>
      </c>
      <c r="OD139">
        <v>0.72</v>
      </c>
      <c r="OE139">
        <v>0.80999999999999905</v>
      </c>
      <c r="OF139">
        <v>0.9</v>
      </c>
      <c r="OG139" s="13" t="s">
        <v>183</v>
      </c>
      <c r="OH139" s="5">
        <v>19.100413893722401</v>
      </c>
      <c r="OR139" t="s">
        <v>256</v>
      </c>
      <c r="OS139">
        <v>0</v>
      </c>
      <c r="OT139">
        <v>0.09</v>
      </c>
      <c r="OU139">
        <v>0.18</v>
      </c>
      <c r="OV139">
        <v>0.27</v>
      </c>
      <c r="OW139">
        <v>0.36</v>
      </c>
      <c r="OX139">
        <v>0.45</v>
      </c>
      <c r="OY139">
        <v>0.54</v>
      </c>
      <c r="OZ139">
        <v>0.63</v>
      </c>
      <c r="PA139">
        <v>0.72</v>
      </c>
      <c r="PB139">
        <v>0.80999999999999905</v>
      </c>
      <c r="PC139">
        <v>0.9</v>
      </c>
      <c r="PD139" s="13" t="s">
        <v>183</v>
      </c>
      <c r="PE139" s="5">
        <v>17.488170125243201</v>
      </c>
      <c r="PO139" s="13" t="s">
        <v>256</v>
      </c>
      <c r="PP139">
        <v>0</v>
      </c>
      <c r="PQ139">
        <v>0.09</v>
      </c>
      <c r="PR139">
        <v>0.18</v>
      </c>
      <c r="PS139">
        <v>0.27</v>
      </c>
      <c r="PT139">
        <v>0.36</v>
      </c>
      <c r="PU139">
        <v>0.45</v>
      </c>
      <c r="PV139">
        <v>0.54</v>
      </c>
      <c r="PW139">
        <v>0.63</v>
      </c>
      <c r="PX139">
        <v>0.72</v>
      </c>
      <c r="PY139">
        <v>0.80999999999999905</v>
      </c>
      <c r="PZ139">
        <v>0.9</v>
      </c>
      <c r="QA139" s="13" t="s">
        <v>183</v>
      </c>
      <c r="QB139" s="5">
        <v>24.451396206872101</v>
      </c>
      <c r="QL139" s="13" t="s">
        <v>256</v>
      </c>
      <c r="QM139">
        <v>0</v>
      </c>
      <c r="QN139">
        <v>0.09</v>
      </c>
      <c r="QO139">
        <v>0.18</v>
      </c>
      <c r="QP139">
        <v>0.27</v>
      </c>
      <c r="QQ139">
        <v>0.36</v>
      </c>
      <c r="QR139">
        <v>0.45</v>
      </c>
      <c r="QS139">
        <v>0.54</v>
      </c>
      <c r="QT139">
        <v>0.63</v>
      </c>
      <c r="QU139">
        <v>0.72</v>
      </c>
      <c r="QV139">
        <v>0.80999999999999905</v>
      </c>
      <c r="QW139">
        <v>0.9</v>
      </c>
      <c r="QX139" s="13" t="s">
        <v>183</v>
      </c>
      <c r="QY139" s="5">
        <v>27.969146677688101</v>
      </c>
      <c r="RI139" s="13" t="s">
        <v>256</v>
      </c>
      <c r="RJ139">
        <v>0</v>
      </c>
      <c r="RK139">
        <v>0.09</v>
      </c>
      <c r="RL139">
        <v>0.18</v>
      </c>
      <c r="RM139">
        <v>0.27</v>
      </c>
      <c r="RN139">
        <v>0.36</v>
      </c>
      <c r="RO139">
        <v>0.45</v>
      </c>
      <c r="RP139">
        <v>0.54</v>
      </c>
      <c r="RQ139">
        <v>0.63</v>
      </c>
      <c r="RR139">
        <v>0.72</v>
      </c>
      <c r="RS139">
        <v>0.80999999999999905</v>
      </c>
      <c r="RT139">
        <v>0.9</v>
      </c>
      <c r="RU139" s="13" t="s">
        <v>183</v>
      </c>
      <c r="RV139" s="5">
        <v>20.229568624966699</v>
      </c>
      <c r="SF139" s="13" t="s">
        <v>256</v>
      </c>
      <c r="SG139">
        <v>0</v>
      </c>
      <c r="SH139">
        <v>0.09</v>
      </c>
      <c r="SI139">
        <v>0.18</v>
      </c>
      <c r="SJ139">
        <v>0.27</v>
      </c>
      <c r="SK139">
        <v>0.36</v>
      </c>
      <c r="SL139">
        <v>0.45</v>
      </c>
      <c r="SM139">
        <v>0.54</v>
      </c>
      <c r="SN139">
        <v>0.63</v>
      </c>
      <c r="SO139">
        <v>0.72</v>
      </c>
      <c r="SP139">
        <v>0.80999999999999905</v>
      </c>
      <c r="SQ139">
        <v>0.9</v>
      </c>
      <c r="SR139" s="13" t="s">
        <v>183</v>
      </c>
      <c r="SS139" s="5">
        <v>24.152795155368398</v>
      </c>
      <c r="TC139" s="13" t="s">
        <v>256</v>
      </c>
      <c r="TD139">
        <v>0</v>
      </c>
      <c r="TE139">
        <v>0.09</v>
      </c>
      <c r="TF139">
        <v>0.18</v>
      </c>
      <c r="TG139">
        <v>0.27</v>
      </c>
      <c r="TH139">
        <v>0.36</v>
      </c>
      <c r="TI139">
        <v>0.45</v>
      </c>
      <c r="TJ139">
        <v>0.54</v>
      </c>
      <c r="TK139">
        <v>0.63</v>
      </c>
      <c r="TL139">
        <v>0.72</v>
      </c>
      <c r="TM139">
        <v>0.80999999999999905</v>
      </c>
      <c r="TN139">
        <v>0.9</v>
      </c>
      <c r="TO139" s="13" t="s">
        <v>183</v>
      </c>
      <c r="TP139" s="5">
        <v>20.224508257185899</v>
      </c>
      <c r="TZ139" s="13" t="s">
        <v>256</v>
      </c>
      <c r="UA139">
        <v>0</v>
      </c>
      <c r="UB139">
        <v>0.09</v>
      </c>
      <c r="UC139">
        <v>0.18</v>
      </c>
      <c r="UD139">
        <v>0.27</v>
      </c>
      <c r="UE139">
        <v>0.36</v>
      </c>
      <c r="UF139">
        <v>0.45</v>
      </c>
      <c r="UG139">
        <v>0.54</v>
      </c>
      <c r="UH139">
        <v>0.63</v>
      </c>
      <c r="UI139">
        <v>0.72</v>
      </c>
      <c r="UJ139">
        <v>0.80999999999999905</v>
      </c>
      <c r="UK139">
        <v>0.9</v>
      </c>
      <c r="UL139" s="13" t="s">
        <v>183</v>
      </c>
      <c r="UM139" s="5">
        <v>14.8913046801484</v>
      </c>
      <c r="UW139" s="13" t="s">
        <v>256</v>
      </c>
      <c r="UX139">
        <v>0</v>
      </c>
      <c r="UY139">
        <v>0.09</v>
      </c>
      <c r="UZ139">
        <v>0.18</v>
      </c>
      <c r="VA139">
        <v>0.27</v>
      </c>
      <c r="VB139">
        <v>0.36</v>
      </c>
      <c r="VC139">
        <v>0.45</v>
      </c>
      <c r="VD139">
        <v>0.54</v>
      </c>
      <c r="VE139">
        <v>0.63</v>
      </c>
      <c r="VF139">
        <v>0.72</v>
      </c>
      <c r="VG139">
        <v>0.80999999999999905</v>
      </c>
      <c r="VH139">
        <v>0.9</v>
      </c>
      <c r="VI139" s="13" t="s">
        <v>183</v>
      </c>
      <c r="VJ139" s="5">
        <v>15.212219788091</v>
      </c>
      <c r="VT139" s="13" t="s">
        <v>256</v>
      </c>
      <c r="VU139">
        <v>0</v>
      </c>
      <c r="VV139">
        <v>0.09</v>
      </c>
      <c r="VW139">
        <v>0.18</v>
      </c>
      <c r="VX139">
        <v>0.27</v>
      </c>
      <c r="VY139">
        <v>0.36</v>
      </c>
      <c r="VZ139">
        <v>0.45</v>
      </c>
      <c r="WA139">
        <v>0.54</v>
      </c>
      <c r="WB139">
        <v>0.63</v>
      </c>
      <c r="WC139">
        <v>0.72</v>
      </c>
      <c r="WD139">
        <v>0.80999999999999905</v>
      </c>
      <c r="WE139">
        <v>0.9</v>
      </c>
      <c r="WF139" s="13" t="s">
        <v>183</v>
      </c>
      <c r="WG139" s="5">
        <v>15.2811348677256</v>
      </c>
    </row>
    <row r="140" spans="17:605" x14ac:dyDescent="0.25">
      <c r="Q140" s="13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 s="13" t="s">
        <v>184</v>
      </c>
      <c r="AD140" s="5">
        <v>126321.51476602101</v>
      </c>
      <c r="AN140" s="13">
        <v>0</v>
      </c>
      <c r="AO140">
        <v>0.24460817285345601</v>
      </c>
      <c r="AP140">
        <v>0.24422952015885499</v>
      </c>
      <c r="AQ140">
        <v>0.24309763622094899</v>
      </c>
      <c r="AR140">
        <v>0.241224665824048</v>
      </c>
      <c r="AS140">
        <v>0.23863059357512101</v>
      </c>
      <c r="AT140">
        <v>0.23534286624886999</v>
      </c>
      <c r="AU140">
        <v>0.23139587848422399</v>
      </c>
      <c r="AV140">
        <v>0.22683033542809899</v>
      </c>
      <c r="AW140">
        <v>0.221692508780689</v>
      </c>
      <c r="AX140">
        <v>0.21603340498679599</v>
      </c>
      <c r="AY140">
        <v>0.209907866060701</v>
      </c>
      <c r="AZ140" s="13" t="s">
        <v>184</v>
      </c>
      <c r="BA140" s="5">
        <v>100008.477707506</v>
      </c>
      <c r="BK140" s="13">
        <v>0</v>
      </c>
      <c r="BL140">
        <v>0.20743744871436601</v>
      </c>
      <c r="BM140">
        <v>0.207100560366729</v>
      </c>
      <c r="BN140">
        <v>0.20609382602354701</v>
      </c>
      <c r="BO140">
        <v>0.204428951626897</v>
      </c>
      <c r="BP140">
        <v>0.202125162890543</v>
      </c>
      <c r="BQ140">
        <v>0.19920878933327901</v>
      </c>
      <c r="BR140">
        <v>0.19571270192322199</v>
      </c>
      <c r="BS140">
        <v>0.19167562292902399</v>
      </c>
      <c r="BT140">
        <v>0.18714133008709799</v>
      </c>
      <c r="BU140">
        <v>0.182157779656903</v>
      </c>
      <c r="BV140">
        <v>0.17677617436006199</v>
      </c>
      <c r="BW140" s="13" t="s">
        <v>184</v>
      </c>
      <c r="BX140" s="5">
        <v>110896.215360445</v>
      </c>
      <c r="CH140" s="13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 s="13" t="s">
        <v>184</v>
      </c>
      <c r="CU140" s="5">
        <v>126348.369217232</v>
      </c>
      <c r="DE140" s="13">
        <v>0</v>
      </c>
      <c r="DF140">
        <v>0.207820542303679</v>
      </c>
      <c r="DG140">
        <v>0.20748319489824801</v>
      </c>
      <c r="DH140">
        <v>0.20647508557962299</v>
      </c>
      <c r="DI140">
        <v>0.204807926949442</v>
      </c>
      <c r="DJ140">
        <v>0.20250095603158599</v>
      </c>
      <c r="DK140">
        <v>0.199580518593616</v>
      </c>
      <c r="DL140">
        <v>0.19607950714081199</v>
      </c>
      <c r="DM140">
        <v>0.192036671131461</v>
      </c>
      <c r="DN140">
        <v>0.18749582146979099</v>
      </c>
      <c r="DO140">
        <v>0.18250495379561499</v>
      </c>
      <c r="DP140">
        <v>0.177115316517993</v>
      </c>
      <c r="DQ140" s="13" t="s">
        <v>184</v>
      </c>
      <c r="DR140" s="5">
        <v>115677.857840653</v>
      </c>
      <c r="EB140" s="13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 s="13" t="s">
        <v>184</v>
      </c>
      <c r="EO140" s="5">
        <v>125929.918835788</v>
      </c>
      <c r="EY140" s="13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0</v>
      </c>
      <c r="FH140">
        <v>0</v>
      </c>
      <c r="FI140">
        <v>0</v>
      </c>
      <c r="FJ140">
        <v>0</v>
      </c>
      <c r="FK140" s="13" t="s">
        <v>184</v>
      </c>
      <c r="FL140" s="5">
        <v>129000.89535147601</v>
      </c>
      <c r="FV140" s="13">
        <v>0</v>
      </c>
      <c r="FW140">
        <v>0</v>
      </c>
      <c r="FX140">
        <v>0</v>
      </c>
      <c r="FY140">
        <v>0</v>
      </c>
      <c r="FZ140">
        <v>0</v>
      </c>
      <c r="GA140">
        <v>0</v>
      </c>
      <c r="GB140">
        <v>0</v>
      </c>
      <c r="GC140">
        <v>0</v>
      </c>
      <c r="GD140">
        <v>0</v>
      </c>
      <c r="GE140">
        <v>0</v>
      </c>
      <c r="GF140">
        <v>0</v>
      </c>
      <c r="GG140">
        <v>0</v>
      </c>
      <c r="GH140" s="13" t="s">
        <v>184</v>
      </c>
      <c r="GI140" s="5">
        <v>124611.30316353901</v>
      </c>
      <c r="GS140" s="13">
        <v>0</v>
      </c>
      <c r="GT140">
        <v>0</v>
      </c>
      <c r="GU140">
        <v>0</v>
      </c>
      <c r="GV140">
        <v>0</v>
      </c>
      <c r="GW140">
        <v>0</v>
      </c>
      <c r="GX140">
        <v>0</v>
      </c>
      <c r="GY140">
        <v>0</v>
      </c>
      <c r="GZ140">
        <v>0</v>
      </c>
      <c r="HA140">
        <v>0</v>
      </c>
      <c r="HB140">
        <v>0</v>
      </c>
      <c r="HC140">
        <v>0</v>
      </c>
      <c r="HD140">
        <v>0</v>
      </c>
      <c r="HE140" s="13" t="s">
        <v>184</v>
      </c>
      <c r="HF140" s="5">
        <v>127548.96999552401</v>
      </c>
      <c r="HP140" s="13">
        <v>0</v>
      </c>
      <c r="HQ140">
        <v>0.19304440126362901</v>
      </c>
      <c r="HR140">
        <v>0.19272520426798001</v>
      </c>
      <c r="HS140">
        <v>0.191771449748489</v>
      </c>
      <c r="HT140">
        <v>0.19019455886723999</v>
      </c>
      <c r="HU140">
        <v>0.18801327605916501</v>
      </c>
      <c r="HV140">
        <v>0.18525324411145799</v>
      </c>
      <c r="HW140">
        <v>0.18194643119554699</v>
      </c>
      <c r="HX140">
        <v>0.17813043013624899</v>
      </c>
      <c r="HY140">
        <v>0.17384765389148901</v>
      </c>
      <c r="HZ140">
        <v>0.16914445367002301</v>
      </c>
      <c r="IA140">
        <v>0.164070187347438</v>
      </c>
      <c r="IB140" s="13" t="s">
        <v>184</v>
      </c>
      <c r="IC140" s="5">
        <v>129939.001846247</v>
      </c>
      <c r="IM140" s="13">
        <v>0</v>
      </c>
      <c r="IN140">
        <v>0.21968537304418201</v>
      </c>
      <c r="IO140">
        <v>0.219334098538018</v>
      </c>
      <c r="IP140">
        <v>0.21828426848482901</v>
      </c>
      <c r="IQ140">
        <v>0.21654777946521001</v>
      </c>
      <c r="IR140">
        <v>0.214144182457952</v>
      </c>
      <c r="IS140">
        <v>0.21110027724868999</v>
      </c>
      <c r="IT140">
        <v>0.20744956283659599</v>
      </c>
      <c r="IU140">
        <v>0.20323156087028299</v>
      </c>
      <c r="IV140">
        <v>0.198491032471276</v>
      </c>
      <c r="IW140">
        <v>0.19327711124032201</v>
      </c>
      <c r="IX140">
        <v>0.18764237680005999</v>
      </c>
      <c r="IY140" s="13" t="s">
        <v>184</v>
      </c>
      <c r="IZ140" s="5">
        <v>120728.54772695601</v>
      </c>
      <c r="JJ140" s="13">
        <v>0</v>
      </c>
      <c r="JK140">
        <v>0.20099988735990201</v>
      </c>
      <c r="JL140">
        <v>0.200670807212944</v>
      </c>
      <c r="JM140">
        <v>0.199687458100061</v>
      </c>
      <c r="JN140">
        <v>0.19806142682271699</v>
      </c>
      <c r="JO140">
        <v>0.19581173724571399</v>
      </c>
      <c r="JP140">
        <v>0.19296442987353599</v>
      </c>
      <c r="JQ140">
        <v>0.18955199413756599</v>
      </c>
      <c r="JR140">
        <v>0.18561267276780599</v>
      </c>
      <c r="JS140">
        <v>0.181189661220411</v>
      </c>
      <c r="JT140">
        <v>0.17633022759660599</v>
      </c>
      <c r="JU140">
        <v>0.171084779830982</v>
      </c>
      <c r="JV140" s="13" t="s">
        <v>184</v>
      </c>
      <c r="JW140" s="5">
        <v>129638.548327419</v>
      </c>
      <c r="KG140" s="13">
        <v>0</v>
      </c>
      <c r="KH140">
        <v>0.205771468144817</v>
      </c>
      <c r="KI140">
        <v>0.205436584417236</v>
      </c>
      <c r="KJ140">
        <v>0.204435854167618</v>
      </c>
      <c r="KK140">
        <v>0.20278095375889499</v>
      </c>
      <c r="KL140">
        <v>0.200491058710938</v>
      </c>
      <c r="KM140">
        <v>0.19759242651284301</v>
      </c>
      <c r="KN140">
        <v>0.194117832789378</v>
      </c>
      <c r="KO140">
        <v>0.19010587962203901</v>
      </c>
      <c r="KP140">
        <v>0.185600198361039</v>
      </c>
      <c r="KQ140">
        <v>0.18064857172870499</v>
      </c>
      <c r="KR140">
        <v>0.17530200141803001</v>
      </c>
      <c r="KS140" s="13" t="s">
        <v>184</v>
      </c>
      <c r="KT140" s="5">
        <v>118275.47841271599</v>
      </c>
      <c r="LD140" s="13">
        <v>0</v>
      </c>
      <c r="LE140">
        <v>0.20388826078681499</v>
      </c>
      <c r="LF140">
        <v>0.20355565647684001</v>
      </c>
      <c r="LG140">
        <v>0.20256175308766999</v>
      </c>
      <c r="LH140">
        <v>0.20091819250096901</v>
      </c>
      <c r="LI140">
        <v>0.198644091794141</v>
      </c>
      <c r="LJ140">
        <v>0.19576562472857301</v>
      </c>
      <c r="LK140">
        <v>0.19231545632163799</v>
      </c>
      <c r="LL140">
        <v>0.18833204953136401</v>
      </c>
      <c r="LM140">
        <v>0.18385886664360901</v>
      </c>
      <c r="LN140">
        <v>0.178943490416266</v>
      </c>
      <c r="LO140">
        <v>0.17363669141479901</v>
      </c>
      <c r="LP140" s="13" t="s">
        <v>184</v>
      </c>
      <c r="LQ140" s="5">
        <v>124985.869744297</v>
      </c>
      <c r="MA140" s="13">
        <v>0</v>
      </c>
      <c r="MB140">
        <v>0.204656599122233</v>
      </c>
      <c r="MC140">
        <v>0.20432306304221901</v>
      </c>
      <c r="MD140">
        <v>0.20332636903745699</v>
      </c>
      <c r="ME140">
        <v>0.20167817319575199</v>
      </c>
      <c r="MF140">
        <v>0.19939761666361799</v>
      </c>
      <c r="MG140">
        <v>0.19651090766732701</v>
      </c>
      <c r="MH140">
        <v>0.19305075672542099</v>
      </c>
      <c r="MI140">
        <v>0.18905568398873701</v>
      </c>
      <c r="MJ140">
        <v>0.18456922119480901</v>
      </c>
      <c r="MK140">
        <v>0.17963903318802901</v>
      </c>
      <c r="ML140">
        <v>0.17431598534644999</v>
      </c>
      <c r="MM140" s="13" t="s">
        <v>184</v>
      </c>
      <c r="MN140" s="5">
        <v>119514.757013489</v>
      </c>
      <c r="MX140" s="13">
        <v>0</v>
      </c>
      <c r="MY140">
        <v>0.20547213943647699</v>
      </c>
      <c r="MZ140">
        <v>0.20513761608788</v>
      </c>
      <c r="NA140">
        <v>0.20413796520923599</v>
      </c>
      <c r="NB140">
        <v>0.202484857815911</v>
      </c>
      <c r="NC140">
        <v>0.20019746035612701</v>
      </c>
      <c r="ND140">
        <v>0.19730201730649</v>
      </c>
      <c r="NE140">
        <v>0.19383128707640501</v>
      </c>
      <c r="NF140">
        <v>0.18982385005837701</v>
      </c>
      <c r="NG140">
        <v>0.18532331120113801</v>
      </c>
      <c r="NH140">
        <v>0.180377421946844</v>
      </c>
      <c r="NI140">
        <v>0.17503714777323701</v>
      </c>
      <c r="NJ140" s="13" t="s">
        <v>184</v>
      </c>
      <c r="NK140" s="5">
        <v>135514.11504378699</v>
      </c>
      <c r="NU140" s="13">
        <v>0</v>
      </c>
      <c r="NV140">
        <v>0.211293074700662</v>
      </c>
      <c r="NW140">
        <v>0.21095159169066199</v>
      </c>
      <c r="NX140">
        <v>0.209931094809783</v>
      </c>
      <c r="NY140">
        <v>0.20824335503196201</v>
      </c>
      <c r="NZ140">
        <v>0.205907708652286</v>
      </c>
      <c r="OA140">
        <v>0.202950644326546</v>
      </c>
      <c r="OB140">
        <v>0.19940524438013599</v>
      </c>
      <c r="OC140">
        <v>0.195310498500881</v>
      </c>
      <c r="OD140">
        <v>0.19071051138842901</v>
      </c>
      <c r="OE140">
        <v>0.185653628390922</v>
      </c>
      <c r="OF140">
        <v>0.180191504628613</v>
      </c>
      <c r="OG140" s="13" t="s">
        <v>184</v>
      </c>
      <c r="OH140" s="5">
        <v>131768.467333598</v>
      </c>
      <c r="OR140">
        <v>0</v>
      </c>
      <c r="OS140">
        <v>0.204304797473011</v>
      </c>
      <c r="OT140">
        <v>0.20397168690599099</v>
      </c>
      <c r="OU140">
        <v>0.202976267315262</v>
      </c>
      <c r="OV140">
        <v>0.201330188357005</v>
      </c>
      <c r="OW140">
        <v>0.19905258027661399</v>
      </c>
      <c r="OX140">
        <v>0.19616963568257401</v>
      </c>
      <c r="OY140">
        <v>0.192714044461296</v>
      </c>
      <c r="OZ140">
        <v>0.188724300811597</v>
      </c>
      <c r="PA140">
        <v>0.184243904932926</v>
      </c>
      <c r="PB140">
        <v>0.17932048436620701</v>
      </c>
      <c r="PC140">
        <v>0.17400486137110599</v>
      </c>
      <c r="PD140" s="13" t="s">
        <v>184</v>
      </c>
      <c r="PE140" s="5">
        <v>136505.73258355301</v>
      </c>
      <c r="PO140" s="13">
        <v>0</v>
      </c>
      <c r="PP140">
        <v>0.27184521792958</v>
      </c>
      <c r="PQ140">
        <v>0.271435184312527</v>
      </c>
      <c r="PR140">
        <v>0.27020925237462701</v>
      </c>
      <c r="PS140">
        <v>0.26817985867991301</v>
      </c>
      <c r="PT140">
        <v>0.26536749835010598</v>
      </c>
      <c r="PU140">
        <v>0.26180038130524902</v>
      </c>
      <c r="PV140">
        <v>0.25751396076540201</v>
      </c>
      <c r="PW140">
        <v>0.25255034342333899</v>
      </c>
      <c r="PX140">
        <v>0.246957592977539</v>
      </c>
      <c r="PY140">
        <v>0.240788940816002</v>
      </c>
      <c r="PZ140">
        <v>0.234101919600014</v>
      </c>
      <c r="QA140" s="13" t="s">
        <v>184</v>
      </c>
      <c r="QB140" s="5">
        <v>101756.03967388099</v>
      </c>
      <c r="QL140" s="13">
        <v>0</v>
      </c>
      <c r="QM140">
        <v>0.306626519508444</v>
      </c>
      <c r="QN140">
        <v>0.30618608403337</v>
      </c>
      <c r="QO140">
        <v>0.304868876982757</v>
      </c>
      <c r="QP140">
        <v>0.302687139471008</v>
      </c>
      <c r="QQ140">
        <v>0.299661083922589</v>
      </c>
      <c r="QR140">
        <v>0.295818612014142</v>
      </c>
      <c r="QS140">
        <v>0.29119492397492702</v>
      </c>
      <c r="QT140">
        <v>0.28583202346130498</v>
      </c>
      <c r="QU140">
        <v>0.279778123552269</v>
      </c>
      <c r="QV140">
        <v>0.27308696093416002</v>
      </c>
      <c r="QW140">
        <v>0.26581702713307298</v>
      </c>
      <c r="QX140" s="13" t="s">
        <v>184</v>
      </c>
      <c r="QY140" s="5">
        <v>103172.59810811401</v>
      </c>
      <c r="RI140" s="13">
        <v>0</v>
      </c>
      <c r="RJ140">
        <v>0.20353889925082599</v>
      </c>
      <c r="RK140">
        <v>0.20320671940193499</v>
      </c>
      <c r="RL140">
        <v>0.20221408724067</v>
      </c>
      <c r="RM140">
        <v>0.20057263812762699</v>
      </c>
      <c r="RN140">
        <v>0.19830147809569401</v>
      </c>
      <c r="RO140">
        <v>0.19542676509937701</v>
      </c>
      <c r="RP140">
        <v>0.191981143300063</v>
      </c>
      <c r="RQ140">
        <v>0.18800304945823401</v>
      </c>
      <c r="RR140">
        <v>0.18353591406906</v>
      </c>
      <c r="RS140">
        <v>0.17862728234255201</v>
      </c>
      <c r="RT140">
        <v>0.1733278815048</v>
      </c>
      <c r="RU140" s="13" t="s">
        <v>184</v>
      </c>
      <c r="RV140" s="5">
        <v>163518.25690609499</v>
      </c>
      <c r="SF140" s="13">
        <v>0</v>
      </c>
      <c r="SG140">
        <v>0.27419644364340001</v>
      </c>
      <c r="SH140">
        <v>0.27378858933929401</v>
      </c>
      <c r="SI140">
        <v>0.27256911979959803</v>
      </c>
      <c r="SJ140">
        <v>0.27055024677119499</v>
      </c>
      <c r="SK140">
        <v>0.267752096696172</v>
      </c>
      <c r="SL140">
        <v>0.26420237596670998</v>
      </c>
      <c r="SM140">
        <v>0.25993591200098298</v>
      </c>
      <c r="SN140">
        <v>0.25499407944489899</v>
      </c>
      <c r="SO140">
        <v>0.249424122981036</v>
      </c>
      <c r="SP140">
        <v>0.24327839018882999</v>
      </c>
      <c r="SQ140">
        <v>0.236613489694111</v>
      </c>
      <c r="SR140" s="13" t="s">
        <v>184</v>
      </c>
      <c r="SS140" s="5">
        <v>102471.158864848</v>
      </c>
      <c r="TC140" s="13">
        <v>0</v>
      </c>
      <c r="TD140">
        <v>0.209745467104716</v>
      </c>
      <c r="TE140">
        <v>0.20940582101535701</v>
      </c>
      <c r="TF140">
        <v>0.20839082647627499</v>
      </c>
      <c r="TG140">
        <v>0.206712228920513</v>
      </c>
      <c r="TH140">
        <v>0.20438932117386299</v>
      </c>
      <c r="TI140">
        <v>0.20144852925822301</v>
      </c>
      <c r="TJ140">
        <v>0.197922852189478</v>
      </c>
      <c r="TK140">
        <v>0.193851174079092</v>
      </c>
      <c r="TL140">
        <v>0.18927747032905301</v>
      </c>
      <c r="TM140">
        <v>0.184249932170265</v>
      </c>
      <c r="TN140">
        <v>0.17882003524559401</v>
      </c>
      <c r="TO140" s="13" t="s">
        <v>184</v>
      </c>
      <c r="TP140" s="5">
        <v>147775.74129041599</v>
      </c>
      <c r="TZ140" s="13">
        <v>0</v>
      </c>
      <c r="UA140">
        <v>0</v>
      </c>
      <c r="UB140">
        <v>0</v>
      </c>
      <c r="UC140">
        <v>0</v>
      </c>
      <c r="UD140">
        <v>0</v>
      </c>
      <c r="UE140">
        <v>0</v>
      </c>
      <c r="UF140">
        <v>0</v>
      </c>
      <c r="UG140">
        <v>0</v>
      </c>
      <c r="UH140">
        <v>0</v>
      </c>
      <c r="UI140">
        <v>0</v>
      </c>
      <c r="UJ140">
        <v>0</v>
      </c>
      <c r="UK140">
        <v>0</v>
      </c>
      <c r="UL140" s="13" t="s">
        <v>184</v>
      </c>
      <c r="UM140" s="5">
        <v>98380.736844283805</v>
      </c>
      <c r="UW140" s="13">
        <v>0</v>
      </c>
      <c r="UX140">
        <v>0</v>
      </c>
      <c r="UY140">
        <v>0</v>
      </c>
      <c r="UZ140">
        <v>0</v>
      </c>
      <c r="VA140">
        <v>0</v>
      </c>
      <c r="VB140">
        <v>0</v>
      </c>
      <c r="VC140">
        <v>0</v>
      </c>
      <c r="VD140">
        <v>0</v>
      </c>
      <c r="VE140">
        <v>0</v>
      </c>
      <c r="VF140">
        <v>0</v>
      </c>
      <c r="VG140">
        <v>0</v>
      </c>
      <c r="VH140">
        <v>0</v>
      </c>
      <c r="VI140" s="13" t="s">
        <v>184</v>
      </c>
      <c r="VJ140" s="5">
        <v>98546.985950098198</v>
      </c>
      <c r="VT140" s="13">
        <v>0</v>
      </c>
      <c r="VU140">
        <v>0</v>
      </c>
      <c r="VV140">
        <v>0</v>
      </c>
      <c r="VW140">
        <v>0</v>
      </c>
      <c r="VX140">
        <v>0</v>
      </c>
      <c r="VY140">
        <v>0</v>
      </c>
      <c r="VZ140">
        <v>0</v>
      </c>
      <c r="WA140">
        <v>0</v>
      </c>
      <c r="WB140">
        <v>0</v>
      </c>
      <c r="WC140">
        <v>0</v>
      </c>
      <c r="WD140">
        <v>0</v>
      </c>
      <c r="WE140">
        <v>0</v>
      </c>
      <c r="WF140" s="13" t="s">
        <v>184</v>
      </c>
      <c r="WG140" s="5">
        <v>98578.996750304606</v>
      </c>
    </row>
    <row r="141" spans="17:605" x14ac:dyDescent="0.25">
      <c r="Q141" s="13">
        <v>1400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 s="13" t="s">
        <v>185</v>
      </c>
      <c r="AD141" s="14">
        <v>1.0536779396231601E-5</v>
      </c>
      <c r="AN141" s="13">
        <v>1400</v>
      </c>
      <c r="AO141">
        <v>0.26271488050192499</v>
      </c>
      <c r="AP141">
        <v>0.26233297450271098</v>
      </c>
      <c r="AQ141">
        <v>0.26119097799479801</v>
      </c>
      <c r="AR141">
        <v>0.25929999700277001</v>
      </c>
      <c r="AS141">
        <v>0.25667834766792702</v>
      </c>
      <c r="AT141">
        <v>0.25330885766044797</v>
      </c>
      <c r="AU141">
        <v>0.24922878609201399</v>
      </c>
      <c r="AV141">
        <v>0.24450404140253901</v>
      </c>
      <c r="AW141">
        <v>0.23918022576860901</v>
      </c>
      <c r="AX141">
        <v>0.23330777367026401</v>
      </c>
      <c r="AY141">
        <v>0.226941116988856</v>
      </c>
      <c r="AZ141" s="13" t="s">
        <v>185</v>
      </c>
      <c r="BA141" s="14">
        <v>9.3710804668257708E-6</v>
      </c>
      <c r="BK141" s="13">
        <v>1400</v>
      </c>
      <c r="BL141">
        <v>0.22360715393342401</v>
      </c>
      <c r="BM141">
        <v>0.223264882291492</v>
      </c>
      <c r="BN141">
        <v>0.22224171745350099</v>
      </c>
      <c r="BO141">
        <v>0.22054854130601301</v>
      </c>
      <c r="BP141">
        <v>0.218203264116267</v>
      </c>
      <c r="BQ141">
        <v>0.21519262355462601</v>
      </c>
      <c r="BR141">
        <v>0.21155254737100801</v>
      </c>
      <c r="BS141">
        <v>0.20734478581259799</v>
      </c>
      <c r="BT141">
        <v>0.202613077748894</v>
      </c>
      <c r="BU141">
        <v>0.19740548093143101</v>
      </c>
      <c r="BV141">
        <v>0.191773483039547</v>
      </c>
      <c r="BW141" s="13" t="s">
        <v>185</v>
      </c>
      <c r="BX141" s="14">
        <v>9.7980785026140603E-6</v>
      </c>
      <c r="CH141" s="13">
        <v>1400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 s="13" t="s">
        <v>185</v>
      </c>
      <c r="CU141" s="14">
        <v>1.0490325967628799E-5</v>
      </c>
      <c r="DE141" s="13">
        <v>1400</v>
      </c>
      <c r="DF141">
        <v>0.224011662305314</v>
      </c>
      <c r="DG141">
        <v>0.223668950223053</v>
      </c>
      <c r="DH141">
        <v>0.22264446549729899</v>
      </c>
      <c r="DI141">
        <v>0.220949094399426</v>
      </c>
      <c r="DJ141">
        <v>0.21860075478046001</v>
      </c>
      <c r="DK141">
        <v>0.21558614465185499</v>
      </c>
      <c r="DL141">
        <v>0.21194121199809299</v>
      </c>
      <c r="DM141">
        <v>0.20772775948654401</v>
      </c>
      <c r="DN141">
        <v>0.20298955307714101</v>
      </c>
      <c r="DO141">
        <v>0.19777468348917901</v>
      </c>
      <c r="DP141">
        <v>0.19213467756512501</v>
      </c>
      <c r="DQ141" s="13" t="s">
        <v>185</v>
      </c>
      <c r="DR141" s="14">
        <v>9.9018281567293698E-6</v>
      </c>
      <c r="EB141" s="13">
        <v>1400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</v>
      </c>
      <c r="EK141">
        <v>0</v>
      </c>
      <c r="EL141">
        <v>0</v>
      </c>
      <c r="EM141">
        <v>0</v>
      </c>
      <c r="EN141" s="13" t="s">
        <v>185</v>
      </c>
      <c r="EO141" s="14">
        <v>1.0431476074936499E-5</v>
      </c>
      <c r="EY141" s="13">
        <v>1400</v>
      </c>
      <c r="EZ141">
        <v>0</v>
      </c>
      <c r="FA141">
        <v>0</v>
      </c>
      <c r="FB141">
        <v>0</v>
      </c>
      <c r="FC141">
        <v>0</v>
      </c>
      <c r="FD141">
        <v>0</v>
      </c>
      <c r="FE141">
        <v>0</v>
      </c>
      <c r="FF141">
        <v>0</v>
      </c>
      <c r="FG141">
        <v>0</v>
      </c>
      <c r="FH141">
        <v>0</v>
      </c>
      <c r="FI141">
        <v>0</v>
      </c>
      <c r="FJ141">
        <v>0</v>
      </c>
      <c r="FK141" s="13" t="s">
        <v>185</v>
      </c>
      <c r="FL141" s="14">
        <v>1.0307744004941001E-5</v>
      </c>
      <c r="FV141" s="13">
        <v>1400</v>
      </c>
      <c r="FW141">
        <v>0</v>
      </c>
      <c r="FX141">
        <v>0</v>
      </c>
      <c r="FY141">
        <v>0</v>
      </c>
      <c r="FZ141">
        <v>0</v>
      </c>
      <c r="GA141">
        <v>0</v>
      </c>
      <c r="GB141">
        <v>0</v>
      </c>
      <c r="GC141">
        <v>0</v>
      </c>
      <c r="GD141">
        <v>0</v>
      </c>
      <c r="GE141">
        <v>0</v>
      </c>
      <c r="GF141">
        <v>0</v>
      </c>
      <c r="GG141">
        <v>0</v>
      </c>
      <c r="GH141" s="13" t="s">
        <v>185</v>
      </c>
      <c r="GI141" s="14">
        <v>1.02769566164005E-5</v>
      </c>
      <c r="GS141" s="13">
        <v>1400</v>
      </c>
      <c r="GT141">
        <v>0</v>
      </c>
      <c r="GU141">
        <v>0</v>
      </c>
      <c r="GV141">
        <v>0</v>
      </c>
      <c r="GW141">
        <v>0</v>
      </c>
      <c r="GX141">
        <v>0</v>
      </c>
      <c r="GY141">
        <v>0</v>
      </c>
      <c r="GZ141">
        <v>0</v>
      </c>
      <c r="HA141">
        <v>0</v>
      </c>
      <c r="HB141">
        <v>0</v>
      </c>
      <c r="HC141">
        <v>0</v>
      </c>
      <c r="HD141">
        <v>0</v>
      </c>
      <c r="HE141" s="13" t="s">
        <v>185</v>
      </c>
      <c r="HF141" s="14">
        <v>1.03836795894139E-5</v>
      </c>
      <c r="HP141" s="13">
        <v>1400</v>
      </c>
      <c r="HQ141">
        <v>0.20838714820199999</v>
      </c>
      <c r="HR141">
        <v>0.20806193090848701</v>
      </c>
      <c r="HS141">
        <v>0.20708986359860901</v>
      </c>
      <c r="HT141">
        <v>0.20548162873489401</v>
      </c>
      <c r="HU141">
        <v>0.203254794933415</v>
      </c>
      <c r="HV141">
        <v>0.20039754065613599</v>
      </c>
      <c r="HW141">
        <v>0.19694493057183399</v>
      </c>
      <c r="HX141">
        <v>0.192956613161545</v>
      </c>
      <c r="HY141">
        <v>0.18847518257793999</v>
      </c>
      <c r="HZ141">
        <v>0.18354732249323499</v>
      </c>
      <c r="IA141">
        <v>0.178222909223611</v>
      </c>
      <c r="IB141" s="13" t="s">
        <v>185</v>
      </c>
      <c r="IC141" s="14">
        <v>1.03348625756739E-5</v>
      </c>
      <c r="IM141" s="13">
        <v>1400</v>
      </c>
      <c r="IN141">
        <v>0.23652487209213399</v>
      </c>
      <c r="IO141">
        <v>0.236168842742455</v>
      </c>
      <c r="IP141">
        <v>0.23510444334894401</v>
      </c>
      <c r="IQ141">
        <v>0.233342674412959</v>
      </c>
      <c r="IR141">
        <v>0.23090165333763299</v>
      </c>
      <c r="IS141">
        <v>0.22776685537858099</v>
      </c>
      <c r="IT141">
        <v>0.223974786084252</v>
      </c>
      <c r="IU141">
        <v>0.21958876459013499</v>
      </c>
      <c r="IV141">
        <v>0.21465331389147399</v>
      </c>
      <c r="IW141">
        <v>0.209217457996804</v>
      </c>
      <c r="IX141">
        <v>0.203333845695851</v>
      </c>
      <c r="IY141" s="13" t="s">
        <v>185</v>
      </c>
      <c r="IZ141" s="14">
        <v>9.9772447448875894E-6</v>
      </c>
      <c r="JJ141" s="13">
        <v>1400</v>
      </c>
      <c r="JK141">
        <v>0.21680504287567601</v>
      </c>
      <c r="JL141">
        <v>0.216470280733811</v>
      </c>
      <c r="JM141">
        <v>0.215469617839569</v>
      </c>
      <c r="JN141">
        <v>0.21381385504762301</v>
      </c>
      <c r="JO141">
        <v>0.21152076316496399</v>
      </c>
      <c r="JP141">
        <v>0.20857772939039801</v>
      </c>
      <c r="JQ141">
        <v>0.20502032050513699</v>
      </c>
      <c r="JR141">
        <v>0.20090938211972401</v>
      </c>
      <c r="JS141">
        <v>0.19628817129857401</v>
      </c>
      <c r="JT141">
        <v>0.19120416339277499</v>
      </c>
      <c r="JU141">
        <v>0.185708158575489</v>
      </c>
      <c r="JV141" s="13" t="s">
        <v>185</v>
      </c>
      <c r="JW141" s="14">
        <v>1.02335893565072E-5</v>
      </c>
      <c r="KG141" s="13">
        <v>1400</v>
      </c>
      <c r="KH141">
        <v>0.22184765146506299</v>
      </c>
      <c r="KI141">
        <v>0.221507305144093</v>
      </c>
      <c r="KJ141">
        <v>0.220489909810406</v>
      </c>
      <c r="KK141">
        <v>0.218806327610827</v>
      </c>
      <c r="KL141">
        <v>0.21647443473483799</v>
      </c>
      <c r="KM141">
        <v>0.21348113722630699</v>
      </c>
      <c r="KN141">
        <v>0.209862273270082</v>
      </c>
      <c r="KO141">
        <v>0.20567936468221801</v>
      </c>
      <c r="KP141">
        <v>0.20097603024806801</v>
      </c>
      <c r="KQ141">
        <v>0.19580018191298701</v>
      </c>
      <c r="KR141">
        <v>0.19020313451484799</v>
      </c>
      <c r="KS141" s="13" t="s">
        <v>185</v>
      </c>
      <c r="KT141" s="14">
        <v>9.9867605234752192E-6</v>
      </c>
      <c r="LD141" s="13">
        <v>1400</v>
      </c>
      <c r="LE141">
        <v>0.219858041427173</v>
      </c>
      <c r="LF141">
        <v>0.21951988650044599</v>
      </c>
      <c r="LG141">
        <v>0.21850905770533499</v>
      </c>
      <c r="LH141">
        <v>0.21683639385414299</v>
      </c>
      <c r="LI141">
        <v>0.21451973094466301</v>
      </c>
      <c r="LJ141">
        <v>0.21154616539206</v>
      </c>
      <c r="LK141">
        <v>0.207951430904631</v>
      </c>
      <c r="LL141">
        <v>0.20379678618119099</v>
      </c>
      <c r="LM141">
        <v>0.199125710425545</v>
      </c>
      <c r="LN141">
        <v>0.193985946664924</v>
      </c>
      <c r="LO141">
        <v>0.18842861011964501</v>
      </c>
      <c r="LP141" s="13" t="s">
        <v>185</v>
      </c>
      <c r="LQ141" s="14">
        <v>1.01198738908321E-5</v>
      </c>
      <c r="MA141" s="13">
        <v>1400</v>
      </c>
      <c r="MB141">
        <v>0.220669881328904</v>
      </c>
      <c r="MC141">
        <v>0.22033083030136899</v>
      </c>
      <c r="MD141">
        <v>0.219317316368946</v>
      </c>
      <c r="ME141">
        <v>0.21764018800204801</v>
      </c>
      <c r="MF141">
        <v>0.21531729782179501</v>
      </c>
      <c r="MG141">
        <v>0.21233566474236701</v>
      </c>
      <c r="MH141">
        <v>0.20873106551026099</v>
      </c>
      <c r="MI141">
        <v>0.204564866718317</v>
      </c>
      <c r="MJ141">
        <v>0.19988060502558999</v>
      </c>
      <c r="MK141">
        <v>0.19472609291823201</v>
      </c>
      <c r="ML141">
        <v>0.189152527619183</v>
      </c>
      <c r="MM141" s="13" t="s">
        <v>185</v>
      </c>
      <c r="MN141" s="14">
        <v>9.9956671062940506E-6</v>
      </c>
      <c r="MX141" s="13">
        <v>1400</v>
      </c>
      <c r="MY141">
        <v>0.22153148881697701</v>
      </c>
      <c r="MZ141">
        <v>0.22119148819586501</v>
      </c>
      <c r="NA141">
        <v>0.22017512880610399</v>
      </c>
      <c r="NB141">
        <v>0.218493269261893</v>
      </c>
      <c r="NC141">
        <v>0.21616377965233799</v>
      </c>
      <c r="ND141">
        <v>0.21317359907109301</v>
      </c>
      <c r="NE141">
        <v>0.209558549276263</v>
      </c>
      <c r="NF141">
        <v>0.205380109236768</v>
      </c>
      <c r="NG141">
        <v>0.20068187604222601</v>
      </c>
      <c r="NH141">
        <v>0.195511735317449</v>
      </c>
      <c r="NI141">
        <v>0.18992097072410899</v>
      </c>
      <c r="NJ141" s="13" t="s">
        <v>185</v>
      </c>
      <c r="NK141" s="14">
        <v>1.0318113780050499E-5</v>
      </c>
      <c r="NU141" s="13">
        <v>1400</v>
      </c>
      <c r="NV141">
        <v>0.22767697585389299</v>
      </c>
      <c r="NW141">
        <v>0.22733029929734</v>
      </c>
      <c r="NX141">
        <v>0.2262939335094</v>
      </c>
      <c r="NY141">
        <v>0.22457880263194799</v>
      </c>
      <c r="NZ141">
        <v>0.222202890188061</v>
      </c>
      <c r="OA141">
        <v>0.219152538771236</v>
      </c>
      <c r="OB141">
        <v>0.215463873293777</v>
      </c>
      <c r="OC141">
        <v>0.21119915989330601</v>
      </c>
      <c r="OD141">
        <v>0.206402402762943</v>
      </c>
      <c r="OE141">
        <v>0.20112198362907599</v>
      </c>
      <c r="OF141">
        <v>0.19540977622979</v>
      </c>
      <c r="OG141" s="13" t="s">
        <v>185</v>
      </c>
      <c r="OH141" s="14">
        <v>1.02209001374198E-5</v>
      </c>
      <c r="OR141">
        <v>1400</v>
      </c>
      <c r="OS141">
        <v>0.22029820166907699</v>
      </c>
      <c r="OT141">
        <v>0.219959559300757</v>
      </c>
      <c r="OU141">
        <v>0.21894726993402999</v>
      </c>
      <c r="OV141">
        <v>0.21727217772774801</v>
      </c>
      <c r="OW141">
        <v>0.21495212787220999</v>
      </c>
      <c r="OX141">
        <v>0.21197417713459801</v>
      </c>
      <c r="OY141">
        <v>0.20837408258411</v>
      </c>
      <c r="OZ141">
        <v>0.204213160355698</v>
      </c>
      <c r="PA141">
        <v>0.19953492107034301</v>
      </c>
      <c r="PB141">
        <v>0.19438714570229301</v>
      </c>
      <c r="PC141">
        <v>0.18882099423405599</v>
      </c>
      <c r="PD141" s="13" t="s">
        <v>185</v>
      </c>
      <c r="PE141" s="14">
        <v>1.03665928805164E-5</v>
      </c>
      <c r="PO141" s="13">
        <v>1400</v>
      </c>
      <c r="PP141">
        <v>0.29128052407223298</v>
      </c>
      <c r="PQ141">
        <v>0.29086897929369798</v>
      </c>
      <c r="PR141">
        <v>0.28963810757845798</v>
      </c>
      <c r="PS141">
        <v>0.28759914662979402</v>
      </c>
      <c r="PT141">
        <v>0.284770659042343</v>
      </c>
      <c r="PU141">
        <v>0.28113296799146698</v>
      </c>
      <c r="PV141">
        <v>0.27672416963825502</v>
      </c>
      <c r="PW141">
        <v>0.27161285788526901</v>
      </c>
      <c r="PX141">
        <v>0.265845908398747</v>
      </c>
      <c r="PY141">
        <v>0.25947542346192698</v>
      </c>
      <c r="PZ141">
        <v>0.252557946540579</v>
      </c>
      <c r="QA141" s="13" t="s">
        <v>185</v>
      </c>
      <c r="QB141" s="14">
        <v>9.1612326092069603E-6</v>
      </c>
      <c r="QL141" s="13">
        <v>1400</v>
      </c>
      <c r="QM141">
        <v>0.32743030322606698</v>
      </c>
      <c r="QN141">
        <v>0.32699124840858002</v>
      </c>
      <c r="QO141">
        <v>0.32567772030876602</v>
      </c>
      <c r="QP141">
        <v>0.323500590887914</v>
      </c>
      <c r="QQ141">
        <v>0.32047785603177997</v>
      </c>
      <c r="QR141">
        <v>0.31658593568626597</v>
      </c>
      <c r="QS141">
        <v>0.31186235388563799</v>
      </c>
      <c r="QT141">
        <v>0.306376938968834</v>
      </c>
      <c r="QU141">
        <v>0.30017605694942101</v>
      </c>
      <c r="QV141">
        <v>0.29331158624828302</v>
      </c>
      <c r="QW141">
        <v>0.28584024536624603</v>
      </c>
      <c r="QX141" s="13" t="s">
        <v>185</v>
      </c>
      <c r="QY141" s="14">
        <v>9.0159648618390895E-6</v>
      </c>
      <c r="RI141" s="13">
        <v>1400</v>
      </c>
      <c r="RJ141">
        <v>0.21948885959583</v>
      </c>
      <c r="RK141">
        <v>0.21915111300894399</v>
      </c>
      <c r="RL141">
        <v>0.21814150777386501</v>
      </c>
      <c r="RM141">
        <v>0.216470878250966</v>
      </c>
      <c r="RN141">
        <v>0.21415705278063099</v>
      </c>
      <c r="RO141">
        <v>0.21118716300849399</v>
      </c>
      <c r="RP141">
        <v>0.20759692288387899</v>
      </c>
      <c r="RQ141">
        <v>0.20344754176451799</v>
      </c>
      <c r="RR141">
        <v>0.19878247250339201</v>
      </c>
      <c r="RS141">
        <v>0.19364942630367299</v>
      </c>
      <c r="RT141">
        <v>0.188099480850004</v>
      </c>
      <c r="RU141" s="13" t="s">
        <v>185</v>
      </c>
      <c r="RV141" s="14">
        <v>1.0935426109372601E-5</v>
      </c>
      <c r="SF141" s="13">
        <v>1400</v>
      </c>
      <c r="SG141">
        <v>0.29364197253969698</v>
      </c>
      <c r="SH141">
        <v>0.293232988989369</v>
      </c>
      <c r="SI141">
        <v>0.2920097260426</v>
      </c>
      <c r="SJ141">
        <v>0.28998319813772799</v>
      </c>
      <c r="SK141">
        <v>0.28717160072644399</v>
      </c>
      <c r="SL141">
        <v>0.283554516878403</v>
      </c>
      <c r="SM141">
        <v>0.27916941622110097</v>
      </c>
      <c r="SN141">
        <v>0.27408428652938599</v>
      </c>
      <c r="SO141">
        <v>0.26834516317518498</v>
      </c>
      <c r="SP141">
        <v>0.26200323408396597</v>
      </c>
      <c r="SQ141">
        <v>0.25511407734142599</v>
      </c>
      <c r="SR141" s="13" t="s">
        <v>185</v>
      </c>
      <c r="SS141" s="14">
        <v>9.1060535633199601E-6</v>
      </c>
      <c r="TC141" s="13">
        <v>1400</v>
      </c>
      <c r="TD141">
        <v>0.226043763545339</v>
      </c>
      <c r="TE141">
        <v>0.225698846808322</v>
      </c>
      <c r="TF141">
        <v>0.22466775512878401</v>
      </c>
      <c r="TG141">
        <v>0.22296139624237299</v>
      </c>
      <c r="TH141">
        <v>0.220597725175883</v>
      </c>
      <c r="TI141">
        <v>0.217563243519029</v>
      </c>
      <c r="TJ141">
        <v>0.213893998745219</v>
      </c>
      <c r="TK141">
        <v>0.209652052293816</v>
      </c>
      <c r="TL141">
        <v>0.20488130392786899</v>
      </c>
      <c r="TM141">
        <v>0.19963000754633001</v>
      </c>
      <c r="TN141">
        <v>0.19394988422006301</v>
      </c>
      <c r="TO141" s="13" t="s">
        <v>185</v>
      </c>
      <c r="TP141" s="14">
        <v>1.05359426982315E-5</v>
      </c>
      <c r="TZ141" s="13">
        <v>1400</v>
      </c>
      <c r="UA141">
        <v>0</v>
      </c>
      <c r="UB141">
        <v>0</v>
      </c>
      <c r="UC141">
        <v>0</v>
      </c>
      <c r="UD141">
        <v>0</v>
      </c>
      <c r="UE141">
        <v>0</v>
      </c>
      <c r="UF141">
        <v>0</v>
      </c>
      <c r="UG141">
        <v>0</v>
      </c>
      <c r="UH141">
        <v>0</v>
      </c>
      <c r="UI141">
        <v>0</v>
      </c>
      <c r="UJ141">
        <v>0</v>
      </c>
      <c r="UK141">
        <v>0</v>
      </c>
      <c r="UL141" s="13" t="s">
        <v>185</v>
      </c>
      <c r="UM141" s="14">
        <v>9.5305487261519903E-6</v>
      </c>
      <c r="UW141" s="13">
        <v>1400</v>
      </c>
      <c r="UX141">
        <v>0</v>
      </c>
      <c r="UY141">
        <v>0</v>
      </c>
      <c r="UZ141">
        <v>0</v>
      </c>
      <c r="VA141">
        <v>0</v>
      </c>
      <c r="VB141">
        <v>0</v>
      </c>
      <c r="VC141">
        <v>0</v>
      </c>
      <c r="VD141">
        <v>0</v>
      </c>
      <c r="VE141">
        <v>0</v>
      </c>
      <c r="VF141">
        <v>0</v>
      </c>
      <c r="VG141">
        <v>0</v>
      </c>
      <c r="VH141">
        <v>0</v>
      </c>
      <c r="VI141" s="13" t="s">
        <v>185</v>
      </c>
      <c r="VJ141" s="14">
        <v>9.5133342371992497E-6</v>
      </c>
      <c r="VT141" s="13">
        <v>1400</v>
      </c>
      <c r="VU141">
        <v>0</v>
      </c>
      <c r="VV141">
        <v>0</v>
      </c>
      <c r="VW141">
        <v>0</v>
      </c>
      <c r="VX141">
        <v>0</v>
      </c>
      <c r="VY141">
        <v>0</v>
      </c>
      <c r="VZ141">
        <v>0</v>
      </c>
      <c r="WA141">
        <v>0</v>
      </c>
      <c r="WB141">
        <v>0</v>
      </c>
      <c r="WC141">
        <v>0</v>
      </c>
      <c r="WD141">
        <v>0</v>
      </c>
      <c r="WE141">
        <v>0</v>
      </c>
      <c r="WF141" s="13" t="s">
        <v>185</v>
      </c>
      <c r="WG141" s="14">
        <v>9.5079258466231198E-6</v>
      </c>
    </row>
    <row r="142" spans="17:605" x14ac:dyDescent="0.25">
      <c r="Q142" s="13">
        <v>2800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 s="13" t="s">
        <v>186</v>
      </c>
      <c r="AD142" s="5">
        <v>386.49803572560199</v>
      </c>
      <c r="AN142" s="13">
        <v>2800</v>
      </c>
      <c r="AO142">
        <v>0.28214462015512398</v>
      </c>
      <c r="AP142">
        <v>0.28175279838582501</v>
      </c>
      <c r="AQ142">
        <v>0.28058091753552</v>
      </c>
      <c r="AR142">
        <v>0.27863968029684599</v>
      </c>
      <c r="AS142">
        <v>0.27594675614304598</v>
      </c>
      <c r="AT142">
        <v>0.27252653086835299</v>
      </c>
      <c r="AU142">
        <v>0.268409760111749</v>
      </c>
      <c r="AV142">
        <v>0.263572008375977</v>
      </c>
      <c r="AW142">
        <v>0.25807209232042899</v>
      </c>
      <c r="AX142">
        <v>0.25199629038562399</v>
      </c>
      <c r="AY142">
        <v>0.24539821932575101</v>
      </c>
      <c r="AZ142" s="13" t="s">
        <v>186</v>
      </c>
      <c r="BA142" s="5">
        <v>343.73920691080002</v>
      </c>
      <c r="BK142" s="13">
        <v>2800</v>
      </c>
      <c r="BL142">
        <v>0.24109037582194401</v>
      </c>
      <c r="BM142">
        <v>0.24073644683376999</v>
      </c>
      <c r="BN142">
        <v>0.23967823309564501</v>
      </c>
      <c r="BO142">
        <v>0.237926392429961</v>
      </c>
      <c r="BP142">
        <v>0.23549848304479001</v>
      </c>
      <c r="BQ142">
        <v>0.23241866101341799</v>
      </c>
      <c r="BR142">
        <v>0.22871726606520401</v>
      </c>
      <c r="BS142">
        <v>0.22437550318541899</v>
      </c>
      <c r="BT142">
        <v>0.219449758311939</v>
      </c>
      <c r="BU142">
        <v>0.21402093836682701</v>
      </c>
      <c r="BV142">
        <v>0.208140496645182</v>
      </c>
      <c r="BW142" s="13" t="s">
        <v>186</v>
      </c>
      <c r="BX142" s="5">
        <v>359.40185826609797</v>
      </c>
      <c r="CH142" s="13">
        <v>2800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 s="13" t="s">
        <v>186</v>
      </c>
      <c r="CU142" s="5">
        <v>384.79408442962102</v>
      </c>
      <c r="DE142" s="13">
        <v>2800</v>
      </c>
      <c r="DF142">
        <v>0.24151666536494801</v>
      </c>
      <c r="DG142">
        <v>0.24116230981190601</v>
      </c>
      <c r="DH142">
        <v>0.240102817195434</v>
      </c>
      <c r="DI142">
        <v>0.23834884788750299</v>
      </c>
      <c r="DJ142">
        <v>0.235917964673372</v>
      </c>
      <c r="DK142">
        <v>0.23283433069519599</v>
      </c>
      <c r="DL142">
        <v>0.22912829583908001</v>
      </c>
      <c r="DM142">
        <v>0.224781007807349</v>
      </c>
      <c r="DN142">
        <v>0.21984888744366299</v>
      </c>
      <c r="DO142">
        <v>0.21441290963860599</v>
      </c>
      <c r="DP142">
        <v>0.208524559333744</v>
      </c>
      <c r="DQ142" s="13" t="s">
        <v>186</v>
      </c>
      <c r="DR142" s="5">
        <v>363.20748387662599</v>
      </c>
      <c r="EB142" s="13">
        <v>2800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</v>
      </c>
      <c r="EK142">
        <v>0</v>
      </c>
      <c r="EL142">
        <v>0</v>
      </c>
      <c r="EM142">
        <v>0</v>
      </c>
      <c r="EN142" s="13" t="s">
        <v>186</v>
      </c>
      <c r="EO142" s="5">
        <v>382.635420280652</v>
      </c>
      <c r="EY142" s="13">
        <v>2800</v>
      </c>
      <c r="EZ142">
        <v>0</v>
      </c>
      <c r="FA142">
        <v>0</v>
      </c>
      <c r="FB142">
        <v>0</v>
      </c>
      <c r="FC142">
        <v>0</v>
      </c>
      <c r="FD142">
        <v>0</v>
      </c>
      <c r="FE142">
        <v>0</v>
      </c>
      <c r="FF142">
        <v>0</v>
      </c>
      <c r="FG142">
        <v>0</v>
      </c>
      <c r="FH142">
        <v>0</v>
      </c>
      <c r="FI142">
        <v>0</v>
      </c>
      <c r="FJ142">
        <v>0</v>
      </c>
      <c r="FK142" s="13" t="s">
        <v>186</v>
      </c>
      <c r="FL142" s="5">
        <v>378.09682264932502</v>
      </c>
      <c r="FV142" s="13">
        <v>2800</v>
      </c>
      <c r="FW142">
        <v>0</v>
      </c>
      <c r="FX142">
        <v>0</v>
      </c>
      <c r="FY142">
        <v>0</v>
      </c>
      <c r="FZ142">
        <v>0</v>
      </c>
      <c r="GA142">
        <v>0</v>
      </c>
      <c r="GB142">
        <v>0</v>
      </c>
      <c r="GC142">
        <v>0</v>
      </c>
      <c r="GD142">
        <v>0</v>
      </c>
      <c r="GE142">
        <v>0</v>
      </c>
      <c r="GF142">
        <v>0</v>
      </c>
      <c r="GG142">
        <v>0</v>
      </c>
      <c r="GH142" s="13" t="s">
        <v>186</v>
      </c>
      <c r="GI142" s="5">
        <v>376.967515035627</v>
      </c>
      <c r="GS142" s="13">
        <v>2800</v>
      </c>
      <c r="GT142">
        <v>0</v>
      </c>
      <c r="GU142">
        <v>0</v>
      </c>
      <c r="GV142">
        <v>0</v>
      </c>
      <c r="GW142">
        <v>0</v>
      </c>
      <c r="GX142">
        <v>0</v>
      </c>
      <c r="GY142">
        <v>0</v>
      </c>
      <c r="GZ142">
        <v>0</v>
      </c>
      <c r="HA142">
        <v>0</v>
      </c>
      <c r="HB142">
        <v>0</v>
      </c>
      <c r="HC142">
        <v>0</v>
      </c>
      <c r="HD142">
        <v>0</v>
      </c>
      <c r="HE142" s="13" t="s">
        <v>186</v>
      </c>
      <c r="HF142" s="5">
        <v>380.88220451382199</v>
      </c>
      <c r="HP142" s="13">
        <v>2800</v>
      </c>
      <c r="HQ142">
        <v>0.225025252790784</v>
      </c>
      <c r="HR142">
        <v>0.224687926109715</v>
      </c>
      <c r="HS142">
        <v>0.22367947670959501</v>
      </c>
      <c r="HT142">
        <v>0.222010431164156</v>
      </c>
      <c r="HU142">
        <v>0.21969811757301</v>
      </c>
      <c r="HV142">
        <v>0.21676634703370101</v>
      </c>
      <c r="HW142">
        <v>0.21324497900929401</v>
      </c>
      <c r="HX142">
        <v>0.209117300085506</v>
      </c>
      <c r="HY142">
        <v>0.204438236364269</v>
      </c>
      <c r="HZ142">
        <v>0.19928596884442201</v>
      </c>
      <c r="IA142">
        <v>0.19371061149702101</v>
      </c>
      <c r="IB142" s="13" t="s">
        <v>186</v>
      </c>
      <c r="IC142" s="5">
        <v>379.09155490344301</v>
      </c>
      <c r="IM142" s="13">
        <v>2800</v>
      </c>
      <c r="IN142">
        <v>0.25468676358159797</v>
      </c>
      <c r="IO142">
        <v>0.25431956402373601</v>
      </c>
      <c r="IP142">
        <v>0.253221557325639</v>
      </c>
      <c r="IQ142">
        <v>0.25140346094138999</v>
      </c>
      <c r="IR142">
        <v>0.248882943488001</v>
      </c>
      <c r="IS142">
        <v>0.245684337871624</v>
      </c>
      <c r="IT142">
        <v>0.24183824727108899</v>
      </c>
      <c r="IU142">
        <v>0.23732405391001499</v>
      </c>
      <c r="IV142">
        <v>0.232199152355859</v>
      </c>
      <c r="IW142">
        <v>0.226546480474838</v>
      </c>
      <c r="IX142">
        <v>0.220418406145197</v>
      </c>
      <c r="IY142" s="13" t="s">
        <v>186</v>
      </c>
      <c r="IZ142" s="5">
        <v>365.97382851459997</v>
      </c>
      <c r="JJ142" s="13">
        <v>2800</v>
      </c>
      <c r="JK142">
        <v>0.23391664893293099</v>
      </c>
      <c r="JL142">
        <v>0.23357001065691799</v>
      </c>
      <c r="JM142">
        <v>0.232533652821696</v>
      </c>
      <c r="JN142">
        <v>0.230818182915251</v>
      </c>
      <c r="JO142">
        <v>0.22844106994499699</v>
      </c>
      <c r="JP142">
        <v>0.22542633441704901</v>
      </c>
      <c r="JQ142">
        <v>0.221804124521186</v>
      </c>
      <c r="JR142">
        <v>0.21755658351755799</v>
      </c>
      <c r="JS142">
        <v>0.21273948199391601</v>
      </c>
      <c r="JT142">
        <v>0.207432554299493</v>
      </c>
      <c r="JU142">
        <v>0.20168669046285501</v>
      </c>
      <c r="JV142" s="13" t="s">
        <v>186</v>
      </c>
      <c r="JW142" s="5">
        <v>375.376767034436</v>
      </c>
      <c r="KG142" s="13">
        <v>2800</v>
      </c>
      <c r="KH142">
        <v>0.23923568324105399</v>
      </c>
      <c r="KI142">
        <v>0.23888362045521599</v>
      </c>
      <c r="KJ142">
        <v>0.23783100154515499</v>
      </c>
      <c r="KK142">
        <v>0.23608847256372101</v>
      </c>
      <c r="KL142">
        <v>0.23367357069582501</v>
      </c>
      <c r="KM142">
        <v>0.230610419747593</v>
      </c>
      <c r="KN142">
        <v>0.22692931338271699</v>
      </c>
      <c r="KO142">
        <v>0.222611699782784</v>
      </c>
      <c r="KP142">
        <v>0.21771381150946401</v>
      </c>
      <c r="KQ142">
        <v>0.21231625954455999</v>
      </c>
      <c r="KR142">
        <v>0.20647035686946699</v>
      </c>
      <c r="KS142" s="13" t="s">
        <v>186</v>
      </c>
      <c r="KT142" s="5">
        <v>366.32287537172903</v>
      </c>
      <c r="LD142" s="13">
        <v>2800</v>
      </c>
      <c r="LE142">
        <v>0.23713765085635499</v>
      </c>
      <c r="LF142">
        <v>0.23678771471587501</v>
      </c>
      <c r="LG142">
        <v>0.23574147112028099</v>
      </c>
      <c r="LH142">
        <v>0.23400955177661101</v>
      </c>
      <c r="LI142">
        <v>0.231609468396486</v>
      </c>
      <c r="LJ142">
        <v>0.22856530597589</v>
      </c>
      <c r="LK142">
        <v>0.22490730320031399</v>
      </c>
      <c r="LL142">
        <v>0.22061718324551899</v>
      </c>
      <c r="LM142">
        <v>0.215751000312814</v>
      </c>
      <c r="LN142">
        <v>0.21038902435881601</v>
      </c>
      <c r="LO142">
        <v>0.204582405204943</v>
      </c>
      <c r="LP142" s="13" t="s">
        <v>186</v>
      </c>
      <c r="LQ142" s="5">
        <v>371.20558697435098</v>
      </c>
      <c r="MA142" s="13">
        <v>2800</v>
      </c>
      <c r="MB142">
        <v>0.237993833854621</v>
      </c>
      <c r="MC142">
        <v>0.23764302775561699</v>
      </c>
      <c r="MD142">
        <v>0.23659417621727499</v>
      </c>
      <c r="ME142">
        <v>0.23485791694022501</v>
      </c>
      <c r="MF142">
        <v>0.23245177225961799</v>
      </c>
      <c r="MG142">
        <v>0.22939984332073901</v>
      </c>
      <c r="MH142">
        <v>0.22573239163155301</v>
      </c>
      <c r="MI142">
        <v>0.221431028414044</v>
      </c>
      <c r="MJ142">
        <v>0.21655188123981001</v>
      </c>
      <c r="MK142">
        <v>0.21117535991164499</v>
      </c>
      <c r="ML142">
        <v>0.20535268141971599</v>
      </c>
      <c r="MM142" s="13" t="s">
        <v>186</v>
      </c>
      <c r="MN142" s="5">
        <v>366.64957640959398</v>
      </c>
      <c r="MX142" s="13">
        <v>2800</v>
      </c>
      <c r="MY142">
        <v>0.238902379812927</v>
      </c>
      <c r="MZ142">
        <v>0.238550652172003</v>
      </c>
      <c r="NA142">
        <v>0.23749903802217601</v>
      </c>
      <c r="NB142">
        <v>0.23575818131467399</v>
      </c>
      <c r="NC142">
        <v>0.233345615477769</v>
      </c>
      <c r="ND142">
        <v>0.23028545854679899</v>
      </c>
      <c r="NE142">
        <v>0.22660799593970099</v>
      </c>
      <c r="NF142">
        <v>0.222294723587216</v>
      </c>
      <c r="NG142">
        <v>0.217401845407075</v>
      </c>
      <c r="NH142">
        <v>0.21200991664045701</v>
      </c>
      <c r="NI142">
        <v>0.206170224912718</v>
      </c>
      <c r="NJ142" s="13" t="s">
        <v>186</v>
      </c>
      <c r="NK142" s="5">
        <v>378.47719482568499</v>
      </c>
      <c r="NU142" s="13">
        <v>2800</v>
      </c>
      <c r="NV142">
        <v>0.24537782273495901</v>
      </c>
      <c r="NW142">
        <v>0.24501963240836</v>
      </c>
      <c r="NX142">
        <v>0.24394864222911999</v>
      </c>
      <c r="NY142">
        <v>0.24217553377074699</v>
      </c>
      <c r="NZ142">
        <v>0.23971790817379701</v>
      </c>
      <c r="OA142">
        <v>0.23659998836698101</v>
      </c>
      <c r="OB142">
        <v>0.23285221095767</v>
      </c>
      <c r="OC142">
        <v>0.228455210354332</v>
      </c>
      <c r="OD142">
        <v>0.22346571299434301</v>
      </c>
      <c r="OE142">
        <v>0.21796529412295801</v>
      </c>
      <c r="OF142">
        <v>0.212005716850451</v>
      </c>
      <c r="OG142" s="13" t="s">
        <v>186</v>
      </c>
      <c r="OH142" s="5">
        <v>374.91131567897497</v>
      </c>
      <c r="OR142">
        <v>2800</v>
      </c>
      <c r="OS142">
        <v>0.23760189778049001</v>
      </c>
      <c r="OT142">
        <v>0.237251488226604</v>
      </c>
      <c r="OU142">
        <v>0.236203825476267</v>
      </c>
      <c r="OV142">
        <v>0.23446954459762601</v>
      </c>
      <c r="OW142">
        <v>0.23206616324440599</v>
      </c>
      <c r="OX142">
        <v>0.22901777541611901</v>
      </c>
      <c r="OY142">
        <v>0.225354632478202</v>
      </c>
      <c r="OZ142">
        <v>0.221058400341376</v>
      </c>
      <c r="PA142">
        <v>0.21618517254312999</v>
      </c>
      <c r="PB142">
        <v>0.210815293304637</v>
      </c>
      <c r="PC142">
        <v>0.204999949177366</v>
      </c>
      <c r="PD142" s="13" t="s">
        <v>186</v>
      </c>
      <c r="PE142" s="5">
        <v>380.25544948957997</v>
      </c>
      <c r="PO142" s="13">
        <v>2800</v>
      </c>
      <c r="PP142">
        <v>0.31202404961744601</v>
      </c>
      <c r="PQ142">
        <v>0.31160413644351698</v>
      </c>
      <c r="PR142">
        <v>0.31034797518976698</v>
      </c>
      <c r="PS142">
        <v>0.30826625909814198</v>
      </c>
      <c r="PT142">
        <v>0.30537667168299198</v>
      </c>
      <c r="PU142">
        <v>0.301703678890619</v>
      </c>
      <c r="PV142">
        <v>0.29727823827274502</v>
      </c>
      <c r="PW142">
        <v>0.29207231591513899</v>
      </c>
      <c r="PX142">
        <v>0.28614620337959601</v>
      </c>
      <c r="PY142">
        <v>0.27958959012686602</v>
      </c>
      <c r="PZ142">
        <v>0.27245756596252202</v>
      </c>
      <c r="QA142" s="13" t="s">
        <v>186</v>
      </c>
      <c r="QB142" s="5">
        <v>336.04180889942103</v>
      </c>
      <c r="QL142" s="13">
        <v>2800</v>
      </c>
      <c r="QM142">
        <v>0.34947876099647301</v>
      </c>
      <c r="QN142">
        <v>0.34903401477990997</v>
      </c>
      <c r="QO142">
        <v>0.34770317681999302</v>
      </c>
      <c r="QP142">
        <v>0.34549642086283</v>
      </c>
      <c r="QQ142">
        <v>0.342430608135326</v>
      </c>
      <c r="QR142">
        <v>0.33852914276141</v>
      </c>
      <c r="QS142">
        <v>0.333821765452051</v>
      </c>
      <c r="QT142">
        <v>0.32827484505103699</v>
      </c>
      <c r="QU142">
        <v>0.32194824065754502</v>
      </c>
      <c r="QV142">
        <v>0.314933193729036</v>
      </c>
      <c r="QW142">
        <v>0.30728415181165702</v>
      </c>
      <c r="QX142" s="13" t="s">
        <v>186</v>
      </c>
      <c r="QY142" s="5">
        <v>330.71326429384197</v>
      </c>
      <c r="RI142" s="13">
        <v>2800</v>
      </c>
      <c r="RJ142">
        <v>0.23674825819423201</v>
      </c>
      <c r="RK142">
        <v>0.23639871862974801</v>
      </c>
      <c r="RL142">
        <v>0.23535366386255299</v>
      </c>
      <c r="RM142">
        <v>0.23362372281268601</v>
      </c>
      <c r="RN142">
        <v>0.231226402260026</v>
      </c>
      <c r="RO142">
        <v>0.228185779719179</v>
      </c>
      <c r="RP142">
        <v>0.22453208332628599</v>
      </c>
      <c r="RQ142">
        <v>0.22024708715049099</v>
      </c>
      <c r="RR142">
        <v>0.215386811741657</v>
      </c>
      <c r="RS142">
        <v>0.21003146309555301</v>
      </c>
      <c r="RT142">
        <v>0.20423216022423099</v>
      </c>
      <c r="RU142" s="13" t="s">
        <v>186</v>
      </c>
      <c r="RV142" s="5">
        <v>401.12073643741201</v>
      </c>
      <c r="SF142" s="13">
        <v>2800</v>
      </c>
      <c r="SG142">
        <v>0.31438368575782299</v>
      </c>
      <c r="SH142">
        <v>0.31396667423123997</v>
      </c>
      <c r="SI142">
        <v>0.31271914403721701</v>
      </c>
      <c r="SJ142">
        <v>0.31065156798008198</v>
      </c>
      <c r="SK142">
        <v>0.30778126624491597</v>
      </c>
      <c r="SL142">
        <v>0.30413220477376801</v>
      </c>
      <c r="SM142">
        <v>0.29973471334607299</v>
      </c>
      <c r="SN142">
        <v>0.294559690145831</v>
      </c>
      <c r="SO142">
        <v>0.28866662054300601</v>
      </c>
      <c r="SP142">
        <v>0.28214444555988999</v>
      </c>
      <c r="SQ142">
        <v>0.275047259083747</v>
      </c>
      <c r="SR142" s="13" t="s">
        <v>186</v>
      </c>
      <c r="SS142" s="5">
        <v>334.01779453539598</v>
      </c>
      <c r="TC142" s="13">
        <v>2800</v>
      </c>
      <c r="TD142">
        <v>0.24365770058252301</v>
      </c>
      <c r="TE142">
        <v>0.243301211340235</v>
      </c>
      <c r="TF142">
        <v>0.242235321563015</v>
      </c>
      <c r="TG142">
        <v>0.24047070385445399</v>
      </c>
      <c r="TH142">
        <v>0.238024943047351</v>
      </c>
      <c r="TI142">
        <v>0.23492223650017399</v>
      </c>
      <c r="TJ142">
        <v>0.23119298350937001</v>
      </c>
      <c r="TK142">
        <v>0.22681804809497</v>
      </c>
      <c r="TL142">
        <v>0.22185402255039199</v>
      </c>
      <c r="TM142">
        <v>0.21638221698194199</v>
      </c>
      <c r="TN142">
        <v>0.21045427259413499</v>
      </c>
      <c r="TO142" s="13" t="s">
        <v>186</v>
      </c>
      <c r="TP142" s="5">
        <v>386.46734493087399</v>
      </c>
      <c r="TZ142" s="13">
        <v>2800</v>
      </c>
      <c r="UA142">
        <v>0</v>
      </c>
      <c r="UB142">
        <v>0</v>
      </c>
      <c r="UC142">
        <v>0</v>
      </c>
      <c r="UD142">
        <v>0</v>
      </c>
      <c r="UE142">
        <v>0</v>
      </c>
      <c r="UF142">
        <v>0</v>
      </c>
      <c r="UG142">
        <v>0</v>
      </c>
      <c r="UH142">
        <v>0</v>
      </c>
      <c r="UI142">
        <v>0</v>
      </c>
      <c r="UJ142">
        <v>0</v>
      </c>
      <c r="UK142">
        <v>0</v>
      </c>
      <c r="UL142" s="13" t="s">
        <v>186</v>
      </c>
      <c r="UM142" s="5">
        <v>349.58863838055402</v>
      </c>
      <c r="UW142" s="13">
        <v>2800</v>
      </c>
      <c r="UX142">
        <v>0</v>
      </c>
      <c r="UY142">
        <v>0</v>
      </c>
      <c r="UZ142">
        <v>0</v>
      </c>
      <c r="VA142">
        <v>0</v>
      </c>
      <c r="VB142">
        <v>0</v>
      </c>
      <c r="VC142">
        <v>0</v>
      </c>
      <c r="VD142">
        <v>0</v>
      </c>
      <c r="VE142">
        <v>0</v>
      </c>
      <c r="VF142">
        <v>0</v>
      </c>
      <c r="VG142">
        <v>0</v>
      </c>
      <c r="VH142">
        <v>0</v>
      </c>
      <c r="VI142" s="13" t="s">
        <v>186</v>
      </c>
      <c r="VJ142" s="5">
        <v>348.95719627513802</v>
      </c>
      <c r="VT142" s="13">
        <v>2800</v>
      </c>
      <c r="VU142">
        <v>0</v>
      </c>
      <c r="VV142">
        <v>0</v>
      </c>
      <c r="VW142">
        <v>0</v>
      </c>
      <c r="VX142">
        <v>0</v>
      </c>
      <c r="VY142">
        <v>0</v>
      </c>
      <c r="VZ142">
        <v>0</v>
      </c>
      <c r="WA142">
        <v>0</v>
      </c>
      <c r="WB142">
        <v>0</v>
      </c>
      <c r="WC142">
        <v>0</v>
      </c>
      <c r="WD142">
        <v>0</v>
      </c>
      <c r="WE142">
        <v>0</v>
      </c>
      <c r="WF142" s="13" t="s">
        <v>186</v>
      </c>
      <c r="WG142" s="5">
        <v>348.75881190592003</v>
      </c>
    </row>
    <row r="143" spans="17:605" x14ac:dyDescent="0.25">
      <c r="Q143" s="13">
        <v>4200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 s="13" t="s">
        <v>187</v>
      </c>
      <c r="AD143" s="5">
        <v>0</v>
      </c>
      <c r="AN143" s="13">
        <v>4200</v>
      </c>
      <c r="AO143">
        <v>0.30296246645448099</v>
      </c>
      <c r="AP143">
        <v>0.30256194927622898</v>
      </c>
      <c r="AQ143">
        <v>0.30136381620803798</v>
      </c>
      <c r="AR143">
        <v>0.29937827990382598</v>
      </c>
      <c r="AS143">
        <v>0.29662221926358101</v>
      </c>
      <c r="AT143">
        <v>0.29311896720040098</v>
      </c>
      <c r="AU143">
        <v>0.28889801567833601</v>
      </c>
      <c r="AV143">
        <v>0.283994640337079</v>
      </c>
      <c r="AW143">
        <v>0.27844723392903498</v>
      </c>
      <c r="AX143">
        <v>0.27218250249338999</v>
      </c>
      <c r="AY143">
        <v>0.26536754826257403</v>
      </c>
      <c r="AZ143" s="13" t="s">
        <v>187</v>
      </c>
      <c r="BA143" s="5">
        <v>0</v>
      </c>
      <c r="BK143" s="13">
        <v>4200</v>
      </c>
      <c r="BL143">
        <v>0.25997610875226301</v>
      </c>
      <c r="BM143">
        <v>0.25961125332513502</v>
      </c>
      <c r="BN143">
        <v>0.25852015620153102</v>
      </c>
      <c r="BO143">
        <v>0.25671316995089999</v>
      </c>
      <c r="BP143">
        <v>0.25420736686947099</v>
      </c>
      <c r="BQ143">
        <v>0.25102626957152502</v>
      </c>
      <c r="BR143">
        <v>0.24719948087950999</v>
      </c>
      <c r="BS143">
        <v>0.24276221990845601</v>
      </c>
      <c r="BT143">
        <v>0.23775277602858599</v>
      </c>
      <c r="BU143">
        <v>0.23210909157503801</v>
      </c>
      <c r="BV143">
        <v>0.22598595188024201</v>
      </c>
      <c r="BW143" s="13" t="s">
        <v>187</v>
      </c>
      <c r="BX143" s="5">
        <v>0</v>
      </c>
      <c r="CH143" s="13">
        <v>4200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 s="13" t="s">
        <v>187</v>
      </c>
      <c r="CU143" s="5">
        <v>0</v>
      </c>
      <c r="DE143" s="13">
        <v>4200</v>
      </c>
      <c r="DF143">
        <v>0.26042432405877802</v>
      </c>
      <c r="DG143">
        <v>0.26005906104932403</v>
      </c>
      <c r="DH143">
        <v>0.25896674134457898</v>
      </c>
      <c r="DI143">
        <v>0.257157718125747</v>
      </c>
      <c r="DJ143">
        <v>0.25464906508157698</v>
      </c>
      <c r="DK143">
        <v>0.251464307531931</v>
      </c>
      <c r="DL143">
        <v>0.24763305301064001</v>
      </c>
      <c r="DM143">
        <v>0.24319052815463801</v>
      </c>
      <c r="DN143">
        <v>0.23817503105596999</v>
      </c>
      <c r="DO143">
        <v>0.232524384719417</v>
      </c>
      <c r="DP143">
        <v>0.22639352352186701</v>
      </c>
      <c r="DQ143" s="13" t="s">
        <v>187</v>
      </c>
      <c r="DR143" s="5">
        <v>0</v>
      </c>
      <c r="EB143" s="13">
        <v>4200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0</v>
      </c>
      <c r="EN143" s="13" t="s">
        <v>187</v>
      </c>
      <c r="EO143" s="5">
        <v>0</v>
      </c>
      <c r="EY143" s="13">
        <v>4200</v>
      </c>
      <c r="EZ143">
        <v>0</v>
      </c>
      <c r="FA143">
        <v>0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 s="13" t="s">
        <v>187</v>
      </c>
      <c r="FL143" s="5">
        <v>0</v>
      </c>
      <c r="FV143" s="13">
        <v>4200</v>
      </c>
      <c r="FW143">
        <v>0</v>
      </c>
      <c r="FX143">
        <v>0</v>
      </c>
      <c r="FY143">
        <v>0</v>
      </c>
      <c r="FZ143">
        <v>0</v>
      </c>
      <c r="GA143">
        <v>0</v>
      </c>
      <c r="GB143">
        <v>0</v>
      </c>
      <c r="GC143">
        <v>0</v>
      </c>
      <c r="GD143">
        <v>0</v>
      </c>
      <c r="GE143">
        <v>0</v>
      </c>
      <c r="GF143">
        <v>0</v>
      </c>
      <c r="GG143">
        <v>0</v>
      </c>
      <c r="GH143" s="13" t="s">
        <v>187</v>
      </c>
      <c r="GI143" s="5">
        <v>0</v>
      </c>
      <c r="GS143" s="13">
        <v>4200</v>
      </c>
      <c r="GT143">
        <v>0</v>
      </c>
      <c r="GU143">
        <v>0</v>
      </c>
      <c r="GV143">
        <v>0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0</v>
      </c>
      <c r="HC143">
        <v>0</v>
      </c>
      <c r="HD143">
        <v>0</v>
      </c>
      <c r="HE143" s="13" t="s">
        <v>187</v>
      </c>
      <c r="HF143" s="5">
        <v>0</v>
      </c>
      <c r="HP143" s="13">
        <v>4200</v>
      </c>
      <c r="HQ143">
        <v>0.24305556053222099</v>
      </c>
      <c r="HR143">
        <v>0.24270666418551801</v>
      </c>
      <c r="HS143">
        <v>0.241663426139063</v>
      </c>
      <c r="HT143">
        <v>0.239936140417918</v>
      </c>
      <c r="HU143">
        <v>0.23754176853543901</v>
      </c>
      <c r="HV143">
        <v>0.23450365129363401</v>
      </c>
      <c r="HW143">
        <v>0.23085111434099101</v>
      </c>
      <c r="HX143">
        <v>0.22661897619962701</v>
      </c>
      <c r="HY143">
        <v>0.22184506723907199</v>
      </c>
      <c r="HZ143">
        <v>0.21647176197648699</v>
      </c>
      <c r="IA143">
        <v>0.21064798638594401</v>
      </c>
      <c r="IB143" s="13" t="s">
        <v>187</v>
      </c>
      <c r="IC143" s="5">
        <v>0</v>
      </c>
      <c r="IM143" s="13">
        <v>4200</v>
      </c>
      <c r="IN143">
        <v>0.274252660641294</v>
      </c>
      <c r="IO143">
        <v>0.27387518494468999</v>
      </c>
      <c r="IP143">
        <v>0.27274622502874502</v>
      </c>
      <c r="IQ143">
        <v>0.27087613129237997</v>
      </c>
      <c r="IR143">
        <v>0.26828198476905601</v>
      </c>
      <c r="IS143">
        <v>0.26498734539256302</v>
      </c>
      <c r="IT143">
        <v>0.26102190496884797</v>
      </c>
      <c r="IU143">
        <v>0.25642105020699302</v>
      </c>
      <c r="IV143">
        <v>0.251223269772816</v>
      </c>
      <c r="IW143">
        <v>0.245362761712518</v>
      </c>
      <c r="IX143">
        <v>0.23899881211799001</v>
      </c>
      <c r="IY143" s="13" t="s">
        <v>187</v>
      </c>
      <c r="IZ143" s="5">
        <v>0</v>
      </c>
      <c r="JJ143" s="13">
        <v>4200</v>
      </c>
      <c r="JK143">
        <v>0.25242733131506001</v>
      </c>
      <c r="JL143">
        <v>0.25206946207387998</v>
      </c>
      <c r="JM143">
        <v>0.25099931820807603</v>
      </c>
      <c r="JN143">
        <v>0.24922723451704801</v>
      </c>
      <c r="JO143">
        <v>0.246770247580124</v>
      </c>
      <c r="JP143">
        <v>0.24365181765402499</v>
      </c>
      <c r="JQ143">
        <v>0.23990144727430701</v>
      </c>
      <c r="JR143">
        <v>0.23555420427010501</v>
      </c>
      <c r="JS143">
        <v>0.230648203391047</v>
      </c>
      <c r="JT143">
        <v>0.22512336307115899</v>
      </c>
      <c r="JU143">
        <v>0.21913192746989599</v>
      </c>
      <c r="JV143" s="13" t="s">
        <v>187</v>
      </c>
      <c r="JW143" s="5">
        <v>0</v>
      </c>
      <c r="KG143" s="13">
        <v>4200</v>
      </c>
      <c r="KH143">
        <v>0.258025515165762</v>
      </c>
      <c r="KI143">
        <v>0.25766244461506199</v>
      </c>
      <c r="KJ143">
        <v>0.25657670117107201</v>
      </c>
      <c r="KK143">
        <v>0.25477863406213502</v>
      </c>
      <c r="KL143">
        <v>0.25228530840999602</v>
      </c>
      <c r="KM143">
        <v>0.249120233529944</v>
      </c>
      <c r="KN143">
        <v>0.24531298984137101</v>
      </c>
      <c r="KO143">
        <v>0.240898761494797</v>
      </c>
      <c r="KP143">
        <v>0.235915797258268</v>
      </c>
      <c r="KQ143">
        <v>0.23030254852623999</v>
      </c>
      <c r="KR143">
        <v>0.22421315637758699</v>
      </c>
      <c r="KS143" s="13" t="s">
        <v>187</v>
      </c>
      <c r="KT143" s="5">
        <v>0</v>
      </c>
      <c r="LD143" s="13">
        <v>4200</v>
      </c>
      <c r="LE143">
        <v>0.25581810835534202</v>
      </c>
      <c r="LF143">
        <v>0.25545707461129602</v>
      </c>
      <c r="LG143">
        <v>0.25437744016439501</v>
      </c>
      <c r="LH143">
        <v>0.25258954942478601</v>
      </c>
      <c r="LI143">
        <v>0.25011045769078999</v>
      </c>
      <c r="LJ143">
        <v>0.246963656892877</v>
      </c>
      <c r="LK143">
        <v>0.24317869918375501</v>
      </c>
      <c r="LL143">
        <v>0.23879072571875701</v>
      </c>
      <c r="LM143">
        <v>0.23383793557816801</v>
      </c>
      <c r="LN143">
        <v>0.22825935831684899</v>
      </c>
      <c r="LO143">
        <v>0.22220839486845001</v>
      </c>
      <c r="LP143" s="13" t="s">
        <v>187</v>
      </c>
      <c r="LQ143" s="5">
        <v>0</v>
      </c>
      <c r="MA143" s="13">
        <v>4200</v>
      </c>
      <c r="MB143">
        <v>0.256719042297612</v>
      </c>
      <c r="MC143">
        <v>0.25635717497187399</v>
      </c>
      <c r="MD143">
        <v>0.255275040407623</v>
      </c>
      <c r="ME143">
        <v>0.25348298512148698</v>
      </c>
      <c r="MF143">
        <v>0.25099806865105601</v>
      </c>
      <c r="MG143">
        <v>0.247843790337088</v>
      </c>
      <c r="MH143">
        <v>0.24404971426175201</v>
      </c>
      <c r="MI143">
        <v>0.23965099958995101</v>
      </c>
      <c r="MJ143">
        <v>0.23468586619396301</v>
      </c>
      <c r="MK143">
        <v>0.22909310787152801</v>
      </c>
      <c r="ML143">
        <v>0.223026428636563</v>
      </c>
      <c r="MM143" s="13" t="s">
        <v>187</v>
      </c>
      <c r="MN143" s="5">
        <v>0</v>
      </c>
      <c r="MX143" s="13">
        <v>4200</v>
      </c>
      <c r="MY143">
        <v>0.25767493480362302</v>
      </c>
      <c r="MZ143">
        <v>0.25731218485527901</v>
      </c>
      <c r="NA143">
        <v>0.25622740305216002</v>
      </c>
      <c r="NB143">
        <v>0.25443093803522099</v>
      </c>
      <c r="NC143">
        <v>0.25193985365739402</v>
      </c>
      <c r="ND143">
        <v>0.24877765687032199</v>
      </c>
      <c r="NE143">
        <v>0.244973924097413</v>
      </c>
      <c r="NF143">
        <v>0.24056383323733099</v>
      </c>
      <c r="NG143">
        <v>0.235585625939149</v>
      </c>
      <c r="NH143">
        <v>0.229977852950566</v>
      </c>
      <c r="NI143">
        <v>0.22389453179685401</v>
      </c>
      <c r="NJ143" s="13" t="s">
        <v>187</v>
      </c>
      <c r="NK143" s="5">
        <v>0</v>
      </c>
      <c r="NU143" s="13">
        <v>4200</v>
      </c>
      <c r="NV143">
        <v>0.26448234952871702</v>
      </c>
      <c r="NW143">
        <v>0.26411342774772001</v>
      </c>
      <c r="NX143">
        <v>0.26301013259394201</v>
      </c>
      <c r="NY143">
        <v>0.26118282089217998</v>
      </c>
      <c r="NZ143">
        <v>0.25864857582200601</v>
      </c>
      <c r="OA143">
        <v>0.25543094292374902</v>
      </c>
      <c r="OB143">
        <v>0.25155956704261001</v>
      </c>
      <c r="OC143">
        <v>0.247069736619206</v>
      </c>
      <c r="OD143">
        <v>0.24199982203335599</v>
      </c>
      <c r="OE143">
        <v>0.23628658093673</v>
      </c>
      <c r="OF143">
        <v>0.23008626552812</v>
      </c>
      <c r="OG143" s="13" t="s">
        <v>187</v>
      </c>
      <c r="OH143" s="5">
        <v>0</v>
      </c>
      <c r="OR143">
        <v>4200</v>
      </c>
      <c r="OS143">
        <v>0.25630667026950199</v>
      </c>
      <c r="OT143">
        <v>0.25594518268934202</v>
      </c>
      <c r="OU143">
        <v>0.254864187111984</v>
      </c>
      <c r="OV143">
        <v>0.25307402920130601</v>
      </c>
      <c r="OW143">
        <v>0.25059176673684302</v>
      </c>
      <c r="OX143">
        <v>0.247440895915845</v>
      </c>
      <c r="OY143">
        <v>0.24365097566776001</v>
      </c>
      <c r="OZ143">
        <v>0.23925715727288499</v>
      </c>
      <c r="PA143">
        <v>0.23429765159937599</v>
      </c>
      <c r="PB143">
        <v>0.22871136681767401</v>
      </c>
      <c r="PC143">
        <v>0.222651862704596</v>
      </c>
      <c r="PD143" s="13" t="s">
        <v>187</v>
      </c>
      <c r="PE143" s="5">
        <v>0</v>
      </c>
      <c r="PO143" s="13">
        <v>4200</v>
      </c>
      <c r="PP143">
        <v>0.334120993186585</v>
      </c>
      <c r="PQ143">
        <v>0.33369429943603701</v>
      </c>
      <c r="PR143">
        <v>0.33241758286814799</v>
      </c>
      <c r="PS143">
        <v>0.33030090449323302</v>
      </c>
      <c r="PT143">
        <v>0.32736092226882701</v>
      </c>
      <c r="PU143">
        <v>0.32362072465469899</v>
      </c>
      <c r="PV143">
        <v>0.319109596033406</v>
      </c>
      <c r="PW143">
        <v>0.313862712809587</v>
      </c>
      <c r="PX143">
        <v>0.307918420896724</v>
      </c>
      <c r="PY143">
        <v>0.30119635506751102</v>
      </c>
      <c r="PZ143">
        <v>0.29387117770210103</v>
      </c>
      <c r="QA143" s="13" t="s">
        <v>187</v>
      </c>
      <c r="QB143" s="5">
        <v>0</v>
      </c>
      <c r="QL143" s="13">
        <v>4200</v>
      </c>
      <c r="QM143">
        <v>0.37279089112652097</v>
      </c>
      <c r="QN143">
        <v>0.37234242767568898</v>
      </c>
      <c r="QO143">
        <v>0.37100017627213899</v>
      </c>
      <c r="QP143">
        <v>0.368773533799094</v>
      </c>
      <c r="QQ143">
        <v>0.36567809443168597</v>
      </c>
      <c r="QR143">
        <v>0.36173554611137498</v>
      </c>
      <c r="QS143">
        <v>0.35697352063476401</v>
      </c>
      <c r="QT143">
        <v>0.35142539282723401</v>
      </c>
      <c r="QU143">
        <v>0.34512753307414701</v>
      </c>
      <c r="QV143">
        <v>0.337989867886204</v>
      </c>
      <c r="QW143">
        <v>0.330192678807464</v>
      </c>
      <c r="QX143" s="13" t="s">
        <v>187</v>
      </c>
      <c r="QY143" s="5">
        <v>0</v>
      </c>
      <c r="RI143" s="13">
        <v>4200</v>
      </c>
      <c r="RJ143">
        <v>0.25540831065105701</v>
      </c>
      <c r="RK143">
        <v>0.25504765706660498</v>
      </c>
      <c r="RL143">
        <v>0.25396916279231702</v>
      </c>
      <c r="RM143">
        <v>0.25218317121869799</v>
      </c>
      <c r="RN143">
        <v>0.24970673561478299</v>
      </c>
      <c r="RO143">
        <v>0.246563344402079</v>
      </c>
      <c r="RP143">
        <v>0.242782544134514</v>
      </c>
      <c r="RQ143">
        <v>0.23839946757278299</v>
      </c>
      <c r="RR143">
        <v>0.23345230411797299</v>
      </c>
      <c r="RS143">
        <v>0.22788019065135801</v>
      </c>
      <c r="RT143">
        <v>0.22183638962632099</v>
      </c>
      <c r="RU143" s="13" t="s">
        <v>187</v>
      </c>
      <c r="RV143" s="5">
        <v>0</v>
      </c>
      <c r="SF143" s="13">
        <v>4200</v>
      </c>
      <c r="SG143">
        <v>0.33646533355286301</v>
      </c>
      <c r="SH143">
        <v>0.33604187813392</v>
      </c>
      <c r="SI143">
        <v>0.33477480476425903</v>
      </c>
      <c r="SJ143">
        <v>0.33267395998351901</v>
      </c>
      <c r="SK143">
        <v>0.32975564741061503</v>
      </c>
      <c r="SL143">
        <v>0.32604246613020998</v>
      </c>
      <c r="SM143">
        <v>0.32156308317388599</v>
      </c>
      <c r="SN143">
        <v>0.316351939141503</v>
      </c>
      <c r="SO143">
        <v>0.310446527240481</v>
      </c>
      <c r="SP143">
        <v>0.30376493830075502</v>
      </c>
      <c r="SQ143">
        <v>0.296481341501871</v>
      </c>
      <c r="SR143" s="13" t="s">
        <v>187</v>
      </c>
      <c r="SS143" s="5">
        <v>0</v>
      </c>
      <c r="TC143" s="13">
        <v>4200</v>
      </c>
      <c r="TD143">
        <v>0.26267492696797901</v>
      </c>
      <c r="TE143">
        <v>0.262307626901015</v>
      </c>
      <c r="TF143">
        <v>0.26120919666348802</v>
      </c>
      <c r="TG143">
        <v>0.25938999193314299</v>
      </c>
      <c r="TH143">
        <v>0.256867092444446</v>
      </c>
      <c r="TI143">
        <v>0.25366403580352098</v>
      </c>
      <c r="TJ143">
        <v>0.249810451575908</v>
      </c>
      <c r="TK143">
        <v>0.24534160225086399</v>
      </c>
      <c r="TL143">
        <v>0.24029582776519601</v>
      </c>
      <c r="TM143">
        <v>0.23461036105197</v>
      </c>
      <c r="TN143">
        <v>0.22844087073412001</v>
      </c>
      <c r="TO143" s="13" t="s">
        <v>187</v>
      </c>
      <c r="TP143" s="5">
        <v>0</v>
      </c>
      <c r="TZ143" s="13">
        <v>4200</v>
      </c>
      <c r="UA143">
        <v>0</v>
      </c>
      <c r="UB143">
        <v>0</v>
      </c>
      <c r="UC143">
        <v>0</v>
      </c>
      <c r="UD143">
        <v>0</v>
      </c>
      <c r="UE143">
        <v>0</v>
      </c>
      <c r="UF143">
        <v>0</v>
      </c>
      <c r="UG143">
        <v>0</v>
      </c>
      <c r="UH143">
        <v>0</v>
      </c>
      <c r="UI143">
        <v>0</v>
      </c>
      <c r="UJ143">
        <v>0</v>
      </c>
      <c r="UK143">
        <v>0</v>
      </c>
      <c r="UL143" s="13" t="s">
        <v>187</v>
      </c>
      <c r="UM143" s="5">
        <v>0</v>
      </c>
      <c r="UW143" s="13">
        <v>4200</v>
      </c>
      <c r="UX143">
        <v>0</v>
      </c>
      <c r="UY143">
        <v>0</v>
      </c>
      <c r="UZ143">
        <v>0</v>
      </c>
      <c r="VA143">
        <v>0</v>
      </c>
      <c r="VB143">
        <v>0</v>
      </c>
      <c r="VC143">
        <v>0</v>
      </c>
      <c r="VD143">
        <v>0</v>
      </c>
      <c r="VE143">
        <v>0</v>
      </c>
      <c r="VF143">
        <v>0</v>
      </c>
      <c r="VG143">
        <v>0</v>
      </c>
      <c r="VH143">
        <v>0</v>
      </c>
      <c r="VI143" s="13" t="s">
        <v>187</v>
      </c>
      <c r="VJ143" s="5">
        <v>0</v>
      </c>
      <c r="VT143" s="13">
        <v>4200</v>
      </c>
      <c r="VU143">
        <v>0</v>
      </c>
      <c r="VV143">
        <v>0</v>
      </c>
      <c r="VW143">
        <v>0</v>
      </c>
      <c r="VX143">
        <v>0</v>
      </c>
      <c r="VY143">
        <v>0</v>
      </c>
      <c r="VZ143">
        <v>0</v>
      </c>
      <c r="WA143">
        <v>0</v>
      </c>
      <c r="WB143">
        <v>0</v>
      </c>
      <c r="WC143">
        <v>0</v>
      </c>
      <c r="WD143">
        <v>0</v>
      </c>
      <c r="WE143">
        <v>0</v>
      </c>
      <c r="WF143" s="13" t="s">
        <v>187</v>
      </c>
      <c r="WG143" s="5">
        <v>0</v>
      </c>
    </row>
    <row r="144" spans="17:605" x14ac:dyDescent="0.25">
      <c r="Q144" s="13">
        <v>5600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 s="13" t="s">
        <v>188</v>
      </c>
      <c r="AD144" s="5">
        <v>165.818340275308</v>
      </c>
      <c r="AN144" s="13">
        <v>5600</v>
      </c>
      <c r="AO144">
        <v>0.325219321208088</v>
      </c>
      <c r="AP144">
        <v>0.32481162282831799</v>
      </c>
      <c r="AQ144">
        <v>0.32359175121671602</v>
      </c>
      <c r="AR144">
        <v>0.32156934214663901</v>
      </c>
      <c r="AS144">
        <v>0.31876033926121</v>
      </c>
      <c r="AT144">
        <v>0.31518682030746498</v>
      </c>
      <c r="AU144">
        <v>0.310876754332508</v>
      </c>
      <c r="AV144">
        <v>0.30586369047123801</v>
      </c>
      <c r="AW144">
        <v>0.30018637939689602</v>
      </c>
      <c r="AX144">
        <v>0.29388832918045699</v>
      </c>
      <c r="AY144">
        <v>0.286931855943453</v>
      </c>
      <c r="AZ144" s="13" t="s">
        <v>188</v>
      </c>
      <c r="BA144" s="5">
        <v>166.514431426171</v>
      </c>
      <c r="BK144" s="13">
        <v>5600</v>
      </c>
      <c r="BL144">
        <v>0.28034514115251802</v>
      </c>
      <c r="BM144">
        <v>0.279970356327438</v>
      </c>
      <c r="BN144">
        <v>0.27884933823906</v>
      </c>
      <c r="BO144">
        <v>0.27699204841521002</v>
      </c>
      <c r="BP144">
        <v>0.27441493134795403</v>
      </c>
      <c r="BQ144">
        <v>0.27114067992380497</v>
      </c>
      <c r="BR144">
        <v>0.267197912005048</v>
      </c>
      <c r="BS144">
        <v>0.26262076305577298</v>
      </c>
      <c r="BT144">
        <v>0.25744840102040101</v>
      </c>
      <c r="BU144">
        <v>0.251724470962925</v>
      </c>
      <c r="BV144">
        <v>0.24541914399716899</v>
      </c>
      <c r="BW144" s="13" t="s">
        <v>188</v>
      </c>
      <c r="BX144" s="5">
        <v>165.643774678195</v>
      </c>
      <c r="CH144" s="13">
        <v>5600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 s="13" t="s">
        <v>188</v>
      </c>
      <c r="CU144" s="5">
        <v>165.305995689371</v>
      </c>
      <c r="DE144" s="13">
        <v>5600</v>
      </c>
      <c r="DF144">
        <v>0.28081513888858201</v>
      </c>
      <c r="DG144">
        <v>0.280439971004181</v>
      </c>
      <c r="DH144">
        <v>0.27931780323314298</v>
      </c>
      <c r="DI144">
        <v>0.27745859571405601</v>
      </c>
      <c r="DJ144">
        <v>0.27487879103231699</v>
      </c>
      <c r="DK144">
        <v>0.27160108023773899</v>
      </c>
      <c r="DL144">
        <v>0.26765408019834203</v>
      </c>
      <c r="DM144">
        <v>0.26307192713719701</v>
      </c>
      <c r="DN144">
        <v>0.25789379250472599</v>
      </c>
      <c r="DO144">
        <v>0.25216332863347402</v>
      </c>
      <c r="DP144">
        <v>0.245850625753884</v>
      </c>
      <c r="DQ144" s="13" t="s">
        <v>188</v>
      </c>
      <c r="DR144" s="5">
        <v>164.264265874773</v>
      </c>
      <c r="EB144" s="13">
        <v>5600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0</v>
      </c>
      <c r="EI144">
        <v>0</v>
      </c>
      <c r="EJ144">
        <v>0</v>
      </c>
      <c r="EK144">
        <v>0</v>
      </c>
      <c r="EL144">
        <v>0</v>
      </c>
      <c r="EM144">
        <v>0</v>
      </c>
      <c r="EN144" s="13" t="s">
        <v>188</v>
      </c>
      <c r="EO144" s="5">
        <v>164.86210531468399</v>
      </c>
      <c r="EY144" s="13">
        <v>5600</v>
      </c>
      <c r="EZ144">
        <v>0</v>
      </c>
      <c r="FA144">
        <v>0</v>
      </c>
      <c r="FB144">
        <v>0</v>
      </c>
      <c r="FC144">
        <v>0</v>
      </c>
      <c r="FD144">
        <v>0</v>
      </c>
      <c r="FE144">
        <v>0</v>
      </c>
      <c r="FF144">
        <v>0</v>
      </c>
      <c r="FG144">
        <v>0</v>
      </c>
      <c r="FH144">
        <v>0</v>
      </c>
      <c r="FI144">
        <v>0</v>
      </c>
      <c r="FJ144">
        <v>0</v>
      </c>
      <c r="FK144" s="13" t="s">
        <v>188</v>
      </c>
      <c r="FL144" s="5">
        <v>161.91954077288301</v>
      </c>
      <c r="FV144" s="13">
        <v>5600</v>
      </c>
      <c r="FW144">
        <v>0</v>
      </c>
      <c r="FX144">
        <v>0</v>
      </c>
      <c r="FY144">
        <v>0</v>
      </c>
      <c r="FZ144">
        <v>0</v>
      </c>
      <c r="GA144">
        <v>0</v>
      </c>
      <c r="GB144">
        <v>0</v>
      </c>
      <c r="GC144">
        <v>0</v>
      </c>
      <c r="GD144">
        <v>0</v>
      </c>
      <c r="GE144">
        <v>0</v>
      </c>
      <c r="GF144">
        <v>0</v>
      </c>
      <c r="GG144">
        <v>0</v>
      </c>
      <c r="GH144" s="13" t="s">
        <v>188</v>
      </c>
      <c r="GI144" s="5">
        <v>163.82626698565701</v>
      </c>
      <c r="GS144" s="13">
        <v>5600</v>
      </c>
      <c r="GT144">
        <v>0</v>
      </c>
      <c r="GU144">
        <v>0</v>
      </c>
      <c r="GV144">
        <v>0</v>
      </c>
      <c r="GW144">
        <v>0</v>
      </c>
      <c r="GX144">
        <v>0</v>
      </c>
      <c r="GY144">
        <v>0</v>
      </c>
      <c r="GZ144">
        <v>0</v>
      </c>
      <c r="HA144">
        <v>0</v>
      </c>
      <c r="HB144">
        <v>0</v>
      </c>
      <c r="HC144">
        <v>0</v>
      </c>
      <c r="HD144">
        <v>0</v>
      </c>
      <c r="HE144" s="13" t="s">
        <v>188</v>
      </c>
      <c r="HF144" s="5">
        <v>163.48175452878201</v>
      </c>
      <c r="HP144" s="13">
        <v>5600</v>
      </c>
      <c r="HQ144">
        <v>0.26256923942315302</v>
      </c>
      <c r="HR144">
        <v>0.26220956082028002</v>
      </c>
      <c r="HS144">
        <v>0.26113386868049199</v>
      </c>
      <c r="HT144">
        <v>0.259352141870273</v>
      </c>
      <c r="HU144">
        <v>0.25688083904060199</v>
      </c>
      <c r="HV144">
        <v>0.25374264293098198</v>
      </c>
      <c r="HW144">
        <v>0.249966109279813</v>
      </c>
      <c r="HX144">
        <v>0.24558522700670599</v>
      </c>
      <c r="HY144">
        <v>0.24063889796971399</v>
      </c>
      <c r="HZ144">
        <v>0.23517034609971399</v>
      </c>
      <c r="IA144">
        <v>0.22915269934731899</v>
      </c>
      <c r="IB144" s="13" t="s">
        <v>188</v>
      </c>
      <c r="IC144" s="5">
        <v>161.72526412045201</v>
      </c>
      <c r="IM144" s="13">
        <v>5600</v>
      </c>
      <c r="IN144">
        <v>0.295293898441089</v>
      </c>
      <c r="IO144">
        <v>0.29490731917485202</v>
      </c>
      <c r="IP144">
        <v>0.29375089458425302</v>
      </c>
      <c r="IQ144">
        <v>0.29183452074303401</v>
      </c>
      <c r="IR144">
        <v>0.28917454642728502</v>
      </c>
      <c r="IS144">
        <v>0.28579355780301102</v>
      </c>
      <c r="IT144">
        <v>0.28172008040239099</v>
      </c>
      <c r="IU144">
        <v>0.27698820181403599</v>
      </c>
      <c r="IV144">
        <v>0.27163711954200798</v>
      </c>
      <c r="IW144">
        <v>0.26571061959759701</v>
      </c>
      <c r="IX144">
        <v>0.25917631081788101</v>
      </c>
      <c r="IY144" s="13" t="s">
        <v>188</v>
      </c>
      <c r="IZ144" s="5">
        <v>162.45886311543001</v>
      </c>
      <c r="JJ144" s="13">
        <v>5600</v>
      </c>
      <c r="JK144">
        <v>0.27242263037200098</v>
      </c>
      <c r="JL144">
        <v>0.27205443372809202</v>
      </c>
      <c r="JM144">
        <v>0.27095318621168801</v>
      </c>
      <c r="JN144">
        <v>0.26912886537582997</v>
      </c>
      <c r="JO144">
        <v>0.26659793568044299</v>
      </c>
      <c r="JP144">
        <v>0.263383104246463</v>
      </c>
      <c r="JQ144">
        <v>0.259512984736048</v>
      </c>
      <c r="JR144">
        <v>0.25502167504055101</v>
      </c>
      <c r="JS144">
        <v>0.24994825591869499</v>
      </c>
      <c r="JT144">
        <v>0.24433621912049999</v>
      </c>
      <c r="JU144">
        <v>0.23815706434268499</v>
      </c>
      <c r="JV144" s="13" t="s">
        <v>188</v>
      </c>
      <c r="JW144" s="5">
        <v>160.782252364134</v>
      </c>
      <c r="KG144" s="13">
        <v>5600</v>
      </c>
      <c r="KH144">
        <v>0.27829918106651502</v>
      </c>
      <c r="KI144">
        <v>0.27792607566174099</v>
      </c>
      <c r="KJ144">
        <v>0.27681009780612897</v>
      </c>
      <c r="KK144">
        <v>0.274961214403807</v>
      </c>
      <c r="KL144">
        <v>0.27239587714236801</v>
      </c>
      <c r="KM144">
        <v>0.26913678538746999</v>
      </c>
      <c r="KN144">
        <v>0.26521255943175898</v>
      </c>
      <c r="KO144">
        <v>0.26065732919472301</v>
      </c>
      <c r="KP144">
        <v>0.25551024482247198</v>
      </c>
      <c r="KQ144">
        <v>0.24981491696140401</v>
      </c>
      <c r="KR144">
        <v>0.24354186045090301</v>
      </c>
      <c r="KS144" s="13" t="s">
        <v>188</v>
      </c>
      <c r="KT144" s="5">
        <v>163.868076304082</v>
      </c>
      <c r="LD144" s="13">
        <v>5600</v>
      </c>
      <c r="LE144">
        <v>0.275982842647718</v>
      </c>
      <c r="LF144">
        <v>0.27561165688</v>
      </c>
      <c r="LG144">
        <v>0.27450143982404701</v>
      </c>
      <c r="LH144">
        <v>0.27266216344483102</v>
      </c>
      <c r="LI144">
        <v>0.27011028588615099</v>
      </c>
      <c r="LJ144">
        <v>0.26686851152455399</v>
      </c>
      <c r="LK144">
        <v>0.26296546048828401</v>
      </c>
      <c r="LL144">
        <v>0.25843525296819703</v>
      </c>
      <c r="LM144">
        <v>0.25331701504293602</v>
      </c>
      <c r="LN144">
        <v>0.24765431409288799</v>
      </c>
      <c r="LO144">
        <v>0.24141805415459</v>
      </c>
      <c r="LP144" s="13" t="s">
        <v>188</v>
      </c>
      <c r="LQ144" s="5">
        <v>161.87329737640101</v>
      </c>
      <c r="MA144" s="13">
        <v>5600</v>
      </c>
      <c r="MB144">
        <v>0.27692836796696302</v>
      </c>
      <c r="MC144">
        <v>0.27655639615204503</v>
      </c>
      <c r="MD144">
        <v>0.27544382023007402</v>
      </c>
      <c r="ME144">
        <v>0.27360061023876803</v>
      </c>
      <c r="MF144">
        <v>0.27104322191470998</v>
      </c>
      <c r="MG144">
        <v>0.267794357902644</v>
      </c>
      <c r="MH144">
        <v>0.26388263879104601</v>
      </c>
      <c r="MI144">
        <v>0.25934218920685398</v>
      </c>
      <c r="MJ144">
        <v>0.25421214558007699</v>
      </c>
      <c r="MK144">
        <v>0.248536093530172</v>
      </c>
      <c r="ML144">
        <v>0.242284778575134</v>
      </c>
      <c r="MM144" s="13" t="s">
        <v>188</v>
      </c>
      <c r="MN144" s="5">
        <v>163.31076101373699</v>
      </c>
      <c r="MX144" s="13">
        <v>5600</v>
      </c>
      <c r="MY144">
        <v>0.27793141047519598</v>
      </c>
      <c r="MZ144">
        <v>0.27755860679365801</v>
      </c>
      <c r="NA144">
        <v>0.27644353446682002</v>
      </c>
      <c r="NB144">
        <v>0.27459616137866799</v>
      </c>
      <c r="NC144">
        <v>0.27203294053127902</v>
      </c>
      <c r="ND144">
        <v>0.26877657248176301</v>
      </c>
      <c r="NE144">
        <v>0.26485567798988002</v>
      </c>
      <c r="NF144">
        <v>0.260304386009651</v>
      </c>
      <c r="NG144">
        <v>0.25516184351762</v>
      </c>
      <c r="NH144">
        <v>0.24947165499973101</v>
      </c>
      <c r="NI144">
        <v>0.24320440278375599</v>
      </c>
      <c r="NJ144" s="13" t="s">
        <v>188</v>
      </c>
      <c r="NK144" s="5">
        <v>158.80864735953</v>
      </c>
      <c r="NU144" s="13">
        <v>5600</v>
      </c>
      <c r="NV144">
        <v>0.28506842290538098</v>
      </c>
      <c r="NW144">
        <v>0.28468982234810802</v>
      </c>
      <c r="NX144">
        <v>0.28355735136568799</v>
      </c>
      <c r="NY144">
        <v>0.28168095565797502</v>
      </c>
      <c r="NZ144">
        <v>0.27907705747733302</v>
      </c>
      <c r="OA144">
        <v>0.27576832701235499</v>
      </c>
      <c r="OB144">
        <v>0.27178336680456899</v>
      </c>
      <c r="OC144">
        <v>0.26715631362435599</v>
      </c>
      <c r="OD144">
        <v>0.261926363457617</v>
      </c>
      <c r="OE144">
        <v>0.25613722649695703</v>
      </c>
      <c r="OF144">
        <v>0.249758269205788</v>
      </c>
      <c r="OG144" s="13" t="s">
        <v>188</v>
      </c>
      <c r="OH144" s="5">
        <v>159.58931214859101</v>
      </c>
      <c r="OR144">
        <v>5600</v>
      </c>
      <c r="OS144">
        <v>0.27649564073100502</v>
      </c>
      <c r="OT144">
        <v>0.27612402675758901</v>
      </c>
      <c r="OU144">
        <v>0.27501252472885002</v>
      </c>
      <c r="OV144">
        <v>0.27317110567516201</v>
      </c>
      <c r="OW144">
        <v>0.27061622661611301</v>
      </c>
      <c r="OX144">
        <v>0.26737059123653101</v>
      </c>
      <c r="OY144">
        <v>0.26346282022183898</v>
      </c>
      <c r="OZ144">
        <v>0.25892703652884103</v>
      </c>
      <c r="PA144">
        <v>0.25380237225395003</v>
      </c>
      <c r="PB144">
        <v>0.24813240510708401</v>
      </c>
      <c r="PC144">
        <v>0.24188795798416499</v>
      </c>
      <c r="PD144" s="13" t="s">
        <v>188</v>
      </c>
      <c r="PE144" s="5">
        <v>158.839785060401</v>
      </c>
      <c r="PO144" s="13">
        <v>5600</v>
      </c>
      <c r="PP144">
        <v>0.357598434833589</v>
      </c>
      <c r="PQ144">
        <v>0.357166851058139</v>
      </c>
      <c r="PR144">
        <v>0.35587522293381701</v>
      </c>
      <c r="PS144">
        <v>0.35373289527101698</v>
      </c>
      <c r="PT144">
        <v>0.350755359664158</v>
      </c>
      <c r="PU144">
        <v>0.34696412836201301</v>
      </c>
      <c r="PV144">
        <v>0.34238655482602798</v>
      </c>
      <c r="PW144">
        <v>0.33705559843586902</v>
      </c>
      <c r="PX144">
        <v>0.33100953056194699</v>
      </c>
      <c r="PY144">
        <v>0.32429157938404801</v>
      </c>
      <c r="PZ144">
        <v>0.31685911909681302</v>
      </c>
      <c r="QA144" s="13" t="s">
        <v>188</v>
      </c>
      <c r="QB144" s="5">
        <v>161.35236990573301</v>
      </c>
      <c r="QL144" s="13">
        <v>5600</v>
      </c>
      <c r="QM144">
        <v>0.397364036685384</v>
      </c>
      <c r="QN144">
        <v>0.39691411289146</v>
      </c>
      <c r="QO144">
        <v>0.39556719565432602</v>
      </c>
      <c r="QP144">
        <v>0.393331835182892</v>
      </c>
      <c r="QQ144">
        <v>0.39022224024482099</v>
      </c>
      <c r="QR144">
        <v>0.38625821292499501</v>
      </c>
      <c r="QS144">
        <v>0.38146505168165001</v>
      </c>
      <c r="QT144">
        <v>0.375873417431413</v>
      </c>
      <c r="QU144">
        <v>0.36951915641402699</v>
      </c>
      <c r="QV144">
        <v>0.36244307305703599</v>
      </c>
      <c r="QW144">
        <v>0.35459507788276401</v>
      </c>
      <c r="QX144" s="13" t="s">
        <v>188</v>
      </c>
      <c r="QY144" s="5">
        <v>158.750901143373</v>
      </c>
      <c r="RI144" s="13">
        <v>5600</v>
      </c>
      <c r="RJ144">
        <v>0.27555270291331102</v>
      </c>
      <c r="RK144">
        <v>0.27518187581256798</v>
      </c>
      <c r="RL144">
        <v>0.27407273506666902</v>
      </c>
      <c r="RM144">
        <v>0.27223525345642102</v>
      </c>
      <c r="RN144">
        <v>0.26968589012039701</v>
      </c>
      <c r="RO144">
        <v>0.26644735008506698</v>
      </c>
      <c r="RP144">
        <v>0.26254825309640301</v>
      </c>
      <c r="RQ144">
        <v>0.25802271712267999</v>
      </c>
      <c r="RR144">
        <v>0.25290986330155502</v>
      </c>
      <c r="RS144">
        <v>0.247253250461694</v>
      </c>
      <c r="RT144">
        <v>0.24102385473222901</v>
      </c>
      <c r="RU144" s="13" t="s">
        <v>188</v>
      </c>
      <c r="RV144" s="5">
        <v>152.29851154679301</v>
      </c>
      <c r="SF144" s="13">
        <v>5600</v>
      </c>
      <c r="SG144">
        <v>0.35991258487821298</v>
      </c>
      <c r="SH144">
        <v>0.35948456462310802</v>
      </c>
      <c r="SI144">
        <v>0.35820355845593099</v>
      </c>
      <c r="SJ144">
        <v>0.356078705996898</v>
      </c>
      <c r="SK144">
        <v>0.35312515898761798</v>
      </c>
      <c r="SL144">
        <v>0.34936395855674801</v>
      </c>
      <c r="SM144">
        <v>0.344821860902979</v>
      </c>
      <c r="SN144">
        <v>0.33953110916486501</v>
      </c>
      <c r="SO144">
        <v>0.33352914901511299</v>
      </c>
      <c r="SP144">
        <v>0.32685828563286601</v>
      </c>
      <c r="SQ144">
        <v>0.31947449027243202</v>
      </c>
      <c r="SR144" s="13" t="s">
        <v>188</v>
      </c>
      <c r="SS144" s="5">
        <v>161.71581870588801</v>
      </c>
      <c r="TC144" s="13">
        <v>5600</v>
      </c>
      <c r="TD144">
        <v>0.28317448854702798</v>
      </c>
      <c r="TE144">
        <v>0.28279740803796999</v>
      </c>
      <c r="TF144">
        <v>0.28166949966961302</v>
      </c>
      <c r="TG144">
        <v>0.27980071604001999</v>
      </c>
      <c r="TH144">
        <v>0.277207489228183</v>
      </c>
      <c r="TI144">
        <v>0.273912499774909</v>
      </c>
      <c r="TJ144">
        <v>0.26994435793536498</v>
      </c>
      <c r="TK144">
        <v>0.265337201816644</v>
      </c>
      <c r="TL144">
        <v>0.26013021827473998</v>
      </c>
      <c r="TM144">
        <v>0.25436709371118299</v>
      </c>
      <c r="TN144">
        <v>0.248017518107324</v>
      </c>
      <c r="TO144" s="13" t="s">
        <v>188</v>
      </c>
      <c r="TP144" s="5">
        <v>155.34109667818299</v>
      </c>
      <c r="TZ144" s="13">
        <v>5600</v>
      </c>
      <c r="UA144">
        <v>0</v>
      </c>
      <c r="UB144">
        <v>0</v>
      </c>
      <c r="UC144">
        <v>0</v>
      </c>
      <c r="UD144">
        <v>0</v>
      </c>
      <c r="UE144">
        <v>0</v>
      </c>
      <c r="UF144">
        <v>0</v>
      </c>
      <c r="UG144">
        <v>0</v>
      </c>
      <c r="UH144">
        <v>0</v>
      </c>
      <c r="UI144">
        <v>0</v>
      </c>
      <c r="UJ144">
        <v>0</v>
      </c>
      <c r="UK144">
        <v>0</v>
      </c>
      <c r="UL144" s="13" t="s">
        <v>188</v>
      </c>
      <c r="UM144" s="5">
        <v>167.98326381490199</v>
      </c>
      <c r="UW144" s="13">
        <v>5600</v>
      </c>
      <c r="UX144">
        <v>0</v>
      </c>
      <c r="UY144">
        <v>0</v>
      </c>
      <c r="UZ144">
        <v>0</v>
      </c>
      <c r="VA144">
        <v>0</v>
      </c>
      <c r="VB144">
        <v>0</v>
      </c>
      <c r="VC144">
        <v>0</v>
      </c>
      <c r="VD144">
        <v>0</v>
      </c>
      <c r="VE144">
        <v>0</v>
      </c>
      <c r="VF144">
        <v>0</v>
      </c>
      <c r="VG144">
        <v>0</v>
      </c>
      <c r="VH144">
        <v>0</v>
      </c>
      <c r="VI144" s="13" t="s">
        <v>188</v>
      </c>
      <c r="VJ144" s="5">
        <v>167.67443331776801</v>
      </c>
      <c r="VT144" s="13">
        <v>5600</v>
      </c>
      <c r="VU144">
        <v>0</v>
      </c>
      <c r="VV144">
        <v>0</v>
      </c>
      <c r="VW144">
        <v>0</v>
      </c>
      <c r="VX144">
        <v>0</v>
      </c>
      <c r="VY144">
        <v>0</v>
      </c>
      <c r="VZ144">
        <v>0</v>
      </c>
      <c r="WA144">
        <v>0</v>
      </c>
      <c r="WB144">
        <v>0</v>
      </c>
      <c r="WC144">
        <v>0</v>
      </c>
      <c r="WD144">
        <v>0</v>
      </c>
      <c r="WE144">
        <v>0</v>
      </c>
      <c r="WF144" s="13" t="s">
        <v>188</v>
      </c>
      <c r="WG144" s="5">
        <v>167.57618013379499</v>
      </c>
    </row>
    <row r="145" spans="17:605" x14ac:dyDescent="0.25">
      <c r="Q145" s="13">
        <v>7000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 s="13" t="s">
        <v>189</v>
      </c>
      <c r="AD145" s="5">
        <v>165.818340275308</v>
      </c>
      <c r="AN145" s="13">
        <v>7000</v>
      </c>
      <c r="AO145">
        <v>0.34781663883956199</v>
      </c>
      <c r="AP145">
        <v>0.34747305960485603</v>
      </c>
      <c r="AQ145">
        <v>0.34644414473173801</v>
      </c>
      <c r="AR145">
        <v>0.34473535864706001</v>
      </c>
      <c r="AS145">
        <v>0.34235579464071503</v>
      </c>
      <c r="AT145">
        <v>0.338776751613937</v>
      </c>
      <c r="AU145">
        <v>0.33439614049113497</v>
      </c>
      <c r="AV145">
        <v>0.32929459432019198</v>
      </c>
      <c r="AW145">
        <v>0.32350863591699502</v>
      </c>
      <c r="AX145">
        <v>0.31707944139911598</v>
      </c>
      <c r="AY145">
        <v>0.310052422066802</v>
      </c>
      <c r="AZ145" s="13" t="s">
        <v>189</v>
      </c>
      <c r="BA145" s="5">
        <v>166.514431426171</v>
      </c>
      <c r="BK145" s="13">
        <v>7000</v>
      </c>
      <c r="BL145">
        <v>0.30121612157682598</v>
      </c>
      <c r="BM145">
        <v>0.30089733659592299</v>
      </c>
      <c r="BN145">
        <v>0.29994294203953298</v>
      </c>
      <c r="BO145">
        <v>0.298358807592987</v>
      </c>
      <c r="BP145">
        <v>0.29615467748719099</v>
      </c>
      <c r="BQ145">
        <v>0.29284373923420598</v>
      </c>
      <c r="BR145">
        <v>0.288797651630884</v>
      </c>
      <c r="BS145">
        <v>0.28409482692584698</v>
      </c>
      <c r="BT145">
        <v>0.27877295226478999</v>
      </c>
      <c r="BU145">
        <v>0.27287418108903699</v>
      </c>
      <c r="BV145">
        <v>0.26644459268152898</v>
      </c>
      <c r="BW145" s="13" t="s">
        <v>189</v>
      </c>
      <c r="BX145" s="5">
        <v>165.643774678195</v>
      </c>
      <c r="CH145" s="13">
        <v>7000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 s="13" t="s">
        <v>189</v>
      </c>
      <c r="CU145" s="5">
        <v>165.305995689371</v>
      </c>
      <c r="DE145" s="13">
        <v>7000</v>
      </c>
      <c r="DF145">
        <v>0.30170653770018402</v>
      </c>
      <c r="DG145">
        <v>0.30138745778048698</v>
      </c>
      <c r="DH145">
        <v>0.30043217738661498</v>
      </c>
      <c r="DI145">
        <v>0.29884656321695202</v>
      </c>
      <c r="DJ145">
        <v>0.29664035477613898</v>
      </c>
      <c r="DK145">
        <v>0.293326150967198</v>
      </c>
      <c r="DL145">
        <v>0.28927612910492001</v>
      </c>
      <c r="DM145">
        <v>0.28456863550899197</v>
      </c>
      <c r="DN145">
        <v>0.279241352830019</v>
      </c>
      <c r="DO145">
        <v>0.27333643288071302</v>
      </c>
      <c r="DP145">
        <v>0.26689995732141802</v>
      </c>
      <c r="DQ145" s="13" t="s">
        <v>189</v>
      </c>
      <c r="DR145" s="5">
        <v>164.264265874773</v>
      </c>
      <c r="EB145" s="13">
        <v>7000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</v>
      </c>
      <c r="EK145">
        <v>0</v>
      </c>
      <c r="EL145">
        <v>0</v>
      </c>
      <c r="EM145">
        <v>0</v>
      </c>
      <c r="EN145" s="13" t="s">
        <v>189</v>
      </c>
      <c r="EO145" s="5">
        <v>164.86210531468399</v>
      </c>
      <c r="EY145" s="13">
        <v>7000</v>
      </c>
      <c r="EZ145">
        <v>0</v>
      </c>
      <c r="FA145">
        <v>0</v>
      </c>
      <c r="FB145">
        <v>0</v>
      </c>
      <c r="FC145">
        <v>0</v>
      </c>
      <c r="FD145">
        <v>0</v>
      </c>
      <c r="FE145">
        <v>0</v>
      </c>
      <c r="FF145">
        <v>0</v>
      </c>
      <c r="FG145">
        <v>0</v>
      </c>
      <c r="FH145">
        <v>0</v>
      </c>
      <c r="FI145">
        <v>0</v>
      </c>
      <c r="FJ145">
        <v>0</v>
      </c>
      <c r="FK145" s="13" t="s">
        <v>189</v>
      </c>
      <c r="FL145" s="5">
        <v>161.91954077288301</v>
      </c>
      <c r="FV145" s="13">
        <v>7000</v>
      </c>
      <c r="FW145">
        <v>0</v>
      </c>
      <c r="FX145">
        <v>0</v>
      </c>
      <c r="FY145">
        <v>0</v>
      </c>
      <c r="FZ145">
        <v>0</v>
      </c>
      <c r="GA145">
        <v>0</v>
      </c>
      <c r="GB145">
        <v>0</v>
      </c>
      <c r="GC145">
        <v>0</v>
      </c>
      <c r="GD145">
        <v>0</v>
      </c>
      <c r="GE145">
        <v>0</v>
      </c>
      <c r="GF145">
        <v>0</v>
      </c>
      <c r="GG145">
        <v>0</v>
      </c>
      <c r="GH145" s="13" t="s">
        <v>189</v>
      </c>
      <c r="GI145" s="5">
        <v>163.82626698565701</v>
      </c>
      <c r="GS145" s="13">
        <v>7000</v>
      </c>
      <c r="GT145">
        <v>0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0</v>
      </c>
      <c r="HC145">
        <v>0</v>
      </c>
      <c r="HD145">
        <v>0</v>
      </c>
      <c r="HE145" s="13" t="s">
        <v>189</v>
      </c>
      <c r="HF145" s="5">
        <v>163.48175452878201</v>
      </c>
      <c r="HP145" s="13">
        <v>7000</v>
      </c>
      <c r="HQ145">
        <v>0.28263675509374298</v>
      </c>
      <c r="HR145">
        <v>0.28232968907751699</v>
      </c>
      <c r="HS145">
        <v>0.28141048264965102</v>
      </c>
      <c r="HT145">
        <v>0.27988509636183601</v>
      </c>
      <c r="HU145">
        <v>0.27776341653203901</v>
      </c>
      <c r="HV145">
        <v>0.27457770921684499</v>
      </c>
      <c r="HW145">
        <v>0.270687398320617</v>
      </c>
      <c r="HX145">
        <v>0.26616912163725198</v>
      </c>
      <c r="HY145">
        <v>0.26106060296899303</v>
      </c>
      <c r="HZ145">
        <v>0.25540390969082899</v>
      </c>
      <c r="IA145">
        <v>0.24924487203575599</v>
      </c>
      <c r="IB145" s="13" t="s">
        <v>189</v>
      </c>
      <c r="IC145" s="5">
        <v>161.72526412045201</v>
      </c>
      <c r="IM145" s="13">
        <v>7000</v>
      </c>
      <c r="IN145">
        <v>0.316788032703536</v>
      </c>
      <c r="IO145">
        <v>0.31646023132011197</v>
      </c>
      <c r="IP145">
        <v>0.31547875055462099</v>
      </c>
      <c r="IQ145">
        <v>0.313849351537835</v>
      </c>
      <c r="IR145">
        <v>0.31158160566737197</v>
      </c>
      <c r="IS145">
        <v>0.30817356282626301</v>
      </c>
      <c r="IT145">
        <v>0.304006731940626</v>
      </c>
      <c r="IU145">
        <v>0.29916042675619298</v>
      </c>
      <c r="IV145">
        <v>0.293672110506279</v>
      </c>
      <c r="IW145">
        <v>0.28758379468602302</v>
      </c>
      <c r="IX145">
        <v>0.28094153643381098</v>
      </c>
      <c r="IY145" s="13" t="s">
        <v>189</v>
      </c>
      <c r="IZ145" s="5">
        <v>162.45886311543001</v>
      </c>
      <c r="JJ145" s="13">
        <v>7000</v>
      </c>
      <c r="JK145">
        <v>0.29294405843207599</v>
      </c>
      <c r="JL145">
        <v>0.29263036223932998</v>
      </c>
      <c r="JM145">
        <v>0.29169124974110899</v>
      </c>
      <c r="JN145">
        <v>0.29013263642634801</v>
      </c>
      <c r="JO145">
        <v>0.28796433865044002</v>
      </c>
      <c r="JP145">
        <v>0.28470775664046999</v>
      </c>
      <c r="JQ145">
        <v>0.28072946250109099</v>
      </c>
      <c r="JR145">
        <v>0.27610702376609297</v>
      </c>
      <c r="JS145">
        <v>0.270878175384201</v>
      </c>
      <c r="JT145">
        <v>0.26508506725807801</v>
      </c>
      <c r="JU145">
        <v>0.25877370516884501</v>
      </c>
      <c r="JV145" s="13" t="s">
        <v>189</v>
      </c>
      <c r="JW145" s="5">
        <v>160.782252364134</v>
      </c>
      <c r="KG145" s="13">
        <v>7000</v>
      </c>
      <c r="KH145">
        <v>0.29908127464575501</v>
      </c>
      <c r="KI145">
        <v>0.298763783341218</v>
      </c>
      <c r="KJ145">
        <v>0.29781327413111502</v>
      </c>
      <c r="KK145">
        <v>0.29623562932074698</v>
      </c>
      <c r="KL145">
        <v>0.29404061308000001</v>
      </c>
      <c r="KM145">
        <v>0.29074341650255803</v>
      </c>
      <c r="KN145">
        <v>0.28671458820314999</v>
      </c>
      <c r="KO145">
        <v>0.28203223957518098</v>
      </c>
      <c r="KP145">
        <v>0.27673407481026302</v>
      </c>
      <c r="KQ145">
        <v>0.27086225165066102</v>
      </c>
      <c r="KR145">
        <v>0.264462836028385</v>
      </c>
      <c r="KS145" s="13" t="s">
        <v>189</v>
      </c>
      <c r="KT145" s="5">
        <v>163.868076304082</v>
      </c>
      <c r="LD145" s="13">
        <v>7000</v>
      </c>
      <c r="LE145">
        <v>0.29666309965426202</v>
      </c>
      <c r="LF145">
        <v>0.29634709012189198</v>
      </c>
      <c r="LG145">
        <v>0.29540103089623299</v>
      </c>
      <c r="LH145">
        <v>0.29383081791236099</v>
      </c>
      <c r="LI145">
        <v>0.29164623682222501</v>
      </c>
      <c r="LJ145">
        <v>0.28836488760604001</v>
      </c>
      <c r="LK145">
        <v>0.28435580606362199</v>
      </c>
      <c r="LL145">
        <v>0.27969687541844301</v>
      </c>
      <c r="LM145">
        <v>0.27442581526183502</v>
      </c>
      <c r="LN145">
        <v>0.26858478387740398</v>
      </c>
      <c r="LO145">
        <v>0.26221982740528799</v>
      </c>
      <c r="LP145" s="13" t="s">
        <v>189</v>
      </c>
      <c r="LQ145" s="5">
        <v>161.87329737640101</v>
      </c>
      <c r="MA145" s="13">
        <v>7000</v>
      </c>
      <c r="MB145">
        <v>0.297650323046037</v>
      </c>
      <c r="MC145">
        <v>0.29733370641319201</v>
      </c>
      <c r="MD145">
        <v>0.29638582400972102</v>
      </c>
      <c r="ME145">
        <v>0.29481256629403702</v>
      </c>
      <c r="MF145">
        <v>0.29262371029349099</v>
      </c>
      <c r="MG145">
        <v>0.28933588134810501</v>
      </c>
      <c r="MH145">
        <v>0.28531871152733901</v>
      </c>
      <c r="MI145">
        <v>0.28065019009118602</v>
      </c>
      <c r="MJ145">
        <v>0.27536803087009998</v>
      </c>
      <c r="MK145">
        <v>0.26951439250898002</v>
      </c>
      <c r="ML145">
        <v>0.26313532985524601</v>
      </c>
      <c r="MM145" s="13" t="s">
        <v>189</v>
      </c>
      <c r="MN145" s="5">
        <v>163.31076101373699</v>
      </c>
      <c r="MX145" s="13">
        <v>7000</v>
      </c>
      <c r="MY145">
        <v>0.29869700679501598</v>
      </c>
      <c r="MZ145">
        <v>0.29837974882940799</v>
      </c>
      <c r="NA145">
        <v>0.29742994040427201</v>
      </c>
      <c r="NB145">
        <v>0.295853466069883</v>
      </c>
      <c r="NC145">
        <v>0.293660093541178</v>
      </c>
      <c r="ND145">
        <v>0.29036581412718798</v>
      </c>
      <c r="NE145">
        <v>0.28634008756246199</v>
      </c>
      <c r="NF145">
        <v>0.28166141886517898</v>
      </c>
      <c r="NG145">
        <v>0.276367515321774</v>
      </c>
      <c r="NH145">
        <v>0.27050053547308101</v>
      </c>
      <c r="NI145">
        <v>0.26410654286929602</v>
      </c>
      <c r="NJ145" s="13" t="s">
        <v>189</v>
      </c>
      <c r="NK145" s="5">
        <v>158.80864735953</v>
      </c>
      <c r="NU145" s="13">
        <v>7000</v>
      </c>
      <c r="NV145">
        <v>0.306141628181343</v>
      </c>
      <c r="NW145">
        <v>0.30581991217107202</v>
      </c>
      <c r="NX145">
        <v>0.30485671385230101</v>
      </c>
      <c r="NY145">
        <v>0.303257871657027</v>
      </c>
      <c r="NZ145">
        <v>0.30103308026741599</v>
      </c>
      <c r="OA145">
        <v>0.29769049300913403</v>
      </c>
      <c r="OB145">
        <v>0.29360525146467398</v>
      </c>
      <c r="OC145">
        <v>0.288855944909576</v>
      </c>
      <c r="OD145">
        <v>0.28348020818896202</v>
      </c>
      <c r="OE145">
        <v>0.277520170440059</v>
      </c>
      <c r="OF145">
        <v>0.27102192623144</v>
      </c>
      <c r="OG145" s="13" t="s">
        <v>189</v>
      </c>
      <c r="OH145" s="5">
        <v>159.58931214859101</v>
      </c>
      <c r="OR145">
        <v>7000</v>
      </c>
      <c r="OS145">
        <v>0.29719818769763301</v>
      </c>
      <c r="OT145">
        <v>0.29688184793182099</v>
      </c>
      <c r="OU145">
        <v>0.29593479700274899</v>
      </c>
      <c r="OV145">
        <v>0.294362927918838</v>
      </c>
      <c r="OW145">
        <v>0.29217602172682899</v>
      </c>
      <c r="OX145">
        <v>0.28889150961584198</v>
      </c>
      <c r="OY145">
        <v>0.28487802093001202</v>
      </c>
      <c r="OZ145">
        <v>0.280213865407555</v>
      </c>
      <c r="PA145">
        <v>0.27493675991847899</v>
      </c>
      <c r="PB145">
        <v>0.26908886338225801</v>
      </c>
      <c r="PC145">
        <v>0.26271622712857301</v>
      </c>
      <c r="PD145" s="13" t="s">
        <v>189</v>
      </c>
      <c r="PE145" s="5">
        <v>158.839785060401</v>
      </c>
      <c r="PO145" s="13">
        <v>7000</v>
      </c>
      <c r="PP145">
        <v>0.38130026245031701</v>
      </c>
      <c r="PQ145">
        <v>0.38093719058313202</v>
      </c>
      <c r="PR145">
        <v>0.37984970914138899</v>
      </c>
      <c r="PS145">
        <v>0.378043021920276</v>
      </c>
      <c r="PT145">
        <v>0.37552580561537202</v>
      </c>
      <c r="PU145">
        <v>0.37175313117208603</v>
      </c>
      <c r="PV145">
        <v>0.36713190247954602</v>
      </c>
      <c r="PW145">
        <v>0.361743107148295</v>
      </c>
      <c r="PX145">
        <v>0.35562222978116498</v>
      </c>
      <c r="PY145">
        <v>0.34880953239352902</v>
      </c>
      <c r="PZ145">
        <v>0.34134973273964297</v>
      </c>
      <c r="QA145" s="13" t="s">
        <v>189</v>
      </c>
      <c r="QB145" s="5">
        <v>161.35236990573301</v>
      </c>
      <c r="QL145" s="13">
        <v>7000</v>
      </c>
      <c r="QM145">
        <v>0.42197026410578498</v>
      </c>
      <c r="QN145">
        <v>0.42159485502354399</v>
      </c>
      <c r="QO145">
        <v>0.42047013960644097</v>
      </c>
      <c r="QP145">
        <v>0.418600660901011</v>
      </c>
      <c r="QQ145">
        <v>0.41599401510460898</v>
      </c>
      <c r="QR145">
        <v>0.41208306510616599</v>
      </c>
      <c r="QS145">
        <v>0.40728551042197603</v>
      </c>
      <c r="QT145">
        <v>0.40168141523068901</v>
      </c>
      <c r="QU145">
        <v>0.395303302374788</v>
      </c>
      <c r="QV145">
        <v>0.38818837733636602</v>
      </c>
      <c r="QW145">
        <v>0.38037834081046301</v>
      </c>
      <c r="QX145" s="13" t="s">
        <v>189</v>
      </c>
      <c r="QY145" s="5">
        <v>158.750901143373</v>
      </c>
      <c r="RI145" s="13">
        <v>7000</v>
      </c>
      <c r="RJ145">
        <v>0.29621392169548599</v>
      </c>
      <c r="RK145">
        <v>0.29589818935358297</v>
      </c>
      <c r="RL145">
        <v>0.29495296253989201</v>
      </c>
      <c r="RM145">
        <v>0.29338413964189203</v>
      </c>
      <c r="RN145">
        <v>0.29120151017026602</v>
      </c>
      <c r="RO145">
        <v>0.28792312404435599</v>
      </c>
      <c r="RP145">
        <v>0.28391773421324901</v>
      </c>
      <c r="RQ145">
        <v>0.27926318053097898</v>
      </c>
      <c r="RR145">
        <v>0.27399718497829101</v>
      </c>
      <c r="RS145">
        <v>0.26816190541787999</v>
      </c>
      <c r="RT145">
        <v>0.26180338375184797</v>
      </c>
      <c r="RU145" s="13" t="s">
        <v>189</v>
      </c>
      <c r="RV145" s="5">
        <v>152.29851154679301</v>
      </c>
      <c r="SF145" s="13">
        <v>7000</v>
      </c>
      <c r="SG145">
        <v>0.38355030107011701</v>
      </c>
      <c r="SH145">
        <v>0.38319216314078902</v>
      </c>
      <c r="SI145">
        <v>0.382119417489589</v>
      </c>
      <c r="SJ145">
        <v>0.380337070066672</v>
      </c>
      <c r="SK145">
        <v>0.37785346862178798</v>
      </c>
      <c r="SL145">
        <v>0.37411443413467099</v>
      </c>
      <c r="SM145">
        <v>0.369532249213254</v>
      </c>
      <c r="SN145">
        <v>0.36418796125153502</v>
      </c>
      <c r="SO145">
        <v>0.358116259802155</v>
      </c>
      <c r="SP145">
        <v>0.35135651027713999</v>
      </c>
      <c r="SQ145">
        <v>0.34395244402097702</v>
      </c>
      <c r="SR145" s="13" t="s">
        <v>189</v>
      </c>
      <c r="SS145" s="5">
        <v>161.71581870588801</v>
      </c>
      <c r="TC145" s="13">
        <v>7000</v>
      </c>
      <c r="TD145">
        <v>0.30416717647604602</v>
      </c>
      <c r="TE145">
        <v>0.30384662656922001</v>
      </c>
      <c r="TF145">
        <v>0.30288693095664299</v>
      </c>
      <c r="TG145">
        <v>0.30129394094872097</v>
      </c>
      <c r="TH145">
        <v>0.299077371670947</v>
      </c>
      <c r="TI145">
        <v>0.29574738955244301</v>
      </c>
      <c r="TJ145">
        <v>0.291677735453097</v>
      </c>
      <c r="TK145">
        <v>0.28694693863561199</v>
      </c>
      <c r="TL145">
        <v>0.28159265701075098</v>
      </c>
      <c r="TM145">
        <v>0.275657031789178</v>
      </c>
      <c r="TN145">
        <v>0.26918615392984202</v>
      </c>
      <c r="TO145" s="13" t="s">
        <v>189</v>
      </c>
      <c r="TP145" s="5">
        <v>155.34109667818299</v>
      </c>
      <c r="TZ145" s="13">
        <v>7000</v>
      </c>
      <c r="UA145">
        <v>0</v>
      </c>
      <c r="UB145">
        <v>0</v>
      </c>
      <c r="UC145">
        <v>0</v>
      </c>
      <c r="UD145">
        <v>0</v>
      </c>
      <c r="UE145">
        <v>0</v>
      </c>
      <c r="UF145">
        <v>0</v>
      </c>
      <c r="UG145">
        <v>0</v>
      </c>
      <c r="UH145">
        <v>0</v>
      </c>
      <c r="UI145">
        <v>0</v>
      </c>
      <c r="UJ145">
        <v>0</v>
      </c>
      <c r="UK145">
        <v>0</v>
      </c>
      <c r="UL145" s="13" t="s">
        <v>189</v>
      </c>
      <c r="UM145" s="5">
        <v>167.98326381490199</v>
      </c>
      <c r="UW145" s="13">
        <v>7000</v>
      </c>
      <c r="UX145">
        <v>0</v>
      </c>
      <c r="UY145">
        <v>0</v>
      </c>
      <c r="UZ145">
        <v>0</v>
      </c>
      <c r="VA145">
        <v>0</v>
      </c>
      <c r="VB145">
        <v>0</v>
      </c>
      <c r="VC145">
        <v>0</v>
      </c>
      <c r="VD145">
        <v>0</v>
      </c>
      <c r="VE145">
        <v>0</v>
      </c>
      <c r="VF145">
        <v>0</v>
      </c>
      <c r="VG145">
        <v>0</v>
      </c>
      <c r="VH145">
        <v>0</v>
      </c>
      <c r="VI145" s="13" t="s">
        <v>189</v>
      </c>
      <c r="VJ145" s="5">
        <v>167.67443331776801</v>
      </c>
      <c r="VT145" s="13">
        <v>7000</v>
      </c>
      <c r="VU145">
        <v>0</v>
      </c>
      <c r="VV145">
        <v>0</v>
      </c>
      <c r="VW145">
        <v>0</v>
      </c>
      <c r="VX145">
        <v>0</v>
      </c>
      <c r="VY145">
        <v>0</v>
      </c>
      <c r="VZ145">
        <v>0</v>
      </c>
      <c r="WA145">
        <v>0</v>
      </c>
      <c r="WB145">
        <v>0</v>
      </c>
      <c r="WC145">
        <v>0</v>
      </c>
      <c r="WD145">
        <v>0</v>
      </c>
      <c r="WE145">
        <v>0</v>
      </c>
      <c r="WF145" s="13" t="s">
        <v>189</v>
      </c>
      <c r="WG145" s="5">
        <v>167.57618013379499</v>
      </c>
    </row>
    <row r="146" spans="17:605" x14ac:dyDescent="0.25">
      <c r="Q146" s="13">
        <v>8400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 s="13" t="s">
        <v>190</v>
      </c>
      <c r="AD146" s="5">
        <v>0</v>
      </c>
      <c r="AN146" s="13">
        <v>8400</v>
      </c>
      <c r="AO146">
        <v>0.37133974908796802</v>
      </c>
      <c r="AP146">
        <v>0.37099601678671601</v>
      </c>
      <c r="AQ146">
        <v>0.369966453881581</v>
      </c>
      <c r="AR146">
        <v>0.36825596179766301</v>
      </c>
      <c r="AS146">
        <v>0.36587270715591902</v>
      </c>
      <c r="AT146">
        <v>0.36282811633978401</v>
      </c>
      <c r="AU146">
        <v>0.359136864330379</v>
      </c>
      <c r="AV146">
        <v>0.35432647121710797</v>
      </c>
      <c r="AW146">
        <v>0.34846048356988302</v>
      </c>
      <c r="AX146">
        <v>0.34193132603051002</v>
      </c>
      <c r="AY146">
        <v>0.33478157987950202</v>
      </c>
      <c r="AZ146" s="13" t="s">
        <v>190</v>
      </c>
      <c r="BA146" s="5">
        <v>0</v>
      </c>
      <c r="BK146" s="13">
        <v>8400</v>
      </c>
      <c r="BL146">
        <v>0.32314920807862302</v>
      </c>
      <c r="BM146">
        <v>0.32282717631892399</v>
      </c>
      <c r="BN146">
        <v>0.32186288524967499</v>
      </c>
      <c r="BO146">
        <v>0.32026173988974699</v>
      </c>
      <c r="BP146">
        <v>0.31803272286767797</v>
      </c>
      <c r="BQ146">
        <v>0.31518835454675398</v>
      </c>
      <c r="BR146">
        <v>0.311744634716559</v>
      </c>
      <c r="BS146">
        <v>0.30726486494782101</v>
      </c>
      <c r="BT146">
        <v>0.30181379402344899</v>
      </c>
      <c r="BU146">
        <v>0.29576189225308902</v>
      </c>
      <c r="BV146">
        <v>0.28915333793145798</v>
      </c>
      <c r="BW146" s="13" t="s">
        <v>190</v>
      </c>
      <c r="BX146" s="5">
        <v>0</v>
      </c>
      <c r="CH146" s="13">
        <v>8400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 s="13" t="s">
        <v>190</v>
      </c>
      <c r="CU146" s="5">
        <v>0</v>
      </c>
      <c r="DE146" s="13">
        <v>8400</v>
      </c>
      <c r="DF146">
        <v>0.32365878860316499</v>
      </c>
      <c r="DG146">
        <v>0.32333649184343699</v>
      </c>
      <c r="DH146">
        <v>0.32237140436560002</v>
      </c>
      <c r="DI146">
        <v>0.32076892703764898</v>
      </c>
      <c r="DJ146">
        <v>0.31853803581673001</v>
      </c>
      <c r="DK146">
        <v>0.31569124223733702</v>
      </c>
      <c r="DL146">
        <v>0.31224453559717702</v>
      </c>
      <c r="DM146">
        <v>0.30776069370069298</v>
      </c>
      <c r="DN146">
        <v>0.30230467109261799</v>
      </c>
      <c r="DO146">
        <v>0.296247109369696</v>
      </c>
      <c r="DP146">
        <v>0.28963217920310302</v>
      </c>
      <c r="DQ146" s="13" t="s">
        <v>190</v>
      </c>
      <c r="DR146" s="5">
        <v>0</v>
      </c>
      <c r="EB146" s="13">
        <v>8400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0</v>
      </c>
      <c r="EL146">
        <v>0</v>
      </c>
      <c r="EM146">
        <v>0</v>
      </c>
      <c r="EN146" s="13" t="s">
        <v>190</v>
      </c>
      <c r="EO146" s="5">
        <v>0</v>
      </c>
      <c r="EY146" s="13">
        <v>8400</v>
      </c>
      <c r="EZ146">
        <v>0</v>
      </c>
      <c r="FA146">
        <v>0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0</v>
      </c>
      <c r="FH146">
        <v>0</v>
      </c>
      <c r="FI146">
        <v>0</v>
      </c>
      <c r="FJ146">
        <v>0</v>
      </c>
      <c r="FK146" s="13" t="s">
        <v>190</v>
      </c>
      <c r="FL146" s="5">
        <v>0</v>
      </c>
      <c r="FV146" s="13">
        <v>8400</v>
      </c>
      <c r="FW146">
        <v>0</v>
      </c>
      <c r="FX146">
        <v>0</v>
      </c>
      <c r="FY146">
        <v>0</v>
      </c>
      <c r="FZ146">
        <v>0</v>
      </c>
      <c r="GA146">
        <v>0</v>
      </c>
      <c r="GB146">
        <v>0</v>
      </c>
      <c r="GC146">
        <v>0</v>
      </c>
      <c r="GD146">
        <v>0</v>
      </c>
      <c r="GE146">
        <v>0</v>
      </c>
      <c r="GF146">
        <v>0</v>
      </c>
      <c r="GG146">
        <v>0</v>
      </c>
      <c r="GH146" s="13" t="s">
        <v>190</v>
      </c>
      <c r="GI146" s="5">
        <v>0</v>
      </c>
      <c r="GS146" s="13">
        <v>8400</v>
      </c>
      <c r="GT146">
        <v>0</v>
      </c>
      <c r="GU146">
        <v>0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0</v>
      </c>
      <c r="HC146">
        <v>0</v>
      </c>
      <c r="HD146">
        <v>0</v>
      </c>
      <c r="HE146" s="13" t="s">
        <v>190</v>
      </c>
      <c r="HF146" s="5">
        <v>0</v>
      </c>
      <c r="HP146" s="13">
        <v>8400</v>
      </c>
      <c r="HQ146">
        <v>0.30380514596861402</v>
      </c>
      <c r="HR146">
        <v>0.30349374806542601</v>
      </c>
      <c r="HS146">
        <v>0.30256140505314599</v>
      </c>
      <c r="HT146">
        <v>0.30101365860554002</v>
      </c>
      <c r="HU146">
        <v>0.29885970983296101</v>
      </c>
      <c r="HV146">
        <v>0.29611236577906103</v>
      </c>
      <c r="HW146">
        <v>0.29278796260409201</v>
      </c>
      <c r="HX146">
        <v>0.28846625457423097</v>
      </c>
      <c r="HY146">
        <v>0.28321234784569599</v>
      </c>
      <c r="HZ146">
        <v>0.27738526171383399</v>
      </c>
      <c r="IA146">
        <v>0.271029304572804</v>
      </c>
      <c r="IB146" s="13" t="s">
        <v>190</v>
      </c>
      <c r="IC146" s="5">
        <v>0</v>
      </c>
      <c r="IM146" s="13">
        <v>8400</v>
      </c>
      <c r="IN146">
        <v>0.33930441451394899</v>
      </c>
      <c r="IO146">
        <v>0.33897434648789898</v>
      </c>
      <c r="IP146">
        <v>0.33798589773021098</v>
      </c>
      <c r="IQ146">
        <v>0.33634432896414701</v>
      </c>
      <c r="IR146">
        <v>0.33405839017465599</v>
      </c>
      <c r="IS146">
        <v>0.33114029229865699</v>
      </c>
      <c r="IT146">
        <v>0.32760566468916302</v>
      </c>
      <c r="IU146">
        <v>0.32300478578546898</v>
      </c>
      <c r="IV146">
        <v>0.31740243028527498</v>
      </c>
      <c r="IW146">
        <v>0.311177273520576</v>
      </c>
      <c r="IX146">
        <v>0.30437315532141301</v>
      </c>
      <c r="IY146" s="13" t="s">
        <v>190</v>
      </c>
      <c r="IZ146" s="5">
        <v>0</v>
      </c>
      <c r="JJ146" s="13">
        <v>8400</v>
      </c>
      <c r="JK146">
        <v>0.31454593356148702</v>
      </c>
      <c r="JL146">
        <v>0.31422849546046699</v>
      </c>
      <c r="JM146">
        <v>0.31327800772022701</v>
      </c>
      <c r="JN146">
        <v>0.311699941162836</v>
      </c>
      <c r="JO146">
        <v>0.30950338393806798</v>
      </c>
      <c r="JP146">
        <v>0.30670099554494001</v>
      </c>
      <c r="JQ146">
        <v>0.30330894022351801</v>
      </c>
      <c r="JR146">
        <v>0.29889757226814301</v>
      </c>
      <c r="JS146">
        <v>0.29353205395009002</v>
      </c>
      <c r="JT146">
        <v>0.287577826721508</v>
      </c>
      <c r="JU146">
        <v>0.28107916425713197</v>
      </c>
      <c r="JV146" s="13" t="s">
        <v>190</v>
      </c>
      <c r="JW146" s="5">
        <v>0</v>
      </c>
      <c r="KG146" s="13">
        <v>8400</v>
      </c>
      <c r="KH146">
        <v>0.320930297869776</v>
      </c>
      <c r="KI146">
        <v>0.32060943023584099</v>
      </c>
      <c r="KJ146">
        <v>0.31964863755835898</v>
      </c>
      <c r="KK146">
        <v>0.31805334257494899</v>
      </c>
      <c r="KL146">
        <v>0.31583255637192398</v>
      </c>
      <c r="KM146">
        <v>0.31299883693005098</v>
      </c>
      <c r="KN146">
        <v>0.30956822866688799</v>
      </c>
      <c r="KO146">
        <v>0.30510573665954199</v>
      </c>
      <c r="KP146">
        <v>0.299676407519611</v>
      </c>
      <c r="KQ146">
        <v>0.29364934700439499</v>
      </c>
      <c r="KR146">
        <v>0.28706876362315698</v>
      </c>
      <c r="KS146" s="13" t="s">
        <v>190</v>
      </c>
      <c r="KT146" s="5">
        <v>0</v>
      </c>
      <c r="LD146" s="13">
        <v>8400</v>
      </c>
      <c r="LE146">
        <v>0.31841571635849403</v>
      </c>
      <c r="LF146">
        <v>0.31809618522208399</v>
      </c>
      <c r="LG146">
        <v>0.31713940864572499</v>
      </c>
      <c r="LH146">
        <v>0.31555082882536301</v>
      </c>
      <c r="LI146">
        <v>0.31333948806364498</v>
      </c>
      <c r="LJ146">
        <v>0.31051798552996102</v>
      </c>
      <c r="LK146">
        <v>0.30710241437406299</v>
      </c>
      <c r="LL146">
        <v>0.30265985048083999</v>
      </c>
      <c r="LM146">
        <v>0.29725542933383098</v>
      </c>
      <c r="LN146">
        <v>0.29125681175371099</v>
      </c>
      <c r="LO146">
        <v>0.284708235826589</v>
      </c>
      <c r="LP146" s="13" t="s">
        <v>190</v>
      </c>
      <c r="LQ146" s="5">
        <v>0</v>
      </c>
      <c r="MA146" s="13">
        <v>8400</v>
      </c>
      <c r="MB146">
        <v>0.31944245162502499</v>
      </c>
      <c r="MC146">
        <v>0.319122372504833</v>
      </c>
      <c r="MD146">
        <v>0.31816394930613101</v>
      </c>
      <c r="ME146">
        <v>0.31657261636177397</v>
      </c>
      <c r="MF146">
        <v>0.31435740336471801</v>
      </c>
      <c r="MG146">
        <v>0.31153089285665098</v>
      </c>
      <c r="MH146">
        <v>0.30810915833236102</v>
      </c>
      <c r="MI146">
        <v>0.30365843962244998</v>
      </c>
      <c r="MJ146">
        <v>0.29824381187999899</v>
      </c>
      <c r="MK146">
        <v>0.29223354130393298</v>
      </c>
      <c r="ML146">
        <v>0.28567185453018701</v>
      </c>
      <c r="MM146" s="13" t="s">
        <v>190</v>
      </c>
      <c r="MN146" s="5">
        <v>0</v>
      </c>
      <c r="MX146" s="13">
        <v>8400</v>
      </c>
      <c r="MY146">
        <v>0.32053081779751502</v>
      </c>
      <c r="MZ146">
        <v>0.32021016028545102</v>
      </c>
      <c r="NA146">
        <v>0.31924999904783902</v>
      </c>
      <c r="NB146">
        <v>0.31765575998669099</v>
      </c>
      <c r="NC146">
        <v>0.31543645926930097</v>
      </c>
      <c r="ND146">
        <v>0.312604661590067</v>
      </c>
      <c r="NE146">
        <v>0.30917641932648798</v>
      </c>
      <c r="NF146">
        <v>0.304717496777407</v>
      </c>
      <c r="NG146">
        <v>0.29929207616824499</v>
      </c>
      <c r="NH146">
        <v>0.29326948152038901</v>
      </c>
      <c r="NI146">
        <v>0.28669392679553601</v>
      </c>
      <c r="NJ146" s="13" t="s">
        <v>190</v>
      </c>
      <c r="NK146" s="5">
        <v>0</v>
      </c>
      <c r="NU146" s="13">
        <v>8400</v>
      </c>
      <c r="NV146">
        <v>0.32826487399633197</v>
      </c>
      <c r="NW146">
        <v>0.32794021468721801</v>
      </c>
      <c r="NX146">
        <v>0.326968026440419</v>
      </c>
      <c r="NY146">
        <v>0.32535367143699301</v>
      </c>
      <c r="NZ146">
        <v>0.32310606338967601</v>
      </c>
      <c r="OA146">
        <v>0.32023763131968502</v>
      </c>
      <c r="OB146">
        <v>0.31676426622206699</v>
      </c>
      <c r="OC146">
        <v>0.31224490826628198</v>
      </c>
      <c r="OD146">
        <v>0.30674462015055598</v>
      </c>
      <c r="OE146">
        <v>0.30063643214936597</v>
      </c>
      <c r="OF146">
        <v>0.29396443746618101</v>
      </c>
      <c r="OG146" s="13" t="s">
        <v>190</v>
      </c>
      <c r="OH146" s="5">
        <v>0</v>
      </c>
      <c r="OR146">
        <v>8400</v>
      </c>
      <c r="OS146">
        <v>0.318972266227109</v>
      </c>
      <c r="OT146">
        <v>0.31865243684348799</v>
      </c>
      <c r="OU146">
        <v>0.31769476409045799</v>
      </c>
      <c r="OV146">
        <v>0.31610468594011998</v>
      </c>
      <c r="OW146">
        <v>0.31389123792393198</v>
      </c>
      <c r="OX146">
        <v>0.31106701028763301</v>
      </c>
      <c r="OY146">
        <v>0.30764808564172302</v>
      </c>
      <c r="OZ146">
        <v>0.30320145714348801</v>
      </c>
      <c r="PA146">
        <v>0.29779147255348398</v>
      </c>
      <c r="PB146">
        <v>0.291786504757238</v>
      </c>
      <c r="PC146">
        <v>0.28523078609663</v>
      </c>
      <c r="PD146" s="13" t="s">
        <v>190</v>
      </c>
      <c r="PE146" s="5">
        <v>0</v>
      </c>
      <c r="PO146" s="13">
        <v>8400</v>
      </c>
      <c r="PP146">
        <v>0.40581625780654201</v>
      </c>
      <c r="PQ146">
        <v>0.40545543450670402</v>
      </c>
      <c r="PR146">
        <v>0.404374485559024</v>
      </c>
      <c r="PS146">
        <v>0.40257797831485498</v>
      </c>
      <c r="PT146">
        <v>0.40007353938579798</v>
      </c>
      <c r="PU146">
        <v>0.39687187399849</v>
      </c>
      <c r="PV146">
        <v>0.39298678876049098</v>
      </c>
      <c r="PW146">
        <v>0.38793292467247997</v>
      </c>
      <c r="PX146">
        <v>0.38177164043195999</v>
      </c>
      <c r="PY146">
        <v>0.374902039898526</v>
      </c>
      <c r="PZ146">
        <v>0.36736532289128898</v>
      </c>
      <c r="QA146" s="13" t="s">
        <v>190</v>
      </c>
      <c r="QB146" s="5">
        <v>0</v>
      </c>
      <c r="QL146" s="13">
        <v>8400</v>
      </c>
      <c r="QM146">
        <v>0.44721104941173201</v>
      </c>
      <c r="QN146">
        <v>0.44684109931210497</v>
      </c>
      <c r="QO146">
        <v>0.44573253405597701</v>
      </c>
      <c r="QP146">
        <v>0.443889218664691</v>
      </c>
      <c r="QQ146">
        <v>0.44131762717651701</v>
      </c>
      <c r="QR146">
        <v>0.43802688890861702</v>
      </c>
      <c r="QS146">
        <v>0.43402884874788999</v>
      </c>
      <c r="QT146">
        <v>0.428820043192634</v>
      </c>
      <c r="QU146">
        <v>0.42245758944513101</v>
      </c>
      <c r="QV146">
        <v>0.41534773862633201</v>
      </c>
      <c r="QW146">
        <v>0.40752802088878498</v>
      </c>
      <c r="QX146" s="13" t="s">
        <v>190</v>
      </c>
      <c r="QY146" s="5">
        <v>0</v>
      </c>
      <c r="RI146" s="13">
        <v>8400</v>
      </c>
      <c r="RJ146">
        <v>0.31794849116331902</v>
      </c>
      <c r="RK146">
        <v>0.317629210407402</v>
      </c>
      <c r="RL146">
        <v>0.31667318617566098</v>
      </c>
      <c r="RM146">
        <v>0.31508586420530899</v>
      </c>
      <c r="RN146">
        <v>0.31287629247577903</v>
      </c>
      <c r="RO146">
        <v>0.31005707763749901</v>
      </c>
      <c r="RP146">
        <v>0.30664432167507999</v>
      </c>
      <c r="RQ146">
        <v>0.302205487417192</v>
      </c>
      <c r="RR146">
        <v>0.29680572675111</v>
      </c>
      <c r="RS146">
        <v>0.29081242916948702</v>
      </c>
      <c r="RT146">
        <v>0.284269837692537</v>
      </c>
      <c r="RU146" s="13" t="s">
        <v>190</v>
      </c>
      <c r="RV146" s="5">
        <v>0</v>
      </c>
      <c r="SF146" s="13">
        <v>8400</v>
      </c>
      <c r="SG146">
        <v>0.40797832430458603</v>
      </c>
      <c r="SH146">
        <v>0.40762266757398302</v>
      </c>
      <c r="SI146">
        <v>0.40655715841284501</v>
      </c>
      <c r="SJ146">
        <v>0.40478618441411501</v>
      </c>
      <c r="SK146">
        <v>0.40231707265781902</v>
      </c>
      <c r="SL146">
        <v>0.39916010933253898</v>
      </c>
      <c r="SM146">
        <v>0.39532856320048698</v>
      </c>
      <c r="SN146">
        <v>0.39032866025004298</v>
      </c>
      <c r="SO146">
        <v>0.38422132344888299</v>
      </c>
      <c r="SP146">
        <v>0.37741024585412403</v>
      </c>
      <c r="SQ146">
        <v>0.36993567885404</v>
      </c>
      <c r="SR146" s="13" t="s">
        <v>190</v>
      </c>
      <c r="SS146" s="5">
        <v>0</v>
      </c>
      <c r="TC146" s="13">
        <v>8400</v>
      </c>
      <c r="TD146">
        <v>0.32621482534490498</v>
      </c>
      <c r="TE146">
        <v>0.32589120973241997</v>
      </c>
      <c r="TF146">
        <v>0.32492215850650702</v>
      </c>
      <c r="TG146">
        <v>0.32331305134039601</v>
      </c>
      <c r="TH146">
        <v>0.32107283010554799</v>
      </c>
      <c r="TI146">
        <v>0.31821396118346801</v>
      </c>
      <c r="TJ146">
        <v>0.31475238013494899</v>
      </c>
      <c r="TK146">
        <v>0.31024877159455</v>
      </c>
      <c r="TL146">
        <v>0.30476805956813802</v>
      </c>
      <c r="TM146">
        <v>0.29868226804426901</v>
      </c>
      <c r="TN146">
        <v>0.29203552682841899</v>
      </c>
      <c r="TO146" s="13" t="s">
        <v>190</v>
      </c>
      <c r="TP146" s="5">
        <v>0</v>
      </c>
      <c r="TZ146" s="13">
        <v>8400</v>
      </c>
      <c r="UA146">
        <v>0</v>
      </c>
      <c r="UB146">
        <v>0</v>
      </c>
      <c r="UC146">
        <v>0</v>
      </c>
      <c r="UD146">
        <v>0</v>
      </c>
      <c r="UE146">
        <v>0</v>
      </c>
      <c r="UF146">
        <v>0</v>
      </c>
      <c r="UG146">
        <v>0</v>
      </c>
      <c r="UH146">
        <v>0</v>
      </c>
      <c r="UI146">
        <v>0</v>
      </c>
      <c r="UJ146">
        <v>0</v>
      </c>
      <c r="UK146">
        <v>0</v>
      </c>
      <c r="UL146" s="13" t="s">
        <v>190</v>
      </c>
      <c r="UM146" s="5">
        <v>0</v>
      </c>
      <c r="UW146" s="13">
        <v>8400</v>
      </c>
      <c r="UX146">
        <v>0</v>
      </c>
      <c r="UY146">
        <v>0</v>
      </c>
      <c r="UZ146">
        <v>0</v>
      </c>
      <c r="VA146">
        <v>0</v>
      </c>
      <c r="VB146">
        <v>0</v>
      </c>
      <c r="VC146">
        <v>0</v>
      </c>
      <c r="VD146">
        <v>0</v>
      </c>
      <c r="VE146">
        <v>0</v>
      </c>
      <c r="VF146">
        <v>0</v>
      </c>
      <c r="VG146">
        <v>0</v>
      </c>
      <c r="VH146">
        <v>0</v>
      </c>
      <c r="VI146" s="13" t="s">
        <v>190</v>
      </c>
      <c r="VJ146" s="5">
        <v>0</v>
      </c>
      <c r="VT146" s="13">
        <v>8400</v>
      </c>
      <c r="VU146">
        <v>0</v>
      </c>
      <c r="VV146">
        <v>0</v>
      </c>
      <c r="VW146">
        <v>0</v>
      </c>
      <c r="VX146">
        <v>0</v>
      </c>
      <c r="VY146">
        <v>0</v>
      </c>
      <c r="VZ146">
        <v>0</v>
      </c>
      <c r="WA146">
        <v>0</v>
      </c>
      <c r="WB146">
        <v>0</v>
      </c>
      <c r="WC146">
        <v>0</v>
      </c>
      <c r="WD146">
        <v>0</v>
      </c>
      <c r="WE146">
        <v>0</v>
      </c>
      <c r="WF146" s="13" t="s">
        <v>190</v>
      </c>
      <c r="WG146" s="5">
        <v>0</v>
      </c>
    </row>
    <row r="147" spans="17:605" x14ac:dyDescent="0.25">
      <c r="Q147" s="13">
        <v>9800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 s="13"/>
      <c r="AD147" s="5"/>
      <c r="AN147" s="13">
        <v>9800</v>
      </c>
      <c r="AO147">
        <v>0.39620839761440002</v>
      </c>
      <c r="AP147">
        <v>0.39586643765980201</v>
      </c>
      <c r="AQ147">
        <v>0.39484199433674499</v>
      </c>
      <c r="AR147">
        <v>0.39313937967310397</v>
      </c>
      <c r="AS147">
        <v>0.390765787922571</v>
      </c>
      <c r="AT147">
        <v>0.387731305205812</v>
      </c>
      <c r="AU147">
        <v>0.38404891968792998</v>
      </c>
      <c r="AV147">
        <v>0.37973452902879301</v>
      </c>
      <c r="AW147">
        <v>0.37480694101854201</v>
      </c>
      <c r="AX147">
        <v>0.368474578291838</v>
      </c>
      <c r="AY147">
        <v>0.36124237112168001</v>
      </c>
      <c r="AZ147" s="13"/>
      <c r="BA147" s="5"/>
      <c r="BK147" s="13">
        <v>9800</v>
      </c>
      <c r="BL147">
        <v>0.346569712236174</v>
      </c>
      <c r="BM147">
        <v>0.34624602606967902</v>
      </c>
      <c r="BN147">
        <v>0.34527660220008299</v>
      </c>
      <c r="BO147">
        <v>0.34366634043606598</v>
      </c>
      <c r="BP147">
        <v>0.34142339314560199</v>
      </c>
      <c r="BQ147">
        <v>0.33855914297758899</v>
      </c>
      <c r="BR147">
        <v>0.33508816909078598</v>
      </c>
      <c r="BS147">
        <v>0.33102819940196998</v>
      </c>
      <c r="BT147">
        <v>0.32640004580922399</v>
      </c>
      <c r="BU147">
        <v>0.32046649483407902</v>
      </c>
      <c r="BV147">
        <v>0.313708476471866</v>
      </c>
      <c r="BW147" s="13"/>
      <c r="BX147" s="5"/>
      <c r="CH147" s="13">
        <v>9800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 s="13"/>
      <c r="CU147" s="5"/>
      <c r="DE147" s="13">
        <v>9800</v>
      </c>
      <c r="DF147">
        <v>0.347097279956875</v>
      </c>
      <c r="DG147">
        <v>0.34677336278108001</v>
      </c>
      <c r="DH147">
        <v>0.34580324412691699</v>
      </c>
      <c r="DI147">
        <v>0.34419181860383002</v>
      </c>
      <c r="DJ147">
        <v>0.34194723014884398</v>
      </c>
      <c r="DK147">
        <v>0.33908085009463301</v>
      </c>
      <c r="DL147">
        <v>0.33560724387290197</v>
      </c>
      <c r="DM147">
        <v>0.33154412385426102</v>
      </c>
      <c r="DN147">
        <v>0.32691228526636001</v>
      </c>
      <c r="DO147">
        <v>0.32097375815666401</v>
      </c>
      <c r="DP147">
        <v>0.31420999624639201</v>
      </c>
      <c r="DQ147" s="13"/>
      <c r="DR147" s="5"/>
      <c r="EB147" s="13">
        <v>9800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J147">
        <v>0</v>
      </c>
      <c r="EK147">
        <v>0</v>
      </c>
      <c r="EL147">
        <v>0</v>
      </c>
      <c r="EM147">
        <v>0</v>
      </c>
      <c r="EN147" s="13"/>
      <c r="EO147" s="5"/>
      <c r="EY147" s="13">
        <v>9800</v>
      </c>
      <c r="EZ147">
        <v>0</v>
      </c>
      <c r="FA147">
        <v>0</v>
      </c>
      <c r="FB147">
        <v>0</v>
      </c>
      <c r="FC147">
        <v>0</v>
      </c>
      <c r="FD147">
        <v>0</v>
      </c>
      <c r="FE147">
        <v>0</v>
      </c>
      <c r="FF147">
        <v>0</v>
      </c>
      <c r="FG147">
        <v>0</v>
      </c>
      <c r="FH147">
        <v>0</v>
      </c>
      <c r="FI147">
        <v>0</v>
      </c>
      <c r="FJ147">
        <v>0</v>
      </c>
      <c r="FK147" s="13"/>
      <c r="FL147" s="5"/>
      <c r="FV147" s="13">
        <v>9800</v>
      </c>
      <c r="FW147">
        <v>0</v>
      </c>
      <c r="FX147">
        <v>0</v>
      </c>
      <c r="FY147">
        <v>0</v>
      </c>
      <c r="FZ147">
        <v>0</v>
      </c>
      <c r="GA147">
        <v>0</v>
      </c>
      <c r="GB147">
        <v>0</v>
      </c>
      <c r="GC147">
        <v>0</v>
      </c>
      <c r="GD147">
        <v>0</v>
      </c>
      <c r="GE147">
        <v>0</v>
      </c>
      <c r="GF147">
        <v>0</v>
      </c>
      <c r="GG147">
        <v>0</v>
      </c>
      <c r="GH147" s="13"/>
      <c r="GI147" s="5"/>
      <c r="GS147" s="13">
        <v>9800</v>
      </c>
      <c r="GT147">
        <v>0</v>
      </c>
      <c r="GU147">
        <v>0</v>
      </c>
      <c r="GV147">
        <v>0</v>
      </c>
      <c r="GW147">
        <v>0</v>
      </c>
      <c r="GX147">
        <v>0</v>
      </c>
      <c r="GY147">
        <v>0</v>
      </c>
      <c r="GZ147">
        <v>0</v>
      </c>
      <c r="HA147">
        <v>0</v>
      </c>
      <c r="HB147">
        <v>0</v>
      </c>
      <c r="HC147">
        <v>0</v>
      </c>
      <c r="HD147">
        <v>0</v>
      </c>
      <c r="HE147" s="13"/>
      <c r="HF147" s="5"/>
      <c r="HP147" s="13">
        <v>9800</v>
      </c>
      <c r="HQ147">
        <v>0.32649995038721502</v>
      </c>
      <c r="HR147">
        <v>0.32618565210023698</v>
      </c>
      <c r="HS147">
        <v>0.32524445232071902</v>
      </c>
      <c r="HT147">
        <v>0.32368142951555101</v>
      </c>
      <c r="HU147">
        <v>0.32150502489115701</v>
      </c>
      <c r="HV147">
        <v>0.31872700694744499</v>
      </c>
      <c r="HW147">
        <v>0.31536241971477902</v>
      </c>
      <c r="HX147">
        <v>0.31142951263378199</v>
      </c>
      <c r="HY147">
        <v>0.30694964961444998</v>
      </c>
      <c r="HZ147">
        <v>0.301211397893417</v>
      </c>
      <c r="IA147">
        <v>0.29468335793883499</v>
      </c>
      <c r="IB147" s="13"/>
      <c r="IC147" s="5"/>
      <c r="IM147" s="13">
        <v>9800</v>
      </c>
      <c r="IN147">
        <v>0.36326736760314698</v>
      </c>
      <c r="IO147">
        <v>0.36293674870549197</v>
      </c>
      <c r="IP147">
        <v>0.36194646723281199</v>
      </c>
      <c r="IQ147">
        <v>0.36030124699395999</v>
      </c>
      <c r="IR147">
        <v>0.35800895441092501</v>
      </c>
      <c r="IS147">
        <v>0.35508058716969298</v>
      </c>
      <c r="IT147">
        <v>0.35153025544324201</v>
      </c>
      <c r="IU147">
        <v>0.347375152882969</v>
      </c>
      <c r="IV147">
        <v>0.34263551391795999</v>
      </c>
      <c r="IW147">
        <v>0.336554131559261</v>
      </c>
      <c r="IX147">
        <v>0.32962143072109201</v>
      </c>
      <c r="IY147" s="13"/>
      <c r="IZ147" s="5"/>
      <c r="JJ147" s="13">
        <v>9800</v>
      </c>
      <c r="JK147">
        <v>0.33765395234145701</v>
      </c>
      <c r="JL147">
        <v>0.33733429478440202</v>
      </c>
      <c r="JM147">
        <v>0.336376985133715</v>
      </c>
      <c r="JN147">
        <v>0.33478700717187199</v>
      </c>
      <c r="JO147">
        <v>0.33257264925640101</v>
      </c>
      <c r="JP147">
        <v>0.32974547618413902</v>
      </c>
      <c r="JQ147">
        <v>0.32632028740692898</v>
      </c>
      <c r="JR147">
        <v>0.32231505930077903</v>
      </c>
      <c r="JS147">
        <v>0.31775086869202102</v>
      </c>
      <c r="JT147">
        <v>0.31190156893832999</v>
      </c>
      <c r="JU147">
        <v>0.30524304851523998</v>
      </c>
      <c r="JV147" s="13"/>
      <c r="JW147" s="5"/>
      <c r="KG147" s="13">
        <v>9800</v>
      </c>
      <c r="KH147">
        <v>0.34427177483820498</v>
      </c>
      <c r="KI147">
        <v>0.34394910547633001</v>
      </c>
      <c r="KJ147">
        <v>0.34298273956477399</v>
      </c>
      <c r="KK147">
        <v>0.34137759923622002</v>
      </c>
      <c r="KL147">
        <v>0.33914187304348098</v>
      </c>
      <c r="KM147">
        <v>0.33628699217151498</v>
      </c>
      <c r="KN147">
        <v>0.33282759459962602</v>
      </c>
      <c r="KO147">
        <v>0.328781474773372</v>
      </c>
      <c r="KP147">
        <v>0.32416951580430903</v>
      </c>
      <c r="KQ147">
        <v>0.31825722137579698</v>
      </c>
      <c r="KR147">
        <v>0.31152444369653498</v>
      </c>
      <c r="KS147" s="13"/>
      <c r="KT147" s="5"/>
      <c r="LD147" s="13">
        <v>9800</v>
      </c>
      <c r="LE147">
        <v>0.34166632174494799</v>
      </c>
      <c r="LF147">
        <v>0.34134482324472198</v>
      </c>
      <c r="LG147">
        <v>0.340381978283394</v>
      </c>
      <c r="LH147">
        <v>0.33878273373943801</v>
      </c>
      <c r="LI147">
        <v>0.33655531824945201</v>
      </c>
      <c r="LJ147">
        <v>0.33371121670828602</v>
      </c>
      <c r="LK147">
        <v>0.33026513208880398</v>
      </c>
      <c r="LL147">
        <v>0.32623493219598398</v>
      </c>
      <c r="LM147">
        <v>0.321641578445367</v>
      </c>
      <c r="LN147">
        <v>0.31575381283506099</v>
      </c>
      <c r="LO147">
        <v>0.30904998971889402</v>
      </c>
      <c r="LP147" s="13"/>
      <c r="LQ147" s="5"/>
      <c r="MA147" s="13">
        <v>9800</v>
      </c>
      <c r="MB147">
        <v>0.342730331254117</v>
      </c>
      <c r="MC147">
        <v>0.342408352229292</v>
      </c>
      <c r="MD147">
        <v>0.34144406230285101</v>
      </c>
      <c r="ME147">
        <v>0.339842398322308</v>
      </c>
      <c r="MF147">
        <v>0.33761157267945502</v>
      </c>
      <c r="MG147">
        <v>0.33476304850960598</v>
      </c>
      <c r="MH147">
        <v>0.33131150246781699</v>
      </c>
      <c r="MI147">
        <v>0.32727477267410898</v>
      </c>
      <c r="MJ147">
        <v>0.32267378888815701</v>
      </c>
      <c r="MK147">
        <v>0.31677597833015098</v>
      </c>
      <c r="ML147">
        <v>0.31006028548539899</v>
      </c>
      <c r="MM147" s="13"/>
      <c r="MN147" s="5"/>
      <c r="MX147" s="13">
        <v>9800</v>
      </c>
      <c r="MY147">
        <v>0.34385797619277703</v>
      </c>
      <c r="MZ147">
        <v>0.34353549052447102</v>
      </c>
      <c r="NA147">
        <v>0.342569677044189</v>
      </c>
      <c r="NB147">
        <v>0.34096546188079202</v>
      </c>
      <c r="NC147">
        <v>0.33873104006348298</v>
      </c>
      <c r="ND147">
        <v>0.33587785146216298</v>
      </c>
      <c r="NE147">
        <v>0.332420544577746</v>
      </c>
      <c r="NF147">
        <v>0.32837692575058902</v>
      </c>
      <c r="NG147">
        <v>0.323767890816402</v>
      </c>
      <c r="NH147">
        <v>0.31785989320312902</v>
      </c>
      <c r="NI147">
        <v>0.31113165468216603</v>
      </c>
      <c r="NJ147" s="13"/>
      <c r="NK147" s="5"/>
      <c r="NU147" s="13">
        <v>9800</v>
      </c>
      <c r="NV147">
        <v>0.35186338788600902</v>
      </c>
      <c r="NW147">
        <v>0.35153741788042703</v>
      </c>
      <c r="NX147">
        <v>0.35056112451468002</v>
      </c>
      <c r="NY147">
        <v>0.34893935437024598</v>
      </c>
      <c r="NZ147">
        <v>0.34668017345351299</v>
      </c>
      <c r="OA147">
        <v>0.34379484839184798</v>
      </c>
      <c r="OB147">
        <v>0.34029781742325999</v>
      </c>
      <c r="OC147">
        <v>0.336206648585752</v>
      </c>
      <c r="OD147">
        <v>0.33154198192341999</v>
      </c>
      <c r="OE147">
        <v>0.32555995241865199</v>
      </c>
      <c r="OF147">
        <v>0.31874491884146799</v>
      </c>
      <c r="OG147" s="13"/>
      <c r="OH147" s="5"/>
      <c r="OR147">
        <v>9800</v>
      </c>
      <c r="OS147">
        <v>0.34224312609717</v>
      </c>
      <c r="OT147">
        <v>0.341921365869437</v>
      </c>
      <c r="OU147">
        <v>0.34095773389863399</v>
      </c>
      <c r="OV147">
        <v>0.33935717165994</v>
      </c>
      <c r="OW147">
        <v>0.337127899041267</v>
      </c>
      <c r="OX147">
        <v>0.33428138922255402</v>
      </c>
      <c r="OY147">
        <v>0.33083233101417497</v>
      </c>
      <c r="OZ147">
        <v>0.32679857625680497</v>
      </c>
      <c r="PA147">
        <v>0.32220106935663301</v>
      </c>
      <c r="PB147">
        <v>0.316308215161961</v>
      </c>
      <c r="PC147">
        <v>0.30959791981324802</v>
      </c>
      <c r="PD147" s="13"/>
      <c r="PE147" s="5"/>
      <c r="PO147" s="13">
        <v>9800</v>
      </c>
      <c r="PP147">
        <v>0.43155157794508803</v>
      </c>
      <c r="PQ147">
        <v>0.431195148663571</v>
      </c>
      <c r="PR147">
        <v>0.43012716404967499</v>
      </c>
      <c r="PS147">
        <v>0.42835154081694299</v>
      </c>
      <c r="PT147">
        <v>0.425874829676472</v>
      </c>
      <c r="PU147">
        <v>0.42270624769575699</v>
      </c>
      <c r="PV147">
        <v>0.418857719760799</v>
      </c>
      <c r="PW147">
        <v>0.41434392533226</v>
      </c>
      <c r="PX147">
        <v>0.409182345672922</v>
      </c>
      <c r="PY147">
        <v>0.40256377593718501</v>
      </c>
      <c r="PZ147">
        <v>0.39499772870869099</v>
      </c>
      <c r="QA147" s="13"/>
      <c r="QB147" s="5"/>
      <c r="QL147" s="13">
        <v>9800</v>
      </c>
      <c r="QM147">
        <v>0.47347963948737798</v>
      </c>
      <c r="QN147">
        <v>0.47311740271383701</v>
      </c>
      <c r="QO147">
        <v>0.47203175255204899</v>
      </c>
      <c r="QP147">
        <v>0.47022588097524298</v>
      </c>
      <c r="QQ147">
        <v>0.46770514573130101</v>
      </c>
      <c r="QR147">
        <v>0.464477125170347</v>
      </c>
      <c r="QS147">
        <v>0.46055169126190199</v>
      </c>
      <c r="QT147">
        <v>0.45594109702950603</v>
      </c>
      <c r="QU147">
        <v>0.45066007354240301</v>
      </c>
      <c r="QV147">
        <v>0.44387464171058</v>
      </c>
      <c r="QW147">
        <v>0.436098921780458</v>
      </c>
      <c r="QX147" s="13"/>
      <c r="QY147" s="5"/>
      <c r="RI147" s="13">
        <v>9800</v>
      </c>
      <c r="RJ147">
        <v>0.34118205736079799</v>
      </c>
      <c r="RK147">
        <v>0.34086077862194403</v>
      </c>
      <c r="RL147">
        <v>0.33989859447700399</v>
      </c>
      <c r="RM147">
        <v>0.33830045633619099</v>
      </c>
      <c r="RN147">
        <v>0.336074600173493</v>
      </c>
      <c r="RO147">
        <v>0.33323252070861997</v>
      </c>
      <c r="RP147">
        <v>0.32978893279153199</v>
      </c>
      <c r="RQ147">
        <v>0.325761717614656</v>
      </c>
      <c r="RR147">
        <v>0.32117185085630601</v>
      </c>
      <c r="RS147">
        <v>0.315288680385581</v>
      </c>
      <c r="RT147">
        <v>0.30859027938605399</v>
      </c>
      <c r="RU147" s="13"/>
      <c r="RV147" s="5"/>
      <c r="SF147" s="13">
        <v>9800</v>
      </c>
      <c r="SG147">
        <v>0.43360826907528299</v>
      </c>
      <c r="SH147">
        <v>0.43325719223227499</v>
      </c>
      <c r="SI147">
        <v>0.43220521182099098</v>
      </c>
      <c r="SJ147">
        <v>0.43045608503069899</v>
      </c>
      <c r="SK147">
        <v>0.42801609612681202</v>
      </c>
      <c r="SL147">
        <v>0.42489408811233498</v>
      </c>
      <c r="SM147">
        <v>0.42110150352687897</v>
      </c>
      <c r="SN147">
        <v>0.41665243086919201</v>
      </c>
      <c r="SO147">
        <v>0.41156365217429902</v>
      </c>
      <c r="SP147">
        <v>0.40501258407045199</v>
      </c>
      <c r="SQ147">
        <v>0.39751463918351099</v>
      </c>
      <c r="SR147" s="13"/>
      <c r="SS147" s="5"/>
      <c r="TC147" s="13">
        <v>9800</v>
      </c>
      <c r="TD147">
        <v>0.349742700303321</v>
      </c>
      <c r="TE147">
        <v>0.349417635590061</v>
      </c>
      <c r="TF147">
        <v>0.34844406540179301</v>
      </c>
      <c r="TG147">
        <v>0.34682685793755103</v>
      </c>
      <c r="TH147">
        <v>0.34457411429206602</v>
      </c>
      <c r="TI147">
        <v>0.34169714826062297</v>
      </c>
      <c r="TJ147">
        <v>0.33821045542178102</v>
      </c>
      <c r="TK147">
        <v>0.33413166894583901</v>
      </c>
      <c r="TL147">
        <v>0.32948149900095303</v>
      </c>
      <c r="TM147">
        <v>0.32351873383982199</v>
      </c>
      <c r="TN147">
        <v>0.31672635752246903</v>
      </c>
      <c r="TO147" s="13"/>
      <c r="TP147" s="5"/>
      <c r="TZ147" s="13">
        <v>9800</v>
      </c>
      <c r="UA147">
        <v>0</v>
      </c>
      <c r="UB147">
        <v>0</v>
      </c>
      <c r="UC147">
        <v>0</v>
      </c>
      <c r="UD147">
        <v>0</v>
      </c>
      <c r="UE147">
        <v>0</v>
      </c>
      <c r="UF147">
        <v>0</v>
      </c>
      <c r="UG147">
        <v>0</v>
      </c>
      <c r="UH147">
        <v>0</v>
      </c>
      <c r="UI147">
        <v>0</v>
      </c>
      <c r="UJ147">
        <v>0</v>
      </c>
      <c r="UK147">
        <v>0</v>
      </c>
      <c r="UL147" s="13"/>
      <c r="UM147" s="5"/>
      <c r="UW147" s="13">
        <v>9800</v>
      </c>
      <c r="UX147">
        <v>0</v>
      </c>
      <c r="UY147">
        <v>0</v>
      </c>
      <c r="UZ147">
        <v>0</v>
      </c>
      <c r="VA147">
        <v>0</v>
      </c>
      <c r="VB147">
        <v>0</v>
      </c>
      <c r="VC147">
        <v>0</v>
      </c>
      <c r="VD147">
        <v>0</v>
      </c>
      <c r="VE147">
        <v>0</v>
      </c>
      <c r="VF147">
        <v>0</v>
      </c>
      <c r="VG147">
        <v>0</v>
      </c>
      <c r="VH147">
        <v>0</v>
      </c>
      <c r="VI147" s="13"/>
      <c r="VJ147" s="5"/>
      <c r="VT147" s="13">
        <v>9800</v>
      </c>
      <c r="VU147">
        <v>0</v>
      </c>
      <c r="VV147">
        <v>0</v>
      </c>
      <c r="VW147">
        <v>0</v>
      </c>
      <c r="VX147">
        <v>0</v>
      </c>
      <c r="VY147">
        <v>0</v>
      </c>
      <c r="VZ147">
        <v>0</v>
      </c>
      <c r="WA147">
        <v>0</v>
      </c>
      <c r="WB147">
        <v>0</v>
      </c>
      <c r="WC147">
        <v>0</v>
      </c>
      <c r="WD147">
        <v>0</v>
      </c>
      <c r="WE147">
        <v>0</v>
      </c>
      <c r="WF147" s="13"/>
      <c r="WG147" s="5"/>
    </row>
    <row r="148" spans="17:605" x14ac:dyDescent="0.25">
      <c r="Q148" s="13">
        <v>11200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 s="13" t="s">
        <v>191</v>
      </c>
      <c r="AD148" s="5">
        <v>0</v>
      </c>
      <c r="AN148" s="13">
        <v>11200</v>
      </c>
      <c r="AO148">
        <v>0.42750396774819699</v>
      </c>
      <c r="AP148">
        <v>0.427163385989344</v>
      </c>
      <c r="AQ148">
        <v>0.42614285964974602</v>
      </c>
      <c r="AR148">
        <v>0.42444605097811899</v>
      </c>
      <c r="AS148">
        <v>0.42207908141716999</v>
      </c>
      <c r="AT148">
        <v>0.419050556633694</v>
      </c>
      <c r="AU148">
        <v>0.41537159853042099</v>
      </c>
      <c r="AV148">
        <v>0.41105588120806802</v>
      </c>
      <c r="AW148">
        <v>0.40611966700775598</v>
      </c>
      <c r="AX148">
        <v>0.40058183799105501</v>
      </c>
      <c r="AY148">
        <v>0.394022061725882</v>
      </c>
      <c r="AZ148" s="13" t="s">
        <v>191</v>
      </c>
      <c r="BA148" s="5">
        <v>0</v>
      </c>
      <c r="BK148" s="13">
        <v>11200</v>
      </c>
      <c r="BL148">
        <v>0.376388604636607</v>
      </c>
      <c r="BM148">
        <v>0.37606199503059501</v>
      </c>
      <c r="BN148">
        <v>0.37508361326949302</v>
      </c>
      <c r="BO148">
        <v>0.37345780016486702</v>
      </c>
      <c r="BP148">
        <v>0.371191788824909</v>
      </c>
      <c r="BQ148">
        <v>0.36829570095977998</v>
      </c>
      <c r="BR148">
        <v>0.36478253906751701</v>
      </c>
      <c r="BS148">
        <v>0.36066817190369599</v>
      </c>
      <c r="BT148">
        <v>0.35597130998576998</v>
      </c>
      <c r="BU148">
        <v>0.35071346733498798</v>
      </c>
      <c r="BV148">
        <v>0.34450117882961201</v>
      </c>
      <c r="BW148" s="13" t="s">
        <v>191</v>
      </c>
      <c r="BX148" s="5">
        <v>0</v>
      </c>
      <c r="CH148" s="13">
        <v>11200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 s="13" t="s">
        <v>191</v>
      </c>
      <c r="CU148" s="5">
        <v>0</v>
      </c>
      <c r="DE148" s="13">
        <v>11200</v>
      </c>
      <c r="DF148">
        <v>0.37693537445481201</v>
      </c>
      <c r="DG148">
        <v>0.37660857715837398</v>
      </c>
      <c r="DH148">
        <v>0.375629630180978</v>
      </c>
      <c r="DI148">
        <v>0.37400286796479298</v>
      </c>
      <c r="DJ148">
        <v>0.37173551322024101</v>
      </c>
      <c r="DK148">
        <v>0.36883767355487401</v>
      </c>
      <c r="DL148">
        <v>0.365322334105395</v>
      </c>
      <c r="DM148">
        <v>0.36120534356886003</v>
      </c>
      <c r="DN148">
        <v>0.35650539037422402</v>
      </c>
      <c r="DO148">
        <v>0.35124396518459799</v>
      </c>
      <c r="DP148">
        <v>0.34502716724041599</v>
      </c>
      <c r="DQ148" s="13" t="s">
        <v>191</v>
      </c>
      <c r="DR148" s="5">
        <v>0</v>
      </c>
      <c r="EB148" s="13">
        <v>11200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 s="13" t="s">
        <v>191</v>
      </c>
      <c r="EO148" s="5">
        <v>0</v>
      </c>
      <c r="EY148" s="13">
        <v>11200</v>
      </c>
      <c r="EZ148">
        <v>0</v>
      </c>
      <c r="FA148">
        <v>0</v>
      </c>
      <c r="FB148">
        <v>0</v>
      </c>
      <c r="FC148">
        <v>0</v>
      </c>
      <c r="FD148">
        <v>0</v>
      </c>
      <c r="FE148">
        <v>0</v>
      </c>
      <c r="FF148">
        <v>0</v>
      </c>
      <c r="FG148">
        <v>0</v>
      </c>
      <c r="FH148">
        <v>0</v>
      </c>
      <c r="FI148">
        <v>0</v>
      </c>
      <c r="FJ148">
        <v>0</v>
      </c>
      <c r="FK148" s="13" t="s">
        <v>191</v>
      </c>
      <c r="FL148" s="5">
        <v>0</v>
      </c>
      <c r="FV148" s="13">
        <v>11200</v>
      </c>
      <c r="FW148">
        <v>0</v>
      </c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 s="13" t="s">
        <v>191</v>
      </c>
      <c r="GI148" s="5">
        <v>0</v>
      </c>
      <c r="GS148" s="13">
        <v>11200</v>
      </c>
      <c r="GT148">
        <v>0</v>
      </c>
      <c r="GU148">
        <v>0</v>
      </c>
      <c r="GV148">
        <v>0</v>
      </c>
      <c r="GW148">
        <v>0</v>
      </c>
      <c r="GX148">
        <v>0</v>
      </c>
      <c r="GY148">
        <v>0</v>
      </c>
      <c r="GZ148">
        <v>0</v>
      </c>
      <c r="HA148">
        <v>0</v>
      </c>
      <c r="HB148">
        <v>0</v>
      </c>
      <c r="HC148">
        <v>0</v>
      </c>
      <c r="HD148">
        <v>0</v>
      </c>
      <c r="HE148" s="13" t="s">
        <v>191</v>
      </c>
      <c r="HF148" s="5">
        <v>0</v>
      </c>
      <c r="HP148" s="13">
        <v>11200</v>
      </c>
      <c r="HQ148">
        <v>0.35553158410527402</v>
      </c>
      <c r="HR148">
        <v>0.35521276443133298</v>
      </c>
      <c r="HS148">
        <v>0.35425782868618599</v>
      </c>
      <c r="HT148">
        <v>0.35267134379976001</v>
      </c>
      <c r="HU148">
        <v>0.35046091131665402</v>
      </c>
      <c r="HV148">
        <v>0.34763715120893801</v>
      </c>
      <c r="HW148">
        <v>0.34421367687540899</v>
      </c>
      <c r="HX148">
        <v>0.34020705904535298</v>
      </c>
      <c r="HY148">
        <v>0.33563677575758899</v>
      </c>
      <c r="HZ148">
        <v>0.33052514515039</v>
      </c>
      <c r="IA148">
        <v>0.32449155834431898</v>
      </c>
      <c r="IB148" s="13" t="s">
        <v>191</v>
      </c>
      <c r="IC148" s="5">
        <v>0</v>
      </c>
      <c r="IM148" s="13">
        <v>11200</v>
      </c>
      <c r="IN148">
        <v>0.39365740315143399</v>
      </c>
      <c r="IO148">
        <v>0.39332526028988002</v>
      </c>
      <c r="IP148">
        <v>0.39233020774095101</v>
      </c>
      <c r="IQ148">
        <v>0.39067637529516303</v>
      </c>
      <c r="IR148">
        <v>0.38837065114198899</v>
      </c>
      <c r="IS148">
        <v>0.385422688258867</v>
      </c>
      <c r="IT148">
        <v>0.381844910526489</v>
      </c>
      <c r="IU148">
        <v>0.37765251577256398</v>
      </c>
      <c r="IV148">
        <v>0.372863472219084</v>
      </c>
      <c r="IW148">
        <v>0.36749850417487101</v>
      </c>
      <c r="IX148">
        <v>0.36115411578883699</v>
      </c>
      <c r="IY148" s="13" t="s">
        <v>191</v>
      </c>
      <c r="IZ148" s="5">
        <v>0</v>
      </c>
      <c r="JJ148" s="13">
        <v>11200</v>
      </c>
      <c r="JK148">
        <v>0.36713673324782897</v>
      </c>
      <c r="JL148">
        <v>0.36681343002689198</v>
      </c>
      <c r="JM148">
        <v>0.36584500258497898</v>
      </c>
      <c r="JN148">
        <v>0.36423589610623602</v>
      </c>
      <c r="JO148">
        <v>0.36199351393919799</v>
      </c>
      <c r="JP148">
        <v>0.35912820839200998</v>
      </c>
      <c r="JQ148">
        <v>0.35565326532834901</v>
      </c>
      <c r="JR148">
        <v>0.351584880097428</v>
      </c>
      <c r="JS148">
        <v>0.34694212172380501</v>
      </c>
      <c r="JT148">
        <v>0.341746881783622</v>
      </c>
      <c r="JU148">
        <v>0.335611139559023</v>
      </c>
      <c r="JV148" s="13" t="s">
        <v>191</v>
      </c>
      <c r="JW148" s="5">
        <v>0</v>
      </c>
      <c r="KG148" s="13">
        <v>11200</v>
      </c>
      <c r="KH148">
        <v>0.37400611223563901</v>
      </c>
      <c r="KI148">
        <v>0.37368033151163998</v>
      </c>
      <c r="KJ148">
        <v>0.37270444564998301</v>
      </c>
      <c r="KK148">
        <v>0.37108282293561801</v>
      </c>
      <c r="KL148">
        <v>0.36882274131376802</v>
      </c>
      <c r="KM148">
        <v>0.36593438328222799</v>
      </c>
      <c r="KN148">
        <v>0.36243082612944</v>
      </c>
      <c r="KO148">
        <v>0.35832802495359301</v>
      </c>
      <c r="KP148">
        <v>0.35364478525693399</v>
      </c>
      <c r="KQ148">
        <v>0.34840272137384498</v>
      </c>
      <c r="KR148">
        <v>0.34220965097433897</v>
      </c>
      <c r="KS148" s="13" t="s">
        <v>191</v>
      </c>
      <c r="KT148" s="5">
        <v>0</v>
      </c>
      <c r="LD148" s="13">
        <v>11200</v>
      </c>
      <c r="LE148">
        <v>0.37130304955757798</v>
      </c>
      <c r="LF148">
        <v>0.37097822809508002</v>
      </c>
      <c r="LG148">
        <v>0.37000523035198102</v>
      </c>
      <c r="LH148">
        <v>0.36838845528876202</v>
      </c>
      <c r="LI148">
        <v>0.366135230892635</v>
      </c>
      <c r="LJ148">
        <v>0.36325580746154801</v>
      </c>
      <c r="LK148">
        <v>0.35976334562645401</v>
      </c>
      <c r="LL148">
        <v>0.35567389658471299</v>
      </c>
      <c r="LM148">
        <v>0.35100637138935897</v>
      </c>
      <c r="LN148">
        <v>0.34578249561757302</v>
      </c>
      <c r="LO148">
        <v>0.33961168860242402</v>
      </c>
      <c r="LP148" s="13" t="s">
        <v>191</v>
      </c>
      <c r="LQ148" s="5">
        <v>0</v>
      </c>
      <c r="MA148" s="13">
        <v>11200</v>
      </c>
      <c r="MB148">
        <v>0.37240714544846598</v>
      </c>
      <c r="MC148">
        <v>0.37208192968160098</v>
      </c>
      <c r="MD148">
        <v>0.371107744826079</v>
      </c>
      <c r="ME148">
        <v>0.36948897737798397</v>
      </c>
      <c r="MF148">
        <v>0.36723293499376197</v>
      </c>
      <c r="MG148">
        <v>0.36434984043180402</v>
      </c>
      <c r="MH148">
        <v>0.36085282048053102</v>
      </c>
      <c r="MI148">
        <v>0.35675788733032698</v>
      </c>
      <c r="MJ148">
        <v>0.35208390921319999</v>
      </c>
      <c r="MK148">
        <v>0.34685256660684299</v>
      </c>
      <c r="ML148">
        <v>0.34067263511293899</v>
      </c>
      <c r="MM148" s="13" t="s">
        <v>191</v>
      </c>
      <c r="MN148" s="5">
        <v>0</v>
      </c>
      <c r="MX148" s="13">
        <v>11200</v>
      </c>
      <c r="MY148">
        <v>0.37357695698856802</v>
      </c>
      <c r="MZ148">
        <v>0.37325132622583101</v>
      </c>
      <c r="NA148">
        <v>0.372275891907765</v>
      </c>
      <c r="NB148">
        <v>0.37065502724705401</v>
      </c>
      <c r="NC148">
        <v>0.36839601823026302</v>
      </c>
      <c r="ND148">
        <v>0.36550905825552998</v>
      </c>
      <c r="NE148">
        <v>0.36200723801969498</v>
      </c>
      <c r="NF148">
        <v>0.35790652809597201</v>
      </c>
      <c r="NG148">
        <v>0.35322575100416997</v>
      </c>
      <c r="NH148">
        <v>0.34798653904210602</v>
      </c>
      <c r="NI148">
        <v>0.34179742215699999</v>
      </c>
      <c r="NJ148" s="13" t="s">
        <v>191</v>
      </c>
      <c r="NK148" s="5">
        <v>0</v>
      </c>
      <c r="NU148" s="13">
        <v>11200</v>
      </c>
      <c r="NV148">
        <v>0.38187155877296303</v>
      </c>
      <c r="NW148">
        <v>0.38154310273946002</v>
      </c>
      <c r="NX148">
        <v>0.380559159880896</v>
      </c>
      <c r="NY148">
        <v>0.378924006219645</v>
      </c>
      <c r="NZ148">
        <v>0.37664476905882399</v>
      </c>
      <c r="OA148">
        <v>0.37373142652098801</v>
      </c>
      <c r="OB148">
        <v>0.370196804194865</v>
      </c>
      <c r="OC148">
        <v>0.36605656622363802</v>
      </c>
      <c r="OD148">
        <v>0.36132919749088599</v>
      </c>
      <c r="OE148">
        <v>0.35603597298441197</v>
      </c>
      <c r="OF148">
        <v>0.349780005098972</v>
      </c>
      <c r="OG148" s="13" t="s">
        <v>191</v>
      </c>
      <c r="OH148" s="5">
        <v>0</v>
      </c>
      <c r="OR148">
        <v>11200</v>
      </c>
      <c r="OS148">
        <v>0.37190164211979798</v>
      </c>
      <c r="OT148">
        <v>0.37157660561925898</v>
      </c>
      <c r="OU148">
        <v>0.37060296049532399</v>
      </c>
      <c r="OV148">
        <v>0.36898509898083298</v>
      </c>
      <c r="OW148">
        <v>0.36673033809087602</v>
      </c>
      <c r="OX148">
        <v>0.36384891326372099</v>
      </c>
      <c r="OY148">
        <v>0.36035396687467403</v>
      </c>
      <c r="OZ148">
        <v>0.35626152908724001</v>
      </c>
      <c r="PA148">
        <v>0.35159048787491398</v>
      </c>
      <c r="PB148">
        <v>0.34636254452238302</v>
      </c>
      <c r="PC148">
        <v>0.340187163801629</v>
      </c>
      <c r="PD148" s="13" t="s">
        <v>191</v>
      </c>
      <c r="PE148" s="5">
        <v>0</v>
      </c>
      <c r="PO148" s="13">
        <v>11200</v>
      </c>
      <c r="PP148">
        <v>0.46362307210709602</v>
      </c>
      <c r="PQ148">
        <v>0.46327127391547901</v>
      </c>
      <c r="PR148">
        <v>0.46221694428696602</v>
      </c>
      <c r="PS148">
        <v>0.46046328755244798</v>
      </c>
      <c r="PT148">
        <v>0.45801567543697502</v>
      </c>
      <c r="PU148">
        <v>0.45488169218255098</v>
      </c>
      <c r="PV148">
        <v>0.45107119442545901</v>
      </c>
      <c r="PW148">
        <v>0.446596382501665</v>
      </c>
      <c r="PX148">
        <v>0.44147187888943401</v>
      </c>
      <c r="PY148">
        <v>0.43571480857205203</v>
      </c>
      <c r="PZ148">
        <v>0.42889752241690499</v>
      </c>
      <c r="QA148" s="13" t="s">
        <v>191</v>
      </c>
      <c r="QB148" s="5">
        <v>0</v>
      </c>
      <c r="QL148" s="13">
        <v>11200</v>
      </c>
      <c r="QM148">
        <v>0.50589402619013302</v>
      </c>
      <c r="QN148">
        <v>0.50554038397599199</v>
      </c>
      <c r="QO148">
        <v>0.50448027447613997</v>
      </c>
      <c r="QP148">
        <v>0.50271616205346203</v>
      </c>
      <c r="QQ148">
        <v>0.50025219668155296</v>
      </c>
      <c r="QR148">
        <v>0.49709427653212401</v>
      </c>
      <c r="QS148">
        <v>0.49325013262362899</v>
      </c>
      <c r="QT148">
        <v>0.48872943247232398</v>
      </c>
      <c r="QU148">
        <v>0.483543898723716</v>
      </c>
      <c r="QV148">
        <v>0.477707437762184</v>
      </c>
      <c r="QW148">
        <v>0.47078128031066602</v>
      </c>
      <c r="QX148" s="13" t="s">
        <v>191</v>
      </c>
      <c r="QY148" s="5">
        <v>0</v>
      </c>
      <c r="RI148" s="13">
        <v>11200</v>
      </c>
      <c r="RJ148">
        <v>0.370800438340398</v>
      </c>
      <c r="RK148">
        <v>0.37047579748617399</v>
      </c>
      <c r="RL148">
        <v>0.36950334346971397</v>
      </c>
      <c r="RM148">
        <v>0.36788748089606199</v>
      </c>
      <c r="RN148">
        <v>0.36563554695806399</v>
      </c>
      <c r="RO148">
        <v>0.36275780442073502</v>
      </c>
      <c r="RP148">
        <v>0.35926742923086602</v>
      </c>
      <c r="RQ148">
        <v>0.35518049023185799</v>
      </c>
      <c r="RR148">
        <v>0.35051591783809699</v>
      </c>
      <c r="RS148">
        <v>0.34529545800445</v>
      </c>
      <c r="RT148">
        <v>0.33912882983678799</v>
      </c>
      <c r="RU148" s="13" t="s">
        <v>191</v>
      </c>
      <c r="RV148" s="5">
        <v>0</v>
      </c>
      <c r="SF148" s="13">
        <v>11200</v>
      </c>
      <c r="SG148">
        <v>0.46558005694281701</v>
      </c>
      <c r="SH148">
        <v>0.46523379178750202</v>
      </c>
      <c r="SI148">
        <v>0.46419601584574399</v>
      </c>
      <c r="SJ148">
        <v>0.46246979681011302</v>
      </c>
      <c r="SK148">
        <v>0.46006027747849798</v>
      </c>
      <c r="SL148">
        <v>0.45697471923084598</v>
      </c>
      <c r="SM148">
        <v>0.45322255989468802</v>
      </c>
      <c r="SN148">
        <v>0.448815482953346</v>
      </c>
      <c r="SO148">
        <v>0.44376749414863897</v>
      </c>
      <c r="SP148">
        <v>0.43809500065186202</v>
      </c>
      <c r="SQ148">
        <v>0.43136299652063198</v>
      </c>
      <c r="SR148" s="13" t="s">
        <v>191</v>
      </c>
      <c r="SS148" s="5">
        <v>0</v>
      </c>
      <c r="TC148" s="13">
        <v>11200</v>
      </c>
      <c r="TD148">
        <v>0.37967596247691698</v>
      </c>
      <c r="TE148">
        <v>0.37934823576985399</v>
      </c>
      <c r="TF148">
        <v>0.37836648971096098</v>
      </c>
      <c r="TG148">
        <v>0.376735026521823</v>
      </c>
      <c r="TH148">
        <v>0.37446101630154799</v>
      </c>
      <c r="TI148">
        <v>0.37155449527390499</v>
      </c>
      <c r="TJ148">
        <v>0.36802836065153699</v>
      </c>
      <c r="TK148">
        <v>0.36389835947802601</v>
      </c>
      <c r="TL148">
        <v>0.35918306814108703</v>
      </c>
      <c r="TM148">
        <v>0.35390385868532798</v>
      </c>
      <c r="TN148">
        <v>0.34766521206198497</v>
      </c>
      <c r="TO148" s="13" t="s">
        <v>191</v>
      </c>
      <c r="TP148" s="5">
        <v>0</v>
      </c>
      <c r="TZ148" s="13">
        <v>11200</v>
      </c>
      <c r="UA148">
        <v>0</v>
      </c>
      <c r="UB148">
        <v>0</v>
      </c>
      <c r="UC148">
        <v>0</v>
      </c>
      <c r="UD148">
        <v>0</v>
      </c>
      <c r="UE148">
        <v>0</v>
      </c>
      <c r="UF148">
        <v>0</v>
      </c>
      <c r="UG148">
        <v>0</v>
      </c>
      <c r="UH148">
        <v>0</v>
      </c>
      <c r="UI148">
        <v>0</v>
      </c>
      <c r="UJ148">
        <v>0</v>
      </c>
      <c r="UK148">
        <v>0</v>
      </c>
      <c r="UL148" s="13" t="s">
        <v>191</v>
      </c>
      <c r="UM148" s="5">
        <v>0</v>
      </c>
      <c r="UW148" s="13">
        <v>11200</v>
      </c>
      <c r="UX148">
        <v>0</v>
      </c>
      <c r="UY148">
        <v>0</v>
      </c>
      <c r="UZ148">
        <v>0</v>
      </c>
      <c r="VA148">
        <v>0</v>
      </c>
      <c r="VB148">
        <v>0</v>
      </c>
      <c r="VC148">
        <v>0</v>
      </c>
      <c r="VD148">
        <v>0</v>
      </c>
      <c r="VE148">
        <v>0</v>
      </c>
      <c r="VF148">
        <v>0</v>
      </c>
      <c r="VG148">
        <v>0</v>
      </c>
      <c r="VH148">
        <v>0</v>
      </c>
      <c r="VI148" s="13" t="s">
        <v>191</v>
      </c>
      <c r="VJ148" s="5">
        <v>0</v>
      </c>
      <c r="VT148" s="13">
        <v>11200</v>
      </c>
      <c r="VU148">
        <v>0</v>
      </c>
      <c r="VV148">
        <v>0</v>
      </c>
      <c r="VW148">
        <v>0</v>
      </c>
      <c r="VX148">
        <v>0</v>
      </c>
      <c r="VY148">
        <v>0</v>
      </c>
      <c r="VZ148">
        <v>0</v>
      </c>
      <c r="WA148">
        <v>0</v>
      </c>
      <c r="WB148">
        <v>0</v>
      </c>
      <c r="WC148">
        <v>0</v>
      </c>
      <c r="WD148">
        <v>0</v>
      </c>
      <c r="WE148">
        <v>0</v>
      </c>
      <c r="WF148" s="13" t="s">
        <v>191</v>
      </c>
      <c r="WG148" s="5">
        <v>0</v>
      </c>
    </row>
    <row r="149" spans="17:605" x14ac:dyDescent="0.25">
      <c r="Q149" s="13">
        <v>12600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 s="13" t="s">
        <v>192</v>
      </c>
      <c r="AD149" s="5">
        <v>0</v>
      </c>
      <c r="AN149" s="13">
        <v>12600</v>
      </c>
      <c r="AO149">
        <v>0.48218900658991798</v>
      </c>
      <c r="AP149">
        <v>0.48184152614036302</v>
      </c>
      <c r="AQ149">
        <v>0.480800011671011</v>
      </c>
      <c r="AR149">
        <v>0.47906725432594899</v>
      </c>
      <c r="AS149">
        <v>0.47664794062407501</v>
      </c>
      <c r="AT149">
        <v>0.47354870293768597</v>
      </c>
      <c r="AU149">
        <v>0.46977818725054998</v>
      </c>
      <c r="AV149">
        <v>0.46534713522014198</v>
      </c>
      <c r="AW149">
        <v>0.46026847665967802</v>
      </c>
      <c r="AX149">
        <v>0.45455742765100898</v>
      </c>
      <c r="AY149">
        <v>0.44777404157897599</v>
      </c>
      <c r="AZ149" s="13" t="s">
        <v>192</v>
      </c>
      <c r="BA149" s="5">
        <v>0</v>
      </c>
      <c r="BK149" s="13">
        <v>12600</v>
      </c>
      <c r="BL149">
        <v>0.42943978600346699</v>
      </c>
      <c r="BM149">
        <v>0.42909881749670098</v>
      </c>
      <c r="BN149">
        <v>0.42807712129910003</v>
      </c>
      <c r="BO149">
        <v>0.42637833101907302</v>
      </c>
      <c r="BP149">
        <v>0.42400852103992898</v>
      </c>
      <c r="BQ149">
        <v>0.42097623255963701</v>
      </c>
      <c r="BR149">
        <v>0.41729250701127402</v>
      </c>
      <c r="BS149">
        <v>0.41297092382560402</v>
      </c>
      <c r="BT149">
        <v>0.40802763865411701</v>
      </c>
      <c r="BU149">
        <v>0.402481417391164</v>
      </c>
      <c r="BV149">
        <v>0.39591128967719402</v>
      </c>
      <c r="BW149" s="13" t="s">
        <v>192</v>
      </c>
      <c r="BX149" s="5">
        <v>0</v>
      </c>
      <c r="CH149" s="13">
        <v>12600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 s="13" t="s">
        <v>192</v>
      </c>
      <c r="CU149" s="5">
        <v>0</v>
      </c>
      <c r="DE149" s="13">
        <v>12600</v>
      </c>
      <c r="DF149">
        <v>0.43001048107185302</v>
      </c>
      <c r="DG149">
        <v>0.42966940091852701</v>
      </c>
      <c r="DH149">
        <v>0.42864736693293898</v>
      </c>
      <c r="DI149">
        <v>0.426948004237937</v>
      </c>
      <c r="DJ149">
        <v>0.42457737327196599</v>
      </c>
      <c r="DK149">
        <v>0.42154399612492399</v>
      </c>
      <c r="DL149">
        <v>0.41785889037184398</v>
      </c>
      <c r="DM149">
        <v>0.41353560736394201</v>
      </c>
      <c r="DN149">
        <v>0.40859027109206703</v>
      </c>
      <c r="DO149">
        <v>0.40304161295589902</v>
      </c>
      <c r="DP149">
        <v>0.39646829603390699</v>
      </c>
      <c r="DQ149" s="13" t="s">
        <v>192</v>
      </c>
      <c r="DR149" s="5">
        <v>0</v>
      </c>
      <c r="EB149" s="13">
        <v>12600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0</v>
      </c>
      <c r="EK149">
        <v>0</v>
      </c>
      <c r="EL149">
        <v>0</v>
      </c>
      <c r="EM149">
        <v>0</v>
      </c>
      <c r="EN149" s="13" t="s">
        <v>192</v>
      </c>
      <c r="EO149" s="5">
        <v>0</v>
      </c>
      <c r="EY149" s="13">
        <v>12600</v>
      </c>
      <c r="EZ149">
        <v>0</v>
      </c>
      <c r="FA149">
        <v>0</v>
      </c>
      <c r="FB149">
        <v>0</v>
      </c>
      <c r="FC149">
        <v>0</v>
      </c>
      <c r="FD149">
        <v>0</v>
      </c>
      <c r="FE149">
        <v>0</v>
      </c>
      <c r="FF149">
        <v>0</v>
      </c>
      <c r="FG149">
        <v>0</v>
      </c>
      <c r="FH149">
        <v>0</v>
      </c>
      <c r="FI149">
        <v>0</v>
      </c>
      <c r="FJ149">
        <v>0</v>
      </c>
      <c r="FK149" s="13" t="s">
        <v>192</v>
      </c>
      <c r="FL149" s="5">
        <v>0</v>
      </c>
      <c r="FV149" s="13">
        <v>12600</v>
      </c>
      <c r="FW149">
        <v>0</v>
      </c>
      <c r="FX149">
        <v>0</v>
      </c>
      <c r="FY149">
        <v>0</v>
      </c>
      <c r="FZ149">
        <v>0</v>
      </c>
      <c r="GA149">
        <v>0</v>
      </c>
      <c r="GB149">
        <v>0</v>
      </c>
      <c r="GC149">
        <v>0</v>
      </c>
      <c r="GD149">
        <v>0</v>
      </c>
      <c r="GE149">
        <v>0</v>
      </c>
      <c r="GF149">
        <v>0</v>
      </c>
      <c r="GG149">
        <v>0</v>
      </c>
      <c r="GH149" s="13" t="s">
        <v>192</v>
      </c>
      <c r="GI149" s="5">
        <v>0</v>
      </c>
      <c r="GS149" s="13">
        <v>12600</v>
      </c>
      <c r="GT149">
        <v>0</v>
      </c>
      <c r="GU149">
        <v>0</v>
      </c>
      <c r="GV149">
        <v>0</v>
      </c>
      <c r="GW149">
        <v>0</v>
      </c>
      <c r="GX149">
        <v>0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 s="13" t="s">
        <v>192</v>
      </c>
      <c r="HF149" s="5">
        <v>0</v>
      </c>
      <c r="HP149" s="13">
        <v>12600</v>
      </c>
      <c r="HQ149">
        <v>0.40756430249593101</v>
      </c>
      <c r="HR149">
        <v>0.40722830651006298</v>
      </c>
      <c r="HS149">
        <v>0.40622163270852202</v>
      </c>
      <c r="HT149">
        <v>0.404548226831069</v>
      </c>
      <c r="HU149">
        <v>0.40221467559573099</v>
      </c>
      <c r="HV149">
        <v>0.399230220955689</v>
      </c>
      <c r="HW149">
        <v>0.395606777120388</v>
      </c>
      <c r="HX149">
        <v>0.391358947421305</v>
      </c>
      <c r="HY149">
        <v>0.38650403732402</v>
      </c>
      <c r="HZ149">
        <v>0.38106205919291902</v>
      </c>
      <c r="IA149">
        <v>0.374622168854301</v>
      </c>
      <c r="IB149" s="13" t="s">
        <v>192</v>
      </c>
      <c r="IC149" s="5">
        <v>0</v>
      </c>
      <c r="IM149" s="13">
        <v>12600</v>
      </c>
      <c r="IN149">
        <v>0.44739636464485899</v>
      </c>
      <c r="IO149">
        <v>0.44705231026881598</v>
      </c>
      <c r="IP149">
        <v>0.44602126444317902</v>
      </c>
      <c r="IQ149">
        <v>0.44430658651893201</v>
      </c>
      <c r="IR149">
        <v>0.44191389979443102</v>
      </c>
      <c r="IS149">
        <v>0.438851126569408</v>
      </c>
      <c r="IT149">
        <v>0.43512853417286801</v>
      </c>
      <c r="IU149">
        <v>0.43075878889393499</v>
      </c>
      <c r="IV149">
        <v>0.42575701386477999</v>
      </c>
      <c r="IW149">
        <v>0.42014084610945202</v>
      </c>
      <c r="IX149">
        <v>0.41348176182850899</v>
      </c>
      <c r="IY149" s="13" t="s">
        <v>192</v>
      </c>
      <c r="IZ149" s="5">
        <v>0</v>
      </c>
      <c r="JJ149" s="13">
        <v>12600</v>
      </c>
      <c r="JK149">
        <v>0.41976164505417901</v>
      </c>
      <c r="JL149">
        <v>0.41942271249376301</v>
      </c>
      <c r="JM149">
        <v>0.418407171573972</v>
      </c>
      <c r="JN149">
        <v>0.41671879719293298</v>
      </c>
      <c r="JO149">
        <v>0.41436389579845001</v>
      </c>
      <c r="JP149">
        <v>0.41135132631375998</v>
      </c>
      <c r="JQ149">
        <v>0.40769252642993398</v>
      </c>
      <c r="JR149">
        <v>0.40340154126814598</v>
      </c>
      <c r="JS149">
        <v>0.39849505059775803</v>
      </c>
      <c r="JT149">
        <v>0.39299239005167502</v>
      </c>
      <c r="JU149">
        <v>0.38647677600997099</v>
      </c>
      <c r="JV149" s="13" t="s">
        <v>192</v>
      </c>
      <c r="JW149" s="5">
        <v>0</v>
      </c>
      <c r="KG149" s="13">
        <v>12600</v>
      </c>
      <c r="KH149">
        <v>0.42695139454103298</v>
      </c>
      <c r="KI149">
        <v>0.42661092482803897</v>
      </c>
      <c r="KJ149">
        <v>0.42559073736036102</v>
      </c>
      <c r="KK149">
        <v>0.42389450253171801</v>
      </c>
      <c r="KL149">
        <v>0.42152835516652698</v>
      </c>
      <c r="KM149">
        <v>0.41850091926069899</v>
      </c>
      <c r="KN149">
        <v>0.41482333958996698</v>
      </c>
      <c r="KO149">
        <v>0.41050931715633598</v>
      </c>
      <c r="KP149">
        <v>0.405575144606315</v>
      </c>
      <c r="KQ149">
        <v>0.40003973698365802</v>
      </c>
      <c r="KR149">
        <v>0.393483071284356</v>
      </c>
      <c r="KS149" s="13" t="s">
        <v>192</v>
      </c>
      <c r="KT149" s="5">
        <v>0</v>
      </c>
      <c r="LD149" s="13">
        <v>12600</v>
      </c>
      <c r="LE149">
        <v>0.42412493499917903</v>
      </c>
      <c r="LF149">
        <v>0.423785052463371</v>
      </c>
      <c r="LG149">
        <v>0.42276664042846301</v>
      </c>
      <c r="LH149">
        <v>0.42107341069299897</v>
      </c>
      <c r="LI149">
        <v>0.41871156609434401</v>
      </c>
      <c r="LJ149">
        <v>0.41568982376055202</v>
      </c>
      <c r="LK149">
        <v>0.41201944464289803</v>
      </c>
      <c r="LL149">
        <v>0.40771426631137703</v>
      </c>
      <c r="LM149">
        <v>0.40279073516598402</v>
      </c>
      <c r="LN149">
        <v>0.39726793345580402</v>
      </c>
      <c r="LO149">
        <v>0.39072707162408599</v>
      </c>
      <c r="LP149" s="13" t="s">
        <v>192</v>
      </c>
      <c r="LQ149" s="5">
        <v>0</v>
      </c>
      <c r="MA149" s="13">
        <v>12600</v>
      </c>
      <c r="MB149">
        <v>0.42527985131350798</v>
      </c>
      <c r="MC149">
        <v>0.42493972613703601</v>
      </c>
      <c r="MD149">
        <v>0.42392058051659898</v>
      </c>
      <c r="ME149">
        <v>0.42222610938260402</v>
      </c>
      <c r="MF149">
        <v>0.419862487866689</v>
      </c>
      <c r="MG149">
        <v>0.416838395163727</v>
      </c>
      <c r="MH149">
        <v>0.41316504491481898</v>
      </c>
      <c r="MI149">
        <v>0.40885621908859299</v>
      </c>
      <c r="MJ149">
        <v>0.403928301505599</v>
      </c>
      <c r="MK149">
        <v>0.398400306385577</v>
      </c>
      <c r="ML149">
        <v>0.39185295100212097</v>
      </c>
      <c r="MM149" s="13" t="s">
        <v>192</v>
      </c>
      <c r="MN149" s="5">
        <v>0</v>
      </c>
      <c r="MX149" s="13">
        <v>12600</v>
      </c>
      <c r="MY149">
        <v>0.42650287880910498</v>
      </c>
      <c r="MZ149">
        <v>0.42616249976405501</v>
      </c>
      <c r="NA149">
        <v>0.425142586520937</v>
      </c>
      <c r="NB149">
        <v>0.42344681608857498</v>
      </c>
      <c r="NC149">
        <v>0.421081334159771</v>
      </c>
      <c r="ND149">
        <v>0.418054779617413</v>
      </c>
      <c r="NE149">
        <v>0.41437831581546303</v>
      </c>
      <c r="NF149">
        <v>0.41006566560709101</v>
      </c>
      <c r="NG149">
        <v>0.40513314625647001</v>
      </c>
      <c r="NH149">
        <v>0.39959969960137198</v>
      </c>
      <c r="NI149">
        <v>0.39304598381286898</v>
      </c>
      <c r="NJ149" s="13" t="s">
        <v>192</v>
      </c>
      <c r="NK149" s="5">
        <v>0</v>
      </c>
      <c r="NU149" s="13">
        <v>12600</v>
      </c>
      <c r="NV149">
        <v>0.43515628326438099</v>
      </c>
      <c r="NW149">
        <v>0.43481423533466401</v>
      </c>
      <c r="NX149">
        <v>0.43378927211037199</v>
      </c>
      <c r="NY149">
        <v>0.43208494151527099</v>
      </c>
      <c r="NZ149">
        <v>0.42970717708695499</v>
      </c>
      <c r="OA149">
        <v>0.42666432695582002</v>
      </c>
      <c r="OB149">
        <v>0.42296719137003802</v>
      </c>
      <c r="OC149">
        <v>0.418629065711416</v>
      </c>
      <c r="OD149">
        <v>0.41366578509054802</v>
      </c>
      <c r="OE149">
        <v>0.40809576581094498</v>
      </c>
      <c r="OF149">
        <v>0.40149537102497201</v>
      </c>
      <c r="OG149" s="13" t="s">
        <v>192</v>
      </c>
      <c r="OH149" s="5">
        <v>0</v>
      </c>
      <c r="OR149">
        <v>12600</v>
      </c>
      <c r="OS149">
        <v>0.42475115178676498</v>
      </c>
      <c r="OT149">
        <v>0.42441113634467897</v>
      </c>
      <c r="OU149">
        <v>0.42339232252791098</v>
      </c>
      <c r="OV149">
        <v>0.42169841301250199</v>
      </c>
      <c r="OW149">
        <v>0.41933559565336997</v>
      </c>
      <c r="OX149">
        <v>0.41631256706782199</v>
      </c>
      <c r="OY149">
        <v>0.41264056263029297</v>
      </c>
      <c r="OZ149">
        <v>0.40833338985780898</v>
      </c>
      <c r="PA149">
        <v>0.40340746133452299</v>
      </c>
      <c r="PB149">
        <v>0.397881822560612</v>
      </c>
      <c r="PC149">
        <v>0.39133783506257203</v>
      </c>
      <c r="PD149" s="13" t="s">
        <v>192</v>
      </c>
      <c r="PE149" s="5">
        <v>0</v>
      </c>
      <c r="PO149" s="13">
        <v>12600</v>
      </c>
      <c r="PP149">
        <v>0.51874192589719903</v>
      </c>
      <c r="PQ149">
        <v>0.51838872506491196</v>
      </c>
      <c r="PR149">
        <v>0.51732986174837803</v>
      </c>
      <c r="PS149">
        <v>0.51556756725891595</v>
      </c>
      <c r="PT149">
        <v>0.51310560595769905</v>
      </c>
      <c r="PU149">
        <v>0.50994934213217102</v>
      </c>
      <c r="PV149">
        <v>0.50610583080030003</v>
      </c>
      <c r="PW149">
        <v>0.50158392951988395</v>
      </c>
      <c r="PX149">
        <v>0.49639442733390998</v>
      </c>
      <c r="PY149">
        <v>0.49055018600331401</v>
      </c>
      <c r="PZ149">
        <v>0.48361023782840701</v>
      </c>
      <c r="QA149" s="13" t="s">
        <v>192</v>
      </c>
      <c r="QB149" s="5">
        <v>0</v>
      </c>
      <c r="QL149" s="13">
        <v>12600</v>
      </c>
      <c r="QM149">
        <v>0.56078420094108405</v>
      </c>
      <c r="QN149">
        <v>0.56043570967685297</v>
      </c>
      <c r="QO149">
        <v>0.55939071670929297</v>
      </c>
      <c r="QP149">
        <v>0.55765068027304399</v>
      </c>
      <c r="QQ149">
        <v>0.55521808299144504</v>
      </c>
      <c r="QR149">
        <v>0.55209650916076802</v>
      </c>
      <c r="QS149">
        <v>0.54829075075349898</v>
      </c>
      <c r="QT149">
        <v>0.54380693980386396</v>
      </c>
      <c r="QU149">
        <v>0.53865270399760801</v>
      </c>
      <c r="QV149">
        <v>0.53283734136390404</v>
      </c>
      <c r="QW149">
        <v>0.52591673032379305</v>
      </c>
      <c r="QX149" s="13" t="s">
        <v>192</v>
      </c>
      <c r="QY149" s="5">
        <v>0</v>
      </c>
      <c r="RI149" s="13">
        <v>12600</v>
      </c>
      <c r="RJ149">
        <v>0.42359899792919198</v>
      </c>
      <c r="RK149">
        <v>0.42325922710692498</v>
      </c>
      <c r="RL149">
        <v>0.42224115278422603</v>
      </c>
      <c r="RM149">
        <v>0.420548494418443</v>
      </c>
      <c r="RN149">
        <v>0.41818746742535201</v>
      </c>
      <c r="RO149">
        <v>0.41516680615238599</v>
      </c>
      <c r="RP149">
        <v>0.41149779302288197</v>
      </c>
      <c r="RQ149">
        <v>0.40719429083595499</v>
      </c>
      <c r="RR149">
        <v>0.40227277437859899</v>
      </c>
      <c r="RS149">
        <v>0.39675235674772902</v>
      </c>
      <c r="RT149">
        <v>0.39021448024987299</v>
      </c>
      <c r="RU149" s="13" t="s">
        <v>192</v>
      </c>
      <c r="RV149" s="5">
        <v>0</v>
      </c>
      <c r="SF149" s="13">
        <v>12600</v>
      </c>
      <c r="SG149">
        <v>0.52070570832821494</v>
      </c>
      <c r="SH149">
        <v>0.52035836442595296</v>
      </c>
      <c r="SI149">
        <v>0.51931703610893398</v>
      </c>
      <c r="SJ149">
        <v>0.51758384667731205</v>
      </c>
      <c r="SK149">
        <v>0.51516237838188805</v>
      </c>
      <c r="SL149">
        <v>0.51205773630160201</v>
      </c>
      <c r="SM149">
        <v>0.50827663522462796</v>
      </c>
      <c r="SN149">
        <v>0.503827506880141</v>
      </c>
      <c r="SO149">
        <v>0.49872062399024403</v>
      </c>
      <c r="SP149">
        <v>0.49296823669267598</v>
      </c>
      <c r="SQ149">
        <v>0.486122511052344</v>
      </c>
      <c r="SR149" s="13" t="s">
        <v>192</v>
      </c>
      <c r="SS149" s="5">
        <v>0</v>
      </c>
      <c r="TC149" s="13">
        <v>12600</v>
      </c>
      <c r="TD149">
        <v>0.432868866429657</v>
      </c>
      <c r="TE149">
        <v>0.432527239492</v>
      </c>
      <c r="TF149">
        <v>0.43150355081423902</v>
      </c>
      <c r="TG149">
        <v>0.429801382797176</v>
      </c>
      <c r="TH149">
        <v>0.42742672566029999</v>
      </c>
      <c r="TI149">
        <v>0.42438800525218001</v>
      </c>
      <c r="TJ149">
        <v>0.42069611894284298</v>
      </c>
      <c r="TK149">
        <v>0.41636447654893999</v>
      </c>
      <c r="TL149">
        <v>0.41140904239119602</v>
      </c>
      <c r="TM149">
        <v>0.40584837379235</v>
      </c>
      <c r="TN149">
        <v>0.399259897558289</v>
      </c>
      <c r="TO149" s="13" t="s">
        <v>192</v>
      </c>
      <c r="TP149" s="5">
        <v>0</v>
      </c>
      <c r="TZ149" s="13">
        <v>12600</v>
      </c>
      <c r="UA149">
        <v>0</v>
      </c>
      <c r="UB149">
        <v>0</v>
      </c>
      <c r="UC149">
        <v>0</v>
      </c>
      <c r="UD149">
        <v>0</v>
      </c>
      <c r="UE149">
        <v>0</v>
      </c>
      <c r="UF149">
        <v>0</v>
      </c>
      <c r="UG149">
        <v>0</v>
      </c>
      <c r="UH149">
        <v>0</v>
      </c>
      <c r="UI149">
        <v>0</v>
      </c>
      <c r="UJ149">
        <v>0</v>
      </c>
      <c r="UK149">
        <v>0</v>
      </c>
      <c r="UL149" s="13" t="s">
        <v>192</v>
      </c>
      <c r="UM149" s="5">
        <v>0</v>
      </c>
      <c r="UW149" s="13">
        <v>12600</v>
      </c>
      <c r="UX149">
        <v>0</v>
      </c>
      <c r="UY149">
        <v>0</v>
      </c>
      <c r="UZ149">
        <v>0</v>
      </c>
      <c r="VA149">
        <v>0</v>
      </c>
      <c r="VB149">
        <v>0</v>
      </c>
      <c r="VC149">
        <v>0</v>
      </c>
      <c r="VD149">
        <v>0</v>
      </c>
      <c r="VE149">
        <v>0</v>
      </c>
      <c r="VF149">
        <v>0</v>
      </c>
      <c r="VG149">
        <v>0</v>
      </c>
      <c r="VH149">
        <v>0</v>
      </c>
      <c r="VI149" s="13" t="s">
        <v>192</v>
      </c>
      <c r="VJ149" s="5">
        <v>0</v>
      </c>
      <c r="VT149" s="13">
        <v>12600</v>
      </c>
      <c r="VU149">
        <v>0</v>
      </c>
      <c r="VV149">
        <v>0</v>
      </c>
      <c r="VW149">
        <v>0</v>
      </c>
      <c r="VX149">
        <v>0</v>
      </c>
      <c r="VY149">
        <v>0</v>
      </c>
      <c r="VZ149">
        <v>0</v>
      </c>
      <c r="WA149">
        <v>0</v>
      </c>
      <c r="WB149">
        <v>0</v>
      </c>
      <c r="WC149">
        <v>0</v>
      </c>
      <c r="WD149">
        <v>0</v>
      </c>
      <c r="WE149">
        <v>0</v>
      </c>
      <c r="WF149" s="13" t="s">
        <v>192</v>
      </c>
      <c r="WG149" s="5">
        <v>0</v>
      </c>
    </row>
    <row r="150" spans="17:605" x14ac:dyDescent="0.25">
      <c r="Q150" s="13">
        <v>14000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 s="13" t="s">
        <v>193</v>
      </c>
      <c r="AD150" s="5">
        <v>59.602110159878798</v>
      </c>
      <c r="AN150" s="13">
        <v>14000</v>
      </c>
      <c r="AO150">
        <v>0.53730404518674002</v>
      </c>
      <c r="AP150">
        <v>0.53695803337113401</v>
      </c>
      <c r="AQ150">
        <v>0.53592060280257803</v>
      </c>
      <c r="AR150">
        <v>0.53419358210563805</v>
      </c>
      <c r="AS150">
        <v>0.53178006530018995</v>
      </c>
      <c r="AT150">
        <v>0.52868448013180902</v>
      </c>
      <c r="AU150">
        <v>0.52491268140067304</v>
      </c>
      <c r="AV150">
        <v>0.52047206683380698</v>
      </c>
      <c r="AW150">
        <v>0.51537171220059896</v>
      </c>
      <c r="AX150">
        <v>0.50962252146692799</v>
      </c>
      <c r="AY150">
        <v>0.50277485411037603</v>
      </c>
      <c r="AZ150" s="13" t="s">
        <v>193</v>
      </c>
      <c r="BA150" s="5">
        <v>49.565325986941502</v>
      </c>
      <c r="BK150" s="13">
        <v>14000</v>
      </c>
      <c r="BL150">
        <v>0.48416303189082799</v>
      </c>
      <c r="BM150">
        <v>0.48381545758153499</v>
      </c>
      <c r="BN150">
        <v>0.48277365034314201</v>
      </c>
      <c r="BO150">
        <v>0.48104036790532401</v>
      </c>
      <c r="BP150">
        <v>0.47862024161535899</v>
      </c>
      <c r="BQ150">
        <v>0.475519827702576</v>
      </c>
      <c r="BR150">
        <v>0.47174767615018798</v>
      </c>
      <c r="BS150">
        <v>0.46731441421047498</v>
      </c>
      <c r="BT150">
        <v>0.46223284069026299</v>
      </c>
      <c r="BU150">
        <v>0.45651802622669602</v>
      </c>
      <c r="BV150">
        <v>0.44972972282857598</v>
      </c>
      <c r="BW150" s="13" t="s">
        <v>193</v>
      </c>
      <c r="BX150" s="5">
        <v>53.099685777690098</v>
      </c>
      <c r="CH150" s="13">
        <v>14000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 s="13" t="s">
        <v>193</v>
      </c>
      <c r="CU150" s="5">
        <v>59.361196280578604</v>
      </c>
      <c r="DE150" s="13">
        <v>14000</v>
      </c>
      <c r="DF150">
        <v>0.48474466496609803</v>
      </c>
      <c r="DG150">
        <v>0.48439706545731398</v>
      </c>
      <c r="DH150">
        <v>0.48335517931535898</v>
      </c>
      <c r="DI150">
        <v>0.481621754399847</v>
      </c>
      <c r="DJ150">
        <v>0.47920140575935199</v>
      </c>
      <c r="DK150">
        <v>0.47610066712513899</v>
      </c>
      <c r="DL150">
        <v>0.472328060108134</v>
      </c>
      <c r="DM150">
        <v>0.467894178138554</v>
      </c>
      <c r="DN150">
        <v>0.46281178127865702</v>
      </c>
      <c r="DO150">
        <v>0.457095897131435</v>
      </c>
      <c r="DP150">
        <v>0.45030600443859298</v>
      </c>
      <c r="DQ150" s="13" t="s">
        <v>193</v>
      </c>
      <c r="DR150" s="5">
        <v>57.115511604506203</v>
      </c>
      <c r="EB150" s="13">
        <v>14000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</v>
      </c>
      <c r="EK150">
        <v>0</v>
      </c>
      <c r="EL150">
        <v>0</v>
      </c>
      <c r="EM150">
        <v>0</v>
      </c>
      <c r="EN150" s="13" t="s">
        <v>193</v>
      </c>
      <c r="EO150" s="5">
        <v>60.172217108354303</v>
      </c>
      <c r="EY150" s="13">
        <v>14000</v>
      </c>
      <c r="EZ150">
        <v>0</v>
      </c>
      <c r="FA150">
        <v>0</v>
      </c>
      <c r="FB150">
        <v>0</v>
      </c>
      <c r="FC150">
        <v>0</v>
      </c>
      <c r="FD150">
        <v>0</v>
      </c>
      <c r="FE150">
        <v>0</v>
      </c>
      <c r="FF150">
        <v>0</v>
      </c>
      <c r="FG150">
        <v>0</v>
      </c>
      <c r="FH150">
        <v>0</v>
      </c>
      <c r="FI150">
        <v>0</v>
      </c>
      <c r="FJ150">
        <v>0</v>
      </c>
      <c r="FK150" s="13" t="s">
        <v>193</v>
      </c>
      <c r="FL150" s="5">
        <v>63.636748500555697</v>
      </c>
      <c r="FV150" s="13">
        <v>14000</v>
      </c>
      <c r="FW150">
        <v>0</v>
      </c>
      <c r="FX150">
        <v>0</v>
      </c>
      <c r="FY150">
        <v>0</v>
      </c>
      <c r="FZ150">
        <v>0</v>
      </c>
      <c r="GA150">
        <v>0</v>
      </c>
      <c r="GB150">
        <v>0</v>
      </c>
      <c r="GC150">
        <v>0</v>
      </c>
      <c r="GD150">
        <v>0</v>
      </c>
      <c r="GE150">
        <v>0</v>
      </c>
      <c r="GF150">
        <v>0</v>
      </c>
      <c r="GG150">
        <v>0</v>
      </c>
      <c r="GH150" s="13" t="s">
        <v>193</v>
      </c>
      <c r="GI150" s="5">
        <v>59.9884165301496</v>
      </c>
      <c r="GS150" s="13">
        <v>14000</v>
      </c>
      <c r="GT150">
        <v>0</v>
      </c>
      <c r="GU150">
        <v>0</v>
      </c>
      <c r="GV150">
        <v>0</v>
      </c>
      <c r="GW150">
        <v>0</v>
      </c>
      <c r="GX150">
        <v>0</v>
      </c>
      <c r="GY150">
        <v>0</v>
      </c>
      <c r="GZ150">
        <v>0</v>
      </c>
      <c r="HA150">
        <v>0</v>
      </c>
      <c r="HB150">
        <v>0</v>
      </c>
      <c r="HC150">
        <v>0</v>
      </c>
      <c r="HD150">
        <v>0</v>
      </c>
      <c r="HE150" s="13" t="s">
        <v>193</v>
      </c>
      <c r="HF150" s="5">
        <v>60.723123455173301</v>
      </c>
      <c r="HP150" s="13">
        <v>14000</v>
      </c>
      <c r="HQ150">
        <v>0.46175596474540898</v>
      </c>
      <c r="HR150">
        <v>0.46141008811234901</v>
      </c>
      <c r="HS150">
        <v>0.46037349864337401</v>
      </c>
      <c r="HT150">
        <v>0.45864932640984701</v>
      </c>
      <c r="HU150">
        <v>0.45624281704102299</v>
      </c>
      <c r="HV150">
        <v>0.45316137349272101</v>
      </c>
      <c r="HW150">
        <v>0.44941461150722201</v>
      </c>
      <c r="HX150">
        <v>0.44501442570838601</v>
      </c>
      <c r="HY150">
        <v>0.43997506237727702</v>
      </c>
      <c r="HZ150">
        <v>0.43431319408340402</v>
      </c>
      <c r="IA150">
        <v>0.427595091165964</v>
      </c>
      <c r="IB150" s="13" t="s">
        <v>193</v>
      </c>
      <c r="IC150" s="5">
        <v>64.278649926191804</v>
      </c>
      <c r="IM150" s="13">
        <v>14000</v>
      </c>
      <c r="IN150">
        <v>0.50239299087395395</v>
      </c>
      <c r="IO150">
        <v>0.50204506702586504</v>
      </c>
      <c r="IP150">
        <v>0.50100210631958197</v>
      </c>
      <c r="IQ150">
        <v>0.49926655325899599</v>
      </c>
      <c r="IR150">
        <v>0.49684252160122999</v>
      </c>
      <c r="IS150">
        <v>0.49373585238096801</v>
      </c>
      <c r="IT150">
        <v>0.48995419239865801</v>
      </c>
      <c r="IU150">
        <v>0.48550709034065698</v>
      </c>
      <c r="IV150">
        <v>0.48040610679871198</v>
      </c>
      <c r="IW150">
        <v>0.474664933535829</v>
      </c>
      <c r="IX150">
        <v>0.46783890093882002</v>
      </c>
      <c r="IY150" s="13" t="s">
        <v>193</v>
      </c>
      <c r="IZ150" s="5">
        <v>60.072790365227</v>
      </c>
      <c r="JJ150" s="13">
        <v>14000</v>
      </c>
      <c r="JK150">
        <v>0.47427677198611301</v>
      </c>
      <c r="JL150">
        <v>0.47392977470275999</v>
      </c>
      <c r="JM150">
        <v>0.472889754220846</v>
      </c>
      <c r="JN150">
        <v>0.47115963450866399</v>
      </c>
      <c r="JO150">
        <v>0.46874432131004101</v>
      </c>
      <c r="JP150">
        <v>0.46565074937366202</v>
      </c>
      <c r="JQ150">
        <v>0.46188794561379298</v>
      </c>
      <c r="JR150">
        <v>0.45746710518783901</v>
      </c>
      <c r="JS150">
        <v>0.45240167656887098</v>
      </c>
      <c r="JT150">
        <v>0.44670745079775198</v>
      </c>
      <c r="JU150">
        <v>0.43994673416685298</v>
      </c>
      <c r="JV150" s="13" t="s">
        <v>193</v>
      </c>
      <c r="JW150" s="5">
        <v>64.834651912487402</v>
      </c>
      <c r="KG150" s="13">
        <v>14000</v>
      </c>
      <c r="KH150">
        <v>0.48162521396921498</v>
      </c>
      <c r="KI150">
        <v>0.48127776204913603</v>
      </c>
      <c r="KJ150">
        <v>0.48023633635858998</v>
      </c>
      <c r="KK150">
        <v>0.478503737568161</v>
      </c>
      <c r="KL150">
        <v>0.47608466792486498</v>
      </c>
      <c r="KM150">
        <v>0.47298578150463799</v>
      </c>
      <c r="KN150">
        <v>0.46921575165009499</v>
      </c>
      <c r="KO150">
        <v>0.46478535261510601</v>
      </c>
      <c r="KP150">
        <v>0.45970755152872</v>
      </c>
      <c r="KQ150">
        <v>0.45399760588709498</v>
      </c>
      <c r="KR150">
        <v>0.44721578719593702</v>
      </c>
      <c r="KS150" s="13" t="s">
        <v>193</v>
      </c>
      <c r="KT150" s="5">
        <v>57.720655678523897</v>
      </c>
      <c r="LD150" s="13">
        <v>14000</v>
      </c>
      <c r="LE150">
        <v>0.47873918720394998</v>
      </c>
      <c r="LF150">
        <v>0.47839189596147702</v>
      </c>
      <c r="LG150">
        <v>0.477350968585664</v>
      </c>
      <c r="LH150">
        <v>0.475619254361551</v>
      </c>
      <c r="LI150">
        <v>0.47320153578630197</v>
      </c>
      <c r="LJ150">
        <v>0.47010457765081598</v>
      </c>
      <c r="LK150">
        <v>0.46633719281971298</v>
      </c>
      <c r="LL150">
        <v>0.46191032171607999</v>
      </c>
      <c r="LM150">
        <v>0.45683712160865497</v>
      </c>
      <c r="LN150">
        <v>0.45113306089910599</v>
      </c>
      <c r="LO150">
        <v>0.44435916697946798</v>
      </c>
      <c r="LP150" s="13" t="s">
        <v>193</v>
      </c>
      <c r="LQ150" s="5">
        <v>61.812210601558903</v>
      </c>
      <c r="MA150" s="13">
        <v>14000</v>
      </c>
      <c r="MB150">
        <v>0.479918883865248</v>
      </c>
      <c r="MC150">
        <v>0.47957152411307402</v>
      </c>
      <c r="MD150">
        <v>0.47853038456236302</v>
      </c>
      <c r="ME150">
        <v>0.47679829465586299</v>
      </c>
      <c r="MF150">
        <v>0.47438000413840897</v>
      </c>
      <c r="MG150">
        <v>0.47128223261975899</v>
      </c>
      <c r="MH150">
        <v>0.46751373603573099</v>
      </c>
      <c r="MI150">
        <v>0.46308538702003599</v>
      </c>
      <c r="MJ150">
        <v>0.45801026529037597</v>
      </c>
      <c r="MK150">
        <v>0.45230375325070299</v>
      </c>
      <c r="ML150">
        <v>0.44552658027235298</v>
      </c>
      <c r="MM150" s="13" t="s">
        <v>193</v>
      </c>
      <c r="MN150" s="5">
        <v>59.567724519240798</v>
      </c>
      <c r="MX150" s="13">
        <v>14000</v>
      </c>
      <c r="MY150">
        <v>0.48116748921633301</v>
      </c>
      <c r="MZ150">
        <v>0.48082006018752399</v>
      </c>
      <c r="NA150">
        <v>0.47977870576229498</v>
      </c>
      <c r="NB150">
        <v>0.47804623434954902</v>
      </c>
      <c r="NC150">
        <v>0.47562736097231101</v>
      </c>
      <c r="ND150">
        <v>0.47252875733678501</v>
      </c>
      <c r="NE150">
        <v>0.468759119010216</v>
      </c>
      <c r="NF150">
        <v>0.46432924672654602</v>
      </c>
      <c r="NG150">
        <v>0.45925213792987402</v>
      </c>
      <c r="NH150">
        <v>0.45354308376237401</v>
      </c>
      <c r="NI150">
        <v>0.44676297837659901</v>
      </c>
      <c r="NJ150" s="13" t="s">
        <v>193</v>
      </c>
      <c r="NK150" s="5">
        <v>69.731122599997605</v>
      </c>
      <c r="NU150" s="13">
        <v>14000</v>
      </c>
      <c r="NV150">
        <v>0.48998240502653101</v>
      </c>
      <c r="NW150">
        <v>0.48963461895456201</v>
      </c>
      <c r="NX150">
        <v>0.48859214323670602</v>
      </c>
      <c r="NY150">
        <v>0.48685763647272601</v>
      </c>
      <c r="NZ150">
        <v>0.484435566281542</v>
      </c>
      <c r="OA150">
        <v>0.48133226282108699</v>
      </c>
      <c r="OB150">
        <v>0.477555990861184</v>
      </c>
      <c r="OC150">
        <v>0.47311703748230099</v>
      </c>
      <c r="OD150">
        <v>0.46802781156501799</v>
      </c>
      <c r="OE150">
        <v>0.46230295032226698</v>
      </c>
      <c r="OF150">
        <v>0.45550051456797902</v>
      </c>
      <c r="OG150" s="13" t="s">
        <v>193</v>
      </c>
      <c r="OH150" s="5">
        <v>68.512476772793207</v>
      </c>
      <c r="OR150">
        <v>14000</v>
      </c>
      <c r="OS150">
        <v>0.47937891595925702</v>
      </c>
      <c r="OT150">
        <v>0.47903158618400199</v>
      </c>
      <c r="OU150">
        <v>0.47799053961107202</v>
      </c>
      <c r="OV150">
        <v>0.47625861478099701</v>
      </c>
      <c r="OW150">
        <v>0.47384057645675598</v>
      </c>
      <c r="OX150">
        <v>0.47074316496750102</v>
      </c>
      <c r="OY150">
        <v>0.46697516235945502</v>
      </c>
      <c r="OZ150">
        <v>0.46254747236354998</v>
      </c>
      <c r="PA150">
        <v>0.45747321028056798</v>
      </c>
      <c r="PB150">
        <v>0.45176779798363298</v>
      </c>
      <c r="PC150">
        <v>0.444992535086635</v>
      </c>
      <c r="PD150" s="13" t="s">
        <v>193</v>
      </c>
      <c r="PE150" s="5">
        <v>70.569065838347399</v>
      </c>
      <c r="PO150" s="13">
        <v>14000</v>
      </c>
      <c r="PP150">
        <v>0.57340836592892197</v>
      </c>
      <c r="PQ150">
        <v>0.57306226537934801</v>
      </c>
      <c r="PR150">
        <v>0.57202436712861404</v>
      </c>
      <c r="PS150">
        <v>0.57029589749837795</v>
      </c>
      <c r="PT150">
        <v>0.56787895385074405</v>
      </c>
      <c r="PU150">
        <v>0.56477658387470497</v>
      </c>
      <c r="PV150">
        <v>0.56099289461171797</v>
      </c>
      <c r="PW150">
        <v>0.55653318909280602</v>
      </c>
      <c r="PX150">
        <v>0.55140412766311997</v>
      </c>
      <c r="PY150">
        <v>0.54561391017749505</v>
      </c>
      <c r="PZ150">
        <v>0.53871871719245801</v>
      </c>
      <c r="QA150" s="13" t="s">
        <v>193</v>
      </c>
      <c r="QB150" s="5">
        <v>54.959902614684403</v>
      </c>
      <c r="QL150" s="13">
        <v>14000</v>
      </c>
      <c r="QM150">
        <v>0.61422651475713996</v>
      </c>
      <c r="QN150">
        <v>0.61389123143792601</v>
      </c>
      <c r="QO150">
        <v>0.61288554000863704</v>
      </c>
      <c r="QP150">
        <v>0.61120993264522605</v>
      </c>
      <c r="QQ150">
        <v>0.60886528478810398</v>
      </c>
      <c r="QR150">
        <v>0.605852937294729</v>
      </c>
      <c r="QS150">
        <v>0.60217481023807296</v>
      </c>
      <c r="QT150">
        <v>0.59783354696204904</v>
      </c>
      <c r="QU150">
        <v>0.59283268638471298</v>
      </c>
      <c r="QV150">
        <v>0.58717686079165199</v>
      </c>
      <c r="QW150">
        <v>0.58042736632257896</v>
      </c>
      <c r="QX150" s="13" t="s">
        <v>193</v>
      </c>
      <c r="QY150" s="5">
        <v>58.5887143599195</v>
      </c>
      <c r="RI150" s="13">
        <v>14000</v>
      </c>
      <c r="RJ150">
        <v>0.47820176347937798</v>
      </c>
      <c r="RK150">
        <v>0.47785450471872398</v>
      </c>
      <c r="RL150">
        <v>0.47681367781154499</v>
      </c>
      <c r="RM150">
        <v>0.47508214106885399</v>
      </c>
      <c r="RN150">
        <v>0.47266469188535798</v>
      </c>
      <c r="RO150">
        <v>0.46956811560065698</v>
      </c>
      <c r="RP150">
        <v>0.46580125096737102</v>
      </c>
      <c r="RQ150">
        <v>0.461375069229849</v>
      </c>
      <c r="RR150">
        <v>0.456302762908607</v>
      </c>
      <c r="RS150">
        <v>0.450599839486299</v>
      </c>
      <c r="RT150">
        <v>0.44382746979216597</v>
      </c>
      <c r="RU150" s="13" t="s">
        <v>193</v>
      </c>
      <c r="RV150" s="5">
        <v>90.964716134965101</v>
      </c>
      <c r="SF150" s="13">
        <v>14000</v>
      </c>
      <c r="SG150">
        <v>0.57533169518193295</v>
      </c>
      <c r="SH150">
        <v>0.57499162680277005</v>
      </c>
      <c r="SI150">
        <v>0.57397180034383</v>
      </c>
      <c r="SJ150">
        <v>0.572273367147481</v>
      </c>
      <c r="SK150">
        <v>0.56989829690576599</v>
      </c>
      <c r="SL150">
        <v>0.56684945300225298</v>
      </c>
      <c r="SM150">
        <v>0.56313069624025203</v>
      </c>
      <c r="SN150">
        <v>0.558747015055713</v>
      </c>
      <c r="SO150">
        <v>0.55370467958149405</v>
      </c>
      <c r="SP150">
        <v>0.54801141610090598</v>
      </c>
      <c r="SQ150">
        <v>0.54121722641991998</v>
      </c>
      <c r="SR150" s="13" t="s">
        <v>193</v>
      </c>
      <c r="SS150" s="5">
        <v>55.006440609421901</v>
      </c>
      <c r="TC150" s="13">
        <v>14000</v>
      </c>
      <c r="TD150">
        <v>0.48765560511025502</v>
      </c>
      <c r="TE150">
        <v>0.48730789238102101</v>
      </c>
      <c r="TF150">
        <v>0.48626564999691402</v>
      </c>
      <c r="TG150">
        <v>0.48453157629889498</v>
      </c>
      <c r="TH150">
        <v>0.48211020455360398</v>
      </c>
      <c r="TI150">
        <v>0.47900795558223702</v>
      </c>
      <c r="TJ150">
        <v>0.475233208568065</v>
      </c>
      <c r="TK150">
        <v>0.47079638710007599</v>
      </c>
      <c r="TL150">
        <v>0.46571005660165199</v>
      </c>
      <c r="TM150">
        <v>0.459989028382494</v>
      </c>
      <c r="TN150">
        <v>0.453192034884489</v>
      </c>
      <c r="TO150" s="13" t="s">
        <v>193</v>
      </c>
      <c r="TP150" s="5">
        <v>79.219524626384299</v>
      </c>
      <c r="TZ150" s="13">
        <v>14000</v>
      </c>
      <c r="UA150">
        <v>0</v>
      </c>
      <c r="UB150">
        <v>0</v>
      </c>
      <c r="UC150">
        <v>0</v>
      </c>
      <c r="UD150">
        <v>0</v>
      </c>
      <c r="UE150">
        <v>0</v>
      </c>
      <c r="UF150">
        <v>0</v>
      </c>
      <c r="UG150">
        <v>0</v>
      </c>
      <c r="UH150">
        <v>0</v>
      </c>
      <c r="UI150">
        <v>0</v>
      </c>
      <c r="UJ150">
        <v>0</v>
      </c>
      <c r="UK150">
        <v>0</v>
      </c>
      <c r="UL150" s="13" t="s">
        <v>193</v>
      </c>
      <c r="UM150" s="5">
        <v>46.794291813976699</v>
      </c>
      <c r="UW150" s="13">
        <v>14000</v>
      </c>
      <c r="UX150">
        <v>0</v>
      </c>
      <c r="UY150">
        <v>0</v>
      </c>
      <c r="UZ150">
        <v>0</v>
      </c>
      <c r="VA150">
        <v>0</v>
      </c>
      <c r="VB150">
        <v>0</v>
      </c>
      <c r="VC150">
        <v>0</v>
      </c>
      <c r="VD150">
        <v>0</v>
      </c>
      <c r="VE150">
        <v>0</v>
      </c>
      <c r="VF150">
        <v>0</v>
      </c>
      <c r="VG150">
        <v>0</v>
      </c>
      <c r="VH150">
        <v>0</v>
      </c>
      <c r="VI150" s="13" t="s">
        <v>193</v>
      </c>
      <c r="VJ150" s="5">
        <v>47.7193140389086</v>
      </c>
      <c r="VT150" s="13">
        <v>14000</v>
      </c>
      <c r="VU150">
        <v>0</v>
      </c>
      <c r="VV150">
        <v>0</v>
      </c>
      <c r="VW150">
        <v>0</v>
      </c>
      <c r="VX150">
        <v>0</v>
      </c>
      <c r="VY150">
        <v>0</v>
      </c>
      <c r="VZ150">
        <v>0</v>
      </c>
      <c r="WA150">
        <v>0</v>
      </c>
      <c r="WB150">
        <v>0</v>
      </c>
      <c r="WC150">
        <v>0</v>
      </c>
      <c r="WD150">
        <v>0</v>
      </c>
      <c r="WE150">
        <v>0</v>
      </c>
      <c r="WF150" s="13" t="s">
        <v>193</v>
      </c>
      <c r="WG150" s="5">
        <v>47.7113923067892</v>
      </c>
    </row>
    <row r="151" spans="17:605" x14ac:dyDescent="0.25">
      <c r="Q151" s="13"/>
      <c r="AC151" s="13" t="s">
        <v>194</v>
      </c>
      <c r="AD151" s="5">
        <v>0</v>
      </c>
      <c r="AN151" s="13"/>
      <c r="AZ151" s="13" t="s">
        <v>194</v>
      </c>
      <c r="BA151" s="5">
        <v>0</v>
      </c>
      <c r="BK151" s="13"/>
      <c r="BW151" s="13" t="s">
        <v>194</v>
      </c>
      <c r="BX151" s="5">
        <v>0</v>
      </c>
      <c r="CH151" s="13"/>
      <c r="CT151" s="13" t="s">
        <v>194</v>
      </c>
      <c r="CU151" s="5">
        <v>0</v>
      </c>
      <c r="DE151" s="13"/>
      <c r="DQ151" s="13" t="s">
        <v>194</v>
      </c>
      <c r="DR151" s="5">
        <v>0</v>
      </c>
      <c r="EB151" s="13"/>
      <c r="EN151" s="13" t="s">
        <v>194</v>
      </c>
      <c r="EO151" s="5">
        <v>0</v>
      </c>
      <c r="EY151" s="13"/>
      <c r="FK151" s="13" t="s">
        <v>194</v>
      </c>
      <c r="FL151" s="5">
        <v>0</v>
      </c>
      <c r="FV151" s="13"/>
      <c r="GH151" s="13" t="s">
        <v>194</v>
      </c>
      <c r="GI151" s="5">
        <v>0</v>
      </c>
      <c r="GS151" s="13"/>
      <c r="HE151" s="13" t="s">
        <v>194</v>
      </c>
      <c r="HF151" s="5">
        <v>0</v>
      </c>
      <c r="HP151" s="13"/>
      <c r="IB151" s="13" t="s">
        <v>194</v>
      </c>
      <c r="IC151" s="5">
        <v>0</v>
      </c>
      <c r="IM151" s="13"/>
      <c r="IY151" s="13" t="s">
        <v>194</v>
      </c>
      <c r="IZ151" s="5">
        <v>0</v>
      </c>
      <c r="JJ151" s="13"/>
      <c r="JV151" s="13" t="s">
        <v>194</v>
      </c>
      <c r="JW151" s="5">
        <v>0</v>
      </c>
      <c r="KG151" s="13"/>
      <c r="KS151" s="13" t="s">
        <v>194</v>
      </c>
      <c r="KT151" s="5">
        <v>0</v>
      </c>
      <c r="LD151" s="13"/>
      <c r="LP151" s="13" t="s">
        <v>194</v>
      </c>
      <c r="LQ151" s="5">
        <v>0</v>
      </c>
      <c r="MA151" s="13"/>
      <c r="MM151" s="13" t="s">
        <v>194</v>
      </c>
      <c r="MN151" s="5">
        <v>0</v>
      </c>
      <c r="MX151" s="13"/>
      <c r="NJ151" s="13" t="s">
        <v>194</v>
      </c>
      <c r="NK151" s="5">
        <v>0</v>
      </c>
      <c r="NU151" s="13"/>
      <c r="OG151" s="13" t="s">
        <v>194</v>
      </c>
      <c r="OH151" s="5">
        <v>0</v>
      </c>
      <c r="PD151" s="13" t="s">
        <v>194</v>
      </c>
      <c r="PE151" s="5">
        <v>0</v>
      </c>
      <c r="PO151" s="13"/>
      <c r="QA151" s="13" t="s">
        <v>194</v>
      </c>
      <c r="QB151" s="5">
        <v>0</v>
      </c>
      <c r="QL151" s="13"/>
      <c r="QX151" s="13" t="s">
        <v>194</v>
      </c>
      <c r="QY151" s="5">
        <v>0</v>
      </c>
      <c r="RI151" s="13"/>
      <c r="RU151" s="13" t="s">
        <v>194</v>
      </c>
      <c r="RV151" s="5">
        <v>0</v>
      </c>
      <c r="SF151" s="13"/>
      <c r="SR151" s="13" t="s">
        <v>194</v>
      </c>
      <c r="SS151" s="5">
        <v>0</v>
      </c>
      <c r="TC151" s="13"/>
      <c r="TO151" s="13" t="s">
        <v>194</v>
      </c>
      <c r="TP151" s="5">
        <v>0</v>
      </c>
      <c r="TZ151" s="13"/>
      <c r="UL151" s="13" t="s">
        <v>194</v>
      </c>
      <c r="UM151" s="5">
        <v>0</v>
      </c>
      <c r="UW151" s="13"/>
      <c r="VI151" s="13" t="s">
        <v>194</v>
      </c>
      <c r="VJ151" s="5">
        <v>0</v>
      </c>
      <c r="VT151" s="13"/>
      <c r="WF151" s="13" t="s">
        <v>194</v>
      </c>
      <c r="WG151" s="5">
        <v>0</v>
      </c>
    </row>
    <row r="152" spans="17:605" x14ac:dyDescent="0.25">
      <c r="Q152" s="13"/>
      <c r="AC152" s="13" t="s">
        <v>195</v>
      </c>
      <c r="AD152" s="14">
        <v>2186256125.86449</v>
      </c>
      <c r="AN152" s="13"/>
      <c r="AZ152" s="13" t="s">
        <v>195</v>
      </c>
      <c r="BA152" s="14">
        <v>1818098340.45717</v>
      </c>
      <c r="BK152" s="13"/>
      <c r="BW152" s="13" t="s">
        <v>195</v>
      </c>
      <c r="BX152" s="14">
        <v>1947741665.54761</v>
      </c>
      <c r="CH152" s="13"/>
      <c r="CT152" s="13" t="s">
        <v>195</v>
      </c>
      <c r="CU152" s="14">
        <v>2177419199.7386699</v>
      </c>
      <c r="DE152" s="13"/>
      <c r="DQ152" s="13" t="s">
        <v>195</v>
      </c>
      <c r="DR152" s="14">
        <v>2095045574.5993299</v>
      </c>
      <c r="EB152" s="13"/>
      <c r="EN152" s="13" t="s">
        <v>195</v>
      </c>
      <c r="EO152" s="14">
        <v>2207168133.9319701</v>
      </c>
      <c r="EY152" s="13"/>
      <c r="FK152" s="13" t="s">
        <v>195</v>
      </c>
      <c r="FL152" s="14">
        <v>2334250093.9352798</v>
      </c>
      <c r="FV152" s="13"/>
      <c r="GH152" s="13" t="s">
        <v>195</v>
      </c>
      <c r="GI152" s="14">
        <v>2200426172.2974</v>
      </c>
      <c r="GS152" s="13"/>
      <c r="HE152" s="13" t="s">
        <v>195</v>
      </c>
      <c r="HF152" s="14">
        <v>2227375847.5897598</v>
      </c>
      <c r="HP152" s="13"/>
      <c r="IB152" s="13" t="s">
        <v>195</v>
      </c>
      <c r="IC152" s="14">
        <v>2357795584.52669</v>
      </c>
      <c r="IM152" s="13"/>
      <c r="IY152" s="13" t="s">
        <v>195</v>
      </c>
      <c r="IZ152" s="14">
        <v>2203521076.3755598</v>
      </c>
      <c r="JJ152" s="13"/>
      <c r="JV152" s="13" t="s">
        <v>195</v>
      </c>
      <c r="JW152" s="14">
        <v>2378190210.5771999</v>
      </c>
      <c r="KG152" s="13"/>
      <c r="KS152" s="13" t="s">
        <v>195</v>
      </c>
      <c r="KT152" s="14">
        <v>2117242774.25053</v>
      </c>
      <c r="LD152" s="13"/>
      <c r="LP152" s="13" t="s">
        <v>195</v>
      </c>
      <c r="LQ152" s="14">
        <v>2267324491.0018601</v>
      </c>
      <c r="MA152" s="13"/>
      <c r="MM152" s="13" t="s">
        <v>195</v>
      </c>
      <c r="MN152" s="14">
        <v>2184994831.3015099</v>
      </c>
      <c r="MX152" s="13"/>
      <c r="NJ152" s="13" t="s">
        <v>195</v>
      </c>
      <c r="NK152" s="14">
        <v>2557796922.6041598</v>
      </c>
      <c r="NU152" s="13"/>
      <c r="OG152" s="13" t="s">
        <v>195</v>
      </c>
      <c r="OH152" s="14">
        <v>2513095956.5169201</v>
      </c>
      <c r="PD152" s="13" t="s">
        <v>195</v>
      </c>
      <c r="PE152" s="14">
        <v>2588533393.73002</v>
      </c>
      <c r="PO152" s="13"/>
      <c r="QA152" s="13" t="s">
        <v>195</v>
      </c>
      <c r="QB152" s="14">
        <v>2015976002.2918301</v>
      </c>
      <c r="QL152" s="13"/>
      <c r="QX152" s="13" t="s">
        <v>195</v>
      </c>
      <c r="QY152" s="14">
        <v>2149083905.4574699</v>
      </c>
      <c r="RI152" s="13"/>
      <c r="RU152" s="13" t="s">
        <v>195</v>
      </c>
      <c r="RV152" s="14">
        <v>3336663204.6101999</v>
      </c>
      <c r="SF152" s="13"/>
      <c r="SR152" s="13" t="s">
        <v>195</v>
      </c>
      <c r="SS152" s="14">
        <v>2017683055.5455999</v>
      </c>
      <c r="TC152" s="13"/>
      <c r="TO152" s="13" t="s">
        <v>195</v>
      </c>
      <c r="TP152" s="14">
        <v>2905839584.1677999</v>
      </c>
      <c r="TZ152" s="13"/>
      <c r="UL152" s="13" t="s">
        <v>195</v>
      </c>
      <c r="UM152" s="14">
        <v>1716454448.66587</v>
      </c>
      <c r="UW152" s="13"/>
      <c r="VI152" s="13" t="s">
        <v>195</v>
      </c>
      <c r="VJ152" s="14">
        <v>1750385051.1293299</v>
      </c>
      <c r="VT152" s="13"/>
      <c r="WF152" s="13" t="s">
        <v>195</v>
      </c>
      <c r="WG152" s="14">
        <v>1750094475.2532899</v>
      </c>
    </row>
    <row r="153" spans="17:605" x14ac:dyDescent="0.25">
      <c r="Q153" s="13" t="s">
        <v>257</v>
      </c>
      <c r="R153">
        <v>0</v>
      </c>
      <c r="S153">
        <v>0.09</v>
      </c>
      <c r="T153">
        <v>0.18</v>
      </c>
      <c r="U153">
        <v>0.27</v>
      </c>
      <c r="V153">
        <v>0.36</v>
      </c>
      <c r="W153">
        <v>0.45</v>
      </c>
      <c r="X153">
        <v>0.54</v>
      </c>
      <c r="Y153">
        <v>0.63</v>
      </c>
      <c r="Z153">
        <v>0.72</v>
      </c>
      <c r="AA153">
        <v>0.80999999999999905</v>
      </c>
      <c r="AB153">
        <v>0.9</v>
      </c>
      <c r="AC153" s="13" t="s">
        <v>196</v>
      </c>
      <c r="AD153" s="5">
        <v>4666.7605775071797</v>
      </c>
      <c r="AN153" s="13" t="s">
        <v>257</v>
      </c>
      <c r="AO153">
        <v>0</v>
      </c>
      <c r="AP153">
        <v>0.09</v>
      </c>
      <c r="AQ153">
        <v>0.18</v>
      </c>
      <c r="AR153">
        <v>0.27</v>
      </c>
      <c r="AS153">
        <v>0.36</v>
      </c>
      <c r="AT153">
        <v>0.45</v>
      </c>
      <c r="AU153">
        <v>0.54</v>
      </c>
      <c r="AV153">
        <v>0.63</v>
      </c>
      <c r="AW153">
        <v>0.72</v>
      </c>
      <c r="AX153">
        <v>0.80999999999999905</v>
      </c>
      <c r="AY153">
        <v>0.9</v>
      </c>
      <c r="AZ153" s="13" t="s">
        <v>196</v>
      </c>
      <c r="BA153" s="5">
        <v>4714.7149531137602</v>
      </c>
      <c r="BK153" s="13" t="s">
        <v>257</v>
      </c>
      <c r="BL153">
        <v>0</v>
      </c>
      <c r="BM153">
        <v>0.09</v>
      </c>
      <c r="BN153">
        <v>0.18</v>
      </c>
      <c r="BO153">
        <v>0.27</v>
      </c>
      <c r="BP153">
        <v>0.36</v>
      </c>
      <c r="BQ153">
        <v>0.45</v>
      </c>
      <c r="BR153">
        <v>0.54</v>
      </c>
      <c r="BS153">
        <v>0.63</v>
      </c>
      <c r="BT153">
        <v>0.72</v>
      </c>
      <c r="BU153">
        <v>0.80999999999999905</v>
      </c>
      <c r="BV153">
        <v>0.9</v>
      </c>
      <c r="BW153" s="13" t="s">
        <v>196</v>
      </c>
      <c r="BX153" s="5">
        <v>4628.9269827057997</v>
      </c>
      <c r="CH153" s="13" t="s">
        <v>257</v>
      </c>
      <c r="CI153">
        <v>0</v>
      </c>
      <c r="CJ153">
        <v>0.09</v>
      </c>
      <c r="CK153">
        <v>0.18</v>
      </c>
      <c r="CL153">
        <v>0.27</v>
      </c>
      <c r="CM153">
        <v>0.36</v>
      </c>
      <c r="CN153">
        <v>0.45</v>
      </c>
      <c r="CO153">
        <v>0.54</v>
      </c>
      <c r="CP153">
        <v>0.63</v>
      </c>
      <c r="CQ153">
        <v>0.72</v>
      </c>
      <c r="CR153">
        <v>0.80999999999999905</v>
      </c>
      <c r="CS153">
        <v>0.9</v>
      </c>
      <c r="CT153" s="13" t="s">
        <v>196</v>
      </c>
      <c r="CU153" s="5">
        <v>4620.5334981512497</v>
      </c>
      <c r="DE153" s="13" t="s">
        <v>257</v>
      </c>
      <c r="DF153">
        <v>0</v>
      </c>
      <c r="DG153">
        <v>0.09</v>
      </c>
      <c r="DH153">
        <v>0.18</v>
      </c>
      <c r="DI153">
        <v>0.27</v>
      </c>
      <c r="DJ153">
        <v>0.36</v>
      </c>
      <c r="DK153">
        <v>0.45</v>
      </c>
      <c r="DL153">
        <v>0.54</v>
      </c>
      <c r="DM153">
        <v>0.63</v>
      </c>
      <c r="DN153">
        <v>0.72</v>
      </c>
      <c r="DO153">
        <v>0.80999999999999905</v>
      </c>
      <c r="DP153">
        <v>0.9</v>
      </c>
      <c r="DQ153" s="13" t="s">
        <v>196</v>
      </c>
      <c r="DR153" s="5">
        <v>4708.5251712470799</v>
      </c>
      <c r="EB153" s="13" t="s">
        <v>257</v>
      </c>
      <c r="EC153">
        <v>0</v>
      </c>
      <c r="ED153">
        <v>0.09</v>
      </c>
      <c r="EE153">
        <v>0.18</v>
      </c>
      <c r="EF153">
        <v>0.27</v>
      </c>
      <c r="EG153">
        <v>0.36</v>
      </c>
      <c r="EH153">
        <v>0.45</v>
      </c>
      <c r="EI153">
        <v>0.54</v>
      </c>
      <c r="EJ153">
        <v>0.63</v>
      </c>
      <c r="EK153">
        <v>0.72</v>
      </c>
      <c r="EL153">
        <v>0.80999999999999905</v>
      </c>
      <c r="EM153">
        <v>0.9</v>
      </c>
      <c r="EN153" s="13" t="s">
        <v>196</v>
      </c>
      <c r="EO153" s="5">
        <v>4684.0665593763197</v>
      </c>
      <c r="EY153" s="13" t="s">
        <v>257</v>
      </c>
      <c r="EZ153">
        <v>0</v>
      </c>
      <c r="FA153">
        <v>0.09</v>
      </c>
      <c r="FB153">
        <v>0.18</v>
      </c>
      <c r="FC153">
        <v>0.27</v>
      </c>
      <c r="FD153">
        <v>0.36</v>
      </c>
      <c r="FE153">
        <v>0.45</v>
      </c>
      <c r="FF153">
        <v>0.54</v>
      </c>
      <c r="FG153">
        <v>0.63</v>
      </c>
      <c r="FH153">
        <v>0.72</v>
      </c>
      <c r="FI153">
        <v>0.80999999999999905</v>
      </c>
      <c r="FJ153">
        <v>0.9</v>
      </c>
      <c r="FK153" s="13" t="s">
        <v>196</v>
      </c>
      <c r="FL153" s="5">
        <v>4679.1739961479598</v>
      </c>
      <c r="FV153" s="13" t="s">
        <v>257</v>
      </c>
      <c r="FW153">
        <v>0</v>
      </c>
      <c r="FX153">
        <v>0.09</v>
      </c>
      <c r="FY153">
        <v>0.18</v>
      </c>
      <c r="FZ153">
        <v>0.27</v>
      </c>
      <c r="GA153">
        <v>0.36</v>
      </c>
      <c r="GB153">
        <v>0.45</v>
      </c>
      <c r="GC153">
        <v>0.54</v>
      </c>
      <c r="GD153">
        <v>0.63</v>
      </c>
      <c r="GE153">
        <v>0.72</v>
      </c>
      <c r="GF153">
        <v>0.80999999999999905</v>
      </c>
      <c r="GG153">
        <v>0.9</v>
      </c>
      <c r="GH153" s="13" t="s">
        <v>196</v>
      </c>
      <c r="GI153" s="5">
        <v>4651.7637811144596</v>
      </c>
      <c r="GS153" s="13" t="s">
        <v>257</v>
      </c>
      <c r="GT153">
        <v>0</v>
      </c>
      <c r="GU153">
        <v>0.09</v>
      </c>
      <c r="GV153">
        <v>0.18</v>
      </c>
      <c r="GW153">
        <v>0.27</v>
      </c>
      <c r="GX153">
        <v>0.36</v>
      </c>
      <c r="GY153">
        <v>0.45</v>
      </c>
      <c r="GZ153">
        <v>0.54</v>
      </c>
      <c r="HA153">
        <v>0.63</v>
      </c>
      <c r="HB153">
        <v>0.72</v>
      </c>
      <c r="HC153">
        <v>0.80999999999999905</v>
      </c>
      <c r="HD153">
        <v>0.9</v>
      </c>
      <c r="HE153" s="13" t="s">
        <v>196</v>
      </c>
      <c r="HF153" s="5">
        <v>4619.1899385124398</v>
      </c>
      <c r="HP153" s="13" t="s">
        <v>257</v>
      </c>
      <c r="HQ153">
        <v>0</v>
      </c>
      <c r="HR153">
        <v>0.09</v>
      </c>
      <c r="HS153">
        <v>0.18</v>
      </c>
      <c r="HT153">
        <v>0.27</v>
      </c>
      <c r="HU153">
        <v>0.36</v>
      </c>
      <c r="HV153">
        <v>0.45</v>
      </c>
      <c r="HW153">
        <v>0.54</v>
      </c>
      <c r="HX153">
        <v>0.63</v>
      </c>
      <c r="HY153">
        <v>0.72</v>
      </c>
      <c r="HZ153">
        <v>0.80999999999999905</v>
      </c>
      <c r="IA153">
        <v>0.9</v>
      </c>
      <c r="IB153" s="13" t="s">
        <v>196</v>
      </c>
      <c r="IC153" s="5">
        <v>4682.8703826088004</v>
      </c>
      <c r="IM153" s="13" t="s">
        <v>257</v>
      </c>
      <c r="IN153">
        <v>0</v>
      </c>
      <c r="IO153">
        <v>0.09</v>
      </c>
      <c r="IP153">
        <v>0.18</v>
      </c>
      <c r="IQ153">
        <v>0.27</v>
      </c>
      <c r="IR153">
        <v>0.36</v>
      </c>
      <c r="IS153">
        <v>0.45</v>
      </c>
      <c r="IT153">
        <v>0.54</v>
      </c>
      <c r="IU153">
        <v>0.63</v>
      </c>
      <c r="IV153">
        <v>0.72</v>
      </c>
      <c r="IW153">
        <v>0.80999999999999905</v>
      </c>
      <c r="IX153">
        <v>0.9</v>
      </c>
      <c r="IY153" s="13" t="s">
        <v>196</v>
      </c>
      <c r="IZ153" s="5">
        <v>4631.95777065129</v>
      </c>
      <c r="JJ153" s="13" t="s">
        <v>257</v>
      </c>
      <c r="JK153">
        <v>0</v>
      </c>
      <c r="JL153">
        <v>0.09</v>
      </c>
      <c r="JM153">
        <v>0.18</v>
      </c>
      <c r="JN153">
        <v>0.27</v>
      </c>
      <c r="JO153">
        <v>0.36</v>
      </c>
      <c r="JP153">
        <v>0.45</v>
      </c>
      <c r="JQ153">
        <v>0.54</v>
      </c>
      <c r="JR153">
        <v>0.63</v>
      </c>
      <c r="JS153">
        <v>0.72</v>
      </c>
      <c r="JT153">
        <v>0.80999999999999905</v>
      </c>
      <c r="JU153">
        <v>0.9</v>
      </c>
      <c r="JV153" s="13" t="s">
        <v>196</v>
      </c>
      <c r="JW153" s="5">
        <v>4629.1231854899897</v>
      </c>
      <c r="KG153" s="13" t="s">
        <v>257</v>
      </c>
      <c r="KH153">
        <v>0</v>
      </c>
      <c r="KI153">
        <v>0.09</v>
      </c>
      <c r="KJ153">
        <v>0.18</v>
      </c>
      <c r="KK153">
        <v>0.27</v>
      </c>
      <c r="KL153">
        <v>0.36</v>
      </c>
      <c r="KM153">
        <v>0.45</v>
      </c>
      <c r="KN153">
        <v>0.54</v>
      </c>
      <c r="KO153">
        <v>0.63</v>
      </c>
      <c r="KP153">
        <v>0.72</v>
      </c>
      <c r="KQ153">
        <v>0.80999999999999905</v>
      </c>
      <c r="KR153">
        <v>0.9</v>
      </c>
      <c r="KS153" s="13" t="s">
        <v>196</v>
      </c>
      <c r="KT153" s="5">
        <v>4663.8043705199698</v>
      </c>
      <c r="LD153" s="13" t="s">
        <v>257</v>
      </c>
      <c r="LE153">
        <v>0</v>
      </c>
      <c r="LF153">
        <v>0.09</v>
      </c>
      <c r="LG153">
        <v>0.18</v>
      </c>
      <c r="LH153">
        <v>0.27</v>
      </c>
      <c r="LI153">
        <v>0.36</v>
      </c>
      <c r="LJ153">
        <v>0.45</v>
      </c>
      <c r="LK153">
        <v>0.54</v>
      </c>
      <c r="LL153">
        <v>0.63</v>
      </c>
      <c r="LM153">
        <v>0.72</v>
      </c>
      <c r="LN153">
        <v>0.80999999999999905</v>
      </c>
      <c r="LO153">
        <v>0.9</v>
      </c>
      <c r="LP153" s="13" t="s">
        <v>196</v>
      </c>
      <c r="LQ153" s="5">
        <v>4606.5777545784804</v>
      </c>
      <c r="MA153" s="13" t="s">
        <v>257</v>
      </c>
      <c r="MB153">
        <v>0</v>
      </c>
      <c r="MC153">
        <v>0.09</v>
      </c>
      <c r="MD153">
        <v>0.18</v>
      </c>
      <c r="ME153">
        <v>0.27</v>
      </c>
      <c r="MF153">
        <v>0.36</v>
      </c>
      <c r="MG153">
        <v>0.45</v>
      </c>
      <c r="MH153">
        <v>0.54</v>
      </c>
      <c r="MI153">
        <v>0.63</v>
      </c>
      <c r="MJ153">
        <v>0.72</v>
      </c>
      <c r="MK153">
        <v>0.80999999999999905</v>
      </c>
      <c r="ML153">
        <v>0.9</v>
      </c>
      <c r="MM153" s="13" t="s">
        <v>196</v>
      </c>
      <c r="MN153" s="5">
        <v>4715.2288197972002</v>
      </c>
      <c r="MX153" s="13" t="s">
        <v>257</v>
      </c>
      <c r="MY153">
        <v>0</v>
      </c>
      <c r="MZ153">
        <v>0.09</v>
      </c>
      <c r="NA153">
        <v>0.18</v>
      </c>
      <c r="NB153">
        <v>0.27</v>
      </c>
      <c r="NC153">
        <v>0.36</v>
      </c>
      <c r="ND153">
        <v>0.45</v>
      </c>
      <c r="NE153">
        <v>0.54</v>
      </c>
      <c r="NF153">
        <v>0.63</v>
      </c>
      <c r="NG153">
        <v>0.72</v>
      </c>
      <c r="NH153">
        <v>0.80999999999999905</v>
      </c>
      <c r="NI153">
        <v>0.9</v>
      </c>
      <c r="NJ153" s="13" t="s">
        <v>196</v>
      </c>
      <c r="NK153" s="5">
        <v>4636.8541347453402</v>
      </c>
      <c r="NU153" s="13" t="s">
        <v>257</v>
      </c>
      <c r="NV153">
        <v>0</v>
      </c>
      <c r="NW153">
        <v>0.09</v>
      </c>
      <c r="NX153">
        <v>0.18</v>
      </c>
      <c r="NY153">
        <v>0.27</v>
      </c>
      <c r="NZ153">
        <v>0.36</v>
      </c>
      <c r="OA153">
        <v>0.45</v>
      </c>
      <c r="OB153">
        <v>0.54</v>
      </c>
      <c r="OC153">
        <v>0.63</v>
      </c>
      <c r="OD153">
        <v>0.72</v>
      </c>
      <c r="OE153">
        <v>0.80999999999999905</v>
      </c>
      <c r="OF153">
        <v>0.9</v>
      </c>
      <c r="OG153" s="13" t="s">
        <v>196</v>
      </c>
      <c r="OH153" s="5">
        <v>4713.5865513895596</v>
      </c>
      <c r="OR153" t="s">
        <v>257</v>
      </c>
      <c r="OS153">
        <v>0</v>
      </c>
      <c r="OT153">
        <v>0.09</v>
      </c>
      <c r="OU153">
        <v>0.18</v>
      </c>
      <c r="OV153">
        <v>0.27</v>
      </c>
      <c r="OW153">
        <v>0.36</v>
      </c>
      <c r="OX153">
        <v>0.45</v>
      </c>
      <c r="OY153">
        <v>0.54</v>
      </c>
      <c r="OZ153">
        <v>0.63</v>
      </c>
      <c r="PA153">
        <v>0.72</v>
      </c>
      <c r="PB153">
        <v>0.80999999999999905</v>
      </c>
      <c r="PC153">
        <v>0.9</v>
      </c>
      <c r="PD153" s="13" t="s">
        <v>196</v>
      </c>
      <c r="PE153" s="5">
        <v>4679.6573539623596</v>
      </c>
      <c r="PO153" s="13" t="s">
        <v>257</v>
      </c>
      <c r="PP153">
        <v>0</v>
      </c>
      <c r="PQ153">
        <v>0.09</v>
      </c>
      <c r="PR153">
        <v>0.18</v>
      </c>
      <c r="PS153">
        <v>0.27</v>
      </c>
      <c r="PT153">
        <v>0.36</v>
      </c>
      <c r="PU153">
        <v>0.45</v>
      </c>
      <c r="PV153">
        <v>0.54</v>
      </c>
      <c r="PW153">
        <v>0.63</v>
      </c>
      <c r="PX153">
        <v>0.72</v>
      </c>
      <c r="PY153">
        <v>0.80999999999999905</v>
      </c>
      <c r="PZ153">
        <v>0.9</v>
      </c>
      <c r="QA153" s="13" t="s">
        <v>196</v>
      </c>
      <c r="QB153" s="5">
        <v>4635.8444764947099</v>
      </c>
      <c r="QL153" s="13" t="s">
        <v>257</v>
      </c>
      <c r="QM153">
        <v>0</v>
      </c>
      <c r="QN153">
        <v>0.09</v>
      </c>
      <c r="QO153">
        <v>0.18</v>
      </c>
      <c r="QP153">
        <v>0.27</v>
      </c>
      <c r="QQ153">
        <v>0.36</v>
      </c>
      <c r="QR153">
        <v>0.45</v>
      </c>
      <c r="QS153">
        <v>0.54</v>
      </c>
      <c r="QT153">
        <v>0.63</v>
      </c>
      <c r="QU153">
        <v>0.72</v>
      </c>
      <c r="QV153">
        <v>0.80999999999999905</v>
      </c>
      <c r="QW153">
        <v>0.9</v>
      </c>
      <c r="QX153" s="13" t="s">
        <v>196</v>
      </c>
      <c r="QY153" s="5">
        <v>4613.2257956233598</v>
      </c>
      <c r="RI153" s="13" t="s">
        <v>257</v>
      </c>
      <c r="RJ153">
        <v>0</v>
      </c>
      <c r="RK153">
        <v>0.09</v>
      </c>
      <c r="RL153">
        <v>0.18</v>
      </c>
      <c r="RM153">
        <v>0.27</v>
      </c>
      <c r="RN153">
        <v>0.36</v>
      </c>
      <c r="RO153">
        <v>0.45</v>
      </c>
      <c r="RP153">
        <v>0.54</v>
      </c>
      <c r="RQ153">
        <v>0.63</v>
      </c>
      <c r="RR153">
        <v>0.72</v>
      </c>
      <c r="RS153">
        <v>0.80999999999999905</v>
      </c>
      <c r="RT153">
        <v>0.9</v>
      </c>
      <c r="RU153" s="13" t="s">
        <v>196</v>
      </c>
      <c r="RV153" s="5">
        <v>4718.5721493329102</v>
      </c>
      <c r="SF153" s="13" t="s">
        <v>257</v>
      </c>
      <c r="SG153">
        <v>0</v>
      </c>
      <c r="SH153">
        <v>0.09</v>
      </c>
      <c r="SI153">
        <v>0.18</v>
      </c>
      <c r="SJ153">
        <v>0.27</v>
      </c>
      <c r="SK153">
        <v>0.36</v>
      </c>
      <c r="SL153">
        <v>0.45</v>
      </c>
      <c r="SM153">
        <v>0.54</v>
      </c>
      <c r="SN153">
        <v>0.63</v>
      </c>
      <c r="SO153">
        <v>0.72</v>
      </c>
      <c r="SP153">
        <v>0.80999999999999905</v>
      </c>
      <c r="SQ153">
        <v>0.9</v>
      </c>
      <c r="SR153" s="13" t="s">
        <v>196</v>
      </c>
      <c r="SS153" s="5">
        <v>4674.0593237149396</v>
      </c>
      <c r="TC153" s="13" t="s">
        <v>257</v>
      </c>
      <c r="TD153">
        <v>0</v>
      </c>
      <c r="TE153">
        <v>0.09</v>
      </c>
      <c r="TF153">
        <v>0.18</v>
      </c>
      <c r="TG153">
        <v>0.27</v>
      </c>
      <c r="TH153">
        <v>0.36</v>
      </c>
      <c r="TI153">
        <v>0.45</v>
      </c>
      <c r="TJ153">
        <v>0.54</v>
      </c>
      <c r="TK153">
        <v>0.63</v>
      </c>
      <c r="TL153">
        <v>0.72</v>
      </c>
      <c r="TM153">
        <v>0.80999999999999905</v>
      </c>
      <c r="TN153">
        <v>0.9</v>
      </c>
      <c r="TO153" s="13" t="s">
        <v>196</v>
      </c>
      <c r="TP153" s="5">
        <v>4648.4908862018601</v>
      </c>
      <c r="TZ153" s="13" t="s">
        <v>257</v>
      </c>
      <c r="UA153">
        <v>0</v>
      </c>
      <c r="UB153">
        <v>0.09</v>
      </c>
      <c r="UC153">
        <v>0.18</v>
      </c>
      <c r="UD153">
        <v>0.27</v>
      </c>
      <c r="UE153">
        <v>0.36</v>
      </c>
      <c r="UF153">
        <v>0.45</v>
      </c>
      <c r="UG153">
        <v>0.54</v>
      </c>
      <c r="UH153">
        <v>0.63</v>
      </c>
      <c r="UI153">
        <v>0.72</v>
      </c>
      <c r="UJ153">
        <v>0.80999999999999905</v>
      </c>
      <c r="UK153">
        <v>0.9</v>
      </c>
      <c r="UL153" s="13" t="s">
        <v>196</v>
      </c>
      <c r="UM153" s="5">
        <v>4641.5750042454401</v>
      </c>
      <c r="UW153" s="13" t="s">
        <v>257</v>
      </c>
      <c r="UX153">
        <v>0</v>
      </c>
      <c r="UY153">
        <v>0.09</v>
      </c>
      <c r="UZ153">
        <v>0.18</v>
      </c>
      <c r="VA153">
        <v>0.27</v>
      </c>
      <c r="VB153">
        <v>0.36</v>
      </c>
      <c r="VC153">
        <v>0.45</v>
      </c>
      <c r="VD153">
        <v>0.54</v>
      </c>
      <c r="VE153">
        <v>0.63</v>
      </c>
      <c r="VF153">
        <v>0.72</v>
      </c>
      <c r="VG153">
        <v>0.80999999999999905</v>
      </c>
      <c r="VH153">
        <v>0.9</v>
      </c>
      <c r="VI153" s="13" t="s">
        <v>196</v>
      </c>
      <c r="VJ153" s="5">
        <v>4704.7107143889798</v>
      </c>
      <c r="VT153" s="13" t="s">
        <v>257</v>
      </c>
      <c r="VU153">
        <v>0</v>
      </c>
      <c r="VV153">
        <v>0.09</v>
      </c>
      <c r="VW153">
        <v>0.18</v>
      </c>
      <c r="VX153">
        <v>0.27</v>
      </c>
      <c r="VY153">
        <v>0.36</v>
      </c>
      <c r="VZ153">
        <v>0.45</v>
      </c>
      <c r="WA153">
        <v>0.54</v>
      </c>
      <c r="WB153">
        <v>0.63</v>
      </c>
      <c r="WC153">
        <v>0.72</v>
      </c>
      <c r="WD153">
        <v>0.80999999999999905</v>
      </c>
      <c r="WE153">
        <v>0.9</v>
      </c>
      <c r="WF153" s="13" t="s">
        <v>196</v>
      </c>
      <c r="WG153" s="5">
        <v>4680.9111210947403</v>
      </c>
    </row>
    <row r="154" spans="17:605" x14ac:dyDescent="0.25">
      <c r="Q154" s="13">
        <v>0</v>
      </c>
      <c r="R154">
        <v>0.61320977940010801</v>
      </c>
      <c r="S154">
        <v>0.61330290451729397</v>
      </c>
      <c r="T154">
        <v>0.61357936416025405</v>
      </c>
      <c r="U154">
        <v>0.61403048799804705</v>
      </c>
      <c r="V154">
        <v>0.61464207593084497</v>
      </c>
      <c r="W154">
        <v>0.61539475504080798</v>
      </c>
      <c r="X154">
        <v>0.61626444403222302</v>
      </c>
      <c r="Y154">
        <v>0.61722289452837797</v>
      </c>
      <c r="Z154">
        <v>0.61823827559446998</v>
      </c>
      <c r="AA154">
        <v>0.61927576782641902</v>
      </c>
      <c r="AB154">
        <v>0.62029813583216997</v>
      </c>
      <c r="AC154" s="13" t="s">
        <v>197</v>
      </c>
      <c r="AD154" s="5">
        <v>2.5688509478907702</v>
      </c>
      <c r="AN154" s="13">
        <v>0</v>
      </c>
      <c r="AO154">
        <v>0.67357442466930695</v>
      </c>
      <c r="AP154">
        <v>0.67367636937196596</v>
      </c>
      <c r="AQ154">
        <v>0.67398212238371302</v>
      </c>
      <c r="AR154">
        <v>0.67449143145166301</v>
      </c>
      <c r="AS154">
        <v>0.67520384733595695</v>
      </c>
      <c r="AT154">
        <v>0.67611868420419197</v>
      </c>
      <c r="AU154">
        <v>0.67723497109480701</v>
      </c>
      <c r="AV154">
        <v>0.67855140062678398</v>
      </c>
      <c r="AW154">
        <v>0.68006628195262497</v>
      </c>
      <c r="AX154">
        <v>0.68177750522293201</v>
      </c>
      <c r="AY154">
        <v>0.68368252457900702</v>
      </c>
      <c r="AZ154" s="13" t="s">
        <v>197</v>
      </c>
      <c r="BA154" s="5">
        <v>2.1362655500371801</v>
      </c>
      <c r="BK154" s="13">
        <v>0</v>
      </c>
      <c r="BL154">
        <v>0.66474747448356297</v>
      </c>
      <c r="BM154">
        <v>0.66486632941176604</v>
      </c>
      <c r="BN154">
        <v>0.66522255711691303</v>
      </c>
      <c r="BO154">
        <v>0.66581514499416194</v>
      </c>
      <c r="BP154">
        <v>0.66664240151297705</v>
      </c>
      <c r="BQ154">
        <v>0.66770195281082201</v>
      </c>
      <c r="BR154">
        <v>0.66899074243859602</v>
      </c>
      <c r="BS154">
        <v>0.67050503824332897</v>
      </c>
      <c r="BT154">
        <v>0.67224045083432005</v>
      </c>
      <c r="BU154">
        <v>0.67419196815281901</v>
      </c>
      <c r="BV154">
        <v>0.67635401037731102</v>
      </c>
      <c r="BW154" s="13" t="s">
        <v>197</v>
      </c>
      <c r="BX154" s="5">
        <v>2.2885964570184401</v>
      </c>
      <c r="CH154" s="13">
        <v>0</v>
      </c>
      <c r="CI154">
        <v>0.613186672764515</v>
      </c>
      <c r="CJ154">
        <v>0.61327966219142005</v>
      </c>
      <c r="CK154">
        <v>0.61355571297942402</v>
      </c>
      <c r="CL154">
        <v>0.61400614948614596</v>
      </c>
      <c r="CM154">
        <v>0.614616762891387</v>
      </c>
      <c r="CN154">
        <v>0.61536816833154795</v>
      </c>
      <c r="CO154">
        <v>0.61623626956960198</v>
      </c>
      <c r="CP154">
        <v>0.61719280054476999</v>
      </c>
      <c r="CQ154">
        <v>0.61820591014596404</v>
      </c>
      <c r="CR154">
        <v>0.61924075652396204</v>
      </c>
      <c r="CS154">
        <v>0.62026007974630704</v>
      </c>
      <c r="CT154" s="13" t="s">
        <v>197</v>
      </c>
      <c r="CU154" s="5">
        <v>2.5584675596929398</v>
      </c>
      <c r="DE154" s="13">
        <v>0</v>
      </c>
      <c r="DF154">
        <v>0.66424458347755899</v>
      </c>
      <c r="DG154">
        <v>0.66436435622905299</v>
      </c>
      <c r="DH154">
        <v>0.66472332210749696</v>
      </c>
      <c r="DI154">
        <v>0.66532042309948802</v>
      </c>
      <c r="DJ154">
        <v>0.66615389357240895</v>
      </c>
      <c r="DK154">
        <v>0.66722125915075503</v>
      </c>
      <c r="DL154">
        <v>0.66851933949291498</v>
      </c>
      <c r="DM154">
        <v>0.67004425880499097</v>
      </c>
      <c r="DN154">
        <v>0.67179146836627102</v>
      </c>
      <c r="DO154">
        <v>0.67375578540400705</v>
      </c>
      <c r="DP154">
        <v>0.67593145236775098</v>
      </c>
      <c r="DQ154" s="13" t="s">
        <v>197</v>
      </c>
      <c r="DR154" s="5">
        <v>2.4616785501542102</v>
      </c>
      <c r="EB154" s="13">
        <v>0</v>
      </c>
      <c r="EC154">
        <v>0.61313651014966597</v>
      </c>
      <c r="ED154">
        <v>0.613229205376701</v>
      </c>
      <c r="EE154">
        <v>0.61350436969650401</v>
      </c>
      <c r="EF154">
        <v>0.61395331594956304</v>
      </c>
      <c r="EG154">
        <v>0.61456181640672503</v>
      </c>
      <c r="EH154">
        <v>0.61531046030162495</v>
      </c>
      <c r="EI154">
        <v>0.61617511899899802</v>
      </c>
      <c r="EJ154">
        <v>0.61712748809251605</v>
      </c>
      <c r="EK154">
        <v>0.61813567272145697</v>
      </c>
      <c r="EL154">
        <v>0.61916478236723804</v>
      </c>
      <c r="EM154">
        <v>0.62017750388472503</v>
      </c>
      <c r="EN154" s="13" t="s">
        <v>197</v>
      </c>
      <c r="EO154" s="5">
        <v>2.59342255737007</v>
      </c>
      <c r="EY154" s="13">
        <v>0</v>
      </c>
      <c r="EZ154">
        <v>0.61323014296871303</v>
      </c>
      <c r="FA154">
        <v>0.61332338775772699</v>
      </c>
      <c r="FB154">
        <v>0.61360020798958204</v>
      </c>
      <c r="FC154">
        <v>0.61405193801750302</v>
      </c>
      <c r="FD154">
        <v>0.61466438543217905</v>
      </c>
      <c r="FE154">
        <v>0.61541818785075797</v>
      </c>
      <c r="FF154">
        <v>0.61628927715429005</v>
      </c>
      <c r="FG154">
        <v>0.61724942056166199</v>
      </c>
      <c r="FH154">
        <v>0.61826680493155795</v>
      </c>
      <c r="FI154">
        <v>0.61930663065428204</v>
      </c>
      <c r="FJ154">
        <v>0.62033168397996996</v>
      </c>
      <c r="FK154" s="13" t="s">
        <v>197</v>
      </c>
      <c r="FL154" s="5">
        <v>2.7427438603739498</v>
      </c>
      <c r="FV154" s="13">
        <v>0</v>
      </c>
      <c r="FW154">
        <v>0.61298909998977502</v>
      </c>
      <c r="FX154">
        <v>0.61308093361631</v>
      </c>
      <c r="FY154">
        <v>0.61335350180224602</v>
      </c>
      <c r="FZ154">
        <v>0.61379808365072897</v>
      </c>
      <c r="GA154">
        <v>0.61440039604220598</v>
      </c>
      <c r="GB154">
        <v>0.61514095233269805</v>
      </c>
      <c r="GC154">
        <v>0.61599552898184295</v>
      </c>
      <c r="GD154">
        <v>0.61693570925641805</v>
      </c>
      <c r="GE154">
        <v>0.61792947013825705</v>
      </c>
      <c r="GF154">
        <v>0.61894177853959298</v>
      </c>
      <c r="GG154">
        <v>0.61993516543698002</v>
      </c>
      <c r="GH154" s="13" t="s">
        <v>197</v>
      </c>
      <c r="GI154" s="5">
        <v>2.58550075244945</v>
      </c>
      <c r="GS154" s="13">
        <v>0</v>
      </c>
      <c r="GT154">
        <v>0.61319642179783096</v>
      </c>
      <c r="GU154">
        <v>0.61328946846127497</v>
      </c>
      <c r="GV154">
        <v>0.61356569171148501</v>
      </c>
      <c r="GW154">
        <v>0.61401641814656804</v>
      </c>
      <c r="GX154">
        <v>0.61462744262479396</v>
      </c>
      <c r="GY154">
        <v>0.61537938532157599</v>
      </c>
      <c r="GZ154">
        <v>0.61624815630249896</v>
      </c>
      <c r="HA154">
        <v>0.61720549696635496</v>
      </c>
      <c r="HB154">
        <v>0.61821956471290596</v>
      </c>
      <c r="HC154">
        <v>0.61925552716084398</v>
      </c>
      <c r="HD154">
        <v>0.62027613472945997</v>
      </c>
      <c r="HE154" s="13" t="s">
        <v>197</v>
      </c>
      <c r="HF154" s="5">
        <v>2.61716662091797</v>
      </c>
      <c r="HP154" s="13">
        <v>0</v>
      </c>
      <c r="HQ154">
        <v>0.65994703975785496</v>
      </c>
      <c r="HR154">
        <v>0.66007519080472199</v>
      </c>
      <c r="HS154">
        <v>0.66045915543862799</v>
      </c>
      <c r="HT154">
        <v>0.66109747164162602</v>
      </c>
      <c r="HU154">
        <v>0.66198771482974905</v>
      </c>
      <c r="HV154">
        <v>0.66312651751000096</v>
      </c>
      <c r="HW154">
        <v>0.66450959961095002</v>
      </c>
      <c r="HX154">
        <v>0.66613181193453497</v>
      </c>
      <c r="HY154">
        <v>0.66798719541168505</v>
      </c>
      <c r="HZ154">
        <v>0.67006905881729795</v>
      </c>
      <c r="IA154">
        <v>0.67237007733217002</v>
      </c>
      <c r="IB154" s="13" t="s">
        <v>197</v>
      </c>
      <c r="IC154" s="5">
        <v>2.7704098118188698</v>
      </c>
      <c r="IM154" s="13">
        <v>0</v>
      </c>
      <c r="IN154">
        <v>0.66583127017949195</v>
      </c>
      <c r="IO154">
        <v>0.66594780750871996</v>
      </c>
      <c r="IP154">
        <v>0.66629711634357403</v>
      </c>
      <c r="IQ154">
        <v>0.66687828480829503</v>
      </c>
      <c r="IR154">
        <v>0.66768978580446403</v>
      </c>
      <c r="IS154">
        <v>0.66872946861153604</v>
      </c>
      <c r="IT154">
        <v>0.66999455199005697</v>
      </c>
      <c r="IU154">
        <v>0.67148162308911397</v>
      </c>
      <c r="IV154">
        <v>0.67318664696883002</v>
      </c>
      <c r="IW154">
        <v>0.67510499164658899</v>
      </c>
      <c r="IX154">
        <v>0.67723147328727296</v>
      </c>
      <c r="IY154" s="13" t="s">
        <v>197</v>
      </c>
      <c r="IZ154" s="5">
        <v>2.58913726474128</v>
      </c>
      <c r="JJ154" s="13">
        <v>0</v>
      </c>
      <c r="JK154">
        <v>0.66143282743573395</v>
      </c>
      <c r="JL154">
        <v>0.66155797942650696</v>
      </c>
      <c r="JM154">
        <v>0.66193299527321003</v>
      </c>
      <c r="JN154">
        <v>0.66255655651948298</v>
      </c>
      <c r="JO154">
        <v>0.663426472664707</v>
      </c>
      <c r="JP154">
        <v>0.66453969333655205</v>
      </c>
      <c r="JQ154">
        <v>0.66589232870678405</v>
      </c>
      <c r="JR154">
        <v>0.66747968110526401</v>
      </c>
      <c r="JS154">
        <v>0.66929629109461997</v>
      </c>
      <c r="JT154">
        <v>0.67133600127173099</v>
      </c>
      <c r="JU154">
        <v>0.67359204078442902</v>
      </c>
      <c r="JV154" s="13" t="s">
        <v>197</v>
      </c>
      <c r="JW154" s="5">
        <v>2.79437349742821</v>
      </c>
      <c r="KG154" s="13">
        <v>0</v>
      </c>
      <c r="KH154">
        <v>0.66354260501566897</v>
      </c>
      <c r="KI154">
        <v>0.663663728738763</v>
      </c>
      <c r="KJ154">
        <v>0.66402672580447497</v>
      </c>
      <c r="KK154">
        <v>0.66463047370342199</v>
      </c>
      <c r="KL154">
        <v>0.66547310156256001</v>
      </c>
      <c r="KM154">
        <v>0.66655199227819195</v>
      </c>
      <c r="KN154">
        <v>0.66786378961697601</v>
      </c>
      <c r="KO154">
        <v>0.66940441390862604</v>
      </c>
      <c r="KP154">
        <v>0.67116909036000105</v>
      </c>
      <c r="KQ154">
        <v>0.67315239406826399</v>
      </c>
      <c r="KR154">
        <v>0.67534831552474595</v>
      </c>
      <c r="KS154" s="13" t="s">
        <v>197</v>
      </c>
      <c r="KT154" s="5">
        <v>2.48776025974438</v>
      </c>
      <c r="LD154" s="13">
        <v>0</v>
      </c>
      <c r="LE154">
        <v>0.66245596301325704</v>
      </c>
      <c r="LF154">
        <v>0.66257914277844698</v>
      </c>
      <c r="LG154">
        <v>0.66294827422987201</v>
      </c>
      <c r="LH154">
        <v>0.663562134713644</v>
      </c>
      <c r="LI154">
        <v>0.66441868998287301</v>
      </c>
      <c r="LJ154">
        <v>0.66551510143592996</v>
      </c>
      <c r="LK154">
        <v>0.66684773999069802</v>
      </c>
      <c r="LL154">
        <v>0.66841220988029204</v>
      </c>
      <c r="LM154">
        <v>0.670203386011616</v>
      </c>
      <c r="LN154">
        <v>0.67221546855306002</v>
      </c>
      <c r="LO154">
        <v>0.674442058135162</v>
      </c>
      <c r="LP154" s="13" t="s">
        <v>197</v>
      </c>
      <c r="LQ154" s="5">
        <v>2.6641062769271899</v>
      </c>
      <c r="MA154" s="13">
        <v>0</v>
      </c>
      <c r="MB154">
        <v>0.66321560795134005</v>
      </c>
      <c r="MC154">
        <v>0.66333736642243901</v>
      </c>
      <c r="MD154">
        <v>0.66370225753054302</v>
      </c>
      <c r="ME154">
        <v>0.664309128485565</v>
      </c>
      <c r="MF154">
        <v>0.665156059010103</v>
      </c>
      <c r="MG154">
        <v>0.66624036500938499</v>
      </c>
      <c r="MH154">
        <v>0.66755860771227304</v>
      </c>
      <c r="MI154">
        <v>0.66910661180592701</v>
      </c>
      <c r="MJ154">
        <v>0.67087949647774003</v>
      </c>
      <c r="MK154">
        <v>0.672871723319027</v>
      </c>
      <c r="ML154">
        <v>0.67507716475993695</v>
      </c>
      <c r="MM154" s="13" t="s">
        <v>197</v>
      </c>
      <c r="MN154" s="5">
        <v>2.5673689267792801</v>
      </c>
      <c r="MX154" s="13">
        <v>0</v>
      </c>
      <c r="MY154">
        <v>0.66161416981504795</v>
      </c>
      <c r="MZ154">
        <v>0.66173884145023198</v>
      </c>
      <c r="NA154">
        <v>0.66211242286997396</v>
      </c>
      <c r="NB154">
        <v>0.66273361532276898</v>
      </c>
      <c r="NC154">
        <v>0.66360026044554699</v>
      </c>
      <c r="ND154">
        <v>0.66470935141901499</v>
      </c>
      <c r="NE154">
        <v>0.66605705203339705</v>
      </c>
      <c r="NF154">
        <v>0.66763872668610702</v>
      </c>
      <c r="NG154">
        <v>0.66944898465020097</v>
      </c>
      <c r="NH154">
        <v>0.67148174196022203</v>
      </c>
      <c r="NI154">
        <v>0.67373030398320499</v>
      </c>
      <c r="NJ154" s="13" t="s">
        <v>197</v>
      </c>
      <c r="NK154" s="5">
        <v>3.0054113840598902</v>
      </c>
      <c r="NU154" s="13">
        <v>0</v>
      </c>
      <c r="NV154">
        <v>0.66304486443876598</v>
      </c>
      <c r="NW154">
        <v>0.66316673457267195</v>
      </c>
      <c r="NX154">
        <v>0.66353195660231801</v>
      </c>
      <c r="NY154">
        <v>0.66413936566883103</v>
      </c>
      <c r="NZ154">
        <v>0.66498702181218405</v>
      </c>
      <c r="OA154">
        <v>0.66607221426355701</v>
      </c>
      <c r="OB154">
        <v>0.66739147140861899</v>
      </c>
      <c r="OC154">
        <v>0.66894057989993105</v>
      </c>
      <c r="OD154">
        <v>0.67071461678100097</v>
      </c>
      <c r="OE154">
        <v>0.67270799852235996</v>
      </c>
      <c r="OF154">
        <v>0.67491455058531902</v>
      </c>
      <c r="OG154" s="13" t="s">
        <v>197</v>
      </c>
      <c r="OH154" s="5">
        <v>2.9528877489073801</v>
      </c>
      <c r="OR154">
        <v>0</v>
      </c>
      <c r="OS154">
        <v>0.66128449608489603</v>
      </c>
      <c r="OT154">
        <v>0.66140981007933797</v>
      </c>
      <c r="OU154">
        <v>0.66178530809651004</v>
      </c>
      <c r="OV154">
        <v>0.66240966028375003</v>
      </c>
      <c r="OW154">
        <v>0.66328065755725896</v>
      </c>
      <c r="OX154">
        <v>0.66439522436651899</v>
      </c>
      <c r="OY154">
        <v>0.66574943989253799</v>
      </c>
      <c r="OZ154">
        <v>0.66733857059322199</v>
      </c>
      <c r="PA154">
        <v>0.66915711731064897</v>
      </c>
      <c r="PB154">
        <v>0.67119888015603901</v>
      </c>
      <c r="PC154">
        <v>0.67345704411111995</v>
      </c>
      <c r="PD154" s="13" t="s">
        <v>197</v>
      </c>
      <c r="PE154" s="5">
        <v>3.0415267376327701</v>
      </c>
      <c r="PO154" s="13">
        <v>0</v>
      </c>
      <c r="PP154">
        <v>0.67499920182096596</v>
      </c>
      <c r="PQ154">
        <v>0.67509295478783204</v>
      </c>
      <c r="PR154">
        <v>0.67537428210038397</v>
      </c>
      <c r="PS154">
        <v>0.67584337500885405</v>
      </c>
      <c r="PT154">
        <v>0.67650050694889896</v>
      </c>
      <c r="PU154">
        <v>0.67734597002067298</v>
      </c>
      <c r="PV154">
        <v>0.67837999456998299</v>
      </c>
      <c r="PW154">
        <v>0.67960265951629095</v>
      </c>
      <c r="PX154">
        <v>0.68101380213730101</v>
      </c>
      <c r="PY154">
        <v>0.68261293642913601</v>
      </c>
      <c r="PZ154">
        <v>0.68439918893655005</v>
      </c>
      <c r="QA154" s="13" t="s">
        <v>197</v>
      </c>
      <c r="QB154" s="5">
        <v>2.3687718026928999</v>
      </c>
      <c r="QL154" s="13">
        <v>0</v>
      </c>
      <c r="QM154">
        <v>0.68237279593333999</v>
      </c>
      <c r="QN154">
        <v>0.682453238539667</v>
      </c>
      <c r="QO154">
        <v>0.682694811862535</v>
      </c>
      <c r="QP154">
        <v>0.68309823413440995</v>
      </c>
      <c r="QQ154">
        <v>0.68366464292384099</v>
      </c>
      <c r="QR154">
        <v>0.68439551084718997</v>
      </c>
      <c r="QS154">
        <v>0.685292537036019</v>
      </c>
      <c r="QT154">
        <v>0.68635752292551899</v>
      </c>
      <c r="QU154">
        <v>0.68759224220099002</v>
      </c>
      <c r="QV154">
        <v>0.68899831531443401</v>
      </c>
      <c r="QW154">
        <v>0.69057709887576502</v>
      </c>
      <c r="QX154" s="13" t="s">
        <v>197</v>
      </c>
      <c r="QY154" s="5">
        <v>2.52517358891253</v>
      </c>
      <c r="RI154" s="13">
        <v>0</v>
      </c>
      <c r="RJ154">
        <v>0.658505494742881</v>
      </c>
      <c r="RK154">
        <v>0.65863590865432597</v>
      </c>
      <c r="RL154">
        <v>0.65902661945404395</v>
      </c>
      <c r="RM154">
        <v>0.65967603924942197</v>
      </c>
      <c r="RN154">
        <v>0.66058153828272204</v>
      </c>
      <c r="RO154">
        <v>0.66173947124230503</v>
      </c>
      <c r="RP154">
        <v>0.66314521638956103</v>
      </c>
      <c r="RQ154">
        <v>0.66479322948235198</v>
      </c>
      <c r="RR154">
        <v>0.66667711464521595</v>
      </c>
      <c r="RS154">
        <v>0.66878971428308898</v>
      </c>
      <c r="RT154">
        <v>0.67112321987840196</v>
      </c>
      <c r="RU154" s="13" t="s">
        <v>197</v>
      </c>
      <c r="RV154" s="5">
        <v>3.9205792654169902</v>
      </c>
      <c r="SF154" s="13">
        <v>0</v>
      </c>
      <c r="SG154">
        <v>0.67958580580870998</v>
      </c>
      <c r="SH154">
        <v>0.67967661992319495</v>
      </c>
      <c r="SI154">
        <v>0.67994913709636895</v>
      </c>
      <c r="SJ154">
        <v>0.68040356867844298</v>
      </c>
      <c r="SK154">
        <v>0.68104022435485201</v>
      </c>
      <c r="SL154">
        <v>0.68185945250379998</v>
      </c>
      <c r="SM154">
        <v>0.68286156473954196</v>
      </c>
      <c r="SN154">
        <v>0.68404675187361896</v>
      </c>
      <c r="SO154">
        <v>0.68541499954487695</v>
      </c>
      <c r="SP154">
        <v>0.68696601217460396</v>
      </c>
      <c r="SQ154">
        <v>0.68869915371623003</v>
      </c>
      <c r="SR154" s="13" t="s">
        <v>197</v>
      </c>
      <c r="SS154" s="5">
        <v>2.3707775902660799</v>
      </c>
      <c r="TC154" s="13">
        <v>0</v>
      </c>
      <c r="TD154">
        <v>0.66110275247708405</v>
      </c>
      <c r="TE154">
        <v>0.66122821489953998</v>
      </c>
      <c r="TF154">
        <v>0.66160415394342997</v>
      </c>
      <c r="TG154">
        <v>0.66222922712342802</v>
      </c>
      <c r="TH154">
        <v>0.66310120475766599</v>
      </c>
      <c r="TI154">
        <v>0.66421698338939295</v>
      </c>
      <c r="TJ154">
        <v>0.66557260785315397</v>
      </c>
      <c r="TK154">
        <v>0.66716330485158604</v>
      </c>
      <c r="TL154">
        <v>0.66898353120373599</v>
      </c>
      <c r="TM154">
        <v>0.67102703992371704</v>
      </c>
      <c r="TN154">
        <v>0.67328696701216995</v>
      </c>
      <c r="TO154" s="13" t="s">
        <v>197</v>
      </c>
      <c r="TP154" s="5">
        <v>3.4143615113971602</v>
      </c>
      <c r="TZ154" s="13">
        <v>0</v>
      </c>
      <c r="UA154">
        <v>0.606660168211407</v>
      </c>
      <c r="UB154">
        <v>0.60674599186712697</v>
      </c>
      <c r="UC154">
        <v>0.60700035167599398</v>
      </c>
      <c r="UD154">
        <v>0.607413995658873</v>
      </c>
      <c r="UE154">
        <v>0.60797176955383603</v>
      </c>
      <c r="UF154">
        <v>0.60865299523118499</v>
      </c>
      <c r="UG154">
        <v>0.60943196252816301</v>
      </c>
      <c r="UH154">
        <v>0.61027850158256403</v>
      </c>
      <c r="UI154">
        <v>0.61115859954240903</v>
      </c>
      <c r="UJ154">
        <v>0.61203502552196598</v>
      </c>
      <c r="UK154">
        <v>0.612867930370114</v>
      </c>
      <c r="UL154" s="13" t="s">
        <v>197</v>
      </c>
      <c r="UM154" s="5">
        <v>2.0168339771823902</v>
      </c>
      <c r="UW154" s="13">
        <v>0</v>
      </c>
      <c r="UX154">
        <v>0.606660168211407</v>
      </c>
      <c r="UY154">
        <v>0.60674599186712697</v>
      </c>
      <c r="UZ154">
        <v>0.60700035167599398</v>
      </c>
      <c r="VA154">
        <v>0.607413995658873</v>
      </c>
      <c r="VB154">
        <v>0.60797176955383603</v>
      </c>
      <c r="VC154">
        <v>0.60865299523118499</v>
      </c>
      <c r="VD154">
        <v>0.60943196252816301</v>
      </c>
      <c r="VE154">
        <v>0.61027850158256403</v>
      </c>
      <c r="VF154">
        <v>0.61115859954240903</v>
      </c>
      <c r="VG154">
        <v>0.61203502552196598</v>
      </c>
      <c r="VH154">
        <v>0.612867930370114</v>
      </c>
      <c r="VI154" s="13" t="s">
        <v>197</v>
      </c>
      <c r="VJ154" s="5">
        <v>2.0567024350769598</v>
      </c>
      <c r="VT154" s="13">
        <v>0</v>
      </c>
      <c r="VU154">
        <v>0.606660168211407</v>
      </c>
      <c r="VV154">
        <v>0.60674599186712697</v>
      </c>
      <c r="VW154">
        <v>0.60700035167599398</v>
      </c>
      <c r="VX154">
        <v>0.607413995658873</v>
      </c>
      <c r="VY154">
        <v>0.60797176955383603</v>
      </c>
      <c r="VZ154">
        <v>0.60865299523118499</v>
      </c>
      <c r="WA154">
        <v>0.60943196252816301</v>
      </c>
      <c r="WB154">
        <v>0.61027850158256403</v>
      </c>
      <c r="WC154">
        <v>0.61115859954240903</v>
      </c>
      <c r="WD154">
        <v>0.61203502552196598</v>
      </c>
      <c r="WE154">
        <v>0.612867930370114</v>
      </c>
      <c r="WF154" s="13" t="s">
        <v>197</v>
      </c>
      <c r="WG154" s="5">
        <v>2.05636100842261</v>
      </c>
    </row>
    <row r="155" spans="17:605" x14ac:dyDescent="0.25">
      <c r="Q155" s="13">
        <v>1400</v>
      </c>
      <c r="R155">
        <v>0.62292103147852296</v>
      </c>
      <c r="S155">
        <v>0.62296871590870495</v>
      </c>
      <c r="T155">
        <v>0.62310971418722405</v>
      </c>
      <c r="U155">
        <v>0.62333790046138704</v>
      </c>
      <c r="V155">
        <v>0.623643193198267</v>
      </c>
      <c r="W155">
        <v>0.62424640955960897</v>
      </c>
      <c r="X155">
        <v>0.62510864825536205</v>
      </c>
      <c r="Y155">
        <v>0.62606092229001298</v>
      </c>
      <c r="Z155">
        <v>0.62707265310639004</v>
      </c>
      <c r="AA155">
        <v>0.62811042677301698</v>
      </c>
      <c r="AB155">
        <v>0.629138556708979</v>
      </c>
      <c r="AC155" s="13"/>
      <c r="AD155" s="5"/>
      <c r="AN155" s="13">
        <v>1400</v>
      </c>
      <c r="AO155">
        <v>0.68449427855284395</v>
      </c>
      <c r="AP155">
        <v>0.68458276499880399</v>
      </c>
      <c r="AQ155">
        <v>0.684848263313105</v>
      </c>
      <c r="AR155">
        <v>0.68529087948349199</v>
      </c>
      <c r="AS155">
        <v>0.68591075470061003</v>
      </c>
      <c r="AT155">
        <v>0.68673257075862304</v>
      </c>
      <c r="AU155">
        <v>0.68775450277743599</v>
      </c>
      <c r="AV155">
        <v>0.68896120087283297</v>
      </c>
      <c r="AW155">
        <v>0.69035180351526404</v>
      </c>
      <c r="AX155">
        <v>0.69192511109757604</v>
      </c>
      <c r="AY155">
        <v>0.69367954877614801</v>
      </c>
      <c r="AZ155" s="13"/>
      <c r="BA155" s="5"/>
      <c r="BK155" s="13">
        <v>1400</v>
      </c>
      <c r="BL155">
        <v>0.67533821673786198</v>
      </c>
      <c r="BM155">
        <v>0.67544323521633698</v>
      </c>
      <c r="BN155">
        <v>0.67575809941668497</v>
      </c>
      <c r="BO155">
        <v>0.67628223072634996</v>
      </c>
      <c r="BP155">
        <v>0.67701464921491805</v>
      </c>
      <c r="BQ155">
        <v>0.677981089225137</v>
      </c>
      <c r="BR155">
        <v>0.679177463305083</v>
      </c>
      <c r="BS155">
        <v>0.68058447086428497</v>
      </c>
      <c r="BT155">
        <v>0.68219860756498296</v>
      </c>
      <c r="BU155">
        <v>0.68401582289624097</v>
      </c>
      <c r="BV155">
        <v>0.68603155135964</v>
      </c>
      <c r="BW155" s="13"/>
      <c r="BX155" s="5"/>
      <c r="CH155" s="13">
        <v>1400</v>
      </c>
      <c r="CI155">
        <v>0.62289938663184397</v>
      </c>
      <c r="CJ155">
        <v>0.62294689029386097</v>
      </c>
      <c r="CK155">
        <v>0.62308734538629296</v>
      </c>
      <c r="CL155">
        <v>0.62331462341347699</v>
      </c>
      <c r="CM155">
        <v>0.62361863844260501</v>
      </c>
      <c r="CN155">
        <v>0.62422047873907105</v>
      </c>
      <c r="CO155">
        <v>0.62508121033239705</v>
      </c>
      <c r="CP155">
        <v>0.62603166179181902</v>
      </c>
      <c r="CQ155">
        <v>0.62704123523311595</v>
      </c>
      <c r="CR155">
        <v>0.62807649528979803</v>
      </c>
      <c r="CS155">
        <v>0.62910173202854403</v>
      </c>
      <c r="CT155" s="13"/>
      <c r="CU155" s="5"/>
      <c r="DE155" s="13">
        <v>1400</v>
      </c>
      <c r="DF155">
        <v>0.67481234200046203</v>
      </c>
      <c r="DG155">
        <v>0.67491826478481398</v>
      </c>
      <c r="DH155">
        <v>0.67523582798371795</v>
      </c>
      <c r="DI155">
        <v>0.675764411618616</v>
      </c>
      <c r="DJ155">
        <v>0.67650296810269495</v>
      </c>
      <c r="DK155">
        <v>0.67747728161507803</v>
      </c>
      <c r="DL155">
        <v>0.67868312980607104</v>
      </c>
      <c r="DM155">
        <v>0.68010098336132696</v>
      </c>
      <c r="DN155">
        <v>0.68172718051122305</v>
      </c>
      <c r="DO155">
        <v>0.68355750159528705</v>
      </c>
      <c r="DP155">
        <v>0.68558720445626897</v>
      </c>
      <c r="DQ155" s="13"/>
      <c r="DR155" s="5"/>
      <c r="EB155" s="13">
        <v>1400</v>
      </c>
      <c r="EC155">
        <v>0.62285239493849498</v>
      </c>
      <c r="ED155">
        <v>0.62289950666063498</v>
      </c>
      <c r="EE155">
        <v>0.62303878402174395</v>
      </c>
      <c r="EF155">
        <v>0.62326409279497097</v>
      </c>
      <c r="EG155">
        <v>0.62356533750653398</v>
      </c>
      <c r="EH155">
        <v>0.62416419424055203</v>
      </c>
      <c r="EI155">
        <v>0.62502165816557897</v>
      </c>
      <c r="EJ155">
        <v>0.62596815794745497</v>
      </c>
      <c r="EK155">
        <v>0.62697305379385204</v>
      </c>
      <c r="EL155">
        <v>0.62800286385928805</v>
      </c>
      <c r="EM155">
        <v>0.62902182757381797</v>
      </c>
      <c r="EN155" s="13"/>
      <c r="EO155" s="5"/>
      <c r="EY155" s="13">
        <v>1400</v>
      </c>
      <c r="EZ155">
        <v>0.62294010618944995</v>
      </c>
      <c r="FA155">
        <v>0.62298795004699103</v>
      </c>
      <c r="FB155">
        <v>0.62312942738504296</v>
      </c>
      <c r="FC155">
        <v>0.62335841468168995</v>
      </c>
      <c r="FD155">
        <v>0.62366483428417196</v>
      </c>
      <c r="FE155">
        <v>0.62426926425954898</v>
      </c>
      <c r="FF155">
        <v>0.625132832139212</v>
      </c>
      <c r="FG155">
        <v>0.62608671358610701</v>
      </c>
      <c r="FH155">
        <v>0.62710034708761098</v>
      </c>
      <c r="FI155">
        <v>0.628140337615814</v>
      </c>
      <c r="FJ155">
        <v>0.62917101918431495</v>
      </c>
      <c r="FK155" s="13"/>
      <c r="FL155" s="5"/>
      <c r="FV155" s="13">
        <v>1400</v>
      </c>
      <c r="FW155">
        <v>0.62271428315319599</v>
      </c>
      <c r="FX155">
        <v>0.62276024700559796</v>
      </c>
      <c r="FY155">
        <v>0.622896075156814</v>
      </c>
      <c r="FZ155">
        <v>0.62311561658941494</v>
      </c>
      <c r="GA155">
        <v>0.62340874787761202</v>
      </c>
      <c r="GB155">
        <v>0.62399886675089</v>
      </c>
      <c r="GC155">
        <v>0.62484676082031498</v>
      </c>
      <c r="GD155">
        <v>0.625781687463006</v>
      </c>
      <c r="GE155">
        <v>0.626772884124005</v>
      </c>
      <c r="GF155">
        <v>0.627786732805384</v>
      </c>
      <c r="GG155">
        <v>0.62878732460544295</v>
      </c>
      <c r="GH155" s="13"/>
      <c r="GI155" s="5"/>
      <c r="GS155" s="13">
        <v>1400</v>
      </c>
      <c r="GT155">
        <v>0.62290851900333299</v>
      </c>
      <c r="GU155">
        <v>0.62295609891665304</v>
      </c>
      <c r="GV155">
        <v>0.62309678313488204</v>
      </c>
      <c r="GW155">
        <v>0.623324444277229</v>
      </c>
      <c r="GX155">
        <v>0.62362899826687801</v>
      </c>
      <c r="GY155">
        <v>0.62423141901225898</v>
      </c>
      <c r="GZ155">
        <v>0.62509278632821696</v>
      </c>
      <c r="HA155">
        <v>0.62604400658258397</v>
      </c>
      <c r="HB155">
        <v>0.62705449004376301</v>
      </c>
      <c r="HC155">
        <v>0.62809081038707704</v>
      </c>
      <c r="HD155">
        <v>0.62911726752982</v>
      </c>
      <c r="HE155" s="13"/>
      <c r="HF155" s="5"/>
      <c r="HP155" s="13">
        <v>1400</v>
      </c>
      <c r="HQ155">
        <v>0.67033139447911405</v>
      </c>
      <c r="HR155">
        <v>0.67044557976513497</v>
      </c>
      <c r="HS155">
        <v>0.67078780611023703</v>
      </c>
      <c r="HT155">
        <v>0.67135708405987005</v>
      </c>
      <c r="HU155">
        <v>0.67215176207064198</v>
      </c>
      <c r="HV155">
        <v>0.67319808293778205</v>
      </c>
      <c r="HW155">
        <v>0.67449062112716296</v>
      </c>
      <c r="HX155">
        <v>0.67600780158229201</v>
      </c>
      <c r="HY155">
        <v>0.67774456379356396</v>
      </c>
      <c r="HZ155">
        <v>0.67969518811294904</v>
      </c>
      <c r="IA155">
        <v>0.68185336920137596</v>
      </c>
      <c r="IB155" s="13"/>
      <c r="IC155" s="5"/>
      <c r="IM155" s="13">
        <v>1400</v>
      </c>
      <c r="IN155">
        <v>0.67645771025095203</v>
      </c>
      <c r="IO155">
        <v>0.67656045860077696</v>
      </c>
      <c r="IP155">
        <v>0.67686854312637201</v>
      </c>
      <c r="IQ155">
        <v>0.67738147650060498</v>
      </c>
      <c r="IR155">
        <v>0.67809842814395405</v>
      </c>
      <c r="IS155">
        <v>0.67904498743783004</v>
      </c>
      <c r="IT155">
        <v>0.68021736785201303</v>
      </c>
      <c r="IU155">
        <v>0.68159679615429702</v>
      </c>
      <c r="IV155">
        <v>0.68318011730121997</v>
      </c>
      <c r="IW155">
        <v>0.68496365638691104</v>
      </c>
      <c r="IX155">
        <v>0.68694324050842603</v>
      </c>
      <c r="IY155" s="13"/>
      <c r="IZ155" s="5"/>
      <c r="JJ155" s="13">
        <v>1400</v>
      </c>
      <c r="JK155">
        <v>0.67187957316646996</v>
      </c>
      <c r="JL155">
        <v>0.67199079849099697</v>
      </c>
      <c r="JM155">
        <v>0.67232418925617399</v>
      </c>
      <c r="JN155">
        <v>0.67287888761629799</v>
      </c>
      <c r="JO155">
        <v>0.67365345708775304</v>
      </c>
      <c r="JP155">
        <v>0.67467397670065699</v>
      </c>
      <c r="JQ155">
        <v>0.67593544895112001</v>
      </c>
      <c r="JR155">
        <v>0.67741702656321201</v>
      </c>
      <c r="JS155">
        <v>0.67911414565211103</v>
      </c>
      <c r="JT155">
        <v>0.681021618541921</v>
      </c>
      <c r="JU155">
        <v>0.68313369356560405</v>
      </c>
      <c r="JV155" s="13"/>
      <c r="JW155" s="5"/>
      <c r="KG155" s="13">
        <v>1400</v>
      </c>
      <c r="KH155">
        <v>0.67408081877217596</v>
      </c>
      <c r="KI155">
        <v>0.67418807129525904</v>
      </c>
      <c r="KJ155">
        <v>0.67450960393564696</v>
      </c>
      <c r="KK155">
        <v>0.67504473794978603</v>
      </c>
      <c r="KL155">
        <v>0.67579232964824398</v>
      </c>
      <c r="KM155">
        <v>0.67677823916257895</v>
      </c>
      <c r="KN155">
        <v>0.677998052177327</v>
      </c>
      <c r="KO155">
        <v>0.67943191141342996</v>
      </c>
      <c r="KP155">
        <v>0.68107593158207502</v>
      </c>
      <c r="KQ155">
        <v>0.68292565297007102</v>
      </c>
      <c r="KR155">
        <v>0.684976082840141</v>
      </c>
      <c r="KS155" s="13"/>
      <c r="KT155" s="5"/>
      <c r="LD155" s="13">
        <v>1400</v>
      </c>
      <c r="LE155">
        <v>0.67294682436336595</v>
      </c>
      <c r="LF155">
        <v>0.67305610387606296</v>
      </c>
      <c r="LG155">
        <v>0.67338368670829296</v>
      </c>
      <c r="LH155">
        <v>0.67392880266639899</v>
      </c>
      <c r="LI155">
        <v>0.67469015854080305</v>
      </c>
      <c r="LJ155">
        <v>0.67569372647438497</v>
      </c>
      <c r="LK155">
        <v>0.67693479420296998</v>
      </c>
      <c r="LL155">
        <v>0.67839299849843904</v>
      </c>
      <c r="LM155">
        <v>0.68006410715528998</v>
      </c>
      <c r="LN155">
        <v>0.68194328815302996</v>
      </c>
      <c r="LO155">
        <v>0.68402516042899297</v>
      </c>
      <c r="LP155" s="13"/>
      <c r="LQ155" s="5"/>
      <c r="MA155" s="13">
        <v>1400</v>
      </c>
      <c r="MB155">
        <v>0.67374011597145</v>
      </c>
      <c r="MC155">
        <v>0.67384799351479396</v>
      </c>
      <c r="MD155">
        <v>0.67417139192226805</v>
      </c>
      <c r="ME155">
        <v>0.674709604833725</v>
      </c>
      <c r="MF155">
        <v>0.67546144340204495</v>
      </c>
      <c r="MG155">
        <v>0.67645280331827395</v>
      </c>
      <c r="MH155">
        <v>0.677679180110076</v>
      </c>
      <c r="MI155">
        <v>0.67912056254855802</v>
      </c>
      <c r="MJ155">
        <v>0.68077296043388202</v>
      </c>
      <c r="MK155">
        <v>0.68263180142866697</v>
      </c>
      <c r="ML155">
        <v>0.68469197528779002</v>
      </c>
      <c r="MM155" s="13"/>
      <c r="MN155" s="5"/>
      <c r="MX155" s="13">
        <v>1400</v>
      </c>
      <c r="MY155">
        <v>0.67206604973490802</v>
      </c>
      <c r="MZ155">
        <v>0.67217680459243201</v>
      </c>
      <c r="NA155">
        <v>0.67250878999660302</v>
      </c>
      <c r="NB155">
        <v>0.67306116604616595</v>
      </c>
      <c r="NC155">
        <v>0.67383252558754703</v>
      </c>
      <c r="ND155">
        <v>0.67484891462054797</v>
      </c>
      <c r="NE155">
        <v>0.67610539494597399</v>
      </c>
      <c r="NF155">
        <v>0.67758122532710796</v>
      </c>
      <c r="NG155">
        <v>0.67927191000728404</v>
      </c>
      <c r="NH155">
        <v>0.681172334319886</v>
      </c>
      <c r="NI155">
        <v>0.68327682260604705</v>
      </c>
      <c r="NJ155" s="13"/>
      <c r="NK155" s="5"/>
      <c r="NU155" s="13">
        <v>1400</v>
      </c>
      <c r="NV155">
        <v>0.67355639779582899</v>
      </c>
      <c r="NW155">
        <v>0.673664391212627</v>
      </c>
      <c r="NX155">
        <v>0.67398813347909403</v>
      </c>
      <c r="NY155">
        <v>0.67452690706025398</v>
      </c>
      <c r="NZ155">
        <v>0.67527950484314603</v>
      </c>
      <c r="OA155">
        <v>0.67627181959145299</v>
      </c>
      <c r="OB155">
        <v>0.677499311825841</v>
      </c>
      <c r="OC155">
        <v>0.67894191894595401</v>
      </c>
      <c r="OD155">
        <v>0.68059560884510095</v>
      </c>
      <c r="OE155">
        <v>0.68245576420166099</v>
      </c>
      <c r="OF155">
        <v>0.68451722780866497</v>
      </c>
      <c r="OG155" s="13"/>
      <c r="OH155" s="5"/>
      <c r="OR155">
        <v>1400</v>
      </c>
      <c r="OS155">
        <v>0.67172230578130598</v>
      </c>
      <c r="OT155">
        <v>0.67183369448708996</v>
      </c>
      <c r="OU155">
        <v>0.67216757185098397</v>
      </c>
      <c r="OV155">
        <v>0.67272306949612903</v>
      </c>
      <c r="OW155">
        <v>0.67349873372859603</v>
      </c>
      <c r="OX155">
        <v>0.67452064573154102</v>
      </c>
      <c r="OY155">
        <v>0.67578377464467698</v>
      </c>
      <c r="OZ155">
        <v>0.67726722177666598</v>
      </c>
      <c r="PA155">
        <v>0.67896638372393003</v>
      </c>
      <c r="PB155">
        <v>0.68087603043477496</v>
      </c>
      <c r="PC155">
        <v>0.68299036606666796</v>
      </c>
      <c r="PD155" s="13"/>
      <c r="PE155" s="5"/>
      <c r="PO155" s="13">
        <v>1400</v>
      </c>
      <c r="PP155">
        <v>0.68618209830502497</v>
      </c>
      <c r="PQ155">
        <v>0.68626246020142601</v>
      </c>
      <c r="PR155">
        <v>0.68650372032617801</v>
      </c>
      <c r="PS155">
        <v>0.68690638700245998</v>
      </c>
      <c r="PT155">
        <v>0.68747125866663406</v>
      </c>
      <c r="PU155">
        <v>0.68822237968454802</v>
      </c>
      <c r="PV155">
        <v>0.68915924362928904</v>
      </c>
      <c r="PW155">
        <v>0.69026880695355597</v>
      </c>
      <c r="PX155">
        <v>0.69155172214893301</v>
      </c>
      <c r="PY155">
        <v>0.69300840559995802</v>
      </c>
      <c r="PZ155">
        <v>0.69463895546488896</v>
      </c>
      <c r="QA155" s="13"/>
      <c r="QB155" s="5"/>
      <c r="QL155" s="13">
        <v>1400</v>
      </c>
      <c r="QM155">
        <v>0.69376491094792103</v>
      </c>
      <c r="QN155">
        <v>0.69383245571496499</v>
      </c>
      <c r="QO155">
        <v>0.694035418716764</v>
      </c>
      <c r="QP155">
        <v>0.69437476794477204</v>
      </c>
      <c r="QQ155">
        <v>0.69485205758708601</v>
      </c>
      <c r="QR155">
        <v>0.69549036104204598</v>
      </c>
      <c r="QS155">
        <v>0.69629073522857599</v>
      </c>
      <c r="QT155">
        <v>0.69724300203131095</v>
      </c>
      <c r="QU155">
        <v>0.69834966170930501</v>
      </c>
      <c r="QV155">
        <v>0.699613148746141</v>
      </c>
      <c r="QW155">
        <v>0.701035707508468</v>
      </c>
      <c r="QX155" s="13"/>
      <c r="QY155" s="5"/>
      <c r="RI155" s="13">
        <v>1400</v>
      </c>
      <c r="RJ155">
        <v>0.66881856392055195</v>
      </c>
      <c r="RK155">
        <v>0.66893500125363403</v>
      </c>
      <c r="RL155">
        <v>0.66928394464919005</v>
      </c>
      <c r="RM155">
        <v>0.66986428855307401</v>
      </c>
      <c r="RN155">
        <v>0.67067419177380505</v>
      </c>
      <c r="RO155">
        <v>0.67173999635182002</v>
      </c>
      <c r="RP155">
        <v>0.67305590347144295</v>
      </c>
      <c r="RQ155">
        <v>0.67459972543617197</v>
      </c>
      <c r="RR155">
        <v>0.67636596619174505</v>
      </c>
      <c r="RS155">
        <v>0.67834843993587501</v>
      </c>
      <c r="RT155">
        <v>0.680540356520273</v>
      </c>
      <c r="RU155" s="13"/>
      <c r="RV155" s="5"/>
      <c r="SF155" s="13">
        <v>1400</v>
      </c>
      <c r="SG155">
        <v>0.69069425365465897</v>
      </c>
      <c r="SH155">
        <v>0.69077195685632198</v>
      </c>
      <c r="SI155">
        <v>0.69100524316850298</v>
      </c>
      <c r="SJ155">
        <v>0.69139462859574796</v>
      </c>
      <c r="SK155">
        <v>0.69194092719985101</v>
      </c>
      <c r="SL155">
        <v>0.69266803827083701</v>
      </c>
      <c r="SM155">
        <v>0.69357551588859301</v>
      </c>
      <c r="SN155">
        <v>0.69465049453263294</v>
      </c>
      <c r="SO155">
        <v>0.69589373136130905</v>
      </c>
      <c r="SP155">
        <v>0.69730578462739401</v>
      </c>
      <c r="SQ155">
        <v>0.69888693727886497</v>
      </c>
      <c r="SR155" s="13"/>
      <c r="SS155" s="5"/>
      <c r="TC155" s="13">
        <v>1400</v>
      </c>
      <c r="TD155">
        <v>0.67152938024670195</v>
      </c>
      <c r="TE155">
        <v>0.67164092002446296</v>
      </c>
      <c r="TF155">
        <v>0.67197524667072195</v>
      </c>
      <c r="TG155">
        <v>0.67253148012370301</v>
      </c>
      <c r="TH155">
        <v>0.67330814759483104</v>
      </c>
      <c r="TI155">
        <v>0.67433133262731004</v>
      </c>
      <c r="TJ155">
        <v>0.67559596736234295</v>
      </c>
      <c r="TK155">
        <v>0.67708109609310996</v>
      </c>
      <c r="TL155">
        <v>0.67878207158154302</v>
      </c>
      <c r="TM155">
        <v>0.68069361676640106</v>
      </c>
      <c r="TN155">
        <v>0.682809886783456</v>
      </c>
      <c r="TO155" s="13"/>
      <c r="TP155" s="5"/>
      <c r="TZ155" s="13">
        <v>1400</v>
      </c>
      <c r="UA155">
        <v>0.61652518166915404</v>
      </c>
      <c r="UB155">
        <v>0.616561540981303</v>
      </c>
      <c r="UC155">
        <v>0.61666845038276596</v>
      </c>
      <c r="UD155">
        <v>0.61683944461082196</v>
      </c>
      <c r="UE155">
        <v>0.61706388019562097</v>
      </c>
      <c r="UF155">
        <v>0.61758571455889999</v>
      </c>
      <c r="UG155">
        <v>0.61836288376537196</v>
      </c>
      <c r="UH155">
        <v>0.61921010048781</v>
      </c>
      <c r="UI155">
        <v>0.620094691422726</v>
      </c>
      <c r="UJ155">
        <v>0.62098093226291595</v>
      </c>
      <c r="UK155">
        <v>0.62183063838388797</v>
      </c>
      <c r="UL155" s="13"/>
      <c r="UM155" s="5"/>
      <c r="UW155" s="13">
        <v>1400</v>
      </c>
      <c r="UX155">
        <v>0.61652518166915404</v>
      </c>
      <c r="UY155">
        <v>0.616561540981303</v>
      </c>
      <c r="UZ155">
        <v>0.61666845038276596</v>
      </c>
      <c r="VA155">
        <v>0.61683944461082196</v>
      </c>
      <c r="VB155">
        <v>0.61706388019562097</v>
      </c>
      <c r="VC155">
        <v>0.61758571455889999</v>
      </c>
      <c r="VD155">
        <v>0.61836288376537196</v>
      </c>
      <c r="VE155">
        <v>0.61921010048781</v>
      </c>
      <c r="VF155">
        <v>0.620094691422726</v>
      </c>
      <c r="VG155">
        <v>0.62098093226291595</v>
      </c>
      <c r="VH155">
        <v>0.62183063838388797</v>
      </c>
      <c r="VI155" s="13"/>
      <c r="VJ155" s="5"/>
      <c r="VT155" s="13">
        <v>1400</v>
      </c>
      <c r="VU155">
        <v>0.61652518166915404</v>
      </c>
      <c r="VV155">
        <v>0.616561540981303</v>
      </c>
      <c r="VW155">
        <v>0.61666845038276596</v>
      </c>
      <c r="VX155">
        <v>0.61683944461082196</v>
      </c>
      <c r="VY155">
        <v>0.61706388019562097</v>
      </c>
      <c r="VZ155">
        <v>0.61758571455889999</v>
      </c>
      <c r="WA155">
        <v>0.61836288376537196</v>
      </c>
      <c r="WB155">
        <v>0.61921010048781</v>
      </c>
      <c r="WC155">
        <v>0.620094691422726</v>
      </c>
      <c r="WD155">
        <v>0.62098093226291595</v>
      </c>
      <c r="WE155">
        <v>0.62183063838388797</v>
      </c>
      <c r="WF155" s="13"/>
      <c r="WG155" s="5"/>
    </row>
    <row r="156" spans="17:605" x14ac:dyDescent="0.25">
      <c r="Q156" s="13">
        <v>2800</v>
      </c>
      <c r="R156">
        <v>0.63288834290529095</v>
      </c>
      <c r="S156">
        <v>0.63293499574710499</v>
      </c>
      <c r="T156">
        <v>0.63307300385479104</v>
      </c>
      <c r="U156">
        <v>0.633296553611289</v>
      </c>
      <c r="V156">
        <v>0.63359607884084501</v>
      </c>
      <c r="W156">
        <v>0.63395843785942596</v>
      </c>
      <c r="X156">
        <v>0.63436714661011895</v>
      </c>
      <c r="Y156">
        <v>0.63512194354401497</v>
      </c>
      <c r="Z156">
        <v>0.63612783507489201</v>
      </c>
      <c r="AA156">
        <v>0.63716330213031602</v>
      </c>
      <c r="AB156">
        <v>0.63819416229037995</v>
      </c>
      <c r="AC156" s="13" t="s">
        <v>198</v>
      </c>
      <c r="AD156" s="5">
        <v>58036.366499049902</v>
      </c>
      <c r="AN156" s="13">
        <v>2800</v>
      </c>
      <c r="AO156">
        <v>0.69570830599091105</v>
      </c>
      <c r="AP156">
        <v>0.695788145711844</v>
      </c>
      <c r="AQ156">
        <v>0.69602776504015496</v>
      </c>
      <c r="AR156">
        <v>0.69642745280915297</v>
      </c>
      <c r="AS156">
        <v>0.696987652499373</v>
      </c>
      <c r="AT156">
        <v>0.69770890869328295</v>
      </c>
      <c r="AU156">
        <v>0.69859179848556396</v>
      </c>
      <c r="AV156">
        <v>0.69966980407784196</v>
      </c>
      <c r="AW156">
        <v>0.700936507409747</v>
      </c>
      <c r="AX156">
        <v>0.70237214835541995</v>
      </c>
      <c r="AY156">
        <v>0.70397607622145597</v>
      </c>
      <c r="AZ156" s="13" t="s">
        <v>198</v>
      </c>
      <c r="BA156" s="5">
        <v>67754.284714453897</v>
      </c>
      <c r="BK156" s="13">
        <v>2800</v>
      </c>
      <c r="BL156">
        <v>0.686230574898268</v>
      </c>
      <c r="BM156">
        <v>0.68632697189891301</v>
      </c>
      <c r="BN156">
        <v>0.68661604263758702</v>
      </c>
      <c r="BO156">
        <v>0.68709742011026498</v>
      </c>
      <c r="BP156">
        <v>0.68777047270439196</v>
      </c>
      <c r="BQ156">
        <v>0.68863427693619494</v>
      </c>
      <c r="BR156">
        <v>0.68968758434447797</v>
      </c>
      <c r="BS156">
        <v>0.69096533306743102</v>
      </c>
      <c r="BT156">
        <v>0.69245766282500398</v>
      </c>
      <c r="BU156">
        <v>0.69413985800094902</v>
      </c>
      <c r="BV156">
        <v>0.69600834065875505</v>
      </c>
      <c r="BW156" s="13" t="s">
        <v>198</v>
      </c>
      <c r="BX156" s="5">
        <v>63772.308042083598</v>
      </c>
      <c r="CH156" s="13">
        <v>2800</v>
      </c>
      <c r="CI156">
        <v>0.63286819295479102</v>
      </c>
      <c r="CJ156">
        <v>0.63291467249188005</v>
      </c>
      <c r="CK156">
        <v>0.63305215985998597</v>
      </c>
      <c r="CL156">
        <v>0.63327483896841497</v>
      </c>
      <c r="CM156">
        <v>0.63357313952635297</v>
      </c>
      <c r="CN156">
        <v>0.63393391410176203</v>
      </c>
      <c r="CO156">
        <v>0.63434067126292304</v>
      </c>
      <c r="CP156">
        <v>0.63509351740822495</v>
      </c>
      <c r="CQ156">
        <v>0.63609736360843105</v>
      </c>
      <c r="CR156">
        <v>0.63713044682807696</v>
      </c>
      <c r="CS156">
        <v>0.63815856241371005</v>
      </c>
      <c r="CT156" s="13" t="s">
        <v>198</v>
      </c>
      <c r="CU156" s="5">
        <v>58678.840298646297</v>
      </c>
      <c r="DE156" s="13">
        <v>2800</v>
      </c>
      <c r="DF156">
        <v>0.68568191388178401</v>
      </c>
      <c r="DG156">
        <v>0.68577922407533798</v>
      </c>
      <c r="DH156">
        <v>0.68607102092072703</v>
      </c>
      <c r="DI156">
        <v>0.686556897358231</v>
      </c>
      <c r="DJ156">
        <v>0.68723615620210599</v>
      </c>
      <c r="DK156">
        <v>0.68810778460632005</v>
      </c>
      <c r="DL156">
        <v>0.68917042327900602</v>
      </c>
      <c r="DM156">
        <v>0.69045907924153005</v>
      </c>
      <c r="DN156">
        <v>0.69196368857774604</v>
      </c>
      <c r="DO156">
        <v>0.69365924885669905</v>
      </c>
      <c r="DP156">
        <v>0.69554200763577001</v>
      </c>
      <c r="DQ156" s="13" t="s">
        <v>198</v>
      </c>
      <c r="DR156" s="5">
        <v>67998.041182115907</v>
      </c>
      <c r="EB156" s="13">
        <v>2800</v>
      </c>
      <c r="EC156">
        <v>0.63282444397563997</v>
      </c>
      <c r="ED156">
        <v>0.63287054775542995</v>
      </c>
      <c r="EE156">
        <v>0.633006906061793</v>
      </c>
      <c r="EF156">
        <v>0.63322769744003904</v>
      </c>
      <c r="EG156">
        <v>0.63352334267600596</v>
      </c>
      <c r="EH156">
        <v>0.633880681873355</v>
      </c>
      <c r="EI156">
        <v>0.63428320760841095</v>
      </c>
      <c r="EJ156">
        <v>0.63503182407883196</v>
      </c>
      <c r="EK156">
        <v>0.63603123562585995</v>
      </c>
      <c r="EL156">
        <v>0.63705915023922299</v>
      </c>
      <c r="EM156">
        <v>0.638081315054986</v>
      </c>
      <c r="EN156" s="13" t="s">
        <v>198</v>
      </c>
      <c r="EO156" s="5">
        <v>59993.2095414832</v>
      </c>
      <c r="EY156" s="13">
        <v>2800</v>
      </c>
      <c r="EZ156">
        <v>0.63290609956216604</v>
      </c>
      <c r="FA156">
        <v>0.63295290524910497</v>
      </c>
      <c r="FB156">
        <v>0.63309137262007198</v>
      </c>
      <c r="FC156">
        <v>0.633315690239451</v>
      </c>
      <c r="FD156">
        <v>0.63361629556047205</v>
      </c>
      <c r="FE156">
        <v>0.633980051968146</v>
      </c>
      <c r="FF156">
        <v>0.63439048190926195</v>
      </c>
      <c r="FG156">
        <v>0.63514699933081098</v>
      </c>
      <c r="FH156">
        <v>0.63615469473188602</v>
      </c>
      <c r="FI156">
        <v>0.63719226419772401</v>
      </c>
      <c r="FJ156">
        <v>0.63822554491621997</v>
      </c>
      <c r="FK156" s="13" t="s">
        <v>198</v>
      </c>
      <c r="FL156" s="5">
        <v>68598.725467633805</v>
      </c>
      <c r="FV156" s="13">
        <v>2800</v>
      </c>
      <c r="FW156">
        <v>0.63269584090083297</v>
      </c>
      <c r="FX156">
        <v>0.63274084420793497</v>
      </c>
      <c r="FY156">
        <v>0.63287389585251896</v>
      </c>
      <c r="FZ156">
        <v>0.63308915866506699</v>
      </c>
      <c r="GA156">
        <v>0.63337702728882395</v>
      </c>
      <c r="GB156">
        <v>0.63372430531110302</v>
      </c>
      <c r="GC156">
        <v>0.63411443845723503</v>
      </c>
      <c r="GD156">
        <v>0.63485066757571296</v>
      </c>
      <c r="GE156">
        <v>0.63583709150225698</v>
      </c>
      <c r="GF156">
        <v>0.63684986889855699</v>
      </c>
      <c r="GG156">
        <v>0.63785460567631203</v>
      </c>
      <c r="GH156" s="13" t="s">
        <v>198</v>
      </c>
      <c r="GI156" s="5">
        <v>64095.918643035497</v>
      </c>
      <c r="GS156" s="13">
        <v>2800</v>
      </c>
      <c r="GT156">
        <v>0.63287669469885699</v>
      </c>
      <c r="GU156">
        <v>0.63292324733902094</v>
      </c>
      <c r="GV156">
        <v>0.63306095436453103</v>
      </c>
      <c r="GW156">
        <v>0.63328400072814095</v>
      </c>
      <c r="GX156">
        <v>0.63358281787488402</v>
      </c>
      <c r="GY156">
        <v>0.63394426079738997</v>
      </c>
      <c r="GZ156">
        <v>0.63435184117483301</v>
      </c>
      <c r="HA156">
        <v>0.63510551019804296</v>
      </c>
      <c r="HB156">
        <v>0.63611021915547294</v>
      </c>
      <c r="HC156">
        <v>0.63714430792029497</v>
      </c>
      <c r="HD156">
        <v>0.63817358121771095</v>
      </c>
      <c r="HE156" s="13" t="s">
        <v>198</v>
      </c>
      <c r="HF156" s="5">
        <v>62420.919105311703</v>
      </c>
      <c r="HP156" s="13">
        <v>2800</v>
      </c>
      <c r="HQ156">
        <v>0.68101778855998496</v>
      </c>
      <c r="HR156">
        <v>0.68112345154907294</v>
      </c>
      <c r="HS156">
        <v>0.68144018583188304</v>
      </c>
      <c r="HT156">
        <v>0.68196722484748395</v>
      </c>
      <c r="HU156">
        <v>0.682703283251196</v>
      </c>
      <c r="HV156">
        <v>0.68364654739735198</v>
      </c>
      <c r="HW156">
        <v>0.68479466601393102</v>
      </c>
      <c r="HX156">
        <v>0.68618327971319704</v>
      </c>
      <c r="HY156">
        <v>0.687800503055785</v>
      </c>
      <c r="HZ156">
        <v>0.68961876504300601</v>
      </c>
      <c r="IA156">
        <v>0.69163276291925602</v>
      </c>
      <c r="IB156" s="13" t="s">
        <v>198</v>
      </c>
      <c r="IC156" s="5">
        <v>69911.327460363202</v>
      </c>
      <c r="IM156" s="13">
        <v>2800</v>
      </c>
      <c r="IN156">
        <v>0.68738542406931502</v>
      </c>
      <c r="IO156">
        <v>0.68747954242223397</v>
      </c>
      <c r="IP156">
        <v>0.68776180685980104</v>
      </c>
      <c r="IQ156">
        <v>0.68823193852629405</v>
      </c>
      <c r="IR156">
        <v>0.68888945016052805</v>
      </c>
      <c r="IS156">
        <v>0.68973361509484299</v>
      </c>
      <c r="IT156">
        <v>0.690763429120134</v>
      </c>
      <c r="IU156">
        <v>0.69201362994786997</v>
      </c>
      <c r="IV156">
        <v>0.69347481712244496</v>
      </c>
      <c r="IW156">
        <v>0.69512293781630796</v>
      </c>
      <c r="IX156">
        <v>0.69695480093637097</v>
      </c>
      <c r="IY156" s="13" t="s">
        <v>198</v>
      </c>
      <c r="IZ156" s="5">
        <v>74716.153514423</v>
      </c>
      <c r="JJ156" s="13">
        <v>2800</v>
      </c>
      <c r="JK156">
        <v>0.68262856646483205</v>
      </c>
      <c r="JL156">
        <v>0.68273123441994599</v>
      </c>
      <c r="JM156">
        <v>0.68303902681250805</v>
      </c>
      <c r="JN156">
        <v>0.68355130549780396</v>
      </c>
      <c r="JO156">
        <v>0.68426699514965195</v>
      </c>
      <c r="JP156">
        <v>0.68518456791648896</v>
      </c>
      <c r="JQ156">
        <v>0.68630202629855597</v>
      </c>
      <c r="JR156">
        <v>0.68765478474050801</v>
      </c>
      <c r="JS156">
        <v>0.68923160647689896</v>
      </c>
      <c r="JT156">
        <v>0.69100583481334299</v>
      </c>
      <c r="JU156">
        <v>0.69297271741506505</v>
      </c>
      <c r="JV156" s="13" t="s">
        <v>198</v>
      </c>
      <c r="JW156" s="5">
        <v>76052.110155081406</v>
      </c>
      <c r="KG156" s="13">
        <v>2800</v>
      </c>
      <c r="KH156">
        <v>0.684921036479057</v>
      </c>
      <c r="KI156">
        <v>0.68501968814344905</v>
      </c>
      <c r="KJ156">
        <v>0.68531549024333405</v>
      </c>
      <c r="KK156">
        <v>0.68580797876097299</v>
      </c>
      <c r="KL156">
        <v>0.68649636327930297</v>
      </c>
      <c r="KM156">
        <v>0.68737950392212199</v>
      </c>
      <c r="KN156">
        <v>0.688455883889875</v>
      </c>
      <c r="KO156">
        <v>0.68976061517989995</v>
      </c>
      <c r="KP156">
        <v>0.69128334311737605</v>
      </c>
      <c r="KQ156">
        <v>0.69299865365594904</v>
      </c>
      <c r="KR156">
        <v>0.69490254664126805</v>
      </c>
      <c r="KS156" s="13" t="s">
        <v>198</v>
      </c>
      <c r="KT156" s="5">
        <v>66943.755765705806</v>
      </c>
      <c r="LD156" s="13">
        <v>2800</v>
      </c>
      <c r="LE156">
        <v>0.683739888277071</v>
      </c>
      <c r="LF156">
        <v>0.68384058827715999</v>
      </c>
      <c r="LG156">
        <v>0.68414250550683697</v>
      </c>
      <c r="LH156">
        <v>0.68464508713238603</v>
      </c>
      <c r="LI156">
        <v>0.68534739739521899</v>
      </c>
      <c r="LJ156">
        <v>0.686248098460574</v>
      </c>
      <c r="LK156">
        <v>0.68734542819424205</v>
      </c>
      <c r="LL156">
        <v>0.68867465337656197</v>
      </c>
      <c r="LM156">
        <v>0.69022496879412298</v>
      </c>
      <c r="LN156">
        <v>0.691970325455324</v>
      </c>
      <c r="LO156">
        <v>0.69390633867344598</v>
      </c>
      <c r="LP156" s="13" t="s">
        <v>198</v>
      </c>
      <c r="LQ156" s="5">
        <v>74413.831850915507</v>
      </c>
      <c r="MA156" s="13">
        <v>2800</v>
      </c>
      <c r="MB156">
        <v>0.68456669489716004</v>
      </c>
      <c r="MC156">
        <v>0.68466597737291501</v>
      </c>
      <c r="MD156">
        <v>0.68496366289331601</v>
      </c>
      <c r="ME156">
        <v>0.685459260644535</v>
      </c>
      <c r="MF156">
        <v>0.686151936354501</v>
      </c>
      <c r="MG156">
        <v>0.68704049040551396</v>
      </c>
      <c r="MH156">
        <v>0.68812333194295605</v>
      </c>
      <c r="MI156">
        <v>0.68943562210682496</v>
      </c>
      <c r="MJ156">
        <v>0.69096686964109699</v>
      </c>
      <c r="MK156">
        <v>0.69269146724787101</v>
      </c>
      <c r="ML156">
        <v>0.69460529850557895</v>
      </c>
      <c r="MM156" s="13" t="s">
        <v>198</v>
      </c>
      <c r="MN156" s="5">
        <v>70286.323585367994</v>
      </c>
      <c r="MX156" s="13">
        <v>2800</v>
      </c>
      <c r="MY156">
        <v>0.68282023469449005</v>
      </c>
      <c r="MZ156">
        <v>0.68292242993445496</v>
      </c>
      <c r="NA156">
        <v>0.68322881005744596</v>
      </c>
      <c r="NB156">
        <v>0.68373875438301801</v>
      </c>
      <c r="NC156">
        <v>0.68445121615451299</v>
      </c>
      <c r="ND156">
        <v>0.68536470641263003</v>
      </c>
      <c r="NE156">
        <v>0.68647727582330598</v>
      </c>
      <c r="NF156">
        <v>0.68782429326016203</v>
      </c>
      <c r="NG156">
        <v>0.68939461355884002</v>
      </c>
      <c r="NH156">
        <v>0.69116171367347801</v>
      </c>
      <c r="NI156">
        <v>0.69312091666762798</v>
      </c>
      <c r="NJ156" s="13" t="s">
        <v>198</v>
      </c>
      <c r="NK156" s="5">
        <v>84202.947558081403</v>
      </c>
      <c r="NU156" s="13">
        <v>2800</v>
      </c>
      <c r="NV156">
        <v>0.68437012962143995</v>
      </c>
      <c r="NW156">
        <v>0.68446953509041397</v>
      </c>
      <c r="NX156">
        <v>0.68476758592770304</v>
      </c>
      <c r="NY156">
        <v>0.68526378043264702</v>
      </c>
      <c r="NZ156">
        <v>0.68595726652204903</v>
      </c>
      <c r="OA156">
        <v>0.686846820327078</v>
      </c>
      <c r="OB156">
        <v>0.68793082094879299</v>
      </c>
      <c r="OC156">
        <v>0.68924442546909304</v>
      </c>
      <c r="OD156">
        <v>0.69077709246187802</v>
      </c>
      <c r="OE156">
        <v>0.69250315095073001</v>
      </c>
      <c r="OF156">
        <v>0.69441843787647195</v>
      </c>
      <c r="OG156" s="13" t="s">
        <v>198</v>
      </c>
      <c r="OH156" s="5">
        <v>83235.7509801837</v>
      </c>
      <c r="OR156">
        <v>2800</v>
      </c>
      <c r="OS156">
        <v>0.682462412526886</v>
      </c>
      <c r="OT156">
        <v>0.68256524901682702</v>
      </c>
      <c r="OU156">
        <v>0.68287354355575003</v>
      </c>
      <c r="OV156">
        <v>0.68338664772164903</v>
      </c>
      <c r="OW156">
        <v>0.68410346937856603</v>
      </c>
      <c r="OX156">
        <v>0.68502245779590898</v>
      </c>
      <c r="OY156">
        <v>0.68614158714446305</v>
      </c>
      <c r="OZ156">
        <v>0.68749627488690601</v>
      </c>
      <c r="PA156">
        <v>0.68907523554601302</v>
      </c>
      <c r="PB156">
        <v>0.69085174833994201</v>
      </c>
      <c r="PC156">
        <v>0.692821017012338</v>
      </c>
      <c r="PD156" s="13" t="s">
        <v>198</v>
      </c>
      <c r="PE156" s="5">
        <v>83183.901749242199</v>
      </c>
      <c r="PO156" s="13">
        <v>2800</v>
      </c>
      <c r="PP156">
        <v>0.69765936449558896</v>
      </c>
      <c r="PQ156">
        <v>0.69773091225921302</v>
      </c>
      <c r="PR156">
        <v>0.69794578636970295</v>
      </c>
      <c r="PS156">
        <v>0.69830466397090596</v>
      </c>
      <c r="PT156">
        <v>0.69880862368650298</v>
      </c>
      <c r="PU156">
        <v>0.69945907446819999</v>
      </c>
      <c r="PV156">
        <v>0.70025766324795902</v>
      </c>
      <c r="PW156">
        <v>0.70123699048980603</v>
      </c>
      <c r="PX156">
        <v>0.70239264123618805</v>
      </c>
      <c r="PY156">
        <v>0.70370773645060503</v>
      </c>
      <c r="PZ156">
        <v>0.70518328416444298</v>
      </c>
      <c r="QA156" s="13" t="s">
        <v>198</v>
      </c>
      <c r="QB156" s="5">
        <v>99311.965477897102</v>
      </c>
      <c r="QL156" s="13">
        <v>2800</v>
      </c>
      <c r="QM156">
        <v>0.70543596306093703</v>
      </c>
      <c r="QN156">
        <v>0.70549488761701196</v>
      </c>
      <c r="QO156">
        <v>0.70567203494850606</v>
      </c>
      <c r="QP156">
        <v>0.70596850812922596</v>
      </c>
      <c r="QQ156">
        <v>0.70638608702929895</v>
      </c>
      <c r="QR156">
        <v>0.70692714432824</v>
      </c>
      <c r="QS156">
        <v>0.707594535452018</v>
      </c>
      <c r="QT156">
        <v>0.70841951788065904</v>
      </c>
      <c r="QU156">
        <v>0.70940007407415095</v>
      </c>
      <c r="QV156">
        <v>0.71052291022618597</v>
      </c>
      <c r="QW156">
        <v>0.71179107885203796</v>
      </c>
      <c r="QX156" s="13" t="s">
        <v>198</v>
      </c>
      <c r="QY156" s="5">
        <v>125503.401910092</v>
      </c>
      <c r="RI156" s="13">
        <v>2800</v>
      </c>
      <c r="RJ156">
        <v>0.67943349133350195</v>
      </c>
      <c r="RK156">
        <v>0.67954145275550604</v>
      </c>
      <c r="RL156">
        <v>0.67986504407347603</v>
      </c>
      <c r="RM156">
        <v>0.68040338503742404</v>
      </c>
      <c r="RN156">
        <v>0.68115500444180099</v>
      </c>
      <c r="RO156">
        <v>0.68211783586319097</v>
      </c>
      <c r="RP156">
        <v>0.68328921535111697</v>
      </c>
      <c r="RQ156">
        <v>0.68470492041032405</v>
      </c>
      <c r="RR156">
        <v>0.686352506820331</v>
      </c>
      <c r="RS156">
        <v>0.68820363548080699</v>
      </c>
      <c r="RT156">
        <v>0.69025252025954598</v>
      </c>
      <c r="RU156" s="13" t="s">
        <v>198</v>
      </c>
      <c r="RV156" s="5">
        <v>103865.18264729</v>
      </c>
      <c r="SF156" s="13">
        <v>2800</v>
      </c>
      <c r="SG156">
        <v>0.70208730691794097</v>
      </c>
      <c r="SH156">
        <v>0.70215645106650804</v>
      </c>
      <c r="SI156">
        <v>0.70236411321346304</v>
      </c>
      <c r="SJ156">
        <v>0.70271096804016198</v>
      </c>
      <c r="SK156">
        <v>0.70319809297964597</v>
      </c>
      <c r="SL156">
        <v>0.70382690122361002</v>
      </c>
      <c r="SM156">
        <v>0.70459905479151996</v>
      </c>
      <c r="SN156">
        <v>0.70554695320182803</v>
      </c>
      <c r="SO156">
        <v>0.70666628980620605</v>
      </c>
      <c r="SP156">
        <v>0.70794041780176098</v>
      </c>
      <c r="SQ156">
        <v>0.7093704780508</v>
      </c>
      <c r="SR156" s="13" t="s">
        <v>198</v>
      </c>
      <c r="SS156" s="5">
        <v>97205.025394843396</v>
      </c>
      <c r="TC156" s="13">
        <v>2800</v>
      </c>
      <c r="TD156">
        <v>0.68225837933446398</v>
      </c>
      <c r="TE156">
        <v>0.68236137371350103</v>
      </c>
      <c r="TF156">
        <v>0.68267013807911303</v>
      </c>
      <c r="TG156">
        <v>0.68318401259570105</v>
      </c>
      <c r="TH156">
        <v>0.68390188646025596</v>
      </c>
      <c r="TI156">
        <v>0.68482218353759405</v>
      </c>
      <c r="TJ156">
        <v>0.68594284654485305</v>
      </c>
      <c r="TK156">
        <v>0.68729929612804996</v>
      </c>
      <c r="TL156">
        <v>0.68888019277960799</v>
      </c>
      <c r="TM156">
        <v>0.690658744676239</v>
      </c>
      <c r="TN156">
        <v>0.69263010679663195</v>
      </c>
      <c r="TO156" s="13" t="s">
        <v>198</v>
      </c>
      <c r="TP156" s="5">
        <v>96868.340373152503</v>
      </c>
      <c r="TZ156" s="13">
        <v>2800</v>
      </c>
      <c r="UA156">
        <v>0.62665223280113602</v>
      </c>
      <c r="UB156">
        <v>0.626688068285426</v>
      </c>
      <c r="UC156">
        <v>0.62679351717048404</v>
      </c>
      <c r="UD156">
        <v>0.62696244554589098</v>
      </c>
      <c r="UE156">
        <v>0.62718475715928501</v>
      </c>
      <c r="UF156">
        <v>0.62744657570905804</v>
      </c>
      <c r="UG156">
        <v>0.62773048460107905</v>
      </c>
      <c r="UH156">
        <v>0.62836761803446495</v>
      </c>
      <c r="UI156">
        <v>0.62925430909514302</v>
      </c>
      <c r="UJ156">
        <v>0.63014753487407704</v>
      </c>
      <c r="UK156">
        <v>0.63101072572217398</v>
      </c>
      <c r="UL156" s="13" t="s">
        <v>198</v>
      </c>
      <c r="UM156" s="5">
        <v>57818.589467367798</v>
      </c>
      <c r="UW156" s="13">
        <v>2800</v>
      </c>
      <c r="UX156">
        <v>0.62665223280113602</v>
      </c>
      <c r="UY156">
        <v>0.626688068285426</v>
      </c>
      <c r="UZ156">
        <v>0.62679351717048404</v>
      </c>
      <c r="VA156">
        <v>0.62696244554589098</v>
      </c>
      <c r="VB156">
        <v>0.62718475715928501</v>
      </c>
      <c r="VC156">
        <v>0.62744657570905804</v>
      </c>
      <c r="VD156">
        <v>0.62773048460107905</v>
      </c>
      <c r="VE156">
        <v>0.62836761803446495</v>
      </c>
      <c r="VF156">
        <v>0.62925430909514302</v>
      </c>
      <c r="VG156">
        <v>0.63014753487407704</v>
      </c>
      <c r="VH156">
        <v>0.63101072572217398</v>
      </c>
      <c r="VI156" s="13" t="s">
        <v>198</v>
      </c>
      <c r="VJ156" s="5">
        <v>58594.587210036698</v>
      </c>
      <c r="VT156" s="13">
        <v>2800</v>
      </c>
      <c r="VU156">
        <v>0.62665223280113602</v>
      </c>
      <c r="VV156">
        <v>0.626688068285426</v>
      </c>
      <c r="VW156">
        <v>0.62679351717048404</v>
      </c>
      <c r="VX156">
        <v>0.62696244554589098</v>
      </c>
      <c r="VY156">
        <v>0.62718475715928501</v>
      </c>
      <c r="VZ156">
        <v>0.62744657570905804</v>
      </c>
      <c r="WA156">
        <v>0.62773048460107905</v>
      </c>
      <c r="WB156">
        <v>0.62836761803446495</v>
      </c>
      <c r="WC156">
        <v>0.62925430909514302</v>
      </c>
      <c r="WD156">
        <v>0.63014753487407704</v>
      </c>
      <c r="WE156">
        <v>0.63101072572217398</v>
      </c>
      <c r="WF156" s="13" t="s">
        <v>198</v>
      </c>
      <c r="WG156" s="5">
        <v>60232.420961604301</v>
      </c>
    </row>
    <row r="157" spans="17:605" x14ac:dyDescent="0.25">
      <c r="Q157" s="13">
        <v>4200</v>
      </c>
      <c r="R157">
        <v>0.64309074294843704</v>
      </c>
      <c r="S157">
        <v>0.64313623254764496</v>
      </c>
      <c r="T157">
        <v>0.64327085298761499</v>
      </c>
      <c r="U157">
        <v>0.64348909526634002</v>
      </c>
      <c r="V157">
        <v>0.64378189580011702</v>
      </c>
      <c r="W157">
        <v>0.64413680622734804</v>
      </c>
      <c r="X157">
        <v>0.64453821717204496</v>
      </c>
      <c r="Y157">
        <v>0.64496762350772097</v>
      </c>
      <c r="Z157">
        <v>0.645414707321875</v>
      </c>
      <c r="AA157">
        <v>0.64644534924038799</v>
      </c>
      <c r="AB157">
        <v>0.64747599108123399</v>
      </c>
      <c r="AC157" s="13" t="s">
        <v>199</v>
      </c>
      <c r="AD157" s="5">
        <v>0.37128669287256999</v>
      </c>
      <c r="AN157" s="13">
        <v>4200</v>
      </c>
      <c r="AO157">
        <v>0.70721210850309402</v>
      </c>
      <c r="AP157">
        <v>0.707283439458255</v>
      </c>
      <c r="AQ157">
        <v>0.70749758722271106</v>
      </c>
      <c r="AR157">
        <v>0.707855004378521</v>
      </c>
      <c r="AS157">
        <v>0.70835640575802505</v>
      </c>
      <c r="AT157">
        <v>0.70900271236118495</v>
      </c>
      <c r="AU157">
        <v>0.70979497885243004</v>
      </c>
      <c r="AV157">
        <v>0.71073431012568</v>
      </c>
      <c r="AW157">
        <v>0.71182286446568499</v>
      </c>
      <c r="AX157">
        <v>0.71312174341605095</v>
      </c>
      <c r="AY157">
        <v>0.71457592871805498</v>
      </c>
      <c r="AZ157" s="13" t="s">
        <v>199</v>
      </c>
      <c r="BA157" s="5">
        <v>0.30393512927659999</v>
      </c>
      <c r="BK157" s="13">
        <v>4200</v>
      </c>
      <c r="BL157">
        <v>0.69742510064580099</v>
      </c>
      <c r="BM157">
        <v>0.69751292710991397</v>
      </c>
      <c r="BN157">
        <v>0.69777635239380498</v>
      </c>
      <c r="BO157">
        <v>0.69821520688960104</v>
      </c>
      <c r="BP157">
        <v>0.69882918439961605</v>
      </c>
      <c r="BQ157">
        <v>0.69961780944766605</v>
      </c>
      <c r="BR157">
        <v>0.70058039647514103</v>
      </c>
      <c r="BS157">
        <v>0.70171600540263801</v>
      </c>
      <c r="BT157">
        <v>0.70302461604553101</v>
      </c>
      <c r="BU157">
        <v>0.704571536018747</v>
      </c>
      <c r="BV157">
        <v>0.706292326815944</v>
      </c>
      <c r="BW157" s="13" t="s">
        <v>199</v>
      </c>
      <c r="BX157" s="5">
        <v>0.32582062930785499</v>
      </c>
      <c r="CH157" s="13">
        <v>4200</v>
      </c>
      <c r="CI157">
        <v>0.64307208424748397</v>
      </c>
      <c r="CJ157">
        <v>0.64311740788634597</v>
      </c>
      <c r="CK157">
        <v>0.643251529673046</v>
      </c>
      <c r="CL157">
        <v>0.64346893829211804</v>
      </c>
      <c r="CM157">
        <v>0.643760566314028</v>
      </c>
      <c r="CN157">
        <v>0.64411396001100596</v>
      </c>
      <c r="CO157">
        <v>0.64451350313190603</v>
      </c>
      <c r="CP157">
        <v>0.644940682171945</v>
      </c>
      <c r="CQ157">
        <v>0.64538518205165996</v>
      </c>
      <c r="CR157">
        <v>0.64641356749496504</v>
      </c>
      <c r="CS157">
        <v>0.64744161049582705</v>
      </c>
      <c r="CT157" s="13" t="s">
        <v>199</v>
      </c>
      <c r="CU157" s="5">
        <v>0.36698610713831598</v>
      </c>
      <c r="DE157" s="13">
        <v>4200</v>
      </c>
      <c r="DF157">
        <v>0.69685411387038299</v>
      </c>
      <c r="DG157">
        <v>0.69694285787516497</v>
      </c>
      <c r="DH157">
        <v>0.69720902285363995</v>
      </c>
      <c r="DI157">
        <v>0.69765240074268198</v>
      </c>
      <c r="DJ157">
        <v>0.69827262233007004</v>
      </c>
      <c r="DK157">
        <v>0.69906912613913597</v>
      </c>
      <c r="DL157">
        <v>0.70004111974374605</v>
      </c>
      <c r="DM157">
        <v>0.70118753791570398</v>
      </c>
      <c r="DN157">
        <v>0.70250822699793103</v>
      </c>
      <c r="DO157">
        <v>0.70406871364066703</v>
      </c>
      <c r="DP157">
        <v>0.70580402236557105</v>
      </c>
      <c r="DQ157" s="13" t="s">
        <v>199</v>
      </c>
      <c r="DR157" s="5">
        <v>0.32564629925827099</v>
      </c>
      <c r="EB157" s="13">
        <v>4200</v>
      </c>
      <c r="EC157">
        <v>0.64303157008476897</v>
      </c>
      <c r="ED157">
        <v>0.64307653389072295</v>
      </c>
      <c r="EE157">
        <v>0.64320957450414196</v>
      </c>
      <c r="EF157">
        <v>0.64342517559290902</v>
      </c>
      <c r="EG157">
        <v>0.64371426138795595</v>
      </c>
      <c r="EH157">
        <v>0.64406436652517596</v>
      </c>
      <c r="EI157">
        <v>0.64445985984494902</v>
      </c>
      <c r="EJ157">
        <v>0.644882209674559</v>
      </c>
      <c r="EK157">
        <v>0.64532110707530599</v>
      </c>
      <c r="EL157">
        <v>0.646344600063263</v>
      </c>
      <c r="EM157">
        <v>0.64736700828509897</v>
      </c>
      <c r="EN157" s="13" t="s">
        <v>199</v>
      </c>
      <c r="EO157" s="5">
        <v>0.36063178633182602</v>
      </c>
      <c r="EY157" s="13">
        <v>4200</v>
      </c>
      <c r="EZ157">
        <v>0.64310718476951001</v>
      </c>
      <c r="FA157">
        <v>0.64315282073660396</v>
      </c>
      <c r="FB157">
        <v>0.64328788096124401</v>
      </c>
      <c r="FC157">
        <v>0.64350685848161104</v>
      </c>
      <c r="FD157">
        <v>0.64380069310555998</v>
      </c>
      <c r="FE157">
        <v>0.64415694120381095</v>
      </c>
      <c r="FF157">
        <v>0.64455999946343501</v>
      </c>
      <c r="FG157">
        <v>0.64499137014660402</v>
      </c>
      <c r="FH157">
        <v>0.64544073284181203</v>
      </c>
      <c r="FI157">
        <v>0.64647336484801898</v>
      </c>
      <c r="FJ157">
        <v>0.64750629872029197</v>
      </c>
      <c r="FK157" s="13" t="s">
        <v>199</v>
      </c>
      <c r="FL157" s="5">
        <v>0.33845523609973299</v>
      </c>
      <c r="FV157" s="13">
        <v>4200</v>
      </c>
      <c r="FW157">
        <v>0.64291245266072605</v>
      </c>
      <c r="FX157">
        <v>0.64295636263453304</v>
      </c>
      <c r="FY157">
        <v>0.64308623684557498</v>
      </c>
      <c r="FZ157">
        <v>0.64329654426448701</v>
      </c>
      <c r="GA157">
        <v>0.64357818468997796</v>
      </c>
      <c r="GB157">
        <v>0.64391865866724496</v>
      </c>
      <c r="GC157">
        <v>0.64430229135983796</v>
      </c>
      <c r="GD157">
        <v>0.64471049786936696</v>
      </c>
      <c r="GE157">
        <v>0.64513298722686396</v>
      </c>
      <c r="GF157">
        <v>0.64614215182886403</v>
      </c>
      <c r="GG157">
        <v>0.64714805753709603</v>
      </c>
      <c r="GH157" s="13" t="s">
        <v>199</v>
      </c>
      <c r="GI157" s="5">
        <v>0.34556950823767701</v>
      </c>
      <c r="GS157" s="13">
        <v>4200</v>
      </c>
      <c r="GT157">
        <v>0.64307995690203001</v>
      </c>
      <c r="GU157">
        <v>0.64312535054596198</v>
      </c>
      <c r="GV157">
        <v>0.64325968267361699</v>
      </c>
      <c r="GW157">
        <v>0.64347744294541398</v>
      </c>
      <c r="GX157">
        <v>0.64376956555409703</v>
      </c>
      <c r="GY157">
        <v>0.64412359903549499</v>
      </c>
      <c r="GZ157">
        <v>0.64452393003859298</v>
      </c>
      <c r="HA157">
        <v>0.64495204859280197</v>
      </c>
      <c r="HB157">
        <v>0.64539763842370201</v>
      </c>
      <c r="HC157">
        <v>0.64642697568885998</v>
      </c>
      <c r="HD157">
        <v>0.64745611492767996</v>
      </c>
      <c r="HE157" s="13" t="s">
        <v>199</v>
      </c>
      <c r="HF157" s="5">
        <v>0.349734941954427</v>
      </c>
      <c r="HP157" s="13">
        <v>4200</v>
      </c>
      <c r="HQ157">
        <v>0.69200906330619005</v>
      </c>
      <c r="HR157">
        <v>0.692106214002571</v>
      </c>
      <c r="HS157">
        <v>0.6923974823472</v>
      </c>
      <c r="HT157">
        <v>0.692882313220341</v>
      </c>
      <c r="HU157">
        <v>0.69355976908872996</v>
      </c>
      <c r="HV157">
        <v>0.69442851362181501</v>
      </c>
      <c r="HW157">
        <v>0.69548679279932002</v>
      </c>
      <c r="HX157">
        <v>0.69673241713691003</v>
      </c>
      <c r="HY157">
        <v>0.698164036757287</v>
      </c>
      <c r="HZ157">
        <v>0.69984917251337997</v>
      </c>
      <c r="IA157">
        <v>0.70171801578312198</v>
      </c>
      <c r="IB157" s="13" t="s">
        <v>199</v>
      </c>
      <c r="IC157" s="5">
        <v>0.33760730278267598</v>
      </c>
      <c r="IM157" s="13">
        <v>4200</v>
      </c>
      <c r="IN157">
        <v>0.698614428943232</v>
      </c>
      <c r="IO157">
        <v>0.69869997827081398</v>
      </c>
      <c r="IP157">
        <v>0.69895660050966701</v>
      </c>
      <c r="IQ157">
        <v>0.69938421044286903</v>
      </c>
      <c r="IR157">
        <v>0.69998264020735901</v>
      </c>
      <c r="IS157">
        <v>0.70075160321771501</v>
      </c>
      <c r="IT157">
        <v>0.70169064879116405</v>
      </c>
      <c r="IU157">
        <v>0.70279911211624901</v>
      </c>
      <c r="IV157">
        <v>0.70407726515985003</v>
      </c>
      <c r="IW157">
        <v>0.70558984145553305</v>
      </c>
      <c r="IX157">
        <v>0.70727367164744503</v>
      </c>
      <c r="IY157" s="13" t="s">
        <v>199</v>
      </c>
      <c r="IZ157" s="5">
        <v>0.320129614037169</v>
      </c>
      <c r="JJ157" s="13">
        <v>4200</v>
      </c>
      <c r="JK157">
        <v>0.69368198658052604</v>
      </c>
      <c r="JL157">
        <v>0.69377611931255301</v>
      </c>
      <c r="JM157">
        <v>0.69405837559477901</v>
      </c>
      <c r="JN157">
        <v>0.694528324675036</v>
      </c>
      <c r="JO157">
        <v>0.69518523259838805</v>
      </c>
      <c r="JP157">
        <v>0.69602804043393196</v>
      </c>
      <c r="JQ157">
        <v>0.69705533815109699</v>
      </c>
      <c r="JR157">
        <v>0.69826533806374602</v>
      </c>
      <c r="JS157">
        <v>0.69965711734414404</v>
      </c>
      <c r="JT157">
        <v>0.70129748495888</v>
      </c>
      <c r="JU157">
        <v>0.70311835564222902</v>
      </c>
      <c r="JV157" s="13" t="s">
        <v>199</v>
      </c>
      <c r="JW157" s="5">
        <v>0.32699660709899397</v>
      </c>
      <c r="KG157" s="13">
        <v>4200</v>
      </c>
      <c r="KH157">
        <v>0.69606442442104499</v>
      </c>
      <c r="KI157">
        <v>0.696154515384802</v>
      </c>
      <c r="KJ157">
        <v>0.69642470283466196</v>
      </c>
      <c r="KK157">
        <v>0.696874723960344</v>
      </c>
      <c r="KL157">
        <v>0.69750411985119098</v>
      </c>
      <c r="KM157">
        <v>0.69831220663868099</v>
      </c>
      <c r="KN157">
        <v>0.69929803985107197</v>
      </c>
      <c r="KO157">
        <v>0.70046037626843405</v>
      </c>
      <c r="KP157">
        <v>0.70179887272599795</v>
      </c>
      <c r="KQ157">
        <v>0.70337938055582905</v>
      </c>
      <c r="KR157">
        <v>0.70513614881554798</v>
      </c>
      <c r="KS157" s="13" t="s">
        <v>199</v>
      </c>
      <c r="KT157" s="5">
        <v>0.328878592459315</v>
      </c>
      <c r="LD157" s="13">
        <v>4200</v>
      </c>
      <c r="LE157">
        <v>0.69483685318872201</v>
      </c>
      <c r="LF157">
        <v>0.69492900442833605</v>
      </c>
      <c r="LG157">
        <v>0.69520534393786904</v>
      </c>
      <c r="LH157">
        <v>0.69566552334869403</v>
      </c>
      <c r="LI157">
        <v>0.696308943607863</v>
      </c>
      <c r="LJ157">
        <v>0.69713472970132095</v>
      </c>
      <c r="LK157">
        <v>0.69814169982375196</v>
      </c>
      <c r="LL157">
        <v>0.69932833309841402</v>
      </c>
      <c r="LM157">
        <v>0.70069399065114002</v>
      </c>
      <c r="LN157">
        <v>0.70230501327635397</v>
      </c>
      <c r="LO157">
        <v>0.70409445775963198</v>
      </c>
      <c r="LP157" s="13" t="s">
        <v>199</v>
      </c>
      <c r="LQ157" s="5">
        <v>0.32543383812565102</v>
      </c>
      <c r="MA157" s="13">
        <v>4200</v>
      </c>
      <c r="MB157">
        <v>0.69569667178166905</v>
      </c>
      <c r="MC157">
        <v>0.69578739647614996</v>
      </c>
      <c r="MD157">
        <v>0.696059476448045</v>
      </c>
      <c r="ME157">
        <v>0.69651262309972894</v>
      </c>
      <c r="MF157">
        <v>0.69714633527646597</v>
      </c>
      <c r="MG157">
        <v>0.69795987148113403</v>
      </c>
      <c r="MH157">
        <v>0.69895221567153898</v>
      </c>
      <c r="MI157">
        <v>0.70012204087389596</v>
      </c>
      <c r="MJ157">
        <v>0.70146891477950901</v>
      </c>
      <c r="MK157">
        <v>0.70305884099973903</v>
      </c>
      <c r="ML157">
        <v>0.70482570441724302</v>
      </c>
      <c r="MM157" s="13" t="s">
        <v>199</v>
      </c>
      <c r="MN157" s="5">
        <v>0.32652796832300401</v>
      </c>
      <c r="MX157" s="13">
        <v>4200</v>
      </c>
      <c r="MY157">
        <v>0.69387882582046301</v>
      </c>
      <c r="MZ157">
        <v>0.693972485233181</v>
      </c>
      <c r="NA157">
        <v>0.69425332723125099</v>
      </c>
      <c r="NB157">
        <v>0.69472093793372702</v>
      </c>
      <c r="NC157">
        <v>0.69537461101005105</v>
      </c>
      <c r="ND157">
        <v>0.69621332518600598</v>
      </c>
      <c r="NE157">
        <v>0.69723571715086097</v>
      </c>
      <c r="NF157">
        <v>0.69844005382129803</v>
      </c>
      <c r="NG157">
        <v>0.69982546993262096</v>
      </c>
      <c r="NH157">
        <v>0.70145864989131601</v>
      </c>
      <c r="NI157">
        <v>0.703271768918728</v>
      </c>
      <c r="NJ157" s="13" t="s">
        <v>199</v>
      </c>
      <c r="NK157" s="5">
        <v>0.32167738321233402</v>
      </c>
      <c r="NU157" s="13">
        <v>4200</v>
      </c>
      <c r="NV157">
        <v>0.69548748518933501</v>
      </c>
      <c r="NW157">
        <v>0.69557833868719898</v>
      </c>
      <c r="NX157">
        <v>0.69585080153486001</v>
      </c>
      <c r="NY157">
        <v>0.69630457462440598</v>
      </c>
      <c r="NZ157">
        <v>0.69693913958952503</v>
      </c>
      <c r="OA157">
        <v>0.69775373146479303</v>
      </c>
      <c r="OB157">
        <v>0.69874730507864102</v>
      </c>
      <c r="OC157">
        <v>0.69991849938851902</v>
      </c>
      <c r="OD157">
        <v>0.70126684501562397</v>
      </c>
      <c r="OE157">
        <v>0.70285836222326603</v>
      </c>
      <c r="OF157">
        <v>0.70462683027053896</v>
      </c>
      <c r="OG157" s="13" t="s">
        <v>199</v>
      </c>
      <c r="OH157" s="5">
        <v>0.31998872779512699</v>
      </c>
      <c r="OR157">
        <v>4200</v>
      </c>
      <c r="OS157">
        <v>0.69350706897203795</v>
      </c>
      <c r="OT157">
        <v>0.69360137430180802</v>
      </c>
      <c r="OU157">
        <v>0.69388414503161</v>
      </c>
      <c r="OV157">
        <v>0.69435494046167601</v>
      </c>
      <c r="OW157">
        <v>0.69501301035174801</v>
      </c>
      <c r="OX157">
        <v>0.695857273575615</v>
      </c>
      <c r="OY157">
        <v>0.69688629257047896</v>
      </c>
      <c r="OZ157">
        <v>0.69809824747547</v>
      </c>
      <c r="PA157">
        <v>0.69949218072593999</v>
      </c>
      <c r="PB157">
        <v>0.70113493001171401</v>
      </c>
      <c r="PC157">
        <v>0.70295829839717106</v>
      </c>
      <c r="PD157" s="13" t="s">
        <v>199</v>
      </c>
      <c r="PE157" s="5">
        <v>0.32464296268263598</v>
      </c>
      <c r="PO157" s="13">
        <v>4200</v>
      </c>
      <c r="PP157">
        <v>0.70942366275805702</v>
      </c>
      <c r="PQ157">
        <v>0.70948659207090403</v>
      </c>
      <c r="PR157">
        <v>0.70967565954959699</v>
      </c>
      <c r="PS157">
        <v>0.70999168846076599</v>
      </c>
      <c r="PT157">
        <v>0.71043600075190805</v>
      </c>
      <c r="PU157">
        <v>0.71101034529095897</v>
      </c>
      <c r="PV157">
        <v>0.71171680412463401</v>
      </c>
      <c r="PW157">
        <v>0.71255768292726496</v>
      </c>
      <c r="PX157">
        <v>0.71353640946125396</v>
      </c>
      <c r="PY157">
        <v>0.71471156850489703</v>
      </c>
      <c r="PZ157">
        <v>0.71603365569689503</v>
      </c>
      <c r="QA157" s="13" t="s">
        <v>199</v>
      </c>
      <c r="QB157" s="5">
        <v>0.25807571635752202</v>
      </c>
      <c r="QL157" s="13">
        <v>4200</v>
      </c>
      <c r="QM157">
        <v>0.71737377242046396</v>
      </c>
      <c r="QN157">
        <v>0.71742435539851701</v>
      </c>
      <c r="QO157">
        <v>0.71757651422921997</v>
      </c>
      <c r="QP157">
        <v>0.717831461170371</v>
      </c>
      <c r="QQ157">
        <v>0.71819115956916801</v>
      </c>
      <c r="QR157">
        <v>0.71865824175603599</v>
      </c>
      <c r="QS157">
        <v>0.71923590090211498</v>
      </c>
      <c r="QT157">
        <v>0.71992776313430495</v>
      </c>
      <c r="QU157">
        <v>0.72073866769435901</v>
      </c>
      <c r="QV157">
        <v>0.721723717815976</v>
      </c>
      <c r="QW157">
        <v>0.722840329001183</v>
      </c>
      <c r="QX157" s="13" t="s">
        <v>199</v>
      </c>
      <c r="QY157" s="5">
        <v>0.23342941280399199</v>
      </c>
      <c r="RI157" s="13">
        <v>4200</v>
      </c>
      <c r="RJ157">
        <v>0.69035373640545195</v>
      </c>
      <c r="RK157">
        <v>0.69045322152086896</v>
      </c>
      <c r="RL157">
        <v>0.69075145594304599</v>
      </c>
      <c r="RM157">
        <v>0.69124777403637805</v>
      </c>
      <c r="RN157">
        <v>0.69194105743873302</v>
      </c>
      <c r="RO157">
        <v>0.69282972356883898</v>
      </c>
      <c r="RP157">
        <v>0.69391171328114998</v>
      </c>
      <c r="RQ157">
        <v>0.69518448101707497</v>
      </c>
      <c r="RR157">
        <v>0.69664629665042099</v>
      </c>
      <c r="RS157">
        <v>0.69836519198615099</v>
      </c>
      <c r="RT157">
        <v>0.70026994614322802</v>
      </c>
      <c r="RU157" s="13" t="s">
        <v>199</v>
      </c>
      <c r="RV157" s="5">
        <v>0.32220464235691998</v>
      </c>
      <c r="SF157" s="13">
        <v>4200</v>
      </c>
      <c r="SG157">
        <v>0.71375683554623104</v>
      </c>
      <c r="SH157">
        <v>0.71381762291605699</v>
      </c>
      <c r="SI157">
        <v>0.714000260283292</v>
      </c>
      <c r="SJ157">
        <v>0.71430555897171599</v>
      </c>
      <c r="SK157">
        <v>0.71473482398068899</v>
      </c>
      <c r="SL157">
        <v>0.71528978646157004</v>
      </c>
      <c r="SM157">
        <v>0.71597251552674301</v>
      </c>
      <c r="SN157">
        <v>0.71678531521631805</v>
      </c>
      <c r="SO157">
        <v>0.71773162227044696</v>
      </c>
      <c r="SP157">
        <v>0.71886963720466202</v>
      </c>
      <c r="SQ157">
        <v>0.72015033217605895</v>
      </c>
      <c r="SR157" s="13" t="s">
        <v>199</v>
      </c>
      <c r="SS157" s="5">
        <v>0.26150209430534399</v>
      </c>
      <c r="TC157" s="13">
        <v>4200</v>
      </c>
      <c r="TD157">
        <v>0.69329208998441305</v>
      </c>
      <c r="TE157">
        <v>0.69338655878063604</v>
      </c>
      <c r="TF157">
        <v>0.69366981619121904</v>
      </c>
      <c r="TG157">
        <v>0.69414141046042499</v>
      </c>
      <c r="TH157">
        <v>0.69480057324952205</v>
      </c>
      <c r="TI157">
        <v>0.69564619876836697</v>
      </c>
      <c r="TJ157">
        <v>0.69667681886322896</v>
      </c>
      <c r="TK157">
        <v>0.69789057792782505</v>
      </c>
      <c r="TL157">
        <v>0.69928647979756597</v>
      </c>
      <c r="TM157">
        <v>0.70093139350434097</v>
      </c>
      <c r="TN157">
        <v>0.70275699861698104</v>
      </c>
      <c r="TO157" s="13" t="s">
        <v>199</v>
      </c>
      <c r="TP157" s="5">
        <v>0.31535313264572901</v>
      </c>
      <c r="TZ157" s="13">
        <v>4200</v>
      </c>
      <c r="UA157">
        <v>0.63701736428481304</v>
      </c>
      <c r="UB157">
        <v>0.63705253211164103</v>
      </c>
      <c r="UC157">
        <v>0.63715608623065401</v>
      </c>
      <c r="UD157">
        <v>0.63732221577732495</v>
      </c>
      <c r="UE157">
        <v>0.63754135778888299</v>
      </c>
      <c r="UF157">
        <v>0.63780037223924702</v>
      </c>
      <c r="UG157">
        <v>0.63808277244639899</v>
      </c>
      <c r="UH157">
        <v>0.63836899778541401</v>
      </c>
      <c r="UI157">
        <v>0.63864860197629503</v>
      </c>
      <c r="UJ157">
        <v>0.63954605526569497</v>
      </c>
      <c r="UK157">
        <v>0.64041950153315896</v>
      </c>
      <c r="UL157" s="13" t="s">
        <v>199</v>
      </c>
      <c r="UM157" s="5">
        <v>0.31350248091452498</v>
      </c>
      <c r="UW157" s="13">
        <v>4200</v>
      </c>
      <c r="UX157">
        <v>0.63701736428481304</v>
      </c>
      <c r="UY157">
        <v>0.63705253211164103</v>
      </c>
      <c r="UZ157">
        <v>0.63715608623065401</v>
      </c>
      <c r="VA157">
        <v>0.63732221577732495</v>
      </c>
      <c r="VB157">
        <v>0.63754135778888299</v>
      </c>
      <c r="VC157">
        <v>0.63780037223924702</v>
      </c>
      <c r="VD157">
        <v>0.63808277244639899</v>
      </c>
      <c r="VE157">
        <v>0.63836899778541401</v>
      </c>
      <c r="VF157">
        <v>0.63864860197629503</v>
      </c>
      <c r="VG157">
        <v>0.63954605526569497</v>
      </c>
      <c r="VH157">
        <v>0.64041950153315896</v>
      </c>
      <c r="VI157" s="13" t="s">
        <v>199</v>
      </c>
      <c r="VJ157" s="5">
        <v>0.31259509043746397</v>
      </c>
      <c r="VT157" s="13">
        <v>4200</v>
      </c>
      <c r="VU157">
        <v>0.63701736428481304</v>
      </c>
      <c r="VV157">
        <v>0.63705253211164103</v>
      </c>
      <c r="VW157">
        <v>0.63715608623065401</v>
      </c>
      <c r="VX157">
        <v>0.63732221577732495</v>
      </c>
      <c r="VY157">
        <v>0.63754135778888299</v>
      </c>
      <c r="VZ157">
        <v>0.63780037223924702</v>
      </c>
      <c r="WA157">
        <v>0.63808277244639899</v>
      </c>
      <c r="WB157">
        <v>0.63836899778541401</v>
      </c>
      <c r="WC157">
        <v>0.63864860197629503</v>
      </c>
      <c r="WD157">
        <v>0.63954605526569497</v>
      </c>
      <c r="WE157">
        <v>0.64041950153315896</v>
      </c>
      <c r="WF157" s="13" t="s">
        <v>199</v>
      </c>
      <c r="WG157" s="5">
        <v>0.31056804434427199</v>
      </c>
    </row>
    <row r="158" spans="17:605" x14ac:dyDescent="0.25">
      <c r="Q158" s="13">
        <v>5600</v>
      </c>
      <c r="R158">
        <v>0.65353968541453</v>
      </c>
      <c r="S158">
        <v>0.65358388508157095</v>
      </c>
      <c r="T158">
        <v>0.65371473529850899</v>
      </c>
      <c r="U158">
        <v>0.65392702420547</v>
      </c>
      <c r="V158">
        <v>0.65421217830901501</v>
      </c>
      <c r="W158">
        <v>0.65455842495649097</v>
      </c>
      <c r="X158">
        <v>0.65495100658692196</v>
      </c>
      <c r="Y158">
        <v>0.65537243497738296</v>
      </c>
      <c r="Z158">
        <v>0.65580277214530303</v>
      </c>
      <c r="AA158">
        <v>0.65621992400007001</v>
      </c>
      <c r="AB158">
        <v>0.65699585590943799</v>
      </c>
      <c r="AC158" s="13" t="s">
        <v>200</v>
      </c>
      <c r="AD158" s="5">
        <v>123.78651062108401</v>
      </c>
      <c r="AN158" s="13">
        <v>5600</v>
      </c>
      <c r="AO158">
        <v>0.71900113422976497</v>
      </c>
      <c r="AP158">
        <v>0.71906414784826</v>
      </c>
      <c r="AQ158">
        <v>0.71925339122887</v>
      </c>
      <c r="AR158">
        <v>0.71956945964969299</v>
      </c>
      <c r="AS158">
        <v>0.72001330509551997</v>
      </c>
      <c r="AT158">
        <v>0.72058617893943</v>
      </c>
      <c r="AU158">
        <v>0.72128955728711797</v>
      </c>
      <c r="AV158">
        <v>0.72212505410777905</v>
      </c>
      <c r="AW158">
        <v>0.72309432812569596</v>
      </c>
      <c r="AX158">
        <v>0.72419898992059795</v>
      </c>
      <c r="AY158">
        <v>0.72548011976869098</v>
      </c>
      <c r="AZ158" s="13" t="s">
        <v>200</v>
      </c>
      <c r="BA158" s="5">
        <v>124.308183889356</v>
      </c>
      <c r="BK158" s="13">
        <v>5600</v>
      </c>
      <c r="BL158">
        <v>0.70892365199310403</v>
      </c>
      <c r="BM158">
        <v>0.70900300052298204</v>
      </c>
      <c r="BN158">
        <v>0.70924105269123505</v>
      </c>
      <c r="BO158">
        <v>0.70963782012931498</v>
      </c>
      <c r="BP158">
        <v>0.71019329593713099</v>
      </c>
      <c r="BQ158">
        <v>0.71090741774802102</v>
      </c>
      <c r="BR158">
        <v>0.711780020807803</v>
      </c>
      <c r="BS158">
        <v>0.712810785412755</v>
      </c>
      <c r="BT158">
        <v>0.71399918371323701</v>
      </c>
      <c r="BU158">
        <v>0.715344431201828</v>
      </c>
      <c r="BV158">
        <v>0.71688972909801796</v>
      </c>
      <c r="BW158" s="13" t="s">
        <v>200</v>
      </c>
      <c r="BX158" s="5">
        <v>122.443163720737</v>
      </c>
      <c r="CH158" s="13">
        <v>5600</v>
      </c>
      <c r="CI158">
        <v>0.65352251504804404</v>
      </c>
      <c r="CJ158">
        <v>0.65356655598299795</v>
      </c>
      <c r="CK158">
        <v>0.65369692928174605</v>
      </c>
      <c r="CL158">
        <v>0.65390842092244095</v>
      </c>
      <c r="CM158">
        <v>0.65419245382025304</v>
      </c>
      <c r="CN158">
        <v>0.65453725031681897</v>
      </c>
      <c r="CO158">
        <v>0.65492804644704505</v>
      </c>
      <c r="CP158">
        <v>0.65534734619762902</v>
      </c>
      <c r="CQ158">
        <v>0.655775202412477</v>
      </c>
      <c r="CR158">
        <v>0.65618951043302498</v>
      </c>
      <c r="CS158">
        <v>0.65696269024515896</v>
      </c>
      <c r="CT158" s="13" t="s">
        <v>200</v>
      </c>
      <c r="CU158" s="5">
        <v>122.52888872509</v>
      </c>
      <c r="DE158" s="13">
        <v>5600</v>
      </c>
      <c r="DF158">
        <v>0.70833114887064097</v>
      </c>
      <c r="DG158">
        <v>0.70841141400848096</v>
      </c>
      <c r="DH158">
        <v>0.70865220371862103</v>
      </c>
      <c r="DI158">
        <v>0.70905349307810694</v>
      </c>
      <c r="DJ158">
        <v>0.70961521522466497</v>
      </c>
      <c r="DK158">
        <v>0.71033722582936398</v>
      </c>
      <c r="DL158">
        <v>0.71121925807790698</v>
      </c>
      <c r="DM158">
        <v>0.71226087244049097</v>
      </c>
      <c r="DN158">
        <v>0.71346140615837805</v>
      </c>
      <c r="DO158">
        <v>0.71481992767719704</v>
      </c>
      <c r="DP158">
        <v>0.71637974208633404</v>
      </c>
      <c r="DQ158" s="13" t="s">
        <v>200</v>
      </c>
      <c r="DR158" s="5">
        <v>124.32522644535101</v>
      </c>
      <c r="EB158" s="13">
        <v>5600</v>
      </c>
      <c r="EC158">
        <v>0.653485229391361</v>
      </c>
      <c r="ED158">
        <v>0.65352892616598202</v>
      </c>
      <c r="EE158">
        <v>0.653658265418253</v>
      </c>
      <c r="EF158">
        <v>0.65386802843817005</v>
      </c>
      <c r="EG158">
        <v>0.65414963035310203</v>
      </c>
      <c r="EH158">
        <v>0.65449128264999601</v>
      </c>
      <c r="EI158">
        <v>0.65487820747672298</v>
      </c>
      <c r="EJ158">
        <v>0.65529289192689699</v>
      </c>
      <c r="EK158">
        <v>0.65571536895211702</v>
      </c>
      <c r="EL158">
        <v>0.65612351097783295</v>
      </c>
      <c r="EM158">
        <v>0.65689072371267099</v>
      </c>
      <c r="EN158" s="13" t="s">
        <v>200</v>
      </c>
      <c r="EO158" s="5">
        <v>124.032388687479</v>
      </c>
      <c r="EY158" s="13">
        <v>5600</v>
      </c>
      <c r="EZ158">
        <v>0.65355481497315604</v>
      </c>
      <c r="FA158">
        <v>0.65359915463324403</v>
      </c>
      <c r="FB158">
        <v>0.65373042546597304</v>
      </c>
      <c r="FC158">
        <v>0.65394341751806895</v>
      </c>
      <c r="FD158">
        <v>0.65422956046326197</v>
      </c>
      <c r="FE158">
        <v>0.65457708606333198</v>
      </c>
      <c r="FF158">
        <v>0.65497124240495697</v>
      </c>
      <c r="FG158">
        <v>0.65539454813540399</v>
      </c>
      <c r="FH158">
        <v>0.65582707336206403</v>
      </c>
      <c r="FI158">
        <v>0.65624673331401895</v>
      </c>
      <c r="FJ158">
        <v>0.65702509241726104</v>
      </c>
      <c r="FK158" s="13" t="s">
        <v>200</v>
      </c>
      <c r="FL158" s="5">
        <v>123.641201683341</v>
      </c>
      <c r="FV158" s="13">
        <v>5600</v>
      </c>
      <c r="FW158">
        <v>0.65337557921683997</v>
      </c>
      <c r="FX158">
        <v>0.65341826806202297</v>
      </c>
      <c r="FY158">
        <v>0.65354457893961604</v>
      </c>
      <c r="FZ158">
        <v>0.65374927940473704</v>
      </c>
      <c r="GA158">
        <v>0.65402376176894095</v>
      </c>
      <c r="GB158">
        <v>0.65435620571841402</v>
      </c>
      <c r="GC158">
        <v>0.65473179271661497</v>
      </c>
      <c r="GD158">
        <v>0.65513296036629498</v>
      </c>
      <c r="GE158">
        <v>0.65553968334184898</v>
      </c>
      <c r="GF158">
        <v>0.65592976693374505</v>
      </c>
      <c r="GG158">
        <v>0.65667950390533603</v>
      </c>
      <c r="GH158" s="13" t="s">
        <v>200</v>
      </c>
      <c r="GI158" s="5">
        <v>123.147338686556</v>
      </c>
      <c r="GS158" s="13">
        <v>5600</v>
      </c>
      <c r="GT158">
        <v>0.65352975984234896</v>
      </c>
      <c r="GU158">
        <v>0.65357386773334802</v>
      </c>
      <c r="GV158">
        <v>0.65370444220476498</v>
      </c>
      <c r="GW158">
        <v>0.65391627014673104</v>
      </c>
      <c r="GX158">
        <v>0.65420077598936499</v>
      </c>
      <c r="GY158">
        <v>0.65454618418584998</v>
      </c>
      <c r="GZ158">
        <v>0.65493773347252904</v>
      </c>
      <c r="HA158">
        <v>0.65535793112229401</v>
      </c>
      <c r="HB158">
        <v>0.65578683384869396</v>
      </c>
      <c r="HC158">
        <v>0.65620234145101297</v>
      </c>
      <c r="HD158">
        <v>0.65697668214806904</v>
      </c>
      <c r="HE158" s="13" t="s">
        <v>200</v>
      </c>
      <c r="HF158" s="5">
        <v>122.402594605966</v>
      </c>
      <c r="HP158" s="13">
        <v>5600</v>
      </c>
      <c r="HQ158">
        <v>0.70331018270349399</v>
      </c>
      <c r="HR158">
        <v>0.70339886557314502</v>
      </c>
      <c r="HS158">
        <v>0.70366479688336503</v>
      </c>
      <c r="HT158">
        <v>0.70410761969687297</v>
      </c>
      <c r="HU158">
        <v>0.70472672292917204</v>
      </c>
      <c r="HV158">
        <v>0.70552121916474797</v>
      </c>
      <c r="HW158">
        <v>0.706489917620435</v>
      </c>
      <c r="HX158">
        <v>0.70763129587990203</v>
      </c>
      <c r="HY158">
        <v>0.70894347454179996</v>
      </c>
      <c r="HZ158">
        <v>0.71042419913404797</v>
      </c>
      <c r="IA158">
        <v>0.71211772731085099</v>
      </c>
      <c r="IB158" s="13" t="s">
        <v>200</v>
      </c>
      <c r="IC158" s="5">
        <v>123.846249510996</v>
      </c>
      <c r="IM158" s="13">
        <v>5600</v>
      </c>
      <c r="IN158">
        <v>0.71014586510324895</v>
      </c>
      <c r="IO158">
        <v>0.71022294960398202</v>
      </c>
      <c r="IP158">
        <v>0.71045423655736395</v>
      </c>
      <c r="IQ158">
        <v>0.71083981758911396</v>
      </c>
      <c r="IR158">
        <v>0.71137981706528497</v>
      </c>
      <c r="IS158">
        <v>0.71207435214151904</v>
      </c>
      <c r="IT158">
        <v>0.71292348175859299</v>
      </c>
      <c r="IU158">
        <v>0.71392714906093602</v>
      </c>
      <c r="IV158">
        <v>0.715085122404989</v>
      </c>
      <c r="IW158">
        <v>0.716396940458501</v>
      </c>
      <c r="IX158">
        <v>0.71790551294709304</v>
      </c>
      <c r="IY158" s="13" t="s">
        <v>200</v>
      </c>
      <c r="IZ158" s="5">
        <v>122.502359714988</v>
      </c>
      <c r="JJ158" s="13">
        <v>5600</v>
      </c>
      <c r="JK158">
        <v>0.70504388213809899</v>
      </c>
      <c r="JL158">
        <v>0.70512953852265703</v>
      </c>
      <c r="JM158">
        <v>0.705386430521869</v>
      </c>
      <c r="JN158">
        <v>0.705814320608947</v>
      </c>
      <c r="JO158">
        <v>0.70641279334913198</v>
      </c>
      <c r="JP158">
        <v>0.70718122830186003</v>
      </c>
      <c r="JQ158">
        <v>0.70811876637184301</v>
      </c>
      <c r="JR158">
        <v>0.70922427348284101</v>
      </c>
      <c r="JS158">
        <v>0.71049630601429703</v>
      </c>
      <c r="JT158">
        <v>0.71193308268367195</v>
      </c>
      <c r="JU158">
        <v>0.71357852102238195</v>
      </c>
      <c r="JV158" s="13" t="s">
        <v>200</v>
      </c>
      <c r="JW158" s="5">
        <v>122.44538883579899</v>
      </c>
      <c r="KG158" s="13">
        <v>5600</v>
      </c>
      <c r="KH158">
        <v>0.707513660446073</v>
      </c>
      <c r="KI158">
        <v>0.70759527074977002</v>
      </c>
      <c r="KJ158">
        <v>0.70784007844539698</v>
      </c>
      <c r="KK158">
        <v>0.70824800649366404</v>
      </c>
      <c r="KL158">
        <v>0.70881890255659596</v>
      </c>
      <c r="KM158">
        <v>0.70955250549632798</v>
      </c>
      <c r="KN158">
        <v>0.71044840309303503</v>
      </c>
      <c r="KO158">
        <v>0.71150598516747598</v>
      </c>
      <c r="KP158">
        <v>0.71272439692228096</v>
      </c>
      <c r="KQ158">
        <v>0.71410249760343902</v>
      </c>
      <c r="KR158">
        <v>0.71568374908576404</v>
      </c>
      <c r="KS158" s="13" t="s">
        <v>200</v>
      </c>
      <c r="KT158" s="5">
        <v>123.247577025555</v>
      </c>
      <c r="LD158" s="13">
        <v>5600</v>
      </c>
      <c r="LE158">
        <v>0.70624111346291896</v>
      </c>
      <c r="LF158">
        <v>0.70632478495981099</v>
      </c>
      <c r="LG158">
        <v>0.706575748795498</v>
      </c>
      <c r="LH158">
        <v>0.70699384628193995</v>
      </c>
      <c r="LI158">
        <v>0.70757879120829204</v>
      </c>
      <c r="LJ158">
        <v>0.70833013956786495</v>
      </c>
      <c r="LK158">
        <v>0.70924725163095903</v>
      </c>
      <c r="LL158">
        <v>0.71032925039406702</v>
      </c>
      <c r="LM158">
        <v>0.71157498103323302</v>
      </c>
      <c r="LN158">
        <v>0.71298297625393603</v>
      </c>
      <c r="LO158">
        <v>0.71459693098924404</v>
      </c>
      <c r="LP158" s="13" t="s">
        <v>200</v>
      </c>
      <c r="LQ158" s="5">
        <v>121.947054911279</v>
      </c>
      <c r="MA158" s="13">
        <v>5600</v>
      </c>
      <c r="MB158">
        <v>0.70713294088510603</v>
      </c>
      <c r="MC158">
        <v>0.70721518448116805</v>
      </c>
      <c r="MD158">
        <v>0.70746188379314301</v>
      </c>
      <c r="ME158">
        <v>0.70787293719953603</v>
      </c>
      <c r="MF158">
        <v>0.70844815205171296</v>
      </c>
      <c r="MG158">
        <v>0.70918721213740099</v>
      </c>
      <c r="MH158">
        <v>0.71008963670082703</v>
      </c>
      <c r="MI158">
        <v>0.71115473515931105</v>
      </c>
      <c r="MJ158">
        <v>0.71238156227548499</v>
      </c>
      <c r="MK158">
        <v>0.71376887882475104</v>
      </c>
      <c r="ML158">
        <v>0.71536022013678502</v>
      </c>
      <c r="MM158" s="13" t="s">
        <v>200</v>
      </c>
      <c r="MN158" s="5">
        <v>124.48477150775901</v>
      </c>
      <c r="MX158" s="13">
        <v>5600</v>
      </c>
      <c r="MY158">
        <v>0.705245760210783</v>
      </c>
      <c r="MZ158">
        <v>0.70533094461025903</v>
      </c>
      <c r="NA158">
        <v>0.70558642608578104</v>
      </c>
      <c r="NB158">
        <v>0.70601198326935799</v>
      </c>
      <c r="NC158">
        <v>0.70660722720967795</v>
      </c>
      <c r="ND158">
        <v>0.70737157361984504</v>
      </c>
      <c r="NE158">
        <v>0.708304208346062</v>
      </c>
      <c r="NF158">
        <v>0.70940404996272799</v>
      </c>
      <c r="NG158">
        <v>0.71066971397198897</v>
      </c>
      <c r="NH158">
        <v>0.71209948333273398</v>
      </c>
      <c r="NI158">
        <v>0.71373721044839999</v>
      </c>
      <c r="NJ158" s="13" t="s">
        <v>200</v>
      </c>
      <c r="NK158" s="5">
        <v>122.574657127664</v>
      </c>
      <c r="NU158" s="13">
        <v>5600</v>
      </c>
      <c r="NV158">
        <v>0.70691148348523802</v>
      </c>
      <c r="NW158">
        <v>0.70699386015207699</v>
      </c>
      <c r="NX158">
        <v>0.70724095530134401</v>
      </c>
      <c r="NY158">
        <v>0.70765265726996796</v>
      </c>
      <c r="NZ158">
        <v>0.70822875694843501</v>
      </c>
      <c r="OA158">
        <v>0.70896891564548503</v>
      </c>
      <c r="OB158">
        <v>0.70987262464760303</v>
      </c>
      <c r="OC158">
        <v>0.71093916059210804</v>
      </c>
      <c r="OD158">
        <v>0.71216754138777005</v>
      </c>
      <c r="OE158">
        <v>0.71355648769420599</v>
      </c>
      <c r="OF158">
        <v>0.71514953374797297</v>
      </c>
      <c r="OG158" s="13" t="s">
        <v>200</v>
      </c>
      <c r="OH158" s="5">
        <v>124.421681291897</v>
      </c>
      <c r="OR158">
        <v>5600</v>
      </c>
      <c r="OS158">
        <v>0.70486041960853596</v>
      </c>
      <c r="OT158">
        <v>0.70494625136083899</v>
      </c>
      <c r="OU158">
        <v>0.70520366625694597</v>
      </c>
      <c r="OV158">
        <v>0.70563241723205095</v>
      </c>
      <c r="OW158">
        <v>0.706232073221429</v>
      </c>
      <c r="OX158">
        <v>0.70700199245149198</v>
      </c>
      <c r="OY158">
        <v>0.70794128931350897</v>
      </c>
      <c r="OZ158">
        <v>0.70904879867336501</v>
      </c>
      <c r="PA158">
        <v>0.71032304203308805</v>
      </c>
      <c r="PB158">
        <v>0.71176220019985803</v>
      </c>
      <c r="PC158">
        <v>0.71341019866993105</v>
      </c>
      <c r="PD158" s="13" t="s">
        <v>200</v>
      </c>
      <c r="PE158" s="5">
        <v>123.635073380127</v>
      </c>
      <c r="PO158" s="13">
        <v>5600</v>
      </c>
      <c r="PP158">
        <v>0.72146662229223102</v>
      </c>
      <c r="PQ158">
        <v>0.72152119033567597</v>
      </c>
      <c r="PR158">
        <v>0.72168521442287903</v>
      </c>
      <c r="PS158">
        <v>0.72195963931657903</v>
      </c>
      <c r="PT158">
        <v>0.72234599018535095</v>
      </c>
      <c r="PU158">
        <v>0.72284630162084695</v>
      </c>
      <c r="PV158">
        <v>0.72346302439001797</v>
      </c>
      <c r="PW158">
        <v>0.72419891557132399</v>
      </c>
      <c r="PX158">
        <v>0.72505691870462097</v>
      </c>
      <c r="PY158">
        <v>0.72604004117148002</v>
      </c>
      <c r="PZ158">
        <v>0.72718808247080002</v>
      </c>
      <c r="QA158" s="13" t="s">
        <v>200</v>
      </c>
      <c r="QB158" s="5">
        <v>122.15827906803101</v>
      </c>
      <c r="QL158" s="13">
        <v>5600</v>
      </c>
      <c r="QM158">
        <v>0.72956410058402199</v>
      </c>
      <c r="QN158">
        <v>0.72960668819293195</v>
      </c>
      <c r="QO158">
        <v>0.72973488791380303</v>
      </c>
      <c r="QP158">
        <v>0.72994999375195901</v>
      </c>
      <c r="QQ158">
        <v>0.73025410770221699</v>
      </c>
      <c r="QR158">
        <v>0.73065006085621498</v>
      </c>
      <c r="QS158">
        <v>0.73114130901593199</v>
      </c>
      <c r="QT158">
        <v>0.73173180844305397</v>
      </c>
      <c r="QU158">
        <v>0.732425878406608</v>
      </c>
      <c r="QV158">
        <v>0.73322805786172696</v>
      </c>
      <c r="QW158">
        <v>0.73417626729608199</v>
      </c>
      <c r="QX158" s="13" t="s">
        <v>200</v>
      </c>
      <c r="QY158" s="5">
        <v>122.994541997431</v>
      </c>
      <c r="RI158" s="13">
        <v>5600</v>
      </c>
      <c r="RJ158">
        <v>0.70158510906920601</v>
      </c>
      <c r="RK158">
        <v>0.70167614988145599</v>
      </c>
      <c r="RL158">
        <v>0.70194911919824898</v>
      </c>
      <c r="RM158">
        <v>0.70240355355509099</v>
      </c>
      <c r="RN158">
        <v>0.70303866740491305</v>
      </c>
      <c r="RO158">
        <v>0.70385333542488304</v>
      </c>
      <c r="RP158">
        <v>0.70484607150759304</v>
      </c>
      <c r="RQ158">
        <v>0.70601500781960502</v>
      </c>
      <c r="RR158">
        <v>0.70735787778415005</v>
      </c>
      <c r="RS158">
        <v>0.70887200702517805</v>
      </c>
      <c r="RT158">
        <v>0.71060187273533904</v>
      </c>
      <c r="RU158" s="13" t="s">
        <v>200</v>
      </c>
      <c r="RV158" s="5">
        <v>124.46257357973801</v>
      </c>
      <c r="SF158" s="13">
        <v>5600</v>
      </c>
      <c r="SG158">
        <v>0.72569364350776699</v>
      </c>
      <c r="SH158">
        <v>0.72574633619935602</v>
      </c>
      <c r="SI158">
        <v>0.72590472706009501</v>
      </c>
      <c r="SJ158">
        <v>0.72616974024103698</v>
      </c>
      <c r="SK158">
        <v>0.72654286950813096</v>
      </c>
      <c r="SL158">
        <v>0.72702611150250995</v>
      </c>
      <c r="SM158">
        <v>0.72762187808146195</v>
      </c>
      <c r="SN158">
        <v>0.72833289306683802</v>
      </c>
      <c r="SO158">
        <v>0.72916207965545499</v>
      </c>
      <c r="SP158">
        <v>0.73011244530554797</v>
      </c>
      <c r="SQ158">
        <v>0.73122353549969299</v>
      </c>
      <c r="SR158" s="13" t="s">
        <v>200</v>
      </c>
      <c r="SS158" s="5">
        <v>123.046151369393</v>
      </c>
      <c r="TC158" s="13">
        <v>5600</v>
      </c>
      <c r="TD158">
        <v>0.70463477052517198</v>
      </c>
      <c r="TE158">
        <v>0.70472076984949095</v>
      </c>
      <c r="TF158">
        <v>0.70497868389567897</v>
      </c>
      <c r="TG158">
        <v>0.70540825499156801</v>
      </c>
      <c r="TH158">
        <v>0.70600903469155196</v>
      </c>
      <c r="TI158">
        <v>0.70678035750191404</v>
      </c>
      <c r="TJ158">
        <v>0.70772130833758395</v>
      </c>
      <c r="TK158">
        <v>0.70883068754034295</v>
      </c>
      <c r="TL158">
        <v>0.71010697784638999</v>
      </c>
      <c r="TM158">
        <v>0.71154831792792295</v>
      </c>
      <c r="TN158">
        <v>0.71319864155332502</v>
      </c>
      <c r="TO158" s="13" t="s">
        <v>200</v>
      </c>
      <c r="TP158" s="5">
        <v>122.78417512500999</v>
      </c>
      <c r="TZ158" s="13">
        <v>5600</v>
      </c>
      <c r="UA158">
        <v>0.64763229290061797</v>
      </c>
      <c r="UB158">
        <v>0.64766665439934301</v>
      </c>
      <c r="UC158">
        <v>0.64776789503506504</v>
      </c>
      <c r="UD158">
        <v>0.64793051885485198</v>
      </c>
      <c r="UE158">
        <v>0.64814548256343796</v>
      </c>
      <c r="UF158">
        <v>0.64840036318967398</v>
      </c>
      <c r="UG158">
        <v>0.64867957896287398</v>
      </c>
      <c r="UH158">
        <v>0.64896465104429402</v>
      </c>
      <c r="UI158">
        <v>0.649234492123413</v>
      </c>
      <c r="UJ158">
        <v>0.64946570729083897</v>
      </c>
      <c r="UK158">
        <v>0.65006906968473399</v>
      </c>
      <c r="UL158" s="13" t="s">
        <v>200</v>
      </c>
      <c r="UM158" s="5">
        <v>122.84767836747299</v>
      </c>
      <c r="UW158" s="13">
        <v>5600</v>
      </c>
      <c r="UX158">
        <v>0.64763229290061797</v>
      </c>
      <c r="UY158">
        <v>0.64766665439934301</v>
      </c>
      <c r="UZ158">
        <v>0.64776789503506504</v>
      </c>
      <c r="VA158">
        <v>0.64793051885485198</v>
      </c>
      <c r="VB158">
        <v>0.64814548256343796</v>
      </c>
      <c r="VC158">
        <v>0.64840036318967398</v>
      </c>
      <c r="VD158">
        <v>0.64867957896287398</v>
      </c>
      <c r="VE158">
        <v>0.64896465104429402</v>
      </c>
      <c r="VF158">
        <v>0.649234492123413</v>
      </c>
      <c r="VG158">
        <v>0.64946570729083897</v>
      </c>
      <c r="VH158">
        <v>0.65006906968473399</v>
      </c>
      <c r="VI158" s="13" t="s">
        <v>200</v>
      </c>
      <c r="VJ158" s="5">
        <v>124.224537055841</v>
      </c>
      <c r="VT158" s="13">
        <v>5600</v>
      </c>
      <c r="VU158">
        <v>0.64763229290061797</v>
      </c>
      <c r="VV158">
        <v>0.64766665439934301</v>
      </c>
      <c r="VW158">
        <v>0.64776789503506504</v>
      </c>
      <c r="VX158">
        <v>0.64793051885485198</v>
      </c>
      <c r="VY158">
        <v>0.64814548256343796</v>
      </c>
      <c r="VZ158">
        <v>0.64840036318967398</v>
      </c>
      <c r="WA158">
        <v>0.64867957896287398</v>
      </c>
      <c r="WB158">
        <v>0.64896465104429402</v>
      </c>
      <c r="WC158">
        <v>0.649234492123413</v>
      </c>
      <c r="WD158">
        <v>0.64946570729083897</v>
      </c>
      <c r="WE158">
        <v>0.65006906968473399</v>
      </c>
      <c r="WF158" s="13" t="s">
        <v>200</v>
      </c>
      <c r="WG158" s="5">
        <v>123.74698318788499</v>
      </c>
    </row>
    <row r="159" spans="17:605" x14ac:dyDescent="0.25">
      <c r="Q159" s="13">
        <v>7000</v>
      </c>
      <c r="R159">
        <v>0.66502724547354297</v>
      </c>
      <c r="S159">
        <v>0.66502266312552205</v>
      </c>
      <c r="T159">
        <v>0.66500787286531404</v>
      </c>
      <c r="U159">
        <v>0.664979758639064</v>
      </c>
      <c r="V159">
        <v>0.66493317150796305</v>
      </c>
      <c r="W159">
        <v>0.66523569674711303</v>
      </c>
      <c r="X159">
        <v>0.66561797711175497</v>
      </c>
      <c r="Y159">
        <v>0.666029623299775</v>
      </c>
      <c r="Z159">
        <v>0.66645183443851197</v>
      </c>
      <c r="AA159">
        <v>0.66686378934226698</v>
      </c>
      <c r="AB159">
        <v>0.66724292812387598</v>
      </c>
      <c r="AC159" s="13" t="s">
        <v>201</v>
      </c>
      <c r="AD159" s="5" t="s">
        <v>55</v>
      </c>
      <c r="AN159" s="13">
        <v>7000</v>
      </c>
      <c r="AO159">
        <v>0.73147008603026697</v>
      </c>
      <c r="AP159">
        <v>0.73150092181453197</v>
      </c>
      <c r="AQ159">
        <v>0.731593667016886</v>
      </c>
      <c r="AR159">
        <v>0.73174902922841001</v>
      </c>
      <c r="AS159">
        <v>0.73196816816381305</v>
      </c>
      <c r="AT159">
        <v>0.732451807111133</v>
      </c>
      <c r="AU159">
        <v>0.733068658249588</v>
      </c>
      <c r="AV159">
        <v>0.73380293330082902</v>
      </c>
      <c r="AW159">
        <v>0.73465680485222595</v>
      </c>
      <c r="AX159">
        <v>0.73563246873246502</v>
      </c>
      <c r="AY159">
        <v>0.73673205125453201</v>
      </c>
      <c r="AZ159" s="13" t="s">
        <v>201</v>
      </c>
      <c r="BA159" s="5">
        <v>1</v>
      </c>
      <c r="BK159" s="13">
        <v>7000</v>
      </c>
      <c r="BL159">
        <v>0.72119160102227198</v>
      </c>
      <c r="BM159">
        <v>0.72123463632657803</v>
      </c>
      <c r="BN159">
        <v>0.72136388037099697</v>
      </c>
      <c r="BO159">
        <v>0.72157974273703696</v>
      </c>
      <c r="BP159">
        <v>0.72188289027368602</v>
      </c>
      <c r="BQ159">
        <v>0.72250297020863996</v>
      </c>
      <c r="BR159">
        <v>0.72328682106369102</v>
      </c>
      <c r="BS159">
        <v>0.72421405951281503</v>
      </c>
      <c r="BT159">
        <v>0.72528480882214397</v>
      </c>
      <c r="BU159">
        <v>0.72649901066676703</v>
      </c>
      <c r="BV159">
        <v>0.72785637437549799</v>
      </c>
      <c r="BW159" s="13" t="s">
        <v>201</v>
      </c>
      <c r="BX159" s="5">
        <v>1</v>
      </c>
      <c r="CH159" s="13">
        <v>7000</v>
      </c>
      <c r="CI159">
        <v>0.66501157631492902</v>
      </c>
      <c r="CJ159">
        <v>0.66500684145736999</v>
      </c>
      <c r="CK159">
        <v>0.66499159300567601</v>
      </c>
      <c r="CL159">
        <v>0.66496271292129405</v>
      </c>
      <c r="CM159">
        <v>0.66491504896997</v>
      </c>
      <c r="CN159">
        <v>0.66521618856269504</v>
      </c>
      <c r="CO159">
        <v>0.66559676434763604</v>
      </c>
      <c r="CP159">
        <v>0.66600637881465796</v>
      </c>
      <c r="CQ159">
        <v>0.66642622258714801</v>
      </c>
      <c r="CR159">
        <v>0.66683546470684596</v>
      </c>
      <c r="CS159">
        <v>0.66721153422624002</v>
      </c>
      <c r="CT159" s="13" t="s">
        <v>201</v>
      </c>
      <c r="CU159" s="5" t="s">
        <v>55</v>
      </c>
      <c r="DE159" s="13">
        <v>7000</v>
      </c>
      <c r="DF159">
        <v>0.72058234881510097</v>
      </c>
      <c r="DG159">
        <v>0.72062607345926899</v>
      </c>
      <c r="DH159">
        <v>0.72075737906512605</v>
      </c>
      <c r="DI159">
        <v>0.72097665592867699</v>
      </c>
      <c r="DJ159">
        <v>0.721284539051956</v>
      </c>
      <c r="DK159">
        <v>0.72191235927406505</v>
      </c>
      <c r="DL159">
        <v>0.72270560086273805</v>
      </c>
      <c r="DM159">
        <v>0.72364365990491197</v>
      </c>
      <c r="DN159">
        <v>0.72472653148613297</v>
      </c>
      <c r="DO159">
        <v>0.725954017038143</v>
      </c>
      <c r="DP159">
        <v>0.72732567639819801</v>
      </c>
      <c r="DQ159" s="13" t="s">
        <v>201</v>
      </c>
      <c r="DR159" s="5">
        <v>1</v>
      </c>
      <c r="EB159" s="13">
        <v>7000</v>
      </c>
      <c r="EC159">
        <v>0.66497754724708003</v>
      </c>
      <c r="ED159">
        <v>0.66497248171697998</v>
      </c>
      <c r="EE159">
        <v>0.66495623981028196</v>
      </c>
      <c r="EF159">
        <v>0.664925699184856</v>
      </c>
      <c r="EG159">
        <v>0.66487570046064903</v>
      </c>
      <c r="EH159">
        <v>0.66517383562093002</v>
      </c>
      <c r="EI159">
        <v>0.66555071555733802</v>
      </c>
      <c r="EJ159">
        <v>0.66595592486747601</v>
      </c>
      <c r="EK159">
        <v>0.66637063573436195</v>
      </c>
      <c r="EL159">
        <v>0.66677399600847298</v>
      </c>
      <c r="EM159">
        <v>0.66714341075861905</v>
      </c>
      <c r="EN159" s="13" t="s">
        <v>201</v>
      </c>
      <c r="EO159" s="5" t="s">
        <v>55</v>
      </c>
      <c r="EY159" s="13">
        <v>7000</v>
      </c>
      <c r="EZ159">
        <v>0.66504105145536196</v>
      </c>
      <c r="FA159">
        <v>0.66503660361151595</v>
      </c>
      <c r="FB159">
        <v>0.66502221744842005</v>
      </c>
      <c r="FC159">
        <v>0.66499477866251699</v>
      </c>
      <c r="FD159">
        <v>0.66494914122123505</v>
      </c>
      <c r="FE159">
        <v>0.66525288850359598</v>
      </c>
      <c r="FF159">
        <v>0.66563667221302802</v>
      </c>
      <c r="FG159">
        <v>0.66605011026521499</v>
      </c>
      <c r="FH159">
        <v>0.666474409286965</v>
      </c>
      <c r="FI159">
        <v>0.66688875671083603</v>
      </c>
      <c r="FJ159">
        <v>0.66727060240362002</v>
      </c>
      <c r="FK159" s="13" t="s">
        <v>201</v>
      </c>
      <c r="FL159" s="5" t="s">
        <v>55</v>
      </c>
      <c r="FV159" s="13">
        <v>7000</v>
      </c>
      <c r="FW159">
        <v>0.66487744809001204</v>
      </c>
      <c r="FX159">
        <v>0.66487141410087802</v>
      </c>
      <c r="FY159">
        <v>0.66485226260642205</v>
      </c>
      <c r="FZ159">
        <v>0.66481685865756901</v>
      </c>
      <c r="GA159">
        <v>0.664760021941323</v>
      </c>
      <c r="GB159">
        <v>0.66504935720653102</v>
      </c>
      <c r="GC159">
        <v>0.66541541319816599</v>
      </c>
      <c r="GD159">
        <v>0.665807721191776</v>
      </c>
      <c r="GE159">
        <v>0.66620739934673401</v>
      </c>
      <c r="GF159">
        <v>0.66659353343121497</v>
      </c>
      <c r="GG159">
        <v>0.66694345825154899</v>
      </c>
      <c r="GH159" s="13" t="s">
        <v>201</v>
      </c>
      <c r="GI159" s="5" t="s">
        <v>55</v>
      </c>
      <c r="GS159" s="13">
        <v>7000</v>
      </c>
      <c r="GT159">
        <v>0.66501818781288202</v>
      </c>
      <c r="GU159">
        <v>0.66501351728672398</v>
      </c>
      <c r="GV159">
        <v>0.66499846210884195</v>
      </c>
      <c r="GW159">
        <v>0.66496990507788201</v>
      </c>
      <c r="GX159">
        <v>0.66492269534969195</v>
      </c>
      <c r="GY159">
        <v>0.66522441943621402</v>
      </c>
      <c r="GZ159">
        <v>0.66560571424372905</v>
      </c>
      <c r="HA159">
        <v>0.66601618572760801</v>
      </c>
      <c r="HB159">
        <v>0.66643702809844196</v>
      </c>
      <c r="HC159">
        <v>0.66684741452030005</v>
      </c>
      <c r="HD159">
        <v>0.66722477871122199</v>
      </c>
      <c r="HE159" s="13" t="s">
        <v>201</v>
      </c>
      <c r="HF159" s="5" t="s">
        <v>55</v>
      </c>
      <c r="HP159" s="13">
        <v>7000</v>
      </c>
      <c r="HQ159">
        <v>0.71542638826975502</v>
      </c>
      <c r="HR159">
        <v>0.71547648852286505</v>
      </c>
      <c r="HS159">
        <v>0.71562686182532198</v>
      </c>
      <c r="HT159">
        <v>0.71587772196492905</v>
      </c>
      <c r="HU159">
        <v>0.71622941269233598</v>
      </c>
      <c r="HV159">
        <v>0.71692818515660806</v>
      </c>
      <c r="HW159">
        <v>0.71780797491923798</v>
      </c>
      <c r="HX159">
        <v>0.71884578799339405</v>
      </c>
      <c r="HY159">
        <v>0.72004045571730002</v>
      </c>
      <c r="HZ159">
        <v>0.72139050958108297</v>
      </c>
      <c r="IA159">
        <v>0.722894159700046</v>
      </c>
      <c r="IB159" s="13" t="s">
        <v>201</v>
      </c>
      <c r="IC159" s="5">
        <v>1</v>
      </c>
      <c r="IM159" s="13">
        <v>7000</v>
      </c>
      <c r="IN159">
        <v>0.72243556991663904</v>
      </c>
      <c r="IO159">
        <v>0.72247689529450698</v>
      </c>
      <c r="IP159">
        <v>0.72260102342072696</v>
      </c>
      <c r="IQ159">
        <v>0.72280840527439905</v>
      </c>
      <c r="IR159">
        <v>0.72309977608264597</v>
      </c>
      <c r="IS159">
        <v>0.72370089482718702</v>
      </c>
      <c r="IT159">
        <v>0.72446147397788496</v>
      </c>
      <c r="IU159">
        <v>0.72536181616423401</v>
      </c>
      <c r="IV159">
        <v>0.72640232533098403</v>
      </c>
      <c r="IW159">
        <v>0.72758325057120898</v>
      </c>
      <c r="IX159">
        <v>0.72890462926441402</v>
      </c>
      <c r="IY159" s="13" t="s">
        <v>201</v>
      </c>
      <c r="IZ159" s="5">
        <v>1</v>
      </c>
      <c r="JJ159" s="13">
        <v>7000</v>
      </c>
      <c r="JK159">
        <v>0.71720670409486897</v>
      </c>
      <c r="JL159">
        <v>0.71725450363144805</v>
      </c>
      <c r="JM159">
        <v>0.71739799616298106</v>
      </c>
      <c r="JN159">
        <v>0.71763745928040901</v>
      </c>
      <c r="JO159">
        <v>0.71797334196886697</v>
      </c>
      <c r="JP159">
        <v>0.71864656916131597</v>
      </c>
      <c r="JQ159">
        <v>0.71949518793268696</v>
      </c>
      <c r="JR159">
        <v>0.72049707441967503</v>
      </c>
      <c r="JS159">
        <v>0.72165147838803301</v>
      </c>
      <c r="JT159">
        <v>0.72295738725589898</v>
      </c>
      <c r="JU159">
        <v>0.72441349489571305</v>
      </c>
      <c r="JV159" s="13" t="s">
        <v>201</v>
      </c>
      <c r="JW159" s="5">
        <v>1</v>
      </c>
      <c r="KG159" s="13">
        <v>7000</v>
      </c>
      <c r="KH159">
        <v>0.71974383945227105</v>
      </c>
      <c r="KI159">
        <v>0.71978857892247305</v>
      </c>
      <c r="KJ159">
        <v>0.71992291981100798</v>
      </c>
      <c r="KK159">
        <v>0.72014722495692196</v>
      </c>
      <c r="KL159">
        <v>0.720462084030283</v>
      </c>
      <c r="KM159">
        <v>0.72110122689410605</v>
      </c>
      <c r="KN159">
        <v>0.72190827525439205</v>
      </c>
      <c r="KO159">
        <v>0.72286225532084003</v>
      </c>
      <c r="KP159">
        <v>0.72396297943050703</v>
      </c>
      <c r="KQ159">
        <v>0.725210049190534</v>
      </c>
      <c r="KR159">
        <v>0.72660281158579498</v>
      </c>
      <c r="KS159" s="13" t="s">
        <v>201</v>
      </c>
      <c r="KT159" s="5">
        <v>1</v>
      </c>
      <c r="LD159" s="13">
        <v>7000</v>
      </c>
      <c r="LE159">
        <v>0.71843662878175996</v>
      </c>
      <c r="LF159">
        <v>0.71848292509631995</v>
      </c>
      <c r="LG159">
        <v>0.71862192202104702</v>
      </c>
      <c r="LH159">
        <v>0.71885393911420103</v>
      </c>
      <c r="LI159">
        <v>0.71917949460802899</v>
      </c>
      <c r="LJ159">
        <v>0.71983599511093399</v>
      </c>
      <c r="LK159">
        <v>0.72066420753305105</v>
      </c>
      <c r="LL159">
        <v>0.721642578331252</v>
      </c>
      <c r="LM159">
        <v>0.72277063360277805</v>
      </c>
      <c r="LN159">
        <v>0.72404766227696105</v>
      </c>
      <c r="LO159">
        <v>0.72547267863752596</v>
      </c>
      <c r="LP159" s="13" t="s">
        <v>201</v>
      </c>
      <c r="LQ159" s="5">
        <v>1</v>
      </c>
      <c r="MA159" s="13">
        <v>7000</v>
      </c>
      <c r="MB159">
        <v>0.71935330572914802</v>
      </c>
      <c r="MC159">
        <v>0.71939852358788603</v>
      </c>
      <c r="MD159">
        <v>0.71953429529495705</v>
      </c>
      <c r="ME159">
        <v>0.71976097071039102</v>
      </c>
      <c r="MF159">
        <v>0.72007911807915803</v>
      </c>
      <c r="MG159">
        <v>0.72072359234210803</v>
      </c>
      <c r="MH159">
        <v>0.721537144723293</v>
      </c>
      <c r="MI159">
        <v>0.72249862439596602</v>
      </c>
      <c r="MJ159">
        <v>0.72360775750758899</v>
      </c>
      <c r="MK159">
        <v>0.72486405147529798</v>
      </c>
      <c r="ML159">
        <v>0.72626675301642896</v>
      </c>
      <c r="MM159" s="13" t="s">
        <v>201</v>
      </c>
      <c r="MN159" s="5">
        <v>1</v>
      </c>
      <c r="MX159" s="13">
        <v>7000</v>
      </c>
      <c r="MY159">
        <v>0.71741182265572601</v>
      </c>
      <c r="MZ159">
        <v>0.71745926127666004</v>
      </c>
      <c r="NA159">
        <v>0.71760167389150198</v>
      </c>
      <c r="NB159">
        <v>0.71783934653841797</v>
      </c>
      <c r="NC159">
        <v>0.71817274213681104</v>
      </c>
      <c r="ND159">
        <v>0.71884175761962699</v>
      </c>
      <c r="NE159">
        <v>0.71968549802106896</v>
      </c>
      <c r="NF159">
        <v>0.72068174242522398</v>
      </c>
      <c r="NG159">
        <v>0.72182979723978402</v>
      </c>
      <c r="NH159">
        <v>0.72312871164873604</v>
      </c>
      <c r="NI159">
        <v>0.72457724510834998</v>
      </c>
      <c r="NJ159" s="13" t="s">
        <v>201</v>
      </c>
      <c r="NK159" s="5">
        <v>1</v>
      </c>
      <c r="NU159" s="13">
        <v>7000</v>
      </c>
      <c r="NV159">
        <v>0.719120711746983</v>
      </c>
      <c r="NW159">
        <v>0.71916602472597702</v>
      </c>
      <c r="NX159">
        <v>0.719302079906738</v>
      </c>
      <c r="NY159">
        <v>0.71952922151459997</v>
      </c>
      <c r="NZ159">
        <v>0.71984800849134101</v>
      </c>
      <c r="OA159">
        <v>0.72049359898080001</v>
      </c>
      <c r="OB159">
        <v>0.72130847286128896</v>
      </c>
      <c r="OC159">
        <v>0.72227143794125603</v>
      </c>
      <c r="OD159">
        <v>0.72338218520300201</v>
      </c>
      <c r="OE159">
        <v>0.72464018364703897</v>
      </c>
      <c r="OF159">
        <v>0.72604463909445305</v>
      </c>
      <c r="OG159" s="13" t="s">
        <v>201</v>
      </c>
      <c r="OH159" s="5">
        <v>1</v>
      </c>
      <c r="OR159">
        <v>7000</v>
      </c>
      <c r="OS159">
        <v>0.71701597442693199</v>
      </c>
      <c r="OT159">
        <v>0.71706390395185804</v>
      </c>
      <c r="OU159">
        <v>0.71720778468819002</v>
      </c>
      <c r="OV159">
        <v>0.71744788897235001</v>
      </c>
      <c r="OW159">
        <v>0.71778465711883699</v>
      </c>
      <c r="OX159">
        <v>0.718459165057176</v>
      </c>
      <c r="OY159">
        <v>0.719309565033319</v>
      </c>
      <c r="OZ159">
        <v>0.72031348384482496</v>
      </c>
      <c r="PA159">
        <v>0.72147013783912906</v>
      </c>
      <c r="PB159">
        <v>0.72277847798336403</v>
      </c>
      <c r="PC159">
        <v>0.72423715941966504</v>
      </c>
      <c r="PD159" s="13" t="s">
        <v>201</v>
      </c>
      <c r="PE159" s="5">
        <v>1</v>
      </c>
      <c r="PO159" s="13">
        <v>7000</v>
      </c>
      <c r="PP159">
        <v>0.73413670149789501</v>
      </c>
      <c r="PQ159">
        <v>0.73416167251355802</v>
      </c>
      <c r="PR159">
        <v>0.73423688581684698</v>
      </c>
      <c r="PS159">
        <v>0.73436323521004698</v>
      </c>
      <c r="PT159">
        <v>0.73454218740668997</v>
      </c>
      <c r="PU159">
        <v>0.73495507617423295</v>
      </c>
      <c r="PV159">
        <v>0.73548517012320602</v>
      </c>
      <c r="PW159">
        <v>0.73611953944200703</v>
      </c>
      <c r="PX159">
        <v>0.73686156840219197</v>
      </c>
      <c r="PY159">
        <v>0.73771477683705799</v>
      </c>
      <c r="PZ159">
        <v>0.73868269923533303</v>
      </c>
      <c r="QA159" s="13" t="s">
        <v>201</v>
      </c>
      <c r="QB159" s="5">
        <v>1</v>
      </c>
      <c r="QL159" s="13">
        <v>7000</v>
      </c>
      <c r="QM159">
        <v>0.74230400861863599</v>
      </c>
      <c r="QN159">
        <v>0.74232019488080503</v>
      </c>
      <c r="QO159">
        <v>0.74236910893968</v>
      </c>
      <c r="QP159">
        <v>0.74245180949011003</v>
      </c>
      <c r="QQ159">
        <v>0.74257003751804695</v>
      </c>
      <c r="QR159">
        <v>0.74288422536739196</v>
      </c>
      <c r="QS159">
        <v>0.74329315686597397</v>
      </c>
      <c r="QT159">
        <v>0.74378690452079499</v>
      </c>
      <c r="QU159">
        <v>0.74437008498916402</v>
      </c>
      <c r="QV159">
        <v>0.74504759830568101</v>
      </c>
      <c r="QW159">
        <v>0.74582448832149795</v>
      </c>
      <c r="QX159" s="13" t="s">
        <v>201</v>
      </c>
      <c r="QY159" s="5">
        <v>1</v>
      </c>
      <c r="RI159" s="13">
        <v>7000</v>
      </c>
      <c r="RJ159">
        <v>0.71364334398020002</v>
      </c>
      <c r="RK159">
        <v>0.71369522865391599</v>
      </c>
      <c r="RL159">
        <v>0.71385093574510505</v>
      </c>
      <c r="RM159">
        <v>0.71411062093437705</v>
      </c>
      <c r="RN159">
        <v>0.71447453216117496</v>
      </c>
      <c r="RO159">
        <v>0.715193198612606</v>
      </c>
      <c r="RP159">
        <v>0.71609720676447097</v>
      </c>
      <c r="RQ159">
        <v>0.71716282648095797</v>
      </c>
      <c r="RR159">
        <v>0.71838851593335196</v>
      </c>
      <c r="RS159">
        <v>0.71977240054941105</v>
      </c>
      <c r="RT159">
        <v>0.72131226019790295</v>
      </c>
      <c r="RU159" s="13" t="s">
        <v>201</v>
      </c>
      <c r="RV159" s="5">
        <v>1</v>
      </c>
      <c r="SF159" s="13">
        <v>7000</v>
      </c>
      <c r="SG159">
        <v>0.738247354339302</v>
      </c>
      <c r="SH159">
        <v>0.73827059984046495</v>
      </c>
      <c r="SI159">
        <v>0.73834062750379403</v>
      </c>
      <c r="SJ159">
        <v>0.73845830447064498</v>
      </c>
      <c r="SK159">
        <v>0.738625055089426</v>
      </c>
      <c r="SL159">
        <v>0.73902314682849002</v>
      </c>
      <c r="SM159">
        <v>0.739535105528634</v>
      </c>
      <c r="SN159">
        <v>0.74014786470149396</v>
      </c>
      <c r="SO159">
        <v>0.74086475413844</v>
      </c>
      <c r="SP159">
        <v>0.741689254435421</v>
      </c>
      <c r="SQ159">
        <v>0.74262488368284796</v>
      </c>
      <c r="SR159" s="13" t="s">
        <v>201</v>
      </c>
      <c r="SS159" s="5">
        <v>1</v>
      </c>
      <c r="TC159" s="13">
        <v>7000</v>
      </c>
      <c r="TD159">
        <v>0.71678068342811097</v>
      </c>
      <c r="TE159">
        <v>0.71682873558469196</v>
      </c>
      <c r="TF159">
        <v>0.71697298223177197</v>
      </c>
      <c r="TG159">
        <v>0.71721368978257305</v>
      </c>
      <c r="TH159">
        <v>0.71755128877710606</v>
      </c>
      <c r="TI159">
        <v>0.71822734455440296</v>
      </c>
      <c r="TJ159">
        <v>0.71907943416809805</v>
      </c>
      <c r="TK159">
        <v>0.72008526892511904</v>
      </c>
      <c r="TL159">
        <v>0.72124402801491605</v>
      </c>
      <c r="TM159">
        <v>0.72255462187832098</v>
      </c>
      <c r="TN159">
        <v>0.72401566259721395</v>
      </c>
      <c r="TO159" s="13" t="s">
        <v>201</v>
      </c>
      <c r="TP159" s="5">
        <v>1</v>
      </c>
      <c r="TZ159" s="13">
        <v>7000</v>
      </c>
      <c r="UA159">
        <v>0.65928348144779803</v>
      </c>
      <c r="UB159">
        <v>0.65926988269461995</v>
      </c>
      <c r="UC159">
        <v>0.65922795646923205</v>
      </c>
      <c r="UD159">
        <v>0.65915432742491598</v>
      </c>
      <c r="UE159">
        <v>0.65904341757463603</v>
      </c>
      <c r="UF159">
        <v>0.65925923901971295</v>
      </c>
      <c r="UG159">
        <v>0.65953365673837905</v>
      </c>
      <c r="UH159">
        <v>0.65981559792143796</v>
      </c>
      <c r="UI159">
        <v>0.66008518593787802</v>
      </c>
      <c r="UJ159">
        <v>0.660320383832118</v>
      </c>
      <c r="UK159">
        <v>0.66049728236237004</v>
      </c>
      <c r="UL159" s="13" t="s">
        <v>201</v>
      </c>
      <c r="UM159" s="5" t="s">
        <v>55</v>
      </c>
      <c r="UW159" s="13">
        <v>7000</v>
      </c>
      <c r="UX159">
        <v>0.65928348144779803</v>
      </c>
      <c r="UY159">
        <v>0.65926988269461995</v>
      </c>
      <c r="UZ159">
        <v>0.65922795646923205</v>
      </c>
      <c r="VA159">
        <v>0.65915432742491598</v>
      </c>
      <c r="VB159">
        <v>0.65904341757463603</v>
      </c>
      <c r="VC159">
        <v>0.65925923901971295</v>
      </c>
      <c r="VD159">
        <v>0.65953365673837905</v>
      </c>
      <c r="VE159">
        <v>0.65981559792143796</v>
      </c>
      <c r="VF159">
        <v>0.66008518593787802</v>
      </c>
      <c r="VG159">
        <v>0.660320383832118</v>
      </c>
      <c r="VH159">
        <v>0.66049728236237004</v>
      </c>
      <c r="VI159" s="13" t="s">
        <v>201</v>
      </c>
      <c r="VJ159" s="5" t="s">
        <v>55</v>
      </c>
      <c r="VT159" s="13">
        <v>7000</v>
      </c>
      <c r="VU159">
        <v>0.65928348144779803</v>
      </c>
      <c r="VV159">
        <v>0.65926988269461995</v>
      </c>
      <c r="VW159">
        <v>0.65922795646923205</v>
      </c>
      <c r="VX159">
        <v>0.65915432742491598</v>
      </c>
      <c r="VY159">
        <v>0.65904341757463603</v>
      </c>
      <c r="VZ159">
        <v>0.65925923901971295</v>
      </c>
      <c r="WA159">
        <v>0.65953365673837905</v>
      </c>
      <c r="WB159">
        <v>0.65981559792143796</v>
      </c>
      <c r="WC159">
        <v>0.66008518593787802</v>
      </c>
      <c r="WD159">
        <v>0.660320383832118</v>
      </c>
      <c r="WE159">
        <v>0.66049728236237004</v>
      </c>
      <c r="WF159" s="13" t="s">
        <v>201</v>
      </c>
      <c r="WG159" s="5" t="s">
        <v>55</v>
      </c>
    </row>
    <row r="160" spans="17:605" x14ac:dyDescent="0.25">
      <c r="Q160" s="13">
        <v>8400</v>
      </c>
      <c r="R160">
        <v>0.67707133880357095</v>
      </c>
      <c r="S160">
        <v>0.67706614307888602</v>
      </c>
      <c r="T160">
        <v>0.67704958763005096</v>
      </c>
      <c r="U160">
        <v>0.67701878056647002</v>
      </c>
      <c r="V160">
        <v>0.67696894439921995</v>
      </c>
      <c r="W160">
        <v>0.67689347686577594</v>
      </c>
      <c r="X160">
        <v>0.67678403100465201</v>
      </c>
      <c r="Y160">
        <v>0.67695264163912905</v>
      </c>
      <c r="Z160">
        <v>0.67736464498321902</v>
      </c>
      <c r="AA160">
        <v>0.67776893134785698</v>
      </c>
      <c r="AB160">
        <v>0.67814429438599699</v>
      </c>
      <c r="AC160" s="13" t="s">
        <v>202</v>
      </c>
      <c r="AD160" s="5">
        <v>6159.3027777870602</v>
      </c>
      <c r="AN160" s="13">
        <v>8400</v>
      </c>
      <c r="AO160">
        <v>0.74429548297961001</v>
      </c>
      <c r="AP160">
        <v>0.74432097055471702</v>
      </c>
      <c r="AQ160">
        <v>0.74439767652243105</v>
      </c>
      <c r="AR160">
        <v>0.74452632516723705</v>
      </c>
      <c r="AS160">
        <v>0.74470810569849399</v>
      </c>
      <c r="AT160">
        <v>0.74494464608691602</v>
      </c>
      <c r="AU160">
        <v>0.74523797788692703</v>
      </c>
      <c r="AV160">
        <v>0.74575662827146505</v>
      </c>
      <c r="AW160">
        <v>0.74649879916572504</v>
      </c>
      <c r="AX160">
        <v>0.747349354380345</v>
      </c>
      <c r="AY160">
        <v>0.74831097701001703</v>
      </c>
      <c r="AZ160" s="13" t="s">
        <v>202</v>
      </c>
      <c r="BA160" s="5">
        <v>6784.09604009738</v>
      </c>
      <c r="BK160" s="13">
        <v>8400</v>
      </c>
      <c r="BL160">
        <v>0.73387838844345898</v>
      </c>
      <c r="BM160">
        <v>0.73391560523760002</v>
      </c>
      <c r="BN160">
        <v>0.73402741056623999</v>
      </c>
      <c r="BO160">
        <v>0.73421426467369</v>
      </c>
      <c r="BP160">
        <v>0.734476919539229</v>
      </c>
      <c r="BQ160">
        <v>0.73481639699866896</v>
      </c>
      <c r="BR160">
        <v>0.73523395961943905</v>
      </c>
      <c r="BS160">
        <v>0.73592299070511402</v>
      </c>
      <c r="BT160">
        <v>0.73687817668173194</v>
      </c>
      <c r="BU160">
        <v>0.73796345571064104</v>
      </c>
      <c r="BV160">
        <v>0.73917925623011704</v>
      </c>
      <c r="BW160" s="13" t="s">
        <v>202</v>
      </c>
      <c r="BX160" s="5">
        <v>6397.0485304624299</v>
      </c>
      <c r="CH160" s="13">
        <v>8400</v>
      </c>
      <c r="CI160">
        <v>0.67705717452992797</v>
      </c>
      <c r="CJ160">
        <v>0.67705183331705399</v>
      </c>
      <c r="CK160">
        <v>0.67703484078541099</v>
      </c>
      <c r="CL160">
        <v>0.677003303194044</v>
      </c>
      <c r="CM160">
        <v>0.67695243998394405</v>
      </c>
      <c r="CN160">
        <v>0.67687564462108996</v>
      </c>
      <c r="CO160">
        <v>0.67676456469213397</v>
      </c>
      <c r="CP160">
        <v>0.67693123415200795</v>
      </c>
      <c r="CQ160">
        <v>0.67734098166362899</v>
      </c>
      <c r="CR160">
        <v>0.67774268382684499</v>
      </c>
      <c r="CS160">
        <v>0.67811512410580399</v>
      </c>
      <c r="CT160" s="13" t="s">
        <v>202</v>
      </c>
      <c r="CU160" s="5">
        <v>6093.0600117158601</v>
      </c>
      <c r="DE160" s="13">
        <v>8400</v>
      </c>
      <c r="DF160">
        <v>0.73325579389569895</v>
      </c>
      <c r="DG160">
        <v>0.73329367904712695</v>
      </c>
      <c r="DH160">
        <v>0.73340748362292996</v>
      </c>
      <c r="DI160">
        <v>0.73359765046398595</v>
      </c>
      <c r="DJ160">
        <v>0.73386490277902405</v>
      </c>
      <c r="DK160">
        <v>0.73421022261771896</v>
      </c>
      <c r="DL160">
        <v>0.73463482223517695</v>
      </c>
      <c r="DM160">
        <v>0.73533353967619897</v>
      </c>
      <c r="DN160">
        <v>0.73630074604419105</v>
      </c>
      <c r="DO160">
        <v>0.73739922205485298</v>
      </c>
      <c r="DP160">
        <v>0.73862925466074503</v>
      </c>
      <c r="DQ160" s="13" t="s">
        <v>202</v>
      </c>
      <c r="DR160" s="5">
        <v>6507.5938216439099</v>
      </c>
      <c r="EB160" s="13">
        <v>8400</v>
      </c>
      <c r="EC160">
        <v>0.67702640996776098</v>
      </c>
      <c r="ED160">
        <v>0.67702075330629197</v>
      </c>
      <c r="EE160">
        <v>0.67700281308827204</v>
      </c>
      <c r="EF160">
        <v>0.67696969156046205</v>
      </c>
      <c r="EG160">
        <v>0.67691660150672694</v>
      </c>
      <c r="EH160">
        <v>0.67683692713081001</v>
      </c>
      <c r="EI160">
        <v>0.67672230419762203</v>
      </c>
      <c r="EJ160">
        <v>0.67688476471845904</v>
      </c>
      <c r="EK160">
        <v>0.67728962115640301</v>
      </c>
      <c r="EL160">
        <v>0.67768572027240603</v>
      </c>
      <c r="EM160">
        <v>0.67805182343680404</v>
      </c>
      <c r="EN160" s="13" t="s">
        <v>202</v>
      </c>
      <c r="EO160" s="5">
        <v>6191.1651571325901</v>
      </c>
      <c r="EY160" s="13">
        <v>8400</v>
      </c>
      <c r="EZ160">
        <v>0.67708381795399897</v>
      </c>
      <c r="FA160">
        <v>0.67707875054113198</v>
      </c>
      <c r="FB160">
        <v>0.67706258057297597</v>
      </c>
      <c r="FC160">
        <v>0.67703241779076295</v>
      </c>
      <c r="FD160">
        <v>0.67698348741307102</v>
      </c>
      <c r="FE160">
        <v>0.67690919094439095</v>
      </c>
      <c r="FF160">
        <v>0.67680118623122898</v>
      </c>
      <c r="FG160">
        <v>0.67697150884975799</v>
      </c>
      <c r="FH160">
        <v>0.67738550171164702</v>
      </c>
      <c r="FI160">
        <v>0.67779206719535501</v>
      </c>
      <c r="FJ160">
        <v>0.67817000793918802</v>
      </c>
      <c r="FK160" s="13" t="s">
        <v>202</v>
      </c>
      <c r="FL160" s="5">
        <v>6294.3230957908299</v>
      </c>
      <c r="FV160" s="13">
        <v>8400</v>
      </c>
      <c r="FW160">
        <v>0.67693588440694696</v>
      </c>
      <c r="FX160">
        <v>0.676929303875205</v>
      </c>
      <c r="FY160">
        <v>0.67690858811926302</v>
      </c>
      <c r="FZ160">
        <v>0.67687082763230799</v>
      </c>
      <c r="GA160">
        <v>0.676811215696838</v>
      </c>
      <c r="GB160">
        <v>0.67672310938384606</v>
      </c>
      <c r="GC160">
        <v>0.67659810982769897</v>
      </c>
      <c r="GD160">
        <v>0.67674824270956202</v>
      </c>
      <c r="GE160">
        <v>0.67713877472909201</v>
      </c>
      <c r="GF160">
        <v>0.67751846422223305</v>
      </c>
      <c r="GG160">
        <v>0.677866007833269</v>
      </c>
      <c r="GH160" s="13" t="s">
        <v>202</v>
      </c>
      <c r="GI160" s="5">
        <v>6255.1658007738297</v>
      </c>
      <c r="GS160" s="13">
        <v>8400</v>
      </c>
      <c r="GT160">
        <v>0.67706315118226401</v>
      </c>
      <c r="GU160">
        <v>0.67705787133904605</v>
      </c>
      <c r="GV160">
        <v>0.67704106317715596</v>
      </c>
      <c r="GW160">
        <v>0.67700983373616797</v>
      </c>
      <c r="GX160">
        <v>0.67695940375211305</v>
      </c>
      <c r="GY160">
        <v>0.67688316849279495</v>
      </c>
      <c r="GZ160">
        <v>0.676772777844596</v>
      </c>
      <c r="HA160">
        <v>0.676940266130724</v>
      </c>
      <c r="HB160">
        <v>0.67735096519351801</v>
      </c>
      <c r="HC160">
        <v>0.67775375742015997</v>
      </c>
      <c r="HD160">
        <v>0.67812743057271097</v>
      </c>
      <c r="HE160" s="13" t="s">
        <v>202</v>
      </c>
      <c r="HF160" s="5">
        <v>6153.2937076121698</v>
      </c>
      <c r="HP160" s="13">
        <v>8400</v>
      </c>
      <c r="HQ160">
        <v>0.72799233056087198</v>
      </c>
      <c r="HR160">
        <v>0.72803642348575104</v>
      </c>
      <c r="HS160">
        <v>0.72816879757812003</v>
      </c>
      <c r="HT160">
        <v>0.72838973498780202</v>
      </c>
      <c r="HU160">
        <v>0.72869969349895902</v>
      </c>
      <c r="HV160">
        <v>0.72909928856871298</v>
      </c>
      <c r="HW160">
        <v>0.72958926963158499</v>
      </c>
      <c r="HX160">
        <v>0.73037736387403596</v>
      </c>
      <c r="HY160">
        <v>0.73145578732038496</v>
      </c>
      <c r="HZ160">
        <v>0.73267640600161799</v>
      </c>
      <c r="IA160">
        <v>0.73403822008908604</v>
      </c>
      <c r="IB160" s="13" t="s">
        <v>202</v>
      </c>
      <c r="IC160" s="5">
        <v>6352.83113747069</v>
      </c>
      <c r="IM160" s="13">
        <v>8400</v>
      </c>
      <c r="IN160">
        <v>0.73513687929564697</v>
      </c>
      <c r="IO160">
        <v>0.73517244097353096</v>
      </c>
      <c r="IP160">
        <v>0.73527929340853104</v>
      </c>
      <c r="IQ160">
        <v>0.73545793406447002</v>
      </c>
      <c r="IR160">
        <v>0.73570917646698097</v>
      </c>
      <c r="IS160">
        <v>0.73603412759656395</v>
      </c>
      <c r="IT160">
        <v>0.73643415774571097</v>
      </c>
      <c r="IU160">
        <v>0.73709930201320495</v>
      </c>
      <c r="IV160">
        <v>0.73802462634910004</v>
      </c>
      <c r="IW160">
        <v>0.73907699227448798</v>
      </c>
      <c r="IX160">
        <v>0.74025713791467096</v>
      </c>
      <c r="IY160" s="13" t="s">
        <v>202</v>
      </c>
      <c r="IZ160" s="5">
        <v>6544.04140562462</v>
      </c>
      <c r="JJ160" s="13">
        <v>8400</v>
      </c>
      <c r="JK160">
        <v>0.72980996987037505</v>
      </c>
      <c r="JL160">
        <v>0.72985181740548299</v>
      </c>
      <c r="JM160">
        <v>0.72997747487778697</v>
      </c>
      <c r="JN160">
        <v>0.73018728280948897</v>
      </c>
      <c r="JO160">
        <v>0.73048179535762603</v>
      </c>
      <c r="JP160">
        <v>0.73086176099307598</v>
      </c>
      <c r="JQ160">
        <v>0.73132809692592304</v>
      </c>
      <c r="JR160">
        <v>0.73208392491656105</v>
      </c>
      <c r="JS160">
        <v>0.73312221467380601</v>
      </c>
      <c r="JT160">
        <v>0.73429875900450903</v>
      </c>
      <c r="JU160">
        <v>0.73561302118267902</v>
      </c>
      <c r="JV160" s="13" t="s">
        <v>202</v>
      </c>
      <c r="JW160" s="5">
        <v>6429.6816663458603</v>
      </c>
      <c r="KG160" s="13">
        <v>8400</v>
      </c>
      <c r="KH160">
        <v>0.73240090897250498</v>
      </c>
      <c r="KI160">
        <v>0.73243977901038004</v>
      </c>
      <c r="KJ160">
        <v>0.73255652993491904</v>
      </c>
      <c r="KK160">
        <v>0.73275157975863103</v>
      </c>
      <c r="KL160">
        <v>0.733025610653813</v>
      </c>
      <c r="KM160">
        <v>0.73337954793974303</v>
      </c>
      <c r="KN160">
        <v>0.73381453216224002</v>
      </c>
      <c r="KO160">
        <v>0.73452747183470801</v>
      </c>
      <c r="KP160">
        <v>0.73551238248778295</v>
      </c>
      <c r="KQ160">
        <v>0.73663031450968397</v>
      </c>
      <c r="KR160">
        <v>0.73788135304047098</v>
      </c>
      <c r="KS160" s="13" t="s">
        <v>202</v>
      </c>
      <c r="KT160" s="5">
        <v>6387.6471176003097</v>
      </c>
      <c r="LD160" s="13">
        <v>8400</v>
      </c>
      <c r="LE160">
        <v>0.73106608593564804</v>
      </c>
      <c r="LF160">
        <v>0.73110646943292901</v>
      </c>
      <c r="LG160">
        <v>0.73122774758968001</v>
      </c>
      <c r="LH160">
        <v>0.73143029914994795</v>
      </c>
      <c r="LI160">
        <v>0.73171474140246795</v>
      </c>
      <c r="LJ160">
        <v>0.73208191000879597</v>
      </c>
      <c r="LK160">
        <v>0.73253283225009402</v>
      </c>
      <c r="LL160">
        <v>0.73326759083240001</v>
      </c>
      <c r="LM160">
        <v>0.73427965809092999</v>
      </c>
      <c r="LN160">
        <v>0.73542741081042395</v>
      </c>
      <c r="LO160">
        <v>0.73671061783623404</v>
      </c>
      <c r="LP160" s="13" t="s">
        <v>202</v>
      </c>
      <c r="LQ160" s="5">
        <v>6452.7291244971402</v>
      </c>
      <c r="MA160" s="13">
        <v>8400</v>
      </c>
      <c r="MB160">
        <v>0.73200270359999697</v>
      </c>
      <c r="MC160">
        <v>0.73204203833607995</v>
      </c>
      <c r="MD160">
        <v>0.73216017941896006</v>
      </c>
      <c r="ME160">
        <v>0.73235753310234197</v>
      </c>
      <c r="MF160">
        <v>0.73263476212699197</v>
      </c>
      <c r="MG160">
        <v>0.73299276495639298</v>
      </c>
      <c r="MH160">
        <v>0.733432648201506</v>
      </c>
      <c r="MI160">
        <v>0.73415229153757899</v>
      </c>
      <c r="MJ160">
        <v>0.735145548062897</v>
      </c>
      <c r="MK160">
        <v>0.73627265104339401</v>
      </c>
      <c r="ML160">
        <v>0.73753359040358502</v>
      </c>
      <c r="MM160" s="13" t="s">
        <v>202</v>
      </c>
      <c r="MN160" s="5">
        <v>6513.1467274669403</v>
      </c>
      <c r="MX160" s="13">
        <v>8400</v>
      </c>
      <c r="MY160">
        <v>0.73001686231701202</v>
      </c>
      <c r="MZ160">
        <v>0.73005835844870504</v>
      </c>
      <c r="NA160">
        <v>0.73018296429098395</v>
      </c>
      <c r="NB160">
        <v>0.73039102807099998</v>
      </c>
      <c r="NC160">
        <v>0.73068311666862895</v>
      </c>
      <c r="ND160">
        <v>0.73105999611857198</v>
      </c>
      <c r="NE160">
        <v>0.73152260579045003</v>
      </c>
      <c r="NF160">
        <v>0.73227315916415203</v>
      </c>
      <c r="NG160">
        <v>0.73330515222256898</v>
      </c>
      <c r="NH160">
        <v>0.73447475073325197</v>
      </c>
      <c r="NI160">
        <v>0.73578148062943405</v>
      </c>
      <c r="NJ160" s="13" t="s">
        <v>202</v>
      </c>
      <c r="NK160" s="5">
        <v>6537.5018675294896</v>
      </c>
      <c r="NU160" s="13">
        <v>8400</v>
      </c>
      <c r="NV160">
        <v>0.73175999746946496</v>
      </c>
      <c r="NW160">
        <v>0.73179942509701501</v>
      </c>
      <c r="NX160">
        <v>0.73191784314231201</v>
      </c>
      <c r="NY160">
        <v>0.73211565274450097</v>
      </c>
      <c r="NZ160">
        <v>0.73239350819119398</v>
      </c>
      <c r="OA160">
        <v>0.732752296259784</v>
      </c>
      <c r="OB160">
        <v>0.73319310878816502</v>
      </c>
      <c r="OC160">
        <v>0.73391408599425101</v>
      </c>
      <c r="OD160">
        <v>0.73490899088121397</v>
      </c>
      <c r="OE160">
        <v>0.73603784456718102</v>
      </c>
      <c r="OF160">
        <v>0.73730059814228499</v>
      </c>
      <c r="OG160" s="13" t="s">
        <v>202</v>
      </c>
      <c r="OH160" s="5">
        <v>6652.9450430920097</v>
      </c>
      <c r="OR160">
        <v>8400</v>
      </c>
      <c r="OS160">
        <v>0.72961261648148101</v>
      </c>
      <c r="OT160">
        <v>0.72965459111072595</v>
      </c>
      <c r="OU160">
        <v>0.72978062825995205</v>
      </c>
      <c r="OV160">
        <v>0.72999106365641098</v>
      </c>
      <c r="OW160">
        <v>0.73028644353695404</v>
      </c>
      <c r="OX160">
        <v>0.73066750543310099</v>
      </c>
      <c r="OY160">
        <v>0.73113515274276497</v>
      </c>
      <c r="OZ160">
        <v>0.73189262055597604</v>
      </c>
      <c r="PA160">
        <v>0.73293317734055097</v>
      </c>
      <c r="PB160">
        <v>0.73411217869483802</v>
      </c>
      <c r="PC160">
        <v>0.73542905092892696</v>
      </c>
      <c r="PD160" s="13" t="s">
        <v>202</v>
      </c>
      <c r="PE160" s="5">
        <v>6548.9458003668697</v>
      </c>
      <c r="PO160" s="13">
        <v>8400</v>
      </c>
      <c r="PP160">
        <v>0.74713014001207501</v>
      </c>
      <c r="PQ160">
        <v>0.74714987918005904</v>
      </c>
      <c r="PR160">
        <v>0.74720939598317104</v>
      </c>
      <c r="PS160">
        <v>0.74730958207793297</v>
      </c>
      <c r="PT160">
        <v>0.74745190296999198</v>
      </c>
      <c r="PU160">
        <v>0.74763836787881499</v>
      </c>
      <c r="PV160">
        <v>0.74787148902985801</v>
      </c>
      <c r="PW160">
        <v>0.74830324260734205</v>
      </c>
      <c r="PX160">
        <v>0.74893406108934002</v>
      </c>
      <c r="PY160">
        <v>0.74966240143182095</v>
      </c>
      <c r="PZ160">
        <v>0.75049226928588098</v>
      </c>
      <c r="QA160" s="13" t="s">
        <v>202</v>
      </c>
      <c r="QB160" s="5">
        <v>7873.9164060858102</v>
      </c>
      <c r="QL160" s="13">
        <v>8400</v>
      </c>
      <c r="QM160">
        <v>0.75531014820402398</v>
      </c>
      <c r="QN160">
        <v>0.75532163590582302</v>
      </c>
      <c r="QO160">
        <v>0.75535644380279499</v>
      </c>
      <c r="QP160">
        <v>0.75541560004932895</v>
      </c>
      <c r="QQ160">
        <v>0.75550079768600498</v>
      </c>
      <c r="QR160">
        <v>0.75561436445824304</v>
      </c>
      <c r="QS160">
        <v>0.755759221843611</v>
      </c>
      <c r="QT160">
        <v>0.75606954228134005</v>
      </c>
      <c r="QU160">
        <v>0.75654795570801103</v>
      </c>
      <c r="QV160">
        <v>0.75710735786082095</v>
      </c>
      <c r="QW160">
        <v>0.75775309576740202</v>
      </c>
      <c r="QX160" s="13" t="s">
        <v>202</v>
      </c>
      <c r="QY160" s="5">
        <v>9188.3191524829599</v>
      </c>
      <c r="RI160" s="13">
        <v>8400</v>
      </c>
      <c r="RJ160">
        <v>0.72615944223816697</v>
      </c>
      <c r="RK160">
        <v>0.72620528378998594</v>
      </c>
      <c r="RL160">
        <v>0.72634288587039197</v>
      </c>
      <c r="RM160">
        <v>0.726572477212165</v>
      </c>
      <c r="RN160">
        <v>0.72689442743792798</v>
      </c>
      <c r="RO160">
        <v>0.72730923038443196</v>
      </c>
      <c r="RP160">
        <v>0.72781748217765696</v>
      </c>
      <c r="RQ160">
        <v>0.72863060752401598</v>
      </c>
      <c r="RR160">
        <v>0.72974016654111096</v>
      </c>
      <c r="RS160">
        <v>0.73099480835160602</v>
      </c>
      <c r="RT160">
        <v>0.73239311971709697</v>
      </c>
      <c r="RU160" s="13" t="s">
        <v>202</v>
      </c>
      <c r="RV160" s="5">
        <v>6637.8247616996696</v>
      </c>
      <c r="SF160" s="13">
        <v>8400</v>
      </c>
      <c r="SG160">
        <v>0.75111216938938097</v>
      </c>
      <c r="SH160">
        <v>0.75113045543794099</v>
      </c>
      <c r="SI160">
        <v>0.75118560242300103</v>
      </c>
      <c r="SJ160">
        <v>0.75127847120548297</v>
      </c>
      <c r="SK160">
        <v>0.75141047788994997</v>
      </c>
      <c r="SL160">
        <v>0.75158356650413105</v>
      </c>
      <c r="SM160">
        <v>0.75180017208931804</v>
      </c>
      <c r="SN160">
        <v>0.75221303234818304</v>
      </c>
      <c r="SO160">
        <v>0.75282243741925903</v>
      </c>
      <c r="SP160">
        <v>0.75352618699790397</v>
      </c>
      <c r="SQ160">
        <v>0.75432822974771496</v>
      </c>
      <c r="SR160" s="13" t="s">
        <v>202</v>
      </c>
      <c r="SS160" s="5">
        <v>7751.3715814848802</v>
      </c>
      <c r="TC160" s="13">
        <v>8400</v>
      </c>
      <c r="TD160">
        <v>0.72936880011802396</v>
      </c>
      <c r="TE160">
        <v>0.72941089494264899</v>
      </c>
      <c r="TF160">
        <v>0.72953729086763797</v>
      </c>
      <c r="TG160">
        <v>0.729748318213291</v>
      </c>
      <c r="TH160">
        <v>0.73004451428509298</v>
      </c>
      <c r="TI160">
        <v>0.73042660427783102</v>
      </c>
      <c r="TJ160">
        <v>0.73089547601138705</v>
      </c>
      <c r="TK160">
        <v>0.73165479821549695</v>
      </c>
      <c r="TL160">
        <v>0.73269749292657604</v>
      </c>
      <c r="TM160">
        <v>0.73387879238772602</v>
      </c>
      <c r="TN160">
        <v>0.73519808180868995</v>
      </c>
      <c r="TO160" s="13" t="s">
        <v>202</v>
      </c>
      <c r="TP160" s="5">
        <v>6644.6530143353802</v>
      </c>
      <c r="TZ160" s="13">
        <v>8400</v>
      </c>
      <c r="UA160">
        <v>0.67149345958724005</v>
      </c>
      <c r="UB160">
        <v>0.67147967276453102</v>
      </c>
      <c r="UC160">
        <v>0.67143726289524697</v>
      </c>
      <c r="UD160">
        <v>0.67136309564469199</v>
      </c>
      <c r="UE160">
        <v>0.67125199249071998</v>
      </c>
      <c r="UF160">
        <v>0.671096795848385</v>
      </c>
      <c r="UG160">
        <v>0.67088845466888403</v>
      </c>
      <c r="UH160">
        <v>0.67093560691798504</v>
      </c>
      <c r="UI160">
        <v>0.67120265582984795</v>
      </c>
      <c r="UJ160">
        <v>0.67143912270580197</v>
      </c>
      <c r="UK160">
        <v>0.67162254419860401</v>
      </c>
      <c r="UL160" s="13" t="s">
        <v>202</v>
      </c>
      <c r="UM160" s="5">
        <v>6507.29947398277</v>
      </c>
      <c r="UW160" s="13">
        <v>8400</v>
      </c>
      <c r="UX160">
        <v>0.67149345958724005</v>
      </c>
      <c r="UY160">
        <v>0.67147967276453102</v>
      </c>
      <c r="UZ160">
        <v>0.67143726289524697</v>
      </c>
      <c r="VA160">
        <v>0.67136309564469199</v>
      </c>
      <c r="VB160">
        <v>0.67125199249071998</v>
      </c>
      <c r="VC160">
        <v>0.671096795848385</v>
      </c>
      <c r="VD160">
        <v>0.67088845466888403</v>
      </c>
      <c r="VE160">
        <v>0.67093560691798504</v>
      </c>
      <c r="VF160">
        <v>0.67120265582984795</v>
      </c>
      <c r="VG160">
        <v>0.67143912270580197</v>
      </c>
      <c r="VH160">
        <v>0.67162254419860401</v>
      </c>
      <c r="VI160" s="13" t="s">
        <v>202</v>
      </c>
      <c r="VJ160" s="5">
        <v>6545.7279755463296</v>
      </c>
      <c r="VT160" s="13">
        <v>8400</v>
      </c>
      <c r="VU160">
        <v>0.67149345958724005</v>
      </c>
      <c r="VV160">
        <v>0.67147967276453102</v>
      </c>
      <c r="VW160">
        <v>0.67143726289524697</v>
      </c>
      <c r="VX160">
        <v>0.67136309564469199</v>
      </c>
      <c r="VY160">
        <v>0.67125199249071998</v>
      </c>
      <c r="VZ160">
        <v>0.671096795848385</v>
      </c>
      <c r="WA160">
        <v>0.67088845466888403</v>
      </c>
      <c r="WB160">
        <v>0.67093560691798504</v>
      </c>
      <c r="WC160">
        <v>0.67120265582984795</v>
      </c>
      <c r="WD160">
        <v>0.67143912270580197</v>
      </c>
      <c r="WE160">
        <v>0.67162254419860401</v>
      </c>
      <c r="WF160" s="13" t="s">
        <v>202</v>
      </c>
      <c r="WG160" s="5">
        <v>6613.9215562868403</v>
      </c>
    </row>
    <row r="161" spans="17:605" x14ac:dyDescent="0.25">
      <c r="Q161" s="13">
        <v>9800</v>
      </c>
      <c r="R161">
        <v>0.68938603059716197</v>
      </c>
      <c r="S161">
        <v>0.68938016210520703</v>
      </c>
      <c r="T161">
        <v>0.68936166009079702</v>
      </c>
      <c r="U161">
        <v>0.68932784721461104</v>
      </c>
      <c r="V161">
        <v>0.68927430142631796</v>
      </c>
      <c r="W161">
        <v>0.689194913722184</v>
      </c>
      <c r="X161">
        <v>0.68908196422192103</v>
      </c>
      <c r="Y161">
        <v>0.68892621231510798</v>
      </c>
      <c r="Z161">
        <v>0.68871699607967396</v>
      </c>
      <c r="AA161">
        <v>0.68895002629139401</v>
      </c>
      <c r="AB161">
        <v>0.68931883046706</v>
      </c>
      <c r="AC161" s="13" t="s">
        <v>1047</v>
      </c>
      <c r="AD161" s="5"/>
      <c r="AN161" s="13">
        <v>9800</v>
      </c>
      <c r="AO161">
        <v>0.75729107262082396</v>
      </c>
      <c r="AP161">
        <v>0.75731159774710599</v>
      </c>
      <c r="AQ161">
        <v>0.75737341645477996</v>
      </c>
      <c r="AR161">
        <v>0.75747725386259201</v>
      </c>
      <c r="AS161">
        <v>0.75762430244611201</v>
      </c>
      <c r="AT161">
        <v>0.75781619854683602</v>
      </c>
      <c r="AU161">
        <v>0.75805499066019699</v>
      </c>
      <c r="AV161">
        <v>0.75834310065379895</v>
      </c>
      <c r="AW161">
        <v>0.75868327936061597</v>
      </c>
      <c r="AX161">
        <v>0.75933403562549195</v>
      </c>
      <c r="AY161">
        <v>0.76016290836948197</v>
      </c>
      <c r="AZ161" s="13" t="s">
        <v>861</v>
      </c>
      <c r="BA161" s="5"/>
      <c r="BK161" s="13">
        <v>9800</v>
      </c>
      <c r="BL161">
        <v>0.74678353738576997</v>
      </c>
      <c r="BM161">
        <v>0.74681523357343005</v>
      </c>
      <c r="BN161">
        <v>0.74691048884510902</v>
      </c>
      <c r="BO161">
        <v>0.74706979903836102</v>
      </c>
      <c r="BP161">
        <v>0.74729397643836004</v>
      </c>
      <c r="BQ161">
        <v>0.74758412925292905</v>
      </c>
      <c r="BR161">
        <v>0.74794163414440096</v>
      </c>
      <c r="BS161">
        <v>0.74836810304846801</v>
      </c>
      <c r="BT161">
        <v>0.74886534580828101</v>
      </c>
      <c r="BU161">
        <v>0.74973180581764598</v>
      </c>
      <c r="BV161">
        <v>0.75080914420349498</v>
      </c>
      <c r="BW161" s="13" t="s">
        <v>1064</v>
      </c>
      <c r="BX161" s="5"/>
      <c r="CH161" s="13">
        <v>9800</v>
      </c>
      <c r="CI161">
        <v>0.68937337043209201</v>
      </c>
      <c r="CJ161">
        <v>0.68936736336590998</v>
      </c>
      <c r="CK161">
        <v>0.68934844505276105</v>
      </c>
      <c r="CL161">
        <v>0.68931393642986605</v>
      </c>
      <c r="CM161">
        <v>0.68925941258951495</v>
      </c>
      <c r="CN161">
        <v>0.68917876055694005</v>
      </c>
      <c r="CO161">
        <v>0.68906425539109695</v>
      </c>
      <c r="CP161">
        <v>0.68890665035486098</v>
      </c>
      <c r="CQ161">
        <v>0.68869527635275496</v>
      </c>
      <c r="CR161">
        <v>0.688925845202774</v>
      </c>
      <c r="CS161">
        <v>0.68929187027130601</v>
      </c>
      <c r="CT161" s="13" t="s">
        <v>1102</v>
      </c>
      <c r="CU161" s="5"/>
      <c r="DE161" s="13">
        <v>9800</v>
      </c>
      <c r="DF161">
        <v>0.74615017982996901</v>
      </c>
      <c r="DG161">
        <v>0.74618251813613001</v>
      </c>
      <c r="DH161">
        <v>0.74627969459968801</v>
      </c>
      <c r="DI161">
        <v>0.74644218962082498</v>
      </c>
      <c r="DJ161">
        <v>0.74667078993425795</v>
      </c>
      <c r="DK161">
        <v>0.74696656835233799</v>
      </c>
      <c r="DL161">
        <v>0.74733085667269805</v>
      </c>
      <c r="DM161">
        <v>0.74776521298049803</v>
      </c>
      <c r="DN161">
        <v>0.748271384872637</v>
      </c>
      <c r="DO161">
        <v>0.74915013254931195</v>
      </c>
      <c r="DP161">
        <v>0.750241522062149</v>
      </c>
      <c r="DQ161" s="13" t="s">
        <v>945</v>
      </c>
      <c r="DR161" s="5"/>
      <c r="EB161" s="13">
        <v>9800</v>
      </c>
      <c r="EC161">
        <v>0.689345868705045</v>
      </c>
      <c r="ED161">
        <v>0.68933956118134698</v>
      </c>
      <c r="EE161">
        <v>0.68931974024653098</v>
      </c>
      <c r="EF161">
        <v>0.68928372310069597</v>
      </c>
      <c r="EG161">
        <v>0.689227078640263</v>
      </c>
      <c r="EH161">
        <v>0.68914368527974101</v>
      </c>
      <c r="EI161">
        <v>0.68902580710445205</v>
      </c>
      <c r="EJ161">
        <v>0.68886418409222605</v>
      </c>
      <c r="EK161">
        <v>0.68864813159292904</v>
      </c>
      <c r="EL161">
        <v>0.68887336364227503</v>
      </c>
      <c r="EM161">
        <v>0.68923336306854699</v>
      </c>
      <c r="EN161" s="13" t="s">
        <v>1138</v>
      </c>
      <c r="EO161" s="5"/>
      <c r="EY161" s="13">
        <v>9800</v>
      </c>
      <c r="EZ161">
        <v>0.68939718360402102</v>
      </c>
      <c r="FA161">
        <v>0.68939143732622699</v>
      </c>
      <c r="FB161">
        <v>0.68937330246232797</v>
      </c>
      <c r="FC161">
        <v>0.68934010319291605</v>
      </c>
      <c r="FD161">
        <v>0.68928741998757703</v>
      </c>
      <c r="FE161">
        <v>0.68920914734462402</v>
      </c>
      <c r="FF161">
        <v>0.68909756984683801</v>
      </c>
      <c r="FG161">
        <v>0.68894345228693099</v>
      </c>
      <c r="FH161">
        <v>0.68873613906904396</v>
      </c>
      <c r="FI161">
        <v>0.68897134004132299</v>
      </c>
      <c r="FJ161">
        <v>0.68934259523139596</v>
      </c>
      <c r="FK161" s="13" t="s">
        <v>927</v>
      </c>
      <c r="FL161" s="5"/>
      <c r="FV161" s="13">
        <v>9800</v>
      </c>
      <c r="FW161">
        <v>0.68926491194998296</v>
      </c>
      <c r="FX161">
        <v>0.68925772446251499</v>
      </c>
      <c r="FY161">
        <v>0.689235259977235</v>
      </c>
      <c r="FZ161">
        <v>0.68919482474680205</v>
      </c>
      <c r="GA161">
        <v>0.68913196951752798</v>
      </c>
      <c r="GB161">
        <v>0.68904054747982302</v>
      </c>
      <c r="GC161">
        <v>0.68891279057299604</v>
      </c>
      <c r="GD161">
        <v>0.68873939985789301</v>
      </c>
      <c r="GE161">
        <v>0.68850964511880797</v>
      </c>
      <c r="GF161">
        <v>0.68871924640489202</v>
      </c>
      <c r="GG161">
        <v>0.68906159854085003</v>
      </c>
      <c r="GH161" s="13" t="s">
        <v>912</v>
      </c>
      <c r="GI161" s="5"/>
      <c r="GS161" s="13">
        <v>9800</v>
      </c>
      <c r="GT161">
        <v>0.68937871256585503</v>
      </c>
      <c r="GU161">
        <v>0.68937276395288305</v>
      </c>
      <c r="GV161">
        <v>0.68935402124235901</v>
      </c>
      <c r="GW161">
        <v>0.68931980609849797</v>
      </c>
      <c r="GX161">
        <v>0.68926569481890698</v>
      </c>
      <c r="GY161">
        <v>0.68918557610389897</v>
      </c>
      <c r="GZ161">
        <v>0.68907172714718301</v>
      </c>
      <c r="HA161">
        <v>0.68891490379602904</v>
      </c>
      <c r="HB161">
        <v>0.68870443998088304</v>
      </c>
      <c r="HC161">
        <v>0.68893604708143996</v>
      </c>
      <c r="HD161">
        <v>0.68930324442825797</v>
      </c>
      <c r="HE161" s="13" t="s">
        <v>897</v>
      </c>
      <c r="HF161" s="5"/>
      <c r="HP161" s="13">
        <v>9800</v>
      </c>
      <c r="HQ161">
        <v>0.74079919815421102</v>
      </c>
      <c r="HR161">
        <v>0.74083753112984496</v>
      </c>
      <c r="HS161">
        <v>0.74095264341024203</v>
      </c>
      <c r="HT161">
        <v>0.74114487138686702</v>
      </c>
      <c r="HU161">
        <v>0.74141476366403702</v>
      </c>
      <c r="HV161">
        <v>0.74176306361877897</v>
      </c>
      <c r="HW161">
        <v>0.74219068623155304</v>
      </c>
      <c r="HX161">
        <v>0.74269869039415704</v>
      </c>
      <c r="HY161">
        <v>0.74328824818675299</v>
      </c>
      <c r="HZ161">
        <v>0.74428093996950295</v>
      </c>
      <c r="IA161">
        <v>0.74550292863372603</v>
      </c>
      <c r="IB161" s="13" t="s">
        <v>1119</v>
      </c>
      <c r="IC161" s="5"/>
      <c r="IM161" s="13">
        <v>9800</v>
      </c>
      <c r="IN161">
        <v>0.74805132845970701</v>
      </c>
      <c r="IO161">
        <v>0.74808143561708196</v>
      </c>
      <c r="IP161">
        <v>0.74817193479397004</v>
      </c>
      <c r="IQ161">
        <v>0.74832335470735001</v>
      </c>
      <c r="IR161">
        <v>0.74853656207816499</v>
      </c>
      <c r="IS161">
        <v>0.74881274055894198</v>
      </c>
      <c r="IT161">
        <v>0.74915336249491504</v>
      </c>
      <c r="IU161">
        <v>0.74956015474570803</v>
      </c>
      <c r="IV161">
        <v>0.75003506009369403</v>
      </c>
      <c r="IW161">
        <v>0.75087108316667395</v>
      </c>
      <c r="IX161">
        <v>0.75191335236269097</v>
      </c>
      <c r="IY161" s="13" t="s">
        <v>1215</v>
      </c>
      <c r="IZ161" s="5"/>
      <c r="JJ161" s="13">
        <v>9800</v>
      </c>
      <c r="JK161">
        <v>0.74264760315251499</v>
      </c>
      <c r="JL161">
        <v>0.74268376185534601</v>
      </c>
      <c r="JM161">
        <v>0.74279236892754197</v>
      </c>
      <c r="JN161">
        <v>0.742973813370993</v>
      </c>
      <c r="JO161">
        <v>0.743228730741752</v>
      </c>
      <c r="JP161">
        <v>0.74355798461754397</v>
      </c>
      <c r="JQ161">
        <v>0.74396264191175498</v>
      </c>
      <c r="JR161">
        <v>0.74444394325368402</v>
      </c>
      <c r="JS161">
        <v>0.74500326994558697</v>
      </c>
      <c r="JT161">
        <v>0.74595474367397596</v>
      </c>
      <c r="JU161">
        <v>0.74712950248910603</v>
      </c>
      <c r="JV161" s="13" t="s">
        <v>1084</v>
      </c>
      <c r="JW161" s="5"/>
      <c r="KG161" s="13">
        <v>9800</v>
      </c>
      <c r="KH161">
        <v>0.74528236951163096</v>
      </c>
      <c r="KI161">
        <v>0.74531565541746403</v>
      </c>
      <c r="KJ161">
        <v>0.745415667294548</v>
      </c>
      <c r="KK161">
        <v>0.74558286346567404</v>
      </c>
      <c r="KL161">
        <v>0.74581799413359895</v>
      </c>
      <c r="KM161">
        <v>0.74612208151980097</v>
      </c>
      <c r="KN161">
        <v>0.74649639332597795</v>
      </c>
      <c r="KO161">
        <v>0.74694241074756296</v>
      </c>
      <c r="KP161">
        <v>0.747461792564584</v>
      </c>
      <c r="KQ161">
        <v>0.74835863074964803</v>
      </c>
      <c r="KR161">
        <v>0.74947076642844102</v>
      </c>
      <c r="KS161" s="13" t="s">
        <v>1009</v>
      </c>
      <c r="KT161" s="5"/>
      <c r="LD161" s="13">
        <v>9800</v>
      </c>
      <c r="LE161">
        <v>0.74392516820143295</v>
      </c>
      <c r="LF161">
        <v>0.74395991280353801</v>
      </c>
      <c r="LG161">
        <v>0.74406428904153499</v>
      </c>
      <c r="LH161">
        <v>0.74423872018597603</v>
      </c>
      <c r="LI161">
        <v>0.74448389845710705</v>
      </c>
      <c r="LJ161">
        <v>0.74480076581939303</v>
      </c>
      <c r="LK161">
        <v>0.745190488358489</v>
      </c>
      <c r="LL161">
        <v>0.74565442546634197</v>
      </c>
      <c r="LM161">
        <v>0.74619409535374104</v>
      </c>
      <c r="LN161">
        <v>0.74711870705810202</v>
      </c>
      <c r="LO161">
        <v>0.74826267748525999</v>
      </c>
      <c r="LP161" s="13" t="s">
        <v>1155</v>
      </c>
      <c r="LQ161" s="5"/>
      <c r="MA161" s="13">
        <v>9800</v>
      </c>
      <c r="MB161">
        <v>0.74487807223999503</v>
      </c>
      <c r="MC161">
        <v>0.74491180572203597</v>
      </c>
      <c r="MD161">
        <v>0.74501315682186697</v>
      </c>
      <c r="ME161">
        <v>0.745182573383248</v>
      </c>
      <c r="MF161">
        <v>0.74542078827242597</v>
      </c>
      <c r="MG161">
        <v>0.74572879970960404</v>
      </c>
      <c r="MH161">
        <v>0.746107844999778</v>
      </c>
      <c r="MI161">
        <v>0.74655936889151597</v>
      </c>
      <c r="MJ161">
        <v>0.74708498808758705</v>
      </c>
      <c r="MK161">
        <v>0.747990360042324</v>
      </c>
      <c r="ML161">
        <v>0.74911228288578102</v>
      </c>
      <c r="MM161" s="13" t="s">
        <v>1029</v>
      </c>
      <c r="MN161" s="5"/>
      <c r="MX161" s="13">
        <v>9800</v>
      </c>
      <c r="MY161">
        <v>0.742855495445781</v>
      </c>
      <c r="MZ161">
        <v>0.74289131433343103</v>
      </c>
      <c r="NA161">
        <v>0.74299890427683501</v>
      </c>
      <c r="NB161">
        <v>0.74317866119982001</v>
      </c>
      <c r="NC161">
        <v>0.74343123210080997</v>
      </c>
      <c r="ND161">
        <v>0.74375749637946698</v>
      </c>
      <c r="NE161">
        <v>0.74415854095443401</v>
      </c>
      <c r="NF161">
        <v>0.74463563039304304</v>
      </c>
      <c r="NG161">
        <v>0.74519017356514805</v>
      </c>
      <c r="NH161">
        <v>0.74613496418502701</v>
      </c>
      <c r="NI161">
        <v>0.74730227675901995</v>
      </c>
      <c r="NJ161" s="13" t="s">
        <v>1195</v>
      </c>
      <c r="NK161" s="5"/>
      <c r="NU161" s="13">
        <v>9800</v>
      </c>
      <c r="NV161">
        <v>0.74462622187931504</v>
      </c>
      <c r="NW161">
        <v>0.74466004442397205</v>
      </c>
      <c r="NX161">
        <v>0.744761661184702</v>
      </c>
      <c r="NY161">
        <v>0.74493151544096503</v>
      </c>
      <c r="NZ161">
        <v>0.74517033250690001</v>
      </c>
      <c r="OA161">
        <v>0.745479100144948</v>
      </c>
      <c r="OB161">
        <v>0.74585904241080703</v>
      </c>
      <c r="OC161">
        <v>0.74631158815724497</v>
      </c>
      <c r="OD161">
        <v>0.74683833571918701</v>
      </c>
      <c r="OE161">
        <v>0.74774535233910999</v>
      </c>
      <c r="OF161">
        <v>0.74886911477882601</v>
      </c>
      <c r="OG161" s="13" t="s">
        <v>986</v>
      </c>
      <c r="OH161" s="5"/>
      <c r="OR161">
        <v>9800</v>
      </c>
      <c r="OS161">
        <v>0.74244434879402699</v>
      </c>
      <c r="OT161">
        <v>0.74248063030398204</v>
      </c>
      <c r="OU161">
        <v>0.742589604356235</v>
      </c>
      <c r="OV161">
        <v>0.742771655645735</v>
      </c>
      <c r="OW161">
        <v>0.74302741260685001</v>
      </c>
      <c r="OX161">
        <v>0.74335772896515995</v>
      </c>
      <c r="OY161">
        <v>0.74376365916833598</v>
      </c>
      <c r="OZ161">
        <v>0.74424642891470505</v>
      </c>
      <c r="PA161">
        <v>0.74480740228834197</v>
      </c>
      <c r="PB161">
        <v>0.74576100400068901</v>
      </c>
      <c r="PC161">
        <v>0.74693837946291297</v>
      </c>
      <c r="PD161" s="13" t="s">
        <v>1175</v>
      </c>
      <c r="PE161" s="5"/>
      <c r="PO161" s="13">
        <v>9800</v>
      </c>
      <c r="PP161">
        <v>0.76027112245899398</v>
      </c>
      <c r="PQ161">
        <v>0.76028607687929906</v>
      </c>
      <c r="PR161">
        <v>0.76033123286708304</v>
      </c>
      <c r="PS161">
        <v>0.76040746313105001</v>
      </c>
      <c r="PT161">
        <v>0.76051620411502197</v>
      </c>
      <c r="PU161">
        <v>0.76065942948118404</v>
      </c>
      <c r="PV161">
        <v>0.760839614157787</v>
      </c>
      <c r="PW161">
        <v>0.76105969010445396</v>
      </c>
      <c r="PX161">
        <v>0.76132299525042502</v>
      </c>
      <c r="PY161">
        <v>0.76186167407465799</v>
      </c>
      <c r="PZ161">
        <v>0.76256007226043698</v>
      </c>
      <c r="QA161" s="13" t="s">
        <v>513</v>
      </c>
      <c r="QB161" s="5"/>
      <c r="QL161" s="13">
        <v>9800</v>
      </c>
      <c r="QM161">
        <v>0.76841704084051599</v>
      </c>
      <c r="QN161">
        <v>0.76842433594200199</v>
      </c>
      <c r="QO161">
        <v>0.76844655023696695</v>
      </c>
      <c r="QP161">
        <v>0.76848466538738702</v>
      </c>
      <c r="QQ161">
        <v>0.76854029993792505</v>
      </c>
      <c r="QR161">
        <v>0.76861568346675102</v>
      </c>
      <c r="QS161">
        <v>0.76871362137250299</v>
      </c>
      <c r="QT161">
        <v>0.76883745126834402</v>
      </c>
      <c r="QU161">
        <v>0.76899099222278899</v>
      </c>
      <c r="QV161">
        <v>0.769378214061187</v>
      </c>
      <c r="QW161">
        <v>0.76990109407824403</v>
      </c>
      <c r="QX161" s="13" t="s">
        <v>562</v>
      </c>
      <c r="QY161" s="5"/>
      <c r="RI161" s="13">
        <v>9800</v>
      </c>
      <c r="RJ161">
        <v>0.73892260870603899</v>
      </c>
      <c r="RK161">
        <v>0.73896264031166903</v>
      </c>
      <c r="RL161">
        <v>0.739082832277555</v>
      </c>
      <c r="RM161">
        <v>0.73928347259383198</v>
      </c>
      <c r="RN161">
        <v>0.73956502990063799</v>
      </c>
      <c r="RO161">
        <v>0.739928137096175</v>
      </c>
      <c r="RP161">
        <v>0.74037356961702705</v>
      </c>
      <c r="RQ161">
        <v>0.74090221957866897</v>
      </c>
      <c r="RR161">
        <v>0.74151506724384797</v>
      </c>
      <c r="RS161">
        <v>0.74253969419364796</v>
      </c>
      <c r="RT161">
        <v>0.74379817652270197</v>
      </c>
      <c r="RU161" s="13" t="s">
        <v>1240</v>
      </c>
      <c r="RV161" s="5"/>
      <c r="SF161" s="13">
        <v>9800</v>
      </c>
      <c r="SG161">
        <v>0.764111004048597</v>
      </c>
      <c r="SH161">
        <v>0.76412476925162098</v>
      </c>
      <c r="SI161">
        <v>0.76416634613995305</v>
      </c>
      <c r="SJ161">
        <v>0.76423657361127995</v>
      </c>
      <c r="SK161">
        <v>0.76433683351336301</v>
      </c>
      <c r="SL161">
        <v>0.76446902670177397</v>
      </c>
      <c r="SM161">
        <v>0.76463554057562499</v>
      </c>
      <c r="SN161">
        <v>0.76483920913206405</v>
      </c>
      <c r="SO161">
        <v>0.76508326685603101</v>
      </c>
      <c r="SP161">
        <v>0.76560109044436297</v>
      </c>
      <c r="SQ161">
        <v>0.76627617667646097</v>
      </c>
      <c r="SR161" s="13" t="s">
        <v>877</v>
      </c>
      <c r="SS161" s="5"/>
      <c r="TC161" s="13">
        <v>9800</v>
      </c>
      <c r="TD161">
        <v>0.74219287510780196</v>
      </c>
      <c r="TE161">
        <v>0.74222927278291995</v>
      </c>
      <c r="TF161">
        <v>0.742338593704998</v>
      </c>
      <c r="TG161">
        <v>0.742521217711134</v>
      </c>
      <c r="TH161">
        <v>0.74277776520287198</v>
      </c>
      <c r="TI161">
        <v>0.74310907879270705</v>
      </c>
      <c r="TJ161">
        <v>0.74351619886612696</v>
      </c>
      <c r="TK161">
        <v>0.74400033427627199</v>
      </c>
      <c r="TL161">
        <v>0.74456282967797005</v>
      </c>
      <c r="TM161">
        <v>0.74551871637815903</v>
      </c>
      <c r="TN161">
        <v>0.74669853306257905</v>
      </c>
      <c r="TO161" s="13" t="s">
        <v>965</v>
      </c>
      <c r="TP161" s="5"/>
      <c r="TZ161" s="13">
        <v>9800</v>
      </c>
      <c r="UA161">
        <v>0.68397901647548898</v>
      </c>
      <c r="UB161">
        <v>0.68396497150815205</v>
      </c>
      <c r="UC161">
        <v>0.68392186435476099</v>
      </c>
      <c r="UD161">
        <v>0.68384679144818405</v>
      </c>
      <c r="UE161">
        <v>0.68373495665513495</v>
      </c>
      <c r="UF161">
        <v>0.68357973323292998</v>
      </c>
      <c r="UG161">
        <v>0.68337274531758196</v>
      </c>
      <c r="UH161">
        <v>0.68310396427866205</v>
      </c>
      <c r="UI161">
        <v>0.68276181467561203</v>
      </c>
      <c r="UJ161">
        <v>0.68283694886832302</v>
      </c>
      <c r="UK161">
        <v>0.68302383177027404</v>
      </c>
      <c r="UL161" s="13" t="s">
        <v>672</v>
      </c>
      <c r="UM161" s="5"/>
      <c r="UW161" s="13">
        <v>9800</v>
      </c>
      <c r="UX161">
        <v>0.68397901647548898</v>
      </c>
      <c r="UY161">
        <v>0.68396497150815205</v>
      </c>
      <c r="UZ161">
        <v>0.68392186435476099</v>
      </c>
      <c r="VA161">
        <v>0.68384679144818405</v>
      </c>
      <c r="VB161">
        <v>0.68373495665513495</v>
      </c>
      <c r="VC161">
        <v>0.68357973323292998</v>
      </c>
      <c r="VD161">
        <v>0.68337274531758196</v>
      </c>
      <c r="VE161">
        <v>0.68310396427866205</v>
      </c>
      <c r="VF161">
        <v>0.68276181467561203</v>
      </c>
      <c r="VG161">
        <v>0.68283694886832302</v>
      </c>
      <c r="VH161">
        <v>0.68302383177027404</v>
      </c>
      <c r="VI161" s="13" t="s">
        <v>681</v>
      </c>
      <c r="VJ161" s="5"/>
      <c r="VT161" s="13">
        <v>9800</v>
      </c>
      <c r="VU161">
        <v>0.68397901647548898</v>
      </c>
      <c r="VV161">
        <v>0.68396497150815205</v>
      </c>
      <c r="VW161">
        <v>0.68392186435476099</v>
      </c>
      <c r="VX161">
        <v>0.68384679144818405</v>
      </c>
      <c r="VY161">
        <v>0.68373495665513495</v>
      </c>
      <c r="VZ161">
        <v>0.68357973323292998</v>
      </c>
      <c r="WA161">
        <v>0.68337274531758196</v>
      </c>
      <c r="WB161">
        <v>0.68310396427866205</v>
      </c>
      <c r="WC161">
        <v>0.68276181467561203</v>
      </c>
      <c r="WD161">
        <v>0.68283694886832302</v>
      </c>
      <c r="WE161">
        <v>0.68302383177027404</v>
      </c>
      <c r="WF161" s="13" t="s">
        <v>690</v>
      </c>
      <c r="WG161" s="5"/>
    </row>
    <row r="162" spans="17:605" x14ac:dyDescent="0.25">
      <c r="Q162" s="13">
        <v>11200</v>
      </c>
      <c r="R162">
        <v>0.70027744025655703</v>
      </c>
      <c r="S162">
        <v>0.70027094875468998</v>
      </c>
      <c r="T162">
        <v>0.70025063726822001</v>
      </c>
      <c r="U162">
        <v>0.70021400656653499</v>
      </c>
      <c r="V162">
        <v>0.70015692960285603</v>
      </c>
      <c r="W162">
        <v>0.70007370663139701</v>
      </c>
      <c r="X162">
        <v>0.69995713783067304</v>
      </c>
      <c r="Y162">
        <v>0.69979860940713001</v>
      </c>
      <c r="Z162">
        <v>0.69958818864563199</v>
      </c>
      <c r="AA162">
        <v>0.69931472320713695</v>
      </c>
      <c r="AB162">
        <v>0.69922719452516302</v>
      </c>
      <c r="AC162" s="13" t="s">
        <v>329</v>
      </c>
      <c r="AD162" s="5"/>
      <c r="AN162" s="13">
        <v>11200</v>
      </c>
      <c r="AO162">
        <v>0.77018244425306503</v>
      </c>
      <c r="AP162">
        <v>0.77019755396463097</v>
      </c>
      <c r="AQ162">
        <v>0.77024313021382995</v>
      </c>
      <c r="AR162">
        <v>0.77031990999705002</v>
      </c>
      <c r="AS162">
        <v>0.77042910728550595</v>
      </c>
      <c r="AT162">
        <v>0.77057239195961202</v>
      </c>
      <c r="AU162">
        <v>0.770751861249105</v>
      </c>
      <c r="AV162">
        <v>0.77097000459832699</v>
      </c>
      <c r="AW162">
        <v>0.77122966311941898</v>
      </c>
      <c r="AX162">
        <v>0.77153398502242199</v>
      </c>
      <c r="AY162">
        <v>0.77201051452651903</v>
      </c>
      <c r="AZ162" s="13" t="s">
        <v>329</v>
      </c>
      <c r="BA162" s="5"/>
      <c r="BK162" s="13">
        <v>11200</v>
      </c>
      <c r="BL162">
        <v>0.75945049253371699</v>
      </c>
      <c r="BM162">
        <v>0.75947625408202901</v>
      </c>
      <c r="BN162">
        <v>0.75955372125414</v>
      </c>
      <c r="BO162">
        <v>0.75968343758716395</v>
      </c>
      <c r="BP162">
        <v>0.75986629564885</v>
      </c>
      <c r="BQ162">
        <v>0.76010351758243999</v>
      </c>
      <c r="BR162">
        <v>0.76039662893133797</v>
      </c>
      <c r="BS162">
        <v>0.76074742678108198</v>
      </c>
      <c r="BT162">
        <v>0.76115794351622101</v>
      </c>
      <c r="BU162">
        <v>0.761630407720574</v>
      </c>
      <c r="BV162">
        <v>0.76231283955926199</v>
      </c>
      <c r="BW162" s="13" t="s">
        <v>329</v>
      </c>
      <c r="BX162" s="5"/>
      <c r="CH162" s="13">
        <v>11200</v>
      </c>
      <c r="CI162">
        <v>0.70026608246559496</v>
      </c>
      <c r="CJ162">
        <v>0.70025945829096103</v>
      </c>
      <c r="CK162">
        <v>0.70023874824477295</v>
      </c>
      <c r="CL162">
        <v>0.70020145147714197</v>
      </c>
      <c r="CM162">
        <v>0.70014343825841197</v>
      </c>
      <c r="CN162">
        <v>0.70005900511796204</v>
      </c>
      <c r="CO162">
        <v>0.69994094749357105</v>
      </c>
      <c r="CP162">
        <v>0.699780645861803</v>
      </c>
      <c r="CQ162">
        <v>0.69956816081184003</v>
      </c>
      <c r="CR162">
        <v>0.69929233235886501</v>
      </c>
      <c r="CS162">
        <v>0.69920213796347996</v>
      </c>
      <c r="CT162" s="13" t="s">
        <v>329</v>
      </c>
      <c r="CU162" s="5"/>
      <c r="DE162" s="13">
        <v>11200</v>
      </c>
      <c r="DF162">
        <v>0.75879818522879805</v>
      </c>
      <c r="DG162">
        <v>0.75882456654099095</v>
      </c>
      <c r="DH162">
        <v>0.75890388851060298</v>
      </c>
      <c r="DI162">
        <v>0.75903668122826995</v>
      </c>
      <c r="DJ162">
        <v>0.75922381497132796</v>
      </c>
      <c r="DK162">
        <v>0.75946648093123204</v>
      </c>
      <c r="DL162">
        <v>0.75976616529749197</v>
      </c>
      <c r="DM162">
        <v>0.76012461773875495</v>
      </c>
      <c r="DN162">
        <v>0.76054381558178497</v>
      </c>
      <c r="DO162">
        <v>0.76102592521947898</v>
      </c>
      <c r="DP162">
        <v>0.76172017877278997</v>
      </c>
      <c r="DQ162" s="13" t="s">
        <v>329</v>
      </c>
      <c r="DR162" s="5"/>
      <c r="EB162" s="13">
        <v>11200</v>
      </c>
      <c r="EC162">
        <v>0.70024140596613305</v>
      </c>
      <c r="ED162">
        <v>0.70023449412969596</v>
      </c>
      <c r="EE162">
        <v>0.70021291992410095</v>
      </c>
      <c r="EF162">
        <v>0.70017417898825596</v>
      </c>
      <c r="EG162">
        <v>0.70011413577501502</v>
      </c>
      <c r="EH162">
        <v>0.70002707873690795</v>
      </c>
      <c r="EI162">
        <v>0.69990579303200395</v>
      </c>
      <c r="EJ162">
        <v>0.69974164671231798</v>
      </c>
      <c r="EK162">
        <v>0.699524685848259</v>
      </c>
      <c r="EL162">
        <v>0.69924373387609395</v>
      </c>
      <c r="EM162">
        <v>0.69914775958111497</v>
      </c>
      <c r="EN162" s="13" t="s">
        <v>329</v>
      </c>
      <c r="EO162" s="5"/>
      <c r="EY162" s="13">
        <v>11200</v>
      </c>
      <c r="EZ162">
        <v>0.70028744498796802</v>
      </c>
      <c r="FA162">
        <v>0.70028107049555999</v>
      </c>
      <c r="FB162">
        <v>0.70026111051494599</v>
      </c>
      <c r="FC162">
        <v>0.70022506724354905</v>
      </c>
      <c r="FD162">
        <v>0.70016881600061798</v>
      </c>
      <c r="FE162">
        <v>0.70008666032529498</v>
      </c>
      <c r="FF162">
        <v>0.69997140457694196</v>
      </c>
      <c r="FG162">
        <v>0.699814440015183</v>
      </c>
      <c r="FH162">
        <v>0.69960583982979496</v>
      </c>
      <c r="FI162">
        <v>0.69933445842453201</v>
      </c>
      <c r="FJ162">
        <v>0.69924928072368997</v>
      </c>
      <c r="FK162" s="13" t="s">
        <v>329</v>
      </c>
      <c r="FL162" s="5"/>
      <c r="FV162" s="13">
        <v>11200</v>
      </c>
      <c r="FW162">
        <v>0.70016873475018204</v>
      </c>
      <c r="FX162">
        <v>0.70016098042641595</v>
      </c>
      <c r="FY162">
        <v>0.70013687531975799</v>
      </c>
      <c r="FZ162">
        <v>0.70009390478348699</v>
      </c>
      <c r="GA162">
        <v>0.70002791622886695</v>
      </c>
      <c r="GB162">
        <v>0.69993317444831205</v>
      </c>
      <c r="GC162">
        <v>0.69980243448676305</v>
      </c>
      <c r="GD162">
        <v>0.69962702800007903</v>
      </c>
      <c r="GE162">
        <v>0.69939695852773798</v>
      </c>
      <c r="GF162">
        <v>0.69910100094015604</v>
      </c>
      <c r="GG162">
        <v>0.69898809798388295</v>
      </c>
      <c r="GH162" s="13" t="s">
        <v>329</v>
      </c>
      <c r="GI162" s="5"/>
      <c r="GS162" s="13">
        <v>11200</v>
      </c>
      <c r="GT162">
        <v>0.70027087518345998</v>
      </c>
      <c r="GU162">
        <v>0.70026430697268405</v>
      </c>
      <c r="GV162">
        <v>0.70024376504645403</v>
      </c>
      <c r="GW162">
        <v>0.70020674923793003</v>
      </c>
      <c r="GX162">
        <v>0.70014913094916098</v>
      </c>
      <c r="GY162">
        <v>0.70006520828075602</v>
      </c>
      <c r="GZ162">
        <v>0.69994777867025104</v>
      </c>
      <c r="HA162">
        <v>0.69978822501121896</v>
      </c>
      <c r="HB162">
        <v>0.69957661071724597</v>
      </c>
      <c r="HC162">
        <v>0.69930177902869295</v>
      </c>
      <c r="HD162">
        <v>0.699212709084023</v>
      </c>
      <c r="HE162" s="13" t="s">
        <v>329</v>
      </c>
      <c r="HF162" s="5"/>
      <c r="HP162" s="13">
        <v>11200</v>
      </c>
      <c r="HQ162">
        <v>0.75327934363557902</v>
      </c>
      <c r="HR162">
        <v>0.75331154972220704</v>
      </c>
      <c r="HS162">
        <v>0.75340830344426601</v>
      </c>
      <c r="HT162">
        <v>0.75357000758813297</v>
      </c>
      <c r="HU162">
        <v>0.75379732162048896</v>
      </c>
      <c r="HV162">
        <v>0.75409114446707204</v>
      </c>
      <c r="HW162">
        <v>0.75445259148007904</v>
      </c>
      <c r="HX162">
        <v>0.75488296664232801</v>
      </c>
      <c r="HY162">
        <v>0.75538373131270797</v>
      </c>
      <c r="HZ162">
        <v>0.75595647103976604</v>
      </c>
      <c r="IA162">
        <v>0.75676120314069695</v>
      </c>
      <c r="IB162" s="13" t="s">
        <v>329</v>
      </c>
      <c r="IC162" s="5"/>
      <c r="IM162" s="13">
        <v>11200</v>
      </c>
      <c r="IN162">
        <v>0.76074820453448899</v>
      </c>
      <c r="IO162">
        <v>0.76077243499844605</v>
      </c>
      <c r="IP162">
        <v>0.760845318423227</v>
      </c>
      <c r="IQ162">
        <v>0.76096742679259899</v>
      </c>
      <c r="IR162">
        <v>0.761139699848567</v>
      </c>
      <c r="IS162">
        <v>0.76136342527523204</v>
      </c>
      <c r="IT162">
        <v>0.76164021200716103</v>
      </c>
      <c r="IU162">
        <v>0.76197195769018</v>
      </c>
      <c r="IV162">
        <v>0.76236081158176805</v>
      </c>
      <c r="IW162">
        <v>0.76280913440971698</v>
      </c>
      <c r="IX162">
        <v>0.76346216502123199</v>
      </c>
      <c r="IY162" s="13" t="s">
        <v>329</v>
      </c>
      <c r="IZ162" s="5"/>
      <c r="JJ162" s="13">
        <v>11200</v>
      </c>
      <c r="JK162">
        <v>0.75518835658205596</v>
      </c>
      <c r="JL162">
        <v>0.75521844232742297</v>
      </c>
      <c r="JM162">
        <v>0.75530885070926301</v>
      </c>
      <c r="JN162">
        <v>0.75546003140067897</v>
      </c>
      <c r="JO162">
        <v>0.75567272146633002</v>
      </c>
      <c r="JP162">
        <v>0.75594792732133798</v>
      </c>
      <c r="JQ162">
        <v>0.75628690055148295</v>
      </c>
      <c r="JR162">
        <v>0.75669110864456302</v>
      </c>
      <c r="JS162">
        <v>0.757162201941466</v>
      </c>
      <c r="JT162">
        <v>0.75770197834143205</v>
      </c>
      <c r="JU162">
        <v>0.75846658948774004</v>
      </c>
      <c r="JV162" s="13" t="s">
        <v>329</v>
      </c>
      <c r="JW162" s="5"/>
      <c r="KG162" s="13">
        <v>11200</v>
      </c>
      <c r="KH162">
        <v>0.75790512632383999</v>
      </c>
      <c r="KI162">
        <v>0.75793242382103698</v>
      </c>
      <c r="KJ162">
        <v>0.75801448789589998</v>
      </c>
      <c r="KK162">
        <v>0.75815182934391101</v>
      </c>
      <c r="KL162">
        <v>0.75834528646497401</v>
      </c>
      <c r="KM162">
        <v>0.75859600606504196</v>
      </c>
      <c r="KN162">
        <v>0.75890541792857003</v>
      </c>
      <c r="KO162">
        <v>0.75927520380621005</v>
      </c>
      <c r="KP162">
        <v>0.75970726222234797</v>
      </c>
      <c r="KQ162">
        <v>0.76020367063654803</v>
      </c>
      <c r="KR162">
        <v>0.760915386955208</v>
      </c>
      <c r="KS162" s="13" t="s">
        <v>329</v>
      </c>
      <c r="KT162" s="5"/>
      <c r="LD162" s="13">
        <v>11200</v>
      </c>
      <c r="LE162">
        <v>0.756506344734312</v>
      </c>
      <c r="LF162">
        <v>0.75653505600718696</v>
      </c>
      <c r="LG162">
        <v>0.75662135110840401</v>
      </c>
      <c r="LH162">
        <v>0.75676571002382897</v>
      </c>
      <c r="LI162">
        <v>0.75696892001294702</v>
      </c>
      <c r="LJ162">
        <v>0.75723205707665298</v>
      </c>
      <c r="LK162">
        <v>0.75755646108736596</v>
      </c>
      <c r="LL162">
        <v>0.75794370562981594</v>
      </c>
      <c r="LM162">
        <v>0.75839556386045603</v>
      </c>
      <c r="LN162">
        <v>0.75891397192134502</v>
      </c>
      <c r="LO162">
        <v>0.75965253811775502</v>
      </c>
      <c r="LP162" s="13" t="s">
        <v>329</v>
      </c>
      <c r="LQ162" s="5"/>
      <c r="MA162" s="13">
        <v>11200</v>
      </c>
      <c r="MB162">
        <v>0.75748886184791797</v>
      </c>
      <c r="MC162">
        <v>0.75751659269023897</v>
      </c>
      <c r="MD162">
        <v>0.75759995372893396</v>
      </c>
      <c r="ME162">
        <v>0.75773944657167103</v>
      </c>
      <c r="MF162">
        <v>0.75793589429504105</v>
      </c>
      <c r="MG162">
        <v>0.75819042258172997</v>
      </c>
      <c r="MH162">
        <v>0.75850443438455895</v>
      </c>
      <c r="MI162">
        <v>0.75887957916329396</v>
      </c>
      <c r="MJ162">
        <v>0.75931771800020498</v>
      </c>
      <c r="MK162">
        <v>0.75982088612938503</v>
      </c>
      <c r="ML162">
        <v>0.76054085179584296</v>
      </c>
      <c r="MM162" s="13" t="s">
        <v>329</v>
      </c>
      <c r="MN162" s="5"/>
      <c r="MX162" s="13">
        <v>11200</v>
      </c>
      <c r="MY162">
        <v>0.75540194982499098</v>
      </c>
      <c r="MZ162">
        <v>0.75543170503898305</v>
      </c>
      <c r="NA162">
        <v>0.75552112387853698</v>
      </c>
      <c r="NB162">
        <v>0.75567066215158196</v>
      </c>
      <c r="NC162">
        <v>0.75588106707842595</v>
      </c>
      <c r="ND162">
        <v>0.75615335914676196</v>
      </c>
      <c r="NE162">
        <v>0.75648880778583105</v>
      </c>
      <c r="NF162">
        <v>0.75688890190923597</v>
      </c>
      <c r="NG162">
        <v>0.75735531663474198</v>
      </c>
      <c r="NH162">
        <v>0.75788987771563499</v>
      </c>
      <c r="NI162">
        <v>0.75864796500671206</v>
      </c>
      <c r="NJ162" s="13" t="s">
        <v>329</v>
      </c>
      <c r="NK162" s="5"/>
      <c r="NU162" s="13">
        <v>11200</v>
      </c>
      <c r="NV162">
        <v>0.75722694239974797</v>
      </c>
      <c r="NW162">
        <v>0.75725475948264098</v>
      </c>
      <c r="NX162">
        <v>0.757338377898919</v>
      </c>
      <c r="NY162">
        <v>0.75747829523548604</v>
      </c>
      <c r="NZ162">
        <v>0.75767532790647196</v>
      </c>
      <c r="OA162">
        <v>0.75793059234872395</v>
      </c>
      <c r="OB162">
        <v>0.75824547976768097</v>
      </c>
      <c r="OC162">
        <v>0.75862162547953904</v>
      </c>
      <c r="OD162">
        <v>0.75906087415547097</v>
      </c>
      <c r="OE162">
        <v>0.75956524250239499</v>
      </c>
      <c r="OF162">
        <v>0.76028671474790199</v>
      </c>
      <c r="OG162" s="13" t="s">
        <v>329</v>
      </c>
      <c r="OH162" s="5"/>
      <c r="OR162">
        <v>11200</v>
      </c>
      <c r="OS162">
        <v>0.75497763830242204</v>
      </c>
      <c r="OT162">
        <v>0.75500784374152696</v>
      </c>
      <c r="OU162">
        <v>0.75509860992528299</v>
      </c>
      <c r="OV162">
        <v>0.75525038270134703</v>
      </c>
      <c r="OW162">
        <v>0.75546389280008697</v>
      </c>
      <c r="OX162">
        <v>0.75574013785566196</v>
      </c>
      <c r="OY162">
        <v>0.75608035831316101</v>
      </c>
      <c r="OZ162">
        <v>0.75648600827146195</v>
      </c>
      <c r="PA162">
        <v>0.756958722569959</v>
      </c>
      <c r="PB162">
        <v>0.75750028165282601</v>
      </c>
      <c r="PC162">
        <v>0.75826692271548801</v>
      </c>
      <c r="PD162" s="13" t="s">
        <v>329</v>
      </c>
      <c r="PE162" s="5"/>
      <c r="PO162" s="13">
        <v>11200</v>
      </c>
      <c r="PP162">
        <v>0.77339237210909495</v>
      </c>
      <c r="PQ162">
        <v>0.773402071117678</v>
      </c>
      <c r="PR162">
        <v>0.77343145773461197</v>
      </c>
      <c r="PS162">
        <v>0.77348139597738197</v>
      </c>
      <c r="PT162">
        <v>0.77355331015006101</v>
      </c>
      <c r="PU162">
        <v>0.77364916170463804</v>
      </c>
      <c r="PV162">
        <v>0.77377141774214997</v>
      </c>
      <c r="PW162">
        <v>0.77392301204216896</v>
      </c>
      <c r="PX162">
        <v>0.77410729975195502</v>
      </c>
      <c r="PY162">
        <v>0.77432800709837901</v>
      </c>
      <c r="PZ162">
        <v>0.77469931038542195</v>
      </c>
      <c r="QA162" s="13" t="s">
        <v>329</v>
      </c>
      <c r="QB162" s="5"/>
      <c r="QL162" s="13">
        <v>11200</v>
      </c>
      <c r="QM162">
        <v>0.78157371119189001</v>
      </c>
      <c r="QN162">
        <v>0.78157636181332601</v>
      </c>
      <c r="QO162">
        <v>0.78158462986245603</v>
      </c>
      <c r="QP162">
        <v>0.78159945944220199</v>
      </c>
      <c r="QQ162">
        <v>0.78162240931943905</v>
      </c>
      <c r="QR162">
        <v>0.78165563117016501</v>
      </c>
      <c r="QS162">
        <v>0.78170183982869701</v>
      </c>
      <c r="QT162">
        <v>0.781764276250138</v>
      </c>
      <c r="QU162">
        <v>0.78184666410125803</v>
      </c>
      <c r="QV162">
        <v>0.78195316110077295</v>
      </c>
      <c r="QW162">
        <v>0.78218368242634195</v>
      </c>
      <c r="QX162" s="13" t="s">
        <v>329</v>
      </c>
      <c r="QY162" s="5"/>
      <c r="RI162" s="13">
        <v>11200</v>
      </c>
      <c r="RJ162">
        <v>0.75133546800764806</v>
      </c>
      <c r="RK162">
        <v>0.75136933881141199</v>
      </c>
      <c r="RL162">
        <v>0.75147107213303099</v>
      </c>
      <c r="RM162">
        <v>0.75164102726566795</v>
      </c>
      <c r="RN162">
        <v>0.75187979172760799</v>
      </c>
      <c r="RO162">
        <v>0.75218816484842299</v>
      </c>
      <c r="RP162">
        <v>0.75256713586037904</v>
      </c>
      <c r="RQ162">
        <v>0.75301785753595196</v>
      </c>
      <c r="RR162">
        <v>0.75354161666545505</v>
      </c>
      <c r="RS162">
        <v>0.754139802886866</v>
      </c>
      <c r="RT162">
        <v>0.75497554376437503</v>
      </c>
      <c r="RU162" s="13" t="s">
        <v>329</v>
      </c>
      <c r="RV162" s="5"/>
      <c r="SF162" s="13">
        <v>11200</v>
      </c>
      <c r="SG162">
        <v>0.77707702569271597</v>
      </c>
      <c r="SH162">
        <v>0.77708581653349895</v>
      </c>
      <c r="SI162">
        <v>0.77711246613677698</v>
      </c>
      <c r="SJ162">
        <v>0.77715780147079305</v>
      </c>
      <c r="SK162">
        <v>0.77722318668271295</v>
      </c>
      <c r="SL162">
        <v>0.77731050230147103</v>
      </c>
      <c r="SM162">
        <v>0.77742211692559104</v>
      </c>
      <c r="SN162">
        <v>0.77756085219528004</v>
      </c>
      <c r="SO162">
        <v>0.77772994206871404</v>
      </c>
      <c r="SP162">
        <v>0.77793298763462604</v>
      </c>
      <c r="SQ162">
        <v>0.77828472363286005</v>
      </c>
      <c r="SR162" s="13" t="s">
        <v>329</v>
      </c>
      <c r="SS162" s="5"/>
      <c r="TC162" s="13">
        <v>11200</v>
      </c>
      <c r="TD162">
        <v>0.75471706137232397</v>
      </c>
      <c r="TE162">
        <v>0.75474738019132004</v>
      </c>
      <c r="TF162">
        <v>0.75483848507053997</v>
      </c>
      <c r="TG162">
        <v>0.75499081753903396</v>
      </c>
      <c r="TH162">
        <v>0.75520510117624196</v>
      </c>
      <c r="TI162">
        <v>0.75548232370309099</v>
      </c>
      <c r="TJ162">
        <v>0.75582371298690398</v>
      </c>
      <c r="TK162">
        <v>0.75623070800939096</v>
      </c>
      <c r="TL162">
        <v>0.75670492610518503</v>
      </c>
      <c r="TM162">
        <v>0.75724812800351005</v>
      </c>
      <c r="TN162">
        <v>0.75801691943656702</v>
      </c>
      <c r="TO162" s="13" t="s">
        <v>329</v>
      </c>
      <c r="TP162" s="5"/>
      <c r="TZ162" s="13">
        <v>11200</v>
      </c>
      <c r="UA162">
        <v>0.69502268094002395</v>
      </c>
      <c r="UB162">
        <v>0.695008363528413</v>
      </c>
      <c r="UC162">
        <v>0.69496450312115399</v>
      </c>
      <c r="UD162">
        <v>0.69488838780036</v>
      </c>
      <c r="UE162">
        <v>0.69477553892968602</v>
      </c>
      <c r="UF162">
        <v>0.69461977037141098</v>
      </c>
      <c r="UG162">
        <v>0.69441326640531598</v>
      </c>
      <c r="UH162">
        <v>0.69414667392985197</v>
      </c>
      <c r="UI162">
        <v>0.69380920396939305</v>
      </c>
      <c r="UJ162">
        <v>0.69338873732942796</v>
      </c>
      <c r="UK162">
        <v>0.69313112858716197</v>
      </c>
      <c r="UL162" s="13" t="s">
        <v>329</v>
      </c>
      <c r="UM162" s="5"/>
      <c r="UW162" s="13">
        <v>11200</v>
      </c>
      <c r="UX162">
        <v>0.69502268094002395</v>
      </c>
      <c r="UY162">
        <v>0.695008363528413</v>
      </c>
      <c r="UZ162">
        <v>0.69496450312115399</v>
      </c>
      <c r="VA162">
        <v>0.69488838780036</v>
      </c>
      <c r="VB162">
        <v>0.69477553892968602</v>
      </c>
      <c r="VC162">
        <v>0.69461977037141098</v>
      </c>
      <c r="VD162">
        <v>0.69441326640531598</v>
      </c>
      <c r="VE162">
        <v>0.69414667392985197</v>
      </c>
      <c r="VF162">
        <v>0.69380920396939305</v>
      </c>
      <c r="VG162">
        <v>0.69338873732942796</v>
      </c>
      <c r="VH162">
        <v>0.69313112858716197</v>
      </c>
      <c r="VI162" s="13" t="s">
        <v>329</v>
      </c>
      <c r="VJ162" s="5"/>
      <c r="VT162" s="13">
        <v>11200</v>
      </c>
      <c r="VU162">
        <v>0.69502268094002395</v>
      </c>
      <c r="VV162">
        <v>0.695008363528413</v>
      </c>
      <c r="VW162">
        <v>0.69496450312115399</v>
      </c>
      <c r="VX162">
        <v>0.69488838780036</v>
      </c>
      <c r="VY162">
        <v>0.69477553892968602</v>
      </c>
      <c r="VZ162">
        <v>0.69461977037141098</v>
      </c>
      <c r="WA162">
        <v>0.69441326640531598</v>
      </c>
      <c r="WB162">
        <v>0.69414667392985197</v>
      </c>
      <c r="WC162">
        <v>0.69380920396939305</v>
      </c>
      <c r="WD162">
        <v>0.69338873732942796</v>
      </c>
      <c r="WE162">
        <v>0.69313112858716197</v>
      </c>
      <c r="WF162" s="13" t="s">
        <v>329</v>
      </c>
      <c r="WG162" s="5"/>
    </row>
    <row r="163" spans="17:605" x14ac:dyDescent="0.25">
      <c r="Q163" s="13">
        <v>12600</v>
      </c>
      <c r="R163">
        <v>0.70027744025655703</v>
      </c>
      <c r="S163">
        <v>0.70027094875468998</v>
      </c>
      <c r="T163">
        <v>0.70025063726822001</v>
      </c>
      <c r="U163">
        <v>0.70021400656653499</v>
      </c>
      <c r="V163">
        <v>0.70015692960285603</v>
      </c>
      <c r="W163">
        <v>0.70007370663139701</v>
      </c>
      <c r="X163">
        <v>0.69995713783067304</v>
      </c>
      <c r="Y163">
        <v>0.69979860940713001</v>
      </c>
      <c r="Z163">
        <v>0.69958818864563199</v>
      </c>
      <c r="AA163">
        <v>0.69931472320713695</v>
      </c>
      <c r="AB163">
        <v>0.69922719452516302</v>
      </c>
      <c r="AC163" s="13" t="s">
        <v>330</v>
      </c>
      <c r="AD163" s="5"/>
      <c r="AN163" s="13">
        <v>12600</v>
      </c>
      <c r="AO163">
        <v>0.78019379227936203</v>
      </c>
      <c r="AP163">
        <v>0.78019989418944402</v>
      </c>
      <c r="AQ163">
        <v>0.78021848773119895</v>
      </c>
      <c r="AR163">
        <v>0.78025043215325596</v>
      </c>
      <c r="AS163">
        <v>0.78029714568936503</v>
      </c>
      <c r="AT163">
        <v>0.78036058515732798</v>
      </c>
      <c r="AU163">
        <v>0.78044321813709505</v>
      </c>
      <c r="AV163">
        <v>0.78054798846652496</v>
      </c>
      <c r="AW163">
        <v>0.78067827600152095</v>
      </c>
      <c r="AX163">
        <v>0.78083785179075704</v>
      </c>
      <c r="AY163">
        <v>0.78113582105864099</v>
      </c>
      <c r="AZ163" s="13" t="s">
        <v>330</v>
      </c>
      <c r="BA163" s="5"/>
      <c r="BK163" s="13">
        <v>12600</v>
      </c>
      <c r="BL163">
        <v>0.76831143826679904</v>
      </c>
      <c r="BM163">
        <v>0.76832816437321605</v>
      </c>
      <c r="BN163">
        <v>0.76837858041711504</v>
      </c>
      <c r="BO163">
        <v>0.76846339523949003</v>
      </c>
      <c r="BP163">
        <v>0.76858377593725702</v>
      </c>
      <c r="BQ163">
        <v>0.76874132688923602</v>
      </c>
      <c r="BR163">
        <v>0.76893806135263898</v>
      </c>
      <c r="BS163">
        <v>0.76917636657553101</v>
      </c>
      <c r="BT163">
        <v>0.76945896361834498</v>
      </c>
      <c r="BU163">
        <v>0.76978886330603302</v>
      </c>
      <c r="BV163">
        <v>0.77029679040551002</v>
      </c>
      <c r="BW163" s="13" t="s">
        <v>330</v>
      </c>
      <c r="BX163" s="5"/>
      <c r="CH163" s="13">
        <v>12600</v>
      </c>
      <c r="CI163">
        <v>0.70026608246559396</v>
      </c>
      <c r="CJ163">
        <v>0.70025945829096103</v>
      </c>
      <c r="CK163">
        <v>0.70023874824477295</v>
      </c>
      <c r="CL163">
        <v>0.70020145147714197</v>
      </c>
      <c r="CM163">
        <v>0.70014343825841197</v>
      </c>
      <c r="CN163">
        <v>0.70005900511796304</v>
      </c>
      <c r="CO163">
        <v>0.69994094749357105</v>
      </c>
      <c r="CP163">
        <v>0.699780645861803</v>
      </c>
      <c r="CQ163">
        <v>0.69956816081184003</v>
      </c>
      <c r="CR163">
        <v>0.69929233235886501</v>
      </c>
      <c r="CS163">
        <v>0.69920213796347996</v>
      </c>
      <c r="CT163" s="13" t="s">
        <v>330</v>
      </c>
      <c r="CU163" s="5"/>
      <c r="DE163" s="13">
        <v>12600</v>
      </c>
      <c r="DF163">
        <v>0.76758481973747805</v>
      </c>
      <c r="DG163">
        <v>0.76760218168266403</v>
      </c>
      <c r="DH163">
        <v>0.76765450145202196</v>
      </c>
      <c r="DI163">
        <v>0.76774247652313199</v>
      </c>
      <c r="DJ163">
        <v>0.76786725508589104</v>
      </c>
      <c r="DK163">
        <v>0.76803041512180004</v>
      </c>
      <c r="DL163">
        <v>0.76823393608538604</v>
      </c>
      <c r="DM163">
        <v>0.76848016414265896</v>
      </c>
      <c r="DN163">
        <v>0.76877177217070003</v>
      </c>
      <c r="DO163">
        <v>0.76911171595161099</v>
      </c>
      <c r="DP163">
        <v>0.76963202025117705</v>
      </c>
      <c r="DQ163" s="13" t="s">
        <v>330</v>
      </c>
      <c r="DR163" s="5"/>
      <c r="EB163" s="13">
        <v>12600</v>
      </c>
      <c r="EC163">
        <v>0.70024140596613305</v>
      </c>
      <c r="ED163">
        <v>0.70023449412969596</v>
      </c>
      <c r="EE163">
        <v>0.70021291992410095</v>
      </c>
      <c r="EF163">
        <v>0.70017417898825696</v>
      </c>
      <c r="EG163">
        <v>0.70011413577501502</v>
      </c>
      <c r="EH163">
        <v>0.70002707873690795</v>
      </c>
      <c r="EI163">
        <v>0.69990579303200395</v>
      </c>
      <c r="EJ163">
        <v>0.69974164671231798</v>
      </c>
      <c r="EK163">
        <v>0.699524685848259</v>
      </c>
      <c r="EL163">
        <v>0.69924373387609495</v>
      </c>
      <c r="EM163">
        <v>0.69914775958111497</v>
      </c>
      <c r="EN163" s="13" t="s">
        <v>330</v>
      </c>
      <c r="EO163" s="5"/>
      <c r="EY163" s="13">
        <v>12600</v>
      </c>
      <c r="EZ163">
        <v>0.70028744498796802</v>
      </c>
      <c r="FA163">
        <v>0.70028107049555999</v>
      </c>
      <c r="FB163">
        <v>0.70026111051494599</v>
      </c>
      <c r="FC163">
        <v>0.70022506724354905</v>
      </c>
      <c r="FD163">
        <v>0.70016881600061798</v>
      </c>
      <c r="FE163">
        <v>0.70008666032529498</v>
      </c>
      <c r="FF163">
        <v>0.69997140457694296</v>
      </c>
      <c r="FG163">
        <v>0.699814440015182</v>
      </c>
      <c r="FH163">
        <v>0.69960583982979396</v>
      </c>
      <c r="FI163">
        <v>0.69933445842453201</v>
      </c>
      <c r="FJ163">
        <v>0.69924928072368897</v>
      </c>
      <c r="FK163" s="13" t="s">
        <v>330</v>
      </c>
      <c r="FL163" s="5"/>
      <c r="FV163" s="13">
        <v>12600</v>
      </c>
      <c r="FW163">
        <v>0.70016873475018204</v>
      </c>
      <c r="FX163">
        <v>0.70016098042641595</v>
      </c>
      <c r="FY163">
        <v>0.70013687531975799</v>
      </c>
      <c r="FZ163">
        <v>0.70009390478348699</v>
      </c>
      <c r="GA163">
        <v>0.70002791622886695</v>
      </c>
      <c r="GB163">
        <v>0.69993317444831105</v>
      </c>
      <c r="GC163">
        <v>0.69980243448676205</v>
      </c>
      <c r="GD163">
        <v>0.69962702800007903</v>
      </c>
      <c r="GE163">
        <v>0.69939695852773798</v>
      </c>
      <c r="GF163">
        <v>0.69910100094015604</v>
      </c>
      <c r="GG163">
        <v>0.69898809798388295</v>
      </c>
      <c r="GH163" s="13" t="s">
        <v>330</v>
      </c>
      <c r="GI163" s="5"/>
      <c r="GS163" s="13">
        <v>12600</v>
      </c>
      <c r="GT163">
        <v>0.70027087518345998</v>
      </c>
      <c r="GU163">
        <v>0.70026430697268405</v>
      </c>
      <c r="GV163">
        <v>0.70024376504645403</v>
      </c>
      <c r="GW163">
        <v>0.70020674923793003</v>
      </c>
      <c r="GX163">
        <v>0.70014913094916098</v>
      </c>
      <c r="GY163">
        <v>0.70006520828075502</v>
      </c>
      <c r="GZ163">
        <v>0.69994777867025104</v>
      </c>
      <c r="HA163">
        <v>0.69978822501121896</v>
      </c>
      <c r="HB163">
        <v>0.69957661071724597</v>
      </c>
      <c r="HC163">
        <v>0.69930177902869295</v>
      </c>
      <c r="HD163">
        <v>0.699212709084023</v>
      </c>
      <c r="HE163" s="13" t="s">
        <v>330</v>
      </c>
      <c r="HF163" s="5"/>
      <c r="HP163" s="13">
        <v>12600</v>
      </c>
      <c r="HQ163">
        <v>0.76137307294200696</v>
      </c>
      <c r="HR163">
        <v>0.76139647781917696</v>
      </c>
      <c r="HS163">
        <v>0.76146688920573002</v>
      </c>
      <c r="HT163">
        <v>0.76158489321947898</v>
      </c>
      <c r="HU163">
        <v>0.76175145305028202</v>
      </c>
      <c r="HV163">
        <v>0.76196788897708501</v>
      </c>
      <c r="HW163">
        <v>0.762235851436043</v>
      </c>
      <c r="HX163">
        <v>0.76255728816166801</v>
      </c>
      <c r="HY163">
        <v>0.76293440668151902</v>
      </c>
      <c r="HZ163">
        <v>0.76336963367645505</v>
      </c>
      <c r="IA163">
        <v>0.76400670110877</v>
      </c>
      <c r="IB163" s="13" t="s">
        <v>330</v>
      </c>
      <c r="IC163" s="5"/>
      <c r="IM163" s="13">
        <v>12600</v>
      </c>
      <c r="IN163">
        <v>0.76977391903891101</v>
      </c>
      <c r="IO163">
        <v>0.76978909072588597</v>
      </c>
      <c r="IP163">
        <v>0.76983485135604701</v>
      </c>
      <c r="IQ163">
        <v>0.769911933293291</v>
      </c>
      <c r="IR163">
        <v>0.77002154279947099</v>
      </c>
      <c r="IS163">
        <v>0.77016533898765904</v>
      </c>
      <c r="IT163">
        <v>0.77034540529191997</v>
      </c>
      <c r="IU163">
        <v>0.77056421437591605</v>
      </c>
      <c r="IV163">
        <v>0.77082458764628503</v>
      </c>
      <c r="IW163">
        <v>0.77112965076306095</v>
      </c>
      <c r="IX163">
        <v>0.77160715217254605</v>
      </c>
      <c r="IY163" s="13" t="s">
        <v>330</v>
      </c>
      <c r="IZ163" s="5"/>
      <c r="JJ163" s="13">
        <v>12600</v>
      </c>
      <c r="JK163">
        <v>0.76353477268560999</v>
      </c>
      <c r="JL163">
        <v>0.76355596342574195</v>
      </c>
      <c r="JM163">
        <v>0.76361974635818797</v>
      </c>
      <c r="JN163">
        <v>0.76372674938847995</v>
      </c>
      <c r="JO163">
        <v>0.76387800507159198</v>
      </c>
      <c r="JP163">
        <v>0.76407493019573403</v>
      </c>
      <c r="JQ163">
        <v>0.76431929822172595</v>
      </c>
      <c r="JR163">
        <v>0.76461320557992396</v>
      </c>
      <c r="JS163">
        <v>0.76495903308291002</v>
      </c>
      <c r="JT163">
        <v>0.76535940394361301</v>
      </c>
      <c r="JU163">
        <v>0.76595383405844997</v>
      </c>
      <c r="JV163" s="13" t="s">
        <v>330</v>
      </c>
      <c r="JW163" s="5"/>
      <c r="KG163" s="13">
        <v>12600</v>
      </c>
      <c r="KH163">
        <v>0.76658468612602504</v>
      </c>
      <c r="KI163">
        <v>0.76660298913905101</v>
      </c>
      <c r="KJ163">
        <v>0.76665812663377997</v>
      </c>
      <c r="KK163">
        <v>0.76675077966958904</v>
      </c>
      <c r="KL163">
        <v>0.76688206912900803</v>
      </c>
      <c r="KM163">
        <v>0.76705353488876404</v>
      </c>
      <c r="KN163">
        <v>0.76726710764375705</v>
      </c>
      <c r="KO163">
        <v>0.76752507435182105</v>
      </c>
      <c r="KP163">
        <v>0.76783003851839404</v>
      </c>
      <c r="KQ163">
        <v>0.76818487677019598</v>
      </c>
      <c r="KR163">
        <v>0.76872347251875695</v>
      </c>
      <c r="KS163" s="13" t="s">
        <v>330</v>
      </c>
      <c r="KT163" s="5"/>
      <c r="LD163" s="13">
        <v>12600</v>
      </c>
      <c r="LE163">
        <v>0.76501726875335496</v>
      </c>
      <c r="LF163">
        <v>0.76503703220263697</v>
      </c>
      <c r="LG163">
        <v>0.76509654212993505</v>
      </c>
      <c r="LH163">
        <v>0.76519645300017802</v>
      </c>
      <c r="LI163">
        <v>0.76533784148869999</v>
      </c>
      <c r="LJ163">
        <v>0.76552218583806597</v>
      </c>
      <c r="LK163">
        <v>0.76575133796230999</v>
      </c>
      <c r="LL163">
        <v>0.76602748928487097</v>
      </c>
      <c r="LM163">
        <v>0.7663531315505</v>
      </c>
      <c r="LN163">
        <v>0.76673101408239897</v>
      </c>
      <c r="LO163">
        <v>0.76729788873655902</v>
      </c>
      <c r="LP163" s="13" t="s">
        <v>330</v>
      </c>
      <c r="LQ163" s="5"/>
      <c r="MA163" s="13">
        <v>12600</v>
      </c>
      <c r="MB163">
        <v>0.76611766475537901</v>
      </c>
      <c r="MC163">
        <v>0.76613641404343902</v>
      </c>
      <c r="MD163">
        <v>0.766192887734227</v>
      </c>
      <c r="ME163">
        <v>0.76628775900912105</v>
      </c>
      <c r="MF163">
        <v>0.76642213565203898</v>
      </c>
      <c r="MG163">
        <v>0.76659753927086105</v>
      </c>
      <c r="MH163">
        <v>0.76681587719825905</v>
      </c>
      <c r="MI163">
        <v>0.767079408045647</v>
      </c>
      <c r="MJ163">
        <v>0.76739070213604299</v>
      </c>
      <c r="MK163">
        <v>0.76775259827203501</v>
      </c>
      <c r="ML163">
        <v>0.76829985456179495</v>
      </c>
      <c r="MM163" s="13" t="s">
        <v>330</v>
      </c>
      <c r="MN163" s="5"/>
      <c r="MX163" s="13">
        <v>12600</v>
      </c>
      <c r="MY163">
        <v>0.76378335208660098</v>
      </c>
      <c r="MZ163">
        <v>0.763804201947342</v>
      </c>
      <c r="NA163">
        <v>0.76386696403316501</v>
      </c>
      <c r="NB163">
        <v>0.76397227161477899</v>
      </c>
      <c r="NC163">
        <v>0.76412116615702497</v>
      </c>
      <c r="ND163">
        <v>0.76431507685267996</v>
      </c>
      <c r="NE163">
        <v>0.76455579298822796</v>
      </c>
      <c r="NF163">
        <v>0.76484543014033202</v>
      </c>
      <c r="NG163">
        <v>0.76518639145745704</v>
      </c>
      <c r="NH163">
        <v>0.76558132551237401</v>
      </c>
      <c r="NI163">
        <v>0.76616895318742795</v>
      </c>
      <c r="NJ163" s="13" t="s">
        <v>330</v>
      </c>
      <c r="NK163" s="5"/>
      <c r="NU163" s="13">
        <v>12600</v>
      </c>
      <c r="NV163">
        <v>0.76583696226981202</v>
      </c>
      <c r="NW163">
        <v>0.76585580571862999</v>
      </c>
      <c r="NX163">
        <v>0.765912560706558</v>
      </c>
      <c r="NY163">
        <v>0.76600789686413595</v>
      </c>
      <c r="NZ163">
        <v>0.76614291607273799</v>
      </c>
      <c r="OA163">
        <v>0.76631913171035904</v>
      </c>
      <c r="OB163">
        <v>0.76653844058866605</v>
      </c>
      <c r="OC163">
        <v>0.76680308855684998</v>
      </c>
      <c r="OD163">
        <v>0.76711563100015301</v>
      </c>
      <c r="OE163">
        <v>0.76747888969127598</v>
      </c>
      <c r="OF163">
        <v>0.76802786715107096</v>
      </c>
      <c r="OG163" s="13" t="s">
        <v>330</v>
      </c>
      <c r="OH163" s="5"/>
      <c r="OR163">
        <v>12600</v>
      </c>
      <c r="OS163">
        <v>0.76330514887143897</v>
      </c>
      <c r="OT163">
        <v>0.76332646727659703</v>
      </c>
      <c r="OU163">
        <v>0.76339063206286295</v>
      </c>
      <c r="OV163">
        <v>0.76349826771793095</v>
      </c>
      <c r="OW163">
        <v>0.76365040112042604</v>
      </c>
      <c r="OX163">
        <v>0.76384844115468498</v>
      </c>
      <c r="OY163">
        <v>0.76409415119525803</v>
      </c>
      <c r="OZ163">
        <v>0.764389615464661</v>
      </c>
      <c r="PA163">
        <v>0.76473720052428895</v>
      </c>
      <c r="PB163">
        <v>0.76513951338980402</v>
      </c>
      <c r="PC163">
        <v>0.76573620212306004</v>
      </c>
      <c r="PD163" s="13" t="s">
        <v>330</v>
      </c>
      <c r="PE163" s="5"/>
      <c r="PO163" s="13">
        <v>12600</v>
      </c>
      <c r="PP163">
        <v>0.78415469968123697</v>
      </c>
      <c r="PQ163">
        <v>0.78415527625194203</v>
      </c>
      <c r="PR163">
        <v>0.78415732817868</v>
      </c>
      <c r="PS163">
        <v>0.78416181779017302</v>
      </c>
      <c r="PT163">
        <v>0.78417033467523001</v>
      </c>
      <c r="PU163">
        <v>0.78418507456489395</v>
      </c>
      <c r="PV163">
        <v>0.784208810411685</v>
      </c>
      <c r="PW163">
        <v>0.78424485631619001</v>
      </c>
      <c r="PX163">
        <v>0.78429702514423405</v>
      </c>
      <c r="PY163">
        <v>0.78436958087391295</v>
      </c>
      <c r="PZ163">
        <v>0.78455808156042794</v>
      </c>
      <c r="QA163" s="13" t="s">
        <v>330</v>
      </c>
      <c r="QB163" s="5"/>
      <c r="QL163" s="13">
        <v>12600</v>
      </c>
      <c r="QM163">
        <v>0.79292908634679005</v>
      </c>
      <c r="QN163">
        <v>0.79292314831465605</v>
      </c>
      <c r="QO163">
        <v>0.79290566914032101</v>
      </c>
      <c r="QP163">
        <v>0.79287764984849596</v>
      </c>
      <c r="QQ163">
        <v>0.79284074640326596</v>
      </c>
      <c r="QR163">
        <v>0.79279725130832601</v>
      </c>
      <c r="QS163">
        <v>0.79275006828490302</v>
      </c>
      <c r="QT163">
        <v>0.79270268047818404</v>
      </c>
      <c r="QU163">
        <v>0.79265911279002099</v>
      </c>
      <c r="QV163">
        <v>0.79262388909424497</v>
      </c>
      <c r="QW163">
        <v>0.79267828283198605</v>
      </c>
      <c r="QX163" s="13" t="s">
        <v>330</v>
      </c>
      <c r="QY163" s="5"/>
      <c r="RI163" s="13">
        <v>12600</v>
      </c>
      <c r="RJ163">
        <v>0.75920639703058002</v>
      </c>
      <c r="RK163">
        <v>0.75923156964962601</v>
      </c>
      <c r="RL163">
        <v>0.75930727100421003</v>
      </c>
      <c r="RM163">
        <v>0.75943404753299004</v>
      </c>
      <c r="RN163">
        <v>0.759612796608237</v>
      </c>
      <c r="RO163">
        <v>0.75984474703196803</v>
      </c>
      <c r="RP163">
        <v>0.76013143278912898</v>
      </c>
      <c r="RQ163">
        <v>0.760474661092161</v>
      </c>
      <c r="RR163">
        <v>0.76087647601068198</v>
      </c>
      <c r="RS163">
        <v>0.76133911921032105</v>
      </c>
      <c r="RT163">
        <v>0.762009769115646</v>
      </c>
      <c r="RU163" s="13" t="s">
        <v>330</v>
      </c>
      <c r="RV163" s="5"/>
      <c r="SF163" s="13">
        <v>12600</v>
      </c>
      <c r="SG163">
        <v>0.78769348792569105</v>
      </c>
      <c r="SH163">
        <v>0.787693547268</v>
      </c>
      <c r="SI163">
        <v>0.78769403222063406</v>
      </c>
      <c r="SJ163">
        <v>0.787695859704027</v>
      </c>
      <c r="SK163">
        <v>0.78770054514517995</v>
      </c>
      <c r="SL163">
        <v>0.78771018360457301</v>
      </c>
      <c r="SM163">
        <v>0.78772742393168305</v>
      </c>
      <c r="SN163">
        <v>0.787755436533086</v>
      </c>
      <c r="SO163">
        <v>0.78779787551170299</v>
      </c>
      <c r="SP163">
        <v>0.78785883611392704</v>
      </c>
      <c r="SQ163">
        <v>0.78803430231180005</v>
      </c>
      <c r="SR163" s="13" t="s">
        <v>330</v>
      </c>
      <c r="SS163" s="5"/>
      <c r="TC163" s="13">
        <v>12600</v>
      </c>
      <c r="TD163">
        <v>0.76302412678207099</v>
      </c>
      <c r="TE163">
        <v>0.76304556792523404</v>
      </c>
      <c r="TF163">
        <v>0.76311009962990595</v>
      </c>
      <c r="TG163">
        <v>0.76321834250377196</v>
      </c>
      <c r="TH163">
        <v>0.76337131698182903</v>
      </c>
      <c r="TI163">
        <v>0.76357042297671296</v>
      </c>
      <c r="TJ163">
        <v>0.76381741241476098</v>
      </c>
      <c r="TK163">
        <v>0.76411435566294605</v>
      </c>
      <c r="TL163">
        <v>0.76446360310829797</v>
      </c>
      <c r="TM163">
        <v>0.76486774338276298</v>
      </c>
      <c r="TN163">
        <v>0.76546681161678898</v>
      </c>
      <c r="TO163" s="13" t="s">
        <v>330</v>
      </c>
      <c r="TP163" s="5"/>
      <c r="TZ163" s="13">
        <v>12600</v>
      </c>
      <c r="UA163">
        <v>0.69502268094002395</v>
      </c>
      <c r="UB163">
        <v>0.695008363528413</v>
      </c>
      <c r="UC163">
        <v>0.69496450312115299</v>
      </c>
      <c r="UD163">
        <v>0.69488838780036</v>
      </c>
      <c r="UE163">
        <v>0.69477553892968602</v>
      </c>
      <c r="UF163">
        <v>0.69461977037141198</v>
      </c>
      <c r="UG163">
        <v>0.69441326640531698</v>
      </c>
      <c r="UH163">
        <v>0.69414667392985197</v>
      </c>
      <c r="UI163">
        <v>0.69380920396939305</v>
      </c>
      <c r="UJ163">
        <v>0.69338873732942796</v>
      </c>
      <c r="UK163">
        <v>0.69313112858716197</v>
      </c>
      <c r="UL163" s="13" t="s">
        <v>330</v>
      </c>
      <c r="UM163" s="5"/>
      <c r="UW163" s="13">
        <v>12600</v>
      </c>
      <c r="UX163">
        <v>0.69502268094002395</v>
      </c>
      <c r="UY163">
        <v>0.695008363528413</v>
      </c>
      <c r="UZ163">
        <v>0.69496450312115299</v>
      </c>
      <c r="VA163">
        <v>0.69488838780036</v>
      </c>
      <c r="VB163">
        <v>0.69477553892968602</v>
      </c>
      <c r="VC163">
        <v>0.69461977037141198</v>
      </c>
      <c r="VD163">
        <v>0.69441326640531698</v>
      </c>
      <c r="VE163">
        <v>0.69414667392985197</v>
      </c>
      <c r="VF163">
        <v>0.69380920396939305</v>
      </c>
      <c r="VG163">
        <v>0.69338873732942796</v>
      </c>
      <c r="VH163">
        <v>0.69313112858716197</v>
      </c>
      <c r="VI163" s="13" t="s">
        <v>330</v>
      </c>
      <c r="VJ163" s="5"/>
      <c r="VT163" s="13">
        <v>12600</v>
      </c>
      <c r="VU163">
        <v>0.69502268094002395</v>
      </c>
      <c r="VV163">
        <v>0.695008363528413</v>
      </c>
      <c r="VW163">
        <v>0.69496450312115299</v>
      </c>
      <c r="VX163">
        <v>0.69488838780036</v>
      </c>
      <c r="VY163">
        <v>0.69477553892968602</v>
      </c>
      <c r="VZ163">
        <v>0.69461977037141198</v>
      </c>
      <c r="WA163">
        <v>0.69441326640531698</v>
      </c>
      <c r="WB163">
        <v>0.69414667392985197</v>
      </c>
      <c r="WC163">
        <v>0.69380920396939305</v>
      </c>
      <c r="WD163">
        <v>0.69338873732942796</v>
      </c>
      <c r="WE163">
        <v>0.69313112858716197</v>
      </c>
      <c r="WF163" s="13" t="s">
        <v>330</v>
      </c>
      <c r="WG163" s="5"/>
    </row>
    <row r="164" spans="17:605" ht="15.75" thickBot="1" x14ac:dyDescent="0.3">
      <c r="Q164" s="15">
        <v>14000</v>
      </c>
      <c r="R164" s="18">
        <v>0.70027744025655703</v>
      </c>
      <c r="S164" s="18">
        <v>0.70027094875468998</v>
      </c>
      <c r="T164" s="18">
        <v>0.70025063726822001</v>
      </c>
      <c r="U164" s="18">
        <v>0.70021400656653499</v>
      </c>
      <c r="V164" s="18">
        <v>0.70015692960285603</v>
      </c>
      <c r="W164" s="18">
        <v>0.70007370663139601</v>
      </c>
      <c r="X164" s="18">
        <v>0.69995713783067304</v>
      </c>
      <c r="Y164" s="18">
        <v>0.69979860940713001</v>
      </c>
      <c r="Z164" s="18">
        <v>0.69958818864563199</v>
      </c>
      <c r="AA164" s="18">
        <v>0.69931472320713695</v>
      </c>
      <c r="AB164" s="18">
        <v>0.69922719452516302</v>
      </c>
      <c r="AC164" s="13"/>
      <c r="AD164" s="5"/>
      <c r="AN164" s="15">
        <v>14000</v>
      </c>
      <c r="AO164" s="18">
        <v>0.79104830410027005</v>
      </c>
      <c r="AP164" s="18">
        <v>0.79104585604301303</v>
      </c>
      <c r="AQ164" s="18">
        <v>0.79103882445518603</v>
      </c>
      <c r="AR164" s="18">
        <v>0.791028143423119</v>
      </c>
      <c r="AS164" s="18">
        <v>0.79101535761028097</v>
      </c>
      <c r="AT164" s="18">
        <v>0.79100260428715796</v>
      </c>
      <c r="AU164" s="18">
        <v>0.790992588678053</v>
      </c>
      <c r="AV164" s="18">
        <v>0.790988553138532</v>
      </c>
      <c r="AW164" s="18">
        <v>0.79099424083571801</v>
      </c>
      <c r="AX164" s="18">
        <v>0.79101385476879205</v>
      </c>
      <c r="AY164" s="18">
        <v>0.79113770874787703</v>
      </c>
      <c r="AZ164" s="13"/>
      <c r="BA164" s="5"/>
      <c r="BK164" s="15">
        <v>14000</v>
      </c>
      <c r="BL164" s="18">
        <v>0.77814981188172905</v>
      </c>
      <c r="BM164" s="18">
        <v>0.77815749341392704</v>
      </c>
      <c r="BN164" s="18">
        <v>0.778180819084765</v>
      </c>
      <c r="BO164" s="18">
        <v>0.778220627873077</v>
      </c>
      <c r="BP164" s="18">
        <v>0.77827830404223997</v>
      </c>
      <c r="BQ164" s="18">
        <v>0.77835575647862698</v>
      </c>
      <c r="BR164" s="18">
        <v>0.778455390545299</v>
      </c>
      <c r="BS164" s="18">
        <v>0.77858007322756195</v>
      </c>
      <c r="BT164" s="18">
        <v>0.77873309256294898</v>
      </c>
      <c r="BU164" s="18">
        <v>0.77891811255712295</v>
      </c>
      <c r="BV164" s="18">
        <v>0.779247567501274</v>
      </c>
      <c r="BW164" s="13"/>
      <c r="BX164" s="5"/>
      <c r="CH164" s="15">
        <v>14000</v>
      </c>
      <c r="CI164" s="18">
        <v>0.70026608246559396</v>
      </c>
      <c r="CJ164" s="18">
        <v>0.70025945829096103</v>
      </c>
      <c r="CK164" s="18">
        <v>0.70023874824477295</v>
      </c>
      <c r="CL164" s="18">
        <v>0.70020145147714197</v>
      </c>
      <c r="CM164" s="18">
        <v>0.70014343825841197</v>
      </c>
      <c r="CN164" s="18">
        <v>0.70005900511796204</v>
      </c>
      <c r="CO164" s="18">
        <v>0.69994094749357105</v>
      </c>
      <c r="CP164" s="18">
        <v>0.699780645861803</v>
      </c>
      <c r="CQ164" s="18">
        <v>0.69956816081184003</v>
      </c>
      <c r="CR164" s="18">
        <v>0.69929233235886501</v>
      </c>
      <c r="CS164" s="18">
        <v>0.69920213796347996</v>
      </c>
      <c r="CT164" s="13"/>
      <c r="CU164" s="5"/>
      <c r="DE164" s="15">
        <v>14000</v>
      </c>
      <c r="DF164" s="18">
        <v>0.77735442013341605</v>
      </c>
      <c r="DG164" s="18">
        <v>0.77736272667106499</v>
      </c>
      <c r="DH164" s="18">
        <v>0.77738792457369399</v>
      </c>
      <c r="DI164" s="18">
        <v>0.77743084444719301</v>
      </c>
      <c r="DJ164" s="18">
        <v>0.77749285653810196</v>
      </c>
      <c r="DK164" s="18">
        <v>0.777575849987023</v>
      </c>
      <c r="DL164" s="18">
        <v>0.77768220457857395</v>
      </c>
      <c r="DM164" s="18">
        <v>0.77781475577900505</v>
      </c>
      <c r="DN164" s="18">
        <v>0.77797675407136802</v>
      </c>
      <c r="DO164" s="18">
        <v>0.77817181980910999</v>
      </c>
      <c r="DP164" s="18">
        <v>0.77851374159776798</v>
      </c>
      <c r="DQ164" s="13"/>
      <c r="DR164" s="5"/>
      <c r="EB164" s="15">
        <v>14000</v>
      </c>
      <c r="EC164" s="18">
        <v>0.70024140596613405</v>
      </c>
      <c r="ED164" s="18">
        <v>0.70023449412969596</v>
      </c>
      <c r="EE164" s="18">
        <v>0.70021291992410095</v>
      </c>
      <c r="EF164" s="18">
        <v>0.70017417898825596</v>
      </c>
      <c r="EG164" s="18">
        <v>0.70011413577501502</v>
      </c>
      <c r="EH164" s="18">
        <v>0.70002707873690795</v>
      </c>
      <c r="EI164" s="18">
        <v>0.69990579303200395</v>
      </c>
      <c r="EJ164" s="18">
        <v>0.69974164671231698</v>
      </c>
      <c r="EK164" s="18">
        <v>0.699524685848259</v>
      </c>
      <c r="EL164" s="18">
        <v>0.69924373387609395</v>
      </c>
      <c r="EM164" s="18">
        <v>0.69914775958111497</v>
      </c>
      <c r="EN164" s="13"/>
      <c r="EO164" s="5"/>
      <c r="EY164" s="15">
        <v>14000</v>
      </c>
      <c r="EZ164" s="18">
        <v>0.70028744498796802</v>
      </c>
      <c r="FA164" s="18">
        <v>0.70028107049555999</v>
      </c>
      <c r="FB164" s="18">
        <v>0.700261110514945</v>
      </c>
      <c r="FC164" s="18">
        <v>0.70022506724354905</v>
      </c>
      <c r="FD164" s="18">
        <v>0.70016881600061798</v>
      </c>
      <c r="FE164" s="18">
        <v>0.70008666032529498</v>
      </c>
      <c r="FF164" s="18">
        <v>0.69997140457694296</v>
      </c>
      <c r="FG164" s="18">
        <v>0.699814440015182</v>
      </c>
      <c r="FH164" s="18">
        <v>0.69960583982979496</v>
      </c>
      <c r="FI164" s="18">
        <v>0.69933445842453201</v>
      </c>
      <c r="FJ164" s="18">
        <v>0.69924928072368897</v>
      </c>
      <c r="FK164" s="13"/>
      <c r="FL164" s="5"/>
      <c r="FV164" s="15">
        <v>14000</v>
      </c>
      <c r="FW164" s="18">
        <v>0.70016873475018204</v>
      </c>
      <c r="FX164" s="18">
        <v>0.70016098042641595</v>
      </c>
      <c r="FY164" s="18">
        <v>0.70013687531975799</v>
      </c>
      <c r="FZ164" s="18">
        <v>0.70009390478348699</v>
      </c>
      <c r="GA164" s="18">
        <v>0.70002791622886695</v>
      </c>
      <c r="GB164" s="18">
        <v>0.69993317444831205</v>
      </c>
      <c r="GC164" s="18">
        <v>0.69980243448676305</v>
      </c>
      <c r="GD164" s="18">
        <v>0.69962702800007903</v>
      </c>
      <c r="GE164" s="18">
        <v>0.69939695852773698</v>
      </c>
      <c r="GF164" s="18">
        <v>0.69910100094015504</v>
      </c>
      <c r="GG164" s="18">
        <v>0.69898809798388295</v>
      </c>
      <c r="GH164" s="13"/>
      <c r="GI164" s="5"/>
      <c r="GS164" s="15">
        <v>14000</v>
      </c>
      <c r="GT164" s="18">
        <v>0.70027087518345998</v>
      </c>
      <c r="GU164" s="18">
        <v>0.70026430697268405</v>
      </c>
      <c r="GV164" s="18">
        <v>0.70024376504645403</v>
      </c>
      <c r="GW164" s="18">
        <v>0.70020674923792903</v>
      </c>
      <c r="GX164" s="18">
        <v>0.70014913094916098</v>
      </c>
      <c r="GY164" s="18">
        <v>0.70006520828075602</v>
      </c>
      <c r="GZ164" s="18">
        <v>0.69994777867025104</v>
      </c>
      <c r="HA164" s="18">
        <v>0.69978822501121896</v>
      </c>
      <c r="HB164" s="18">
        <v>0.69957661071724597</v>
      </c>
      <c r="HC164" s="18">
        <v>0.69930177902869295</v>
      </c>
      <c r="HD164" s="18">
        <v>0.699212709084024</v>
      </c>
      <c r="HE164" s="13"/>
      <c r="HF164" s="5"/>
      <c r="HP164" s="15">
        <v>14000</v>
      </c>
      <c r="HQ164" s="18">
        <v>0.77048363108506202</v>
      </c>
      <c r="HR164" s="18">
        <v>0.77049796968543705</v>
      </c>
      <c r="HS164" s="18">
        <v>0.77054123488114701</v>
      </c>
      <c r="HT164" s="18">
        <v>0.77061417051060999</v>
      </c>
      <c r="HU164" s="18">
        <v>0.77071800195279905</v>
      </c>
      <c r="HV164" s="18">
        <v>0.77085441506285601</v>
      </c>
      <c r="HW164" s="18">
        <v>0.77102552760351395</v>
      </c>
      <c r="HX164" s="18">
        <v>0.77123385408190304</v>
      </c>
      <c r="HY164" s="18">
        <v>0.77148226514266605</v>
      </c>
      <c r="HZ164" s="18">
        <v>0.77177394289324897</v>
      </c>
      <c r="IA164" s="18">
        <v>0.77223503695687701</v>
      </c>
      <c r="IB164" s="13"/>
      <c r="IC164" s="5"/>
      <c r="IM164" s="15">
        <v>14000</v>
      </c>
      <c r="IN164" s="18">
        <v>0.77976468334807403</v>
      </c>
      <c r="IO164" s="18">
        <v>0.77977084719449696</v>
      </c>
      <c r="IP164" s="18">
        <v>0.77978962535005203</v>
      </c>
      <c r="IQ164" s="18">
        <v>0.77982187347077203</v>
      </c>
      <c r="IR164" s="18">
        <v>0.77986900378040802</v>
      </c>
      <c r="IS164" s="18">
        <v>0.77993296463845696</v>
      </c>
      <c r="IT164" s="18">
        <v>0.78001621268003996</v>
      </c>
      <c r="IU164" s="18">
        <v>0.78012167827086698</v>
      </c>
      <c r="IV164" s="18">
        <v>0.78025272522951505</v>
      </c>
      <c r="IW164" s="18">
        <v>0.78041310597332103</v>
      </c>
      <c r="IX164" s="18">
        <v>0.78071215939611804</v>
      </c>
      <c r="IY164" s="13"/>
      <c r="IZ164" s="5"/>
      <c r="JJ164" s="15">
        <v>14000</v>
      </c>
      <c r="JK164" s="18">
        <v>0.77288913660027903</v>
      </c>
      <c r="JL164" s="18">
        <v>0.77290124625675904</v>
      </c>
      <c r="JM164" s="18">
        <v>0.772937835786766</v>
      </c>
      <c r="JN164" s="18">
        <v>0.77299968253617501</v>
      </c>
      <c r="JO164" s="18">
        <v>0.77308806775509797</v>
      </c>
      <c r="JP164" s="18">
        <v>0.773204755549732</v>
      </c>
      <c r="JQ164" s="18">
        <v>0.77335196429409603</v>
      </c>
      <c r="JR164" s="18">
        <v>0.77353233137163602</v>
      </c>
      <c r="JS164" s="18">
        <v>0.77374887235080303</v>
      </c>
      <c r="JT164" s="18">
        <v>0.77400493591942199</v>
      </c>
      <c r="JU164" s="18">
        <v>0.77442219399983403</v>
      </c>
      <c r="JV164" s="13"/>
      <c r="JW164" s="5"/>
      <c r="KG164" s="15">
        <v>14000</v>
      </c>
      <c r="KH164" s="18">
        <v>0.77625434150349804</v>
      </c>
      <c r="KI164" s="18">
        <v>0.77626357616290498</v>
      </c>
      <c r="KJ164" s="18">
        <v>0.776291554361485</v>
      </c>
      <c r="KK164" s="18">
        <v>0.77633909447282201</v>
      </c>
      <c r="KL164" s="18">
        <v>0.77640754627832198</v>
      </c>
      <c r="KM164" s="18">
        <v>0.776498770114739</v>
      </c>
      <c r="KN164" s="18">
        <v>0.776615108497415</v>
      </c>
      <c r="KO164" s="18">
        <v>0.77675935103068305</v>
      </c>
      <c r="KP164" s="18">
        <v>0.77693469363968304</v>
      </c>
      <c r="KQ164" s="18">
        <v>0.77714469337148895</v>
      </c>
      <c r="KR164" s="18">
        <v>0.77750508383489803</v>
      </c>
      <c r="KS164" s="13"/>
      <c r="KT164" s="5"/>
      <c r="LD164" s="15">
        <v>14000</v>
      </c>
      <c r="LE164" s="18">
        <v>0.77452820144878398</v>
      </c>
      <c r="LF164" s="18">
        <v>0.77453888528944903</v>
      </c>
      <c r="LG164" s="18">
        <v>0.77457120428013404</v>
      </c>
      <c r="LH164" s="18">
        <v>0.77462595650983601</v>
      </c>
      <c r="LI164" s="18">
        <v>0.77470445785853703</v>
      </c>
      <c r="LJ164" s="18">
        <v>0.77480852102071496</v>
      </c>
      <c r="LK164" s="18">
        <v>0.77494042698745202</v>
      </c>
      <c r="LL164" s="18">
        <v>0.77510288982911502</v>
      </c>
      <c r="LM164" s="18">
        <v>0.77529901584934402</v>
      </c>
      <c r="LN164" s="18">
        <v>0.77553225839852602</v>
      </c>
      <c r="LO164" s="18">
        <v>0.77592136799881695</v>
      </c>
      <c r="LP164" s="13"/>
      <c r="LQ164" s="5"/>
      <c r="MA164" s="15">
        <v>14000</v>
      </c>
      <c r="MB164" s="18">
        <v>0.77573967928122201</v>
      </c>
      <c r="MC164" s="18">
        <v>0.77574935553291002</v>
      </c>
      <c r="MD164" s="18">
        <v>0.77577865653049904</v>
      </c>
      <c r="ME164" s="18">
        <v>0.77582839470402098</v>
      </c>
      <c r="MF164" s="18">
        <v>0.77589990989694502</v>
      </c>
      <c r="MG164" s="18">
        <v>0.77599504847078404</v>
      </c>
      <c r="MH164" s="18">
        <v>0.77611613487820996</v>
      </c>
      <c r="MI164" s="18">
        <v>0.776265936525529</v>
      </c>
      <c r="MJ164" s="18">
        <v>0.77644762296997105</v>
      </c>
      <c r="MK164" s="18">
        <v>0.77666472071216197</v>
      </c>
      <c r="ML164" s="18">
        <v>0.77703388105508697</v>
      </c>
      <c r="MM164" s="13"/>
      <c r="MN164" s="5"/>
      <c r="MX164" s="15">
        <v>14000</v>
      </c>
      <c r="MY164" s="18">
        <v>0.77317151489181901</v>
      </c>
      <c r="MZ164" s="18">
        <v>0.77318328429850303</v>
      </c>
      <c r="NA164" s="18">
        <v>0.77321885446983196</v>
      </c>
      <c r="NB164" s="18">
        <v>0.77327900692697005</v>
      </c>
      <c r="NC164" s="18">
        <v>0.77336502988842604</v>
      </c>
      <c r="ND164" s="18">
        <v>0.77347869723313301</v>
      </c>
      <c r="NE164" s="18">
        <v>0.773622239921683</v>
      </c>
      <c r="NF164" s="18">
        <v>0.77379831073996996</v>
      </c>
      <c r="NG164" s="18">
        <v>0.77400994346232899</v>
      </c>
      <c r="NH164" s="18">
        <v>0.77426050775141297</v>
      </c>
      <c r="NI164" s="18">
        <v>0.77467087125424305</v>
      </c>
      <c r="NJ164" s="13"/>
      <c r="NK164" s="5"/>
      <c r="NU164" s="15">
        <v>14000</v>
      </c>
      <c r="NV164" s="18">
        <v>0.77544197747270904</v>
      </c>
      <c r="NW164" s="18">
        <v>0.77545174865552102</v>
      </c>
      <c r="NX164" s="18">
        <v>0.77548133350965798</v>
      </c>
      <c r="NY164" s="18">
        <v>0.77553154165141103</v>
      </c>
      <c r="NZ164" s="18">
        <v>0.77560370822439095</v>
      </c>
      <c r="OA164" s="18">
        <v>0.77569967299056197</v>
      </c>
      <c r="OB164" s="18">
        <v>0.77582175188806102</v>
      </c>
      <c r="OC164" s="18">
        <v>0.775972701880009</v>
      </c>
      <c r="OD164" s="18">
        <v>0.77615568014381597</v>
      </c>
      <c r="OE164" s="18">
        <v>0.77637419886567405</v>
      </c>
      <c r="OF164" s="18">
        <v>0.77674517347916405</v>
      </c>
      <c r="OG164" s="13"/>
      <c r="OH164" s="5"/>
      <c r="OR164">
        <v>14000</v>
      </c>
      <c r="OS164">
        <v>0.77264176488997804</v>
      </c>
      <c r="OT164">
        <v>0.77265400370767101</v>
      </c>
      <c r="OU164">
        <v>0.77269097980420498</v>
      </c>
      <c r="OV164">
        <v>0.77275346777263199</v>
      </c>
      <c r="OW164">
        <v>0.77284274427053901</v>
      </c>
      <c r="OX164">
        <v>0.77296056696691595</v>
      </c>
      <c r="OY164">
        <v>0.77310914595025104</v>
      </c>
      <c r="OZ164">
        <v>0.77329110847097404</v>
      </c>
      <c r="PA164">
        <v>0.77350945812598604</v>
      </c>
      <c r="PB164">
        <v>0.77376752981406505</v>
      </c>
      <c r="PC164">
        <v>0.77418716792716002</v>
      </c>
      <c r="PD164" s="13"/>
      <c r="PE164" s="5"/>
      <c r="PO164" s="15">
        <v>14000</v>
      </c>
      <c r="PP164" s="18">
        <v>0.79566681121592797</v>
      </c>
      <c r="PQ164" s="18">
        <v>0.795659010224118</v>
      </c>
      <c r="PR164" s="18">
        <v>0.79563594382462199</v>
      </c>
      <c r="PS164" s="18">
        <v>0.79559861821011302</v>
      </c>
      <c r="PT164" s="18">
        <v>0.79554869863691602</v>
      </c>
      <c r="PU164" s="18">
        <v>0.79548849201259098</v>
      </c>
      <c r="PV164" s="18">
        <v>0.79542092289456701</v>
      </c>
      <c r="PW164" s="18">
        <v>0.79534950329075005</v>
      </c>
      <c r="PX164" s="18">
        <v>0.79527829678522899</v>
      </c>
      <c r="PY164" s="18">
        <v>0.79521187765837797</v>
      </c>
      <c r="PZ164" s="18">
        <v>0.79522723384479899</v>
      </c>
      <c r="QA164" s="13"/>
      <c r="QB164" s="5"/>
      <c r="QL164" s="15">
        <v>14000</v>
      </c>
      <c r="QM164" s="18">
        <v>0.80486731244929299</v>
      </c>
      <c r="QN164" s="18">
        <v>0.80485384214037103</v>
      </c>
      <c r="QO164" s="18">
        <v>0.80481376608084199</v>
      </c>
      <c r="QP164" s="18">
        <v>0.80474808609134396</v>
      </c>
      <c r="QQ164" s="18">
        <v>0.80465846262775598</v>
      </c>
      <c r="QR164" s="18">
        <v>0.80454720100312704</v>
      </c>
      <c r="QS164" s="18">
        <v>0.80441723228554596</v>
      </c>
      <c r="QT164" s="18">
        <v>0.80427208907707004</v>
      </c>
      <c r="QU164" s="18">
        <v>0.80411587646323002</v>
      </c>
      <c r="QV164" s="18">
        <v>0.80395323852574796</v>
      </c>
      <c r="QW164" s="18">
        <v>0.80384738243157505</v>
      </c>
      <c r="QX164" s="13"/>
      <c r="QY164" s="5"/>
      <c r="RI164" s="15">
        <v>14000</v>
      </c>
      <c r="RJ164" s="18">
        <v>0.76810068197651604</v>
      </c>
      <c r="RK164" s="18">
        <v>0.76811682412008198</v>
      </c>
      <c r="RL164" s="18">
        <v>0.76816548895771997</v>
      </c>
      <c r="RM164" s="18">
        <v>0.76824738737651699</v>
      </c>
      <c r="RN164" s="18">
        <v>0.76836368988030601</v>
      </c>
      <c r="RO164" s="18">
        <v>0.76851600560826105</v>
      </c>
      <c r="RP164" s="18">
        <v>0.76870635391613096</v>
      </c>
      <c r="RQ164" s="18">
        <v>0.76893712946078396</v>
      </c>
      <c r="RR164" s="18">
        <v>0.76921106197525402</v>
      </c>
      <c r="RS164" s="18">
        <v>0.76953117214904199</v>
      </c>
      <c r="RT164" s="18">
        <v>0.77002732009540198</v>
      </c>
      <c r="RU164" s="13"/>
      <c r="RV164" s="5"/>
      <c r="SF164" s="15">
        <v>14000</v>
      </c>
      <c r="SG164" s="18">
        <v>0.79903186979086704</v>
      </c>
      <c r="SH164" s="18">
        <v>0.79902394107770003</v>
      </c>
      <c r="SI164" s="18">
        <v>0.79900047438520905</v>
      </c>
      <c r="SJ164" s="18">
        <v>0.79896242492462799</v>
      </c>
      <c r="SK164" s="18">
        <v>0.79891137432899895</v>
      </c>
      <c r="SL164" s="18">
        <v>0.79884951524068304</v>
      </c>
      <c r="SM164" s="18">
        <v>0.79877963007177999</v>
      </c>
      <c r="SN164" s="18">
        <v>0.79870506428874599</v>
      </c>
      <c r="SO164" s="18">
        <v>0.79862969469160505</v>
      </c>
      <c r="SP164" s="18">
        <v>0.79855789329001103</v>
      </c>
      <c r="SQ164" s="18">
        <v>0.79856699342190296</v>
      </c>
      <c r="SR164" s="13"/>
      <c r="SS164" s="5"/>
      <c r="TC164" s="15">
        <v>14000</v>
      </c>
      <c r="TD164" s="18">
        <v>0.77234170768035704</v>
      </c>
      <c r="TE164" s="18">
        <v>0.77235407140545198</v>
      </c>
      <c r="TF164" s="18">
        <v>0.77239142117398296</v>
      </c>
      <c r="TG164" s="18">
        <v>0.77245452842692897</v>
      </c>
      <c r="TH164" s="18">
        <v>0.77254466456418702</v>
      </c>
      <c r="TI164" s="18">
        <v>0.772663579886948</v>
      </c>
      <c r="TJ164" s="18">
        <v>0.77281347500313902</v>
      </c>
      <c r="TK164" s="18">
        <v>0.77299696557240705</v>
      </c>
      <c r="TL164" s="18">
        <v>0.77321704150228499</v>
      </c>
      <c r="TM164" s="18">
        <v>0.77347702192858003</v>
      </c>
      <c r="TN164" s="18">
        <v>0.77389914769400403</v>
      </c>
      <c r="TO164" s="13"/>
      <c r="TP164" s="5"/>
      <c r="TZ164" s="15">
        <v>14000</v>
      </c>
      <c r="UA164" s="18">
        <v>0.69502268094002395</v>
      </c>
      <c r="UB164" s="18">
        <v>0.695008363528413</v>
      </c>
      <c r="UC164" s="18">
        <v>0.69496450312115299</v>
      </c>
      <c r="UD164" s="18">
        <v>0.69488838780036</v>
      </c>
      <c r="UE164" s="18">
        <v>0.69477553892968602</v>
      </c>
      <c r="UF164" s="18">
        <v>0.69461977037141098</v>
      </c>
      <c r="UG164" s="18">
        <v>0.69441326640531598</v>
      </c>
      <c r="UH164" s="18">
        <v>0.69414667392985197</v>
      </c>
      <c r="UI164" s="18">
        <v>0.69380920396939305</v>
      </c>
      <c r="UJ164" s="18">
        <v>0.69338873732942696</v>
      </c>
      <c r="UK164" s="18">
        <v>0.69313112858716197</v>
      </c>
      <c r="UL164" s="13"/>
      <c r="UM164" s="5"/>
      <c r="UW164" s="15">
        <v>14000</v>
      </c>
      <c r="UX164" s="18">
        <v>0.69502268094002395</v>
      </c>
      <c r="UY164" s="18">
        <v>0.695008363528413</v>
      </c>
      <c r="UZ164" s="18">
        <v>0.69496450312115299</v>
      </c>
      <c r="VA164" s="18">
        <v>0.69488838780036</v>
      </c>
      <c r="VB164" s="18">
        <v>0.69477553892968602</v>
      </c>
      <c r="VC164" s="18">
        <v>0.69461977037141098</v>
      </c>
      <c r="VD164" s="18">
        <v>0.69441326640531598</v>
      </c>
      <c r="VE164" s="18">
        <v>0.69414667392985197</v>
      </c>
      <c r="VF164" s="18">
        <v>0.69380920396939305</v>
      </c>
      <c r="VG164" s="18">
        <v>0.69338873732942696</v>
      </c>
      <c r="VH164" s="18">
        <v>0.69313112858716197</v>
      </c>
      <c r="VI164" s="13"/>
      <c r="VJ164" s="5"/>
      <c r="VT164" s="15">
        <v>14000</v>
      </c>
      <c r="VU164" s="18">
        <v>0.69502268094002395</v>
      </c>
      <c r="VV164" s="18">
        <v>0.695008363528413</v>
      </c>
      <c r="VW164" s="18">
        <v>0.69496450312115299</v>
      </c>
      <c r="VX164" s="18">
        <v>0.69488838780036</v>
      </c>
      <c r="VY164" s="18">
        <v>0.69477553892968602</v>
      </c>
      <c r="VZ164" s="18">
        <v>0.69461977037141098</v>
      </c>
      <c r="WA164" s="18">
        <v>0.69441326640531598</v>
      </c>
      <c r="WB164" s="18">
        <v>0.69414667392985197</v>
      </c>
      <c r="WC164" s="18">
        <v>0.69380920396939305</v>
      </c>
      <c r="WD164" s="18">
        <v>0.69338873732942696</v>
      </c>
      <c r="WE164" s="18">
        <v>0.69313112858716197</v>
      </c>
      <c r="WF164" s="13"/>
      <c r="WG164" s="5"/>
    </row>
    <row r="165" spans="17:605" x14ac:dyDescent="0.25">
      <c r="AC165" s="13"/>
      <c r="AD165" s="5"/>
      <c r="AZ165" s="13"/>
      <c r="BA165" s="5"/>
      <c r="BW165" s="13"/>
      <c r="BX165" s="5"/>
      <c r="CT165" s="13"/>
      <c r="CU165" s="5"/>
      <c r="DQ165" s="13"/>
      <c r="DR165" s="5"/>
      <c r="EN165" s="13"/>
      <c r="EO165" s="5"/>
      <c r="FK165" s="13"/>
      <c r="FL165" s="5"/>
      <c r="GH165" s="13"/>
      <c r="GI165" s="5"/>
      <c r="HE165" s="13"/>
      <c r="HF165" s="5"/>
      <c r="IB165" s="13"/>
      <c r="IC165" s="5"/>
      <c r="IY165" s="13"/>
      <c r="IZ165" s="5"/>
      <c r="JV165" s="13"/>
      <c r="JW165" s="5"/>
      <c r="KS165" s="13"/>
      <c r="KT165" s="5"/>
      <c r="LP165" s="13"/>
      <c r="LQ165" s="5"/>
      <c r="MM165" s="13"/>
      <c r="MN165" s="5"/>
      <c r="NJ165" s="13"/>
      <c r="NK165" s="5"/>
      <c r="OG165" s="13"/>
      <c r="OH165" s="5"/>
      <c r="PD165" s="13"/>
      <c r="PE165" s="5"/>
      <c r="QA165" s="13"/>
      <c r="QB165" s="5"/>
      <c r="QX165" s="13"/>
      <c r="QY165" s="5"/>
      <c r="RU165" s="13"/>
      <c r="RV165" s="5"/>
      <c r="SR165" s="13"/>
      <c r="SS165" s="5"/>
      <c r="TO165" s="13"/>
      <c r="TP165" s="5"/>
      <c r="UL165" s="13"/>
      <c r="UM165" s="5"/>
      <c r="VI165" s="13"/>
      <c r="VJ165" s="5"/>
      <c r="WF165" s="13"/>
      <c r="WG165" s="5"/>
    </row>
    <row r="166" spans="17:605" x14ac:dyDescent="0.25">
      <c r="AC166" s="13"/>
      <c r="AD166" s="5"/>
      <c r="AZ166" s="13"/>
      <c r="BA166" s="5"/>
      <c r="BW166" s="13"/>
      <c r="BX166" s="5"/>
      <c r="CT166" s="13"/>
      <c r="CU166" s="5"/>
      <c r="DQ166" s="13"/>
      <c r="DR166" s="5"/>
      <c r="EN166" s="13"/>
      <c r="EO166" s="5"/>
      <c r="FK166" s="13"/>
      <c r="FL166" s="5"/>
      <c r="GH166" s="13"/>
      <c r="GI166" s="5"/>
      <c r="HE166" s="13"/>
      <c r="HF166" s="5"/>
      <c r="IB166" s="13"/>
      <c r="IC166" s="5"/>
      <c r="IY166" s="13"/>
      <c r="IZ166" s="5"/>
      <c r="JV166" s="13"/>
      <c r="JW166" s="5"/>
      <c r="KS166" s="13"/>
      <c r="KT166" s="5"/>
      <c r="LP166" s="13"/>
      <c r="LQ166" s="5"/>
      <c r="MM166" s="13"/>
      <c r="MN166" s="5"/>
      <c r="NJ166" s="13"/>
      <c r="NK166" s="5"/>
      <c r="OG166" s="13"/>
      <c r="OH166" s="5"/>
      <c r="PD166" s="13"/>
      <c r="PE166" s="5"/>
      <c r="QA166" s="13"/>
      <c r="QB166" s="5"/>
      <c r="QX166" s="13"/>
      <c r="QY166" s="5"/>
      <c r="RU166" s="13"/>
      <c r="RV166" s="5"/>
      <c r="SR166" s="13"/>
      <c r="SS166" s="5"/>
      <c r="TO166" s="13"/>
      <c r="TP166" s="5"/>
      <c r="UL166" s="13"/>
      <c r="UM166" s="5"/>
      <c r="VI166" s="13"/>
      <c r="VJ166" s="5"/>
      <c r="WF166" s="13"/>
      <c r="WG166" s="5"/>
    </row>
    <row r="167" spans="17:605" x14ac:dyDescent="0.25">
      <c r="AC167" s="13" t="s">
        <v>206</v>
      </c>
      <c r="AD167" s="5"/>
      <c r="AZ167" s="13" t="s">
        <v>206</v>
      </c>
      <c r="BA167" s="5"/>
      <c r="BW167" s="13" t="s">
        <v>206</v>
      </c>
      <c r="BX167" s="5"/>
      <c r="CT167" s="13" t="s">
        <v>206</v>
      </c>
      <c r="CU167" s="5"/>
      <c r="DQ167" s="13" t="s">
        <v>206</v>
      </c>
      <c r="DR167" s="5"/>
      <c r="EN167" s="13" t="s">
        <v>206</v>
      </c>
      <c r="EO167" s="5"/>
      <c r="FK167" s="13" t="s">
        <v>206</v>
      </c>
      <c r="FL167" s="5"/>
      <c r="GH167" s="13" t="s">
        <v>206</v>
      </c>
      <c r="GI167" s="5"/>
      <c r="HE167" s="13" t="s">
        <v>206</v>
      </c>
      <c r="HF167" s="5"/>
      <c r="IB167" s="13" t="s">
        <v>206</v>
      </c>
      <c r="IC167" s="5"/>
      <c r="IY167" s="13" t="s">
        <v>206</v>
      </c>
      <c r="IZ167" s="5"/>
      <c r="JV167" s="13" t="s">
        <v>206</v>
      </c>
      <c r="JW167" s="5"/>
      <c r="KS167" s="13" t="s">
        <v>206</v>
      </c>
      <c r="KT167" s="5"/>
      <c r="LP167" s="13" t="s">
        <v>206</v>
      </c>
      <c r="LQ167" s="5"/>
      <c r="MM167" s="13" t="s">
        <v>206</v>
      </c>
      <c r="MN167" s="5"/>
      <c r="NJ167" s="13" t="s">
        <v>206</v>
      </c>
      <c r="NK167" s="5"/>
      <c r="OG167" s="13" t="s">
        <v>206</v>
      </c>
      <c r="OH167" s="5"/>
      <c r="PD167" s="13" t="s">
        <v>206</v>
      </c>
      <c r="PE167" s="5"/>
      <c r="QA167" s="13" t="s">
        <v>206</v>
      </c>
      <c r="QB167" s="5"/>
      <c r="QX167" s="13" t="s">
        <v>206</v>
      </c>
      <c r="QY167" s="5"/>
      <c r="RU167" s="13" t="s">
        <v>206</v>
      </c>
      <c r="RV167" s="5"/>
      <c r="SR167" s="13" t="s">
        <v>206</v>
      </c>
      <c r="SS167" s="5"/>
      <c r="TO167" s="13" t="s">
        <v>206</v>
      </c>
      <c r="TP167" s="5"/>
      <c r="UL167" s="13" t="s">
        <v>206</v>
      </c>
      <c r="UM167" s="5"/>
      <c r="VI167" s="13" t="s">
        <v>206</v>
      </c>
      <c r="VJ167" s="5"/>
      <c r="WF167" s="13" t="s">
        <v>206</v>
      </c>
      <c r="WG167" s="5"/>
    </row>
    <row r="168" spans="17:605" x14ac:dyDescent="0.25">
      <c r="AC168" s="13" t="s">
        <v>181</v>
      </c>
      <c r="AD168" s="5" t="s">
        <v>55</v>
      </c>
      <c r="AZ168" s="13" t="s">
        <v>181</v>
      </c>
      <c r="BA168" s="5">
        <v>1</v>
      </c>
      <c r="BW168" s="13" t="s">
        <v>181</v>
      </c>
      <c r="BX168" s="5">
        <v>1</v>
      </c>
      <c r="CT168" s="13" t="s">
        <v>181</v>
      </c>
      <c r="CU168" s="5" t="s">
        <v>55</v>
      </c>
      <c r="DQ168" s="13" t="s">
        <v>181</v>
      </c>
      <c r="DR168" s="5">
        <v>1</v>
      </c>
      <c r="EN168" s="13" t="s">
        <v>181</v>
      </c>
      <c r="EO168" s="5" t="s">
        <v>55</v>
      </c>
      <c r="FK168" s="13" t="s">
        <v>181</v>
      </c>
      <c r="FL168" s="5" t="s">
        <v>55</v>
      </c>
      <c r="GH168" s="13" t="s">
        <v>181</v>
      </c>
      <c r="GI168" s="5" t="s">
        <v>55</v>
      </c>
      <c r="HE168" s="13" t="s">
        <v>181</v>
      </c>
      <c r="HF168" s="5" t="s">
        <v>55</v>
      </c>
      <c r="IB168" s="13" t="s">
        <v>181</v>
      </c>
      <c r="IC168" s="5">
        <v>1</v>
      </c>
      <c r="IY168" s="13" t="s">
        <v>181</v>
      </c>
      <c r="IZ168" s="5">
        <v>1</v>
      </c>
      <c r="JV168" s="13" t="s">
        <v>181</v>
      </c>
      <c r="JW168" s="5">
        <v>1</v>
      </c>
      <c r="KS168" s="13" t="s">
        <v>181</v>
      </c>
      <c r="KT168" s="5">
        <v>1</v>
      </c>
      <c r="LP168" s="13" t="s">
        <v>181</v>
      </c>
      <c r="LQ168" s="5">
        <v>1</v>
      </c>
      <c r="MM168" s="13" t="s">
        <v>181</v>
      </c>
      <c r="MN168" s="5">
        <v>1</v>
      </c>
      <c r="NJ168" s="13" t="s">
        <v>181</v>
      </c>
      <c r="NK168" s="5">
        <v>1</v>
      </c>
      <c r="OG168" s="13" t="s">
        <v>181</v>
      </c>
      <c r="OH168" s="5">
        <v>1</v>
      </c>
      <c r="PD168" s="13" t="s">
        <v>181</v>
      </c>
      <c r="PE168" s="5">
        <v>1</v>
      </c>
      <c r="QA168" s="13" t="s">
        <v>181</v>
      </c>
      <c r="QB168" s="5">
        <v>1</v>
      </c>
      <c r="QX168" s="13" t="s">
        <v>181</v>
      </c>
      <c r="QY168" s="5">
        <v>1</v>
      </c>
      <c r="RU168" s="13" t="s">
        <v>181</v>
      </c>
      <c r="RV168" s="5">
        <v>1</v>
      </c>
      <c r="SR168" s="13" t="s">
        <v>181</v>
      </c>
      <c r="SS168" s="5">
        <v>1</v>
      </c>
      <c r="TO168" s="13" t="s">
        <v>181</v>
      </c>
      <c r="TP168" s="5">
        <v>1</v>
      </c>
      <c r="UL168" s="13" t="s">
        <v>181</v>
      </c>
      <c r="UM168" s="5" t="s">
        <v>55</v>
      </c>
      <c r="VI168" s="13" t="s">
        <v>181</v>
      </c>
      <c r="VJ168" s="5" t="s">
        <v>55</v>
      </c>
      <c r="WF168" s="13" t="s">
        <v>181</v>
      </c>
      <c r="WG168" s="5" t="s">
        <v>55</v>
      </c>
    </row>
    <row r="169" spans="17:605" x14ac:dyDescent="0.25">
      <c r="AC169" s="13"/>
      <c r="AD169" s="5"/>
      <c r="AZ169" s="13"/>
      <c r="BA169" s="5"/>
      <c r="BW169" s="13"/>
      <c r="BX169" s="5"/>
      <c r="CT169" s="13"/>
      <c r="CU169" s="5"/>
      <c r="DQ169" s="13"/>
      <c r="DR169" s="5"/>
      <c r="EN169" s="13"/>
      <c r="EO169" s="5"/>
      <c r="FK169" s="13"/>
      <c r="FL169" s="5"/>
      <c r="GH169" s="13"/>
      <c r="GI169" s="5"/>
      <c r="HE169" s="13"/>
      <c r="HF169" s="5"/>
      <c r="IB169" s="13"/>
      <c r="IC169" s="5"/>
      <c r="IY169" s="13"/>
      <c r="IZ169" s="5"/>
      <c r="JV169" s="13"/>
      <c r="JW169" s="5"/>
      <c r="KS169" s="13"/>
      <c r="KT169" s="5"/>
      <c r="LP169" s="13"/>
      <c r="LQ169" s="5"/>
      <c r="MM169" s="13"/>
      <c r="MN169" s="5"/>
      <c r="NJ169" s="13"/>
      <c r="NK169" s="5"/>
      <c r="OG169" s="13"/>
      <c r="OH169" s="5"/>
      <c r="PD169" s="13"/>
      <c r="PE169" s="5"/>
      <c r="QA169" s="13"/>
      <c r="QB169" s="5"/>
      <c r="QX169" s="13"/>
      <c r="QY169" s="5"/>
      <c r="RU169" s="13"/>
      <c r="RV169" s="5"/>
      <c r="SR169" s="13"/>
      <c r="SS169" s="5"/>
      <c r="TO169" s="13"/>
      <c r="TP169" s="5"/>
      <c r="UL169" s="13"/>
      <c r="UM169" s="5"/>
      <c r="VI169" s="13"/>
      <c r="VJ169" s="5"/>
      <c r="WF169" s="13"/>
      <c r="WG169" s="5"/>
    </row>
    <row r="170" spans="17:605" x14ac:dyDescent="0.25">
      <c r="AC170" s="13" t="s">
        <v>182</v>
      </c>
      <c r="AD170" s="5">
        <v>4</v>
      </c>
      <c r="AZ170" s="13" t="s">
        <v>182</v>
      </c>
      <c r="BA170" s="5">
        <v>9</v>
      </c>
      <c r="BW170" s="13" t="s">
        <v>182</v>
      </c>
      <c r="BX170" s="5">
        <v>10</v>
      </c>
      <c r="CT170" s="13" t="s">
        <v>182</v>
      </c>
      <c r="CU170" s="5">
        <v>4</v>
      </c>
      <c r="DQ170" s="13" t="s">
        <v>182</v>
      </c>
      <c r="DR170" s="5">
        <v>10</v>
      </c>
      <c r="EN170" s="13" t="s">
        <v>182</v>
      </c>
      <c r="EO170" s="5">
        <v>4</v>
      </c>
      <c r="FK170" s="13" t="s">
        <v>182</v>
      </c>
      <c r="FL170" s="5">
        <v>7</v>
      </c>
      <c r="GH170" s="13" t="s">
        <v>182</v>
      </c>
      <c r="GI170" s="5">
        <v>5</v>
      </c>
      <c r="HE170" s="13" t="s">
        <v>182</v>
      </c>
      <c r="HF170" s="5">
        <v>5</v>
      </c>
      <c r="IB170" s="13" t="s">
        <v>182</v>
      </c>
      <c r="IC170" s="5">
        <v>8</v>
      </c>
      <c r="IY170" s="13" t="s">
        <v>182</v>
      </c>
      <c r="IZ170" s="5">
        <v>11</v>
      </c>
      <c r="JV170" s="13" t="s">
        <v>182</v>
      </c>
      <c r="JW170" s="5">
        <v>10</v>
      </c>
      <c r="KS170" s="13" t="s">
        <v>182</v>
      </c>
      <c r="KT170" s="5">
        <v>9</v>
      </c>
      <c r="LP170" s="13" t="s">
        <v>182</v>
      </c>
      <c r="LQ170" s="5">
        <v>10</v>
      </c>
      <c r="MM170" s="13" t="s">
        <v>182</v>
      </c>
      <c r="MN170" s="5">
        <v>10</v>
      </c>
      <c r="NJ170" s="13" t="s">
        <v>182</v>
      </c>
      <c r="NK170" s="5">
        <v>10</v>
      </c>
      <c r="OG170" s="13" t="s">
        <v>182</v>
      </c>
      <c r="OH170" s="5">
        <v>11</v>
      </c>
      <c r="PD170" s="13" t="s">
        <v>182</v>
      </c>
      <c r="PE170" s="5">
        <v>10</v>
      </c>
      <c r="QA170" s="13" t="s">
        <v>182</v>
      </c>
      <c r="QB170" s="5">
        <v>12</v>
      </c>
      <c r="QX170" s="13" t="s">
        <v>182</v>
      </c>
      <c r="QY170" s="5">
        <v>15</v>
      </c>
      <c r="RU170" s="13" t="s">
        <v>182</v>
      </c>
      <c r="RV170" s="5">
        <v>10</v>
      </c>
      <c r="SR170" s="13" t="s">
        <v>182</v>
      </c>
      <c r="SS170" s="5">
        <v>12</v>
      </c>
      <c r="TO170" s="13" t="s">
        <v>182</v>
      </c>
      <c r="TP170" s="5">
        <v>10</v>
      </c>
      <c r="UL170" s="13" t="s">
        <v>182</v>
      </c>
      <c r="UM170" s="5">
        <v>7</v>
      </c>
      <c r="VI170" s="13" t="s">
        <v>182</v>
      </c>
      <c r="VJ170" s="5">
        <v>7</v>
      </c>
      <c r="WF170" s="13" t="s">
        <v>182</v>
      </c>
      <c r="WG170" s="5">
        <v>9</v>
      </c>
    </row>
    <row r="171" spans="17:605" x14ac:dyDescent="0.25">
      <c r="AC171" s="13" t="s">
        <v>183</v>
      </c>
      <c r="AD171" s="5">
        <v>14.359858570404</v>
      </c>
      <c r="AZ171" s="13" t="s">
        <v>183</v>
      </c>
      <c r="BA171" s="5">
        <v>12.170191566316401</v>
      </c>
      <c r="BW171" s="13" t="s">
        <v>183</v>
      </c>
      <c r="BX171" s="5">
        <v>8.9630566920281307</v>
      </c>
      <c r="CT171" s="13" t="s">
        <v>183</v>
      </c>
      <c r="CU171" s="5">
        <v>14.5700468527157</v>
      </c>
      <c r="DQ171" s="13" t="s">
        <v>183</v>
      </c>
      <c r="DR171" s="5">
        <v>9.1535204143696696</v>
      </c>
      <c r="EN171" s="13" t="s">
        <v>183</v>
      </c>
      <c r="EO171" s="5">
        <v>14.929111976016101</v>
      </c>
      <c r="FK171" s="13" t="s">
        <v>183</v>
      </c>
      <c r="FL171" s="5">
        <v>12.795594606341799</v>
      </c>
      <c r="GH171" s="13" t="s">
        <v>183</v>
      </c>
      <c r="GI171" s="5">
        <v>15.820255252317899</v>
      </c>
      <c r="HE171" s="13" t="s">
        <v>183</v>
      </c>
      <c r="HF171" s="5">
        <v>15.490478446880299</v>
      </c>
      <c r="IB171" s="13" t="s">
        <v>183</v>
      </c>
      <c r="IC171" s="5">
        <v>12.870389869120499</v>
      </c>
      <c r="IY171" s="13" t="s">
        <v>183</v>
      </c>
      <c r="IZ171" s="5">
        <v>10.7740618967731</v>
      </c>
      <c r="JV171" s="13" t="s">
        <v>183</v>
      </c>
      <c r="JW171" s="5">
        <v>9.5183786373041706</v>
      </c>
      <c r="KS171" s="13" t="s">
        <v>183</v>
      </c>
      <c r="KT171" s="5">
        <v>9.1676422709873702</v>
      </c>
      <c r="LP171" s="13" t="s">
        <v>183</v>
      </c>
      <c r="LQ171" s="5">
        <v>9.40990745402625</v>
      </c>
      <c r="MM171" s="13" t="s">
        <v>183</v>
      </c>
      <c r="MN171" s="5">
        <v>9.2731914220186393</v>
      </c>
      <c r="NJ171" s="13" t="s">
        <v>183</v>
      </c>
      <c r="NK171" s="5">
        <v>11.1347736040063</v>
      </c>
      <c r="OG171" s="13" t="s">
        <v>183</v>
      </c>
      <c r="OH171" s="5">
        <v>11.1480530360984</v>
      </c>
      <c r="PD171" s="13" t="s">
        <v>183</v>
      </c>
      <c r="PE171" s="5">
        <v>9.6876936226609605</v>
      </c>
      <c r="QA171" s="13" t="s">
        <v>183</v>
      </c>
      <c r="QB171" s="5">
        <v>17.954925206150602</v>
      </c>
      <c r="QX171" s="13" t="s">
        <v>183</v>
      </c>
      <c r="QY171" s="5">
        <v>22.2131410105013</v>
      </c>
      <c r="RU171" s="13" t="s">
        <v>183</v>
      </c>
      <c r="RV171" s="5">
        <v>11.733039006806401</v>
      </c>
      <c r="SR171" s="13" t="s">
        <v>183</v>
      </c>
      <c r="SS171" s="5">
        <v>17.460938124547699</v>
      </c>
      <c r="TO171" s="13" t="s">
        <v>183</v>
      </c>
      <c r="TP171" s="5">
        <v>11.678345373823801</v>
      </c>
      <c r="UL171" s="13" t="s">
        <v>183</v>
      </c>
      <c r="UM171" s="5">
        <v>12.095952022968</v>
      </c>
      <c r="VI171" s="13" t="s">
        <v>183</v>
      </c>
      <c r="VJ171" s="5">
        <v>12.1729866928875</v>
      </c>
      <c r="WF171" s="13" t="s">
        <v>183</v>
      </c>
      <c r="WG171" s="5">
        <v>12.3289472602667</v>
      </c>
    </row>
    <row r="172" spans="17:605" x14ac:dyDescent="0.25">
      <c r="AC172" s="13" t="s">
        <v>184</v>
      </c>
      <c r="AD172" s="5">
        <v>116857.06734055901</v>
      </c>
      <c r="AZ172" s="13" t="s">
        <v>184</v>
      </c>
      <c r="BA172" s="5">
        <v>94218.0441604363</v>
      </c>
      <c r="BW172" s="13" t="s">
        <v>184</v>
      </c>
      <c r="BX172" s="5">
        <v>103849.648215575</v>
      </c>
      <c r="CT172" s="13" t="s">
        <v>184</v>
      </c>
      <c r="CU172" s="5">
        <v>116942.409722226</v>
      </c>
      <c r="DQ172" s="13" t="s">
        <v>184</v>
      </c>
      <c r="DR172" s="5">
        <v>108349.055692799</v>
      </c>
      <c r="EN172" s="13" t="s">
        <v>184</v>
      </c>
      <c r="EO172" s="5">
        <v>116822.70090287201</v>
      </c>
      <c r="FK172" s="13" t="s">
        <v>184</v>
      </c>
      <c r="FL172" s="5">
        <v>120403.276317849</v>
      </c>
      <c r="GH172" s="13" t="s">
        <v>184</v>
      </c>
      <c r="GI172" s="5">
        <v>116026.133000509</v>
      </c>
      <c r="HE172" s="13" t="s">
        <v>184</v>
      </c>
      <c r="HF172" s="5">
        <v>118628.63088198401</v>
      </c>
      <c r="IB172" s="13" t="s">
        <v>184</v>
      </c>
      <c r="IC172" s="5">
        <v>121350.658763385</v>
      </c>
      <c r="IY172" s="13" t="s">
        <v>184</v>
      </c>
      <c r="IZ172" s="5">
        <v>113329.002452506</v>
      </c>
      <c r="JV172" s="13" t="s">
        <v>184</v>
      </c>
      <c r="JW172" s="5">
        <v>121477.77685137501</v>
      </c>
      <c r="KS172" s="13" t="s">
        <v>184</v>
      </c>
      <c r="KT172" s="5">
        <v>110681.95012953</v>
      </c>
      <c r="LP172" s="13" t="s">
        <v>184</v>
      </c>
      <c r="LQ172" s="5">
        <v>117229.37313350799</v>
      </c>
      <c r="MM172" s="13" t="s">
        <v>184</v>
      </c>
      <c r="MN172" s="5">
        <v>111918.95934263201</v>
      </c>
      <c r="NJ172" s="13" t="s">
        <v>184</v>
      </c>
      <c r="NK172" s="5">
        <v>127296.449104007</v>
      </c>
      <c r="OG172" s="13" t="s">
        <v>184</v>
      </c>
      <c r="OH172" s="5">
        <v>123748.313204918</v>
      </c>
      <c r="PD172" s="13" t="s">
        <v>184</v>
      </c>
      <c r="PE172" s="5">
        <v>128111.72647274499</v>
      </c>
      <c r="QA172" s="13" t="s">
        <v>184</v>
      </c>
      <c r="QB172" s="5">
        <v>97586.513027184294</v>
      </c>
      <c r="QX172" s="13" t="s">
        <v>184</v>
      </c>
      <c r="QY172" s="5">
        <v>99948.279260638607</v>
      </c>
      <c r="RU172" s="13" t="s">
        <v>184</v>
      </c>
      <c r="RV172" s="5">
        <v>153746.90587114301</v>
      </c>
      <c r="SR172" s="13" t="s">
        <v>184</v>
      </c>
      <c r="SS172" s="5">
        <v>98070.205728427798</v>
      </c>
      <c r="TO172" s="13" t="s">
        <v>184</v>
      </c>
      <c r="TP172" s="5">
        <v>139151.09328315401</v>
      </c>
      <c r="UL172" s="13" t="s">
        <v>184</v>
      </c>
      <c r="UM172" s="5">
        <v>92556.566284170607</v>
      </c>
      <c r="VI172" s="13" t="s">
        <v>184</v>
      </c>
      <c r="VJ172" s="5">
        <v>92639.197883246205</v>
      </c>
      <c r="WF172" s="13" t="s">
        <v>184</v>
      </c>
      <c r="WG172" s="5">
        <v>92799.359135576495</v>
      </c>
    </row>
    <row r="173" spans="17:605" x14ac:dyDescent="0.25">
      <c r="AC173" s="13" t="s">
        <v>185</v>
      </c>
      <c r="AD173" s="14">
        <v>1.1409787449523001E-5</v>
      </c>
      <c r="AZ173" s="13" t="s">
        <v>185</v>
      </c>
      <c r="BA173" s="14">
        <v>9.9470757124479602E-6</v>
      </c>
      <c r="BW173" s="13" t="s">
        <v>185</v>
      </c>
      <c r="BX173" s="14">
        <v>1.0469241064715099E-5</v>
      </c>
      <c r="CT173" s="13" t="s">
        <v>185</v>
      </c>
      <c r="CU173" s="14">
        <v>1.1352340914315199E-5</v>
      </c>
      <c r="DQ173" s="13" t="s">
        <v>185</v>
      </c>
      <c r="DR173" s="14">
        <v>1.05772746867445E-5</v>
      </c>
      <c r="EN173" s="13" t="s">
        <v>185</v>
      </c>
      <c r="EO173" s="14">
        <v>1.12604056624715E-5</v>
      </c>
      <c r="FK173" s="13" t="s">
        <v>185</v>
      </c>
      <c r="FL173" s="14">
        <v>1.10546992141633E-5</v>
      </c>
      <c r="GH173" s="13" t="s">
        <v>185</v>
      </c>
      <c r="GI173" s="14">
        <v>1.1051551898061201E-5</v>
      </c>
      <c r="HE173" s="13" t="s">
        <v>185</v>
      </c>
      <c r="HF173" s="14">
        <v>1.11817224061534E-5</v>
      </c>
      <c r="IB173" s="13" t="s">
        <v>185</v>
      </c>
      <c r="IC173" s="14">
        <v>1.1079094344456199E-5</v>
      </c>
      <c r="IY173" s="13" t="s">
        <v>185</v>
      </c>
      <c r="IZ173" s="14">
        <v>1.0635390601127999E-5</v>
      </c>
      <c r="JV173" s="13" t="s">
        <v>185</v>
      </c>
      <c r="JW173" s="14">
        <v>1.09304587119934E-5</v>
      </c>
      <c r="KS173" s="13" t="s">
        <v>185</v>
      </c>
      <c r="KT173" s="14">
        <v>1.0679049314171599E-5</v>
      </c>
      <c r="LP173" s="13" t="s">
        <v>185</v>
      </c>
      <c r="LQ173" s="14">
        <v>1.0797418525405999E-5</v>
      </c>
      <c r="MM173" s="13" t="s">
        <v>185</v>
      </c>
      <c r="MN173" s="14">
        <v>1.06805705880428E-5</v>
      </c>
      <c r="NJ173" s="13" t="s">
        <v>185</v>
      </c>
      <c r="NK173" s="14">
        <v>1.09914887380922E-5</v>
      </c>
      <c r="OG173" s="13" t="s">
        <v>185</v>
      </c>
      <c r="OH173" s="14">
        <v>1.08902198137907E-5</v>
      </c>
      <c r="PD173" s="13" t="s">
        <v>185</v>
      </c>
      <c r="PE173" s="14">
        <v>1.1053806237584501E-5</v>
      </c>
      <c r="QA173" s="13" t="s">
        <v>185</v>
      </c>
      <c r="QB173" s="14">
        <v>9.5451170486494603E-6</v>
      </c>
      <c r="QX173" s="13" t="s">
        <v>185</v>
      </c>
      <c r="QY173" s="14">
        <v>9.2941280091044704E-6</v>
      </c>
      <c r="RU173" s="13" t="s">
        <v>185</v>
      </c>
      <c r="RV173" s="14">
        <v>1.16400763920948E-5</v>
      </c>
      <c r="SR173" s="13" t="s">
        <v>185</v>
      </c>
      <c r="SS173" s="14">
        <v>9.5075062720749598E-6</v>
      </c>
      <c r="TO173" s="13" t="s">
        <v>185</v>
      </c>
      <c r="TP173" s="14">
        <v>1.11962084743413E-5</v>
      </c>
      <c r="UL173" s="13" t="s">
        <v>185</v>
      </c>
      <c r="UM173" s="14">
        <v>1.0135354088038901E-5</v>
      </c>
      <c r="VI173" s="13" t="s">
        <v>185</v>
      </c>
      <c r="VJ173" s="14">
        <v>1.01238921377934E-5</v>
      </c>
      <c r="WF173" s="13" t="s">
        <v>185</v>
      </c>
      <c r="WG173" s="14">
        <v>1.0104195900508201E-5</v>
      </c>
    </row>
    <row r="174" spans="17:605" x14ac:dyDescent="0.25">
      <c r="AC174" s="13" t="s">
        <v>186</v>
      </c>
      <c r="AD174" s="5">
        <v>418.52071410590798</v>
      </c>
      <c r="AZ174" s="13" t="s">
        <v>186</v>
      </c>
      <c r="BA174" s="5">
        <v>364.867202728942</v>
      </c>
      <c r="BW174" s="13" t="s">
        <v>186</v>
      </c>
      <c r="BX174" s="5">
        <v>384.020672246147</v>
      </c>
      <c r="CT174" s="13" t="s">
        <v>186</v>
      </c>
      <c r="CU174" s="5">
        <v>416.41352630381903</v>
      </c>
      <c r="DQ174" s="13" t="s">
        <v>186</v>
      </c>
      <c r="DR174" s="5">
        <v>387.98343744569399</v>
      </c>
      <c r="EN174" s="13" t="s">
        <v>186</v>
      </c>
      <c r="EO174" s="5">
        <v>413.04126302342399</v>
      </c>
      <c r="FK174" s="13" t="s">
        <v>186</v>
      </c>
      <c r="FL174" s="5">
        <v>405.49577543015999</v>
      </c>
      <c r="GH174" s="13" t="s">
        <v>186</v>
      </c>
      <c r="GI174" s="5">
        <v>405.38032919696798</v>
      </c>
      <c r="HE174" s="13" t="s">
        <v>186</v>
      </c>
      <c r="HF174" s="5">
        <v>410.155094217201</v>
      </c>
      <c r="IB174" s="13" t="s">
        <v>186</v>
      </c>
      <c r="IC174" s="5">
        <v>406.390609571119</v>
      </c>
      <c r="IY174" s="13" t="s">
        <v>186</v>
      </c>
      <c r="IZ174" s="5">
        <v>390.11517864563098</v>
      </c>
      <c r="JV174" s="13" t="s">
        <v>186</v>
      </c>
      <c r="JW174" s="5">
        <v>400.93852807397002</v>
      </c>
      <c r="KS174" s="13" t="s">
        <v>186</v>
      </c>
      <c r="KT174" s="5">
        <v>391.716617396424</v>
      </c>
      <c r="LP174" s="13" t="s">
        <v>186</v>
      </c>
      <c r="LQ174" s="5">
        <v>396.05850080425699</v>
      </c>
      <c r="MM174" s="13" t="s">
        <v>186</v>
      </c>
      <c r="MN174" s="5">
        <v>391.77241901671999</v>
      </c>
      <c r="NJ174" s="13" t="s">
        <v>186</v>
      </c>
      <c r="NK174" s="5">
        <v>403.17716137172499</v>
      </c>
      <c r="OG174" s="13" t="s">
        <v>186</v>
      </c>
      <c r="OH174" s="5">
        <v>399.46253104202702</v>
      </c>
      <c r="PD174" s="13" t="s">
        <v>186</v>
      </c>
      <c r="PE174" s="5">
        <v>405.46302028927101</v>
      </c>
      <c r="QA174" s="13" t="s">
        <v>186</v>
      </c>
      <c r="QB174" s="5">
        <v>350.12301684833301</v>
      </c>
      <c r="QX174" s="13" t="s">
        <v>186</v>
      </c>
      <c r="QY174" s="5">
        <v>340.91652527013002</v>
      </c>
      <c r="RU174" s="13" t="s">
        <v>186</v>
      </c>
      <c r="RV174" s="5">
        <v>426.967908510033</v>
      </c>
      <c r="SR174" s="13" t="s">
        <v>186</v>
      </c>
      <c r="SS174" s="5">
        <v>348.743421554409</v>
      </c>
      <c r="TO174" s="13" t="s">
        <v>186</v>
      </c>
      <c r="TP174" s="5">
        <v>410.68645552690299</v>
      </c>
      <c r="UL174" s="13" t="s">
        <v>186</v>
      </c>
      <c r="UM174" s="5">
        <v>371.77341378253499</v>
      </c>
      <c r="VI174" s="13" t="s">
        <v>186</v>
      </c>
      <c r="VJ174" s="5">
        <v>371.35297969267799</v>
      </c>
      <c r="WF174" s="13" t="s">
        <v>186</v>
      </c>
      <c r="WG174" s="5">
        <v>370.63050494630301</v>
      </c>
    </row>
    <row r="175" spans="17:605" x14ac:dyDescent="0.25">
      <c r="AC175" s="13" t="s">
        <v>187</v>
      </c>
      <c r="AD175" s="5">
        <v>0</v>
      </c>
      <c r="AZ175" s="13" t="s">
        <v>187</v>
      </c>
      <c r="BA175" s="5">
        <v>0</v>
      </c>
      <c r="BW175" s="13" t="s">
        <v>187</v>
      </c>
      <c r="BX175" s="5">
        <v>0</v>
      </c>
      <c r="CT175" s="13" t="s">
        <v>187</v>
      </c>
      <c r="CU175" s="5">
        <v>0</v>
      </c>
      <c r="DQ175" s="13" t="s">
        <v>187</v>
      </c>
      <c r="DR175" s="5">
        <v>0</v>
      </c>
      <c r="EN175" s="13" t="s">
        <v>187</v>
      </c>
      <c r="EO175" s="5">
        <v>0</v>
      </c>
      <c r="FK175" s="13" t="s">
        <v>187</v>
      </c>
      <c r="FL175" s="5">
        <v>0</v>
      </c>
      <c r="GH175" s="13" t="s">
        <v>187</v>
      </c>
      <c r="GI175" s="5">
        <v>0</v>
      </c>
      <c r="HE175" s="13" t="s">
        <v>187</v>
      </c>
      <c r="HF175" s="5">
        <v>0</v>
      </c>
      <c r="IB175" s="13" t="s">
        <v>187</v>
      </c>
      <c r="IC175" s="5">
        <v>0</v>
      </c>
      <c r="IY175" s="13" t="s">
        <v>187</v>
      </c>
      <c r="IZ175" s="5">
        <v>0</v>
      </c>
      <c r="JV175" s="13" t="s">
        <v>187</v>
      </c>
      <c r="JW175" s="5">
        <v>0</v>
      </c>
      <c r="KS175" s="13" t="s">
        <v>187</v>
      </c>
      <c r="KT175" s="5">
        <v>0</v>
      </c>
      <c r="LP175" s="13" t="s">
        <v>187</v>
      </c>
      <c r="LQ175" s="5">
        <v>0</v>
      </c>
      <c r="MM175" s="13" t="s">
        <v>187</v>
      </c>
      <c r="MN175" s="5">
        <v>0</v>
      </c>
      <c r="NJ175" s="13" t="s">
        <v>187</v>
      </c>
      <c r="NK175" s="5">
        <v>0</v>
      </c>
      <c r="OG175" s="13" t="s">
        <v>187</v>
      </c>
      <c r="OH175" s="5">
        <v>0</v>
      </c>
      <c r="PD175" s="13" t="s">
        <v>187</v>
      </c>
      <c r="PE175" s="5">
        <v>0</v>
      </c>
      <c r="QA175" s="13" t="s">
        <v>187</v>
      </c>
      <c r="QB175" s="5">
        <v>0</v>
      </c>
      <c r="QX175" s="13" t="s">
        <v>187</v>
      </c>
      <c r="QY175" s="5">
        <v>0</v>
      </c>
      <c r="RU175" s="13" t="s">
        <v>187</v>
      </c>
      <c r="RV175" s="5">
        <v>0</v>
      </c>
      <c r="SR175" s="13" t="s">
        <v>187</v>
      </c>
      <c r="SS175" s="5">
        <v>0</v>
      </c>
      <c r="TO175" s="13" t="s">
        <v>187</v>
      </c>
      <c r="TP175" s="5">
        <v>0</v>
      </c>
      <c r="UL175" s="13" t="s">
        <v>187</v>
      </c>
      <c r="UM175" s="5">
        <v>0</v>
      </c>
      <c r="VI175" s="13" t="s">
        <v>187</v>
      </c>
      <c r="VJ175" s="5">
        <v>0</v>
      </c>
      <c r="WF175" s="13" t="s">
        <v>187</v>
      </c>
      <c r="WG175" s="5">
        <v>0</v>
      </c>
    </row>
    <row r="176" spans="17:605" x14ac:dyDescent="0.25">
      <c r="AC176" s="13" t="s">
        <v>188</v>
      </c>
      <c r="AD176" s="5">
        <v>179.83375236615399</v>
      </c>
      <c r="AZ176" s="13" t="s">
        <v>188</v>
      </c>
      <c r="BA176" s="5">
        <v>176.89947012002401</v>
      </c>
      <c r="BW176" s="13" t="s">
        <v>188</v>
      </c>
      <c r="BX176" s="5">
        <v>177.17873678441401</v>
      </c>
      <c r="CT176" s="13" t="s">
        <v>188</v>
      </c>
      <c r="CU176" s="5">
        <v>179.15893267277099</v>
      </c>
      <c r="DQ176" s="13" t="s">
        <v>188</v>
      </c>
      <c r="DR176" s="5">
        <v>175.65540941284601</v>
      </c>
      <c r="EN176" s="13" t="s">
        <v>188</v>
      </c>
      <c r="EO176" s="5">
        <v>178.215953717487</v>
      </c>
      <c r="FK176" s="13" t="s">
        <v>188</v>
      </c>
      <c r="FL176" s="5">
        <v>173.86277887770001</v>
      </c>
      <c r="GH176" s="13" t="s">
        <v>188</v>
      </c>
      <c r="GI176" s="5">
        <v>176.402080858669</v>
      </c>
      <c r="HE176" s="13" t="s">
        <v>188</v>
      </c>
      <c r="HF176" s="5">
        <v>176.284247884607</v>
      </c>
      <c r="IB176" s="13" t="s">
        <v>188</v>
      </c>
      <c r="IC176" s="5">
        <v>173.581115296522</v>
      </c>
      <c r="IY176" s="13" t="s">
        <v>188</v>
      </c>
      <c r="IZ176" s="5">
        <v>173.35183462936899</v>
      </c>
      <c r="JV176" s="13" t="s">
        <v>188</v>
      </c>
      <c r="JW176" s="5">
        <v>171.91884513566399</v>
      </c>
      <c r="KS176" s="13" t="s">
        <v>188</v>
      </c>
      <c r="KT176" s="5">
        <v>175.41980342118899</v>
      </c>
      <c r="LP176" s="13" t="s">
        <v>188</v>
      </c>
      <c r="LQ176" s="5">
        <v>172.89416569003899</v>
      </c>
      <c r="MM176" s="13" t="s">
        <v>188</v>
      </c>
      <c r="MN176" s="5">
        <v>174.68841878905599</v>
      </c>
      <c r="NJ176" s="13" t="s">
        <v>188</v>
      </c>
      <c r="NK176" s="5">
        <v>169.34636297951701</v>
      </c>
      <c r="OG176" s="13" t="s">
        <v>188</v>
      </c>
      <c r="OH176" s="5">
        <v>170.21353373683701</v>
      </c>
      <c r="PD176" s="13" t="s">
        <v>188</v>
      </c>
      <c r="PE176" s="5">
        <v>169.54830255402899</v>
      </c>
      <c r="QA176" s="13" t="s">
        <v>188</v>
      </c>
      <c r="QB176" s="5">
        <v>168.185491398495</v>
      </c>
      <c r="QX176" s="13" t="s">
        <v>188</v>
      </c>
      <c r="QY176" s="5">
        <v>163.68576774527</v>
      </c>
      <c r="RU176" s="13" t="s">
        <v>188</v>
      </c>
      <c r="RV176" s="5">
        <v>162.28192097621999</v>
      </c>
      <c r="SR176" s="13" t="s">
        <v>188</v>
      </c>
      <c r="SS176" s="5">
        <v>168.92468695718799</v>
      </c>
      <c r="TO176" s="13" t="s">
        <v>188</v>
      </c>
      <c r="TP176" s="5">
        <v>165.237145324247</v>
      </c>
      <c r="UL176" s="13" t="s">
        <v>188</v>
      </c>
      <c r="UM176" s="5">
        <v>178.80798358012299</v>
      </c>
      <c r="VI176" s="13" t="s">
        <v>188</v>
      </c>
      <c r="VJ176" s="5">
        <v>178.60004004571701</v>
      </c>
      <c r="WF176" s="13" t="s">
        <v>188</v>
      </c>
      <c r="WG176" s="5">
        <v>178.24499919329801</v>
      </c>
    </row>
    <row r="177" spans="29:605" x14ac:dyDescent="0.25">
      <c r="AC177" s="13" t="s">
        <v>189</v>
      </c>
      <c r="AD177" s="5">
        <v>179.83375236615399</v>
      </c>
      <c r="AZ177" s="13" t="s">
        <v>189</v>
      </c>
      <c r="BA177" s="5">
        <v>176.89947012002401</v>
      </c>
      <c r="BW177" s="13" t="s">
        <v>189</v>
      </c>
      <c r="BX177" s="5">
        <v>177.17873678441401</v>
      </c>
      <c r="CT177" s="13" t="s">
        <v>189</v>
      </c>
      <c r="CU177" s="5">
        <v>179.15893267277099</v>
      </c>
      <c r="DQ177" s="13" t="s">
        <v>189</v>
      </c>
      <c r="DR177" s="5">
        <v>175.65540941284601</v>
      </c>
      <c r="EN177" s="13" t="s">
        <v>189</v>
      </c>
      <c r="EO177" s="5">
        <v>178.215953717487</v>
      </c>
      <c r="FK177" s="13" t="s">
        <v>189</v>
      </c>
      <c r="FL177" s="5">
        <v>173.86277887770001</v>
      </c>
      <c r="GH177" s="13" t="s">
        <v>189</v>
      </c>
      <c r="GI177" s="5">
        <v>176.402080858669</v>
      </c>
      <c r="HE177" s="13" t="s">
        <v>189</v>
      </c>
      <c r="HF177" s="5">
        <v>176.284247884607</v>
      </c>
      <c r="IB177" s="13" t="s">
        <v>189</v>
      </c>
      <c r="IC177" s="5">
        <v>173.581115296522</v>
      </c>
      <c r="IY177" s="13" t="s">
        <v>189</v>
      </c>
      <c r="IZ177" s="5">
        <v>173.35183462936899</v>
      </c>
      <c r="JV177" s="13" t="s">
        <v>189</v>
      </c>
      <c r="JW177" s="5">
        <v>171.91884513566399</v>
      </c>
      <c r="KS177" s="13" t="s">
        <v>189</v>
      </c>
      <c r="KT177" s="5">
        <v>175.41980342118899</v>
      </c>
      <c r="LP177" s="13" t="s">
        <v>189</v>
      </c>
      <c r="LQ177" s="5">
        <v>172.89416569003899</v>
      </c>
      <c r="MM177" s="13" t="s">
        <v>189</v>
      </c>
      <c r="MN177" s="5">
        <v>174.68841878905599</v>
      </c>
      <c r="NJ177" s="13" t="s">
        <v>189</v>
      </c>
      <c r="NK177" s="5">
        <v>169.34636297951701</v>
      </c>
      <c r="OG177" s="13" t="s">
        <v>189</v>
      </c>
      <c r="OH177" s="5">
        <v>170.21353373683701</v>
      </c>
      <c r="PD177" s="13" t="s">
        <v>189</v>
      </c>
      <c r="PE177" s="5">
        <v>169.54830255402899</v>
      </c>
      <c r="QA177" s="13" t="s">
        <v>189</v>
      </c>
      <c r="QB177" s="5">
        <v>168.185491398495</v>
      </c>
      <c r="QX177" s="13" t="s">
        <v>189</v>
      </c>
      <c r="QY177" s="5">
        <v>163.68576774527</v>
      </c>
      <c r="RU177" s="13" t="s">
        <v>189</v>
      </c>
      <c r="RV177" s="5">
        <v>162.28192097621999</v>
      </c>
      <c r="SR177" s="13" t="s">
        <v>189</v>
      </c>
      <c r="SS177" s="5">
        <v>168.92468695718799</v>
      </c>
      <c r="TO177" s="13" t="s">
        <v>189</v>
      </c>
      <c r="TP177" s="5">
        <v>165.237145324247</v>
      </c>
      <c r="UL177" s="13" t="s">
        <v>189</v>
      </c>
      <c r="UM177" s="5">
        <v>178.80798358012299</v>
      </c>
      <c r="VI177" s="13" t="s">
        <v>189</v>
      </c>
      <c r="VJ177" s="5">
        <v>178.60004004571701</v>
      </c>
      <c r="WF177" s="13" t="s">
        <v>189</v>
      </c>
      <c r="WG177" s="5">
        <v>178.24499919329801</v>
      </c>
    </row>
    <row r="178" spans="29:605" x14ac:dyDescent="0.25">
      <c r="AC178" s="13" t="s">
        <v>190</v>
      </c>
      <c r="AD178" s="5">
        <v>0</v>
      </c>
      <c r="AZ178" s="13" t="s">
        <v>190</v>
      </c>
      <c r="BA178" s="5">
        <v>0</v>
      </c>
      <c r="BW178" s="13" t="s">
        <v>190</v>
      </c>
      <c r="BX178" s="5">
        <v>0</v>
      </c>
      <c r="CT178" s="13" t="s">
        <v>190</v>
      </c>
      <c r="CU178" s="5">
        <v>0</v>
      </c>
      <c r="DQ178" s="13" t="s">
        <v>190</v>
      </c>
      <c r="DR178" s="5">
        <v>0</v>
      </c>
      <c r="EN178" s="13" t="s">
        <v>190</v>
      </c>
      <c r="EO178" s="5">
        <v>0</v>
      </c>
      <c r="FK178" s="13" t="s">
        <v>190</v>
      </c>
      <c r="FL178" s="5">
        <v>0</v>
      </c>
      <c r="GH178" s="13" t="s">
        <v>190</v>
      </c>
      <c r="GI178" s="5">
        <v>0</v>
      </c>
      <c r="HE178" s="13" t="s">
        <v>190</v>
      </c>
      <c r="HF178" s="5">
        <v>0</v>
      </c>
      <c r="IB178" s="13" t="s">
        <v>190</v>
      </c>
      <c r="IC178" s="5">
        <v>0</v>
      </c>
      <c r="IY178" s="13" t="s">
        <v>190</v>
      </c>
      <c r="IZ178" s="5">
        <v>0</v>
      </c>
      <c r="JV178" s="13" t="s">
        <v>190</v>
      </c>
      <c r="JW178" s="5">
        <v>0</v>
      </c>
      <c r="KS178" s="13" t="s">
        <v>190</v>
      </c>
      <c r="KT178" s="5">
        <v>0</v>
      </c>
      <c r="LP178" s="13" t="s">
        <v>190</v>
      </c>
      <c r="LQ178" s="5">
        <v>0</v>
      </c>
      <c r="MM178" s="13" t="s">
        <v>190</v>
      </c>
      <c r="MN178" s="5">
        <v>0</v>
      </c>
      <c r="NJ178" s="13" t="s">
        <v>190</v>
      </c>
      <c r="NK178" s="5">
        <v>0</v>
      </c>
      <c r="OG178" s="13" t="s">
        <v>190</v>
      </c>
      <c r="OH178" s="5">
        <v>0</v>
      </c>
      <c r="PD178" s="13" t="s">
        <v>190</v>
      </c>
      <c r="PE178" s="5">
        <v>0</v>
      </c>
      <c r="QA178" s="13" t="s">
        <v>190</v>
      </c>
      <c r="QB178" s="5">
        <v>0</v>
      </c>
      <c r="QX178" s="13" t="s">
        <v>190</v>
      </c>
      <c r="QY178" s="5">
        <v>0</v>
      </c>
      <c r="RU178" s="13" t="s">
        <v>190</v>
      </c>
      <c r="RV178" s="5">
        <v>0</v>
      </c>
      <c r="SR178" s="13" t="s">
        <v>190</v>
      </c>
      <c r="SS178" s="5">
        <v>0</v>
      </c>
      <c r="TO178" s="13" t="s">
        <v>190</v>
      </c>
      <c r="TP178" s="5">
        <v>0</v>
      </c>
      <c r="UL178" s="13" t="s">
        <v>190</v>
      </c>
      <c r="UM178" s="5">
        <v>0</v>
      </c>
      <c r="VI178" s="13" t="s">
        <v>190</v>
      </c>
      <c r="VJ178" s="5">
        <v>0</v>
      </c>
      <c r="WF178" s="13" t="s">
        <v>190</v>
      </c>
      <c r="WG178" s="5">
        <v>0</v>
      </c>
    </row>
    <row r="179" spans="29:605" x14ac:dyDescent="0.25">
      <c r="AC179" s="13"/>
      <c r="AD179" s="5"/>
      <c r="AZ179" s="13"/>
      <c r="BA179" s="5"/>
      <c r="BW179" s="13"/>
      <c r="BX179" s="5"/>
      <c r="CT179" s="13"/>
      <c r="CU179" s="5"/>
      <c r="DQ179" s="13"/>
      <c r="DR179" s="5"/>
      <c r="EN179" s="13"/>
      <c r="EO179" s="5"/>
      <c r="FK179" s="13"/>
      <c r="FL179" s="5"/>
      <c r="GH179" s="13"/>
      <c r="GI179" s="5"/>
      <c r="HE179" s="13"/>
      <c r="HF179" s="5"/>
      <c r="IB179" s="13"/>
      <c r="IC179" s="5"/>
      <c r="IY179" s="13"/>
      <c r="IZ179" s="5"/>
      <c r="JV179" s="13"/>
      <c r="JW179" s="5"/>
      <c r="KS179" s="13"/>
      <c r="KT179" s="5"/>
      <c r="LP179" s="13"/>
      <c r="LQ179" s="5"/>
      <c r="MM179" s="13"/>
      <c r="MN179" s="5"/>
      <c r="NJ179" s="13"/>
      <c r="NK179" s="5"/>
      <c r="OG179" s="13"/>
      <c r="OH179" s="5"/>
      <c r="PD179" s="13"/>
      <c r="PE179" s="5"/>
      <c r="QA179" s="13"/>
      <c r="QB179" s="5"/>
      <c r="QX179" s="13"/>
      <c r="QY179" s="5"/>
      <c r="RU179" s="13"/>
      <c r="RV179" s="5"/>
      <c r="SR179" s="13"/>
      <c r="SS179" s="5"/>
      <c r="TO179" s="13"/>
      <c r="TP179" s="5"/>
      <c r="UL179" s="13"/>
      <c r="UM179" s="5"/>
      <c r="VI179" s="13"/>
      <c r="VJ179" s="5"/>
      <c r="WF179" s="13"/>
      <c r="WG179" s="5"/>
    </row>
    <row r="180" spans="29:605" x14ac:dyDescent="0.25">
      <c r="AC180" s="13" t="s">
        <v>191</v>
      </c>
      <c r="AD180" s="5">
        <v>0</v>
      </c>
      <c r="AZ180" s="13" t="s">
        <v>191</v>
      </c>
      <c r="BA180" s="5">
        <v>0</v>
      </c>
      <c r="BW180" s="13" t="s">
        <v>191</v>
      </c>
      <c r="BX180" s="5">
        <v>0</v>
      </c>
      <c r="CT180" s="13" t="s">
        <v>191</v>
      </c>
      <c r="CU180" s="5">
        <v>0</v>
      </c>
      <c r="DQ180" s="13" t="s">
        <v>191</v>
      </c>
      <c r="DR180" s="5">
        <v>0</v>
      </c>
      <c r="EN180" s="13" t="s">
        <v>191</v>
      </c>
      <c r="EO180" s="5">
        <v>0</v>
      </c>
      <c r="FK180" s="13" t="s">
        <v>191</v>
      </c>
      <c r="FL180" s="5">
        <v>0</v>
      </c>
      <c r="GH180" s="13" t="s">
        <v>191</v>
      </c>
      <c r="GI180" s="5">
        <v>0</v>
      </c>
      <c r="HE180" s="13" t="s">
        <v>191</v>
      </c>
      <c r="HF180" s="5">
        <v>0</v>
      </c>
      <c r="IB180" s="13" t="s">
        <v>191</v>
      </c>
      <c r="IC180" s="5">
        <v>0</v>
      </c>
      <c r="IY180" s="13" t="s">
        <v>191</v>
      </c>
      <c r="IZ180" s="5">
        <v>0</v>
      </c>
      <c r="JV180" s="13" t="s">
        <v>191</v>
      </c>
      <c r="JW180" s="5">
        <v>0</v>
      </c>
      <c r="KS180" s="13" t="s">
        <v>191</v>
      </c>
      <c r="KT180" s="5">
        <v>0</v>
      </c>
      <c r="LP180" s="13" t="s">
        <v>191</v>
      </c>
      <c r="LQ180" s="5">
        <v>0</v>
      </c>
      <c r="MM180" s="13" t="s">
        <v>191</v>
      </c>
      <c r="MN180" s="5">
        <v>0</v>
      </c>
      <c r="NJ180" s="13" t="s">
        <v>191</v>
      </c>
      <c r="NK180" s="5">
        <v>0</v>
      </c>
      <c r="OG180" s="13" t="s">
        <v>191</v>
      </c>
      <c r="OH180" s="5">
        <v>0</v>
      </c>
      <c r="PD180" s="13" t="s">
        <v>191</v>
      </c>
      <c r="PE180" s="5">
        <v>0</v>
      </c>
      <c r="QA180" s="13" t="s">
        <v>191</v>
      </c>
      <c r="QB180" s="5">
        <v>0</v>
      </c>
      <c r="QX180" s="13" t="s">
        <v>191</v>
      </c>
      <c r="QY180" s="5">
        <v>0</v>
      </c>
      <c r="RU180" s="13" t="s">
        <v>191</v>
      </c>
      <c r="RV180" s="5">
        <v>0</v>
      </c>
      <c r="SR180" s="13" t="s">
        <v>191</v>
      </c>
      <c r="SS180" s="5">
        <v>0</v>
      </c>
      <c r="TO180" s="13" t="s">
        <v>191</v>
      </c>
      <c r="TP180" s="5">
        <v>0</v>
      </c>
      <c r="UL180" s="13" t="s">
        <v>191</v>
      </c>
      <c r="UM180" s="5">
        <v>0</v>
      </c>
      <c r="VI180" s="13" t="s">
        <v>191</v>
      </c>
      <c r="VJ180" s="5">
        <v>0</v>
      </c>
      <c r="WF180" s="13" t="s">
        <v>191</v>
      </c>
      <c r="WG180" s="5">
        <v>0</v>
      </c>
    </row>
    <row r="181" spans="29:605" x14ac:dyDescent="0.25">
      <c r="AC181" s="13" t="s">
        <v>192</v>
      </c>
      <c r="AD181" s="5">
        <v>0</v>
      </c>
      <c r="AZ181" s="13" t="s">
        <v>192</v>
      </c>
      <c r="BA181" s="5">
        <v>0</v>
      </c>
      <c r="BW181" s="13" t="s">
        <v>192</v>
      </c>
      <c r="BX181" s="5">
        <v>0</v>
      </c>
      <c r="CT181" s="13" t="s">
        <v>192</v>
      </c>
      <c r="CU181" s="5">
        <v>0</v>
      </c>
      <c r="DQ181" s="13" t="s">
        <v>192</v>
      </c>
      <c r="DR181" s="5">
        <v>0</v>
      </c>
      <c r="EN181" s="13" t="s">
        <v>192</v>
      </c>
      <c r="EO181" s="5">
        <v>0</v>
      </c>
      <c r="FK181" s="13" t="s">
        <v>192</v>
      </c>
      <c r="FL181" s="5">
        <v>0</v>
      </c>
      <c r="GH181" s="13" t="s">
        <v>192</v>
      </c>
      <c r="GI181" s="5">
        <v>0</v>
      </c>
      <c r="HE181" s="13" t="s">
        <v>192</v>
      </c>
      <c r="HF181" s="5">
        <v>0</v>
      </c>
      <c r="IB181" s="13" t="s">
        <v>192</v>
      </c>
      <c r="IC181" s="5">
        <v>0</v>
      </c>
      <c r="IY181" s="13" t="s">
        <v>192</v>
      </c>
      <c r="IZ181" s="5">
        <v>0</v>
      </c>
      <c r="JV181" s="13" t="s">
        <v>192</v>
      </c>
      <c r="JW181" s="5">
        <v>0</v>
      </c>
      <c r="KS181" s="13" t="s">
        <v>192</v>
      </c>
      <c r="KT181" s="5">
        <v>0</v>
      </c>
      <c r="LP181" s="13" t="s">
        <v>192</v>
      </c>
      <c r="LQ181" s="5">
        <v>0</v>
      </c>
      <c r="MM181" s="13" t="s">
        <v>192</v>
      </c>
      <c r="MN181" s="5">
        <v>0</v>
      </c>
      <c r="NJ181" s="13" t="s">
        <v>192</v>
      </c>
      <c r="NK181" s="5">
        <v>0</v>
      </c>
      <c r="OG181" s="13" t="s">
        <v>192</v>
      </c>
      <c r="OH181" s="5">
        <v>0</v>
      </c>
      <c r="PD181" s="13" t="s">
        <v>192</v>
      </c>
      <c r="PE181" s="5">
        <v>0</v>
      </c>
      <c r="QA181" s="13" t="s">
        <v>192</v>
      </c>
      <c r="QB181" s="5">
        <v>0</v>
      </c>
      <c r="QX181" s="13" t="s">
        <v>192</v>
      </c>
      <c r="QY181" s="5">
        <v>0</v>
      </c>
      <c r="RU181" s="13" t="s">
        <v>192</v>
      </c>
      <c r="RV181" s="5">
        <v>0</v>
      </c>
      <c r="SR181" s="13" t="s">
        <v>192</v>
      </c>
      <c r="SS181" s="5">
        <v>0</v>
      </c>
      <c r="TO181" s="13" t="s">
        <v>192</v>
      </c>
      <c r="TP181" s="5">
        <v>0</v>
      </c>
      <c r="UL181" s="13" t="s">
        <v>192</v>
      </c>
      <c r="UM181" s="5">
        <v>0</v>
      </c>
      <c r="VI181" s="13" t="s">
        <v>192</v>
      </c>
      <c r="VJ181" s="5">
        <v>0</v>
      </c>
      <c r="WF181" s="13" t="s">
        <v>192</v>
      </c>
      <c r="WG181" s="5">
        <v>0</v>
      </c>
    </row>
    <row r="182" spans="29:605" x14ac:dyDescent="0.25">
      <c r="AC182" s="13" t="s">
        <v>193</v>
      </c>
      <c r="AD182" s="5">
        <v>5.3313110453810202</v>
      </c>
      <c r="AZ182" s="13" t="s">
        <v>193</v>
      </c>
      <c r="BA182" s="5">
        <v>8.4334284298622801</v>
      </c>
      <c r="BW182" s="13" t="s">
        <v>193</v>
      </c>
      <c r="BX182" s="5">
        <v>10.8703087225811</v>
      </c>
      <c r="CT182" s="13" t="s">
        <v>193</v>
      </c>
      <c r="CU182" s="5">
        <v>5.3083760725168796</v>
      </c>
      <c r="DQ182" s="13" t="s">
        <v>193</v>
      </c>
      <c r="DR182" s="5">
        <v>11.458371158303301</v>
      </c>
      <c r="EN182" s="13" t="s">
        <v>193</v>
      </c>
      <c r="EO182" s="5">
        <v>5.2600678526272704</v>
      </c>
      <c r="FK182" s="13" t="s">
        <v>193</v>
      </c>
      <c r="FL182" s="5">
        <v>9.3142447518721507</v>
      </c>
      <c r="GH182" s="13" t="s">
        <v>193</v>
      </c>
      <c r="GI182" s="5">
        <v>6.4092251417725503</v>
      </c>
      <c r="HE182" s="13" t="s">
        <v>193</v>
      </c>
      <c r="HF182" s="5">
        <v>6.6299800090852896</v>
      </c>
      <c r="IB182" s="13" t="s">
        <v>193</v>
      </c>
      <c r="IC182" s="5">
        <v>10.7521569170815</v>
      </c>
      <c r="IY182" s="13" t="s">
        <v>193</v>
      </c>
      <c r="IZ182" s="5">
        <v>13.2569825456152</v>
      </c>
      <c r="JV182" s="13" t="s">
        <v>193</v>
      </c>
      <c r="JW182" s="5">
        <v>13.2754857762817</v>
      </c>
      <c r="KS182" s="13" t="s">
        <v>193</v>
      </c>
      <c r="KT182" s="5">
        <v>10.6358042531376</v>
      </c>
      <c r="LP182" s="13" t="s">
        <v>193</v>
      </c>
      <c r="LQ182" s="5">
        <v>12.655469062952999</v>
      </c>
      <c r="MM182" s="13" t="s">
        <v>193</v>
      </c>
      <c r="MN182" s="5">
        <v>11.951421576409</v>
      </c>
      <c r="NJ182" s="13" t="s">
        <v>193</v>
      </c>
      <c r="NK182" s="5">
        <v>13.9900039645484</v>
      </c>
      <c r="OG182" s="13" t="s">
        <v>193</v>
      </c>
      <c r="OH182" s="5">
        <v>14.822671454814699</v>
      </c>
      <c r="PD182" s="13" t="s">
        <v>193</v>
      </c>
      <c r="PE182" s="5">
        <v>14.158717103799599</v>
      </c>
      <c r="QA182" s="13" t="s">
        <v>193</v>
      </c>
      <c r="QB182" s="5">
        <v>11.176342457712799</v>
      </c>
      <c r="QX182" s="13" t="s">
        <v>193</v>
      </c>
      <c r="QY182" s="5">
        <v>13.9325117234486</v>
      </c>
      <c r="RU182" s="13" t="s">
        <v>193</v>
      </c>
      <c r="RV182" s="5">
        <v>17.8938750101191</v>
      </c>
      <c r="SR182" s="13" t="s">
        <v>193</v>
      </c>
      <c r="SS182" s="5">
        <v>11.1874363391223</v>
      </c>
      <c r="TO182" s="13" t="s">
        <v>193</v>
      </c>
      <c r="TP182" s="5">
        <v>15.578912687978001</v>
      </c>
      <c r="UL182" s="13" t="s">
        <v>193</v>
      </c>
      <c r="UM182" s="5">
        <v>6.5640890207347304</v>
      </c>
      <c r="VI182" s="13" t="s">
        <v>193</v>
      </c>
      <c r="VJ182" s="5">
        <v>6.5625707187578497</v>
      </c>
      <c r="WF182" s="13" t="s">
        <v>193</v>
      </c>
      <c r="WG182" s="5">
        <v>8.4353498445894797</v>
      </c>
    </row>
    <row r="183" spans="29:605" x14ac:dyDescent="0.25">
      <c r="AC183" s="13" t="s">
        <v>194</v>
      </c>
      <c r="AD183" s="5">
        <v>0</v>
      </c>
      <c r="AZ183" s="13" t="s">
        <v>194</v>
      </c>
      <c r="BA183" s="5">
        <v>0</v>
      </c>
      <c r="BW183" s="13" t="s">
        <v>194</v>
      </c>
      <c r="BX183" s="5">
        <v>0</v>
      </c>
      <c r="CT183" s="13" t="s">
        <v>194</v>
      </c>
      <c r="CU183" s="5">
        <v>0</v>
      </c>
      <c r="DQ183" s="13" t="s">
        <v>194</v>
      </c>
      <c r="DR183" s="5">
        <v>0</v>
      </c>
      <c r="EN183" s="13" t="s">
        <v>194</v>
      </c>
      <c r="EO183" s="5">
        <v>0</v>
      </c>
      <c r="FK183" s="13" t="s">
        <v>194</v>
      </c>
      <c r="FL183" s="5">
        <v>0</v>
      </c>
      <c r="GH183" s="13" t="s">
        <v>194</v>
      </c>
      <c r="GI183" s="5">
        <v>0</v>
      </c>
      <c r="HE183" s="13" t="s">
        <v>194</v>
      </c>
      <c r="HF183" s="5">
        <v>0</v>
      </c>
      <c r="IB183" s="13" t="s">
        <v>194</v>
      </c>
      <c r="IC183" s="5">
        <v>0</v>
      </c>
      <c r="IY183" s="13" t="s">
        <v>194</v>
      </c>
      <c r="IZ183" s="5">
        <v>0</v>
      </c>
      <c r="JV183" s="13" t="s">
        <v>194</v>
      </c>
      <c r="JW183" s="5">
        <v>0</v>
      </c>
      <c r="KS183" s="13" t="s">
        <v>194</v>
      </c>
      <c r="KT183" s="5">
        <v>0</v>
      </c>
      <c r="LP183" s="13" t="s">
        <v>194</v>
      </c>
      <c r="LQ183" s="5">
        <v>0</v>
      </c>
      <c r="MM183" s="13" t="s">
        <v>194</v>
      </c>
      <c r="MN183" s="5">
        <v>0</v>
      </c>
      <c r="NJ183" s="13" t="s">
        <v>194</v>
      </c>
      <c r="NK183" s="5">
        <v>0</v>
      </c>
      <c r="OG183" s="13" t="s">
        <v>194</v>
      </c>
      <c r="OH183" s="5">
        <v>0</v>
      </c>
      <c r="PD183" s="13" t="s">
        <v>194</v>
      </c>
      <c r="PE183" s="5">
        <v>0</v>
      </c>
      <c r="QA183" s="13" t="s">
        <v>194</v>
      </c>
      <c r="QB183" s="5">
        <v>0</v>
      </c>
      <c r="QX183" s="13" t="s">
        <v>194</v>
      </c>
      <c r="QY183" s="5">
        <v>0</v>
      </c>
      <c r="RU183" s="13" t="s">
        <v>194</v>
      </c>
      <c r="RV183" s="5">
        <v>0</v>
      </c>
      <c r="SR183" s="13" t="s">
        <v>194</v>
      </c>
      <c r="SS183" s="5">
        <v>0</v>
      </c>
      <c r="TO183" s="13" t="s">
        <v>194</v>
      </c>
      <c r="TP183" s="5">
        <v>0</v>
      </c>
      <c r="UL183" s="13" t="s">
        <v>194</v>
      </c>
      <c r="UM183" s="5">
        <v>0</v>
      </c>
      <c r="VI183" s="13" t="s">
        <v>194</v>
      </c>
      <c r="VJ183" s="5">
        <v>0</v>
      </c>
      <c r="WF183" s="13" t="s">
        <v>194</v>
      </c>
      <c r="WG183" s="5">
        <v>0</v>
      </c>
    </row>
    <row r="184" spans="29:605" x14ac:dyDescent="0.25">
      <c r="AC184" s="13" t="s">
        <v>195</v>
      </c>
      <c r="AD184" s="14">
        <v>195557026.43057099</v>
      </c>
      <c r="AZ184" s="13" t="s">
        <v>195</v>
      </c>
      <c r="BA184" s="14">
        <v>309345332.19324601</v>
      </c>
      <c r="BW184" s="13" t="s">
        <v>195</v>
      </c>
      <c r="BX184" s="14">
        <v>398732175.27084702</v>
      </c>
      <c r="CT184" s="13" t="s">
        <v>195</v>
      </c>
      <c r="CU184" s="14">
        <v>194715752.10678899</v>
      </c>
      <c r="DQ184" s="13" t="s">
        <v>195</v>
      </c>
      <c r="DR184" s="14">
        <v>420302805.89180702</v>
      </c>
      <c r="EN184" s="13" t="s">
        <v>195</v>
      </c>
      <c r="EO184" s="14">
        <v>192943765.48785999</v>
      </c>
      <c r="FK184" s="13" t="s">
        <v>195</v>
      </c>
      <c r="FL184" s="14">
        <v>341654424.51547998</v>
      </c>
      <c r="GH184" s="13" t="s">
        <v>195</v>
      </c>
      <c r="GI184" s="14">
        <v>235095832.85991201</v>
      </c>
      <c r="HE184" s="13" t="s">
        <v>195</v>
      </c>
      <c r="HF184" s="14">
        <v>243193309.26942599</v>
      </c>
      <c r="IB184" s="13" t="s">
        <v>195</v>
      </c>
      <c r="IC184" s="14">
        <v>394398266.490394</v>
      </c>
      <c r="IY184" s="13" t="s">
        <v>195</v>
      </c>
      <c r="IZ184" s="14">
        <v>486277402.31150401</v>
      </c>
      <c r="JV184" s="13" t="s">
        <v>195</v>
      </c>
      <c r="JW184" s="14">
        <v>486956116.55978203</v>
      </c>
      <c r="KS184" s="13" t="s">
        <v>195</v>
      </c>
      <c r="KT184" s="14">
        <v>390130351.753389</v>
      </c>
      <c r="LP184" s="13" t="s">
        <v>195</v>
      </c>
      <c r="LQ184" s="14">
        <v>464213375.84108597</v>
      </c>
      <c r="MM184" s="13" t="s">
        <v>195</v>
      </c>
      <c r="MN184" s="14">
        <v>438388314.845303</v>
      </c>
      <c r="NJ184" s="13" t="s">
        <v>195</v>
      </c>
      <c r="NK184" s="14">
        <v>513165251.80598801</v>
      </c>
      <c r="OG184" s="13" t="s">
        <v>195</v>
      </c>
      <c r="OH184" s="14">
        <v>543708204.00213897</v>
      </c>
      <c r="PD184" s="13" t="s">
        <v>195</v>
      </c>
      <c r="PE184" s="14">
        <v>519353793.33937597</v>
      </c>
      <c r="QA184" s="13" t="s">
        <v>195</v>
      </c>
      <c r="QB184" s="14">
        <v>409957753.12972099</v>
      </c>
      <c r="QX184" s="13" t="s">
        <v>195</v>
      </c>
      <c r="QY184" s="14">
        <v>511056387.47288102</v>
      </c>
      <c r="RU184" s="13" t="s">
        <v>195</v>
      </c>
      <c r="RV184" s="14">
        <v>656362564.200966</v>
      </c>
      <c r="SR184" s="13" t="s">
        <v>195</v>
      </c>
      <c r="SS184" s="14">
        <v>410364686.141424</v>
      </c>
      <c r="TO184" s="13" t="s">
        <v>195</v>
      </c>
      <c r="TP184" s="14">
        <v>571447776.04413104</v>
      </c>
      <c r="UL184" s="13" t="s">
        <v>195</v>
      </c>
      <c r="UM184" s="14">
        <v>240776371.73929</v>
      </c>
      <c r="VI184" s="13" t="s">
        <v>195</v>
      </c>
      <c r="VJ184" s="14">
        <v>240720679.13060701</v>
      </c>
      <c r="WF184" s="13" t="s">
        <v>195</v>
      </c>
      <c r="WG184" s="14">
        <v>309415811.32068598</v>
      </c>
    </row>
    <row r="185" spans="29:605" x14ac:dyDescent="0.25">
      <c r="AC185" s="13" t="s">
        <v>196</v>
      </c>
      <c r="AD185" s="5">
        <v>515.43614991776997</v>
      </c>
      <c r="AZ185" s="13" t="s">
        <v>196</v>
      </c>
      <c r="BA185" s="5">
        <v>953.93003163925403</v>
      </c>
      <c r="BW185" s="13" t="s">
        <v>196</v>
      </c>
      <c r="BX185" s="5">
        <v>1133.8316110007199</v>
      </c>
      <c r="CT185" s="13" t="s">
        <v>196</v>
      </c>
      <c r="CU185" s="5">
        <v>509.50933177610398</v>
      </c>
      <c r="DQ185" s="13" t="s">
        <v>196</v>
      </c>
      <c r="DR185" s="5">
        <v>1132.5592366201199</v>
      </c>
      <c r="EN185" s="13" t="s">
        <v>196</v>
      </c>
      <c r="EO185" s="5">
        <v>500.62269084779399</v>
      </c>
      <c r="FK185" s="13" t="s">
        <v>196</v>
      </c>
      <c r="FL185" s="5">
        <v>822.80230530984704</v>
      </c>
      <c r="GH185" s="13" t="s">
        <v>196</v>
      </c>
      <c r="GI185" s="5">
        <v>602.19592548597802</v>
      </c>
      <c r="HE185" s="13" t="s">
        <v>196</v>
      </c>
      <c r="HF185" s="5">
        <v>610.25665581988198</v>
      </c>
      <c r="IB185" s="13" t="s">
        <v>196</v>
      </c>
      <c r="IC185" s="5">
        <v>940.45215565058902</v>
      </c>
      <c r="IY185" s="13" t="s">
        <v>196</v>
      </c>
      <c r="IZ185" s="5">
        <v>1229.5490629074</v>
      </c>
      <c r="JV185" s="13" t="s">
        <v>196</v>
      </c>
      <c r="JW185" s="5">
        <v>1139.3650643277599</v>
      </c>
      <c r="KS185" s="13" t="s">
        <v>196</v>
      </c>
      <c r="KT185" s="5">
        <v>1029.3945359966499</v>
      </c>
      <c r="LP185" s="13" t="s">
        <v>196</v>
      </c>
      <c r="LQ185" s="5">
        <v>1132.37106620911</v>
      </c>
      <c r="MM185" s="13" t="s">
        <v>196</v>
      </c>
      <c r="MN185" s="5">
        <v>1136.1776964522701</v>
      </c>
      <c r="NJ185" s="13" t="s">
        <v>196</v>
      </c>
      <c r="NK185" s="5">
        <v>1119.9738119936301</v>
      </c>
      <c r="OG185" s="13" t="s">
        <v>196</v>
      </c>
      <c r="OH185" s="5">
        <v>1228.9567058821201</v>
      </c>
      <c r="PD185" s="13" t="s">
        <v>196</v>
      </c>
      <c r="PE185" s="5">
        <v>1129.3381897639099</v>
      </c>
      <c r="QA185" s="13" t="s">
        <v>196</v>
      </c>
      <c r="QB185" s="5">
        <v>1084.72564579645</v>
      </c>
      <c r="QX185" s="13" t="s">
        <v>196</v>
      </c>
      <c r="QY185" s="5">
        <v>1230.9596665773199</v>
      </c>
      <c r="RU185" s="13" t="s">
        <v>196</v>
      </c>
      <c r="RV185" s="5">
        <v>1122.49944218105</v>
      </c>
      <c r="SR185" s="13" t="s">
        <v>196</v>
      </c>
      <c r="SS185" s="5">
        <v>1099.5007121188601</v>
      </c>
      <c r="TO185" s="13" t="s">
        <v>196</v>
      </c>
      <c r="TP185" s="5">
        <v>1101.8127782898</v>
      </c>
      <c r="UL185" s="13" t="s">
        <v>196</v>
      </c>
      <c r="UM185" s="5">
        <v>763.64467273698301</v>
      </c>
      <c r="VI185" s="13" t="s">
        <v>196</v>
      </c>
      <c r="VJ185" s="5">
        <v>761.12217015621695</v>
      </c>
      <c r="WF185" s="13" t="s">
        <v>196</v>
      </c>
      <c r="WG185" s="5">
        <v>971.19841591705199</v>
      </c>
    </row>
    <row r="186" spans="29:605" x14ac:dyDescent="0.25">
      <c r="AC186" s="13" t="s">
        <v>197</v>
      </c>
      <c r="AD186" s="5">
        <v>0.22977950605592101</v>
      </c>
      <c r="AZ186" s="13" t="s">
        <v>197</v>
      </c>
      <c r="BA186" s="5">
        <v>0.36348076532706403</v>
      </c>
      <c r="BW186" s="13" t="s">
        <v>197</v>
      </c>
      <c r="BX186" s="5">
        <v>0.468510305943245</v>
      </c>
      <c r="CT186" s="13" t="s">
        <v>197</v>
      </c>
      <c r="CU186" s="5">
        <v>0.228791008725477</v>
      </c>
      <c r="DQ186" s="13" t="s">
        <v>197</v>
      </c>
      <c r="DR186" s="5">
        <v>0.49385579692287301</v>
      </c>
      <c r="EN186" s="13" t="s">
        <v>197</v>
      </c>
      <c r="EO186" s="5">
        <v>0.22670892444823501</v>
      </c>
      <c r="FK186" s="13" t="s">
        <v>197</v>
      </c>
      <c r="FL186" s="5">
        <v>0.40144394880568901</v>
      </c>
      <c r="GH186" s="13" t="s">
        <v>197</v>
      </c>
      <c r="GI186" s="5">
        <v>0.27623760361039701</v>
      </c>
      <c r="HE186" s="13" t="s">
        <v>197</v>
      </c>
      <c r="HF186" s="5">
        <v>0.28575213839157598</v>
      </c>
      <c r="IB186" s="13" t="s">
        <v>197</v>
      </c>
      <c r="IC186" s="5">
        <v>0.46341796312621297</v>
      </c>
      <c r="IY186" s="13" t="s">
        <v>197</v>
      </c>
      <c r="IZ186" s="5">
        <v>0.57137594771601696</v>
      </c>
      <c r="JV186" s="13" t="s">
        <v>197</v>
      </c>
      <c r="JW186" s="5">
        <v>0.57217343695774403</v>
      </c>
      <c r="KS186" s="13" t="s">
        <v>197</v>
      </c>
      <c r="KT186" s="5">
        <v>0.45840316331023201</v>
      </c>
      <c r="LP186" s="13" t="s">
        <v>197</v>
      </c>
      <c r="LQ186" s="5">
        <v>0.54545071661327604</v>
      </c>
      <c r="MM186" s="13" t="s">
        <v>197</v>
      </c>
      <c r="MN186" s="5">
        <v>0.51510626994323105</v>
      </c>
      <c r="NJ186" s="13" t="s">
        <v>197</v>
      </c>
      <c r="NK186" s="5">
        <v>0.60296917087203605</v>
      </c>
      <c r="OG186" s="13" t="s">
        <v>197</v>
      </c>
      <c r="OH186" s="5">
        <v>0.63885713970251401</v>
      </c>
      <c r="PD186" s="13" t="s">
        <v>197</v>
      </c>
      <c r="PE186" s="5">
        <v>0.61024070717376699</v>
      </c>
      <c r="QA186" s="13" t="s">
        <v>197</v>
      </c>
      <c r="QB186" s="5">
        <v>0.48170035992742199</v>
      </c>
      <c r="QX186" s="13" t="s">
        <v>197</v>
      </c>
      <c r="QY186" s="5">
        <v>0.60049125528063596</v>
      </c>
      <c r="RU186" s="13" t="s">
        <v>197</v>
      </c>
      <c r="RV186" s="5">
        <v>0.77122601293613502</v>
      </c>
      <c r="SR186" s="13" t="s">
        <v>197</v>
      </c>
      <c r="SS186" s="5">
        <v>0.48217850621617397</v>
      </c>
      <c r="TO186" s="13" t="s">
        <v>197</v>
      </c>
      <c r="TP186" s="5">
        <v>0.67145113685185398</v>
      </c>
      <c r="UL186" s="13" t="s">
        <v>197</v>
      </c>
      <c r="UM186" s="5">
        <v>0.28291223679366601</v>
      </c>
      <c r="VI186" s="13" t="s">
        <v>197</v>
      </c>
      <c r="VJ186" s="5">
        <v>0.28284679797846302</v>
      </c>
      <c r="WF186" s="13" t="s">
        <v>197</v>
      </c>
      <c r="WG186" s="5">
        <v>0.36356357830180602</v>
      </c>
    </row>
    <row r="187" spans="29:605" x14ac:dyDescent="0.25">
      <c r="AC187" s="13"/>
      <c r="AD187" s="5"/>
      <c r="AZ187" s="13"/>
      <c r="BA187" s="5"/>
      <c r="BW187" s="13"/>
      <c r="BX187" s="5"/>
      <c r="CT187" s="13"/>
      <c r="CU187" s="5"/>
      <c r="DQ187" s="13"/>
      <c r="DR187" s="5"/>
      <c r="EN187" s="13"/>
      <c r="EO187" s="5"/>
      <c r="FK187" s="13"/>
      <c r="FL187" s="5"/>
      <c r="GH187" s="13"/>
      <c r="GI187" s="5"/>
      <c r="HE187" s="13"/>
      <c r="HF187" s="5"/>
      <c r="IB187" s="13"/>
      <c r="IC187" s="5"/>
      <c r="IY187" s="13"/>
      <c r="IZ187" s="5"/>
      <c r="JV187" s="13"/>
      <c r="JW187" s="5"/>
      <c r="KS187" s="13"/>
      <c r="KT187" s="5"/>
      <c r="LP187" s="13"/>
      <c r="LQ187" s="5"/>
      <c r="MM187" s="13"/>
      <c r="MN187" s="5"/>
      <c r="NJ187" s="13"/>
      <c r="NK187" s="5"/>
      <c r="OG187" s="13"/>
      <c r="OH187" s="5"/>
      <c r="PD187" s="13"/>
      <c r="PE187" s="5"/>
      <c r="QA187" s="13"/>
      <c r="QB187" s="5"/>
      <c r="QX187" s="13"/>
      <c r="QY187" s="5"/>
      <c r="RU187" s="13"/>
      <c r="RV187" s="5"/>
      <c r="SR187" s="13"/>
      <c r="SS187" s="5"/>
      <c r="TO187" s="13"/>
      <c r="TP187" s="5"/>
      <c r="UL187" s="13"/>
      <c r="UM187" s="5"/>
      <c r="VI187" s="13"/>
      <c r="VJ187" s="5"/>
      <c r="WF187" s="13"/>
      <c r="WG187" s="5"/>
    </row>
    <row r="188" spans="29:605" x14ac:dyDescent="0.25">
      <c r="AC188" s="13" t="s">
        <v>198</v>
      </c>
      <c r="AD188" s="5">
        <v>58031.0351880046</v>
      </c>
      <c r="AZ188" s="13" t="s">
        <v>198</v>
      </c>
      <c r="BA188" s="5">
        <v>67745.851286024001</v>
      </c>
      <c r="BW188" s="13" t="s">
        <v>198</v>
      </c>
      <c r="BX188" s="5">
        <v>63761.437733361097</v>
      </c>
      <c r="CT188" s="13" t="s">
        <v>198</v>
      </c>
      <c r="CU188" s="5">
        <v>58673.531922573799</v>
      </c>
      <c r="DQ188" s="13" t="s">
        <v>198</v>
      </c>
      <c r="DR188" s="5">
        <v>67986.582810957596</v>
      </c>
      <c r="EN188" s="13" t="s">
        <v>198</v>
      </c>
      <c r="EO188" s="5">
        <v>59987.949473630601</v>
      </c>
      <c r="FK188" s="13" t="s">
        <v>198</v>
      </c>
      <c r="FL188" s="5">
        <v>68589.411222881899</v>
      </c>
      <c r="GH188" s="13" t="s">
        <v>198</v>
      </c>
      <c r="GI188" s="5">
        <v>64089.5094178937</v>
      </c>
      <c r="HE188" s="13" t="s">
        <v>198</v>
      </c>
      <c r="HF188" s="5">
        <v>62414.289125302603</v>
      </c>
      <c r="IB188" s="13" t="s">
        <v>198</v>
      </c>
      <c r="IC188" s="5">
        <v>69900.575303446094</v>
      </c>
      <c r="IY188" s="13" t="s">
        <v>198</v>
      </c>
      <c r="IZ188" s="5">
        <v>74702.896531877399</v>
      </c>
      <c r="JV188" s="13" t="s">
        <v>198</v>
      </c>
      <c r="JW188" s="5">
        <v>76038.834669305099</v>
      </c>
      <c r="KS188" s="13" t="s">
        <v>198</v>
      </c>
      <c r="KT188" s="5">
        <v>66933.119961452699</v>
      </c>
      <c r="LP188" s="13" t="s">
        <v>198</v>
      </c>
      <c r="LQ188" s="5">
        <v>74401.176381852594</v>
      </c>
      <c r="MM188" s="13" t="s">
        <v>198</v>
      </c>
      <c r="MN188" s="5">
        <v>70274.372163791602</v>
      </c>
      <c r="NJ188" s="13" t="s">
        <v>198</v>
      </c>
      <c r="NK188" s="5">
        <v>84188.957554116903</v>
      </c>
      <c r="OG188" s="13" t="s">
        <v>198</v>
      </c>
      <c r="OH188" s="5">
        <v>83220.928308728893</v>
      </c>
      <c r="PD188" s="13" t="s">
        <v>198</v>
      </c>
      <c r="PE188" s="5">
        <v>83169.743032138402</v>
      </c>
      <c r="QA188" s="13" t="s">
        <v>198</v>
      </c>
      <c r="QB188" s="5">
        <v>99300.789135439394</v>
      </c>
      <c r="QX188" s="13" t="s">
        <v>198</v>
      </c>
      <c r="QY188" s="5">
        <v>125489.469398368</v>
      </c>
      <c r="RU188" s="13" t="s">
        <v>198</v>
      </c>
      <c r="RV188" s="5">
        <v>103847.28877227999</v>
      </c>
      <c r="SR188" s="13" t="s">
        <v>198</v>
      </c>
      <c r="SS188" s="5">
        <v>97193.8379585043</v>
      </c>
      <c r="TO188" s="13" t="s">
        <v>198</v>
      </c>
      <c r="TP188" s="5">
        <v>96852.761460464593</v>
      </c>
      <c r="UL188" s="13" t="s">
        <v>198</v>
      </c>
      <c r="UM188" s="5">
        <v>57812.025378347003</v>
      </c>
      <c r="VI188" s="13" t="s">
        <v>198</v>
      </c>
      <c r="VJ188" s="5">
        <v>58588.024639317897</v>
      </c>
      <c r="WF188" s="13" t="s">
        <v>198</v>
      </c>
      <c r="WG188" s="5">
        <v>60223.985611759701</v>
      </c>
    </row>
    <row r="189" spans="29:605" x14ac:dyDescent="0.25">
      <c r="AC189" s="13" t="s">
        <v>199</v>
      </c>
      <c r="AD189" s="5">
        <v>0.38647624417113602</v>
      </c>
      <c r="AZ189" s="13" t="s">
        <v>199</v>
      </c>
      <c r="BA189" s="5">
        <v>0.319041724386531</v>
      </c>
      <c r="BW189" s="13" t="s">
        <v>199</v>
      </c>
      <c r="BX189" s="5">
        <v>0.34106789431159501</v>
      </c>
      <c r="CT189" s="13" t="s">
        <v>199</v>
      </c>
      <c r="CU189" s="5">
        <v>0.38205923522253699</v>
      </c>
      <c r="DQ189" s="13" t="s">
        <v>199</v>
      </c>
      <c r="DR189" s="5">
        <v>0.34051726413168698</v>
      </c>
      <c r="EN189" s="13" t="s">
        <v>199</v>
      </c>
      <c r="EO189" s="5">
        <v>0.37535801786985301</v>
      </c>
      <c r="FK189" s="13" t="s">
        <v>199</v>
      </c>
      <c r="FL189" s="5">
        <v>0.35395645760882</v>
      </c>
      <c r="GH189" s="13" t="s">
        <v>199</v>
      </c>
      <c r="GI189" s="5">
        <v>0.36264544038607499</v>
      </c>
      <c r="HE189" s="13" t="s">
        <v>199</v>
      </c>
      <c r="HF189" s="5">
        <v>0.36794672060956901</v>
      </c>
      <c r="IB189" s="13" t="s">
        <v>199</v>
      </c>
      <c r="IC189" s="5">
        <v>0.35490159282800599</v>
      </c>
      <c r="IY189" s="13" t="s">
        <v>199</v>
      </c>
      <c r="IZ189" s="5">
        <v>0.33614388536661999</v>
      </c>
      <c r="JV189" s="13" t="s">
        <v>199</v>
      </c>
      <c r="JW189" s="5">
        <v>0.34318774917813299</v>
      </c>
      <c r="KS189" s="13" t="s">
        <v>199</v>
      </c>
      <c r="KT189" s="5">
        <v>0.34385519938432901</v>
      </c>
      <c r="LP189" s="13" t="s">
        <v>199</v>
      </c>
      <c r="LQ189" s="5">
        <v>0.34063135371056902</v>
      </c>
      <c r="MM189" s="13" t="s">
        <v>199</v>
      </c>
      <c r="MN189" s="5">
        <v>0.34177101963149598</v>
      </c>
      <c r="NJ189" s="13" t="s">
        <v>199</v>
      </c>
      <c r="NK189" s="5">
        <v>0.33645547667759601</v>
      </c>
      <c r="OG189" s="13" t="s">
        <v>199</v>
      </c>
      <c r="OH189" s="5">
        <v>0.33599022033225601</v>
      </c>
      <c r="PD189" s="13" t="s">
        <v>199</v>
      </c>
      <c r="PE189" s="5">
        <v>0.33966490831657598</v>
      </c>
      <c r="QA189" s="13" t="s">
        <v>199</v>
      </c>
      <c r="QB189" s="5">
        <v>0.27313710654739198</v>
      </c>
      <c r="QX189" s="13" t="s">
        <v>199</v>
      </c>
      <c r="QY189" s="5">
        <v>0.24874531330643199</v>
      </c>
      <c r="RU189" s="13" t="s">
        <v>199</v>
      </c>
      <c r="RV189" s="5">
        <v>0.33746298353194398</v>
      </c>
      <c r="SR189" s="13" t="s">
        <v>199</v>
      </c>
      <c r="SS189" s="5">
        <v>0.27693798122795998</v>
      </c>
      <c r="TO189" s="13" t="s">
        <v>199</v>
      </c>
      <c r="TP189" s="5">
        <v>0.330828507407392</v>
      </c>
      <c r="UL189" s="13" t="s">
        <v>199</v>
      </c>
      <c r="UM189" s="5">
        <v>0.33014154529427497</v>
      </c>
      <c r="VI189" s="13" t="s">
        <v>199</v>
      </c>
      <c r="VJ189" s="5">
        <v>0.328920479457327</v>
      </c>
      <c r="WF189" s="13" t="s">
        <v>199</v>
      </c>
      <c r="WG189" s="5">
        <v>0.32724495599711301</v>
      </c>
    </row>
    <row r="190" spans="29:605" x14ac:dyDescent="0.25">
      <c r="AC190" s="13" t="s">
        <v>200</v>
      </c>
      <c r="AD190" s="5">
        <v>123.78651062108401</v>
      </c>
      <c r="AZ190" s="13" t="s">
        <v>200</v>
      </c>
      <c r="BA190" s="5">
        <v>124.308183889356</v>
      </c>
      <c r="BW190" s="13" t="s">
        <v>200</v>
      </c>
      <c r="BX190" s="5">
        <v>122.443163720737</v>
      </c>
      <c r="CT190" s="13" t="s">
        <v>200</v>
      </c>
      <c r="CU190" s="5">
        <v>122.52888872509</v>
      </c>
      <c r="DQ190" s="13" t="s">
        <v>200</v>
      </c>
      <c r="DR190" s="5">
        <v>124.32522644535101</v>
      </c>
      <c r="EN190" s="13" t="s">
        <v>200</v>
      </c>
      <c r="EO190" s="5">
        <v>124.032388687479</v>
      </c>
      <c r="FK190" s="13" t="s">
        <v>200</v>
      </c>
      <c r="FL190" s="5">
        <v>123.641201683341</v>
      </c>
      <c r="GH190" s="13" t="s">
        <v>200</v>
      </c>
      <c r="GI190" s="5">
        <v>123.147338686556</v>
      </c>
      <c r="HE190" s="13" t="s">
        <v>200</v>
      </c>
      <c r="HF190" s="5">
        <v>122.402594605966</v>
      </c>
      <c r="IB190" s="13" t="s">
        <v>200</v>
      </c>
      <c r="IC190" s="5">
        <v>123.846249510996</v>
      </c>
      <c r="IY190" s="13" t="s">
        <v>200</v>
      </c>
      <c r="IZ190" s="5">
        <v>122.502359714988</v>
      </c>
      <c r="JV190" s="13" t="s">
        <v>200</v>
      </c>
      <c r="JW190" s="5">
        <v>122.44538883579899</v>
      </c>
      <c r="KS190" s="13" t="s">
        <v>200</v>
      </c>
      <c r="KT190" s="5">
        <v>123.247577025555</v>
      </c>
      <c r="LP190" s="13" t="s">
        <v>200</v>
      </c>
      <c r="LQ190" s="5">
        <v>121.947054911279</v>
      </c>
      <c r="MM190" s="13" t="s">
        <v>200</v>
      </c>
      <c r="MN190" s="5">
        <v>124.48477150775901</v>
      </c>
      <c r="NJ190" s="13" t="s">
        <v>200</v>
      </c>
      <c r="NK190" s="5">
        <v>122.574657127664</v>
      </c>
      <c r="OG190" s="13" t="s">
        <v>200</v>
      </c>
      <c r="OH190" s="5">
        <v>124.421681291897</v>
      </c>
      <c r="PD190" s="13" t="s">
        <v>200</v>
      </c>
      <c r="PE190" s="5">
        <v>123.635073380127</v>
      </c>
      <c r="QA190" s="13" t="s">
        <v>200</v>
      </c>
      <c r="QB190" s="5">
        <v>122.15827906803101</v>
      </c>
      <c r="QX190" s="13" t="s">
        <v>200</v>
      </c>
      <c r="QY190" s="5">
        <v>122.994541997431</v>
      </c>
      <c r="RU190" s="13" t="s">
        <v>200</v>
      </c>
      <c r="RV190" s="5">
        <v>124.46257357973801</v>
      </c>
      <c r="SR190" s="13" t="s">
        <v>200</v>
      </c>
      <c r="SS190" s="5">
        <v>123.046151369393</v>
      </c>
      <c r="TO190" s="13" t="s">
        <v>200</v>
      </c>
      <c r="TP190" s="5">
        <v>122.78417512500999</v>
      </c>
      <c r="UL190" s="13" t="s">
        <v>200</v>
      </c>
      <c r="UM190" s="5">
        <v>122.84767836747299</v>
      </c>
      <c r="VI190" s="13" t="s">
        <v>200</v>
      </c>
      <c r="VJ190" s="5">
        <v>124.224537055841</v>
      </c>
      <c r="WF190" s="13" t="s">
        <v>200</v>
      </c>
      <c r="WG190" s="5">
        <v>123.74698318788499</v>
      </c>
    </row>
    <row r="191" spans="29:605" x14ac:dyDescent="0.25">
      <c r="AC191" s="13" t="s">
        <v>201</v>
      </c>
      <c r="AD191" s="5" t="s">
        <v>55</v>
      </c>
      <c r="AZ191" s="13" t="s">
        <v>201</v>
      </c>
      <c r="BA191" s="5">
        <v>1</v>
      </c>
      <c r="BW191" s="13" t="s">
        <v>201</v>
      </c>
      <c r="BX191" s="5">
        <v>1</v>
      </c>
      <c r="CT191" s="13" t="s">
        <v>201</v>
      </c>
      <c r="CU191" s="5" t="s">
        <v>55</v>
      </c>
      <c r="DQ191" s="13" t="s">
        <v>201</v>
      </c>
      <c r="DR191" s="5">
        <v>1</v>
      </c>
      <c r="EN191" s="13" t="s">
        <v>201</v>
      </c>
      <c r="EO191" s="5" t="s">
        <v>55</v>
      </c>
      <c r="FK191" s="13" t="s">
        <v>201</v>
      </c>
      <c r="FL191" s="5" t="s">
        <v>55</v>
      </c>
      <c r="GH191" s="13" t="s">
        <v>201</v>
      </c>
      <c r="GI191" s="5" t="s">
        <v>55</v>
      </c>
      <c r="HE191" s="13" t="s">
        <v>201</v>
      </c>
      <c r="HF191" s="5" t="s">
        <v>55</v>
      </c>
      <c r="IB191" s="13" t="s">
        <v>201</v>
      </c>
      <c r="IC191" s="5">
        <v>1</v>
      </c>
      <c r="IY191" s="13" t="s">
        <v>201</v>
      </c>
      <c r="IZ191" s="5">
        <v>1</v>
      </c>
      <c r="JV191" s="13" t="s">
        <v>201</v>
      </c>
      <c r="JW191" s="5">
        <v>1</v>
      </c>
      <c r="KS191" s="13" t="s">
        <v>201</v>
      </c>
      <c r="KT191" s="5">
        <v>1</v>
      </c>
      <c r="LP191" s="13" t="s">
        <v>201</v>
      </c>
      <c r="LQ191" s="5">
        <v>1</v>
      </c>
      <c r="MM191" s="13" t="s">
        <v>201</v>
      </c>
      <c r="MN191" s="5">
        <v>1</v>
      </c>
      <c r="NJ191" s="13" t="s">
        <v>201</v>
      </c>
      <c r="NK191" s="5">
        <v>1</v>
      </c>
      <c r="OG191" s="13" t="s">
        <v>201</v>
      </c>
      <c r="OH191" s="5">
        <v>1</v>
      </c>
      <c r="PD191" s="13" t="s">
        <v>201</v>
      </c>
      <c r="PE191" s="5">
        <v>1</v>
      </c>
      <c r="QA191" s="13" t="s">
        <v>201</v>
      </c>
      <c r="QB191" s="5">
        <v>1</v>
      </c>
      <c r="QX191" s="13" t="s">
        <v>201</v>
      </c>
      <c r="QY191" s="5">
        <v>1</v>
      </c>
      <c r="RU191" s="13" t="s">
        <v>201</v>
      </c>
      <c r="RV191" s="5">
        <v>1</v>
      </c>
      <c r="SR191" s="13" t="s">
        <v>201</v>
      </c>
      <c r="SS191" s="5">
        <v>1</v>
      </c>
      <c r="TO191" s="13" t="s">
        <v>201</v>
      </c>
      <c r="TP191" s="5">
        <v>1</v>
      </c>
      <c r="UL191" s="13" t="s">
        <v>201</v>
      </c>
      <c r="UM191" s="5" t="s">
        <v>55</v>
      </c>
      <c r="VI191" s="13" t="s">
        <v>201</v>
      </c>
      <c r="VJ191" s="5" t="s">
        <v>55</v>
      </c>
      <c r="WF191" s="13" t="s">
        <v>201</v>
      </c>
      <c r="WG191" s="5" t="s">
        <v>55</v>
      </c>
    </row>
    <row r="192" spans="29:605" x14ac:dyDescent="0.25">
      <c r="AC192" s="13" t="s">
        <v>202</v>
      </c>
      <c r="AD192" s="5">
        <v>6674.7389277048296</v>
      </c>
      <c r="AZ192" s="13" t="s">
        <v>202</v>
      </c>
      <c r="BA192" s="5">
        <v>7738.02607173664</v>
      </c>
      <c r="BW192" s="13" t="s">
        <v>202</v>
      </c>
      <c r="BX192" s="5">
        <v>7530.8801414631498</v>
      </c>
      <c r="CT192" s="13" t="s">
        <v>202</v>
      </c>
      <c r="CU192" s="5">
        <v>6602.5693434919604</v>
      </c>
      <c r="DQ192" s="13" t="s">
        <v>202</v>
      </c>
      <c r="DR192" s="5">
        <v>7640.1530582640298</v>
      </c>
      <c r="EN192" s="13" t="s">
        <v>202</v>
      </c>
      <c r="EO192" s="5">
        <v>6691.7878479803903</v>
      </c>
      <c r="FK192" s="13" t="s">
        <v>202</v>
      </c>
      <c r="FL192" s="5">
        <v>7117.1254011006804</v>
      </c>
      <c r="GH192" s="13" t="s">
        <v>202</v>
      </c>
      <c r="GI192" s="5">
        <v>6857.36172625981</v>
      </c>
      <c r="HE192" s="13" t="s">
        <v>202</v>
      </c>
      <c r="HF192" s="5">
        <v>6763.5503634320503</v>
      </c>
      <c r="IB192" s="13" t="s">
        <v>202</v>
      </c>
      <c r="IC192" s="5">
        <v>7293.2832931212797</v>
      </c>
      <c r="IY192" s="13" t="s">
        <v>202</v>
      </c>
      <c r="IZ192" s="5">
        <v>7773.5904685320202</v>
      </c>
      <c r="JV192" s="13" t="s">
        <v>202</v>
      </c>
      <c r="JW192" s="5">
        <v>7569.04673067362</v>
      </c>
      <c r="KS192" s="13" t="s">
        <v>202</v>
      </c>
      <c r="KT192" s="5">
        <v>7417.0416535969698</v>
      </c>
      <c r="LP192" s="13" t="s">
        <v>202</v>
      </c>
      <c r="LQ192" s="5">
        <v>7585.10019070626</v>
      </c>
      <c r="MM192" s="13" t="s">
        <v>202</v>
      </c>
      <c r="MN192" s="5">
        <v>7649.3244239192099</v>
      </c>
      <c r="NJ192" s="13" t="s">
        <v>202</v>
      </c>
      <c r="NK192" s="5">
        <v>7657.4756795231297</v>
      </c>
      <c r="OG192" s="13" t="s">
        <v>202</v>
      </c>
      <c r="OH192" s="5">
        <v>7881.90174897414</v>
      </c>
      <c r="PD192" s="13" t="s">
        <v>202</v>
      </c>
      <c r="PE192" s="5">
        <v>7678.2839901307798</v>
      </c>
      <c r="QA192" s="13" t="s">
        <v>202</v>
      </c>
      <c r="QB192" s="5">
        <v>8958.6420518822597</v>
      </c>
      <c r="QX192" s="13" t="s">
        <v>202</v>
      </c>
      <c r="QY192" s="5">
        <v>10419.2788190602</v>
      </c>
      <c r="RU192" s="13" t="s">
        <v>202</v>
      </c>
      <c r="RV192" s="5">
        <v>7760.3242038807202</v>
      </c>
      <c r="SR192" s="13" t="s">
        <v>202</v>
      </c>
      <c r="SS192" s="5">
        <v>8850.8722936037502</v>
      </c>
      <c r="TO192" s="13" t="s">
        <v>202</v>
      </c>
      <c r="TP192" s="5">
        <v>7746.4657926251903</v>
      </c>
      <c r="UL192" s="13" t="s">
        <v>202</v>
      </c>
      <c r="UM192" s="5">
        <v>7270.9441467197603</v>
      </c>
      <c r="VI192" s="13" t="s">
        <v>202</v>
      </c>
      <c r="VJ192" s="5">
        <v>7306.8501457025504</v>
      </c>
      <c r="WF192" s="13" t="s">
        <v>202</v>
      </c>
      <c r="WG192" s="5">
        <v>7585.11997220389</v>
      </c>
    </row>
    <row r="193" spans="29:605" x14ac:dyDescent="0.25">
      <c r="AC193" s="13" t="s">
        <v>1048</v>
      </c>
      <c r="AD193" s="5"/>
      <c r="AZ193" s="13" t="s">
        <v>862</v>
      </c>
      <c r="BA193" s="5"/>
      <c r="BW193" s="13" t="s">
        <v>1065</v>
      </c>
      <c r="BX193" s="5"/>
      <c r="CT193" s="13" t="s">
        <v>1103</v>
      </c>
      <c r="CU193" s="5"/>
      <c r="DQ193" s="13" t="s">
        <v>946</v>
      </c>
      <c r="DR193" s="5"/>
      <c r="EN193" s="13" t="s">
        <v>1139</v>
      </c>
      <c r="EO193" s="5"/>
      <c r="FK193" s="13" t="s">
        <v>928</v>
      </c>
      <c r="FL193" s="5"/>
      <c r="GH193" s="13" t="s">
        <v>913</v>
      </c>
      <c r="GI193" s="5"/>
      <c r="HE193" s="13" t="s">
        <v>898</v>
      </c>
      <c r="HF193" s="5"/>
      <c r="IB193" s="13" t="s">
        <v>1120</v>
      </c>
      <c r="IC193" s="5"/>
      <c r="IY193" s="13" t="s">
        <v>1216</v>
      </c>
      <c r="IZ193" s="5"/>
      <c r="JV193" s="13" t="s">
        <v>1085</v>
      </c>
      <c r="JW193" s="5"/>
      <c r="KS193" s="13" t="s">
        <v>1010</v>
      </c>
      <c r="KT193" s="5"/>
      <c r="LP193" s="13" t="s">
        <v>1156</v>
      </c>
      <c r="LQ193" s="5"/>
      <c r="MM193" s="13" t="s">
        <v>1030</v>
      </c>
      <c r="MN193" s="5"/>
      <c r="NJ193" s="13" t="s">
        <v>1196</v>
      </c>
      <c r="NK193" s="5"/>
      <c r="OG193" s="13" t="s">
        <v>987</v>
      </c>
      <c r="OH193" s="5"/>
      <c r="PD193" s="13" t="s">
        <v>1176</v>
      </c>
      <c r="PE193" s="5"/>
      <c r="QA193" s="13" t="s">
        <v>514</v>
      </c>
      <c r="QB193" s="5"/>
      <c r="QX193" s="13" t="s">
        <v>563</v>
      </c>
      <c r="QY193" s="5"/>
      <c r="RU193" s="13" t="s">
        <v>1241</v>
      </c>
      <c r="RV193" s="5"/>
      <c r="SR193" s="13" t="s">
        <v>878</v>
      </c>
      <c r="SS193" s="5"/>
      <c r="TO193" s="13" t="s">
        <v>966</v>
      </c>
      <c r="TP193" s="5"/>
      <c r="UL193" s="13" t="s">
        <v>673</v>
      </c>
      <c r="UM193" s="5"/>
      <c r="VI193" s="13" t="s">
        <v>682</v>
      </c>
      <c r="VJ193" s="5"/>
      <c r="WF193" s="13" t="s">
        <v>691</v>
      </c>
      <c r="WG193" s="5"/>
    </row>
    <row r="194" spans="29:605" x14ac:dyDescent="0.25">
      <c r="AC194" s="13" t="s">
        <v>329</v>
      </c>
      <c r="AD194" s="5"/>
      <c r="AZ194" s="13" t="s">
        <v>329</v>
      </c>
      <c r="BA194" s="5"/>
      <c r="BW194" s="13" t="s">
        <v>329</v>
      </c>
      <c r="BX194" s="5"/>
      <c r="CT194" s="13" t="s">
        <v>329</v>
      </c>
      <c r="CU194" s="5"/>
      <c r="DQ194" s="13" t="s">
        <v>329</v>
      </c>
      <c r="DR194" s="5"/>
      <c r="EN194" s="13" t="s">
        <v>329</v>
      </c>
      <c r="EO194" s="5"/>
      <c r="FK194" s="13" t="s">
        <v>329</v>
      </c>
      <c r="FL194" s="5"/>
      <c r="GH194" s="13" t="s">
        <v>329</v>
      </c>
      <c r="GI194" s="5"/>
      <c r="HE194" s="13" t="s">
        <v>329</v>
      </c>
      <c r="HF194" s="5"/>
      <c r="IB194" s="13" t="s">
        <v>329</v>
      </c>
      <c r="IC194" s="5"/>
      <c r="IY194" s="13" t="s">
        <v>329</v>
      </c>
      <c r="IZ194" s="5"/>
      <c r="JV194" s="13" t="s">
        <v>329</v>
      </c>
      <c r="JW194" s="5"/>
      <c r="KS194" s="13" t="s">
        <v>329</v>
      </c>
      <c r="KT194" s="5"/>
      <c r="LP194" s="13" t="s">
        <v>329</v>
      </c>
      <c r="LQ194" s="5"/>
      <c r="MM194" s="13" t="s">
        <v>329</v>
      </c>
      <c r="MN194" s="5"/>
      <c r="NJ194" s="13" t="s">
        <v>329</v>
      </c>
      <c r="NK194" s="5"/>
      <c r="OG194" s="13" t="s">
        <v>329</v>
      </c>
      <c r="OH194" s="5"/>
      <c r="PD194" s="13" t="s">
        <v>329</v>
      </c>
      <c r="PE194" s="5"/>
      <c r="QA194" s="13" t="s">
        <v>329</v>
      </c>
      <c r="QB194" s="5"/>
      <c r="QX194" s="13" t="s">
        <v>329</v>
      </c>
      <c r="QY194" s="5"/>
      <c r="RU194" s="13" t="s">
        <v>329</v>
      </c>
      <c r="RV194" s="5"/>
      <c r="SR194" s="13" t="s">
        <v>329</v>
      </c>
      <c r="SS194" s="5"/>
      <c r="TO194" s="13" t="s">
        <v>329</v>
      </c>
      <c r="TP194" s="5"/>
      <c r="UL194" s="13" t="s">
        <v>329</v>
      </c>
      <c r="UM194" s="5"/>
      <c r="VI194" s="13" t="s">
        <v>329</v>
      </c>
      <c r="VJ194" s="5"/>
      <c r="WF194" s="13" t="s">
        <v>329</v>
      </c>
      <c r="WG194" s="5"/>
    </row>
    <row r="195" spans="29:605" x14ac:dyDescent="0.25">
      <c r="AC195" s="13" t="s">
        <v>330</v>
      </c>
      <c r="AD195" s="5"/>
      <c r="AZ195" s="13" t="s">
        <v>330</v>
      </c>
      <c r="BA195" s="5"/>
      <c r="BW195" s="13" t="s">
        <v>330</v>
      </c>
      <c r="BX195" s="5"/>
      <c r="CT195" s="13" t="s">
        <v>330</v>
      </c>
      <c r="CU195" s="5"/>
      <c r="DQ195" s="13" t="s">
        <v>330</v>
      </c>
      <c r="DR195" s="5"/>
      <c r="EN195" s="13" t="s">
        <v>330</v>
      </c>
      <c r="EO195" s="5"/>
      <c r="FK195" s="13" t="s">
        <v>330</v>
      </c>
      <c r="FL195" s="5"/>
      <c r="GH195" s="13" t="s">
        <v>330</v>
      </c>
      <c r="GI195" s="5"/>
      <c r="HE195" s="13" t="s">
        <v>330</v>
      </c>
      <c r="HF195" s="5"/>
      <c r="IB195" s="13" t="s">
        <v>330</v>
      </c>
      <c r="IC195" s="5"/>
      <c r="IY195" s="13" t="s">
        <v>330</v>
      </c>
      <c r="IZ195" s="5"/>
      <c r="JV195" s="13" t="s">
        <v>330</v>
      </c>
      <c r="JW195" s="5"/>
      <c r="KS195" s="13" t="s">
        <v>330</v>
      </c>
      <c r="KT195" s="5"/>
      <c r="LP195" s="13" t="s">
        <v>330</v>
      </c>
      <c r="LQ195" s="5"/>
      <c r="MM195" s="13" t="s">
        <v>330</v>
      </c>
      <c r="MN195" s="5"/>
      <c r="NJ195" s="13" t="s">
        <v>330</v>
      </c>
      <c r="NK195" s="5"/>
      <c r="OG195" s="13" t="s">
        <v>330</v>
      </c>
      <c r="OH195" s="5"/>
      <c r="PD195" s="13" t="s">
        <v>330</v>
      </c>
      <c r="PE195" s="5"/>
      <c r="QA195" s="13" t="s">
        <v>330</v>
      </c>
      <c r="QB195" s="5"/>
      <c r="QX195" s="13" t="s">
        <v>330</v>
      </c>
      <c r="QY195" s="5"/>
      <c r="RU195" s="13" t="s">
        <v>330</v>
      </c>
      <c r="RV195" s="5"/>
      <c r="SR195" s="13" t="s">
        <v>330</v>
      </c>
      <c r="SS195" s="5"/>
      <c r="TO195" s="13" t="s">
        <v>330</v>
      </c>
      <c r="TP195" s="5"/>
      <c r="UL195" s="13" t="s">
        <v>330</v>
      </c>
      <c r="UM195" s="5"/>
      <c r="VI195" s="13" t="s">
        <v>330</v>
      </c>
      <c r="VJ195" s="5"/>
      <c r="WF195" s="13" t="s">
        <v>330</v>
      </c>
      <c r="WG195" s="5"/>
    </row>
    <row r="196" spans="29:605" x14ac:dyDescent="0.25">
      <c r="AC196" s="13"/>
      <c r="AD196" s="5"/>
      <c r="AZ196" s="13"/>
      <c r="BA196" s="5"/>
      <c r="BW196" s="13"/>
      <c r="BX196" s="5"/>
      <c r="CT196" s="13"/>
      <c r="CU196" s="5"/>
      <c r="DQ196" s="13"/>
      <c r="DR196" s="5"/>
      <c r="EN196" s="13"/>
      <c r="EO196" s="5"/>
      <c r="FK196" s="13"/>
      <c r="FL196" s="5"/>
      <c r="GH196" s="13"/>
      <c r="GI196" s="5"/>
      <c r="HE196" s="13"/>
      <c r="HF196" s="5"/>
      <c r="IB196" s="13"/>
      <c r="IC196" s="5"/>
      <c r="IY196" s="13"/>
      <c r="IZ196" s="5"/>
      <c r="JV196" s="13"/>
      <c r="JW196" s="5"/>
      <c r="KS196" s="13"/>
      <c r="KT196" s="5"/>
      <c r="LP196" s="13"/>
      <c r="LQ196" s="5"/>
      <c r="MM196" s="13"/>
      <c r="MN196" s="5"/>
      <c r="NJ196" s="13"/>
      <c r="NK196" s="5"/>
      <c r="OG196" s="13"/>
      <c r="OH196" s="5"/>
      <c r="PD196" s="13"/>
      <c r="PE196" s="5"/>
      <c r="QA196" s="13"/>
      <c r="QB196" s="5"/>
      <c r="QX196" s="13"/>
      <c r="QY196" s="5"/>
      <c r="RU196" s="13"/>
      <c r="RV196" s="5"/>
      <c r="SR196" s="13"/>
      <c r="SS196" s="5"/>
      <c r="TO196" s="13"/>
      <c r="TP196" s="5"/>
      <c r="UL196" s="13"/>
      <c r="UM196" s="5"/>
      <c r="VI196" s="13"/>
      <c r="VJ196" s="5"/>
      <c r="WF196" s="13"/>
      <c r="WG196" s="5"/>
    </row>
    <row r="197" spans="29:605" x14ac:dyDescent="0.25">
      <c r="AC197" s="13"/>
      <c r="AD197" s="5"/>
      <c r="AZ197" s="13"/>
      <c r="BA197" s="5"/>
      <c r="BW197" s="13"/>
      <c r="BX197" s="5"/>
      <c r="CT197" s="13"/>
      <c r="CU197" s="5"/>
      <c r="DQ197" s="13"/>
      <c r="DR197" s="5"/>
      <c r="EN197" s="13"/>
      <c r="EO197" s="5"/>
      <c r="FK197" s="13"/>
      <c r="FL197" s="5"/>
      <c r="GH197" s="13"/>
      <c r="GI197" s="5"/>
      <c r="HE197" s="13"/>
      <c r="HF197" s="5"/>
      <c r="IB197" s="13"/>
      <c r="IC197" s="5"/>
      <c r="IY197" s="13"/>
      <c r="IZ197" s="5"/>
      <c r="JV197" s="13"/>
      <c r="JW197" s="5"/>
      <c r="KS197" s="13"/>
      <c r="KT197" s="5"/>
      <c r="LP197" s="13"/>
      <c r="LQ197" s="5"/>
      <c r="MM197" s="13"/>
      <c r="MN197" s="5"/>
      <c r="NJ197" s="13"/>
      <c r="NK197" s="5"/>
      <c r="OG197" s="13"/>
      <c r="OH197" s="5"/>
      <c r="PD197" s="13"/>
      <c r="PE197" s="5"/>
      <c r="QA197" s="13"/>
      <c r="QB197" s="5"/>
      <c r="QX197" s="13"/>
      <c r="QY197" s="5"/>
      <c r="RU197" s="13"/>
      <c r="RV197" s="5"/>
      <c r="SR197" s="13"/>
      <c r="SS197" s="5"/>
      <c r="TO197" s="13"/>
      <c r="TP197" s="5"/>
      <c r="UL197" s="13"/>
      <c r="UM197" s="5"/>
      <c r="VI197" s="13"/>
      <c r="VJ197" s="5"/>
      <c r="WF197" s="13"/>
      <c r="WG197" s="5"/>
    </row>
    <row r="198" spans="29:605" x14ac:dyDescent="0.25">
      <c r="AC198" s="13"/>
      <c r="AD198" s="5"/>
      <c r="AZ198" s="13"/>
      <c r="BA198" s="5"/>
      <c r="BW198" s="13"/>
      <c r="BX198" s="5"/>
      <c r="CT198" s="13"/>
      <c r="CU198" s="5"/>
      <c r="DQ198" s="13"/>
      <c r="DR198" s="5"/>
      <c r="EN198" s="13"/>
      <c r="EO198" s="5"/>
      <c r="FK198" s="13"/>
      <c r="FL198" s="5"/>
      <c r="GH198" s="13"/>
      <c r="GI198" s="5"/>
      <c r="HE198" s="13"/>
      <c r="HF198" s="5"/>
      <c r="IB198" s="13"/>
      <c r="IC198" s="5"/>
      <c r="IY198" s="13"/>
      <c r="IZ198" s="5"/>
      <c r="JV198" s="13"/>
      <c r="JW198" s="5"/>
      <c r="KS198" s="13"/>
      <c r="KT198" s="5"/>
      <c r="LP198" s="13"/>
      <c r="LQ198" s="5"/>
      <c r="MM198" s="13"/>
      <c r="MN198" s="5"/>
      <c r="NJ198" s="13"/>
      <c r="NK198" s="5"/>
      <c r="OG198" s="13"/>
      <c r="OH198" s="5"/>
      <c r="PD198" s="13"/>
      <c r="PE198" s="5"/>
      <c r="QA198" s="13"/>
      <c r="QB198" s="5"/>
      <c r="QX198" s="13"/>
      <c r="QY198" s="5"/>
      <c r="RU198" s="13"/>
      <c r="RV198" s="5"/>
      <c r="SR198" s="13"/>
      <c r="SS198" s="5"/>
      <c r="TO198" s="13"/>
      <c r="TP198" s="5"/>
      <c r="UL198" s="13"/>
      <c r="UM198" s="5"/>
      <c r="VI198" s="13"/>
      <c r="VJ198" s="5"/>
      <c r="WF198" s="13"/>
      <c r="WG198" s="5"/>
    </row>
    <row r="199" spans="29:605" x14ac:dyDescent="0.25">
      <c r="AC199" s="13" t="s">
        <v>207</v>
      </c>
      <c r="AD199" s="5"/>
      <c r="AZ199" s="13" t="s">
        <v>207</v>
      </c>
      <c r="BA199" s="5"/>
      <c r="BW199" s="13" t="s">
        <v>207</v>
      </c>
      <c r="BX199" s="5"/>
      <c r="CT199" s="13" t="s">
        <v>207</v>
      </c>
      <c r="CU199" s="5"/>
      <c r="DQ199" s="13" t="s">
        <v>207</v>
      </c>
      <c r="DR199" s="5"/>
      <c r="EN199" s="13" t="s">
        <v>207</v>
      </c>
      <c r="EO199" s="5"/>
      <c r="FK199" s="13" t="s">
        <v>207</v>
      </c>
      <c r="FL199" s="5"/>
      <c r="GH199" s="13" t="s">
        <v>207</v>
      </c>
      <c r="GI199" s="5"/>
      <c r="HE199" s="13" t="s">
        <v>207</v>
      </c>
      <c r="HF199" s="5"/>
      <c r="IB199" s="13" t="s">
        <v>207</v>
      </c>
      <c r="IC199" s="5"/>
      <c r="IY199" s="13" t="s">
        <v>207</v>
      </c>
      <c r="IZ199" s="5"/>
      <c r="JV199" s="13" t="s">
        <v>207</v>
      </c>
      <c r="JW199" s="5"/>
      <c r="KS199" s="13" t="s">
        <v>207</v>
      </c>
      <c r="KT199" s="5"/>
      <c r="LP199" s="13" t="s">
        <v>207</v>
      </c>
      <c r="LQ199" s="5"/>
      <c r="MM199" s="13" t="s">
        <v>207</v>
      </c>
      <c r="MN199" s="5"/>
      <c r="NJ199" s="13" t="s">
        <v>207</v>
      </c>
      <c r="NK199" s="5"/>
      <c r="OG199" s="13" t="s">
        <v>207</v>
      </c>
      <c r="OH199" s="5"/>
      <c r="PD199" s="13" t="s">
        <v>207</v>
      </c>
      <c r="PE199" s="5"/>
      <c r="QA199" s="13" t="s">
        <v>207</v>
      </c>
      <c r="QB199" s="5"/>
      <c r="QX199" s="13" t="s">
        <v>207</v>
      </c>
      <c r="QY199" s="5"/>
      <c r="RU199" s="13" t="s">
        <v>207</v>
      </c>
      <c r="RV199" s="5"/>
      <c r="SR199" s="13" t="s">
        <v>207</v>
      </c>
      <c r="SS199" s="5"/>
      <c r="TO199" s="13" t="s">
        <v>207</v>
      </c>
      <c r="TP199" s="5"/>
      <c r="UL199" s="13" t="s">
        <v>207</v>
      </c>
      <c r="UM199" s="5"/>
      <c r="VI199" s="13" t="s">
        <v>207</v>
      </c>
      <c r="VJ199" s="5"/>
      <c r="WF199" s="13" t="s">
        <v>207</v>
      </c>
      <c r="WG199" s="5"/>
    </row>
    <row r="200" spans="29:605" x14ac:dyDescent="0.25">
      <c r="AC200" s="13" t="s">
        <v>181</v>
      </c>
      <c r="AD200" s="5" t="s">
        <v>55</v>
      </c>
      <c r="AZ200" s="13" t="s">
        <v>181</v>
      </c>
      <c r="BA200" s="5">
        <v>1</v>
      </c>
      <c r="BW200" s="13" t="s">
        <v>181</v>
      </c>
      <c r="BX200" s="5">
        <v>1</v>
      </c>
      <c r="CT200" s="13" t="s">
        <v>181</v>
      </c>
      <c r="CU200" s="5" t="s">
        <v>55</v>
      </c>
      <c r="DQ200" s="13" t="s">
        <v>181</v>
      </c>
      <c r="DR200" s="5">
        <v>1</v>
      </c>
      <c r="EN200" s="13" t="s">
        <v>181</v>
      </c>
      <c r="EO200" s="5" t="s">
        <v>55</v>
      </c>
      <c r="FK200" s="13" t="s">
        <v>181</v>
      </c>
      <c r="FL200" s="5" t="s">
        <v>55</v>
      </c>
      <c r="GH200" s="13" t="s">
        <v>181</v>
      </c>
      <c r="GI200" s="5" t="s">
        <v>55</v>
      </c>
      <c r="HE200" s="13" t="s">
        <v>181</v>
      </c>
      <c r="HF200" s="5" t="s">
        <v>55</v>
      </c>
      <c r="IB200" s="13" t="s">
        <v>181</v>
      </c>
      <c r="IC200" s="5">
        <v>1</v>
      </c>
      <c r="IY200" s="13" t="s">
        <v>181</v>
      </c>
      <c r="IZ200" s="5">
        <v>1</v>
      </c>
      <c r="JV200" s="13" t="s">
        <v>181</v>
      </c>
      <c r="JW200" s="5">
        <v>1</v>
      </c>
      <c r="KS200" s="13" t="s">
        <v>181</v>
      </c>
      <c r="KT200" s="5">
        <v>1</v>
      </c>
      <c r="LP200" s="13" t="s">
        <v>181</v>
      </c>
      <c r="LQ200" s="5">
        <v>1</v>
      </c>
      <c r="MM200" s="13" t="s">
        <v>181</v>
      </c>
      <c r="MN200" s="5">
        <v>1</v>
      </c>
      <c r="NJ200" s="13" t="s">
        <v>181</v>
      </c>
      <c r="NK200" s="5">
        <v>1</v>
      </c>
      <c r="OG200" s="13" t="s">
        <v>181</v>
      </c>
      <c r="OH200" s="5">
        <v>1</v>
      </c>
      <c r="PD200" s="13" t="s">
        <v>181</v>
      </c>
      <c r="PE200" s="5">
        <v>1</v>
      </c>
      <c r="QA200" s="13" t="s">
        <v>181</v>
      </c>
      <c r="QB200" s="5">
        <v>1</v>
      </c>
      <c r="QX200" s="13" t="s">
        <v>181</v>
      </c>
      <c r="QY200" s="5">
        <v>1</v>
      </c>
      <c r="RU200" s="13" t="s">
        <v>181</v>
      </c>
      <c r="RV200" s="5">
        <v>1</v>
      </c>
      <c r="SR200" s="13" t="s">
        <v>181</v>
      </c>
      <c r="SS200" s="5">
        <v>1</v>
      </c>
      <c r="TO200" s="13" t="s">
        <v>181</v>
      </c>
      <c r="TP200" s="5">
        <v>1</v>
      </c>
      <c r="UL200" s="13" t="s">
        <v>181</v>
      </c>
      <c r="UM200" s="5" t="s">
        <v>55</v>
      </c>
      <c r="VI200" s="13" t="s">
        <v>181</v>
      </c>
      <c r="VJ200" s="5" t="s">
        <v>55</v>
      </c>
      <c r="WF200" s="13" t="s">
        <v>181</v>
      </c>
      <c r="WG200" s="5" t="s">
        <v>55</v>
      </c>
    </row>
    <row r="201" spans="29:605" x14ac:dyDescent="0.25">
      <c r="AC201" s="13"/>
      <c r="AD201" s="5"/>
      <c r="AZ201" s="13"/>
      <c r="BA201" s="5"/>
      <c r="BW201" s="13"/>
      <c r="BX201" s="5"/>
      <c r="CT201" s="13"/>
      <c r="CU201" s="5"/>
      <c r="DQ201" s="13"/>
      <c r="DR201" s="5"/>
      <c r="EN201" s="13"/>
      <c r="EO201" s="5"/>
      <c r="FK201" s="13"/>
      <c r="FL201" s="5"/>
      <c r="GH201" s="13"/>
      <c r="GI201" s="5"/>
      <c r="HE201" s="13"/>
      <c r="HF201" s="5"/>
      <c r="IB201" s="13"/>
      <c r="IC201" s="5"/>
      <c r="IY201" s="13"/>
      <c r="IZ201" s="5"/>
      <c r="JV201" s="13"/>
      <c r="JW201" s="5"/>
      <c r="KS201" s="13"/>
      <c r="KT201" s="5"/>
      <c r="LP201" s="13"/>
      <c r="LQ201" s="5"/>
      <c r="MM201" s="13"/>
      <c r="MN201" s="5"/>
      <c r="NJ201" s="13"/>
      <c r="NK201" s="5"/>
      <c r="OG201" s="13"/>
      <c r="OH201" s="5"/>
      <c r="PD201" s="13"/>
      <c r="PE201" s="5"/>
      <c r="QA201" s="13"/>
      <c r="QB201" s="5"/>
      <c r="QX201" s="13"/>
      <c r="QY201" s="5"/>
      <c r="RU201" s="13"/>
      <c r="RV201" s="5"/>
      <c r="SR201" s="13"/>
      <c r="SS201" s="5"/>
      <c r="TO201" s="13"/>
      <c r="TP201" s="5"/>
      <c r="UL201" s="13"/>
      <c r="UM201" s="5"/>
      <c r="VI201" s="13"/>
      <c r="VJ201" s="5"/>
      <c r="WF201" s="13"/>
      <c r="WG201" s="5"/>
    </row>
    <row r="202" spans="29:605" x14ac:dyDescent="0.25">
      <c r="AC202" s="13" t="s">
        <v>182</v>
      </c>
      <c r="AD202" s="5">
        <v>1500</v>
      </c>
      <c r="AZ202" s="13" t="s">
        <v>182</v>
      </c>
      <c r="BA202" s="5">
        <v>1500</v>
      </c>
      <c r="BW202" s="13" t="s">
        <v>182</v>
      </c>
      <c r="BX202" s="5">
        <v>1500</v>
      </c>
      <c r="CT202" s="13" t="s">
        <v>182</v>
      </c>
      <c r="CU202" s="5">
        <v>1500</v>
      </c>
      <c r="DQ202" s="13" t="s">
        <v>182</v>
      </c>
      <c r="DR202" s="5">
        <v>1500</v>
      </c>
      <c r="EN202" s="13" t="s">
        <v>182</v>
      </c>
      <c r="EO202" s="5">
        <v>1500</v>
      </c>
      <c r="FK202" s="13" t="s">
        <v>182</v>
      </c>
      <c r="FL202" s="5">
        <v>1500</v>
      </c>
      <c r="GH202" s="13" t="s">
        <v>182</v>
      </c>
      <c r="GI202" s="5">
        <v>1500</v>
      </c>
      <c r="HE202" s="13" t="s">
        <v>182</v>
      </c>
      <c r="HF202" s="5">
        <v>1500</v>
      </c>
      <c r="IB202" s="13" t="s">
        <v>182</v>
      </c>
      <c r="IC202" s="5">
        <v>1500</v>
      </c>
      <c r="IY202" s="13" t="s">
        <v>182</v>
      </c>
      <c r="IZ202" s="5">
        <v>1500</v>
      </c>
      <c r="JV202" s="13" t="s">
        <v>182</v>
      </c>
      <c r="JW202" s="5">
        <v>1500</v>
      </c>
      <c r="KS202" s="13" t="s">
        <v>182</v>
      </c>
      <c r="KT202" s="5">
        <v>1500</v>
      </c>
      <c r="LP202" s="13" t="s">
        <v>182</v>
      </c>
      <c r="LQ202" s="5">
        <v>1500</v>
      </c>
      <c r="MM202" s="13" t="s">
        <v>182</v>
      </c>
      <c r="MN202" s="5">
        <v>1500</v>
      </c>
      <c r="NJ202" s="13" t="s">
        <v>182</v>
      </c>
      <c r="NK202" s="5">
        <v>1500</v>
      </c>
      <c r="OG202" s="13" t="s">
        <v>182</v>
      </c>
      <c r="OH202" s="5">
        <v>1500</v>
      </c>
      <c r="PD202" s="13" t="s">
        <v>182</v>
      </c>
      <c r="PE202" s="5">
        <v>1500</v>
      </c>
      <c r="QA202" s="13" t="s">
        <v>182</v>
      </c>
      <c r="QB202" s="5">
        <v>1500</v>
      </c>
      <c r="QX202" s="13" t="s">
        <v>182</v>
      </c>
      <c r="QY202" s="5">
        <v>1500</v>
      </c>
      <c r="RU202" s="13" t="s">
        <v>182</v>
      </c>
      <c r="RV202" s="5">
        <v>1500</v>
      </c>
      <c r="SR202" s="13" t="s">
        <v>182</v>
      </c>
      <c r="SS202" s="5">
        <v>1500</v>
      </c>
      <c r="TO202" s="13" t="s">
        <v>182</v>
      </c>
      <c r="TP202" s="5">
        <v>1500</v>
      </c>
      <c r="UL202" s="13" t="s">
        <v>182</v>
      </c>
      <c r="UM202" s="5">
        <v>1500</v>
      </c>
      <c r="VI202" s="13" t="s">
        <v>182</v>
      </c>
      <c r="VJ202" s="5">
        <v>1500</v>
      </c>
      <c r="WF202" s="13" t="s">
        <v>182</v>
      </c>
      <c r="WG202" s="5">
        <v>1500</v>
      </c>
    </row>
    <row r="203" spans="29:605" x14ac:dyDescent="0.25">
      <c r="AC203" s="13" t="s">
        <v>183</v>
      </c>
      <c r="AD203" s="5">
        <v>14.0869680708161</v>
      </c>
      <c r="AZ203" s="13" t="s">
        <v>183</v>
      </c>
      <c r="BA203" s="5">
        <v>13.4112598002389</v>
      </c>
      <c r="BW203" s="13" t="s">
        <v>183</v>
      </c>
      <c r="BX203" s="5">
        <v>11.9170260021268</v>
      </c>
      <c r="CT203" s="13" t="s">
        <v>183</v>
      </c>
      <c r="CU203" s="5">
        <v>14.232032955525399</v>
      </c>
      <c r="DQ203" s="13" t="s">
        <v>183</v>
      </c>
      <c r="DR203" s="5">
        <v>12.247365124328701</v>
      </c>
      <c r="EN203" s="13" t="s">
        <v>183</v>
      </c>
      <c r="EO203" s="5">
        <v>14.4932805646951</v>
      </c>
      <c r="FK203" s="13" t="s">
        <v>183</v>
      </c>
      <c r="FL203" s="5">
        <v>15.771486367033299</v>
      </c>
      <c r="GH203" s="13" t="s">
        <v>183</v>
      </c>
      <c r="GI203" s="5">
        <v>15.162244467482401</v>
      </c>
      <c r="HE203" s="13" t="s">
        <v>183</v>
      </c>
      <c r="HF203" s="5">
        <v>14.89008234293</v>
      </c>
      <c r="IB203" s="13" t="s">
        <v>183</v>
      </c>
      <c r="IC203" s="5">
        <v>15.892142831887799</v>
      </c>
      <c r="IY203" s="13" t="s">
        <v>183</v>
      </c>
      <c r="IZ203" s="5">
        <v>12.676960387666099</v>
      </c>
      <c r="JV203" s="13" t="s">
        <v>183</v>
      </c>
      <c r="JW203" s="5">
        <v>12.8435088732229</v>
      </c>
      <c r="KS203" s="13" t="s">
        <v>183</v>
      </c>
      <c r="KT203" s="5">
        <v>12.193703496086499</v>
      </c>
      <c r="LP203" s="13" t="s">
        <v>183</v>
      </c>
      <c r="LQ203" s="5">
        <v>12.7064558031265</v>
      </c>
      <c r="MM203" s="13" t="s">
        <v>183</v>
      </c>
      <c r="MN203" s="5">
        <v>12.429504566627299</v>
      </c>
      <c r="NJ203" s="13" t="s">
        <v>183</v>
      </c>
      <c r="NK203" s="5">
        <v>13.260633759895001</v>
      </c>
      <c r="OG203" s="13" t="s">
        <v>183</v>
      </c>
      <c r="OH203" s="5">
        <v>13.2007239526954</v>
      </c>
      <c r="PD203" s="13" t="s">
        <v>183</v>
      </c>
      <c r="PE203" s="5">
        <v>13.245208881608701</v>
      </c>
      <c r="QA203" s="13" t="s">
        <v>183</v>
      </c>
      <c r="QB203" s="5">
        <v>17.434748493849401</v>
      </c>
      <c r="QX203" s="13" t="s">
        <v>183</v>
      </c>
      <c r="QY203" s="5">
        <v>20.140143200364399</v>
      </c>
      <c r="RU203" s="13" t="s">
        <v>183</v>
      </c>
      <c r="RV203" s="5">
        <v>14.2344322599099</v>
      </c>
      <c r="SR203" s="13" t="s">
        <v>183</v>
      </c>
      <c r="SS203" s="5">
        <v>17.124664005911299</v>
      </c>
      <c r="TO203" s="13" t="s">
        <v>183</v>
      </c>
      <c r="TP203" s="5">
        <v>13.8218102107713</v>
      </c>
      <c r="UL203" s="13" t="s">
        <v>183</v>
      </c>
      <c r="UM203" s="5">
        <v>14.824699462970299</v>
      </c>
      <c r="VI203" s="13" t="s">
        <v>183</v>
      </c>
      <c r="VJ203" s="5">
        <v>14.920412730054499</v>
      </c>
      <c r="WF203" s="13" t="s">
        <v>183</v>
      </c>
      <c r="WG203" s="5">
        <v>15.114234128289199</v>
      </c>
    </row>
    <row r="204" spans="29:605" x14ac:dyDescent="0.25">
      <c r="AC204" s="13" t="s">
        <v>184</v>
      </c>
      <c r="AD204" s="5">
        <v>29766.2188525411</v>
      </c>
      <c r="AZ204" s="13" t="s">
        <v>184</v>
      </c>
      <c r="BA204" s="5">
        <v>6362.1520092444298</v>
      </c>
      <c r="BW204" s="13" t="s">
        <v>184</v>
      </c>
      <c r="BX204" s="5">
        <v>25844.3850912339</v>
      </c>
      <c r="CT204" s="13" t="s">
        <v>184</v>
      </c>
      <c r="CU204" s="5">
        <v>29773.583081307101</v>
      </c>
      <c r="DQ204" s="13" t="s">
        <v>184</v>
      </c>
      <c r="DR204" s="5">
        <v>27164.837213064799</v>
      </c>
      <c r="EN204" s="13" t="s">
        <v>184</v>
      </c>
      <c r="EO204" s="5">
        <v>29719.646793236599</v>
      </c>
      <c r="FK204" s="13" t="s">
        <v>184</v>
      </c>
      <c r="FL204" s="5">
        <v>30626.577302867699</v>
      </c>
      <c r="GH204" s="13" t="s">
        <v>184</v>
      </c>
      <c r="GI204" s="5">
        <v>29412.569827387</v>
      </c>
      <c r="HE204" s="13" t="s">
        <v>184</v>
      </c>
      <c r="HF204" s="5">
        <v>30145.850229144999</v>
      </c>
      <c r="IB204" s="13" t="s">
        <v>184</v>
      </c>
      <c r="IC204" s="5">
        <v>30868.623007682301</v>
      </c>
      <c r="IY204" s="13" t="s">
        <v>184</v>
      </c>
      <c r="IZ204" s="5">
        <v>28557.5772048291</v>
      </c>
      <c r="JV204" s="13" t="s">
        <v>184</v>
      </c>
      <c r="JW204" s="5">
        <v>30873.963318018501</v>
      </c>
      <c r="KS204" s="13" t="s">
        <v>184</v>
      </c>
      <c r="KT204" s="5">
        <v>27852.775100013601</v>
      </c>
      <c r="LP204" s="13" t="s">
        <v>184</v>
      </c>
      <c r="LQ204" s="5">
        <v>29688.458554758599</v>
      </c>
      <c r="MM204" s="13" t="s">
        <v>184</v>
      </c>
      <c r="MN204" s="5">
        <v>28193.392085354299</v>
      </c>
      <c r="NJ204" s="13" t="s">
        <v>184</v>
      </c>
      <c r="NK204" s="5">
        <v>32485.905462082901</v>
      </c>
      <c r="OG204" s="13" t="s">
        <v>184</v>
      </c>
      <c r="OH204" s="5">
        <v>31483.6030384191</v>
      </c>
      <c r="PD204" s="13" t="s">
        <v>184</v>
      </c>
      <c r="PE204" s="5">
        <v>32721.672768641602</v>
      </c>
      <c r="QA204" s="13" t="s">
        <v>184</v>
      </c>
      <c r="QB204" s="5">
        <v>6338.2930923316999</v>
      </c>
      <c r="QX204" s="13" t="s">
        <v>184</v>
      </c>
      <c r="QY204" s="5">
        <v>6338.2930923316999</v>
      </c>
      <c r="RU204" s="13" t="s">
        <v>184</v>
      </c>
      <c r="RV204" s="5">
        <v>39774.461246290099</v>
      </c>
      <c r="SR204" s="13" t="s">
        <v>184</v>
      </c>
      <c r="SS204" s="5">
        <v>6362.1520092444298</v>
      </c>
      <c r="TO204" s="13" t="s">
        <v>184</v>
      </c>
      <c r="TP204" s="5">
        <v>35734.956472352504</v>
      </c>
      <c r="UL204" s="13" t="s">
        <v>184</v>
      </c>
      <c r="UM204" s="5">
        <v>6338.2930923316999</v>
      </c>
      <c r="VI204" s="13" t="s">
        <v>184</v>
      </c>
      <c r="VJ204" s="5">
        <v>6338.2930923316999</v>
      </c>
      <c r="WF204" s="13" t="s">
        <v>184</v>
      </c>
      <c r="WG204" s="5">
        <v>6338.2930923316999</v>
      </c>
    </row>
    <row r="205" spans="29:605" x14ac:dyDescent="0.25">
      <c r="AC205" s="13" t="s">
        <v>185</v>
      </c>
      <c r="AD205" s="14">
        <v>1.15156049871952E-5</v>
      </c>
      <c r="AZ205" s="13" t="s">
        <v>185</v>
      </c>
      <c r="BA205" s="14">
        <v>6.0815052268554603E-6</v>
      </c>
      <c r="BW205" s="13" t="s">
        <v>185</v>
      </c>
      <c r="BX205" s="14">
        <v>1.0955510406766E-5</v>
      </c>
      <c r="CT205" s="13" t="s">
        <v>185</v>
      </c>
      <c r="CU205" s="14">
        <v>1.14811577997464E-5</v>
      </c>
      <c r="DQ205" s="13" t="s">
        <v>185</v>
      </c>
      <c r="DR205" s="14">
        <v>1.1010445064244E-5</v>
      </c>
      <c r="EN205" s="13" t="s">
        <v>185</v>
      </c>
      <c r="EO205" s="14">
        <v>1.1424936942723199E-5</v>
      </c>
      <c r="FK205" s="13" t="s">
        <v>185</v>
      </c>
      <c r="FL205" s="14">
        <v>1.1314056344256599E-5</v>
      </c>
      <c r="GH205" s="13" t="s">
        <v>185</v>
      </c>
      <c r="GI205" s="14">
        <v>1.1306101218850801E-5</v>
      </c>
      <c r="HE205" s="13" t="s">
        <v>185</v>
      </c>
      <c r="HF205" s="14">
        <v>1.1393637116099099E-5</v>
      </c>
      <c r="IB205" s="13" t="s">
        <v>185</v>
      </c>
      <c r="IC205" s="14">
        <v>1.13369923548695E-5</v>
      </c>
      <c r="IY205" s="13" t="s">
        <v>185</v>
      </c>
      <c r="IZ205" s="14">
        <v>1.1051382202701599E-5</v>
      </c>
      <c r="JV205" s="13" t="s">
        <v>185</v>
      </c>
      <c r="JW205" s="14">
        <v>1.1244953820104601E-5</v>
      </c>
      <c r="KS205" s="13" t="s">
        <v>185</v>
      </c>
      <c r="KT205" s="14">
        <v>1.10711363409215E-5</v>
      </c>
      <c r="LP205" s="13" t="s">
        <v>185</v>
      </c>
      <c r="LQ205" s="14">
        <v>1.11516929623392E-5</v>
      </c>
      <c r="MM205" s="13" t="s">
        <v>185</v>
      </c>
      <c r="MN205" s="14">
        <v>1.1073922962350001E-5</v>
      </c>
      <c r="NJ205" s="13" t="s">
        <v>185</v>
      </c>
      <c r="NK205" s="14">
        <v>1.1295435584834801E-5</v>
      </c>
      <c r="OG205" s="13" t="s">
        <v>185</v>
      </c>
      <c r="OH205" s="14">
        <v>1.1227071051920599E-5</v>
      </c>
      <c r="PD205" s="13" t="s">
        <v>185</v>
      </c>
      <c r="PE205" s="14">
        <v>1.1336570850679701E-5</v>
      </c>
      <c r="QA205" s="13" t="s">
        <v>185</v>
      </c>
      <c r="QB205" s="14">
        <v>6.1273750321263401E-6</v>
      </c>
      <c r="QX205" s="13" t="s">
        <v>185</v>
      </c>
      <c r="QY205" s="14">
        <v>6.1273750321263401E-6</v>
      </c>
      <c r="RU205" s="13" t="s">
        <v>185</v>
      </c>
      <c r="RV205" s="14">
        <v>1.1800694157549E-5</v>
      </c>
      <c r="SR205" s="13" t="s">
        <v>185</v>
      </c>
      <c r="SS205" s="14">
        <v>6.0815052268554603E-6</v>
      </c>
      <c r="TO205" s="13" t="s">
        <v>185</v>
      </c>
      <c r="TP205" s="14">
        <v>1.14671614720407E-5</v>
      </c>
      <c r="UL205" s="13" t="s">
        <v>185</v>
      </c>
      <c r="UM205" s="14">
        <v>6.1273750321263401E-6</v>
      </c>
      <c r="VI205" s="13" t="s">
        <v>185</v>
      </c>
      <c r="VJ205" s="14">
        <v>6.1273750321263401E-6</v>
      </c>
      <c r="WF205" s="13" t="s">
        <v>185</v>
      </c>
      <c r="WG205" s="14">
        <v>6.1273750321263401E-6</v>
      </c>
    </row>
    <row r="206" spans="29:605" x14ac:dyDescent="0.25">
      <c r="AC206" s="13" t="s">
        <v>186</v>
      </c>
      <c r="AD206" s="5">
        <v>422.40219144520199</v>
      </c>
      <c r="AZ206" s="13" t="s">
        <v>186</v>
      </c>
      <c r="BA206" s="5">
        <v>223.074787470187</v>
      </c>
      <c r="BW206" s="13" t="s">
        <v>186</v>
      </c>
      <c r="BX206" s="5">
        <v>401.85744555882098</v>
      </c>
      <c r="CT206" s="13" t="s">
        <v>186</v>
      </c>
      <c r="CU206" s="5">
        <v>421.13863929282599</v>
      </c>
      <c r="DQ206" s="13" t="s">
        <v>186</v>
      </c>
      <c r="DR206" s="5">
        <v>403.87249554801599</v>
      </c>
      <c r="EN206" s="13" t="s">
        <v>186</v>
      </c>
      <c r="EO206" s="5">
        <v>419.07641040967599</v>
      </c>
      <c r="FK206" s="13" t="s">
        <v>186</v>
      </c>
      <c r="FL206" s="5">
        <v>415.009215691458</v>
      </c>
      <c r="GH206" s="13" t="s">
        <v>186</v>
      </c>
      <c r="GI206" s="5">
        <v>414.71741492125</v>
      </c>
      <c r="HE206" s="13" t="s">
        <v>186</v>
      </c>
      <c r="HF206" s="5">
        <v>417.92830613095703</v>
      </c>
      <c r="IB206" s="13" t="s">
        <v>186</v>
      </c>
      <c r="IC206" s="5">
        <v>415.85052808074698</v>
      </c>
      <c r="IY206" s="13" t="s">
        <v>186</v>
      </c>
      <c r="IZ206" s="5">
        <v>405.374104626757</v>
      </c>
      <c r="JV206" s="13" t="s">
        <v>186</v>
      </c>
      <c r="JW206" s="5">
        <v>412.47447629490199</v>
      </c>
      <c r="KS206" s="13" t="s">
        <v>186</v>
      </c>
      <c r="KT206" s="5">
        <v>406.09870322869699</v>
      </c>
      <c r="LP206" s="13" t="s">
        <v>186</v>
      </c>
      <c r="LQ206" s="5">
        <v>409.05358866112601</v>
      </c>
      <c r="MM206" s="13" t="s">
        <v>186</v>
      </c>
      <c r="MN206" s="5">
        <v>406.200918874286</v>
      </c>
      <c r="NJ206" s="13" t="s">
        <v>186</v>
      </c>
      <c r="NK206" s="5">
        <v>414.32619038840897</v>
      </c>
      <c r="OG206" s="13" t="s">
        <v>186</v>
      </c>
      <c r="OH206" s="5">
        <v>411.818521138535</v>
      </c>
      <c r="PD206" s="13" t="s">
        <v>186</v>
      </c>
      <c r="PE206" s="5">
        <v>415.83506694833801</v>
      </c>
      <c r="QA206" s="13" t="s">
        <v>186</v>
      </c>
      <c r="QB206" s="5" t="s">
        <v>55</v>
      </c>
      <c r="QX206" s="13" t="s">
        <v>186</v>
      </c>
      <c r="QY206" s="5" t="s">
        <v>55</v>
      </c>
      <c r="RU206" s="13" t="s">
        <v>186</v>
      </c>
      <c r="RV206" s="5">
        <v>432.85950484286099</v>
      </c>
      <c r="SR206" s="13" t="s">
        <v>186</v>
      </c>
      <c r="SS206" s="5">
        <v>223.074787470187</v>
      </c>
      <c r="TO206" s="13" t="s">
        <v>186</v>
      </c>
      <c r="TP206" s="5">
        <v>420.62524208081402</v>
      </c>
      <c r="UL206" s="13" t="s">
        <v>186</v>
      </c>
      <c r="UM206" s="5" t="s">
        <v>55</v>
      </c>
      <c r="VI206" s="13" t="s">
        <v>186</v>
      </c>
      <c r="VJ206" s="5" t="s">
        <v>55</v>
      </c>
      <c r="WF206" s="13" t="s">
        <v>186</v>
      </c>
      <c r="WG206" s="5" t="s">
        <v>55</v>
      </c>
    </row>
    <row r="207" spans="29:605" x14ac:dyDescent="0.25">
      <c r="AC207" s="13" t="s">
        <v>187</v>
      </c>
      <c r="AD207" s="5">
        <v>0</v>
      </c>
      <c r="AZ207" s="13" t="s">
        <v>187</v>
      </c>
      <c r="BA207" s="5">
        <v>0</v>
      </c>
      <c r="BW207" s="13" t="s">
        <v>187</v>
      </c>
      <c r="BX207" s="5">
        <v>0</v>
      </c>
      <c r="CT207" s="13" t="s">
        <v>187</v>
      </c>
      <c r="CU207" s="5">
        <v>0</v>
      </c>
      <c r="DQ207" s="13" t="s">
        <v>187</v>
      </c>
      <c r="DR207" s="5">
        <v>0</v>
      </c>
      <c r="EN207" s="13" t="s">
        <v>187</v>
      </c>
      <c r="EO207" s="5">
        <v>0</v>
      </c>
      <c r="FK207" s="13" t="s">
        <v>187</v>
      </c>
      <c r="FL207" s="5">
        <v>0</v>
      </c>
      <c r="GH207" s="13" t="s">
        <v>187</v>
      </c>
      <c r="GI207" s="5">
        <v>0</v>
      </c>
      <c r="HE207" s="13" t="s">
        <v>187</v>
      </c>
      <c r="HF207" s="5">
        <v>0</v>
      </c>
      <c r="IB207" s="13" t="s">
        <v>187</v>
      </c>
      <c r="IC207" s="5">
        <v>0</v>
      </c>
      <c r="IY207" s="13" t="s">
        <v>187</v>
      </c>
      <c r="IZ207" s="5">
        <v>0</v>
      </c>
      <c r="JV207" s="13" t="s">
        <v>187</v>
      </c>
      <c r="JW207" s="5">
        <v>0</v>
      </c>
      <c r="KS207" s="13" t="s">
        <v>187</v>
      </c>
      <c r="KT207" s="5">
        <v>0</v>
      </c>
      <c r="LP207" s="13" t="s">
        <v>187</v>
      </c>
      <c r="LQ207" s="5">
        <v>0</v>
      </c>
      <c r="MM207" s="13" t="s">
        <v>187</v>
      </c>
      <c r="MN207" s="5">
        <v>0</v>
      </c>
      <c r="NJ207" s="13" t="s">
        <v>187</v>
      </c>
      <c r="NK207" s="5">
        <v>0</v>
      </c>
      <c r="OG207" s="13" t="s">
        <v>187</v>
      </c>
      <c r="OH207" s="5">
        <v>0</v>
      </c>
      <c r="PD207" s="13" t="s">
        <v>187</v>
      </c>
      <c r="PE207" s="5">
        <v>0</v>
      </c>
      <c r="QA207" s="13" t="s">
        <v>187</v>
      </c>
      <c r="QB207" s="5">
        <v>0</v>
      </c>
      <c r="QX207" s="13" t="s">
        <v>187</v>
      </c>
      <c r="QY207" s="5">
        <v>0</v>
      </c>
      <c r="RU207" s="13" t="s">
        <v>187</v>
      </c>
      <c r="RV207" s="5">
        <v>0</v>
      </c>
      <c r="SR207" s="13" t="s">
        <v>187</v>
      </c>
      <c r="SS207" s="5">
        <v>0</v>
      </c>
      <c r="TO207" s="13" t="s">
        <v>187</v>
      </c>
      <c r="TP207" s="5">
        <v>0</v>
      </c>
      <c r="UL207" s="13" t="s">
        <v>187</v>
      </c>
      <c r="UM207" s="5">
        <v>0</v>
      </c>
      <c r="VI207" s="13" t="s">
        <v>187</v>
      </c>
      <c r="VJ207" s="5">
        <v>0</v>
      </c>
      <c r="WF207" s="13" t="s">
        <v>187</v>
      </c>
      <c r="WG207" s="5">
        <v>0</v>
      </c>
    </row>
    <row r="208" spans="29:605" x14ac:dyDescent="0.25">
      <c r="AC208" s="13" t="s">
        <v>188</v>
      </c>
      <c r="AD208" s="5">
        <v>203.48203074729801</v>
      </c>
      <c r="AZ208" s="13" t="s">
        <v>188</v>
      </c>
      <c r="BA208" s="5">
        <v>118.029988638413</v>
      </c>
      <c r="BW208" s="13" t="s">
        <v>188</v>
      </c>
      <c r="BX208" s="5">
        <v>207.58529682864901</v>
      </c>
      <c r="CT208" s="13" t="s">
        <v>188</v>
      </c>
      <c r="CU208" s="5">
        <v>203.11814450972</v>
      </c>
      <c r="DQ208" s="13" t="s">
        <v>188</v>
      </c>
      <c r="DR208" s="5">
        <v>204.74956532096201</v>
      </c>
      <c r="EN208" s="13" t="s">
        <v>188</v>
      </c>
      <c r="EO208" s="5">
        <v>202.67377468855</v>
      </c>
      <c r="FK208" s="13" t="s">
        <v>188</v>
      </c>
      <c r="FL208" s="5">
        <v>199.403622674242</v>
      </c>
      <c r="GH208" s="13" t="s">
        <v>188</v>
      </c>
      <c r="GI208" s="5">
        <v>202.22396303672099</v>
      </c>
      <c r="HE208" s="13" t="s">
        <v>188</v>
      </c>
      <c r="HF208" s="5">
        <v>201.33142907824001</v>
      </c>
      <c r="IB208" s="13" t="s">
        <v>188</v>
      </c>
      <c r="IC208" s="5">
        <v>199.06137543079001</v>
      </c>
      <c r="IY208" s="13" t="s">
        <v>188</v>
      </c>
      <c r="IZ208" s="5">
        <v>201.717887489562</v>
      </c>
      <c r="JV208" s="13" t="s">
        <v>188</v>
      </c>
      <c r="JW208" s="5">
        <v>198.168343382269</v>
      </c>
      <c r="KS208" s="13" t="s">
        <v>188</v>
      </c>
      <c r="KT208" s="5">
        <v>203.653609830313</v>
      </c>
      <c r="LP208" s="13" t="s">
        <v>188</v>
      </c>
      <c r="LQ208" s="5">
        <v>200.02070400347199</v>
      </c>
      <c r="MM208" s="13" t="s">
        <v>188</v>
      </c>
      <c r="MN208" s="5">
        <v>202.832327186122</v>
      </c>
      <c r="NJ208" s="13" t="s">
        <v>188</v>
      </c>
      <c r="NK208" s="5">
        <v>195.03367496403999</v>
      </c>
      <c r="OG208" s="13" t="s">
        <v>188</v>
      </c>
      <c r="OH208" s="5">
        <v>196.60947211487999</v>
      </c>
      <c r="PD208" s="13" t="s">
        <v>188</v>
      </c>
      <c r="PE208" s="5">
        <v>194.889983356882</v>
      </c>
      <c r="QA208" s="13" t="s">
        <v>188</v>
      </c>
      <c r="QB208" s="5">
        <v>117.86265629223</v>
      </c>
      <c r="QX208" s="13" t="s">
        <v>188</v>
      </c>
      <c r="QY208" s="5">
        <v>117.86265629223</v>
      </c>
      <c r="RU208" s="13" t="s">
        <v>188</v>
      </c>
      <c r="RV208" s="5">
        <v>184.60020864702</v>
      </c>
      <c r="SR208" s="13" t="s">
        <v>188</v>
      </c>
      <c r="SS208" s="5">
        <v>118.029988638413</v>
      </c>
      <c r="TO208" s="13" t="s">
        <v>188</v>
      </c>
      <c r="TP208" s="5">
        <v>189.73406739618801</v>
      </c>
      <c r="UL208" s="13" t="s">
        <v>188</v>
      </c>
      <c r="UM208" s="5">
        <v>117.86265629223</v>
      </c>
      <c r="VI208" s="13" t="s">
        <v>188</v>
      </c>
      <c r="VJ208" s="5">
        <v>117.86265629223</v>
      </c>
      <c r="WF208" s="13" t="s">
        <v>188</v>
      </c>
      <c r="WG208" s="5">
        <v>117.86265629223</v>
      </c>
    </row>
    <row r="209" spans="29:605" x14ac:dyDescent="0.25">
      <c r="AC209" s="13" t="s">
        <v>189</v>
      </c>
      <c r="AD209" s="5">
        <v>203.48203074729801</v>
      </c>
      <c r="AZ209" s="13" t="s">
        <v>189</v>
      </c>
      <c r="BA209" s="5">
        <v>118.029988638413</v>
      </c>
      <c r="BW209" s="13" t="s">
        <v>189</v>
      </c>
      <c r="BX209" s="5">
        <v>207.58529682864901</v>
      </c>
      <c r="CT209" s="13" t="s">
        <v>189</v>
      </c>
      <c r="CU209" s="5">
        <v>203.11814450972</v>
      </c>
      <c r="DQ209" s="13" t="s">
        <v>189</v>
      </c>
      <c r="DR209" s="5">
        <v>204.74956532096201</v>
      </c>
      <c r="EN209" s="13" t="s">
        <v>189</v>
      </c>
      <c r="EO209" s="5">
        <v>202.67377468855</v>
      </c>
      <c r="FK209" s="13" t="s">
        <v>189</v>
      </c>
      <c r="FL209" s="5">
        <v>199.403622674242</v>
      </c>
      <c r="GH209" s="13" t="s">
        <v>189</v>
      </c>
      <c r="GI209" s="5">
        <v>202.22396303672099</v>
      </c>
      <c r="HE209" s="13" t="s">
        <v>189</v>
      </c>
      <c r="HF209" s="5">
        <v>201.33142907824001</v>
      </c>
      <c r="IB209" s="13" t="s">
        <v>189</v>
      </c>
      <c r="IC209" s="5">
        <v>199.06137543079001</v>
      </c>
      <c r="IY209" s="13" t="s">
        <v>189</v>
      </c>
      <c r="IZ209" s="5">
        <v>201.717887489562</v>
      </c>
      <c r="JV209" s="13" t="s">
        <v>189</v>
      </c>
      <c r="JW209" s="5">
        <v>198.168343382269</v>
      </c>
      <c r="KS209" s="13" t="s">
        <v>189</v>
      </c>
      <c r="KT209" s="5">
        <v>203.653609830313</v>
      </c>
      <c r="LP209" s="13" t="s">
        <v>189</v>
      </c>
      <c r="LQ209" s="5">
        <v>200.02070400347199</v>
      </c>
      <c r="MM209" s="13" t="s">
        <v>189</v>
      </c>
      <c r="MN209" s="5">
        <v>202.832327186122</v>
      </c>
      <c r="NJ209" s="13" t="s">
        <v>189</v>
      </c>
      <c r="NK209" s="5">
        <v>195.03367496403999</v>
      </c>
      <c r="OG209" s="13" t="s">
        <v>189</v>
      </c>
      <c r="OH209" s="5">
        <v>196.60947211487999</v>
      </c>
      <c r="PD209" s="13" t="s">
        <v>189</v>
      </c>
      <c r="PE209" s="5">
        <v>194.889983356882</v>
      </c>
      <c r="QA209" s="13" t="s">
        <v>189</v>
      </c>
      <c r="QB209" s="5">
        <v>117.86265629223</v>
      </c>
      <c r="QX209" s="13" t="s">
        <v>189</v>
      </c>
      <c r="QY209" s="5">
        <v>117.86265629223</v>
      </c>
      <c r="RU209" s="13" t="s">
        <v>189</v>
      </c>
      <c r="RV209" s="5">
        <v>184.60020864702</v>
      </c>
      <c r="SR209" s="13" t="s">
        <v>189</v>
      </c>
      <c r="SS209" s="5">
        <v>118.029988638413</v>
      </c>
      <c r="TO209" s="13" t="s">
        <v>189</v>
      </c>
      <c r="TP209" s="5">
        <v>189.73406739618801</v>
      </c>
      <c r="UL209" s="13" t="s">
        <v>189</v>
      </c>
      <c r="UM209" s="5">
        <v>117.86265629223</v>
      </c>
      <c r="VI209" s="13" t="s">
        <v>189</v>
      </c>
      <c r="VJ209" s="5">
        <v>117.86265629223</v>
      </c>
      <c r="WF209" s="13" t="s">
        <v>189</v>
      </c>
      <c r="WG209" s="5">
        <v>117.86265629223</v>
      </c>
    </row>
    <row r="210" spans="29:605" x14ac:dyDescent="0.25">
      <c r="AC210" s="13" t="s">
        <v>190</v>
      </c>
      <c r="AD210" s="5">
        <v>0</v>
      </c>
      <c r="AZ210" s="13" t="s">
        <v>190</v>
      </c>
      <c r="BA210" s="5">
        <v>0</v>
      </c>
      <c r="BW210" s="13" t="s">
        <v>190</v>
      </c>
      <c r="BX210" s="5">
        <v>0</v>
      </c>
      <c r="CT210" s="13" t="s">
        <v>190</v>
      </c>
      <c r="CU210" s="5">
        <v>0</v>
      </c>
      <c r="DQ210" s="13" t="s">
        <v>190</v>
      </c>
      <c r="DR210" s="5">
        <v>0</v>
      </c>
      <c r="EN210" s="13" t="s">
        <v>190</v>
      </c>
      <c r="EO210" s="5">
        <v>0</v>
      </c>
      <c r="FK210" s="13" t="s">
        <v>190</v>
      </c>
      <c r="FL210" s="5">
        <v>0</v>
      </c>
      <c r="GH210" s="13" t="s">
        <v>190</v>
      </c>
      <c r="GI210" s="5">
        <v>0</v>
      </c>
      <c r="HE210" s="13" t="s">
        <v>190</v>
      </c>
      <c r="HF210" s="5">
        <v>0</v>
      </c>
      <c r="IB210" s="13" t="s">
        <v>190</v>
      </c>
      <c r="IC210" s="5">
        <v>0</v>
      </c>
      <c r="IY210" s="13" t="s">
        <v>190</v>
      </c>
      <c r="IZ210" s="5">
        <v>0</v>
      </c>
      <c r="JV210" s="13" t="s">
        <v>190</v>
      </c>
      <c r="JW210" s="5">
        <v>0</v>
      </c>
      <c r="KS210" s="13" t="s">
        <v>190</v>
      </c>
      <c r="KT210" s="5">
        <v>0</v>
      </c>
      <c r="LP210" s="13" t="s">
        <v>190</v>
      </c>
      <c r="LQ210" s="5">
        <v>0</v>
      </c>
      <c r="MM210" s="13" t="s">
        <v>190</v>
      </c>
      <c r="MN210" s="5">
        <v>0</v>
      </c>
      <c r="NJ210" s="13" t="s">
        <v>190</v>
      </c>
      <c r="NK210" s="5">
        <v>0</v>
      </c>
      <c r="OG210" s="13" t="s">
        <v>190</v>
      </c>
      <c r="OH210" s="5">
        <v>0</v>
      </c>
      <c r="PD210" s="13" t="s">
        <v>190</v>
      </c>
      <c r="PE210" s="5">
        <v>0</v>
      </c>
      <c r="QA210" s="13" t="s">
        <v>190</v>
      </c>
      <c r="QB210" s="5">
        <v>0</v>
      </c>
      <c r="QX210" s="13" t="s">
        <v>190</v>
      </c>
      <c r="QY210" s="5">
        <v>0</v>
      </c>
      <c r="RU210" s="13" t="s">
        <v>190</v>
      </c>
      <c r="RV210" s="5">
        <v>0</v>
      </c>
      <c r="SR210" s="13" t="s">
        <v>190</v>
      </c>
      <c r="SS210" s="5">
        <v>0</v>
      </c>
      <c r="TO210" s="13" t="s">
        <v>190</v>
      </c>
      <c r="TP210" s="5">
        <v>0</v>
      </c>
      <c r="UL210" s="13" t="s">
        <v>190</v>
      </c>
      <c r="UM210" s="5">
        <v>0</v>
      </c>
      <c r="VI210" s="13" t="s">
        <v>190</v>
      </c>
      <c r="VJ210" s="5">
        <v>0</v>
      </c>
      <c r="WF210" s="13" t="s">
        <v>190</v>
      </c>
      <c r="WG210" s="5">
        <v>0</v>
      </c>
    </row>
    <row r="211" spans="29:605" x14ac:dyDescent="0.25">
      <c r="AC211" s="13"/>
      <c r="AD211" s="5"/>
      <c r="AZ211" s="13"/>
      <c r="BA211" s="5"/>
      <c r="BW211" s="13"/>
      <c r="BX211" s="5"/>
      <c r="CT211" s="13"/>
      <c r="CU211" s="5"/>
      <c r="DQ211" s="13"/>
      <c r="DR211" s="5"/>
      <c r="EN211" s="13"/>
      <c r="EO211" s="5"/>
      <c r="FK211" s="13"/>
      <c r="FL211" s="5"/>
      <c r="GH211" s="13"/>
      <c r="GI211" s="5"/>
      <c r="HE211" s="13"/>
      <c r="HF211" s="5"/>
      <c r="IB211" s="13"/>
      <c r="IC211" s="5"/>
      <c r="IY211" s="13"/>
      <c r="IZ211" s="5"/>
      <c r="JV211" s="13"/>
      <c r="JW211" s="5"/>
      <c r="KS211" s="13"/>
      <c r="KT211" s="5"/>
      <c r="LP211" s="13"/>
      <c r="LQ211" s="5"/>
      <c r="MM211" s="13"/>
      <c r="MN211" s="5"/>
      <c r="NJ211" s="13"/>
      <c r="NK211" s="5"/>
      <c r="OG211" s="13"/>
      <c r="OH211" s="5"/>
      <c r="PD211" s="13"/>
      <c r="PE211" s="5"/>
      <c r="QA211" s="13"/>
      <c r="QB211" s="5"/>
      <c r="QX211" s="13"/>
      <c r="QY211" s="5"/>
      <c r="RU211" s="13"/>
      <c r="RV211" s="5"/>
      <c r="SR211" s="13"/>
      <c r="SS211" s="5"/>
      <c r="TO211" s="13"/>
      <c r="TP211" s="5"/>
      <c r="UL211" s="13"/>
      <c r="UM211" s="5"/>
      <c r="VI211" s="13"/>
      <c r="VJ211" s="5"/>
      <c r="WF211" s="13"/>
      <c r="WG211" s="5"/>
    </row>
    <row r="212" spans="29:605" x14ac:dyDescent="0.25">
      <c r="AC212" s="13" t="s">
        <v>191</v>
      </c>
      <c r="AD212" s="5">
        <v>0</v>
      </c>
      <c r="AZ212" s="13" t="s">
        <v>191</v>
      </c>
      <c r="BA212" s="5">
        <v>0</v>
      </c>
      <c r="BW212" s="13" t="s">
        <v>191</v>
      </c>
      <c r="BX212" s="5">
        <v>0</v>
      </c>
      <c r="CT212" s="13" t="s">
        <v>191</v>
      </c>
      <c r="CU212" s="5">
        <v>0</v>
      </c>
      <c r="DQ212" s="13" t="s">
        <v>191</v>
      </c>
      <c r="DR212" s="5">
        <v>0</v>
      </c>
      <c r="EN212" s="13" t="s">
        <v>191</v>
      </c>
      <c r="EO212" s="5">
        <v>0</v>
      </c>
      <c r="FK212" s="13" t="s">
        <v>191</v>
      </c>
      <c r="FL212" s="5">
        <v>0</v>
      </c>
      <c r="GH212" s="13" t="s">
        <v>191</v>
      </c>
      <c r="GI212" s="5">
        <v>0</v>
      </c>
      <c r="HE212" s="13" t="s">
        <v>191</v>
      </c>
      <c r="HF212" s="5">
        <v>0</v>
      </c>
      <c r="IB212" s="13" t="s">
        <v>191</v>
      </c>
      <c r="IC212" s="5">
        <v>0</v>
      </c>
      <c r="IY212" s="13" t="s">
        <v>191</v>
      </c>
      <c r="IZ212" s="5">
        <v>0</v>
      </c>
      <c r="JV212" s="13" t="s">
        <v>191</v>
      </c>
      <c r="JW212" s="5">
        <v>0</v>
      </c>
      <c r="KS212" s="13" t="s">
        <v>191</v>
      </c>
      <c r="KT212" s="5">
        <v>0</v>
      </c>
      <c r="LP212" s="13" t="s">
        <v>191</v>
      </c>
      <c r="LQ212" s="5">
        <v>0</v>
      </c>
      <c r="MM212" s="13" t="s">
        <v>191</v>
      </c>
      <c r="MN212" s="5">
        <v>0</v>
      </c>
      <c r="NJ212" s="13" t="s">
        <v>191</v>
      </c>
      <c r="NK212" s="5">
        <v>0</v>
      </c>
      <c r="OG212" s="13" t="s">
        <v>191</v>
      </c>
      <c r="OH212" s="5">
        <v>0</v>
      </c>
      <c r="PD212" s="13" t="s">
        <v>191</v>
      </c>
      <c r="PE212" s="5">
        <v>0</v>
      </c>
      <c r="QA212" s="13" t="s">
        <v>191</v>
      </c>
      <c r="QB212" s="5" t="s">
        <v>55</v>
      </c>
      <c r="QX212" s="13" t="s">
        <v>191</v>
      </c>
      <c r="QY212" s="5" t="s">
        <v>55</v>
      </c>
      <c r="RU212" s="13" t="s">
        <v>191</v>
      </c>
      <c r="RV212" s="5">
        <v>0</v>
      </c>
      <c r="SR212" s="13" t="s">
        <v>191</v>
      </c>
      <c r="SS212" s="5">
        <v>0</v>
      </c>
      <c r="TO212" s="13" t="s">
        <v>191</v>
      </c>
      <c r="TP212" s="5">
        <v>0</v>
      </c>
      <c r="UL212" s="13" t="s">
        <v>191</v>
      </c>
      <c r="UM212" s="5" t="s">
        <v>55</v>
      </c>
      <c r="VI212" s="13" t="s">
        <v>191</v>
      </c>
      <c r="VJ212" s="5" t="s">
        <v>55</v>
      </c>
      <c r="WF212" s="13" t="s">
        <v>191</v>
      </c>
      <c r="WG212" s="5" t="s">
        <v>55</v>
      </c>
    </row>
    <row r="213" spans="29:605" x14ac:dyDescent="0.25">
      <c r="AC213" s="13" t="s">
        <v>192</v>
      </c>
      <c r="AD213" s="5">
        <v>0</v>
      </c>
      <c r="AZ213" s="13" t="s">
        <v>192</v>
      </c>
      <c r="BA213" s="5">
        <v>0</v>
      </c>
      <c r="BW213" s="13" t="s">
        <v>192</v>
      </c>
      <c r="BX213" s="5">
        <v>0</v>
      </c>
      <c r="CT213" s="13" t="s">
        <v>192</v>
      </c>
      <c r="CU213" s="5">
        <v>0</v>
      </c>
      <c r="DQ213" s="13" t="s">
        <v>192</v>
      </c>
      <c r="DR213" s="5">
        <v>0</v>
      </c>
      <c r="EN213" s="13" t="s">
        <v>192</v>
      </c>
      <c r="EO213" s="5">
        <v>0</v>
      </c>
      <c r="FK213" s="13" t="s">
        <v>192</v>
      </c>
      <c r="FL213" s="5">
        <v>0</v>
      </c>
      <c r="GH213" s="13" t="s">
        <v>192</v>
      </c>
      <c r="GI213" s="5">
        <v>0</v>
      </c>
      <c r="HE213" s="13" t="s">
        <v>192</v>
      </c>
      <c r="HF213" s="5">
        <v>0</v>
      </c>
      <c r="IB213" s="13" t="s">
        <v>192</v>
      </c>
      <c r="IC213" s="5">
        <v>0</v>
      </c>
      <c r="IY213" s="13" t="s">
        <v>192</v>
      </c>
      <c r="IZ213" s="5">
        <v>0</v>
      </c>
      <c r="JV213" s="13" t="s">
        <v>192</v>
      </c>
      <c r="JW213" s="5">
        <v>0</v>
      </c>
      <c r="KS213" s="13" t="s">
        <v>192</v>
      </c>
      <c r="KT213" s="5">
        <v>0</v>
      </c>
      <c r="LP213" s="13" t="s">
        <v>192</v>
      </c>
      <c r="LQ213" s="5">
        <v>0</v>
      </c>
      <c r="MM213" s="13" t="s">
        <v>192</v>
      </c>
      <c r="MN213" s="5">
        <v>0</v>
      </c>
      <c r="NJ213" s="13" t="s">
        <v>192</v>
      </c>
      <c r="NK213" s="5">
        <v>0</v>
      </c>
      <c r="OG213" s="13" t="s">
        <v>192</v>
      </c>
      <c r="OH213" s="5">
        <v>0</v>
      </c>
      <c r="PD213" s="13" t="s">
        <v>192</v>
      </c>
      <c r="PE213" s="5">
        <v>0</v>
      </c>
      <c r="QA213" s="13" t="s">
        <v>192</v>
      </c>
      <c r="QB213" s="5">
        <v>0</v>
      </c>
      <c r="QX213" s="13" t="s">
        <v>192</v>
      </c>
      <c r="QY213" s="5">
        <v>0</v>
      </c>
      <c r="RU213" s="13" t="s">
        <v>192</v>
      </c>
      <c r="RV213" s="5">
        <v>0</v>
      </c>
      <c r="SR213" s="13" t="s">
        <v>192</v>
      </c>
      <c r="SS213" s="5">
        <v>0</v>
      </c>
      <c r="TO213" s="13" t="s">
        <v>192</v>
      </c>
      <c r="TP213" s="5">
        <v>0</v>
      </c>
      <c r="UL213" s="13" t="s">
        <v>192</v>
      </c>
      <c r="UM213" s="5">
        <v>0</v>
      </c>
      <c r="VI213" s="13" t="s">
        <v>192</v>
      </c>
      <c r="VJ213" s="5">
        <v>0</v>
      </c>
      <c r="WF213" s="13" t="s">
        <v>192</v>
      </c>
      <c r="WG213" s="5">
        <v>0</v>
      </c>
    </row>
    <row r="214" spans="29:605" x14ac:dyDescent="0.25">
      <c r="AC214" s="13" t="s">
        <v>193</v>
      </c>
      <c r="AD214" s="5">
        <v>491.26910555070702</v>
      </c>
      <c r="AZ214" s="13" t="s">
        <v>193</v>
      </c>
      <c r="BA214" s="5">
        <v>300.06474596675298</v>
      </c>
      <c r="BW214" s="13" t="s">
        <v>193</v>
      </c>
      <c r="BX214" s="5">
        <v>400.97289219989301</v>
      </c>
      <c r="CT214" s="13" t="s">
        <v>193</v>
      </c>
      <c r="CU214" s="5">
        <v>489.200529675908</v>
      </c>
      <c r="DQ214" s="13" t="s">
        <v>193</v>
      </c>
      <c r="DR214" s="5">
        <v>422.69937065639903</v>
      </c>
      <c r="EN214" s="13" t="s">
        <v>193</v>
      </c>
      <c r="EO214" s="5">
        <v>484.84096844972902</v>
      </c>
      <c r="FK214" s="13" t="s">
        <v>193</v>
      </c>
      <c r="FL214" s="5">
        <v>490.86533455330999</v>
      </c>
      <c r="GH214" s="13" t="s">
        <v>193</v>
      </c>
      <c r="GI214" s="5">
        <v>472.83288658015698</v>
      </c>
      <c r="HE214" s="13" t="s">
        <v>193</v>
      </c>
      <c r="HF214" s="5">
        <v>489.09168600812097</v>
      </c>
      <c r="IB214" s="13" t="s">
        <v>193</v>
      </c>
      <c r="IC214" s="5">
        <v>495.86741378910699</v>
      </c>
      <c r="IY214" s="13" t="s">
        <v>193</v>
      </c>
      <c r="IZ214" s="5">
        <v>444.69166527108899</v>
      </c>
      <c r="JV214" s="13" t="s">
        <v>193</v>
      </c>
      <c r="JW214" s="5">
        <v>489.80621711983503</v>
      </c>
      <c r="KS214" s="13" t="s">
        <v>193</v>
      </c>
      <c r="KT214" s="5">
        <v>436.00602961356498</v>
      </c>
      <c r="LP214" s="13" t="s">
        <v>193</v>
      </c>
      <c r="LQ214" s="5">
        <v>466.91969319156402</v>
      </c>
      <c r="MM214" s="13" t="s">
        <v>193</v>
      </c>
      <c r="MN214" s="5">
        <v>440.97565202868401</v>
      </c>
      <c r="NJ214" s="13" t="s">
        <v>193</v>
      </c>
      <c r="NK214" s="5">
        <v>516.096699975148</v>
      </c>
      <c r="OG214" s="13" t="s">
        <v>193</v>
      </c>
      <c r="OH214" s="5">
        <v>497.21212762373102</v>
      </c>
      <c r="PD214" s="13" t="s">
        <v>193</v>
      </c>
      <c r="PE214" s="5">
        <v>522.344975037219</v>
      </c>
      <c r="QA214" s="13" t="s">
        <v>193</v>
      </c>
      <c r="QB214" s="5">
        <v>300.307146050283</v>
      </c>
      <c r="QX214" s="13" t="s">
        <v>193</v>
      </c>
      <c r="QY214" s="5">
        <v>299.54210331667002</v>
      </c>
      <c r="RU214" s="13" t="s">
        <v>193</v>
      </c>
      <c r="RV214" s="5">
        <v>660.21601641415896</v>
      </c>
      <c r="SR214" s="13" t="s">
        <v>193</v>
      </c>
      <c r="SS214" s="5">
        <v>298.72684980159801</v>
      </c>
      <c r="TO214" s="13" t="s">
        <v>193</v>
      </c>
      <c r="TP214" s="5">
        <v>574.83617566194596</v>
      </c>
      <c r="UL214" s="13" t="s">
        <v>193</v>
      </c>
      <c r="UM214" s="5">
        <v>302.18390369619101</v>
      </c>
      <c r="VI214" s="13" t="s">
        <v>193</v>
      </c>
      <c r="VJ214" s="5">
        <v>302.12536407221802</v>
      </c>
      <c r="WF214" s="13" t="s">
        <v>193</v>
      </c>
      <c r="WG214" s="5">
        <v>302.073226200899</v>
      </c>
    </row>
    <row r="215" spans="29:605" x14ac:dyDescent="0.25">
      <c r="AC215" s="13" t="s">
        <v>194</v>
      </c>
      <c r="AD215" s="5">
        <v>0</v>
      </c>
      <c r="AZ215" s="13" t="s">
        <v>194</v>
      </c>
      <c r="BA215" s="5">
        <v>0</v>
      </c>
      <c r="BW215" s="13" t="s">
        <v>194</v>
      </c>
      <c r="BX215" s="5">
        <v>0</v>
      </c>
      <c r="CT215" s="13" t="s">
        <v>194</v>
      </c>
      <c r="CU215" s="5">
        <v>0</v>
      </c>
      <c r="DQ215" s="13" t="s">
        <v>194</v>
      </c>
      <c r="DR215" s="5">
        <v>0</v>
      </c>
      <c r="EN215" s="13" t="s">
        <v>194</v>
      </c>
      <c r="EO215" s="5">
        <v>0</v>
      </c>
      <c r="FK215" s="13" t="s">
        <v>194</v>
      </c>
      <c r="FL215" s="5">
        <v>0</v>
      </c>
      <c r="GH215" s="13" t="s">
        <v>194</v>
      </c>
      <c r="GI215" s="5">
        <v>0</v>
      </c>
      <c r="HE215" s="13" t="s">
        <v>194</v>
      </c>
      <c r="HF215" s="5">
        <v>0</v>
      </c>
      <c r="IB215" s="13" t="s">
        <v>194</v>
      </c>
      <c r="IC215" s="5">
        <v>0</v>
      </c>
      <c r="IY215" s="13" t="s">
        <v>194</v>
      </c>
      <c r="IZ215" s="5">
        <v>0</v>
      </c>
      <c r="JV215" s="13" t="s">
        <v>194</v>
      </c>
      <c r="JW215" s="5">
        <v>0</v>
      </c>
      <c r="KS215" s="13" t="s">
        <v>194</v>
      </c>
      <c r="KT215" s="5">
        <v>0</v>
      </c>
      <c r="LP215" s="13" t="s">
        <v>194</v>
      </c>
      <c r="LQ215" s="5">
        <v>0</v>
      </c>
      <c r="MM215" s="13" t="s">
        <v>194</v>
      </c>
      <c r="MN215" s="5">
        <v>0</v>
      </c>
      <c r="NJ215" s="13" t="s">
        <v>194</v>
      </c>
      <c r="NK215" s="5">
        <v>0</v>
      </c>
      <c r="OG215" s="13" t="s">
        <v>194</v>
      </c>
      <c r="OH215" s="5">
        <v>0</v>
      </c>
      <c r="PD215" s="13" t="s">
        <v>194</v>
      </c>
      <c r="PE215" s="5">
        <v>0</v>
      </c>
      <c r="QA215" s="13" t="s">
        <v>194</v>
      </c>
      <c r="QB215" s="5">
        <v>0</v>
      </c>
      <c r="QX215" s="13" t="s">
        <v>194</v>
      </c>
      <c r="QY215" s="5">
        <v>0</v>
      </c>
      <c r="RU215" s="13" t="s">
        <v>194</v>
      </c>
      <c r="RV215" s="5">
        <v>0</v>
      </c>
      <c r="SR215" s="13" t="s">
        <v>194</v>
      </c>
      <c r="SS215" s="5">
        <v>0</v>
      </c>
      <c r="TO215" s="13" t="s">
        <v>194</v>
      </c>
      <c r="TP215" s="5">
        <v>0</v>
      </c>
      <c r="UL215" s="13" t="s">
        <v>194</v>
      </c>
      <c r="UM215" s="5">
        <v>0</v>
      </c>
      <c r="VI215" s="13" t="s">
        <v>194</v>
      </c>
      <c r="VJ215" s="5">
        <v>0</v>
      </c>
      <c r="WF215" s="13" t="s">
        <v>194</v>
      </c>
      <c r="WG215" s="5">
        <v>0</v>
      </c>
    </row>
    <row r="216" spans="29:605" x14ac:dyDescent="0.25">
      <c r="AC216" s="13" t="s">
        <v>195</v>
      </c>
      <c r="AD216" s="14">
        <v>18020168892.966301</v>
      </c>
      <c r="AZ216" s="13" t="s">
        <v>195</v>
      </c>
      <c r="BA216" s="14">
        <v>11006630256.3123</v>
      </c>
      <c r="BW216" s="13" t="s">
        <v>195</v>
      </c>
      <c r="BX216" s="14">
        <v>14708026939.417299</v>
      </c>
      <c r="CT216" s="13" t="s">
        <v>195</v>
      </c>
      <c r="CU216" s="14">
        <v>17944291769.388599</v>
      </c>
      <c r="DQ216" s="13" t="s">
        <v>195</v>
      </c>
      <c r="DR216" s="14">
        <v>15504972659.821899</v>
      </c>
      <c r="EN216" s="13" t="s">
        <v>195</v>
      </c>
      <c r="EO216" s="14">
        <v>17784379353.3475</v>
      </c>
      <c r="FK216" s="13" t="s">
        <v>195</v>
      </c>
      <c r="FL216" s="14">
        <v>18005358229.1469</v>
      </c>
      <c r="GH216" s="13" t="s">
        <v>195</v>
      </c>
      <c r="GI216" s="14">
        <v>17343912690.727402</v>
      </c>
      <c r="HE216" s="13" t="s">
        <v>195</v>
      </c>
      <c r="HF216" s="14">
        <v>17940299291.021198</v>
      </c>
      <c r="IB216" s="13" t="s">
        <v>195</v>
      </c>
      <c r="IC216" s="14">
        <v>18188838752.604599</v>
      </c>
      <c r="IY216" s="13" t="s">
        <v>195</v>
      </c>
      <c r="IZ216" s="14">
        <v>16311668743.135201</v>
      </c>
      <c r="JV216" s="13" t="s">
        <v>195</v>
      </c>
      <c r="JW216" s="14">
        <v>17966508900.310501</v>
      </c>
      <c r="KS216" s="13" t="s">
        <v>195</v>
      </c>
      <c r="KT216" s="14">
        <v>15993072235.186899</v>
      </c>
      <c r="LP216" s="13" t="s">
        <v>195</v>
      </c>
      <c r="LQ216" s="14">
        <v>17127011724.7288</v>
      </c>
      <c r="MM216" s="13" t="s">
        <v>195</v>
      </c>
      <c r="MN216" s="14">
        <v>16175362214.8393</v>
      </c>
      <c r="NJ216" s="13" t="s">
        <v>195</v>
      </c>
      <c r="NK216" s="14">
        <v>18930866186.322399</v>
      </c>
      <c r="OG216" s="13" t="s">
        <v>195</v>
      </c>
      <c r="OH216" s="14">
        <v>18238164000.495998</v>
      </c>
      <c r="PD216" s="13" t="s">
        <v>195</v>
      </c>
      <c r="PE216" s="14">
        <v>19160058233.280102</v>
      </c>
      <c r="QA216" s="13" t="s">
        <v>195</v>
      </c>
      <c r="QB216" s="5" t="s">
        <v>55</v>
      </c>
      <c r="QX216" s="13" t="s">
        <v>195</v>
      </c>
      <c r="QY216" s="5" t="s">
        <v>55</v>
      </c>
      <c r="RU216" s="13" t="s">
        <v>195</v>
      </c>
      <c r="RV216" s="14">
        <v>24217285368.042702</v>
      </c>
      <c r="SR216" s="13" t="s">
        <v>195</v>
      </c>
      <c r="SS216" s="14">
        <v>10957555086.339399</v>
      </c>
      <c r="TO216" s="13" t="s">
        <v>195</v>
      </c>
      <c r="TP216" s="14">
        <v>21085480145.557301</v>
      </c>
      <c r="UL216" s="13" t="s">
        <v>195</v>
      </c>
      <c r="UM216" s="5" t="s">
        <v>55</v>
      </c>
      <c r="VI216" s="13" t="s">
        <v>195</v>
      </c>
      <c r="VJ216" s="5" t="s">
        <v>55</v>
      </c>
      <c r="WF216" s="13" t="s">
        <v>195</v>
      </c>
      <c r="WG216" s="5" t="s">
        <v>55</v>
      </c>
    </row>
    <row r="217" spans="29:605" x14ac:dyDescent="0.25">
      <c r="AC217" s="13" t="s">
        <v>196</v>
      </c>
      <c r="AD217" s="5">
        <v>271955.49713748501</v>
      </c>
      <c r="AZ217" s="13" t="s">
        <v>196</v>
      </c>
      <c r="BA217" s="5">
        <v>255466.629005995</v>
      </c>
      <c r="BW217" s="13" t="s">
        <v>196</v>
      </c>
      <c r="BX217" s="5">
        <v>260854.83597081399</v>
      </c>
      <c r="CT217" s="13" t="s">
        <v>196</v>
      </c>
      <c r="CU217" s="5">
        <v>270877.43738223199</v>
      </c>
      <c r="DQ217" s="13" t="s">
        <v>196</v>
      </c>
      <c r="DR217" s="5">
        <v>260717.47730749499</v>
      </c>
      <c r="EN217" s="13" t="s">
        <v>196</v>
      </c>
      <c r="EO217" s="5">
        <v>269236.652630386</v>
      </c>
      <c r="FK217" s="13" t="s">
        <v>196</v>
      </c>
      <c r="FL217" s="5">
        <v>264004.43307996198</v>
      </c>
      <c r="GH217" s="13" t="s">
        <v>196</v>
      </c>
      <c r="GI217" s="5">
        <v>266129.67956495797</v>
      </c>
      <c r="HE217" s="13" t="s">
        <v>196</v>
      </c>
      <c r="HF217" s="5">
        <v>267426.99929766299</v>
      </c>
      <c r="IB217" s="13" t="s">
        <v>196</v>
      </c>
      <c r="IC217" s="5">
        <v>264235.22170687502</v>
      </c>
      <c r="IY217" s="13" t="s">
        <v>196</v>
      </c>
      <c r="IZ217" s="5">
        <v>259650.78858017601</v>
      </c>
      <c r="JV217" s="13" t="s">
        <v>196</v>
      </c>
      <c r="JW217" s="5">
        <v>261373.15534011999</v>
      </c>
      <c r="KS217" s="13" t="s">
        <v>196</v>
      </c>
      <c r="KT217" s="5">
        <v>261535.185858499</v>
      </c>
      <c r="LP217" s="13" t="s">
        <v>196</v>
      </c>
      <c r="LQ217" s="5">
        <v>260748.816451244</v>
      </c>
      <c r="MM217" s="13" t="s">
        <v>196</v>
      </c>
      <c r="MN217" s="5">
        <v>261023.795135269</v>
      </c>
      <c r="NJ217" s="13" t="s">
        <v>196</v>
      </c>
      <c r="NK217" s="5">
        <v>259726.87118933001</v>
      </c>
      <c r="OG217" s="13" t="s">
        <v>196</v>
      </c>
      <c r="OH217" s="5">
        <v>259610.45465163901</v>
      </c>
      <c r="PD217" s="13" t="s">
        <v>196</v>
      </c>
      <c r="PE217" s="5">
        <v>260510.070281347</v>
      </c>
      <c r="QA217" s="13" t="s">
        <v>196</v>
      </c>
      <c r="QB217" s="5">
        <v>244245.55298379701</v>
      </c>
      <c r="QX217" s="13" t="s">
        <v>196</v>
      </c>
      <c r="QY217" s="5">
        <v>238280.47960627399</v>
      </c>
      <c r="RU217" s="13" t="s">
        <v>196</v>
      </c>
      <c r="RV217" s="5">
        <v>259970.49306322701</v>
      </c>
      <c r="SR217" s="13" t="s">
        <v>196</v>
      </c>
      <c r="SS217" s="5">
        <v>245173.72833500701</v>
      </c>
      <c r="TO217" s="13" t="s">
        <v>196</v>
      </c>
      <c r="TP217" s="5">
        <v>258350.73136171501</v>
      </c>
      <c r="UL217" s="13" t="s">
        <v>196</v>
      </c>
      <c r="UM217" s="5">
        <v>258182.67310069999</v>
      </c>
      <c r="VI217" s="13" t="s">
        <v>196</v>
      </c>
      <c r="VJ217" s="5">
        <v>257882.15140991501</v>
      </c>
      <c r="WF217" s="13" t="s">
        <v>196</v>
      </c>
      <c r="WG217" s="5">
        <v>257473.15636595499</v>
      </c>
    </row>
    <row r="218" spans="29:605" x14ac:dyDescent="0.25">
      <c r="AC218" s="13" t="s">
        <v>197</v>
      </c>
      <c r="AD218" s="5">
        <v>21.173698449235399</v>
      </c>
      <c r="AZ218" s="13" t="s">
        <v>197</v>
      </c>
      <c r="BA218" s="5">
        <v>12.932790551167001</v>
      </c>
      <c r="BW218" s="13" t="s">
        <v>197</v>
      </c>
      <c r="BX218" s="5">
        <v>17.281931653815398</v>
      </c>
      <c r="CT218" s="13" t="s">
        <v>197</v>
      </c>
      <c r="CU218" s="5">
        <v>21.084542829031601</v>
      </c>
      <c r="DQ218" s="13" t="s">
        <v>197</v>
      </c>
      <c r="DR218" s="5">
        <v>18.218342875290801</v>
      </c>
      <c r="EN218" s="13" t="s">
        <v>197</v>
      </c>
      <c r="EO218" s="5">
        <v>20.896645740183299</v>
      </c>
      <c r="FK218" s="13" t="s">
        <v>197</v>
      </c>
      <c r="FL218" s="5">
        <v>21.156295919247601</v>
      </c>
      <c r="GH218" s="13" t="s">
        <v>197</v>
      </c>
      <c r="GI218" s="5">
        <v>20.3790974116047</v>
      </c>
      <c r="HE218" s="13" t="s">
        <v>197</v>
      </c>
      <c r="HF218" s="5">
        <v>21.079851666949999</v>
      </c>
      <c r="IB218" s="13" t="s">
        <v>197</v>
      </c>
      <c r="IC218" s="5">
        <v>21.371885534310501</v>
      </c>
      <c r="IY218" s="13" t="s">
        <v>197</v>
      </c>
      <c r="IZ218" s="5">
        <v>19.166210773183899</v>
      </c>
      <c r="JV218" s="13" t="s">
        <v>197</v>
      </c>
      <c r="JW218" s="5">
        <v>21.110647957864899</v>
      </c>
      <c r="KS218" s="13" t="s">
        <v>197</v>
      </c>
      <c r="KT218" s="5">
        <v>18.791859876344599</v>
      </c>
      <c r="LP218" s="13" t="s">
        <v>197</v>
      </c>
      <c r="LQ218" s="5">
        <v>20.1242387765564</v>
      </c>
      <c r="MM218" s="13" t="s">
        <v>197</v>
      </c>
      <c r="MN218" s="5">
        <v>19.006050602436201</v>
      </c>
      <c r="NJ218" s="13" t="s">
        <v>197</v>
      </c>
      <c r="NK218" s="5">
        <v>22.243767768928901</v>
      </c>
      <c r="OG218" s="13" t="s">
        <v>197</v>
      </c>
      <c r="OH218" s="5">
        <v>21.4298427005828</v>
      </c>
      <c r="PD218" s="13" t="s">
        <v>197</v>
      </c>
      <c r="PE218" s="5">
        <v>22.513068424104102</v>
      </c>
      <c r="QA218" s="13" t="s">
        <v>197</v>
      </c>
      <c r="QB218" s="5">
        <v>12.9432379947672</v>
      </c>
      <c r="QX218" s="13" t="s">
        <v>197</v>
      </c>
      <c r="QY218" s="5">
        <v>12.9102646529485</v>
      </c>
      <c r="RU218" s="13" t="s">
        <v>197</v>
      </c>
      <c r="RV218" s="5">
        <v>28.455310307450201</v>
      </c>
      <c r="SR218" s="13" t="s">
        <v>197</v>
      </c>
      <c r="SS218" s="5">
        <v>12.8751272264489</v>
      </c>
      <c r="TO218" s="13" t="s">
        <v>197</v>
      </c>
      <c r="TP218" s="5">
        <v>24.775439171029799</v>
      </c>
      <c r="UL218" s="13" t="s">
        <v>197</v>
      </c>
      <c r="UM218" s="5">
        <v>13.0241262493058</v>
      </c>
      <c r="VI218" s="13" t="s">
        <v>197</v>
      </c>
      <c r="VJ218" s="5">
        <v>13.0216031915126</v>
      </c>
      <c r="WF218" s="13" t="s">
        <v>197</v>
      </c>
      <c r="WG218" s="5">
        <v>13.0193560492587</v>
      </c>
    </row>
    <row r="219" spans="29:605" x14ac:dyDescent="0.25">
      <c r="AC219" s="13"/>
      <c r="AD219" s="5"/>
      <c r="AZ219" s="13"/>
      <c r="BA219" s="5"/>
      <c r="BW219" s="13"/>
      <c r="BX219" s="5"/>
      <c r="CT219" s="13"/>
      <c r="CU219" s="5"/>
      <c r="DQ219" s="13"/>
      <c r="DR219" s="5"/>
      <c r="EN219" s="13"/>
      <c r="EO219" s="5"/>
      <c r="FK219" s="13"/>
      <c r="FL219" s="5"/>
      <c r="GH219" s="13"/>
      <c r="GI219" s="5"/>
      <c r="HE219" s="13"/>
      <c r="HF219" s="5"/>
      <c r="IB219" s="13"/>
      <c r="IC219" s="5"/>
      <c r="IY219" s="13"/>
      <c r="IZ219" s="5"/>
      <c r="JV219" s="13"/>
      <c r="JW219" s="5"/>
      <c r="KS219" s="13"/>
      <c r="KT219" s="5"/>
      <c r="LP219" s="13"/>
      <c r="LQ219" s="5"/>
      <c r="MM219" s="13"/>
      <c r="MN219" s="5"/>
      <c r="NJ219" s="13"/>
      <c r="NK219" s="5"/>
      <c r="OG219" s="13"/>
      <c r="OH219" s="5"/>
      <c r="PD219" s="13"/>
      <c r="PE219" s="5"/>
      <c r="QA219" s="13"/>
      <c r="QB219" s="5"/>
      <c r="QX219" s="13"/>
      <c r="QY219" s="5"/>
      <c r="RU219" s="13"/>
      <c r="RV219" s="5"/>
      <c r="SR219" s="13"/>
      <c r="SS219" s="5"/>
      <c r="TO219" s="13"/>
      <c r="TP219" s="5"/>
      <c r="UL219" s="13"/>
      <c r="UM219" s="5"/>
      <c r="VI219" s="13"/>
      <c r="VJ219" s="5"/>
      <c r="WF219" s="13"/>
      <c r="WG219" s="5"/>
    </row>
    <row r="220" spans="29:605" x14ac:dyDescent="0.25">
      <c r="AC220" s="13" t="s">
        <v>198</v>
      </c>
      <c r="AD220" s="5">
        <v>57539.766082453898</v>
      </c>
      <c r="AZ220" s="13" t="s">
        <v>198</v>
      </c>
      <c r="BA220" s="5">
        <v>67445.786540057205</v>
      </c>
      <c r="BW220" s="13" t="s">
        <v>198</v>
      </c>
      <c r="BX220" s="5">
        <v>63360.4648411612</v>
      </c>
      <c r="CT220" s="13" t="s">
        <v>198</v>
      </c>
      <c r="CU220" s="5">
        <v>58184.331392897897</v>
      </c>
      <c r="DQ220" s="13" t="s">
        <v>198</v>
      </c>
      <c r="DR220" s="5">
        <v>67563.883440301201</v>
      </c>
      <c r="EN220" s="13" t="s">
        <v>198</v>
      </c>
      <c r="EO220" s="5">
        <v>59503.108505180899</v>
      </c>
      <c r="FK220" s="13" t="s">
        <v>198</v>
      </c>
      <c r="FL220" s="5">
        <v>68098.545888328605</v>
      </c>
      <c r="GH220" s="13" t="s">
        <v>198</v>
      </c>
      <c r="GI220" s="5">
        <v>63616.676531313497</v>
      </c>
      <c r="HE220" s="13" t="s">
        <v>198</v>
      </c>
      <c r="HF220" s="5">
        <v>61925.197439294498</v>
      </c>
      <c r="IB220" s="13" t="s">
        <v>198</v>
      </c>
      <c r="IC220" s="5">
        <v>69404.707889657002</v>
      </c>
      <c r="IY220" s="13" t="s">
        <v>198</v>
      </c>
      <c r="IZ220" s="5">
        <v>74258.204866606306</v>
      </c>
      <c r="JV220" s="13" t="s">
        <v>198</v>
      </c>
      <c r="JW220" s="5">
        <v>75549.028452185303</v>
      </c>
      <c r="KS220" s="13" t="s">
        <v>198</v>
      </c>
      <c r="KT220" s="5">
        <v>66497.113931839107</v>
      </c>
      <c r="LP220" s="13" t="s">
        <v>198</v>
      </c>
      <c r="LQ220" s="5">
        <v>73934.256688661</v>
      </c>
      <c r="MM220" s="13" t="s">
        <v>198</v>
      </c>
      <c r="MN220" s="5">
        <v>69833.396511762898</v>
      </c>
      <c r="NJ220" s="13" t="s">
        <v>198</v>
      </c>
      <c r="NK220" s="5">
        <v>83672.860854141705</v>
      </c>
      <c r="OG220" s="13" t="s">
        <v>198</v>
      </c>
      <c r="OH220" s="5">
        <v>82723.716181105105</v>
      </c>
      <c r="PD220" s="13" t="s">
        <v>198</v>
      </c>
      <c r="PE220" s="5">
        <v>82647.398057101207</v>
      </c>
      <c r="QA220" s="13" t="s">
        <v>198</v>
      </c>
      <c r="QB220" s="5">
        <v>99000.481989388994</v>
      </c>
      <c r="QX220" s="13" t="s">
        <v>198</v>
      </c>
      <c r="QY220" s="5">
        <v>125189.927295052</v>
      </c>
      <c r="RU220" s="13" t="s">
        <v>198</v>
      </c>
      <c r="RV220" s="5">
        <v>103187.072755866</v>
      </c>
      <c r="SR220" s="13" t="s">
        <v>198</v>
      </c>
      <c r="SS220" s="5">
        <v>96895.111108702695</v>
      </c>
      <c r="TO220" s="13" t="s">
        <v>198</v>
      </c>
      <c r="TP220" s="5">
        <v>96277.925284802594</v>
      </c>
      <c r="UL220" s="13" t="s">
        <v>198</v>
      </c>
      <c r="UM220" s="5">
        <v>57509.841474650799</v>
      </c>
      <c r="VI220" s="13" t="s">
        <v>198</v>
      </c>
      <c r="VJ220" s="5">
        <v>58285.899275245698</v>
      </c>
      <c r="WF220" s="13" t="s">
        <v>198</v>
      </c>
      <c r="WG220" s="5">
        <v>59921.912385558797</v>
      </c>
    </row>
    <row r="221" spans="29:605" x14ac:dyDescent="0.25">
      <c r="AC221" s="13" t="s">
        <v>199</v>
      </c>
      <c r="AD221" s="5">
        <v>0.76</v>
      </c>
      <c r="AZ221" s="13" t="s">
        <v>199</v>
      </c>
      <c r="BA221" s="5">
        <v>0.76</v>
      </c>
      <c r="BW221" s="13" t="s">
        <v>199</v>
      </c>
      <c r="BX221" s="5">
        <v>0.76</v>
      </c>
      <c r="CT221" s="13" t="s">
        <v>199</v>
      </c>
      <c r="CU221" s="5">
        <v>0.76</v>
      </c>
      <c r="DQ221" s="13" t="s">
        <v>199</v>
      </c>
      <c r="DR221" s="5">
        <v>0.76</v>
      </c>
      <c r="EN221" s="13" t="s">
        <v>199</v>
      </c>
      <c r="EO221" s="5">
        <v>0.76</v>
      </c>
      <c r="FK221" s="13" t="s">
        <v>199</v>
      </c>
      <c r="FL221" s="5">
        <v>0.76</v>
      </c>
      <c r="GH221" s="13" t="s">
        <v>199</v>
      </c>
      <c r="GI221" s="5">
        <v>0.76</v>
      </c>
      <c r="HE221" s="13" t="s">
        <v>199</v>
      </c>
      <c r="HF221" s="5">
        <v>0.76</v>
      </c>
      <c r="IB221" s="13" t="s">
        <v>199</v>
      </c>
      <c r="IC221" s="5">
        <v>0.76</v>
      </c>
      <c r="IY221" s="13" t="s">
        <v>199</v>
      </c>
      <c r="IZ221" s="5">
        <v>0.76</v>
      </c>
      <c r="JV221" s="13" t="s">
        <v>199</v>
      </c>
      <c r="JW221" s="5">
        <v>0.76</v>
      </c>
      <c r="KS221" s="13" t="s">
        <v>199</v>
      </c>
      <c r="KT221" s="5">
        <v>0.76</v>
      </c>
      <c r="LP221" s="13" t="s">
        <v>199</v>
      </c>
      <c r="LQ221" s="5">
        <v>0.76</v>
      </c>
      <c r="MM221" s="13" t="s">
        <v>199</v>
      </c>
      <c r="MN221" s="5">
        <v>0.76</v>
      </c>
      <c r="NJ221" s="13" t="s">
        <v>199</v>
      </c>
      <c r="NK221" s="5">
        <v>0.76</v>
      </c>
      <c r="OG221" s="13" t="s">
        <v>199</v>
      </c>
      <c r="OH221" s="5">
        <v>0.76</v>
      </c>
      <c r="PD221" s="13" t="s">
        <v>199</v>
      </c>
      <c r="PE221" s="5">
        <v>0.76</v>
      </c>
      <c r="QA221" s="13" t="s">
        <v>199</v>
      </c>
      <c r="QB221" s="5">
        <v>0.76</v>
      </c>
      <c r="QX221" s="13" t="s">
        <v>199</v>
      </c>
      <c r="QY221" s="5">
        <v>0.76</v>
      </c>
      <c r="RU221" s="13" t="s">
        <v>199</v>
      </c>
      <c r="RV221" s="5">
        <v>0.76</v>
      </c>
      <c r="SR221" s="13" t="s">
        <v>199</v>
      </c>
      <c r="SS221" s="5">
        <v>0.76</v>
      </c>
      <c r="TO221" s="13" t="s">
        <v>199</v>
      </c>
      <c r="TP221" s="5">
        <v>0.76</v>
      </c>
      <c r="UL221" s="13" t="s">
        <v>199</v>
      </c>
      <c r="UM221" s="5">
        <v>0.76</v>
      </c>
      <c r="VI221" s="13" t="s">
        <v>199</v>
      </c>
      <c r="VJ221" s="5">
        <v>0.76</v>
      </c>
      <c r="WF221" s="13" t="s">
        <v>199</v>
      </c>
      <c r="WG221" s="5">
        <v>0.76</v>
      </c>
    </row>
    <row r="222" spans="29:605" x14ac:dyDescent="0.25">
      <c r="AC222" s="13" t="s">
        <v>200</v>
      </c>
      <c r="AD222" s="5">
        <v>10667</v>
      </c>
      <c r="AZ222" s="13" t="s">
        <v>200</v>
      </c>
      <c r="BA222" s="5">
        <v>10667</v>
      </c>
      <c r="BW222" s="13" t="s">
        <v>200</v>
      </c>
      <c r="BX222" s="5">
        <v>10667</v>
      </c>
      <c r="CT222" s="13" t="s">
        <v>200</v>
      </c>
      <c r="CU222" s="5">
        <v>10667</v>
      </c>
      <c r="DQ222" s="13" t="s">
        <v>200</v>
      </c>
      <c r="DR222" s="5">
        <v>10667</v>
      </c>
      <c r="EN222" s="13" t="s">
        <v>200</v>
      </c>
      <c r="EO222" s="5">
        <v>10667</v>
      </c>
      <c r="FK222" s="13" t="s">
        <v>200</v>
      </c>
      <c r="FL222" s="5">
        <v>10667</v>
      </c>
      <c r="GH222" s="13" t="s">
        <v>200</v>
      </c>
      <c r="GI222" s="5">
        <v>10667</v>
      </c>
      <c r="HE222" s="13" t="s">
        <v>200</v>
      </c>
      <c r="HF222" s="5">
        <v>10667</v>
      </c>
      <c r="IB222" s="13" t="s">
        <v>200</v>
      </c>
      <c r="IC222" s="5">
        <v>10667</v>
      </c>
      <c r="IY222" s="13" t="s">
        <v>200</v>
      </c>
      <c r="IZ222" s="5">
        <v>10667</v>
      </c>
      <c r="JV222" s="13" t="s">
        <v>200</v>
      </c>
      <c r="JW222" s="5">
        <v>10667</v>
      </c>
      <c r="KS222" s="13" t="s">
        <v>200</v>
      </c>
      <c r="KT222" s="5">
        <v>10667</v>
      </c>
      <c r="LP222" s="13" t="s">
        <v>200</v>
      </c>
      <c r="LQ222" s="5">
        <v>10667</v>
      </c>
      <c r="MM222" s="13" t="s">
        <v>200</v>
      </c>
      <c r="MN222" s="5">
        <v>10667</v>
      </c>
      <c r="NJ222" s="13" t="s">
        <v>200</v>
      </c>
      <c r="NK222" s="5">
        <v>10667</v>
      </c>
      <c r="OG222" s="13" t="s">
        <v>200</v>
      </c>
      <c r="OH222" s="5">
        <v>10667</v>
      </c>
      <c r="PD222" s="13" t="s">
        <v>200</v>
      </c>
      <c r="PE222" s="5">
        <v>10667</v>
      </c>
      <c r="QA222" s="13" t="s">
        <v>200</v>
      </c>
      <c r="QB222" s="5">
        <v>10667</v>
      </c>
      <c r="QX222" s="13" t="s">
        <v>200</v>
      </c>
      <c r="QY222" s="5">
        <v>10667</v>
      </c>
      <c r="RU222" s="13" t="s">
        <v>200</v>
      </c>
      <c r="RV222" s="5">
        <v>10667</v>
      </c>
      <c r="SR222" s="13" t="s">
        <v>200</v>
      </c>
      <c r="SS222" s="5">
        <v>10667</v>
      </c>
      <c r="TO222" s="13" t="s">
        <v>200</v>
      </c>
      <c r="TP222" s="5">
        <v>10667</v>
      </c>
      <c r="UL222" s="13" t="s">
        <v>200</v>
      </c>
      <c r="UM222" s="5">
        <v>10667</v>
      </c>
      <c r="VI222" s="13" t="s">
        <v>200</v>
      </c>
      <c r="VJ222" s="5">
        <v>10667</v>
      </c>
      <c r="WF222" s="13" t="s">
        <v>200</v>
      </c>
      <c r="WG222" s="5">
        <v>10667</v>
      </c>
    </row>
    <row r="223" spans="29:605" x14ac:dyDescent="0.25">
      <c r="AC223" s="13" t="s">
        <v>201</v>
      </c>
      <c r="AD223" s="5" t="s">
        <v>55</v>
      </c>
      <c r="AZ223" s="13" t="s">
        <v>201</v>
      </c>
      <c r="BA223" s="5">
        <v>1</v>
      </c>
      <c r="BW223" s="13" t="s">
        <v>201</v>
      </c>
      <c r="BX223" s="5">
        <v>1</v>
      </c>
      <c r="CT223" s="13" t="s">
        <v>201</v>
      </c>
      <c r="CU223" s="5" t="s">
        <v>55</v>
      </c>
      <c r="DQ223" s="13" t="s">
        <v>201</v>
      </c>
      <c r="DR223" s="5">
        <v>1</v>
      </c>
      <c r="EN223" s="13" t="s">
        <v>201</v>
      </c>
      <c r="EO223" s="5" t="s">
        <v>55</v>
      </c>
      <c r="FK223" s="13" t="s">
        <v>201</v>
      </c>
      <c r="FL223" s="5" t="s">
        <v>55</v>
      </c>
      <c r="GH223" s="13" t="s">
        <v>201</v>
      </c>
      <c r="GI223" s="5" t="s">
        <v>55</v>
      </c>
      <c r="HE223" s="13" t="s">
        <v>201</v>
      </c>
      <c r="HF223" s="5" t="s">
        <v>55</v>
      </c>
      <c r="IB223" s="13" t="s">
        <v>201</v>
      </c>
      <c r="IC223" s="5">
        <v>1</v>
      </c>
      <c r="IY223" s="13" t="s">
        <v>201</v>
      </c>
      <c r="IZ223" s="5">
        <v>1</v>
      </c>
      <c r="JV223" s="13" t="s">
        <v>201</v>
      </c>
      <c r="JW223" s="5">
        <v>1</v>
      </c>
      <c r="KS223" s="13" t="s">
        <v>201</v>
      </c>
      <c r="KT223" s="5">
        <v>1</v>
      </c>
      <c r="LP223" s="13" t="s">
        <v>201</v>
      </c>
      <c r="LQ223" s="5">
        <v>1</v>
      </c>
      <c r="MM223" s="13" t="s">
        <v>201</v>
      </c>
      <c r="MN223" s="5">
        <v>1</v>
      </c>
      <c r="NJ223" s="13" t="s">
        <v>201</v>
      </c>
      <c r="NK223" s="5">
        <v>1</v>
      </c>
      <c r="OG223" s="13" t="s">
        <v>201</v>
      </c>
      <c r="OH223" s="5">
        <v>1</v>
      </c>
      <c r="PD223" s="13" t="s">
        <v>201</v>
      </c>
      <c r="PE223" s="5">
        <v>1</v>
      </c>
      <c r="QA223" s="13" t="s">
        <v>201</v>
      </c>
      <c r="QB223" s="5">
        <v>1</v>
      </c>
      <c r="QX223" s="13" t="s">
        <v>201</v>
      </c>
      <c r="QY223" s="5">
        <v>1</v>
      </c>
      <c r="RU223" s="13" t="s">
        <v>201</v>
      </c>
      <c r="RV223" s="5">
        <v>1</v>
      </c>
      <c r="SR223" s="13" t="s">
        <v>201</v>
      </c>
      <c r="SS223" s="5">
        <v>1</v>
      </c>
      <c r="TO223" s="13" t="s">
        <v>201</v>
      </c>
      <c r="TP223" s="5">
        <v>1</v>
      </c>
      <c r="UL223" s="13" t="s">
        <v>201</v>
      </c>
      <c r="UM223" s="5" t="s">
        <v>55</v>
      </c>
      <c r="VI223" s="13" t="s">
        <v>201</v>
      </c>
      <c r="VJ223" s="5" t="s">
        <v>55</v>
      </c>
      <c r="WF223" s="13" t="s">
        <v>201</v>
      </c>
      <c r="WG223" s="5" t="s">
        <v>55</v>
      </c>
    </row>
    <row r="224" spans="29:605" x14ac:dyDescent="0.25">
      <c r="AC224" s="13" t="s">
        <v>202</v>
      </c>
      <c r="AD224" s="5">
        <v>278610.65456443699</v>
      </c>
      <c r="AZ224" s="13" t="s">
        <v>202</v>
      </c>
      <c r="BA224" s="5">
        <v>263186.26081822597</v>
      </c>
      <c r="BW224" s="13" t="s">
        <v>202</v>
      </c>
      <c r="BX224" s="5">
        <v>268366.933887903</v>
      </c>
      <c r="CT224" s="13" t="s">
        <v>202</v>
      </c>
      <c r="CU224" s="5">
        <v>277460.50284806802</v>
      </c>
      <c r="DQ224" s="13" t="s">
        <v>202</v>
      </c>
      <c r="DR224" s="5">
        <v>268338.85803156398</v>
      </c>
      <c r="EN224" s="13" t="s">
        <v>202</v>
      </c>
      <c r="EO224" s="5">
        <v>275909.05474146601</v>
      </c>
      <c r="FK224" s="13" t="s">
        <v>202</v>
      </c>
      <c r="FL224" s="5">
        <v>271102.54947753198</v>
      </c>
      <c r="GH224" s="13" t="s">
        <v>202</v>
      </c>
      <c r="GI224" s="5">
        <v>272967.87926443102</v>
      </c>
      <c r="HE224" s="13" t="s">
        <v>202</v>
      </c>
      <c r="HF224" s="5">
        <v>274171.29422392498</v>
      </c>
      <c r="IB224" s="13" t="s">
        <v>202</v>
      </c>
      <c r="IC224" s="5">
        <v>271509.47937908699</v>
      </c>
      <c r="IY224" s="13" t="s">
        <v>202</v>
      </c>
      <c r="IZ224" s="5">
        <v>267405.68351886701</v>
      </c>
      <c r="JV224" s="13" t="s">
        <v>202</v>
      </c>
      <c r="JW224" s="5">
        <v>268923.382526081</v>
      </c>
      <c r="KS224" s="13" t="s">
        <v>202</v>
      </c>
      <c r="KT224" s="5">
        <v>268933.39630076598</v>
      </c>
      <c r="LP224" s="13" t="s">
        <v>202</v>
      </c>
      <c r="LQ224" s="5">
        <v>268315.14205125603</v>
      </c>
      <c r="MM224" s="13" t="s">
        <v>202</v>
      </c>
      <c r="MN224" s="5">
        <v>268654.32516931603</v>
      </c>
      <c r="NJ224" s="13" t="s">
        <v>202</v>
      </c>
      <c r="NK224" s="5">
        <v>267365.64586086699</v>
      </c>
      <c r="OG224" s="13" t="s">
        <v>202</v>
      </c>
      <c r="OH224" s="5">
        <v>267473.66377491999</v>
      </c>
      <c r="PD224" s="13" t="s">
        <v>202</v>
      </c>
      <c r="PE224" s="5">
        <v>268169.59687112703</v>
      </c>
      <c r="QA224" s="13" t="s">
        <v>202</v>
      </c>
      <c r="QB224" s="5">
        <v>253186.608722734</v>
      </c>
      <c r="QX224" s="13" t="s">
        <v>202</v>
      </c>
      <c r="QY224" s="5">
        <v>248682.60161313601</v>
      </c>
      <c r="RU224" s="13" t="s">
        <v>202</v>
      </c>
      <c r="RV224" s="5">
        <v>267712.09871771501</v>
      </c>
      <c r="SR224" s="13" t="s">
        <v>202</v>
      </c>
      <c r="SS224" s="5">
        <v>254006.94748463499</v>
      </c>
      <c r="TO224" s="13" t="s">
        <v>202</v>
      </c>
      <c r="TP224" s="5">
        <v>266078.59523198899</v>
      </c>
      <c r="UL224" s="13" t="s">
        <v>202</v>
      </c>
      <c r="UM224" s="5">
        <v>265435.02742569899</v>
      </c>
      <c r="VI224" s="13" t="s">
        <v>202</v>
      </c>
      <c r="VJ224" s="5">
        <v>265170.43337223702</v>
      </c>
      <c r="WF224" s="13" t="s">
        <v>202</v>
      </c>
      <c r="WG224" s="5">
        <v>265039.73760348198</v>
      </c>
    </row>
    <row r="225" spans="29:605" x14ac:dyDescent="0.25">
      <c r="AC225" s="13" t="s">
        <v>1049</v>
      </c>
      <c r="AD225" s="5"/>
      <c r="AZ225" s="13" t="s">
        <v>863</v>
      </c>
      <c r="BA225" s="5"/>
      <c r="BW225" s="13" t="s">
        <v>1066</v>
      </c>
      <c r="BX225" s="5"/>
      <c r="CT225" s="13" t="s">
        <v>1104</v>
      </c>
      <c r="CU225" s="5"/>
      <c r="DQ225" s="13" t="s">
        <v>947</v>
      </c>
      <c r="DR225" s="5"/>
      <c r="EN225" s="13" t="s">
        <v>1140</v>
      </c>
      <c r="EO225" s="5"/>
      <c r="FK225" s="13" t="s">
        <v>929</v>
      </c>
      <c r="FL225" s="5"/>
      <c r="GH225" s="13" t="s">
        <v>914</v>
      </c>
      <c r="GI225" s="5"/>
      <c r="HE225" s="13" t="s">
        <v>899</v>
      </c>
      <c r="HF225" s="5"/>
      <c r="IB225" s="13" t="s">
        <v>1121</v>
      </c>
      <c r="IC225" s="5"/>
      <c r="IY225" s="13" t="s">
        <v>1217</v>
      </c>
      <c r="IZ225" s="5"/>
      <c r="JV225" s="13" t="s">
        <v>1086</v>
      </c>
      <c r="JW225" s="5"/>
      <c r="KS225" s="13" t="s">
        <v>1011</v>
      </c>
      <c r="KT225" s="5"/>
      <c r="LP225" s="13" t="s">
        <v>1157</v>
      </c>
      <c r="LQ225" s="5"/>
      <c r="MM225" s="13" t="s">
        <v>1031</v>
      </c>
      <c r="MN225" s="5"/>
      <c r="NJ225" s="13" t="s">
        <v>1197</v>
      </c>
      <c r="NK225" s="5"/>
      <c r="OG225" s="13" t="s">
        <v>988</v>
      </c>
      <c r="OH225" s="5"/>
      <c r="PD225" s="13" t="s">
        <v>1177</v>
      </c>
      <c r="PE225" s="5"/>
      <c r="QA225" s="13" t="s">
        <v>390</v>
      </c>
      <c r="QB225" s="5"/>
      <c r="QX225" s="13" t="s">
        <v>390</v>
      </c>
      <c r="QY225" s="5"/>
      <c r="RU225" s="13" t="s">
        <v>1242</v>
      </c>
      <c r="RV225" s="5"/>
      <c r="SR225" s="13" t="s">
        <v>863</v>
      </c>
      <c r="SS225" s="5"/>
      <c r="TO225" s="13" t="s">
        <v>967</v>
      </c>
      <c r="TP225" s="5"/>
      <c r="UL225" s="13" t="s">
        <v>390</v>
      </c>
      <c r="UM225" s="5"/>
      <c r="VI225" s="13" t="s">
        <v>390</v>
      </c>
      <c r="VJ225" s="5"/>
      <c r="WF225" s="13" t="s">
        <v>390</v>
      </c>
      <c r="WG225" s="5"/>
    </row>
    <row r="226" spans="29:605" x14ac:dyDescent="0.25">
      <c r="AC226" s="13" t="s">
        <v>329</v>
      </c>
      <c r="AD226" s="5"/>
      <c r="AZ226" s="13" t="s">
        <v>329</v>
      </c>
      <c r="BA226" s="5"/>
      <c r="BW226" s="13" t="s">
        <v>329</v>
      </c>
      <c r="BX226" s="5"/>
      <c r="CT226" s="13" t="s">
        <v>329</v>
      </c>
      <c r="CU226" s="5"/>
      <c r="DQ226" s="13" t="s">
        <v>329</v>
      </c>
      <c r="DR226" s="5"/>
      <c r="EN226" s="13" t="s">
        <v>329</v>
      </c>
      <c r="EO226" s="5"/>
      <c r="FK226" s="13" t="s">
        <v>329</v>
      </c>
      <c r="FL226" s="5"/>
      <c r="GH226" s="13" t="s">
        <v>329</v>
      </c>
      <c r="GI226" s="5"/>
      <c r="HE226" s="13" t="s">
        <v>329</v>
      </c>
      <c r="HF226" s="5"/>
      <c r="IB226" s="13" t="s">
        <v>329</v>
      </c>
      <c r="IC226" s="5"/>
      <c r="IY226" s="13" t="s">
        <v>329</v>
      </c>
      <c r="IZ226" s="5"/>
      <c r="JV226" s="13" t="s">
        <v>329</v>
      </c>
      <c r="JW226" s="5"/>
      <c r="KS226" s="13" t="s">
        <v>329</v>
      </c>
      <c r="KT226" s="5"/>
      <c r="LP226" s="13" t="s">
        <v>329</v>
      </c>
      <c r="LQ226" s="5"/>
      <c r="MM226" s="13" t="s">
        <v>329</v>
      </c>
      <c r="MN226" s="5"/>
      <c r="NJ226" s="13" t="s">
        <v>329</v>
      </c>
      <c r="NK226" s="5"/>
      <c r="OG226" s="13" t="s">
        <v>329</v>
      </c>
      <c r="OH226" s="5"/>
      <c r="PD226" s="13" t="s">
        <v>329</v>
      </c>
      <c r="PE226" s="5"/>
      <c r="QA226" s="13" t="s">
        <v>329</v>
      </c>
      <c r="QB226" s="5"/>
      <c r="QX226" s="13" t="s">
        <v>329</v>
      </c>
      <c r="QY226" s="5"/>
      <c r="RU226" s="13" t="s">
        <v>329</v>
      </c>
      <c r="RV226" s="5"/>
      <c r="SR226" s="13" t="s">
        <v>329</v>
      </c>
      <c r="SS226" s="5"/>
      <c r="TO226" s="13" t="s">
        <v>329</v>
      </c>
      <c r="TP226" s="5"/>
      <c r="UL226" s="13" t="s">
        <v>329</v>
      </c>
      <c r="UM226" s="5"/>
      <c r="VI226" s="13" t="s">
        <v>329</v>
      </c>
      <c r="VJ226" s="5"/>
      <c r="WF226" s="13" t="s">
        <v>329</v>
      </c>
      <c r="WG226" s="5"/>
    </row>
    <row r="227" spans="29:605" x14ac:dyDescent="0.25">
      <c r="AC227" s="13" t="s">
        <v>330</v>
      </c>
      <c r="AD227" s="5"/>
      <c r="AZ227" s="13" t="s">
        <v>330</v>
      </c>
      <c r="BA227" s="5"/>
      <c r="BW227" s="13" t="s">
        <v>330</v>
      </c>
      <c r="BX227" s="5"/>
      <c r="CT227" s="13" t="s">
        <v>330</v>
      </c>
      <c r="CU227" s="5"/>
      <c r="DQ227" s="13" t="s">
        <v>330</v>
      </c>
      <c r="DR227" s="5"/>
      <c r="EN227" s="13" t="s">
        <v>330</v>
      </c>
      <c r="EO227" s="5"/>
      <c r="FK227" s="13" t="s">
        <v>330</v>
      </c>
      <c r="FL227" s="5"/>
      <c r="GH227" s="13" t="s">
        <v>330</v>
      </c>
      <c r="GI227" s="5"/>
      <c r="HE227" s="13" t="s">
        <v>330</v>
      </c>
      <c r="HF227" s="5"/>
      <c r="IB227" s="13" t="s">
        <v>330</v>
      </c>
      <c r="IC227" s="5"/>
      <c r="IY227" s="13" t="s">
        <v>330</v>
      </c>
      <c r="IZ227" s="5"/>
      <c r="JV227" s="13" t="s">
        <v>330</v>
      </c>
      <c r="JW227" s="5"/>
      <c r="KS227" s="13" t="s">
        <v>330</v>
      </c>
      <c r="KT227" s="5"/>
      <c r="LP227" s="13" t="s">
        <v>330</v>
      </c>
      <c r="LQ227" s="5"/>
      <c r="MM227" s="13" t="s">
        <v>330</v>
      </c>
      <c r="MN227" s="5"/>
      <c r="NJ227" s="13" t="s">
        <v>330</v>
      </c>
      <c r="NK227" s="5"/>
      <c r="OG227" s="13" t="s">
        <v>330</v>
      </c>
      <c r="OH227" s="5"/>
      <c r="PD227" s="13" t="s">
        <v>330</v>
      </c>
      <c r="PE227" s="5"/>
      <c r="QA227" s="13" t="s">
        <v>330</v>
      </c>
      <c r="QB227" s="5"/>
      <c r="QX227" s="13" t="s">
        <v>330</v>
      </c>
      <c r="QY227" s="5"/>
      <c r="RU227" s="13" t="s">
        <v>330</v>
      </c>
      <c r="RV227" s="5"/>
      <c r="SR227" s="13" t="s">
        <v>330</v>
      </c>
      <c r="SS227" s="5"/>
      <c r="TO227" s="13" t="s">
        <v>330</v>
      </c>
      <c r="TP227" s="5"/>
      <c r="UL227" s="13" t="s">
        <v>330</v>
      </c>
      <c r="UM227" s="5"/>
      <c r="VI227" s="13" t="s">
        <v>330</v>
      </c>
      <c r="VJ227" s="5"/>
      <c r="WF227" s="13" t="s">
        <v>330</v>
      </c>
      <c r="WG227" s="5"/>
    </row>
    <row r="228" spans="29:605" x14ac:dyDescent="0.25">
      <c r="AC228" s="13"/>
      <c r="AD228" s="5"/>
      <c r="AZ228" s="13"/>
      <c r="BA228" s="5"/>
      <c r="BW228" s="13"/>
      <c r="BX228" s="5"/>
      <c r="CT228" s="13"/>
      <c r="CU228" s="5"/>
      <c r="DQ228" s="13"/>
      <c r="DR228" s="5"/>
      <c r="EN228" s="13"/>
      <c r="EO228" s="5"/>
      <c r="FK228" s="13"/>
      <c r="FL228" s="5"/>
      <c r="GH228" s="13"/>
      <c r="GI228" s="5"/>
      <c r="HE228" s="13"/>
      <c r="HF228" s="5"/>
      <c r="IB228" s="13"/>
      <c r="IC228" s="5"/>
      <c r="IY228" s="13"/>
      <c r="IZ228" s="5"/>
      <c r="JV228" s="13"/>
      <c r="JW228" s="5"/>
      <c r="KS228" s="13"/>
      <c r="KT228" s="5"/>
      <c r="LP228" s="13"/>
      <c r="LQ228" s="5"/>
      <c r="MM228" s="13"/>
      <c r="MN228" s="5"/>
      <c r="NJ228" s="13"/>
      <c r="NK228" s="5"/>
      <c r="OG228" s="13"/>
      <c r="OH228" s="5"/>
      <c r="PD228" s="13"/>
      <c r="PE228" s="5"/>
      <c r="QA228" s="13"/>
      <c r="QB228" s="5"/>
      <c r="QX228" s="13"/>
      <c r="QY228" s="5"/>
      <c r="RU228" s="13"/>
      <c r="RV228" s="5"/>
      <c r="SR228" s="13"/>
      <c r="SS228" s="5"/>
      <c r="TO228" s="13"/>
      <c r="TP228" s="5"/>
      <c r="UL228" s="13"/>
      <c r="UM228" s="5"/>
      <c r="VI228" s="13"/>
      <c r="VJ228" s="5"/>
      <c r="WF228" s="13"/>
      <c r="WG228" s="5"/>
    </row>
    <row r="229" spans="29:605" x14ac:dyDescent="0.25">
      <c r="AC229" s="13"/>
      <c r="AD229" s="5"/>
      <c r="AZ229" s="13"/>
      <c r="BA229" s="5"/>
      <c r="BW229" s="13"/>
      <c r="BX229" s="5"/>
      <c r="CT229" s="13"/>
      <c r="CU229" s="5"/>
      <c r="DQ229" s="13"/>
      <c r="DR229" s="5"/>
      <c r="EN229" s="13"/>
      <c r="EO229" s="5"/>
      <c r="FK229" s="13"/>
      <c r="FL229" s="5"/>
      <c r="GH229" s="13"/>
      <c r="GI229" s="5"/>
      <c r="HE229" s="13"/>
      <c r="HF229" s="5"/>
      <c r="IB229" s="13"/>
      <c r="IC229" s="5"/>
      <c r="IY229" s="13"/>
      <c r="IZ229" s="5"/>
      <c r="JV229" s="13"/>
      <c r="JW229" s="5"/>
      <c r="KS229" s="13"/>
      <c r="KT229" s="5"/>
      <c r="LP229" s="13"/>
      <c r="LQ229" s="5"/>
      <c r="MM229" s="13"/>
      <c r="MN229" s="5"/>
      <c r="NJ229" s="13"/>
      <c r="NK229" s="5"/>
      <c r="OG229" s="13"/>
      <c r="OH229" s="5"/>
      <c r="PD229" s="13"/>
      <c r="PE229" s="5"/>
      <c r="QA229" s="13"/>
      <c r="QB229" s="5"/>
      <c r="QX229" s="13"/>
      <c r="QY229" s="5"/>
      <c r="RU229" s="13"/>
      <c r="RV229" s="5"/>
      <c r="SR229" s="13"/>
      <c r="SS229" s="5"/>
      <c r="TO229" s="13"/>
      <c r="TP229" s="5"/>
      <c r="UL229" s="13"/>
      <c r="UM229" s="5"/>
      <c r="VI229" s="13"/>
      <c r="VJ229" s="5"/>
      <c r="WF229" s="13"/>
      <c r="WG229" s="5"/>
    </row>
    <row r="230" spans="29:605" x14ac:dyDescent="0.25">
      <c r="AC230" s="13"/>
      <c r="AD230" s="5"/>
      <c r="AZ230" s="13"/>
      <c r="BA230" s="5"/>
      <c r="BW230" s="13"/>
      <c r="BX230" s="5"/>
      <c r="CT230" s="13"/>
      <c r="CU230" s="5"/>
      <c r="DQ230" s="13"/>
      <c r="DR230" s="5"/>
      <c r="EN230" s="13"/>
      <c r="EO230" s="5"/>
      <c r="FK230" s="13"/>
      <c r="FL230" s="5"/>
      <c r="GH230" s="13"/>
      <c r="GI230" s="5"/>
      <c r="HE230" s="13"/>
      <c r="HF230" s="5"/>
      <c r="IB230" s="13"/>
      <c r="IC230" s="5"/>
      <c r="IY230" s="13"/>
      <c r="IZ230" s="5"/>
      <c r="JV230" s="13"/>
      <c r="JW230" s="5"/>
      <c r="KS230" s="13"/>
      <c r="KT230" s="5"/>
      <c r="LP230" s="13"/>
      <c r="LQ230" s="5"/>
      <c r="MM230" s="13"/>
      <c r="MN230" s="5"/>
      <c r="NJ230" s="13"/>
      <c r="NK230" s="5"/>
      <c r="OG230" s="13"/>
      <c r="OH230" s="5"/>
      <c r="PD230" s="13"/>
      <c r="PE230" s="5"/>
      <c r="QA230" s="13"/>
      <c r="QB230" s="5"/>
      <c r="QX230" s="13"/>
      <c r="QY230" s="5"/>
      <c r="RU230" s="13"/>
      <c r="RV230" s="5"/>
      <c r="SR230" s="13"/>
      <c r="SS230" s="5"/>
      <c r="TO230" s="13"/>
      <c r="TP230" s="5"/>
      <c r="UL230" s="13"/>
      <c r="UM230" s="5"/>
      <c r="VI230" s="13"/>
      <c r="VJ230" s="5"/>
      <c r="WF230" s="13"/>
      <c r="WG230" s="5"/>
    </row>
    <row r="231" spans="29:605" x14ac:dyDescent="0.25">
      <c r="AC231" s="13" t="s">
        <v>208</v>
      </c>
      <c r="AD231" s="5"/>
      <c r="AZ231" s="13" t="s">
        <v>208</v>
      </c>
      <c r="BA231" s="5"/>
      <c r="BW231" s="13" t="s">
        <v>208</v>
      </c>
      <c r="BX231" s="5"/>
      <c r="CT231" s="13" t="s">
        <v>208</v>
      </c>
      <c r="CU231" s="5"/>
      <c r="DQ231" s="13" t="s">
        <v>208</v>
      </c>
      <c r="DR231" s="5"/>
      <c r="EN231" s="13" t="s">
        <v>208</v>
      </c>
      <c r="EO231" s="5"/>
      <c r="FK231" s="13" t="s">
        <v>208</v>
      </c>
      <c r="FL231" s="5"/>
      <c r="GH231" s="13" t="s">
        <v>208</v>
      </c>
      <c r="GI231" s="5"/>
      <c r="HE231" s="13" t="s">
        <v>208</v>
      </c>
      <c r="HF231" s="5"/>
      <c r="IB231" s="13" t="s">
        <v>208</v>
      </c>
      <c r="IC231" s="5"/>
      <c r="IY231" s="13" t="s">
        <v>208</v>
      </c>
      <c r="IZ231" s="5"/>
      <c r="JV231" s="13" t="s">
        <v>208</v>
      </c>
      <c r="JW231" s="5"/>
      <c r="KS231" s="13" t="s">
        <v>208</v>
      </c>
      <c r="KT231" s="5"/>
      <c r="LP231" s="13" t="s">
        <v>208</v>
      </c>
      <c r="LQ231" s="5"/>
      <c r="MM231" s="13" t="s">
        <v>208</v>
      </c>
      <c r="MN231" s="5"/>
      <c r="NJ231" s="13" t="s">
        <v>208</v>
      </c>
      <c r="NK231" s="5"/>
      <c r="OG231" s="13" t="s">
        <v>208</v>
      </c>
      <c r="OH231" s="5"/>
      <c r="PD231" s="13" t="s">
        <v>208</v>
      </c>
      <c r="PE231" s="5"/>
      <c r="QA231" s="13" t="s">
        <v>208</v>
      </c>
      <c r="QB231" s="5"/>
      <c r="QX231" s="13" t="s">
        <v>208</v>
      </c>
      <c r="QY231" s="5"/>
      <c r="RU231" s="13" t="s">
        <v>208</v>
      </c>
      <c r="RV231" s="5"/>
      <c r="SR231" s="13" t="s">
        <v>208</v>
      </c>
      <c r="SS231" s="5"/>
      <c r="TO231" s="13" t="s">
        <v>208</v>
      </c>
      <c r="TP231" s="5"/>
      <c r="UL231" s="13" t="s">
        <v>208</v>
      </c>
      <c r="UM231" s="5"/>
      <c r="VI231" s="13" t="s">
        <v>208</v>
      </c>
      <c r="VJ231" s="5"/>
      <c r="WF231" s="13" t="s">
        <v>208</v>
      </c>
      <c r="WG231" s="5"/>
    </row>
    <row r="232" spans="29:605" x14ac:dyDescent="0.25">
      <c r="AC232" s="13" t="s">
        <v>181</v>
      </c>
      <c r="AD232" s="5" t="s">
        <v>55</v>
      </c>
      <c r="AZ232" s="13" t="s">
        <v>181</v>
      </c>
      <c r="BA232" s="5">
        <v>1</v>
      </c>
      <c r="BW232" s="13" t="s">
        <v>181</v>
      </c>
      <c r="BX232" s="5">
        <v>1</v>
      </c>
      <c r="CT232" s="13" t="s">
        <v>181</v>
      </c>
      <c r="CU232" s="5" t="s">
        <v>55</v>
      </c>
      <c r="DQ232" s="13" t="s">
        <v>181</v>
      </c>
      <c r="DR232" s="5">
        <v>1</v>
      </c>
      <c r="EN232" s="13" t="s">
        <v>181</v>
      </c>
      <c r="EO232" s="5" t="s">
        <v>55</v>
      </c>
      <c r="FK232" s="13" t="s">
        <v>181</v>
      </c>
      <c r="FL232" s="5" t="s">
        <v>55</v>
      </c>
      <c r="GH232" s="13" t="s">
        <v>181</v>
      </c>
      <c r="GI232" s="5" t="s">
        <v>55</v>
      </c>
      <c r="HE232" s="13" t="s">
        <v>181</v>
      </c>
      <c r="HF232" s="5" t="s">
        <v>55</v>
      </c>
      <c r="IB232" s="13" t="s">
        <v>181</v>
      </c>
      <c r="IC232" s="5">
        <v>1</v>
      </c>
      <c r="IY232" s="13" t="s">
        <v>181</v>
      </c>
      <c r="IZ232" s="5">
        <v>1</v>
      </c>
      <c r="JV232" s="13" t="s">
        <v>181</v>
      </c>
      <c r="JW232" s="5">
        <v>1</v>
      </c>
      <c r="KS232" s="13" t="s">
        <v>181</v>
      </c>
      <c r="KT232" s="5">
        <v>1</v>
      </c>
      <c r="LP232" s="13" t="s">
        <v>181</v>
      </c>
      <c r="LQ232" s="5">
        <v>1</v>
      </c>
      <c r="MM232" s="13" t="s">
        <v>181</v>
      </c>
      <c r="MN232" s="5">
        <v>1</v>
      </c>
      <c r="NJ232" s="13" t="s">
        <v>181</v>
      </c>
      <c r="NK232" s="5">
        <v>1</v>
      </c>
      <c r="OG232" s="13" t="s">
        <v>181</v>
      </c>
      <c r="OH232" s="5">
        <v>1</v>
      </c>
      <c r="PD232" s="13" t="s">
        <v>181</v>
      </c>
      <c r="PE232" s="5">
        <v>1</v>
      </c>
      <c r="QA232" s="13" t="s">
        <v>181</v>
      </c>
      <c r="QB232" s="5">
        <v>1</v>
      </c>
      <c r="QX232" s="13" t="s">
        <v>181</v>
      </c>
      <c r="QY232" s="5">
        <v>1</v>
      </c>
      <c r="RU232" s="13" t="s">
        <v>181</v>
      </c>
      <c r="RV232" s="5">
        <v>1</v>
      </c>
      <c r="SR232" s="13" t="s">
        <v>181</v>
      </c>
      <c r="SS232" s="5">
        <v>1</v>
      </c>
      <c r="TO232" s="13" t="s">
        <v>181</v>
      </c>
      <c r="TP232" s="5">
        <v>1</v>
      </c>
      <c r="UL232" s="13" t="s">
        <v>181</v>
      </c>
      <c r="UM232" s="5" t="s">
        <v>55</v>
      </c>
      <c r="VI232" s="13" t="s">
        <v>181</v>
      </c>
      <c r="VJ232" s="5" t="s">
        <v>55</v>
      </c>
      <c r="WF232" s="13" t="s">
        <v>181</v>
      </c>
      <c r="WG232" s="5" t="s">
        <v>55</v>
      </c>
    </row>
    <row r="233" spans="29:605" x14ac:dyDescent="0.25">
      <c r="AC233" s="13"/>
      <c r="AD233" s="5"/>
      <c r="AZ233" s="13"/>
      <c r="BA233" s="5"/>
      <c r="BW233" s="13"/>
      <c r="BX233" s="5"/>
      <c r="CT233" s="13"/>
      <c r="CU233" s="5"/>
      <c r="DQ233" s="13"/>
      <c r="DR233" s="5"/>
      <c r="EN233" s="13"/>
      <c r="EO233" s="5"/>
      <c r="FK233" s="13"/>
      <c r="FL233" s="5"/>
      <c r="GH233" s="13"/>
      <c r="GI233" s="5"/>
      <c r="HE233" s="13"/>
      <c r="HF233" s="5"/>
      <c r="IB233" s="13"/>
      <c r="IC233" s="5"/>
      <c r="IY233" s="13"/>
      <c r="IZ233" s="5"/>
      <c r="JV233" s="13"/>
      <c r="JW233" s="5"/>
      <c r="KS233" s="13"/>
      <c r="KT233" s="5"/>
      <c r="LP233" s="13"/>
      <c r="LQ233" s="5"/>
      <c r="MM233" s="13"/>
      <c r="MN233" s="5"/>
      <c r="NJ233" s="13"/>
      <c r="NK233" s="5"/>
      <c r="OG233" s="13"/>
      <c r="OH233" s="5"/>
      <c r="PD233" s="13"/>
      <c r="PE233" s="5"/>
      <c r="QA233" s="13"/>
      <c r="QB233" s="5"/>
      <c r="QX233" s="13"/>
      <c r="QY233" s="5"/>
      <c r="RU233" s="13"/>
      <c r="RV233" s="5"/>
      <c r="SR233" s="13"/>
      <c r="SS233" s="5"/>
      <c r="TO233" s="13"/>
      <c r="TP233" s="5"/>
      <c r="UL233" s="13"/>
      <c r="UM233" s="5"/>
      <c r="VI233" s="13"/>
      <c r="VJ233" s="5"/>
      <c r="WF233" s="13"/>
      <c r="WG233" s="5"/>
    </row>
    <row r="234" spans="29:605" x14ac:dyDescent="0.25">
      <c r="AC234" s="13" t="s">
        <v>182</v>
      </c>
      <c r="AD234" s="5">
        <v>4380</v>
      </c>
      <c r="AZ234" s="13" t="s">
        <v>182</v>
      </c>
      <c r="BA234" s="5">
        <v>5280</v>
      </c>
      <c r="BW234" s="13" t="s">
        <v>182</v>
      </c>
      <c r="BX234" s="5">
        <v>4440</v>
      </c>
      <c r="CT234" s="13" t="s">
        <v>182</v>
      </c>
      <c r="CU234" s="5">
        <v>5220</v>
      </c>
      <c r="DQ234" s="13" t="s">
        <v>182</v>
      </c>
      <c r="DR234" s="5">
        <v>6900</v>
      </c>
      <c r="EN234" s="13" t="s">
        <v>182</v>
      </c>
      <c r="EO234" s="5">
        <v>6900</v>
      </c>
      <c r="FK234" s="13" t="s">
        <v>182</v>
      </c>
      <c r="FL234" s="5">
        <v>17580</v>
      </c>
      <c r="GH234" s="13" t="s">
        <v>182</v>
      </c>
      <c r="GI234" s="5">
        <v>12660</v>
      </c>
      <c r="HE234" s="13" t="s">
        <v>182</v>
      </c>
      <c r="HF234" s="5">
        <v>9360</v>
      </c>
      <c r="IB234" s="13" t="s">
        <v>182</v>
      </c>
      <c r="IC234" s="5">
        <v>5280</v>
      </c>
      <c r="IY234" s="13" t="s">
        <v>182</v>
      </c>
      <c r="IZ234" s="5">
        <v>9360</v>
      </c>
      <c r="JV234" s="13" t="s">
        <v>182</v>
      </c>
      <c r="JW234" s="5">
        <v>6900</v>
      </c>
      <c r="KS234" s="13" t="s">
        <v>182</v>
      </c>
      <c r="KT234" s="5">
        <v>4440</v>
      </c>
      <c r="LP234" s="13" t="s">
        <v>182</v>
      </c>
      <c r="LQ234" s="5">
        <v>5280</v>
      </c>
      <c r="MM234" s="13" t="s">
        <v>182</v>
      </c>
      <c r="MN234" s="5">
        <v>4440</v>
      </c>
      <c r="NJ234" s="13" t="s">
        <v>182</v>
      </c>
      <c r="NK234" s="5">
        <v>9360</v>
      </c>
      <c r="OG234" s="13" t="s">
        <v>182</v>
      </c>
      <c r="OH234" s="5">
        <v>12660</v>
      </c>
      <c r="PD234" s="13" t="s">
        <v>182</v>
      </c>
      <c r="PE234" s="5">
        <v>6900</v>
      </c>
      <c r="QA234" s="13" t="s">
        <v>182</v>
      </c>
      <c r="QB234" s="5">
        <v>9420</v>
      </c>
      <c r="QX234" s="13" t="s">
        <v>182</v>
      </c>
      <c r="QY234" s="5">
        <v>12780</v>
      </c>
      <c r="RU234" s="13" t="s">
        <v>182</v>
      </c>
      <c r="RV234" s="5">
        <v>12660</v>
      </c>
      <c r="SR234" s="13" t="s">
        <v>182</v>
      </c>
      <c r="SS234" s="5">
        <v>17640</v>
      </c>
      <c r="TO234" s="13" t="s">
        <v>182</v>
      </c>
      <c r="TP234" s="5">
        <v>17580</v>
      </c>
      <c r="UL234" s="13" t="s">
        <v>182</v>
      </c>
      <c r="UM234" s="5">
        <v>6120</v>
      </c>
      <c r="VI234" s="13" t="s">
        <v>182</v>
      </c>
      <c r="VJ234" s="5">
        <v>7740</v>
      </c>
      <c r="WF234" s="13" t="s">
        <v>182</v>
      </c>
      <c r="WG234" s="5">
        <v>8580</v>
      </c>
    </row>
    <row r="235" spans="29:605" x14ac:dyDescent="0.25">
      <c r="AC235" s="13" t="s">
        <v>183</v>
      </c>
      <c r="AD235" s="5">
        <v>14.0474249153673</v>
      </c>
      <c r="AZ235" s="13" t="s">
        <v>183</v>
      </c>
      <c r="BA235" s="5">
        <v>15.171154791703801</v>
      </c>
      <c r="BW235" s="13" t="s">
        <v>183</v>
      </c>
      <c r="BX235" s="5">
        <v>14.7302240828752</v>
      </c>
      <c r="CT235" s="13" t="s">
        <v>183</v>
      </c>
      <c r="CU235" s="5">
        <v>14.126483916528301</v>
      </c>
      <c r="DQ235" s="13" t="s">
        <v>183</v>
      </c>
      <c r="DR235" s="5">
        <v>15.184789826691899</v>
      </c>
      <c r="EN235" s="13" t="s">
        <v>183</v>
      </c>
      <c r="EO235" s="5">
        <v>14.285539201243299</v>
      </c>
      <c r="FK235" s="13" t="s">
        <v>183</v>
      </c>
      <c r="FL235" s="5">
        <v>15.241124243917</v>
      </c>
      <c r="GH235" s="13" t="s">
        <v>183</v>
      </c>
      <c r="GI235" s="5">
        <v>14.7720513614913</v>
      </c>
      <c r="HE235" s="13" t="s">
        <v>183</v>
      </c>
      <c r="HF235" s="5">
        <v>14.568753897642701</v>
      </c>
      <c r="IB235" s="13" t="s">
        <v>183</v>
      </c>
      <c r="IC235" s="5">
        <v>15.3750074887355</v>
      </c>
      <c r="IY235" s="13" t="s">
        <v>183</v>
      </c>
      <c r="IZ235" s="5">
        <v>15.848757778663099</v>
      </c>
      <c r="JV235" s="13" t="s">
        <v>183</v>
      </c>
      <c r="JW235" s="5">
        <v>15.9695189480551</v>
      </c>
      <c r="KS235" s="13" t="s">
        <v>183</v>
      </c>
      <c r="KT235" s="5">
        <v>15.0725164839314</v>
      </c>
      <c r="LP235" s="13" t="s">
        <v>183</v>
      </c>
      <c r="LQ235" s="5">
        <v>15.8184037413161</v>
      </c>
      <c r="MM235" s="13" t="s">
        <v>183</v>
      </c>
      <c r="MN235" s="5">
        <v>15.4177918534974</v>
      </c>
      <c r="NJ235" s="13" t="s">
        <v>183</v>
      </c>
      <c r="NK235" s="5">
        <v>16.6765484782449</v>
      </c>
      <c r="OG235" s="13" t="s">
        <v>183</v>
      </c>
      <c r="OH235" s="5">
        <v>16.597903172479</v>
      </c>
      <c r="PD235" s="13" t="s">
        <v>183</v>
      </c>
      <c r="PE235" s="5">
        <v>16.591815207295301</v>
      </c>
      <c r="QA235" s="13" t="s">
        <v>183</v>
      </c>
      <c r="QB235" s="5">
        <v>17.692942072223801</v>
      </c>
      <c r="QX235" s="13" t="s">
        <v>183</v>
      </c>
      <c r="QY235" s="5">
        <v>19.1865895617312</v>
      </c>
      <c r="RU235" s="13" t="s">
        <v>183</v>
      </c>
      <c r="RV235" s="5">
        <v>18.090266223231801</v>
      </c>
      <c r="SR235" s="13" t="s">
        <v>183</v>
      </c>
      <c r="SS235" s="5">
        <v>17.670234705298501</v>
      </c>
      <c r="TO235" s="13" t="s">
        <v>183</v>
      </c>
      <c r="TP235" s="5">
        <v>17.630150500462101</v>
      </c>
      <c r="UL235" s="13" t="s">
        <v>183</v>
      </c>
      <c r="UM235" s="5">
        <v>13.8992702463977</v>
      </c>
      <c r="VI235" s="13" t="s">
        <v>183</v>
      </c>
      <c r="VJ235" s="5">
        <v>13.947283918336501</v>
      </c>
      <c r="WF235" s="13" t="s">
        <v>183</v>
      </c>
      <c r="WG235" s="5">
        <v>14.126928683330799</v>
      </c>
    </row>
    <row r="236" spans="29:605" x14ac:dyDescent="0.25">
      <c r="AC236" s="13" t="s">
        <v>184</v>
      </c>
      <c r="AD236" s="5">
        <v>40006.379737737603</v>
      </c>
      <c r="AZ236" s="13" t="s">
        <v>184</v>
      </c>
      <c r="BA236" s="5">
        <v>43858.543955552101</v>
      </c>
      <c r="BW236" s="13" t="s">
        <v>184</v>
      </c>
      <c r="BX236" s="5">
        <v>42241.446351838997</v>
      </c>
      <c r="CT236" s="13" t="s">
        <v>184</v>
      </c>
      <c r="CU236" s="5">
        <v>40514.420155150299</v>
      </c>
      <c r="DQ236" s="13" t="s">
        <v>184</v>
      </c>
      <c r="DR236" s="5">
        <v>43982.560045649298</v>
      </c>
      <c r="EN236" s="13" t="s">
        <v>184</v>
      </c>
      <c r="EO236" s="5">
        <v>40893.413887146002</v>
      </c>
      <c r="FK236" s="13" t="s">
        <v>184</v>
      </c>
      <c r="FL236" s="5">
        <v>42724.3988460193</v>
      </c>
      <c r="GH236" s="13" t="s">
        <v>184</v>
      </c>
      <c r="GI236" s="5">
        <v>42050.770178986597</v>
      </c>
      <c r="HE236" s="13" t="s">
        <v>184</v>
      </c>
      <c r="HF236" s="5">
        <v>41208.925930640697</v>
      </c>
      <c r="IB236" s="13" t="s">
        <v>184</v>
      </c>
      <c r="IC236" s="5">
        <v>44705.465499301303</v>
      </c>
      <c r="IY236" s="13" t="s">
        <v>184</v>
      </c>
      <c r="IZ236" s="5">
        <v>45983.696188178998</v>
      </c>
      <c r="JV236" s="13" t="s">
        <v>184</v>
      </c>
      <c r="JW236" s="5">
        <v>46210.685068317798</v>
      </c>
      <c r="KS236" s="13" t="s">
        <v>184</v>
      </c>
      <c r="KT236" s="5">
        <v>43350.1516047939</v>
      </c>
      <c r="LP236" s="13" t="s">
        <v>184</v>
      </c>
      <c r="LQ236" s="5">
        <v>45909.712403475598</v>
      </c>
      <c r="MM236" s="13" t="s">
        <v>184</v>
      </c>
      <c r="MN236" s="5">
        <v>44560.602030748501</v>
      </c>
      <c r="NJ236" s="13" t="s">
        <v>184</v>
      </c>
      <c r="NK236" s="5">
        <v>49091.784801271897</v>
      </c>
      <c r="OG236" s="13" t="s">
        <v>184</v>
      </c>
      <c r="OH236" s="5">
        <v>48436.2703520961</v>
      </c>
      <c r="PD236" s="13" t="s">
        <v>184</v>
      </c>
      <c r="PE236" s="5">
        <v>48834.575663580603</v>
      </c>
      <c r="QA236" s="13" t="s">
        <v>184</v>
      </c>
      <c r="QB236" s="5">
        <v>54219.585564620902</v>
      </c>
      <c r="QX236" s="13" t="s">
        <v>184</v>
      </c>
      <c r="QY236" s="5">
        <v>62310.397613925903</v>
      </c>
      <c r="RU236" s="13" t="s">
        <v>184</v>
      </c>
      <c r="RV236" s="5">
        <v>55850.424216358901</v>
      </c>
      <c r="SR236" s="13" t="s">
        <v>184</v>
      </c>
      <c r="SS236" s="5">
        <v>52940.350275589699</v>
      </c>
      <c r="TO236" s="13" t="s">
        <v>184</v>
      </c>
      <c r="TP236" s="5">
        <v>52495.133192208501</v>
      </c>
      <c r="UL236" s="13" t="s">
        <v>184</v>
      </c>
      <c r="UM236" s="5">
        <v>37758.070509921898</v>
      </c>
      <c r="VI236" s="13" t="s">
        <v>184</v>
      </c>
      <c r="VJ236" s="5">
        <v>37758.070509921898</v>
      </c>
      <c r="WF236" s="13" t="s">
        <v>184</v>
      </c>
      <c r="WG236" s="5">
        <v>37758.070509921898</v>
      </c>
    </row>
    <row r="237" spans="29:605" x14ac:dyDescent="0.25">
      <c r="AC237" s="13" t="s">
        <v>185</v>
      </c>
      <c r="AD237" s="14">
        <v>1.3699826997106299E-5</v>
      </c>
      <c r="AZ237" s="13" t="s">
        <v>185</v>
      </c>
      <c r="BA237" s="14">
        <v>7.1520162622582301E-6</v>
      </c>
      <c r="BW237" s="13" t="s">
        <v>185</v>
      </c>
      <c r="BX237" s="14">
        <v>7.6749171874943392E-6</v>
      </c>
      <c r="CT237" s="13" t="s">
        <v>185</v>
      </c>
      <c r="CU237" s="14">
        <v>1.3712126807792901E-5</v>
      </c>
      <c r="DQ237" s="13" t="s">
        <v>185</v>
      </c>
      <c r="DR237" s="14">
        <v>7.7714737215559898E-6</v>
      </c>
      <c r="EN237" s="13" t="s">
        <v>185</v>
      </c>
      <c r="EO237" s="14">
        <v>1.37131585016917E-5</v>
      </c>
      <c r="FK237" s="13" t="s">
        <v>185</v>
      </c>
      <c r="FL237" s="14">
        <v>1.3801344309729699E-5</v>
      </c>
      <c r="GH237" s="13" t="s">
        <v>185</v>
      </c>
      <c r="GI237" s="14">
        <v>1.3718018283289501E-5</v>
      </c>
      <c r="HE237" s="13" t="s">
        <v>185</v>
      </c>
      <c r="HF237" s="14">
        <v>1.37393967294107E-5</v>
      </c>
      <c r="IB237" s="13" t="s">
        <v>185</v>
      </c>
      <c r="IC237" s="14">
        <v>7.9761589024860599E-6</v>
      </c>
      <c r="IY237" s="13" t="s">
        <v>185</v>
      </c>
      <c r="IZ237" s="14">
        <v>7.5294329906117296E-6</v>
      </c>
      <c r="JV237" s="13" t="s">
        <v>185</v>
      </c>
      <c r="JW237" s="14">
        <v>7.9354478522346703E-6</v>
      </c>
      <c r="KS237" s="13" t="s">
        <v>185</v>
      </c>
      <c r="KT237" s="14">
        <v>7.6743794409696805E-6</v>
      </c>
      <c r="LP237" s="13" t="s">
        <v>185</v>
      </c>
      <c r="LQ237" s="14">
        <v>7.9144651846850998E-6</v>
      </c>
      <c r="MM237" s="13" t="s">
        <v>185</v>
      </c>
      <c r="MN237" s="14">
        <v>7.8486423478539897E-6</v>
      </c>
      <c r="NJ237" s="13" t="s">
        <v>185</v>
      </c>
      <c r="NK237" s="14">
        <v>8.0314114814552001E-6</v>
      </c>
      <c r="OG237" s="13" t="s">
        <v>185</v>
      </c>
      <c r="OH237" s="14">
        <v>7.8435477668867006E-6</v>
      </c>
      <c r="PD237" s="13" t="s">
        <v>185</v>
      </c>
      <c r="PE237" s="14">
        <v>8.0112697425629707E-6</v>
      </c>
      <c r="QA237" s="13" t="s">
        <v>185</v>
      </c>
      <c r="QB237" s="14">
        <v>7.8016322699617492E-6</v>
      </c>
      <c r="QX237" s="13" t="s">
        <v>185</v>
      </c>
      <c r="QY237" s="14">
        <v>7.7565335070789908E-6</v>
      </c>
      <c r="RU237" s="13" t="s">
        <v>185</v>
      </c>
      <c r="RV237" s="14">
        <v>8.3532510401339095E-6</v>
      </c>
      <c r="SR237" s="13" t="s">
        <v>185</v>
      </c>
      <c r="SS237" s="14">
        <v>7.4777218850640697E-6</v>
      </c>
      <c r="TO237" s="13" t="s">
        <v>185</v>
      </c>
      <c r="TP237" s="14">
        <v>8.0529087825684196E-6</v>
      </c>
      <c r="UL237" s="13" t="s">
        <v>185</v>
      </c>
      <c r="UM237" s="14">
        <v>1.32249264043169E-5</v>
      </c>
      <c r="VI237" s="13" t="s">
        <v>185</v>
      </c>
      <c r="VJ237" s="14">
        <v>1.32249264043169E-5</v>
      </c>
      <c r="WF237" s="13" t="s">
        <v>185</v>
      </c>
      <c r="WG237" s="14">
        <v>1.32249264043169E-5</v>
      </c>
    </row>
    <row r="238" spans="29:605" x14ac:dyDescent="0.25">
      <c r="AC238" s="13" t="s">
        <v>186</v>
      </c>
      <c r="AD238" s="5">
        <v>502.52131368109298</v>
      </c>
      <c r="AZ238" s="13" t="s">
        <v>186</v>
      </c>
      <c r="BA238" s="5">
        <v>392.573966746113</v>
      </c>
      <c r="BW238" s="13" t="s">
        <v>186</v>
      </c>
      <c r="BX238" s="5">
        <v>401.73748989158099</v>
      </c>
      <c r="CT238" s="13" t="s">
        <v>186</v>
      </c>
      <c r="CU238" s="5">
        <v>502.972481205002</v>
      </c>
      <c r="DQ238" s="13" t="s">
        <v>186</v>
      </c>
      <c r="DR238" s="5">
        <v>404.78866299493001</v>
      </c>
      <c r="EN238" s="13" t="s">
        <v>186</v>
      </c>
      <c r="EO238" s="5">
        <v>503.01032461524397</v>
      </c>
      <c r="FK238" s="13" t="s">
        <v>186</v>
      </c>
      <c r="FL238" s="5">
        <v>506.24505510582998</v>
      </c>
      <c r="GH238" s="13" t="s">
        <v>186</v>
      </c>
      <c r="GI238" s="5">
        <v>503.18858554023598</v>
      </c>
      <c r="HE238" s="13" t="s">
        <v>186</v>
      </c>
      <c r="HF238" s="5">
        <v>503.97276513838398</v>
      </c>
      <c r="IB238" s="13" t="s">
        <v>186</v>
      </c>
      <c r="IC238" s="5">
        <v>411.18001817372999</v>
      </c>
      <c r="IY238" s="13" t="s">
        <v>186</v>
      </c>
      <c r="IZ238" s="5">
        <v>403.126993745775</v>
      </c>
      <c r="JV238" s="13" t="s">
        <v>186</v>
      </c>
      <c r="JW238" s="5">
        <v>410.927854198982</v>
      </c>
      <c r="KS238" s="13" t="s">
        <v>186</v>
      </c>
      <c r="KT238" s="5">
        <v>403.79397985644101</v>
      </c>
      <c r="LP238" s="13" t="s">
        <v>186</v>
      </c>
      <c r="LQ238" s="5">
        <v>409.53639382565598</v>
      </c>
      <c r="MM238" s="13" t="s">
        <v>186</v>
      </c>
      <c r="MN238" s="5">
        <v>406.93020761016902</v>
      </c>
      <c r="NJ238" s="13" t="s">
        <v>186</v>
      </c>
      <c r="NK238" s="5">
        <v>414.47436766741902</v>
      </c>
      <c r="OG238" s="13" t="s">
        <v>186</v>
      </c>
      <c r="OH238" s="5">
        <v>410.72237777592198</v>
      </c>
      <c r="PD238" s="13" t="s">
        <v>186</v>
      </c>
      <c r="PE238" s="5">
        <v>414.321240543268</v>
      </c>
      <c r="QA238" s="13" t="s">
        <v>186</v>
      </c>
      <c r="QB238" s="5">
        <v>406.56158968439098</v>
      </c>
      <c r="QX238" s="13" t="s">
        <v>186</v>
      </c>
      <c r="QY238" s="5">
        <v>408.56142076232902</v>
      </c>
      <c r="RU238" s="13" t="s">
        <v>186</v>
      </c>
      <c r="RV238" s="5">
        <v>426.91962079918397</v>
      </c>
      <c r="SR238" s="13" t="s">
        <v>186</v>
      </c>
      <c r="SS238" s="5">
        <v>400.19345996911602</v>
      </c>
      <c r="TO238" s="13" t="s">
        <v>186</v>
      </c>
      <c r="TP238" s="5">
        <v>418.224198065054</v>
      </c>
      <c r="UL238" s="13" t="s">
        <v>186</v>
      </c>
      <c r="UM238" s="5">
        <v>485.101555766861</v>
      </c>
      <c r="VI238" s="13" t="s">
        <v>186</v>
      </c>
      <c r="VJ238" s="5">
        <v>485.101555766861</v>
      </c>
      <c r="WF238" s="13" t="s">
        <v>186</v>
      </c>
      <c r="WG238" s="5">
        <v>485.101555766861</v>
      </c>
    </row>
    <row r="239" spans="29:605" x14ac:dyDescent="0.25">
      <c r="AC239" s="13" t="s">
        <v>187</v>
      </c>
      <c r="AD239" s="5">
        <v>0</v>
      </c>
      <c r="AZ239" s="13" t="s">
        <v>187</v>
      </c>
      <c r="BA239" s="5">
        <v>121.11568878444</v>
      </c>
      <c r="BW239" s="13" t="s">
        <v>187</v>
      </c>
      <c r="BX239" s="5">
        <v>111.799945917183</v>
      </c>
      <c r="CT239" s="13" t="s">
        <v>187</v>
      </c>
      <c r="CU239" s="5">
        <v>0</v>
      </c>
      <c r="DQ239" s="13" t="s">
        <v>187</v>
      </c>
      <c r="DR239" s="5">
        <v>111.343685367303</v>
      </c>
      <c r="EN239" s="13" t="s">
        <v>187</v>
      </c>
      <c r="EO239" s="5">
        <v>0</v>
      </c>
      <c r="FK239" s="13" t="s">
        <v>187</v>
      </c>
      <c r="FL239" s="5">
        <v>0</v>
      </c>
      <c r="GH239" s="13" t="s">
        <v>187</v>
      </c>
      <c r="GI239" s="5">
        <v>0</v>
      </c>
      <c r="HE239" s="13" t="s">
        <v>187</v>
      </c>
      <c r="HF239" s="5">
        <v>0</v>
      </c>
      <c r="IB239" s="13" t="s">
        <v>187</v>
      </c>
      <c r="IC239" s="5">
        <v>110.305180911484</v>
      </c>
      <c r="IY239" s="13" t="s">
        <v>187</v>
      </c>
      <c r="IZ239" s="5">
        <v>118.05511476851601</v>
      </c>
      <c r="JV239" s="13" t="s">
        <v>187</v>
      </c>
      <c r="JW239" s="5">
        <v>111.45945226792701</v>
      </c>
      <c r="KS239" s="13" t="s">
        <v>187</v>
      </c>
      <c r="KT239" s="5">
        <v>113.73082583467099</v>
      </c>
      <c r="LP239" s="13" t="s">
        <v>187</v>
      </c>
      <c r="LQ239" s="5">
        <v>110.881179876811</v>
      </c>
      <c r="MM239" s="13" t="s">
        <v>187</v>
      </c>
      <c r="MN239" s="5">
        <v>110.70285373359999</v>
      </c>
      <c r="NJ239" s="13" t="s">
        <v>187</v>
      </c>
      <c r="NK239" s="5">
        <v>111.48408413396</v>
      </c>
      <c r="OG239" s="13" t="s">
        <v>187</v>
      </c>
      <c r="OH239" s="5">
        <v>114.403364403846</v>
      </c>
      <c r="PD239" s="13" t="s">
        <v>187</v>
      </c>
      <c r="PE239" s="5">
        <v>112.028774904259</v>
      </c>
      <c r="QA239" s="13" t="s">
        <v>187</v>
      </c>
      <c r="QB239" s="5">
        <v>111.963702851695</v>
      </c>
      <c r="QX239" s="13" t="s">
        <v>187</v>
      </c>
      <c r="QY239" s="5">
        <v>115.36200848833001</v>
      </c>
      <c r="RU239" s="13" t="s">
        <v>187</v>
      </c>
      <c r="RV239" s="5">
        <v>112.079195052443</v>
      </c>
      <c r="SR239" s="13" t="s">
        <v>187</v>
      </c>
      <c r="SS239" s="5">
        <v>117.090959201896</v>
      </c>
      <c r="TO239" s="13" t="s">
        <v>187</v>
      </c>
      <c r="TP239" s="5">
        <v>114.238084854381</v>
      </c>
      <c r="UL239" s="13" t="s">
        <v>187</v>
      </c>
      <c r="UM239" s="5">
        <v>0</v>
      </c>
      <c r="VI239" s="13" t="s">
        <v>187</v>
      </c>
      <c r="VJ239" s="5">
        <v>0</v>
      </c>
      <c r="WF239" s="13" t="s">
        <v>187</v>
      </c>
      <c r="WG239" s="5">
        <v>0</v>
      </c>
    </row>
    <row r="240" spans="29:605" x14ac:dyDescent="0.25">
      <c r="AC240" s="13" t="s">
        <v>188</v>
      </c>
      <c r="AD240" s="5">
        <v>213.30392470842301</v>
      </c>
      <c r="AZ240" s="13" t="s">
        <v>188</v>
      </c>
      <c r="BA240" s="5">
        <v>128.49964108913099</v>
      </c>
      <c r="BW240" s="13" t="s">
        <v>188</v>
      </c>
      <c r="BX240" s="5">
        <v>132.694415351034</v>
      </c>
      <c r="CT240" s="13" t="s">
        <v>188</v>
      </c>
      <c r="CU240" s="5">
        <v>213.44769351342401</v>
      </c>
      <c r="DQ240" s="13" t="s">
        <v>188</v>
      </c>
      <c r="DR240" s="5">
        <v>131.86438721022901</v>
      </c>
      <c r="EN240" s="13" t="s">
        <v>188</v>
      </c>
      <c r="EO240" s="5">
        <v>213.756077840599</v>
      </c>
      <c r="FK240" s="13" t="s">
        <v>188</v>
      </c>
      <c r="FL240" s="5">
        <v>213.19419672345401</v>
      </c>
      <c r="GH240" s="13" t="s">
        <v>188</v>
      </c>
      <c r="GI240" s="5">
        <v>214.66898262107799</v>
      </c>
      <c r="HE240" s="13" t="s">
        <v>188</v>
      </c>
      <c r="HF240" s="5">
        <v>213.38824684524801</v>
      </c>
      <c r="IB240" s="13" t="s">
        <v>188</v>
      </c>
      <c r="IC240" s="5">
        <v>129.23073331131801</v>
      </c>
      <c r="IY240" s="13" t="s">
        <v>188</v>
      </c>
      <c r="IZ240" s="5">
        <v>125.916897664487</v>
      </c>
      <c r="JV240" s="13" t="s">
        <v>188</v>
      </c>
      <c r="JW240" s="5">
        <v>128.572356389584</v>
      </c>
      <c r="KS240" s="13" t="s">
        <v>188</v>
      </c>
      <c r="KT240" s="5">
        <v>129.567729223756</v>
      </c>
      <c r="LP240" s="13" t="s">
        <v>188</v>
      </c>
      <c r="LQ240" s="5">
        <v>130.02400593181599</v>
      </c>
      <c r="MM240" s="13" t="s">
        <v>188</v>
      </c>
      <c r="MN240" s="5">
        <v>131.42622946770101</v>
      </c>
      <c r="NJ240" s="13" t="s">
        <v>188</v>
      </c>
      <c r="NK240" s="5">
        <v>127.258916655242</v>
      </c>
      <c r="OG240" s="13" t="s">
        <v>188</v>
      </c>
      <c r="OH240" s="5">
        <v>126.05984739365201</v>
      </c>
      <c r="PD240" s="13" t="s">
        <v>188</v>
      </c>
      <c r="PE240" s="5">
        <v>126.627385503743</v>
      </c>
      <c r="QA240" s="13" t="s">
        <v>188</v>
      </c>
      <c r="QB240" s="5">
        <v>135.05604258761201</v>
      </c>
      <c r="QX240" s="13" t="s">
        <v>188</v>
      </c>
      <c r="QY240" s="5">
        <v>132.60888689289001</v>
      </c>
      <c r="RU240" s="13" t="s">
        <v>188</v>
      </c>
      <c r="RV240" s="5">
        <v>120.85259694847601</v>
      </c>
      <c r="SR240" s="13" t="s">
        <v>188</v>
      </c>
      <c r="SS240" s="5">
        <v>131.34927401121399</v>
      </c>
      <c r="TO240" s="13" t="s">
        <v>188</v>
      </c>
      <c r="TP240" s="5">
        <v>122.775384393491</v>
      </c>
      <c r="UL240" s="13" t="s">
        <v>188</v>
      </c>
      <c r="UM240" s="5">
        <v>225.412356902623</v>
      </c>
      <c r="VI240" s="13" t="s">
        <v>188</v>
      </c>
      <c r="VJ240" s="5">
        <v>225.412356902623</v>
      </c>
      <c r="WF240" s="13" t="s">
        <v>188</v>
      </c>
      <c r="WG240" s="5">
        <v>225.412356902623</v>
      </c>
    </row>
    <row r="241" spans="29:605" x14ac:dyDescent="0.25">
      <c r="AC241" s="13" t="s">
        <v>189</v>
      </c>
      <c r="AD241" s="5">
        <v>213.30392470842301</v>
      </c>
      <c r="AZ241" s="13" t="s">
        <v>189</v>
      </c>
      <c r="BA241" s="5">
        <v>249.61532987357199</v>
      </c>
      <c r="BW241" s="13" t="s">
        <v>189</v>
      </c>
      <c r="BX241" s="5">
        <v>244.494361268218</v>
      </c>
      <c r="CT241" s="13" t="s">
        <v>189</v>
      </c>
      <c r="CU241" s="5">
        <v>213.44769351342401</v>
      </c>
      <c r="DQ241" s="13" t="s">
        <v>189</v>
      </c>
      <c r="DR241" s="5">
        <v>243.20807257753299</v>
      </c>
      <c r="EN241" s="13" t="s">
        <v>189</v>
      </c>
      <c r="EO241" s="5">
        <v>213.756077840599</v>
      </c>
      <c r="FK241" s="13" t="s">
        <v>189</v>
      </c>
      <c r="FL241" s="5">
        <v>213.19419672345401</v>
      </c>
      <c r="GH241" s="13" t="s">
        <v>189</v>
      </c>
      <c r="GI241" s="5">
        <v>214.66898262107799</v>
      </c>
      <c r="HE241" s="13" t="s">
        <v>189</v>
      </c>
      <c r="HF241" s="5">
        <v>213.38824684524801</v>
      </c>
      <c r="IB241" s="13" t="s">
        <v>189</v>
      </c>
      <c r="IC241" s="5">
        <v>239.53591422280201</v>
      </c>
      <c r="IY241" s="13" t="s">
        <v>189</v>
      </c>
      <c r="IZ241" s="5">
        <v>243.97201243300299</v>
      </c>
      <c r="JV241" s="13" t="s">
        <v>189</v>
      </c>
      <c r="JW241" s="5">
        <v>240.03180865751199</v>
      </c>
      <c r="KS241" s="13" t="s">
        <v>189</v>
      </c>
      <c r="KT241" s="5">
        <v>243.29855505842701</v>
      </c>
      <c r="LP241" s="13" t="s">
        <v>189</v>
      </c>
      <c r="LQ241" s="5">
        <v>240.90518580862701</v>
      </c>
      <c r="MM241" s="13" t="s">
        <v>189</v>
      </c>
      <c r="MN241" s="5">
        <v>242.129083201301</v>
      </c>
      <c r="NJ241" s="13" t="s">
        <v>189</v>
      </c>
      <c r="NK241" s="5">
        <v>238.743000789202</v>
      </c>
      <c r="OG241" s="13" t="s">
        <v>189</v>
      </c>
      <c r="OH241" s="5">
        <v>240.46321179749799</v>
      </c>
      <c r="PD241" s="13" t="s">
        <v>189</v>
      </c>
      <c r="PE241" s="5">
        <v>238.65616040800299</v>
      </c>
      <c r="QA241" s="13" t="s">
        <v>189</v>
      </c>
      <c r="QB241" s="5">
        <v>247.019745439307</v>
      </c>
      <c r="QX241" s="13" t="s">
        <v>189</v>
      </c>
      <c r="QY241" s="5">
        <v>247.970895381221</v>
      </c>
      <c r="RU241" s="13" t="s">
        <v>189</v>
      </c>
      <c r="RV241" s="5">
        <v>232.93179200092001</v>
      </c>
      <c r="SR241" s="13" t="s">
        <v>189</v>
      </c>
      <c r="SS241" s="5">
        <v>248.44023321310999</v>
      </c>
      <c r="TO241" s="13" t="s">
        <v>189</v>
      </c>
      <c r="TP241" s="5">
        <v>237.013469247872</v>
      </c>
      <c r="UL241" s="13" t="s">
        <v>189</v>
      </c>
      <c r="UM241" s="5">
        <v>225.412356902623</v>
      </c>
      <c r="VI241" s="13" t="s">
        <v>189</v>
      </c>
      <c r="VJ241" s="5">
        <v>225.412356902623</v>
      </c>
      <c r="WF241" s="13" t="s">
        <v>189</v>
      </c>
      <c r="WG241" s="5">
        <v>225.412356902623</v>
      </c>
    </row>
    <row r="242" spans="29:605" x14ac:dyDescent="0.25">
      <c r="AC242" s="13" t="s">
        <v>190</v>
      </c>
      <c r="AD242" s="5">
        <v>0</v>
      </c>
      <c r="AZ242" s="13" t="s">
        <v>190</v>
      </c>
      <c r="BA242" s="5">
        <v>2655721.0886756801</v>
      </c>
      <c r="BW242" s="13" t="s">
        <v>190</v>
      </c>
      <c r="BX242" s="5">
        <v>2361025.5060000001</v>
      </c>
      <c r="CT242" s="13" t="s">
        <v>190</v>
      </c>
      <c r="CU242" s="5">
        <v>0</v>
      </c>
      <c r="DQ242" s="13" t="s">
        <v>190</v>
      </c>
      <c r="DR242" s="5">
        <v>2448309.5279287901</v>
      </c>
      <c r="EN242" s="13" t="s">
        <v>190</v>
      </c>
      <c r="EO242" s="5">
        <v>0</v>
      </c>
      <c r="FK242" s="13" t="s">
        <v>190</v>
      </c>
      <c r="FL242" s="5">
        <v>0</v>
      </c>
      <c r="GH242" s="13" t="s">
        <v>190</v>
      </c>
      <c r="GI242" s="5">
        <v>0</v>
      </c>
      <c r="HE242" s="13" t="s">
        <v>190</v>
      </c>
      <c r="HF242" s="5">
        <v>0</v>
      </c>
      <c r="IB242" s="13" t="s">
        <v>190</v>
      </c>
      <c r="IC242" s="5">
        <v>2465319.03711745</v>
      </c>
      <c r="IY242" s="13" t="s">
        <v>190</v>
      </c>
      <c r="IZ242" s="5">
        <v>2714011.4499369701</v>
      </c>
      <c r="JV242" s="13" t="s">
        <v>190</v>
      </c>
      <c r="JW242" s="5">
        <v>2575003.1024118601</v>
      </c>
      <c r="KS242" s="13" t="s">
        <v>190</v>
      </c>
      <c r="KT242" s="5">
        <v>2465124.2710357001</v>
      </c>
      <c r="LP242" s="13" t="s">
        <v>190</v>
      </c>
      <c r="LQ242" s="5">
        <v>2544963.4779683799</v>
      </c>
      <c r="MM242" s="13" t="s">
        <v>190</v>
      </c>
      <c r="MN242" s="5">
        <v>2466492.9044455602</v>
      </c>
      <c r="NJ242" s="13" t="s">
        <v>190</v>
      </c>
      <c r="NK242" s="5">
        <v>2735196.4626949201</v>
      </c>
      <c r="OG242" s="13" t="s">
        <v>190</v>
      </c>
      <c r="OH242" s="5">
        <v>2769379.3998599299</v>
      </c>
      <c r="PD242" s="13" t="s">
        <v>190</v>
      </c>
      <c r="PE242" s="5">
        <v>2735117.5198218599</v>
      </c>
      <c r="QA242" s="13" t="s">
        <v>190</v>
      </c>
      <c r="QB242" s="5">
        <v>3034232.3960000002</v>
      </c>
      <c r="QX242" s="13" t="s">
        <v>190</v>
      </c>
      <c r="QY242" s="5">
        <v>3594126.3092244701</v>
      </c>
      <c r="RU242" s="13" t="s">
        <v>190</v>
      </c>
      <c r="RV242" s="5">
        <v>3128335.2693815799</v>
      </c>
      <c r="SR242" s="13" t="s">
        <v>190</v>
      </c>
      <c r="SS242" s="5">
        <v>3098321.6816912298</v>
      </c>
      <c r="TO242" s="13" t="s">
        <v>190</v>
      </c>
      <c r="TP242" s="5">
        <v>2997090.01963099</v>
      </c>
      <c r="UL242" s="13" t="s">
        <v>190</v>
      </c>
      <c r="UM242" s="5">
        <v>0</v>
      </c>
      <c r="VI242" s="13" t="s">
        <v>190</v>
      </c>
      <c r="VJ242" s="5">
        <v>0</v>
      </c>
      <c r="WF242" s="13" t="s">
        <v>190</v>
      </c>
      <c r="WG242" s="5">
        <v>0</v>
      </c>
    </row>
    <row r="243" spans="29:605" x14ac:dyDescent="0.25">
      <c r="AC243" s="13"/>
      <c r="AD243" s="5"/>
      <c r="AZ243" s="13"/>
      <c r="BA243" s="5"/>
      <c r="BW243" s="13"/>
      <c r="BX243" s="5"/>
      <c r="CT243" s="13"/>
      <c r="CU243" s="5"/>
      <c r="DQ243" s="13"/>
      <c r="DR243" s="5"/>
      <c r="EN243" s="13"/>
      <c r="EO243" s="5"/>
      <c r="FK243" s="13"/>
      <c r="FL243" s="5"/>
      <c r="GH243" s="13"/>
      <c r="GI243" s="5"/>
      <c r="HE243" s="13"/>
      <c r="HF243" s="5"/>
      <c r="IB243" s="13"/>
      <c r="IC243" s="5"/>
      <c r="IY243" s="13"/>
      <c r="IZ243" s="5"/>
      <c r="JV243" s="13"/>
      <c r="JW243" s="5"/>
      <c r="KS243" s="13"/>
      <c r="KT243" s="5"/>
      <c r="LP243" s="13"/>
      <c r="LQ243" s="5"/>
      <c r="MM243" s="13"/>
      <c r="MN243" s="5"/>
      <c r="NJ243" s="13"/>
      <c r="NK243" s="5"/>
      <c r="OG243" s="13"/>
      <c r="OH243" s="5"/>
      <c r="PD243" s="13"/>
      <c r="PE243" s="5"/>
      <c r="QA243" s="13"/>
      <c r="QB243" s="5"/>
      <c r="QX243" s="13"/>
      <c r="QY243" s="5"/>
      <c r="RU243" s="13"/>
      <c r="RV243" s="5"/>
      <c r="SR243" s="13"/>
      <c r="SS243" s="5"/>
      <c r="TO243" s="13"/>
      <c r="TP243" s="5"/>
      <c r="UL243" s="13"/>
      <c r="UM243" s="5"/>
      <c r="VI243" s="13"/>
      <c r="VJ243" s="5"/>
      <c r="WF243" s="13"/>
      <c r="WG243" s="5"/>
    </row>
    <row r="244" spans="29:605" x14ac:dyDescent="0.25">
      <c r="AC244" s="13" t="s">
        <v>191</v>
      </c>
      <c r="AD244" s="5">
        <v>0</v>
      </c>
      <c r="AZ244" s="13" t="s">
        <v>191</v>
      </c>
      <c r="BA244" s="5">
        <v>0.33356778065571202</v>
      </c>
      <c r="BW244" s="13" t="s">
        <v>191</v>
      </c>
      <c r="BX244" s="5">
        <v>0.29748382815401297</v>
      </c>
      <c r="CT244" s="13" t="s">
        <v>191</v>
      </c>
      <c r="CU244" s="5">
        <v>0</v>
      </c>
      <c r="DQ244" s="13" t="s">
        <v>191</v>
      </c>
      <c r="DR244" s="5">
        <v>0.29860880106961901</v>
      </c>
      <c r="EN244" s="13" t="s">
        <v>191</v>
      </c>
      <c r="EO244" s="5">
        <v>0</v>
      </c>
      <c r="FK244" s="13" t="s">
        <v>191</v>
      </c>
      <c r="FL244" s="5">
        <v>0</v>
      </c>
      <c r="GH244" s="13" t="s">
        <v>191</v>
      </c>
      <c r="GI244" s="5">
        <v>0</v>
      </c>
      <c r="HE244" s="13" t="s">
        <v>191</v>
      </c>
      <c r="HF244" s="5">
        <v>0</v>
      </c>
      <c r="IB244" s="13" t="s">
        <v>191</v>
      </c>
      <c r="IC244" s="5">
        <v>0.29173373462980101</v>
      </c>
      <c r="IY244" s="13" t="s">
        <v>191</v>
      </c>
      <c r="IZ244" s="5">
        <v>0.315964919612994</v>
      </c>
      <c r="JV244" s="13" t="s">
        <v>191</v>
      </c>
      <c r="JW244" s="5">
        <v>0.289847809781833</v>
      </c>
      <c r="KS244" s="13" t="s">
        <v>191</v>
      </c>
      <c r="KT244" s="5">
        <v>0.30285545767272798</v>
      </c>
      <c r="LP244" s="13" t="s">
        <v>191</v>
      </c>
      <c r="LQ244" s="5">
        <v>0.29045626302021998</v>
      </c>
      <c r="MM244" s="13" t="s">
        <v>191</v>
      </c>
      <c r="MN244" s="5">
        <v>0.29252025130880099</v>
      </c>
      <c r="NJ244" s="13" t="s">
        <v>191</v>
      </c>
      <c r="NK244" s="5">
        <v>0.28959538339502799</v>
      </c>
      <c r="OG244" s="13" t="s">
        <v>191</v>
      </c>
      <c r="OH244" s="5">
        <v>0.29890393353043099</v>
      </c>
      <c r="PD244" s="13" t="s">
        <v>191</v>
      </c>
      <c r="PE244" s="5">
        <v>0.29038781202081798</v>
      </c>
      <c r="QA244" s="13" t="s">
        <v>191</v>
      </c>
      <c r="QB244" s="5">
        <v>0.29550754818070502</v>
      </c>
      <c r="QX244" s="13" t="s">
        <v>191</v>
      </c>
      <c r="QY244" s="5">
        <v>0.30361449738965701</v>
      </c>
      <c r="RU244" s="13" t="s">
        <v>191</v>
      </c>
      <c r="RV244" s="5">
        <v>0.28503719700132502</v>
      </c>
      <c r="SR244" s="13" t="s">
        <v>191</v>
      </c>
      <c r="SS244" s="5">
        <v>0.31440245462524202</v>
      </c>
      <c r="TO244" s="13" t="s">
        <v>191</v>
      </c>
      <c r="TP244" s="5">
        <v>0.29234989299194603</v>
      </c>
      <c r="UL244" s="13" t="s">
        <v>191</v>
      </c>
      <c r="UM244" s="5">
        <v>0</v>
      </c>
      <c r="VI244" s="13" t="s">
        <v>191</v>
      </c>
      <c r="VJ244" s="5">
        <v>0</v>
      </c>
      <c r="WF244" s="13" t="s">
        <v>191</v>
      </c>
      <c r="WG244" s="5">
        <v>0</v>
      </c>
    </row>
    <row r="245" spans="29:605" x14ac:dyDescent="0.25">
      <c r="AC245" s="13" t="s">
        <v>192</v>
      </c>
      <c r="AD245" s="5">
        <v>0</v>
      </c>
      <c r="AZ245" s="13" t="s">
        <v>192</v>
      </c>
      <c r="BA245" s="5">
        <v>0.48520395029456398</v>
      </c>
      <c r="BW245" s="13" t="s">
        <v>192</v>
      </c>
      <c r="BX245" s="5">
        <v>0.45726390663920802</v>
      </c>
      <c r="CT245" s="13" t="s">
        <v>192</v>
      </c>
      <c r="CU245" s="5">
        <v>0</v>
      </c>
      <c r="DQ245" s="13" t="s">
        <v>192</v>
      </c>
      <c r="DR245" s="5">
        <v>0.45780624006687698</v>
      </c>
      <c r="EN245" s="13" t="s">
        <v>192</v>
      </c>
      <c r="EO245" s="5">
        <v>0</v>
      </c>
      <c r="FK245" s="13" t="s">
        <v>192</v>
      </c>
      <c r="FL245" s="5">
        <v>0</v>
      </c>
      <c r="GH245" s="13" t="s">
        <v>192</v>
      </c>
      <c r="GI245" s="5">
        <v>0</v>
      </c>
      <c r="HE245" s="13" t="s">
        <v>192</v>
      </c>
      <c r="HF245" s="5">
        <v>0</v>
      </c>
      <c r="IB245" s="13" t="s">
        <v>192</v>
      </c>
      <c r="IC245" s="5">
        <v>0.460488162223811</v>
      </c>
      <c r="IY245" s="13" t="s">
        <v>192</v>
      </c>
      <c r="IZ245" s="5">
        <v>0.48388134086551099</v>
      </c>
      <c r="JV245" s="13" t="s">
        <v>192</v>
      </c>
      <c r="JW245" s="5">
        <v>0.46434587353517998</v>
      </c>
      <c r="KS245" s="13" t="s">
        <v>192</v>
      </c>
      <c r="KT245" s="5">
        <v>0.46745376604213101</v>
      </c>
      <c r="LP245" s="13" t="s">
        <v>192</v>
      </c>
      <c r="LQ245" s="5">
        <v>0.46026233891687901</v>
      </c>
      <c r="MM245" s="13" t="s">
        <v>192</v>
      </c>
      <c r="MN245" s="5">
        <v>0.45720593441294299</v>
      </c>
      <c r="NJ245" s="13" t="s">
        <v>192</v>
      </c>
      <c r="NK245" s="5">
        <v>0.46693485385290001</v>
      </c>
      <c r="OG245" s="13" t="s">
        <v>192</v>
      </c>
      <c r="OH245" s="5">
        <v>0.47573475222142098</v>
      </c>
      <c r="PD245" s="13" t="s">
        <v>192</v>
      </c>
      <c r="PE245" s="5">
        <v>0.46940785151869702</v>
      </c>
      <c r="QA245" s="13" t="s">
        <v>192</v>
      </c>
      <c r="QB245" s="5">
        <v>0.45324241756150202</v>
      </c>
      <c r="QX245" s="13" t="s">
        <v>192</v>
      </c>
      <c r="QY245" s="5">
        <v>0.46522398651251701</v>
      </c>
      <c r="RU245" s="13" t="s">
        <v>192</v>
      </c>
      <c r="RV245" s="5">
        <v>0.48113498468399202</v>
      </c>
      <c r="SR245" s="13" t="s">
        <v>192</v>
      </c>
      <c r="SS245" s="5">
        <v>0.471287183605896</v>
      </c>
      <c r="TO245" s="13" t="s">
        <v>192</v>
      </c>
      <c r="TP245" s="5">
        <v>0.48195981728093501</v>
      </c>
      <c r="UL245" s="13" t="s">
        <v>192</v>
      </c>
      <c r="UM245" s="5">
        <v>0</v>
      </c>
      <c r="VI245" s="13" t="s">
        <v>192</v>
      </c>
      <c r="VJ245" s="5">
        <v>0</v>
      </c>
      <c r="WF245" s="13" t="s">
        <v>192</v>
      </c>
      <c r="WG245" s="5">
        <v>0</v>
      </c>
    </row>
    <row r="246" spans="29:605" x14ac:dyDescent="0.25">
      <c r="AC246" s="13" t="s">
        <v>193</v>
      </c>
      <c r="AD246" s="5">
        <v>2430.8858983827299</v>
      </c>
      <c r="AZ246" s="13" t="s">
        <v>193</v>
      </c>
      <c r="BA246" s="5">
        <v>1642.4642226605899</v>
      </c>
      <c r="BW246" s="13" t="s">
        <v>193</v>
      </c>
      <c r="BX246" s="5">
        <v>1451.3904361186901</v>
      </c>
      <c r="CT246" s="13" t="s">
        <v>193</v>
      </c>
      <c r="CU246" s="5">
        <v>2899.91288423468</v>
      </c>
      <c r="DQ246" s="13" t="s">
        <v>193</v>
      </c>
      <c r="DR246" s="5">
        <v>2326.3805876255701</v>
      </c>
      <c r="EN246" s="13" t="s">
        <v>193</v>
      </c>
      <c r="EO246" s="5">
        <v>3857.24736787351</v>
      </c>
      <c r="FK246" s="13" t="s">
        <v>193</v>
      </c>
      <c r="FL246" s="5">
        <v>10310.344329676</v>
      </c>
      <c r="GH246" s="13" t="s">
        <v>193</v>
      </c>
      <c r="GI246" s="5">
        <v>7206.5480328710901</v>
      </c>
      <c r="HE246" s="13" t="s">
        <v>193</v>
      </c>
      <c r="HF246" s="5">
        <v>5310.2135972285096</v>
      </c>
      <c r="IB246" s="13" t="s">
        <v>193</v>
      </c>
      <c r="IC246" s="5">
        <v>1852.78318519654</v>
      </c>
      <c r="IY246" s="13" t="s">
        <v>193</v>
      </c>
      <c r="IZ246" s="5">
        <v>3224.2942996791198</v>
      </c>
      <c r="JV246" s="13" t="s">
        <v>193</v>
      </c>
      <c r="JW246" s="5">
        <v>2552.2070191074199</v>
      </c>
      <c r="KS246" s="13" t="s">
        <v>193</v>
      </c>
      <c r="KT246" s="5">
        <v>1477.12367434005</v>
      </c>
      <c r="LP246" s="13" t="s">
        <v>193</v>
      </c>
      <c r="LQ246" s="5">
        <v>1924.5160876904699</v>
      </c>
      <c r="MM246" s="13" t="s">
        <v>193</v>
      </c>
      <c r="MN246" s="5">
        <v>1552.84661296114</v>
      </c>
      <c r="NJ246" s="13" t="s">
        <v>193</v>
      </c>
      <c r="NK246" s="5">
        <v>3682.0201363104102</v>
      </c>
      <c r="OG246" s="13" t="s">
        <v>193</v>
      </c>
      <c r="OH246" s="5">
        <v>4821.3616240415804</v>
      </c>
      <c r="PD246" s="13" t="s">
        <v>193</v>
      </c>
      <c r="PE246" s="5">
        <v>2703.8052523825399</v>
      </c>
      <c r="QA246" s="13" t="s">
        <v>193</v>
      </c>
      <c r="QB246" s="5">
        <v>3994.9849997626102</v>
      </c>
      <c r="QX246" s="13" t="s">
        <v>193</v>
      </c>
      <c r="QY246" s="5">
        <v>6176.7361389888201</v>
      </c>
      <c r="RU246" s="13" t="s">
        <v>193</v>
      </c>
      <c r="RV246" s="5">
        <v>5824.2036103932096</v>
      </c>
      <c r="SR246" s="13" t="s">
        <v>193</v>
      </c>
      <c r="SS246" s="5">
        <v>6987.4072556863903</v>
      </c>
      <c r="TO246" s="13" t="s">
        <v>193</v>
      </c>
      <c r="TP246" s="5">
        <v>7477.2506510784597</v>
      </c>
      <c r="UL246" s="13" t="s">
        <v>193</v>
      </c>
      <c r="UM246" s="5">
        <v>3056.0079464158998</v>
      </c>
      <c r="VI246" s="13" t="s">
        <v>193</v>
      </c>
      <c r="VJ246" s="5">
        <v>3864.9512263495299</v>
      </c>
      <c r="WF246" s="13" t="s">
        <v>193</v>
      </c>
      <c r="WG246" s="5">
        <v>4284.40329742622</v>
      </c>
    </row>
    <row r="247" spans="29:605" x14ac:dyDescent="0.25">
      <c r="AC247" s="13" t="s">
        <v>194</v>
      </c>
      <c r="AD247" s="5">
        <v>0</v>
      </c>
      <c r="AZ247" s="13" t="s">
        <v>194</v>
      </c>
      <c r="BA247" s="14">
        <v>30155284619.801201</v>
      </c>
      <c r="BW247" s="13" t="s">
        <v>194</v>
      </c>
      <c r="BX247" s="14">
        <v>22543985476.6451</v>
      </c>
      <c r="CT247" s="13" t="s">
        <v>194</v>
      </c>
      <c r="CU247" s="14">
        <v>0</v>
      </c>
      <c r="DQ247" s="13" t="s">
        <v>194</v>
      </c>
      <c r="DR247" s="14">
        <v>36329754285.394897</v>
      </c>
      <c r="EN247" s="13" t="s">
        <v>194</v>
      </c>
      <c r="EO247" s="5">
        <v>0</v>
      </c>
      <c r="FK247" s="13" t="s">
        <v>194</v>
      </c>
      <c r="FL247" s="5">
        <v>0</v>
      </c>
      <c r="GH247" s="13" t="s">
        <v>194</v>
      </c>
      <c r="GI247" s="5">
        <v>0</v>
      </c>
      <c r="HE247" s="13" t="s">
        <v>194</v>
      </c>
      <c r="HF247" s="5">
        <v>0</v>
      </c>
      <c r="IB247" s="13" t="s">
        <v>194</v>
      </c>
      <c r="IC247" s="14">
        <v>27993300034.366001</v>
      </c>
      <c r="IY247" s="13" t="s">
        <v>194</v>
      </c>
      <c r="IZ247" s="14">
        <v>54630424024.537697</v>
      </c>
      <c r="JV247" s="13" t="s">
        <v>194</v>
      </c>
      <c r="JW247" s="14">
        <v>38209723455.143898</v>
      </c>
      <c r="KS247" s="13" t="s">
        <v>194</v>
      </c>
      <c r="KT247" s="14">
        <v>23537960781.502102</v>
      </c>
      <c r="LP247" s="13" t="s">
        <v>194</v>
      </c>
      <c r="LQ247" s="14">
        <v>28897649814.3507</v>
      </c>
      <c r="MM247" s="13" t="s">
        <v>194</v>
      </c>
      <c r="MN247" s="14">
        <v>23551029023.093102</v>
      </c>
      <c r="NJ247" s="13" t="s">
        <v>194</v>
      </c>
      <c r="NK247" s="14">
        <v>55056857829.730202</v>
      </c>
      <c r="OG247" s="13" t="s">
        <v>194</v>
      </c>
      <c r="OH247" s="14">
        <v>75398587531.670502</v>
      </c>
      <c r="PD247" s="13" t="s">
        <v>194</v>
      </c>
      <c r="PE247" s="14">
        <v>40585614810.259903</v>
      </c>
      <c r="QA247" s="13" t="s">
        <v>194</v>
      </c>
      <c r="QB247" s="14">
        <v>61467675635.096603</v>
      </c>
      <c r="QX247" s="13" t="s">
        <v>194</v>
      </c>
      <c r="QY247" s="14">
        <v>98780503724.491898</v>
      </c>
      <c r="RU247" s="13" t="s">
        <v>194</v>
      </c>
      <c r="RV247" s="14">
        <v>85171450559.937393</v>
      </c>
      <c r="SR247" s="13" t="s">
        <v>194</v>
      </c>
      <c r="SS247" s="14">
        <v>117536332182.867</v>
      </c>
      <c r="TO247" s="13" t="s">
        <v>194</v>
      </c>
      <c r="TP247" s="14">
        <v>113309338806.69299</v>
      </c>
      <c r="UL247" s="13" t="s">
        <v>194</v>
      </c>
      <c r="UM247" s="5">
        <v>0</v>
      </c>
      <c r="VI247" s="13" t="s">
        <v>194</v>
      </c>
      <c r="VJ247" s="5">
        <v>0</v>
      </c>
      <c r="WF247" s="13" t="s">
        <v>194</v>
      </c>
      <c r="WG247" s="5">
        <v>0</v>
      </c>
    </row>
    <row r="248" spans="29:605" x14ac:dyDescent="0.25">
      <c r="AC248" s="13" t="s">
        <v>195</v>
      </c>
      <c r="AD248" s="14">
        <v>89166963591.741104</v>
      </c>
      <c r="AZ248" s="13" t="s">
        <v>195</v>
      </c>
      <c r="BA248" s="14">
        <v>90402270148.883499</v>
      </c>
      <c r="BW248" s="13" t="s">
        <v>195</v>
      </c>
      <c r="BX248" s="14">
        <v>75782221899.382095</v>
      </c>
      <c r="CT248" s="13" t="s">
        <v>195</v>
      </c>
      <c r="CU248" s="14">
        <v>106371272604.69299</v>
      </c>
      <c r="DQ248" s="13" t="s">
        <v>195</v>
      </c>
      <c r="DR248" s="14">
        <v>121663374137.873</v>
      </c>
      <c r="EN248" s="13" t="s">
        <v>195</v>
      </c>
      <c r="EO248" s="14">
        <v>141487116217.31699</v>
      </c>
      <c r="FK248" s="13" t="s">
        <v>195</v>
      </c>
      <c r="FL248" s="14">
        <v>378192204773.65198</v>
      </c>
      <c r="GH248" s="13" t="s">
        <v>195</v>
      </c>
      <c r="GI248" s="14">
        <v>264342315078.07999</v>
      </c>
      <c r="HE248" s="13" t="s">
        <v>195</v>
      </c>
      <c r="HF248" s="14">
        <v>194783154077.06201</v>
      </c>
      <c r="IB248" s="13" t="s">
        <v>195</v>
      </c>
      <c r="IC248" s="14">
        <v>95954964104.128693</v>
      </c>
      <c r="IY248" s="13" t="s">
        <v>195</v>
      </c>
      <c r="IZ248" s="14">
        <v>172900283017.02301</v>
      </c>
      <c r="JV248" s="13" t="s">
        <v>195</v>
      </c>
      <c r="JW248" s="14">
        <v>131826849007.084</v>
      </c>
      <c r="KS248" s="13" t="s">
        <v>195</v>
      </c>
      <c r="KT248" s="14">
        <v>77720114282.826508</v>
      </c>
      <c r="LP248" s="13" t="s">
        <v>195</v>
      </c>
      <c r="LQ248" s="14">
        <v>99490537796.869507</v>
      </c>
      <c r="MM248" s="13" t="s">
        <v>195</v>
      </c>
      <c r="MN248" s="14">
        <v>80510764358.093399</v>
      </c>
      <c r="NJ248" s="13" t="s">
        <v>195</v>
      </c>
      <c r="NK248" s="14">
        <v>190116490063.755</v>
      </c>
      <c r="OG248" s="13" t="s">
        <v>195</v>
      </c>
      <c r="OH248" s="14">
        <v>252250235188.00299</v>
      </c>
      <c r="PD248" s="13" t="s">
        <v>195</v>
      </c>
      <c r="PE248" s="14">
        <v>139763492578.504</v>
      </c>
      <c r="QA248" s="13" t="s">
        <v>195</v>
      </c>
      <c r="QB248" s="14">
        <v>208007125413.62299</v>
      </c>
      <c r="QX248" s="13" t="s">
        <v>195</v>
      </c>
      <c r="QY248" s="14">
        <v>325348442099.315</v>
      </c>
      <c r="RU248" s="13" t="s">
        <v>195</v>
      </c>
      <c r="RV248" s="14">
        <v>298808195758.18799</v>
      </c>
      <c r="SR248" s="13" t="s">
        <v>195</v>
      </c>
      <c r="SS248" s="14">
        <v>373840377051.02197</v>
      </c>
      <c r="TO248" s="13" t="s">
        <v>195</v>
      </c>
      <c r="TP248" s="14">
        <v>387581256305.83002</v>
      </c>
      <c r="UL248" s="13" t="s">
        <v>195</v>
      </c>
      <c r="UM248" s="14">
        <v>112096972332.36099</v>
      </c>
      <c r="VI248" s="13" t="s">
        <v>195</v>
      </c>
      <c r="VJ248" s="14">
        <v>141769700302.69199</v>
      </c>
      <c r="WF248" s="13" t="s">
        <v>195</v>
      </c>
      <c r="WG248" s="14">
        <v>157155559250.272</v>
      </c>
    </row>
    <row r="249" spans="29:605" x14ac:dyDescent="0.25">
      <c r="AC249" s="13" t="s">
        <v>196</v>
      </c>
      <c r="AD249" s="5">
        <v>1000652.89554098</v>
      </c>
      <c r="AZ249" s="13" t="s">
        <v>196</v>
      </c>
      <c r="BA249" s="5">
        <v>1203487.94193443</v>
      </c>
      <c r="BW249" s="13" t="s">
        <v>196</v>
      </c>
      <c r="BX249" s="5">
        <v>1014175.23196721</v>
      </c>
      <c r="CT249" s="13" t="s">
        <v>196</v>
      </c>
      <c r="CU249" s="5">
        <v>1189965.6055081999</v>
      </c>
      <c r="DQ249" s="13" t="s">
        <v>196</v>
      </c>
      <c r="DR249" s="5">
        <v>1568591.0254426301</v>
      </c>
      <c r="EN249" s="13" t="s">
        <v>196</v>
      </c>
      <c r="EO249" s="5">
        <v>1568591.0254426301</v>
      </c>
      <c r="FK249" s="13" t="s">
        <v>196</v>
      </c>
      <c r="FL249" s="5">
        <v>3975566.9093115102</v>
      </c>
      <c r="GH249" s="13" t="s">
        <v>196</v>
      </c>
      <c r="GI249" s="5">
        <v>2866735.32236068</v>
      </c>
      <c r="HE249" s="13" t="s">
        <v>196</v>
      </c>
      <c r="HF249" s="5">
        <v>2123006.8189180498</v>
      </c>
      <c r="IB249" s="13" t="s">
        <v>196</v>
      </c>
      <c r="IC249" s="5">
        <v>1203487.94193443</v>
      </c>
      <c r="IY249" s="13" t="s">
        <v>196</v>
      </c>
      <c r="IZ249" s="5">
        <v>2123006.8189180498</v>
      </c>
      <c r="JV249" s="13" t="s">
        <v>196</v>
      </c>
      <c r="JW249" s="5">
        <v>1568591.0254426301</v>
      </c>
      <c r="KS249" s="13" t="s">
        <v>196</v>
      </c>
      <c r="KT249" s="5">
        <v>1014175.23196721</v>
      </c>
      <c r="LP249" s="13" t="s">
        <v>196</v>
      </c>
      <c r="LQ249" s="5">
        <v>1203487.94193443</v>
      </c>
      <c r="MM249" s="13" t="s">
        <v>196</v>
      </c>
      <c r="MN249" s="5">
        <v>1014175.23196721</v>
      </c>
      <c r="NJ249" s="13" t="s">
        <v>196</v>
      </c>
      <c r="NK249" s="5">
        <v>2123006.8189180498</v>
      </c>
      <c r="OG249" s="13" t="s">
        <v>196</v>
      </c>
      <c r="OH249" s="5">
        <v>2866735.32236068</v>
      </c>
      <c r="PD249" s="13" t="s">
        <v>196</v>
      </c>
      <c r="PE249" s="5">
        <v>1568591.0254426301</v>
      </c>
      <c r="QA249" s="13" t="s">
        <v>196</v>
      </c>
      <c r="QB249" s="5">
        <v>2136529.1553442799</v>
      </c>
      <c r="QX249" s="13" t="s">
        <v>196</v>
      </c>
      <c r="QY249" s="5">
        <v>2893779.9952131398</v>
      </c>
      <c r="RU249" s="13" t="s">
        <v>196</v>
      </c>
      <c r="RV249" s="5">
        <v>2866735.32236068</v>
      </c>
      <c r="SR249" s="13" t="s">
        <v>196</v>
      </c>
      <c r="SS249" s="5">
        <v>3989089.2457377398</v>
      </c>
      <c r="TO249" s="13" t="s">
        <v>196</v>
      </c>
      <c r="TP249" s="5">
        <v>3975566.9093115102</v>
      </c>
      <c r="UL249" s="13" t="s">
        <v>196</v>
      </c>
      <c r="UM249" s="5">
        <v>1392800.65190165</v>
      </c>
      <c r="VI249" s="13" t="s">
        <v>196</v>
      </c>
      <c r="VJ249" s="5">
        <v>1757903.73540985</v>
      </c>
      <c r="WF249" s="13" t="s">
        <v>196</v>
      </c>
      <c r="WG249" s="5">
        <v>1947216.44537706</v>
      </c>
    </row>
    <row r="250" spans="29:605" x14ac:dyDescent="0.25">
      <c r="AC250" s="13" t="s">
        <v>197</v>
      </c>
      <c r="AD250" s="5">
        <v>7491.1395287511396</v>
      </c>
      <c r="AZ250" s="13" t="s">
        <v>197</v>
      </c>
      <c r="BA250" s="5">
        <v>5061.4998717620101</v>
      </c>
      <c r="BW250" s="13" t="s">
        <v>197</v>
      </c>
      <c r="BX250" s="5">
        <v>4472.6773374651902</v>
      </c>
      <c r="CT250" s="13" t="s">
        <v>197</v>
      </c>
      <c r="CU250" s="5">
        <v>8936.51653970181</v>
      </c>
      <c r="DQ250" s="13" t="s">
        <v>197</v>
      </c>
      <c r="DR250" s="5">
        <v>7169.0907378563497</v>
      </c>
      <c r="EN250" s="13" t="s">
        <v>197</v>
      </c>
      <c r="EO250" s="5">
        <v>11886.6863512074</v>
      </c>
      <c r="FK250" s="13" t="s">
        <v>197</v>
      </c>
      <c r="FL250" s="5">
        <v>31772.872603546199</v>
      </c>
      <c r="GH250" s="13" t="s">
        <v>197</v>
      </c>
      <c r="GI250" s="5">
        <v>22208.058745497201</v>
      </c>
      <c r="HE250" s="13" t="s">
        <v>197</v>
      </c>
      <c r="HF250" s="5">
        <v>16364.2197318992</v>
      </c>
      <c r="IB250" s="13" t="s">
        <v>197</v>
      </c>
      <c r="IC250" s="5">
        <v>5709.6293026609301</v>
      </c>
      <c r="IY250" s="13" t="s">
        <v>197</v>
      </c>
      <c r="IZ250" s="5">
        <v>9936.1465286061793</v>
      </c>
      <c r="JV250" s="13" t="s">
        <v>197</v>
      </c>
      <c r="JW250" s="5">
        <v>7865.0087604323999</v>
      </c>
      <c r="KS250" s="13" t="s">
        <v>197</v>
      </c>
      <c r="KT250" s="5">
        <v>4551.9781710300103</v>
      </c>
      <c r="LP250" s="13" t="s">
        <v>197</v>
      </c>
      <c r="LQ250" s="5">
        <v>5930.6850016313301</v>
      </c>
      <c r="MM250" s="13" t="s">
        <v>197</v>
      </c>
      <c r="MN250" s="5">
        <v>4785.3297648317002</v>
      </c>
      <c r="NJ250" s="13" t="s">
        <v>197</v>
      </c>
      <c r="NK250" s="5">
        <v>11346.697353060899</v>
      </c>
      <c r="OG250" s="13" t="s">
        <v>197</v>
      </c>
      <c r="OH250" s="5">
        <v>14857.749048727699</v>
      </c>
      <c r="PD250" s="13" t="s">
        <v>197</v>
      </c>
      <c r="PE250" s="5">
        <v>8332.1814560046496</v>
      </c>
      <c r="QA250" s="13" t="s">
        <v>197</v>
      </c>
      <c r="QB250" s="5">
        <v>12311.145524518401</v>
      </c>
      <c r="QX250" s="13" t="s">
        <v>197</v>
      </c>
      <c r="QY250" s="5">
        <v>19034.538922714899</v>
      </c>
      <c r="RU250" s="13" t="s">
        <v>197</v>
      </c>
      <c r="RV250" s="5">
        <v>17948.1570559682</v>
      </c>
      <c r="SR250" s="13" t="s">
        <v>197</v>
      </c>
      <c r="SS250" s="5">
        <v>21532.743569485901</v>
      </c>
      <c r="TO250" s="13" t="s">
        <v>197</v>
      </c>
      <c r="TP250" s="5">
        <v>23042.269468895902</v>
      </c>
      <c r="UL250" s="13" t="s">
        <v>197</v>
      </c>
      <c r="UM250" s="5">
        <v>9417.5468880725803</v>
      </c>
      <c r="VI250" s="13" t="s">
        <v>197</v>
      </c>
      <c r="VJ250" s="5">
        <v>11910.42694668</v>
      </c>
      <c r="WF250" s="13" t="s">
        <v>197</v>
      </c>
      <c r="WG250" s="5">
        <v>13203.0314215135</v>
      </c>
    </row>
    <row r="251" spans="29:605" x14ac:dyDescent="0.25">
      <c r="AC251" s="13"/>
      <c r="AD251" s="5"/>
      <c r="AZ251" s="13"/>
      <c r="BA251" s="5"/>
      <c r="BW251" s="13"/>
      <c r="BX251" s="5"/>
      <c r="CT251" s="13"/>
      <c r="CU251" s="5"/>
      <c r="DQ251" s="13"/>
      <c r="DR251" s="5"/>
      <c r="EN251" s="13"/>
      <c r="EO251" s="5"/>
      <c r="FK251" s="13"/>
      <c r="FL251" s="5"/>
      <c r="GH251" s="13"/>
      <c r="GI251" s="5"/>
      <c r="HE251" s="13"/>
      <c r="HF251" s="5"/>
      <c r="IB251" s="13"/>
      <c r="IC251" s="5"/>
      <c r="IY251" s="13"/>
      <c r="IZ251" s="5"/>
      <c r="JV251" s="13"/>
      <c r="JW251" s="5"/>
      <c r="KS251" s="13"/>
      <c r="KT251" s="5"/>
      <c r="LP251" s="13"/>
      <c r="LQ251" s="5"/>
      <c r="MM251" s="13"/>
      <c r="MN251" s="5"/>
      <c r="NJ251" s="13"/>
      <c r="NK251" s="5"/>
      <c r="OG251" s="13"/>
      <c r="OH251" s="5"/>
      <c r="PD251" s="13"/>
      <c r="PE251" s="5"/>
      <c r="QA251" s="13"/>
      <c r="QB251" s="5"/>
      <c r="QX251" s="13"/>
      <c r="QY251" s="5"/>
      <c r="RU251" s="13"/>
      <c r="RV251" s="5"/>
      <c r="SR251" s="13"/>
      <c r="SS251" s="5"/>
      <c r="TO251" s="13"/>
      <c r="TP251" s="5"/>
      <c r="UL251" s="13"/>
      <c r="UM251" s="5"/>
      <c r="VI251" s="13"/>
      <c r="VJ251" s="5"/>
      <c r="WF251" s="13"/>
      <c r="WG251" s="5"/>
    </row>
    <row r="252" spans="29:605" x14ac:dyDescent="0.25">
      <c r="AC252" s="13" t="s">
        <v>198</v>
      </c>
      <c r="AD252" s="5">
        <v>55108.880184070898</v>
      </c>
      <c r="AZ252" s="13" t="s">
        <v>198</v>
      </c>
      <c r="BA252" s="5">
        <v>65803.322317396902</v>
      </c>
      <c r="BW252" s="13" t="s">
        <v>198</v>
      </c>
      <c r="BX252" s="5">
        <v>61909.074405042396</v>
      </c>
      <c r="CT252" s="13" t="s">
        <v>198</v>
      </c>
      <c r="CU252" s="5">
        <v>55284.418508663199</v>
      </c>
      <c r="DQ252" s="13" t="s">
        <v>198</v>
      </c>
      <c r="DR252" s="5">
        <v>65237.502852675898</v>
      </c>
      <c r="EN252" s="13" t="s">
        <v>198</v>
      </c>
      <c r="EO252" s="5">
        <v>55645.861137307103</v>
      </c>
      <c r="FK252" s="13" t="s">
        <v>198</v>
      </c>
      <c r="FL252" s="5">
        <v>57788.201558652698</v>
      </c>
      <c r="GH252" s="13" t="s">
        <v>198</v>
      </c>
      <c r="GI252" s="5">
        <v>56410.128498442202</v>
      </c>
      <c r="HE252" s="13" t="s">
        <v>198</v>
      </c>
      <c r="HF252" s="5">
        <v>56614.9838420659</v>
      </c>
      <c r="IB252" s="13" t="s">
        <v>198</v>
      </c>
      <c r="IC252" s="5">
        <v>67551.924704460398</v>
      </c>
      <c r="IY252" s="13" t="s">
        <v>198</v>
      </c>
      <c r="IZ252" s="5">
        <v>71033.910566927007</v>
      </c>
      <c r="JV252" s="13" t="s">
        <v>198</v>
      </c>
      <c r="JW252" s="5">
        <v>72996.821433077494</v>
      </c>
      <c r="KS252" s="13" t="s">
        <v>198</v>
      </c>
      <c r="KT252" s="5">
        <v>65019.990257498903</v>
      </c>
      <c r="LP252" s="13" t="s">
        <v>198</v>
      </c>
      <c r="LQ252" s="5">
        <v>72009.740600970297</v>
      </c>
      <c r="MM252" s="13" t="s">
        <v>198</v>
      </c>
      <c r="MN252" s="5">
        <v>68280.549898801502</v>
      </c>
      <c r="NJ252" s="13" t="s">
        <v>198</v>
      </c>
      <c r="NK252" s="5">
        <v>79990.840717831306</v>
      </c>
      <c r="OG252" s="13" t="s">
        <v>198</v>
      </c>
      <c r="OH252" s="5">
        <v>77902.354557062499</v>
      </c>
      <c r="PD252" s="13" t="s">
        <v>198</v>
      </c>
      <c r="PE252" s="5">
        <v>79943.592804718093</v>
      </c>
      <c r="QA252" s="13" t="s">
        <v>198</v>
      </c>
      <c r="QB252" s="5">
        <v>95005.496989626394</v>
      </c>
      <c r="QX252" s="13" t="s">
        <v>198</v>
      </c>
      <c r="QY252" s="5">
        <v>119013.191156061</v>
      </c>
      <c r="RU252" s="13" t="s">
        <v>198</v>
      </c>
      <c r="RV252" s="5">
        <v>97362.869145473494</v>
      </c>
      <c r="SR252" s="13" t="s">
        <v>198</v>
      </c>
      <c r="SS252" s="5">
        <v>89907.703853015701</v>
      </c>
      <c r="TO252" s="13" t="s">
        <v>198</v>
      </c>
      <c r="TP252" s="5">
        <v>88800.6746337246</v>
      </c>
      <c r="UL252" s="13" t="s">
        <v>198</v>
      </c>
      <c r="UM252" s="5">
        <v>54453.833528235002</v>
      </c>
      <c r="VI252" s="13" t="s">
        <v>198</v>
      </c>
      <c r="VJ252" s="5">
        <v>54420.948048896302</v>
      </c>
      <c r="WF252" s="13" t="s">
        <v>198</v>
      </c>
      <c r="WG252" s="5">
        <v>55637.509088132698</v>
      </c>
    </row>
    <row r="253" spans="29:605" x14ac:dyDescent="0.25">
      <c r="AC253" s="13" t="s">
        <v>199</v>
      </c>
      <c r="AD253" s="5">
        <v>0.76</v>
      </c>
      <c r="AZ253" s="13" t="s">
        <v>199</v>
      </c>
      <c r="BA253" s="5">
        <v>0.76</v>
      </c>
      <c r="BW253" s="13" t="s">
        <v>199</v>
      </c>
      <c r="BX253" s="5">
        <v>0.76</v>
      </c>
      <c r="CT253" s="13" t="s">
        <v>199</v>
      </c>
      <c r="CU253" s="5">
        <v>0.76</v>
      </c>
      <c r="DQ253" s="13" t="s">
        <v>199</v>
      </c>
      <c r="DR253" s="5">
        <v>0.76</v>
      </c>
      <c r="EN253" s="13" t="s">
        <v>199</v>
      </c>
      <c r="EO253" s="5">
        <v>0.76</v>
      </c>
      <c r="FK253" s="13" t="s">
        <v>199</v>
      </c>
      <c r="FL253" s="5">
        <v>0.76</v>
      </c>
      <c r="GH253" s="13" t="s">
        <v>199</v>
      </c>
      <c r="GI253" s="5">
        <v>0.76</v>
      </c>
      <c r="HE253" s="13" t="s">
        <v>199</v>
      </c>
      <c r="HF253" s="5">
        <v>0.76</v>
      </c>
      <c r="IB253" s="13" t="s">
        <v>199</v>
      </c>
      <c r="IC253" s="5">
        <v>0.76</v>
      </c>
      <c r="IY253" s="13" t="s">
        <v>199</v>
      </c>
      <c r="IZ253" s="5">
        <v>0.76</v>
      </c>
      <c r="JV253" s="13" t="s">
        <v>199</v>
      </c>
      <c r="JW253" s="5">
        <v>0.76</v>
      </c>
      <c r="KS253" s="13" t="s">
        <v>199</v>
      </c>
      <c r="KT253" s="5">
        <v>0.76</v>
      </c>
      <c r="LP253" s="13" t="s">
        <v>199</v>
      </c>
      <c r="LQ253" s="5">
        <v>0.76</v>
      </c>
      <c r="MM253" s="13" t="s">
        <v>199</v>
      </c>
      <c r="MN253" s="5">
        <v>0.76</v>
      </c>
      <c r="NJ253" s="13" t="s">
        <v>199</v>
      </c>
      <c r="NK253" s="5">
        <v>0.76</v>
      </c>
      <c r="OG253" s="13" t="s">
        <v>199</v>
      </c>
      <c r="OH253" s="5">
        <v>0.76</v>
      </c>
      <c r="PD253" s="13" t="s">
        <v>199</v>
      </c>
      <c r="PE253" s="5">
        <v>0.76</v>
      </c>
      <c r="QA253" s="13" t="s">
        <v>199</v>
      </c>
      <c r="QB253" s="5">
        <v>0.76</v>
      </c>
      <c r="QX253" s="13" t="s">
        <v>199</v>
      </c>
      <c r="QY253" s="5">
        <v>0.76</v>
      </c>
      <c r="RU253" s="13" t="s">
        <v>199</v>
      </c>
      <c r="RV253" s="5">
        <v>0.76</v>
      </c>
      <c r="SR253" s="13" t="s">
        <v>199</v>
      </c>
      <c r="SS253" s="5">
        <v>0.76</v>
      </c>
      <c r="TO253" s="13" t="s">
        <v>199</v>
      </c>
      <c r="TP253" s="5">
        <v>0.76</v>
      </c>
      <c r="UL253" s="13" t="s">
        <v>199</v>
      </c>
      <c r="UM253" s="5">
        <v>0.76</v>
      </c>
      <c r="VI253" s="13" t="s">
        <v>199</v>
      </c>
      <c r="VJ253" s="5">
        <v>0.76</v>
      </c>
      <c r="WF253" s="13" t="s">
        <v>199</v>
      </c>
      <c r="WG253" s="5">
        <v>0.76</v>
      </c>
    </row>
    <row r="254" spans="29:605" x14ac:dyDescent="0.25">
      <c r="AC254" s="13" t="s">
        <v>200</v>
      </c>
      <c r="AD254" s="5">
        <v>10667</v>
      </c>
      <c r="AZ254" s="13" t="s">
        <v>200</v>
      </c>
      <c r="BA254" s="5">
        <v>10667</v>
      </c>
      <c r="BW254" s="13" t="s">
        <v>200</v>
      </c>
      <c r="BX254" s="5">
        <v>10667</v>
      </c>
      <c r="CT254" s="13" t="s">
        <v>200</v>
      </c>
      <c r="CU254" s="5">
        <v>10667</v>
      </c>
      <c r="DQ254" s="13" t="s">
        <v>200</v>
      </c>
      <c r="DR254" s="5">
        <v>10667</v>
      </c>
      <c r="EN254" s="13" t="s">
        <v>200</v>
      </c>
      <c r="EO254" s="5">
        <v>10667</v>
      </c>
      <c r="FK254" s="13" t="s">
        <v>200</v>
      </c>
      <c r="FL254" s="5">
        <v>10667</v>
      </c>
      <c r="GH254" s="13" t="s">
        <v>200</v>
      </c>
      <c r="GI254" s="5">
        <v>10667</v>
      </c>
      <c r="HE254" s="13" t="s">
        <v>200</v>
      </c>
      <c r="HF254" s="5">
        <v>10667</v>
      </c>
      <c r="IB254" s="13" t="s">
        <v>200</v>
      </c>
      <c r="IC254" s="5">
        <v>10667</v>
      </c>
      <c r="IY254" s="13" t="s">
        <v>200</v>
      </c>
      <c r="IZ254" s="5">
        <v>10667</v>
      </c>
      <c r="JV254" s="13" t="s">
        <v>200</v>
      </c>
      <c r="JW254" s="5">
        <v>10667</v>
      </c>
      <c r="KS254" s="13" t="s">
        <v>200</v>
      </c>
      <c r="KT254" s="5">
        <v>10667</v>
      </c>
      <c r="LP254" s="13" t="s">
        <v>200</v>
      </c>
      <c r="LQ254" s="5">
        <v>10667</v>
      </c>
      <c r="MM254" s="13" t="s">
        <v>200</v>
      </c>
      <c r="MN254" s="5">
        <v>10667</v>
      </c>
      <c r="NJ254" s="13" t="s">
        <v>200</v>
      </c>
      <c r="NK254" s="5">
        <v>10667</v>
      </c>
      <c r="OG254" s="13" t="s">
        <v>200</v>
      </c>
      <c r="OH254" s="5">
        <v>10667</v>
      </c>
      <c r="PD254" s="13" t="s">
        <v>200</v>
      </c>
      <c r="PE254" s="5">
        <v>10667</v>
      </c>
      <c r="QA254" s="13" t="s">
        <v>200</v>
      </c>
      <c r="QB254" s="5">
        <v>10667</v>
      </c>
      <c r="QX254" s="13" t="s">
        <v>200</v>
      </c>
      <c r="QY254" s="5">
        <v>10667</v>
      </c>
      <c r="RU254" s="13" t="s">
        <v>200</v>
      </c>
      <c r="RV254" s="5">
        <v>10667</v>
      </c>
      <c r="SR254" s="13" t="s">
        <v>200</v>
      </c>
      <c r="SS254" s="5">
        <v>10667</v>
      </c>
      <c r="TO254" s="13" t="s">
        <v>200</v>
      </c>
      <c r="TP254" s="5">
        <v>10667</v>
      </c>
      <c r="UL254" s="13" t="s">
        <v>200</v>
      </c>
      <c r="UM254" s="5">
        <v>10667</v>
      </c>
      <c r="VI254" s="13" t="s">
        <v>200</v>
      </c>
      <c r="VJ254" s="5">
        <v>10667</v>
      </c>
      <c r="WF254" s="13" t="s">
        <v>200</v>
      </c>
      <c r="WG254" s="5">
        <v>10667</v>
      </c>
    </row>
    <row r="255" spans="29:605" x14ac:dyDescent="0.25">
      <c r="AC255" s="13" t="s">
        <v>201</v>
      </c>
      <c r="AD255" s="5" t="s">
        <v>55</v>
      </c>
      <c r="AZ255" s="13" t="s">
        <v>201</v>
      </c>
      <c r="BA255" s="5">
        <v>0.21921413132585099</v>
      </c>
      <c r="BW255" s="13" t="s">
        <v>201</v>
      </c>
      <c r="BX255" s="14">
        <v>5.1969334674460896E-3</v>
      </c>
      <c r="CT255" s="13" t="s">
        <v>201</v>
      </c>
      <c r="CU255" s="5" t="s">
        <v>55</v>
      </c>
      <c r="DQ255" s="13" t="s">
        <v>201</v>
      </c>
      <c r="DR255" s="5">
        <v>7.1631994880140201E-3</v>
      </c>
      <c r="EN255" s="13" t="s">
        <v>201</v>
      </c>
      <c r="EO255" s="5" t="s">
        <v>55</v>
      </c>
      <c r="FK255" s="13" t="s">
        <v>201</v>
      </c>
      <c r="FL255" s="5" t="s">
        <v>55</v>
      </c>
      <c r="GH255" s="13" t="s">
        <v>201</v>
      </c>
      <c r="GI255" s="5" t="s">
        <v>55</v>
      </c>
      <c r="HE255" s="13" t="s">
        <v>201</v>
      </c>
      <c r="HF255" s="5" t="s">
        <v>55</v>
      </c>
      <c r="IB255" s="13" t="s">
        <v>201</v>
      </c>
      <c r="IC255" s="5">
        <v>5.7840281103843597E-3</v>
      </c>
      <c r="IY255" s="13" t="s">
        <v>201</v>
      </c>
      <c r="IZ255" s="5">
        <v>2.14683697266526E-3</v>
      </c>
      <c r="JV255" s="13" t="s">
        <v>201</v>
      </c>
      <c r="JW255" s="5">
        <v>6.9869002932977297E-3</v>
      </c>
      <c r="KS255" s="13" t="s">
        <v>201</v>
      </c>
      <c r="KT255" s="5">
        <v>1.66521268260411E-2</v>
      </c>
      <c r="LP255" s="13" t="s">
        <v>201</v>
      </c>
      <c r="LQ255" s="5">
        <v>1.30072843965467E-3</v>
      </c>
      <c r="MM255" s="13" t="s">
        <v>201</v>
      </c>
      <c r="MN255" s="5">
        <v>8.8512387272842094E-3</v>
      </c>
      <c r="NJ255" s="13" t="s">
        <v>201</v>
      </c>
      <c r="NK255" s="14">
        <v>3.98276141424069E-4</v>
      </c>
      <c r="OG255" s="13" t="s">
        <v>201</v>
      </c>
      <c r="OH255" s="5">
        <v>1.38431750076709E-2</v>
      </c>
      <c r="PD255" s="13" t="s">
        <v>201</v>
      </c>
      <c r="PE255" s="5">
        <v>1.02522573413776E-3</v>
      </c>
      <c r="QA255" s="13" t="s">
        <v>201</v>
      </c>
      <c r="QB255" s="5">
        <v>0.19993183492425701</v>
      </c>
      <c r="QX255" s="13" t="s">
        <v>201</v>
      </c>
      <c r="QY255" s="5">
        <v>0.199998308597788</v>
      </c>
      <c r="RU255" s="13" t="s">
        <v>201</v>
      </c>
      <c r="RV255" s="5">
        <v>1.8419833910292499E-3</v>
      </c>
      <c r="SR255" s="13" t="s">
        <v>201</v>
      </c>
      <c r="SS255" s="5">
        <v>3.6304366691370202E-2</v>
      </c>
      <c r="TO255" s="13" t="s">
        <v>201</v>
      </c>
      <c r="TP255" s="5">
        <v>2.75020818974747E-3</v>
      </c>
      <c r="UL255" s="13" t="s">
        <v>201</v>
      </c>
      <c r="UM255" s="5" t="s">
        <v>55</v>
      </c>
      <c r="VI255" s="13" t="s">
        <v>201</v>
      </c>
      <c r="VJ255" s="5" t="s">
        <v>55</v>
      </c>
      <c r="WF255" s="13" t="s">
        <v>201</v>
      </c>
      <c r="WG255" s="5" t="s">
        <v>55</v>
      </c>
    </row>
    <row r="256" spans="29:605" x14ac:dyDescent="0.25">
      <c r="AC256" s="13" t="s">
        <v>202</v>
      </c>
      <c r="AD256" s="5">
        <v>1279263.5501054199</v>
      </c>
      <c r="AZ256" s="13" t="s">
        <v>202</v>
      </c>
      <c r="BA256" s="5">
        <v>1466674.20275266</v>
      </c>
      <c r="BW256" s="13" t="s">
        <v>202</v>
      </c>
      <c r="BX256" s="5">
        <v>1282542.1658551199</v>
      </c>
      <c r="CT256" s="13" t="s">
        <v>202</v>
      </c>
      <c r="CU256" s="5">
        <v>1467426.10835627</v>
      </c>
      <c r="DQ256" s="13" t="s">
        <v>202</v>
      </c>
      <c r="DR256" s="5">
        <v>1836929.8834742</v>
      </c>
      <c r="EN256" s="13" t="s">
        <v>202</v>
      </c>
      <c r="EO256" s="5">
        <v>1844500.0801841</v>
      </c>
      <c r="FK256" s="13" t="s">
        <v>202</v>
      </c>
      <c r="FL256" s="5">
        <v>4246669.4587890496</v>
      </c>
      <c r="GH256" s="13" t="s">
        <v>202</v>
      </c>
      <c r="GI256" s="5">
        <v>3139703.2016251101</v>
      </c>
      <c r="HE256" s="13" t="s">
        <v>202</v>
      </c>
      <c r="HF256" s="5">
        <v>2397178.1131419698</v>
      </c>
      <c r="IB256" s="13" t="s">
        <v>202</v>
      </c>
      <c r="IC256" s="5">
        <v>1474997.4213135201</v>
      </c>
      <c r="IY256" s="13" t="s">
        <v>202</v>
      </c>
      <c r="IZ256" s="5">
        <v>2390412.5024369098</v>
      </c>
      <c r="JV256" s="13" t="s">
        <v>202</v>
      </c>
      <c r="JW256" s="5">
        <v>1837514.4079687099</v>
      </c>
      <c r="KS256" s="13" t="s">
        <v>202</v>
      </c>
      <c r="KT256" s="5">
        <v>1283108.6282679799</v>
      </c>
      <c r="LP256" s="13" t="s">
        <v>202</v>
      </c>
      <c r="LQ256" s="5">
        <v>1471803.08398569</v>
      </c>
      <c r="MM256" s="13" t="s">
        <v>202</v>
      </c>
      <c r="MN256" s="5">
        <v>1282829.5571365301</v>
      </c>
      <c r="NJ256" s="13" t="s">
        <v>202</v>
      </c>
      <c r="NK256" s="5">
        <v>2390372.4647789202</v>
      </c>
      <c r="OG256" s="13" t="s">
        <v>202</v>
      </c>
      <c r="OH256" s="5">
        <v>3134208.9861356001</v>
      </c>
      <c r="PD256" s="13" t="s">
        <v>202</v>
      </c>
      <c r="PE256" s="5">
        <v>1836760.62231376</v>
      </c>
      <c r="QA256" s="13" t="s">
        <v>202</v>
      </c>
      <c r="QB256" s="5">
        <v>2389715.76406701</v>
      </c>
      <c r="QX256" s="13" t="s">
        <v>202</v>
      </c>
      <c r="QY256" s="5">
        <v>3142462.59682628</v>
      </c>
      <c r="RU256" s="13" t="s">
        <v>202</v>
      </c>
      <c r="RV256" s="5">
        <v>3134447.4210784002</v>
      </c>
      <c r="SR256" s="13" t="s">
        <v>202</v>
      </c>
      <c r="SS256" s="5">
        <v>4243096.1932223802</v>
      </c>
      <c r="TO256" s="13" t="s">
        <v>202</v>
      </c>
      <c r="TP256" s="5">
        <v>4241645.5045435</v>
      </c>
      <c r="UL256" s="13" t="s">
        <v>202</v>
      </c>
      <c r="UM256" s="5">
        <v>1658235.6793273401</v>
      </c>
      <c r="VI256" s="13" t="s">
        <v>202</v>
      </c>
      <c r="VJ256" s="5">
        <v>2023074.1687820801</v>
      </c>
      <c r="WF256" s="13" t="s">
        <v>202</v>
      </c>
      <c r="WG256" s="5">
        <v>2212256.1829805402</v>
      </c>
    </row>
    <row r="257" spans="29:605" x14ac:dyDescent="0.25">
      <c r="AC257" s="13" t="s">
        <v>1050</v>
      </c>
      <c r="AD257" s="5"/>
      <c r="AZ257" s="13" t="s">
        <v>864</v>
      </c>
      <c r="BA257" s="5"/>
      <c r="BW257" s="13" t="s">
        <v>1067</v>
      </c>
      <c r="BX257" s="5"/>
      <c r="CT257" s="13" t="s">
        <v>1105</v>
      </c>
      <c r="CU257" s="5"/>
      <c r="DQ257" s="13" t="s">
        <v>948</v>
      </c>
      <c r="DR257" s="5"/>
      <c r="EN257" s="13" t="s">
        <v>1141</v>
      </c>
      <c r="EO257" s="5"/>
      <c r="FK257" s="13" t="s">
        <v>930</v>
      </c>
      <c r="FL257" s="5"/>
      <c r="GH257" s="13" t="s">
        <v>915</v>
      </c>
      <c r="GI257" s="5"/>
      <c r="HE257" s="13" t="s">
        <v>900</v>
      </c>
      <c r="HF257" s="5"/>
      <c r="IB257" s="13" t="s">
        <v>1122</v>
      </c>
      <c r="IC257" s="5"/>
      <c r="IY257" s="13" t="s">
        <v>1218</v>
      </c>
      <c r="IZ257" s="5"/>
      <c r="JV257" s="13" t="s">
        <v>1087</v>
      </c>
      <c r="JW257" s="5"/>
      <c r="KS257" s="13" t="s">
        <v>1012</v>
      </c>
      <c r="KT257" s="5"/>
      <c r="LP257" s="13" t="s">
        <v>1158</v>
      </c>
      <c r="LQ257" s="5"/>
      <c r="MM257" s="13" t="s">
        <v>1032</v>
      </c>
      <c r="MN257" s="5"/>
      <c r="NJ257" s="13" t="s">
        <v>1198</v>
      </c>
      <c r="NK257" s="5"/>
      <c r="OG257" s="13" t="s">
        <v>989</v>
      </c>
      <c r="OH257" s="5"/>
      <c r="PD257" s="13" t="s">
        <v>1178</v>
      </c>
      <c r="PE257" s="5"/>
      <c r="QA257" s="13" t="s">
        <v>515</v>
      </c>
      <c r="QB257" s="5"/>
      <c r="QX257" s="13" t="s">
        <v>395</v>
      </c>
      <c r="QY257" s="5"/>
      <c r="RU257" s="13" t="s">
        <v>1243</v>
      </c>
      <c r="RV257" s="5"/>
      <c r="SR257" s="13" t="s">
        <v>879</v>
      </c>
      <c r="SS257" s="5"/>
      <c r="TO257" s="13" t="s">
        <v>968</v>
      </c>
      <c r="TP257" s="5"/>
      <c r="UL257" s="13" t="s">
        <v>391</v>
      </c>
      <c r="UM257" s="5"/>
      <c r="VI257" s="13" t="s">
        <v>391</v>
      </c>
      <c r="VJ257" s="5"/>
      <c r="WF257" s="13" t="s">
        <v>391</v>
      </c>
      <c r="WG257" s="5"/>
    </row>
    <row r="258" spans="29:605" x14ac:dyDescent="0.25">
      <c r="AC258" s="13" t="s">
        <v>329</v>
      </c>
      <c r="AD258" s="5"/>
      <c r="AZ258" s="13" t="s">
        <v>865</v>
      </c>
      <c r="BA258" s="5"/>
      <c r="BW258" s="13" t="s">
        <v>1068</v>
      </c>
      <c r="BX258" s="5"/>
      <c r="CT258" s="13" t="s">
        <v>329</v>
      </c>
      <c r="CU258" s="5"/>
      <c r="DQ258" s="13" t="s">
        <v>949</v>
      </c>
      <c r="DR258" s="5"/>
      <c r="EN258" s="13" t="s">
        <v>329</v>
      </c>
      <c r="EO258" s="5"/>
      <c r="FK258" s="13" t="s">
        <v>329</v>
      </c>
      <c r="FL258" s="5"/>
      <c r="GH258" s="13" t="s">
        <v>329</v>
      </c>
      <c r="GI258" s="5"/>
      <c r="HE258" s="13" t="s">
        <v>329</v>
      </c>
      <c r="HF258" s="5"/>
      <c r="IB258" s="13" t="s">
        <v>1123</v>
      </c>
      <c r="IC258" s="5"/>
      <c r="IY258" s="13" t="s">
        <v>1219</v>
      </c>
      <c r="IZ258" s="5"/>
      <c r="JV258" s="13" t="s">
        <v>1088</v>
      </c>
      <c r="JW258" s="5"/>
      <c r="KS258" s="13" t="s">
        <v>1013</v>
      </c>
      <c r="KT258" s="5"/>
      <c r="LP258" s="13" t="s">
        <v>1159</v>
      </c>
      <c r="LQ258" s="5"/>
      <c r="MM258" s="13" t="s">
        <v>1033</v>
      </c>
      <c r="MN258" s="5"/>
      <c r="NJ258" s="13" t="s">
        <v>1199</v>
      </c>
      <c r="NK258" s="5"/>
      <c r="OG258" s="13" t="s">
        <v>990</v>
      </c>
      <c r="OH258" s="5"/>
      <c r="PD258" s="13" t="s">
        <v>1179</v>
      </c>
      <c r="PE258" s="5"/>
      <c r="QA258" s="13" t="s">
        <v>516</v>
      </c>
      <c r="QB258" s="5"/>
      <c r="QX258" s="13" t="s">
        <v>564</v>
      </c>
      <c r="QY258" s="5"/>
      <c r="RU258" s="13" t="s">
        <v>1244</v>
      </c>
      <c r="RV258" s="5"/>
      <c r="SR258" s="13" t="s">
        <v>880</v>
      </c>
      <c r="SS258" s="5"/>
      <c r="TO258" s="13" t="s">
        <v>969</v>
      </c>
      <c r="TP258" s="5"/>
      <c r="UL258" s="13" t="s">
        <v>329</v>
      </c>
      <c r="UM258" s="5"/>
      <c r="VI258" s="13" t="s">
        <v>329</v>
      </c>
      <c r="VJ258" s="5"/>
      <c r="WF258" s="13" t="s">
        <v>329</v>
      </c>
      <c r="WG258" s="5"/>
    </row>
    <row r="259" spans="29:605" x14ac:dyDescent="0.25">
      <c r="AC259" s="13" t="s">
        <v>330</v>
      </c>
      <c r="AD259" s="5"/>
      <c r="AZ259" s="13" t="s">
        <v>866</v>
      </c>
      <c r="BA259" s="5"/>
      <c r="BW259" s="13" t="s">
        <v>1069</v>
      </c>
      <c r="BX259" s="5"/>
      <c r="CT259" s="13" t="s">
        <v>330</v>
      </c>
      <c r="CU259" s="5"/>
      <c r="DQ259" s="13" t="s">
        <v>950</v>
      </c>
      <c r="DR259" s="5"/>
      <c r="EN259" s="13" t="s">
        <v>330</v>
      </c>
      <c r="EO259" s="5"/>
      <c r="FK259" s="13" t="s">
        <v>330</v>
      </c>
      <c r="FL259" s="5"/>
      <c r="GH259" s="13" t="s">
        <v>330</v>
      </c>
      <c r="GI259" s="5"/>
      <c r="HE259" s="13" t="s">
        <v>330</v>
      </c>
      <c r="HF259" s="5"/>
      <c r="IB259" s="13" t="s">
        <v>1124</v>
      </c>
      <c r="IC259" s="5"/>
      <c r="IY259" s="13" t="s">
        <v>1220</v>
      </c>
      <c r="IZ259" s="5"/>
      <c r="JV259" s="13" t="s">
        <v>1089</v>
      </c>
      <c r="JW259" s="5"/>
      <c r="KS259" s="13" t="s">
        <v>1014</v>
      </c>
      <c r="KT259" s="5"/>
      <c r="LP259" s="13" t="s">
        <v>1160</v>
      </c>
      <c r="LQ259" s="5"/>
      <c r="MM259" s="13" t="s">
        <v>1034</v>
      </c>
      <c r="MN259" s="5"/>
      <c r="NJ259" s="13" t="s">
        <v>1200</v>
      </c>
      <c r="NK259" s="5"/>
      <c r="OG259" s="13" t="s">
        <v>991</v>
      </c>
      <c r="OH259" s="5"/>
      <c r="PD259" s="13" t="s">
        <v>1180</v>
      </c>
      <c r="PE259" s="5"/>
      <c r="QA259" s="13" t="s">
        <v>517</v>
      </c>
      <c r="QB259" s="5"/>
      <c r="QX259" s="13" t="s">
        <v>565</v>
      </c>
      <c r="QY259" s="5"/>
      <c r="RU259" s="13" t="s">
        <v>1245</v>
      </c>
      <c r="RV259" s="5"/>
      <c r="SR259" s="13" t="s">
        <v>881</v>
      </c>
      <c r="SS259" s="5"/>
      <c r="TO259" s="13" t="s">
        <v>970</v>
      </c>
      <c r="TP259" s="5"/>
      <c r="UL259" s="13" t="s">
        <v>330</v>
      </c>
      <c r="UM259" s="5"/>
      <c r="VI259" s="13" t="s">
        <v>330</v>
      </c>
      <c r="VJ259" s="5"/>
      <c r="WF259" s="13" t="s">
        <v>330</v>
      </c>
      <c r="WG259" s="5"/>
    </row>
    <row r="260" spans="29:605" x14ac:dyDescent="0.25">
      <c r="AC260" s="13"/>
      <c r="AD260" s="5"/>
      <c r="AZ260" s="13"/>
      <c r="BA260" s="5"/>
      <c r="BW260" s="13"/>
      <c r="BX260" s="5"/>
      <c r="CT260" s="13"/>
      <c r="CU260" s="5"/>
      <c r="DQ260" s="13"/>
      <c r="DR260" s="5"/>
      <c r="EN260" s="13"/>
      <c r="EO260" s="5"/>
      <c r="FK260" s="13"/>
      <c r="FL260" s="5"/>
      <c r="GH260" s="13"/>
      <c r="GI260" s="5"/>
      <c r="HE260" s="13"/>
      <c r="HF260" s="5"/>
      <c r="IB260" s="13"/>
      <c r="IC260" s="5"/>
      <c r="IY260" s="13"/>
      <c r="IZ260" s="5"/>
      <c r="JV260" s="13"/>
      <c r="JW260" s="5"/>
      <c r="KS260" s="13"/>
      <c r="KT260" s="5"/>
      <c r="LP260" s="13"/>
      <c r="LQ260" s="5"/>
      <c r="MM260" s="13"/>
      <c r="MN260" s="5"/>
      <c r="NJ260" s="13"/>
      <c r="NK260" s="5"/>
      <c r="OG260" s="13"/>
      <c r="OH260" s="5"/>
      <c r="PD260" s="13"/>
      <c r="PE260" s="5"/>
      <c r="QA260" s="13"/>
      <c r="QB260" s="5"/>
      <c r="QX260" s="13"/>
      <c r="QY260" s="5"/>
      <c r="RU260" s="13"/>
      <c r="RV260" s="5"/>
      <c r="SR260" s="13"/>
      <c r="SS260" s="5"/>
      <c r="TO260" s="13"/>
      <c r="TP260" s="5"/>
      <c r="UL260" s="13"/>
      <c r="UM260" s="5"/>
      <c r="VI260" s="13"/>
      <c r="VJ260" s="5"/>
      <c r="WF260" s="13"/>
      <c r="WG260" s="5"/>
    </row>
    <row r="261" spans="29:605" x14ac:dyDescent="0.25">
      <c r="AC261" s="13"/>
      <c r="AD261" s="5"/>
      <c r="AZ261" s="13"/>
      <c r="BA261" s="5"/>
      <c r="BW261" s="13"/>
      <c r="BX261" s="5"/>
      <c r="CT261" s="13"/>
      <c r="CU261" s="5"/>
      <c r="DQ261" s="13"/>
      <c r="DR261" s="5"/>
      <c r="EN261" s="13"/>
      <c r="EO261" s="5"/>
      <c r="FK261" s="13"/>
      <c r="FL261" s="5"/>
      <c r="GH261" s="13"/>
      <c r="GI261" s="5"/>
      <c r="HE261" s="13"/>
      <c r="HF261" s="5"/>
      <c r="IB261" s="13"/>
      <c r="IC261" s="5"/>
      <c r="IY261" s="13"/>
      <c r="IZ261" s="5"/>
      <c r="JV261" s="13"/>
      <c r="JW261" s="5"/>
      <c r="KS261" s="13"/>
      <c r="KT261" s="5"/>
      <c r="LP261" s="13"/>
      <c r="LQ261" s="5"/>
      <c r="MM261" s="13"/>
      <c r="MN261" s="5"/>
      <c r="NJ261" s="13"/>
      <c r="NK261" s="5"/>
      <c r="OG261" s="13"/>
      <c r="OH261" s="5"/>
      <c r="PD261" s="13"/>
      <c r="PE261" s="5"/>
      <c r="QA261" s="13"/>
      <c r="QB261" s="5"/>
      <c r="QX261" s="13"/>
      <c r="QY261" s="5"/>
      <c r="RU261" s="13"/>
      <c r="RV261" s="5"/>
      <c r="SR261" s="13"/>
      <c r="SS261" s="5"/>
      <c r="TO261" s="13"/>
      <c r="TP261" s="5"/>
      <c r="UL261" s="13"/>
      <c r="UM261" s="5"/>
      <c r="VI261" s="13"/>
      <c r="VJ261" s="5"/>
      <c r="WF261" s="13"/>
      <c r="WG261" s="5"/>
    </row>
    <row r="262" spans="29:605" x14ac:dyDescent="0.25">
      <c r="AC262" s="13"/>
      <c r="AD262" s="5"/>
      <c r="AZ262" s="13"/>
      <c r="BA262" s="5"/>
      <c r="BW262" s="13"/>
      <c r="BX262" s="5"/>
      <c r="CT262" s="13"/>
      <c r="CU262" s="5"/>
      <c r="DQ262" s="13"/>
      <c r="DR262" s="5"/>
      <c r="EN262" s="13"/>
      <c r="EO262" s="5"/>
      <c r="FK262" s="13"/>
      <c r="FL262" s="5"/>
      <c r="GH262" s="13"/>
      <c r="GI262" s="5"/>
      <c r="HE262" s="13"/>
      <c r="HF262" s="5"/>
      <c r="IB262" s="13"/>
      <c r="IC262" s="5"/>
      <c r="IY262" s="13"/>
      <c r="IZ262" s="5"/>
      <c r="JV262" s="13"/>
      <c r="JW262" s="5"/>
      <c r="KS262" s="13"/>
      <c r="KT262" s="5"/>
      <c r="LP262" s="13"/>
      <c r="LQ262" s="5"/>
      <c r="MM262" s="13"/>
      <c r="MN262" s="5"/>
      <c r="NJ262" s="13"/>
      <c r="NK262" s="5"/>
      <c r="OG262" s="13"/>
      <c r="OH262" s="5"/>
      <c r="PD262" s="13"/>
      <c r="PE262" s="5"/>
      <c r="QA262" s="13"/>
      <c r="QB262" s="5"/>
      <c r="QX262" s="13"/>
      <c r="QY262" s="5"/>
      <c r="RU262" s="13"/>
      <c r="RV262" s="5"/>
      <c r="SR262" s="13"/>
      <c r="SS262" s="5"/>
      <c r="TO262" s="13"/>
      <c r="TP262" s="5"/>
      <c r="UL262" s="13"/>
      <c r="UM262" s="5"/>
      <c r="VI262" s="13"/>
      <c r="VJ262" s="5"/>
      <c r="WF262" s="13"/>
      <c r="WG262" s="5"/>
    </row>
    <row r="263" spans="29:605" x14ac:dyDescent="0.25">
      <c r="AC263" s="13" t="s">
        <v>209</v>
      </c>
      <c r="AD263" s="5"/>
      <c r="AZ263" s="13" t="s">
        <v>209</v>
      </c>
      <c r="BA263" s="5"/>
      <c r="BW263" s="13" t="s">
        <v>209</v>
      </c>
      <c r="BX263" s="5"/>
      <c r="CT263" s="13" t="s">
        <v>209</v>
      </c>
      <c r="CU263" s="5"/>
      <c r="DQ263" s="13" t="s">
        <v>209</v>
      </c>
      <c r="DR263" s="5"/>
      <c r="EN263" s="13" t="s">
        <v>209</v>
      </c>
      <c r="EO263" s="5"/>
      <c r="FK263" s="13" t="s">
        <v>209</v>
      </c>
      <c r="FL263" s="5"/>
      <c r="GH263" s="13" t="s">
        <v>209</v>
      </c>
      <c r="GI263" s="5"/>
      <c r="HE263" s="13" t="s">
        <v>209</v>
      </c>
      <c r="HF263" s="5"/>
      <c r="IB263" s="13" t="s">
        <v>209</v>
      </c>
      <c r="IC263" s="5"/>
      <c r="IY263" s="13" t="s">
        <v>209</v>
      </c>
      <c r="IZ263" s="5"/>
      <c r="JV263" s="13" t="s">
        <v>209</v>
      </c>
      <c r="JW263" s="5"/>
      <c r="KS263" s="13" t="s">
        <v>209</v>
      </c>
      <c r="KT263" s="5"/>
      <c r="LP263" s="13" t="s">
        <v>209</v>
      </c>
      <c r="LQ263" s="5"/>
      <c r="MM263" s="13" t="s">
        <v>209</v>
      </c>
      <c r="MN263" s="5"/>
      <c r="NJ263" s="13" t="s">
        <v>209</v>
      </c>
      <c r="NK263" s="5"/>
      <c r="OG263" s="13" t="s">
        <v>209</v>
      </c>
      <c r="OH263" s="5"/>
      <c r="PD263" s="13" t="s">
        <v>209</v>
      </c>
      <c r="PE263" s="5"/>
      <c r="QA263" s="13" t="s">
        <v>209</v>
      </c>
      <c r="QB263" s="5"/>
      <c r="QX263" s="13" t="s">
        <v>209</v>
      </c>
      <c r="QY263" s="5"/>
      <c r="RU263" s="13" t="s">
        <v>209</v>
      </c>
      <c r="RV263" s="5"/>
      <c r="SR263" s="13" t="s">
        <v>209</v>
      </c>
      <c r="SS263" s="5"/>
      <c r="TO263" s="13" t="s">
        <v>209</v>
      </c>
      <c r="TP263" s="5"/>
      <c r="UL263" s="13" t="s">
        <v>209</v>
      </c>
      <c r="UM263" s="5"/>
      <c r="VI263" s="13" t="s">
        <v>209</v>
      </c>
      <c r="VJ263" s="5"/>
      <c r="WF263" s="13" t="s">
        <v>209</v>
      </c>
      <c r="WG263" s="5"/>
    </row>
    <row r="264" spans="29:605" x14ac:dyDescent="0.25">
      <c r="AC264" s="13" t="s">
        <v>181</v>
      </c>
      <c r="AD264" s="5" t="s">
        <v>55</v>
      </c>
      <c r="AZ264" s="13" t="s">
        <v>181</v>
      </c>
      <c r="BA264" s="5">
        <v>0.21921413132585099</v>
      </c>
      <c r="BW264" s="13" t="s">
        <v>181</v>
      </c>
      <c r="BX264" s="14">
        <v>5.1969334674460896E-3</v>
      </c>
      <c r="CT264" s="13" t="s">
        <v>181</v>
      </c>
      <c r="CU264" s="5" t="s">
        <v>55</v>
      </c>
      <c r="DQ264" s="13" t="s">
        <v>181</v>
      </c>
      <c r="DR264" s="5">
        <v>7.1631994880140201E-3</v>
      </c>
      <c r="EN264" s="13" t="s">
        <v>181</v>
      </c>
      <c r="EO264" s="5" t="s">
        <v>55</v>
      </c>
      <c r="FK264" s="13" t="s">
        <v>181</v>
      </c>
      <c r="FL264" s="5" t="s">
        <v>55</v>
      </c>
      <c r="GH264" s="13" t="s">
        <v>181</v>
      </c>
      <c r="GI264" s="5" t="s">
        <v>55</v>
      </c>
      <c r="HE264" s="13" t="s">
        <v>181</v>
      </c>
      <c r="HF264" s="5" t="s">
        <v>55</v>
      </c>
      <c r="IB264" s="13" t="s">
        <v>181</v>
      </c>
      <c r="IC264" s="5">
        <v>5.7840281103843597E-3</v>
      </c>
      <c r="IY264" s="13" t="s">
        <v>181</v>
      </c>
      <c r="IZ264" s="5">
        <v>2.14683697266526E-3</v>
      </c>
      <c r="JV264" s="13" t="s">
        <v>181</v>
      </c>
      <c r="JW264" s="5">
        <v>6.9869002932977297E-3</v>
      </c>
      <c r="KS264" s="13" t="s">
        <v>181</v>
      </c>
      <c r="KT264" s="5">
        <v>1.66521268260411E-2</v>
      </c>
      <c r="LP264" s="13" t="s">
        <v>181</v>
      </c>
      <c r="LQ264" s="5">
        <v>1.30072843965467E-3</v>
      </c>
      <c r="MM264" s="13" t="s">
        <v>181</v>
      </c>
      <c r="MN264" s="5">
        <v>8.8512387272842094E-3</v>
      </c>
      <c r="NJ264" s="13" t="s">
        <v>181</v>
      </c>
      <c r="NK264" s="14">
        <v>3.98276141424069E-4</v>
      </c>
      <c r="OG264" s="13" t="s">
        <v>181</v>
      </c>
      <c r="OH264" s="5">
        <v>1.38431750076709E-2</v>
      </c>
      <c r="PD264" s="13" t="s">
        <v>181</v>
      </c>
      <c r="PE264" s="5">
        <v>1.02522573413776E-3</v>
      </c>
      <c r="QA264" s="13" t="s">
        <v>181</v>
      </c>
      <c r="QB264" s="5">
        <v>0.19993183492425701</v>
      </c>
      <c r="QX264" s="13" t="s">
        <v>181</v>
      </c>
      <c r="QY264" s="5">
        <v>0.199998308597788</v>
      </c>
      <c r="RU264" s="13" t="s">
        <v>181</v>
      </c>
      <c r="RV264" s="5">
        <v>1.8419833910292499E-3</v>
      </c>
      <c r="SR264" s="13" t="s">
        <v>181</v>
      </c>
      <c r="SS264" s="5">
        <v>3.6304366691370202E-2</v>
      </c>
      <c r="TO264" s="13" t="s">
        <v>181</v>
      </c>
      <c r="TP264" s="5">
        <v>2.75020818974747E-3</v>
      </c>
      <c r="UL264" s="13" t="s">
        <v>181</v>
      </c>
      <c r="UM264" s="5" t="s">
        <v>55</v>
      </c>
      <c r="VI264" s="13" t="s">
        <v>181</v>
      </c>
      <c r="VJ264" s="5" t="s">
        <v>55</v>
      </c>
      <c r="WF264" s="13" t="s">
        <v>181</v>
      </c>
      <c r="WG264" s="5" t="s">
        <v>55</v>
      </c>
    </row>
    <row r="265" spans="29:605" x14ac:dyDescent="0.25">
      <c r="AC265" s="13"/>
      <c r="AD265" s="5"/>
      <c r="AZ265" s="13"/>
      <c r="BA265" s="5"/>
      <c r="BW265" s="13"/>
      <c r="BX265" s="5"/>
      <c r="CT265" s="13"/>
      <c r="CU265" s="5"/>
      <c r="DQ265" s="13"/>
      <c r="DR265" s="5"/>
      <c r="EN265" s="13"/>
      <c r="EO265" s="5"/>
      <c r="FK265" s="13"/>
      <c r="FL265" s="5"/>
      <c r="GH265" s="13"/>
      <c r="GI265" s="5"/>
      <c r="HE265" s="13"/>
      <c r="HF265" s="5"/>
      <c r="IB265" s="13"/>
      <c r="IC265" s="5"/>
      <c r="IY265" s="13"/>
      <c r="IZ265" s="5"/>
      <c r="JV265" s="13"/>
      <c r="JW265" s="5"/>
      <c r="KS265" s="13"/>
      <c r="KT265" s="5"/>
      <c r="LP265" s="13"/>
      <c r="LQ265" s="5"/>
      <c r="MM265" s="13"/>
      <c r="MN265" s="5"/>
      <c r="NJ265" s="13"/>
      <c r="NK265" s="5"/>
      <c r="OG265" s="13"/>
      <c r="OH265" s="5"/>
      <c r="PD265" s="13"/>
      <c r="PE265" s="5"/>
      <c r="QA265" s="13"/>
      <c r="QB265" s="5"/>
      <c r="QX265" s="13"/>
      <c r="QY265" s="5"/>
      <c r="RU265" s="13"/>
      <c r="RV265" s="5"/>
      <c r="SR265" s="13"/>
      <c r="SS265" s="5"/>
      <c r="TO265" s="13"/>
      <c r="TP265" s="5"/>
      <c r="UL265" s="13"/>
      <c r="UM265" s="5"/>
      <c r="VI265" s="13"/>
      <c r="VJ265" s="5"/>
      <c r="WF265" s="13"/>
      <c r="WG265" s="5"/>
    </row>
    <row r="266" spans="29:605" x14ac:dyDescent="0.25">
      <c r="AC266" s="13" t="s">
        <v>182</v>
      </c>
      <c r="AD266" s="5">
        <v>1044</v>
      </c>
      <c r="AZ266" s="13" t="s">
        <v>182</v>
      </c>
      <c r="BA266" s="5">
        <v>1035</v>
      </c>
      <c r="BW266" s="13" t="s">
        <v>182</v>
      </c>
      <c r="BX266" s="5">
        <v>1035</v>
      </c>
      <c r="CT266" s="13" t="s">
        <v>182</v>
      </c>
      <c r="CU266" s="5">
        <v>1044</v>
      </c>
      <c r="DQ266" s="13" t="s">
        <v>182</v>
      </c>
      <c r="DR266" s="5">
        <v>1035</v>
      </c>
      <c r="EN266" s="13" t="s">
        <v>182</v>
      </c>
      <c r="EO266" s="5">
        <v>1044</v>
      </c>
      <c r="FK266" s="13" t="s">
        <v>182</v>
      </c>
      <c r="FL266" s="5">
        <v>1062</v>
      </c>
      <c r="GH266" s="13" t="s">
        <v>182</v>
      </c>
      <c r="GI266" s="5">
        <v>1053</v>
      </c>
      <c r="HE266" s="13" t="s">
        <v>182</v>
      </c>
      <c r="HF266" s="5">
        <v>1044</v>
      </c>
      <c r="IB266" s="13" t="s">
        <v>182</v>
      </c>
      <c r="IC266" s="5">
        <v>1035</v>
      </c>
      <c r="IY266" s="13" t="s">
        <v>182</v>
      </c>
      <c r="IZ266" s="5">
        <v>1035</v>
      </c>
      <c r="JV266" s="13" t="s">
        <v>182</v>
      </c>
      <c r="JW266" s="5">
        <v>1035</v>
      </c>
      <c r="KS266" s="13" t="s">
        <v>182</v>
      </c>
      <c r="KT266" s="5">
        <v>1035</v>
      </c>
      <c r="LP266" s="13" t="s">
        <v>182</v>
      </c>
      <c r="LQ266" s="5">
        <v>1035</v>
      </c>
      <c r="MM266" s="13" t="s">
        <v>182</v>
      </c>
      <c r="MN266" s="5">
        <v>1035</v>
      </c>
      <c r="NJ266" s="13" t="s">
        <v>182</v>
      </c>
      <c r="NK266" s="5">
        <v>1035</v>
      </c>
      <c r="OG266" s="13" t="s">
        <v>182</v>
      </c>
      <c r="OH266" s="5">
        <v>1044</v>
      </c>
      <c r="PD266" s="13" t="s">
        <v>182</v>
      </c>
      <c r="PE266" s="5">
        <v>1035</v>
      </c>
      <c r="QA266" s="13" t="s">
        <v>182</v>
      </c>
      <c r="QB266" s="5">
        <v>1035</v>
      </c>
      <c r="QX266" s="13" t="s">
        <v>182</v>
      </c>
      <c r="QY266" s="5">
        <v>1035</v>
      </c>
      <c r="RU266" s="13" t="s">
        <v>182</v>
      </c>
      <c r="RV266" s="5">
        <v>1044</v>
      </c>
      <c r="SR266" s="13" t="s">
        <v>182</v>
      </c>
      <c r="SS266" s="5">
        <v>1044</v>
      </c>
      <c r="TO266" s="13" t="s">
        <v>182</v>
      </c>
      <c r="TP266" s="5">
        <v>1044</v>
      </c>
      <c r="UL266" s="13" t="s">
        <v>182</v>
      </c>
      <c r="UM266" s="5">
        <v>1044</v>
      </c>
      <c r="VI266" s="13" t="s">
        <v>182</v>
      </c>
      <c r="VJ266" s="5">
        <v>1044</v>
      </c>
      <c r="WF266" s="13" t="s">
        <v>182</v>
      </c>
      <c r="WG266" s="5">
        <v>1053</v>
      </c>
    </row>
    <row r="267" spans="29:605" x14ac:dyDescent="0.25">
      <c r="AC267" s="13" t="s">
        <v>183</v>
      </c>
      <c r="AD267" s="5">
        <v>12.513290163184401</v>
      </c>
      <c r="AZ267" s="13" t="s">
        <v>183</v>
      </c>
      <c r="BA267" s="5">
        <v>13.5016704018973</v>
      </c>
      <c r="BW267" s="13" t="s">
        <v>183</v>
      </c>
      <c r="BX267" s="5">
        <v>13.155739481831199</v>
      </c>
      <c r="CT267" s="13" t="s">
        <v>183</v>
      </c>
      <c r="CU267" s="5">
        <v>12.546581110074699</v>
      </c>
      <c r="DQ267" s="13" t="s">
        <v>183</v>
      </c>
      <c r="DR267" s="5">
        <v>13.474293631358799</v>
      </c>
      <c r="EN267" s="13" t="s">
        <v>183</v>
      </c>
      <c r="EO267" s="5">
        <v>12.613936826533701</v>
      </c>
      <c r="FK267" s="13" t="s">
        <v>183</v>
      </c>
      <c r="FL267" s="5">
        <v>12.9885056030702</v>
      </c>
      <c r="GH267" s="13" t="s">
        <v>183</v>
      </c>
      <c r="GI267" s="5">
        <v>12.771318639636901</v>
      </c>
      <c r="HE267" s="13" t="s">
        <v>183</v>
      </c>
      <c r="HF267" s="5">
        <v>12.753688180764801</v>
      </c>
      <c r="IB267" s="13" t="s">
        <v>183</v>
      </c>
      <c r="IC267" s="5">
        <v>13.654178449238101</v>
      </c>
      <c r="IY267" s="13" t="s">
        <v>183</v>
      </c>
      <c r="IZ267" s="5">
        <v>13.9551915531641</v>
      </c>
      <c r="JV267" s="13" t="s">
        <v>183</v>
      </c>
      <c r="JW267" s="5">
        <v>14.090694296711</v>
      </c>
      <c r="KS267" s="13" t="s">
        <v>183</v>
      </c>
      <c r="KT267" s="5">
        <v>13.4310749852336</v>
      </c>
      <c r="LP267" s="13" t="s">
        <v>183</v>
      </c>
      <c r="LQ267" s="5">
        <v>14.006364996802599</v>
      </c>
      <c r="MM267" s="13" t="s">
        <v>183</v>
      </c>
      <c r="MN267" s="5">
        <v>13.7068086326155</v>
      </c>
      <c r="NJ267" s="13" t="s">
        <v>183</v>
      </c>
      <c r="NK267" s="5">
        <v>14.5861131342521</v>
      </c>
      <c r="OG267" s="13" t="s">
        <v>183</v>
      </c>
      <c r="OH267" s="5">
        <v>14.4633141932106</v>
      </c>
      <c r="PD267" s="13" t="s">
        <v>183</v>
      </c>
      <c r="PE267" s="5">
        <v>14.5704957570271</v>
      </c>
      <c r="QA267" s="13" t="s">
        <v>183</v>
      </c>
      <c r="QB267" s="5">
        <v>15.461759462526301</v>
      </c>
      <c r="QX267" s="13" t="s">
        <v>183</v>
      </c>
      <c r="QY267" s="5">
        <v>16.510645538783798</v>
      </c>
      <c r="RU267" s="13" t="s">
        <v>183</v>
      </c>
      <c r="RV267" s="5">
        <v>15.5801427236726</v>
      </c>
      <c r="SR267" s="13" t="s">
        <v>183</v>
      </c>
      <c r="SS267" s="5">
        <v>15.217831558838199</v>
      </c>
      <c r="TO267" s="13" t="s">
        <v>183</v>
      </c>
      <c r="TP267" s="5">
        <v>15.155218345103901</v>
      </c>
      <c r="UL267" s="13" t="s">
        <v>183</v>
      </c>
      <c r="UM267" s="5">
        <v>11.191071212321701</v>
      </c>
      <c r="VI267" s="13" t="s">
        <v>183</v>
      </c>
      <c r="VJ267" s="5">
        <v>11.175176640710999</v>
      </c>
      <c r="WF267" s="13" t="s">
        <v>183</v>
      </c>
      <c r="WG267" s="5">
        <v>11.275154722019501</v>
      </c>
    </row>
    <row r="268" spans="29:605" x14ac:dyDescent="0.25">
      <c r="AC268" s="13" t="s">
        <v>184</v>
      </c>
      <c r="AD268" s="5">
        <v>43995.581716958797</v>
      </c>
      <c r="AZ268" s="13" t="s">
        <v>184</v>
      </c>
      <c r="BA268" s="5">
        <v>46067.190277464098</v>
      </c>
      <c r="BW268" s="13" t="s">
        <v>184</v>
      </c>
      <c r="BX268" s="5">
        <v>47392.1913492885</v>
      </c>
      <c r="CT268" s="13" t="s">
        <v>184</v>
      </c>
      <c r="CU268" s="5">
        <v>44519.373934228999</v>
      </c>
      <c r="DQ268" s="13" t="s">
        <v>184</v>
      </c>
      <c r="DR268" s="5">
        <v>48566.942814581998</v>
      </c>
      <c r="EN268" s="13" t="s">
        <v>184</v>
      </c>
      <c r="EO268" s="5">
        <v>44287.701891682002</v>
      </c>
      <c r="FK268" s="13" t="s">
        <v>184</v>
      </c>
      <c r="FL268" s="5">
        <v>44275.373049338697</v>
      </c>
      <c r="GH268" s="13" t="s">
        <v>184</v>
      </c>
      <c r="GI268" s="5">
        <v>44284.403461169801</v>
      </c>
      <c r="HE268" s="13" t="s">
        <v>184</v>
      </c>
      <c r="HF268" s="5">
        <v>44726.247244375401</v>
      </c>
      <c r="IB268" s="13" t="s">
        <v>184</v>
      </c>
      <c r="IC268" s="5">
        <v>49249.389884423799</v>
      </c>
      <c r="IY268" s="13" t="s">
        <v>184</v>
      </c>
      <c r="IZ268" s="5">
        <v>50655.942376102903</v>
      </c>
      <c r="JV268" s="13" t="s">
        <v>184</v>
      </c>
      <c r="JW268" s="5">
        <v>52225.170428022902</v>
      </c>
      <c r="KS268" s="13" t="s">
        <v>184</v>
      </c>
      <c r="KT268" s="5">
        <v>48113.325561034602</v>
      </c>
      <c r="LP268" s="13" t="s">
        <v>184</v>
      </c>
      <c r="LQ268" s="5">
        <v>51910.819327121499</v>
      </c>
      <c r="MM268" s="13" t="s">
        <v>184</v>
      </c>
      <c r="MN268" s="5">
        <v>50198.633287322402</v>
      </c>
      <c r="NJ268" s="13" t="s">
        <v>184</v>
      </c>
      <c r="NK268" s="5">
        <v>54535.216660006801</v>
      </c>
      <c r="OG268" s="13" t="s">
        <v>184</v>
      </c>
      <c r="OH268" s="5">
        <v>54786.321633476</v>
      </c>
      <c r="PD268" s="13" t="s">
        <v>184</v>
      </c>
      <c r="PE268" s="5">
        <v>54991.395151896701</v>
      </c>
      <c r="QA268" s="13" t="s">
        <v>184</v>
      </c>
      <c r="QB268" s="5">
        <v>53598.928828762197</v>
      </c>
      <c r="QX268" s="13" t="s">
        <v>184</v>
      </c>
      <c r="QY268" s="5">
        <v>61564.993988527298</v>
      </c>
      <c r="RU268" s="13" t="s">
        <v>184</v>
      </c>
      <c r="RV268" s="5">
        <v>63329.595476256902</v>
      </c>
      <c r="SR268" s="13" t="s">
        <v>184</v>
      </c>
      <c r="SS268" s="5">
        <v>53148.7163327038</v>
      </c>
      <c r="TO268" s="13" t="s">
        <v>184</v>
      </c>
      <c r="TP268" s="5">
        <v>58858.236381149298</v>
      </c>
      <c r="UL268" s="13" t="s">
        <v>184</v>
      </c>
      <c r="UM268" s="5">
        <v>49805.2823324934</v>
      </c>
      <c r="VI268" s="13" t="s">
        <v>184</v>
      </c>
      <c r="VJ268" s="5">
        <v>49870.001453404802</v>
      </c>
      <c r="WF268" s="13" t="s">
        <v>184</v>
      </c>
      <c r="WG268" s="5">
        <v>50889.413323569803</v>
      </c>
    </row>
    <row r="269" spans="29:605" x14ac:dyDescent="0.25">
      <c r="AC269" s="13" t="s">
        <v>185</v>
      </c>
      <c r="AD269" s="14">
        <v>1.149622604275E-5</v>
      </c>
      <c r="AZ269" s="13" t="s">
        <v>185</v>
      </c>
      <c r="BA269" s="14">
        <v>1.1205122136488599E-5</v>
      </c>
      <c r="BW269" s="13" t="s">
        <v>185</v>
      </c>
      <c r="BX269" s="14">
        <v>1.13984618301328E-5</v>
      </c>
      <c r="CT269" s="13" t="s">
        <v>185</v>
      </c>
      <c r="CU269" s="14">
        <v>1.1504109332863799E-5</v>
      </c>
      <c r="DQ269" s="13" t="s">
        <v>185</v>
      </c>
      <c r="DR269" s="14">
        <v>1.14817914263338E-5</v>
      </c>
      <c r="EN269" s="13" t="s">
        <v>185</v>
      </c>
      <c r="EO269" s="14">
        <v>1.14738826889258E-5</v>
      </c>
      <c r="FK269" s="13" t="s">
        <v>185</v>
      </c>
      <c r="FL269" s="14">
        <v>1.1406988094781099E-5</v>
      </c>
      <c r="GH269" s="13" t="s">
        <v>185</v>
      </c>
      <c r="GI269" s="14">
        <v>1.14000448616357E-5</v>
      </c>
      <c r="HE269" s="13" t="s">
        <v>185</v>
      </c>
      <c r="HF269" s="14">
        <v>1.14753471877118E-5</v>
      </c>
      <c r="IB269" s="13" t="s">
        <v>185</v>
      </c>
      <c r="IC269" s="14">
        <v>1.16793208927037E-5</v>
      </c>
      <c r="IY269" s="13" t="s">
        <v>185</v>
      </c>
      <c r="IZ269" s="14">
        <v>1.1587469376559101E-5</v>
      </c>
      <c r="JV269" s="13" t="s">
        <v>185</v>
      </c>
      <c r="JW269" s="14">
        <v>1.1742872830717901E-5</v>
      </c>
      <c r="KS269" s="13" t="s">
        <v>185</v>
      </c>
      <c r="KT269" s="14">
        <v>1.15141767643379E-5</v>
      </c>
      <c r="LP269" s="13" t="s">
        <v>185</v>
      </c>
      <c r="LQ269" s="14">
        <v>1.16871526599894E-5</v>
      </c>
      <c r="MM269" s="13" t="s">
        <v>185</v>
      </c>
      <c r="MN269" s="14">
        <v>1.1584691092013101E-5</v>
      </c>
      <c r="NJ269" s="13" t="s">
        <v>185</v>
      </c>
      <c r="NK269" s="14">
        <v>1.18615786965571E-5</v>
      </c>
      <c r="OG269" s="13" t="s">
        <v>185</v>
      </c>
      <c r="OH269" s="14">
        <v>1.18080223322089E-5</v>
      </c>
      <c r="PD269" s="13" t="s">
        <v>185</v>
      </c>
      <c r="PE269" s="14">
        <v>1.1899513521174499E-5</v>
      </c>
      <c r="QA269" s="13" t="s">
        <v>185</v>
      </c>
      <c r="QB269" s="14">
        <v>1.14466302867817E-5</v>
      </c>
      <c r="QX269" s="13" t="s">
        <v>185</v>
      </c>
      <c r="QY269" s="14">
        <v>1.15958420100227E-5</v>
      </c>
      <c r="RU269" s="13" t="s">
        <v>185</v>
      </c>
      <c r="RV269" s="14">
        <v>1.2396645325981999E-5</v>
      </c>
      <c r="SR269" s="13" t="s">
        <v>185</v>
      </c>
      <c r="SS269" s="14">
        <v>1.1313902304231199E-5</v>
      </c>
      <c r="TO269" s="13" t="s">
        <v>185</v>
      </c>
      <c r="TP269" s="14">
        <v>1.20710661479347E-5</v>
      </c>
      <c r="UL269" s="13" t="s">
        <v>185</v>
      </c>
      <c r="UM269" s="14">
        <v>1.13131871615076E-5</v>
      </c>
      <c r="VI269" s="13" t="s">
        <v>185</v>
      </c>
      <c r="VJ269" s="14">
        <v>1.1302043437234899E-5</v>
      </c>
      <c r="WF269" s="13" t="s">
        <v>185</v>
      </c>
      <c r="WG269" s="14">
        <v>1.13191957604152E-5</v>
      </c>
    </row>
    <row r="270" spans="29:605" x14ac:dyDescent="0.25">
      <c r="AC270" s="13" t="s">
        <v>186</v>
      </c>
      <c r="AD270" s="5">
        <v>421.691355270234</v>
      </c>
      <c r="AZ270" s="13" t="s">
        <v>186</v>
      </c>
      <c r="BA270" s="5">
        <v>411.01341624056101</v>
      </c>
      <c r="BW270" s="13" t="s">
        <v>186</v>
      </c>
      <c r="BX270" s="5">
        <v>418.10528074785202</v>
      </c>
      <c r="CT270" s="13" t="s">
        <v>186</v>
      </c>
      <c r="CU270" s="5">
        <v>421.98052106079399</v>
      </c>
      <c r="DQ270" s="13" t="s">
        <v>186</v>
      </c>
      <c r="DR270" s="5">
        <v>421.16188125530999</v>
      </c>
      <c r="EN270" s="13" t="s">
        <v>186</v>
      </c>
      <c r="EO270" s="5">
        <v>420.871782036345</v>
      </c>
      <c r="FK270" s="13" t="s">
        <v>186</v>
      </c>
      <c r="FL270" s="5">
        <v>418.41803139154598</v>
      </c>
      <c r="GH270" s="13" t="s">
        <v>186</v>
      </c>
      <c r="GI270" s="5">
        <v>418.163347690639</v>
      </c>
      <c r="HE270" s="13" t="s">
        <v>186</v>
      </c>
      <c r="HF270" s="5">
        <v>420.92550109819399</v>
      </c>
      <c r="IB270" s="13" t="s">
        <v>186</v>
      </c>
      <c r="IC270" s="5">
        <v>428.40743019194201</v>
      </c>
      <c r="IY270" s="13" t="s">
        <v>186</v>
      </c>
      <c r="IZ270" s="5">
        <v>425.03823840825498</v>
      </c>
      <c r="JV270" s="13" t="s">
        <v>186</v>
      </c>
      <c r="JW270" s="5">
        <v>430.73856936505899</v>
      </c>
      <c r="KS270" s="13" t="s">
        <v>186</v>
      </c>
      <c r="KT270" s="5">
        <v>422.34980301528901</v>
      </c>
      <c r="LP270" s="13" t="s">
        <v>186</v>
      </c>
      <c r="LQ270" s="5">
        <v>428.69470608131599</v>
      </c>
      <c r="MM270" s="13" t="s">
        <v>186</v>
      </c>
      <c r="MN270" s="5">
        <v>424.936328566611</v>
      </c>
      <c r="NJ270" s="13" t="s">
        <v>186</v>
      </c>
      <c r="NK270" s="5">
        <v>435.09280155030899</v>
      </c>
      <c r="OG270" s="13" t="s">
        <v>186</v>
      </c>
      <c r="OH270" s="5">
        <v>433.12830852613098</v>
      </c>
      <c r="PD270" s="13" t="s">
        <v>186</v>
      </c>
      <c r="PE270" s="5">
        <v>436.48428320223297</v>
      </c>
      <c r="QA270" s="13" t="s">
        <v>186</v>
      </c>
      <c r="QB270" s="5">
        <v>419.87214073216398</v>
      </c>
      <c r="QX270" s="13" t="s">
        <v>186</v>
      </c>
      <c r="QY270" s="5">
        <v>425.34535372934499</v>
      </c>
      <c r="RU270" s="13" t="s">
        <v>186</v>
      </c>
      <c r="RV270" s="5">
        <v>454.71950089347001</v>
      </c>
      <c r="SR270" s="13" t="s">
        <v>186</v>
      </c>
      <c r="SS270" s="5">
        <v>415.003565372227</v>
      </c>
      <c r="TO270" s="13" t="s">
        <v>186</v>
      </c>
      <c r="TP270" s="5">
        <v>442.77697955403102</v>
      </c>
      <c r="UL270" s="13" t="s">
        <v>186</v>
      </c>
      <c r="UM270" s="5">
        <v>414.977333328491</v>
      </c>
      <c r="VI270" s="13" t="s">
        <v>186</v>
      </c>
      <c r="VJ270" s="5">
        <v>414.56857203814798</v>
      </c>
      <c r="WF270" s="13" t="s">
        <v>186</v>
      </c>
      <c r="WG270" s="5">
        <v>415.19773385012297</v>
      </c>
    </row>
    <row r="271" spans="29:605" x14ac:dyDescent="0.25">
      <c r="AC271" s="13" t="s">
        <v>187</v>
      </c>
      <c r="AD271" s="5">
        <v>0</v>
      </c>
      <c r="AZ271" s="13" t="s">
        <v>187</v>
      </c>
      <c r="BA271" s="5">
        <v>0</v>
      </c>
      <c r="BW271" s="13" t="s">
        <v>187</v>
      </c>
      <c r="BX271" s="5">
        <v>0</v>
      </c>
      <c r="CT271" s="13" t="s">
        <v>187</v>
      </c>
      <c r="CU271" s="5">
        <v>0</v>
      </c>
      <c r="DQ271" s="13" t="s">
        <v>187</v>
      </c>
      <c r="DR271" s="5">
        <v>0</v>
      </c>
      <c r="EN271" s="13" t="s">
        <v>187</v>
      </c>
      <c r="EO271" s="5">
        <v>0</v>
      </c>
      <c r="FK271" s="13" t="s">
        <v>187</v>
      </c>
      <c r="FL271" s="5">
        <v>0</v>
      </c>
      <c r="GH271" s="13" t="s">
        <v>187</v>
      </c>
      <c r="GI271" s="5">
        <v>0</v>
      </c>
      <c r="HE271" s="13" t="s">
        <v>187</v>
      </c>
      <c r="HF271" s="5">
        <v>0</v>
      </c>
      <c r="IB271" s="13" t="s">
        <v>187</v>
      </c>
      <c r="IC271" s="5">
        <v>0</v>
      </c>
      <c r="IY271" s="13" t="s">
        <v>187</v>
      </c>
      <c r="IZ271" s="5">
        <v>0</v>
      </c>
      <c r="JV271" s="13" t="s">
        <v>187</v>
      </c>
      <c r="JW271" s="5">
        <v>0</v>
      </c>
      <c r="KS271" s="13" t="s">
        <v>187</v>
      </c>
      <c r="KT271" s="5">
        <v>0</v>
      </c>
      <c r="LP271" s="13" t="s">
        <v>187</v>
      </c>
      <c r="LQ271" s="5">
        <v>0</v>
      </c>
      <c r="MM271" s="13" t="s">
        <v>187</v>
      </c>
      <c r="MN271" s="5">
        <v>0</v>
      </c>
      <c r="NJ271" s="13" t="s">
        <v>187</v>
      </c>
      <c r="NK271" s="5">
        <v>0</v>
      </c>
      <c r="OG271" s="13" t="s">
        <v>187</v>
      </c>
      <c r="OH271" s="5">
        <v>0</v>
      </c>
      <c r="PD271" s="13" t="s">
        <v>187</v>
      </c>
      <c r="PE271" s="5">
        <v>0</v>
      </c>
      <c r="QA271" s="13" t="s">
        <v>187</v>
      </c>
      <c r="QB271" s="5">
        <v>0</v>
      </c>
      <c r="QX271" s="13" t="s">
        <v>187</v>
      </c>
      <c r="QY271" s="5">
        <v>0</v>
      </c>
      <c r="RU271" s="13" t="s">
        <v>187</v>
      </c>
      <c r="RV271" s="5">
        <v>0</v>
      </c>
      <c r="SR271" s="13" t="s">
        <v>187</v>
      </c>
      <c r="SS271" s="5">
        <v>0</v>
      </c>
      <c r="TO271" s="13" t="s">
        <v>187</v>
      </c>
      <c r="TP271" s="5">
        <v>0</v>
      </c>
      <c r="UL271" s="13" t="s">
        <v>187</v>
      </c>
      <c r="UM271" s="5">
        <v>0</v>
      </c>
      <c r="VI271" s="13" t="s">
        <v>187</v>
      </c>
      <c r="VJ271" s="5">
        <v>0</v>
      </c>
      <c r="WF271" s="13" t="s">
        <v>187</v>
      </c>
      <c r="WG271" s="5">
        <v>0</v>
      </c>
    </row>
    <row r="272" spans="29:605" x14ac:dyDescent="0.25">
      <c r="AC272" s="13" t="s">
        <v>188</v>
      </c>
      <c r="AD272" s="5">
        <v>189.981455589782</v>
      </c>
      <c r="AZ272" s="13" t="s">
        <v>188</v>
      </c>
      <c r="BA272" s="5">
        <v>201.04465293402501</v>
      </c>
      <c r="BW272" s="13" t="s">
        <v>188</v>
      </c>
      <c r="BX272" s="5">
        <v>196.50337920010401</v>
      </c>
      <c r="CT272" s="13" t="s">
        <v>188</v>
      </c>
      <c r="CU272" s="5">
        <v>189.996380238379</v>
      </c>
      <c r="DQ272" s="13" t="s">
        <v>188</v>
      </c>
      <c r="DR272" s="5">
        <v>194.655326086109</v>
      </c>
      <c r="EN272" s="13" t="s">
        <v>188</v>
      </c>
      <c r="EO272" s="5">
        <v>190.04724499210201</v>
      </c>
      <c r="FK272" s="13" t="s">
        <v>188</v>
      </c>
      <c r="FL272" s="5">
        <v>188.195147348907</v>
      </c>
      <c r="GH272" s="13" t="s">
        <v>188</v>
      </c>
      <c r="GI272" s="5">
        <v>190.026754688496</v>
      </c>
      <c r="HE272" s="13" t="s">
        <v>188</v>
      </c>
      <c r="HF272" s="5">
        <v>189.346503406165</v>
      </c>
      <c r="IB272" s="13" t="s">
        <v>188</v>
      </c>
      <c r="IC272" s="5">
        <v>189.49843732571301</v>
      </c>
      <c r="IY272" s="13" t="s">
        <v>188</v>
      </c>
      <c r="IZ272" s="5">
        <v>192.8321854774</v>
      </c>
      <c r="JV272" s="13" t="s">
        <v>188</v>
      </c>
      <c r="JW272" s="5">
        <v>189.70340437004299</v>
      </c>
      <c r="KS272" s="13" t="s">
        <v>188</v>
      </c>
      <c r="KT272" s="5">
        <v>193.88647074860901</v>
      </c>
      <c r="LP272" s="13" t="s">
        <v>188</v>
      </c>
      <c r="LQ272" s="5">
        <v>191.426844879323</v>
      </c>
      <c r="MM272" s="13" t="s">
        <v>188</v>
      </c>
      <c r="MN272" s="5">
        <v>193.45170039147001</v>
      </c>
      <c r="NJ272" s="13" t="s">
        <v>188</v>
      </c>
      <c r="NK272" s="5">
        <v>187.74786993244999</v>
      </c>
      <c r="OG272" s="13" t="s">
        <v>188</v>
      </c>
      <c r="OH272" s="5">
        <v>188.77149127809099</v>
      </c>
      <c r="PD272" s="13" t="s">
        <v>188</v>
      </c>
      <c r="PE272" s="5">
        <v>187.515528098646</v>
      </c>
      <c r="QA272" s="13" t="s">
        <v>188</v>
      </c>
      <c r="QB272" s="5">
        <v>200.728444563191</v>
      </c>
      <c r="QX272" s="13" t="s">
        <v>188</v>
      </c>
      <c r="QY272" s="5">
        <v>201.05527867461799</v>
      </c>
      <c r="RU272" s="13" t="s">
        <v>188</v>
      </c>
      <c r="RV272" s="5">
        <v>178.72140145692001</v>
      </c>
      <c r="SR272" s="13" t="s">
        <v>188</v>
      </c>
      <c r="SS272" s="5">
        <v>200.33774510737101</v>
      </c>
      <c r="TO272" s="13" t="s">
        <v>188</v>
      </c>
      <c r="TP272" s="5">
        <v>183.37675840124601</v>
      </c>
      <c r="UL272" s="13" t="s">
        <v>188</v>
      </c>
      <c r="UM272" s="5">
        <v>199.72294483933101</v>
      </c>
      <c r="VI272" s="13" t="s">
        <v>188</v>
      </c>
      <c r="VJ272" s="5">
        <v>199.51156355391601</v>
      </c>
      <c r="WF272" s="13" t="s">
        <v>188</v>
      </c>
      <c r="WG272" s="5">
        <v>199.45346763150101</v>
      </c>
    </row>
    <row r="273" spans="29:605" x14ac:dyDescent="0.25">
      <c r="AC273" s="13" t="s">
        <v>189</v>
      </c>
      <c r="AD273" s="5">
        <v>189.981455589782</v>
      </c>
      <c r="AZ273" s="13" t="s">
        <v>189</v>
      </c>
      <c r="BA273" s="5">
        <v>201.04465293402501</v>
      </c>
      <c r="BW273" s="13" t="s">
        <v>189</v>
      </c>
      <c r="BX273" s="5">
        <v>196.50337920010401</v>
      </c>
      <c r="CT273" s="13" t="s">
        <v>189</v>
      </c>
      <c r="CU273" s="5">
        <v>189.996380238379</v>
      </c>
      <c r="DQ273" s="13" t="s">
        <v>189</v>
      </c>
      <c r="DR273" s="5">
        <v>194.655326086109</v>
      </c>
      <c r="EN273" s="13" t="s">
        <v>189</v>
      </c>
      <c r="EO273" s="5">
        <v>190.04724499210201</v>
      </c>
      <c r="FK273" s="13" t="s">
        <v>189</v>
      </c>
      <c r="FL273" s="5">
        <v>188.195147348907</v>
      </c>
      <c r="GH273" s="13" t="s">
        <v>189</v>
      </c>
      <c r="GI273" s="5">
        <v>190.026754688496</v>
      </c>
      <c r="HE273" s="13" t="s">
        <v>189</v>
      </c>
      <c r="HF273" s="5">
        <v>189.346503406165</v>
      </c>
      <c r="IB273" s="13" t="s">
        <v>189</v>
      </c>
      <c r="IC273" s="5">
        <v>189.49843732571301</v>
      </c>
      <c r="IY273" s="13" t="s">
        <v>189</v>
      </c>
      <c r="IZ273" s="5">
        <v>192.8321854774</v>
      </c>
      <c r="JV273" s="13" t="s">
        <v>189</v>
      </c>
      <c r="JW273" s="5">
        <v>189.70340437004299</v>
      </c>
      <c r="KS273" s="13" t="s">
        <v>189</v>
      </c>
      <c r="KT273" s="5">
        <v>193.88647074860901</v>
      </c>
      <c r="LP273" s="13" t="s">
        <v>189</v>
      </c>
      <c r="LQ273" s="5">
        <v>191.426844879323</v>
      </c>
      <c r="MM273" s="13" t="s">
        <v>189</v>
      </c>
      <c r="MN273" s="5">
        <v>193.45170039147001</v>
      </c>
      <c r="NJ273" s="13" t="s">
        <v>189</v>
      </c>
      <c r="NK273" s="5">
        <v>187.74786993244999</v>
      </c>
      <c r="OG273" s="13" t="s">
        <v>189</v>
      </c>
      <c r="OH273" s="5">
        <v>188.77149127809099</v>
      </c>
      <c r="PD273" s="13" t="s">
        <v>189</v>
      </c>
      <c r="PE273" s="5">
        <v>187.515528098646</v>
      </c>
      <c r="QA273" s="13" t="s">
        <v>189</v>
      </c>
      <c r="QB273" s="5">
        <v>200.728444563191</v>
      </c>
      <c r="QX273" s="13" t="s">
        <v>189</v>
      </c>
      <c r="QY273" s="5">
        <v>201.05527867461799</v>
      </c>
      <c r="RU273" s="13" t="s">
        <v>189</v>
      </c>
      <c r="RV273" s="5">
        <v>178.72140145692001</v>
      </c>
      <c r="SR273" s="13" t="s">
        <v>189</v>
      </c>
      <c r="SS273" s="5">
        <v>200.33774510737101</v>
      </c>
      <c r="TO273" s="13" t="s">
        <v>189</v>
      </c>
      <c r="TP273" s="5">
        <v>183.37675840124601</v>
      </c>
      <c r="UL273" s="13" t="s">
        <v>189</v>
      </c>
      <c r="UM273" s="5">
        <v>199.72294483933101</v>
      </c>
      <c r="VI273" s="13" t="s">
        <v>189</v>
      </c>
      <c r="VJ273" s="5">
        <v>199.51156355391601</v>
      </c>
      <c r="WF273" s="13" t="s">
        <v>189</v>
      </c>
      <c r="WG273" s="5">
        <v>199.45346763150101</v>
      </c>
    </row>
    <row r="274" spans="29:605" x14ac:dyDescent="0.25">
      <c r="AC274" s="13" t="s">
        <v>190</v>
      </c>
      <c r="AD274" s="5">
        <v>0</v>
      </c>
      <c r="AZ274" s="13" t="s">
        <v>190</v>
      </c>
      <c r="BA274" s="5">
        <v>0</v>
      </c>
      <c r="BW274" s="13" t="s">
        <v>190</v>
      </c>
      <c r="BX274" s="5">
        <v>0</v>
      </c>
      <c r="CT274" s="13" t="s">
        <v>190</v>
      </c>
      <c r="CU274" s="5">
        <v>0</v>
      </c>
      <c r="DQ274" s="13" t="s">
        <v>190</v>
      </c>
      <c r="DR274" s="5">
        <v>0</v>
      </c>
      <c r="EN274" s="13" t="s">
        <v>190</v>
      </c>
      <c r="EO274" s="5">
        <v>0</v>
      </c>
      <c r="FK274" s="13" t="s">
        <v>190</v>
      </c>
      <c r="FL274" s="5">
        <v>0</v>
      </c>
      <c r="GH274" s="13" t="s">
        <v>190</v>
      </c>
      <c r="GI274" s="5">
        <v>0</v>
      </c>
      <c r="HE274" s="13" t="s">
        <v>190</v>
      </c>
      <c r="HF274" s="5">
        <v>0</v>
      </c>
      <c r="IB274" s="13" t="s">
        <v>190</v>
      </c>
      <c r="IC274" s="5">
        <v>0</v>
      </c>
      <c r="IY274" s="13" t="s">
        <v>190</v>
      </c>
      <c r="IZ274" s="5">
        <v>0</v>
      </c>
      <c r="JV274" s="13" t="s">
        <v>190</v>
      </c>
      <c r="JW274" s="5">
        <v>0</v>
      </c>
      <c r="KS274" s="13" t="s">
        <v>190</v>
      </c>
      <c r="KT274" s="5">
        <v>0</v>
      </c>
      <c r="LP274" s="13" t="s">
        <v>190</v>
      </c>
      <c r="LQ274" s="5">
        <v>0</v>
      </c>
      <c r="MM274" s="13" t="s">
        <v>190</v>
      </c>
      <c r="MN274" s="5">
        <v>0</v>
      </c>
      <c r="NJ274" s="13" t="s">
        <v>190</v>
      </c>
      <c r="NK274" s="5">
        <v>0</v>
      </c>
      <c r="OG274" s="13" t="s">
        <v>190</v>
      </c>
      <c r="OH274" s="5">
        <v>0</v>
      </c>
      <c r="PD274" s="13" t="s">
        <v>190</v>
      </c>
      <c r="PE274" s="5">
        <v>0</v>
      </c>
      <c r="QA274" s="13" t="s">
        <v>190</v>
      </c>
      <c r="QB274" s="5">
        <v>0</v>
      </c>
      <c r="QX274" s="13" t="s">
        <v>190</v>
      </c>
      <c r="QY274" s="5">
        <v>0</v>
      </c>
      <c r="RU274" s="13" t="s">
        <v>190</v>
      </c>
      <c r="RV274" s="5">
        <v>0</v>
      </c>
      <c r="SR274" s="13" t="s">
        <v>190</v>
      </c>
      <c r="SS274" s="5">
        <v>0</v>
      </c>
      <c r="TO274" s="13" t="s">
        <v>190</v>
      </c>
      <c r="TP274" s="5">
        <v>0</v>
      </c>
      <c r="UL274" s="13" t="s">
        <v>190</v>
      </c>
      <c r="UM274" s="5">
        <v>0</v>
      </c>
      <c r="VI274" s="13" t="s">
        <v>190</v>
      </c>
      <c r="VJ274" s="5">
        <v>0</v>
      </c>
      <c r="WF274" s="13" t="s">
        <v>190</v>
      </c>
      <c r="WG274" s="5">
        <v>0</v>
      </c>
    </row>
    <row r="275" spans="29:605" x14ac:dyDescent="0.25">
      <c r="AC275" s="13"/>
      <c r="AD275" s="5"/>
      <c r="AZ275" s="13"/>
      <c r="BA275" s="5"/>
      <c r="BW275" s="13"/>
      <c r="BX275" s="5"/>
      <c r="CT275" s="13"/>
      <c r="CU275" s="5"/>
      <c r="DQ275" s="13"/>
      <c r="DR275" s="5"/>
      <c r="EN275" s="13"/>
      <c r="EO275" s="5"/>
      <c r="FK275" s="13"/>
      <c r="FL275" s="5"/>
      <c r="GH275" s="13"/>
      <c r="GI275" s="5"/>
      <c r="HE275" s="13"/>
      <c r="HF275" s="5"/>
      <c r="IB275" s="13"/>
      <c r="IC275" s="5"/>
      <c r="IY275" s="13"/>
      <c r="IZ275" s="5"/>
      <c r="JV275" s="13"/>
      <c r="JW275" s="5"/>
      <c r="KS275" s="13"/>
      <c r="KT275" s="5"/>
      <c r="LP275" s="13"/>
      <c r="LQ275" s="5"/>
      <c r="MM275" s="13"/>
      <c r="MN275" s="5"/>
      <c r="NJ275" s="13"/>
      <c r="NK275" s="5"/>
      <c r="OG275" s="13"/>
      <c r="OH275" s="5"/>
      <c r="PD275" s="13"/>
      <c r="PE275" s="5"/>
      <c r="QA275" s="13"/>
      <c r="QB275" s="5"/>
      <c r="QX275" s="13"/>
      <c r="QY275" s="5"/>
      <c r="RU275" s="13"/>
      <c r="RV275" s="5"/>
      <c r="SR275" s="13"/>
      <c r="SS275" s="5"/>
      <c r="TO275" s="13"/>
      <c r="TP275" s="5"/>
      <c r="UL275" s="13"/>
      <c r="UM275" s="5"/>
      <c r="VI275" s="13"/>
      <c r="VJ275" s="5"/>
      <c r="WF275" s="13"/>
      <c r="WG275" s="5"/>
    </row>
    <row r="276" spans="29:605" x14ac:dyDescent="0.25">
      <c r="AC276" s="13" t="s">
        <v>191</v>
      </c>
      <c r="AD276" s="5">
        <v>0</v>
      </c>
      <c r="AZ276" s="13" t="s">
        <v>191</v>
      </c>
      <c r="BA276" s="5">
        <v>0</v>
      </c>
      <c r="BW276" s="13" t="s">
        <v>191</v>
      </c>
      <c r="BX276" s="5">
        <v>0</v>
      </c>
      <c r="CT276" s="13" t="s">
        <v>191</v>
      </c>
      <c r="CU276" s="5">
        <v>0</v>
      </c>
      <c r="DQ276" s="13" t="s">
        <v>191</v>
      </c>
      <c r="DR276" s="5">
        <v>0</v>
      </c>
      <c r="EN276" s="13" t="s">
        <v>191</v>
      </c>
      <c r="EO276" s="5">
        <v>0</v>
      </c>
      <c r="FK276" s="13" t="s">
        <v>191</v>
      </c>
      <c r="FL276" s="5">
        <v>0</v>
      </c>
      <c r="GH276" s="13" t="s">
        <v>191</v>
      </c>
      <c r="GI276" s="5">
        <v>0</v>
      </c>
      <c r="HE276" s="13" t="s">
        <v>191</v>
      </c>
      <c r="HF276" s="5">
        <v>0</v>
      </c>
      <c r="IB276" s="13" t="s">
        <v>191</v>
      </c>
      <c r="IC276" s="5">
        <v>0</v>
      </c>
      <c r="IY276" s="13" t="s">
        <v>191</v>
      </c>
      <c r="IZ276" s="5">
        <v>0</v>
      </c>
      <c r="JV276" s="13" t="s">
        <v>191</v>
      </c>
      <c r="JW276" s="5">
        <v>0</v>
      </c>
      <c r="KS276" s="13" t="s">
        <v>191</v>
      </c>
      <c r="KT276" s="5">
        <v>0</v>
      </c>
      <c r="LP276" s="13" t="s">
        <v>191</v>
      </c>
      <c r="LQ276" s="5">
        <v>0</v>
      </c>
      <c r="MM276" s="13" t="s">
        <v>191</v>
      </c>
      <c r="MN276" s="5">
        <v>0</v>
      </c>
      <c r="NJ276" s="13" t="s">
        <v>191</v>
      </c>
      <c r="NK276" s="5">
        <v>0</v>
      </c>
      <c r="OG276" s="13" t="s">
        <v>191</v>
      </c>
      <c r="OH276" s="5">
        <v>0</v>
      </c>
      <c r="PD276" s="13" t="s">
        <v>191</v>
      </c>
      <c r="PE276" s="5">
        <v>0</v>
      </c>
      <c r="QA276" s="13" t="s">
        <v>191</v>
      </c>
      <c r="QB276" s="5">
        <v>0</v>
      </c>
      <c r="QX276" s="13" t="s">
        <v>191</v>
      </c>
      <c r="QY276" s="5">
        <v>0</v>
      </c>
      <c r="RU276" s="13" t="s">
        <v>191</v>
      </c>
      <c r="RV276" s="5">
        <v>0</v>
      </c>
      <c r="SR276" s="13" t="s">
        <v>191</v>
      </c>
      <c r="SS276" s="5">
        <v>0</v>
      </c>
      <c r="TO276" s="13" t="s">
        <v>191</v>
      </c>
      <c r="TP276" s="5">
        <v>0</v>
      </c>
      <c r="UL276" s="13" t="s">
        <v>191</v>
      </c>
      <c r="UM276" s="5">
        <v>0</v>
      </c>
      <c r="VI276" s="13" t="s">
        <v>191</v>
      </c>
      <c r="VJ276" s="5">
        <v>0</v>
      </c>
      <c r="WF276" s="13" t="s">
        <v>191</v>
      </c>
      <c r="WG276" s="5">
        <v>0</v>
      </c>
    </row>
    <row r="277" spans="29:605" x14ac:dyDescent="0.25">
      <c r="AC277" s="13" t="s">
        <v>192</v>
      </c>
      <c r="AD277" s="5">
        <v>0</v>
      </c>
      <c r="AZ277" s="13" t="s">
        <v>192</v>
      </c>
      <c r="BA277" s="5">
        <v>0</v>
      </c>
      <c r="BW277" s="13" t="s">
        <v>192</v>
      </c>
      <c r="BX277" s="5">
        <v>0</v>
      </c>
      <c r="CT277" s="13" t="s">
        <v>192</v>
      </c>
      <c r="CU277" s="5">
        <v>0</v>
      </c>
      <c r="DQ277" s="13" t="s">
        <v>192</v>
      </c>
      <c r="DR277" s="5">
        <v>0</v>
      </c>
      <c r="EN277" s="13" t="s">
        <v>192</v>
      </c>
      <c r="EO277" s="5">
        <v>0</v>
      </c>
      <c r="FK277" s="13" t="s">
        <v>192</v>
      </c>
      <c r="FL277" s="5">
        <v>0</v>
      </c>
      <c r="GH277" s="13" t="s">
        <v>192</v>
      </c>
      <c r="GI277" s="5">
        <v>0</v>
      </c>
      <c r="HE277" s="13" t="s">
        <v>192</v>
      </c>
      <c r="HF277" s="5">
        <v>0</v>
      </c>
      <c r="IB277" s="13" t="s">
        <v>192</v>
      </c>
      <c r="IC277" s="5">
        <v>0</v>
      </c>
      <c r="IY277" s="13" t="s">
        <v>192</v>
      </c>
      <c r="IZ277" s="5">
        <v>0</v>
      </c>
      <c r="JV277" s="13" t="s">
        <v>192</v>
      </c>
      <c r="JW277" s="5">
        <v>0</v>
      </c>
      <c r="KS277" s="13" t="s">
        <v>192</v>
      </c>
      <c r="KT277" s="5">
        <v>0</v>
      </c>
      <c r="LP277" s="13" t="s">
        <v>192</v>
      </c>
      <c r="LQ277" s="5">
        <v>0</v>
      </c>
      <c r="MM277" s="13" t="s">
        <v>192</v>
      </c>
      <c r="MN277" s="5">
        <v>0</v>
      </c>
      <c r="NJ277" s="13" t="s">
        <v>192</v>
      </c>
      <c r="NK277" s="5">
        <v>0</v>
      </c>
      <c r="OG277" s="13" t="s">
        <v>192</v>
      </c>
      <c r="OH277" s="5">
        <v>0</v>
      </c>
      <c r="PD277" s="13" t="s">
        <v>192</v>
      </c>
      <c r="PE277" s="5">
        <v>0</v>
      </c>
      <c r="QA277" s="13" t="s">
        <v>192</v>
      </c>
      <c r="QB277" s="5">
        <v>0</v>
      </c>
      <c r="QX277" s="13" t="s">
        <v>192</v>
      </c>
      <c r="QY277" s="5">
        <v>0</v>
      </c>
      <c r="RU277" s="13" t="s">
        <v>192</v>
      </c>
      <c r="RV277" s="5">
        <v>0</v>
      </c>
      <c r="SR277" s="13" t="s">
        <v>192</v>
      </c>
      <c r="SS277" s="5">
        <v>0</v>
      </c>
      <c r="TO277" s="13" t="s">
        <v>192</v>
      </c>
      <c r="TP277" s="5">
        <v>0</v>
      </c>
      <c r="UL277" s="13" t="s">
        <v>192</v>
      </c>
      <c r="UM277" s="5">
        <v>0</v>
      </c>
      <c r="VI277" s="13" t="s">
        <v>192</v>
      </c>
      <c r="VJ277" s="5">
        <v>0</v>
      </c>
      <c r="WF277" s="13" t="s">
        <v>192</v>
      </c>
      <c r="WG277" s="5">
        <v>0</v>
      </c>
    </row>
    <row r="278" spans="29:605" x14ac:dyDescent="0.25">
      <c r="AC278" s="13" t="s">
        <v>193</v>
      </c>
      <c r="AD278" s="5">
        <v>491.032966504439</v>
      </c>
      <c r="AZ278" s="13" t="s">
        <v>193</v>
      </c>
      <c r="BA278" s="5">
        <v>564.71195460297099</v>
      </c>
      <c r="BW278" s="13" t="s">
        <v>193</v>
      </c>
      <c r="BX278" s="5">
        <v>513.66903099771901</v>
      </c>
      <c r="CT278" s="13" t="s">
        <v>193</v>
      </c>
      <c r="CU278" s="5">
        <v>491.93859042098001</v>
      </c>
      <c r="DQ278" s="13" t="s">
        <v>193</v>
      </c>
      <c r="DR278" s="5">
        <v>533.53842329311897</v>
      </c>
      <c r="EN278" s="13" t="s">
        <v>193</v>
      </c>
      <c r="EO278" s="5">
        <v>489.02310192119899</v>
      </c>
      <c r="FK278" s="13" t="s">
        <v>193</v>
      </c>
      <c r="FL278" s="5">
        <v>506.826118836121</v>
      </c>
      <c r="GH278" s="13" t="s">
        <v>193</v>
      </c>
      <c r="GI278" s="5">
        <v>496.93647821792803</v>
      </c>
      <c r="HE278" s="13" t="s">
        <v>193</v>
      </c>
      <c r="HF278" s="5">
        <v>497.772475290459</v>
      </c>
      <c r="IB278" s="13" t="s">
        <v>193</v>
      </c>
      <c r="IC278" s="5">
        <v>612.74842696067799</v>
      </c>
      <c r="IY278" s="13" t="s">
        <v>193</v>
      </c>
      <c r="IZ278" s="5">
        <v>623.27698402119199</v>
      </c>
      <c r="JV278" s="13" t="s">
        <v>193</v>
      </c>
      <c r="JW278" s="5">
        <v>641.33376433718797</v>
      </c>
      <c r="KS278" s="13" t="s">
        <v>193</v>
      </c>
      <c r="KT278" s="5">
        <v>587.68895639758796</v>
      </c>
      <c r="LP278" s="13" t="s">
        <v>193</v>
      </c>
      <c r="LQ278" s="5">
        <v>633.29770469173195</v>
      </c>
      <c r="MM278" s="13" t="s">
        <v>193</v>
      </c>
      <c r="MN278" s="5">
        <v>611.75359015514698</v>
      </c>
      <c r="NJ278" s="13" t="s">
        <v>193</v>
      </c>
      <c r="NK278" s="5">
        <v>687.43270196426204</v>
      </c>
      <c r="OG278" s="13" t="s">
        <v>193</v>
      </c>
      <c r="OH278" s="5">
        <v>671.91473056891402</v>
      </c>
      <c r="PD278" s="13" t="s">
        <v>193</v>
      </c>
      <c r="PE278" s="5">
        <v>686.752718068543</v>
      </c>
      <c r="QA278" s="13" t="s">
        <v>193</v>
      </c>
      <c r="QB278" s="5">
        <v>648.28441364006198</v>
      </c>
      <c r="QX278" s="13" t="s">
        <v>193</v>
      </c>
      <c r="QY278" s="5">
        <v>687.20562766830506</v>
      </c>
      <c r="RU278" s="13" t="s">
        <v>193</v>
      </c>
      <c r="RV278" s="5">
        <v>818.31221327201604</v>
      </c>
      <c r="SR278" s="13" t="s">
        <v>193</v>
      </c>
      <c r="SS278" s="5">
        <v>635.25530757649199</v>
      </c>
      <c r="TO278" s="13" t="s">
        <v>193</v>
      </c>
      <c r="TP278" s="5">
        <v>750.35773673777703</v>
      </c>
      <c r="UL278" s="13" t="s">
        <v>193</v>
      </c>
      <c r="UM278" s="5">
        <v>451.30115709446602</v>
      </c>
      <c r="VI278" s="13" t="s">
        <v>193</v>
      </c>
      <c r="VJ278" s="5">
        <v>452.16898949405203</v>
      </c>
      <c r="WF278" s="13" t="s">
        <v>193</v>
      </c>
      <c r="WG278" s="5">
        <v>452.43794108529499</v>
      </c>
    </row>
    <row r="279" spans="29:605" x14ac:dyDescent="0.25">
      <c r="AC279" s="13" t="s">
        <v>194</v>
      </c>
      <c r="AD279" s="5">
        <v>0</v>
      </c>
      <c r="AZ279" s="13" t="s">
        <v>194</v>
      </c>
      <c r="BA279" s="5">
        <v>0</v>
      </c>
      <c r="BW279" s="13" t="s">
        <v>194</v>
      </c>
      <c r="BX279" s="5">
        <v>0</v>
      </c>
      <c r="CT279" s="13" t="s">
        <v>194</v>
      </c>
      <c r="CU279" s="5">
        <v>0</v>
      </c>
      <c r="DQ279" s="13" t="s">
        <v>194</v>
      </c>
      <c r="DR279" s="14">
        <v>0</v>
      </c>
      <c r="EN279" s="13" t="s">
        <v>194</v>
      </c>
      <c r="EO279" s="5">
        <v>0</v>
      </c>
      <c r="FK279" s="13" t="s">
        <v>194</v>
      </c>
      <c r="FL279" s="5">
        <v>0</v>
      </c>
      <c r="GH279" s="13" t="s">
        <v>194</v>
      </c>
      <c r="GI279" s="5">
        <v>0</v>
      </c>
      <c r="HE279" s="13" t="s">
        <v>194</v>
      </c>
      <c r="HF279" s="5">
        <v>0</v>
      </c>
      <c r="IB279" s="13" t="s">
        <v>194</v>
      </c>
      <c r="IC279" s="5">
        <v>0</v>
      </c>
      <c r="IY279" s="13" t="s">
        <v>194</v>
      </c>
      <c r="IZ279" s="5">
        <v>0</v>
      </c>
      <c r="JV279" s="13" t="s">
        <v>194</v>
      </c>
      <c r="JW279" s="5">
        <v>0</v>
      </c>
      <c r="KS279" s="13" t="s">
        <v>194</v>
      </c>
      <c r="KT279" s="5">
        <v>0</v>
      </c>
      <c r="LP279" s="13" t="s">
        <v>194</v>
      </c>
      <c r="LQ279" s="5">
        <v>0</v>
      </c>
      <c r="MM279" s="13" t="s">
        <v>194</v>
      </c>
      <c r="MN279" s="5">
        <v>0</v>
      </c>
      <c r="NJ279" s="13" t="s">
        <v>194</v>
      </c>
      <c r="NK279" s="5">
        <v>0</v>
      </c>
      <c r="OG279" s="13" t="s">
        <v>194</v>
      </c>
      <c r="OH279" s="5">
        <v>0</v>
      </c>
      <c r="PD279" s="13" t="s">
        <v>194</v>
      </c>
      <c r="PE279" s="5">
        <v>0</v>
      </c>
      <c r="QA279" s="13" t="s">
        <v>194</v>
      </c>
      <c r="QB279" s="5">
        <v>0</v>
      </c>
      <c r="QX279" s="13" t="s">
        <v>194</v>
      </c>
      <c r="QY279" s="5">
        <v>0</v>
      </c>
      <c r="RU279" s="13" t="s">
        <v>194</v>
      </c>
      <c r="RV279" s="5">
        <v>0</v>
      </c>
      <c r="SR279" s="13" t="s">
        <v>194</v>
      </c>
      <c r="SS279" s="5">
        <v>0</v>
      </c>
      <c r="TO279" s="13" t="s">
        <v>194</v>
      </c>
      <c r="TP279" s="5">
        <v>0</v>
      </c>
      <c r="UL279" s="13" t="s">
        <v>194</v>
      </c>
      <c r="UM279" s="5">
        <v>0</v>
      </c>
      <c r="VI279" s="13" t="s">
        <v>194</v>
      </c>
      <c r="VJ279" s="5">
        <v>0</v>
      </c>
      <c r="WF279" s="13" t="s">
        <v>194</v>
      </c>
      <c r="WG279" s="5">
        <v>0</v>
      </c>
    </row>
    <row r="280" spans="29:605" x14ac:dyDescent="0.25">
      <c r="AC280" s="13" t="s">
        <v>195</v>
      </c>
      <c r="AD280" s="14">
        <v>18011507111.7798</v>
      </c>
      <c r="AZ280" s="13" t="s">
        <v>195</v>
      </c>
      <c r="BA280" s="14">
        <v>20714115100.755798</v>
      </c>
      <c r="BW280" s="13" t="s">
        <v>195</v>
      </c>
      <c r="BX280" s="14">
        <v>18841817222.129101</v>
      </c>
      <c r="CT280" s="13" t="s">
        <v>195</v>
      </c>
      <c r="CU280" s="14">
        <v>18044726167.782299</v>
      </c>
      <c r="DQ280" s="13" t="s">
        <v>195</v>
      </c>
      <c r="DR280" s="14">
        <v>19570643441.6455</v>
      </c>
      <c r="EN280" s="13" t="s">
        <v>195</v>
      </c>
      <c r="EO280" s="14">
        <v>17937783568.343498</v>
      </c>
      <c r="FK280" s="13" t="s">
        <v>195</v>
      </c>
      <c r="FL280" s="14">
        <v>18590813380.286598</v>
      </c>
      <c r="GH280" s="13" t="s">
        <v>195</v>
      </c>
      <c r="GI280" s="14">
        <v>18228052945.6959</v>
      </c>
      <c r="HE280" s="13" t="s">
        <v>195</v>
      </c>
      <c r="HF280" s="14">
        <v>18258718029.8032</v>
      </c>
      <c r="IB280" s="13" t="s">
        <v>195</v>
      </c>
      <c r="IC280" s="14">
        <v>22476133788.940601</v>
      </c>
      <c r="IY280" s="13" t="s">
        <v>195</v>
      </c>
      <c r="IZ280" s="14">
        <v>22862330222.394299</v>
      </c>
      <c r="JV280" s="13" t="s">
        <v>195</v>
      </c>
      <c r="JW280" s="14">
        <v>23524668291.8577</v>
      </c>
      <c r="KS280" s="13" t="s">
        <v>195</v>
      </c>
      <c r="KT280" s="14">
        <v>21556931081.477402</v>
      </c>
      <c r="LP280" s="13" t="s">
        <v>195</v>
      </c>
      <c r="LQ280" s="14">
        <v>23229898784.862701</v>
      </c>
      <c r="MM280" s="13" t="s">
        <v>195</v>
      </c>
      <c r="MN280" s="14">
        <v>22439642328.244099</v>
      </c>
      <c r="NJ280" s="13" t="s">
        <v>195</v>
      </c>
      <c r="NK280" s="14">
        <v>25215616557.1572</v>
      </c>
      <c r="OG280" s="13" t="s">
        <v>195</v>
      </c>
      <c r="OH280" s="14">
        <v>24646404159.591599</v>
      </c>
      <c r="PD280" s="13" t="s">
        <v>195</v>
      </c>
      <c r="PE280" s="14">
        <v>25190674169.1525</v>
      </c>
      <c r="QA280" s="13" t="s">
        <v>195</v>
      </c>
      <c r="QB280" s="14">
        <v>23779624023.733299</v>
      </c>
      <c r="QX280" s="13" t="s">
        <v>195</v>
      </c>
      <c r="QY280" s="14">
        <v>25207287278.7267</v>
      </c>
      <c r="RU280" s="13" t="s">
        <v>195</v>
      </c>
      <c r="RV280" s="14">
        <v>30016388418.743698</v>
      </c>
      <c r="SR280" s="13" t="s">
        <v>195</v>
      </c>
      <c r="SS280" s="14">
        <v>23301705324.7206</v>
      </c>
      <c r="TO280" s="13" t="s">
        <v>195</v>
      </c>
      <c r="TP280" s="14">
        <v>27523760385.8708</v>
      </c>
      <c r="UL280" s="13" t="s">
        <v>195</v>
      </c>
      <c r="UM280" s="14">
        <v>16554110528.316099</v>
      </c>
      <c r="VI280" s="13" t="s">
        <v>195</v>
      </c>
      <c r="VJ280" s="14">
        <v>16585943359.3137</v>
      </c>
      <c r="WF280" s="13" t="s">
        <v>195</v>
      </c>
      <c r="WG280" s="14">
        <v>16595808732.5755</v>
      </c>
    </row>
    <row r="281" spans="29:605" x14ac:dyDescent="0.25">
      <c r="AC281" s="13" t="s">
        <v>196</v>
      </c>
      <c r="AD281" s="5">
        <v>173101.966059445</v>
      </c>
      <c r="AZ281" s="13" t="s">
        <v>196</v>
      </c>
      <c r="BA281" s="5">
        <v>173102.69722482099</v>
      </c>
      <c r="BW281" s="13" t="s">
        <v>196</v>
      </c>
      <c r="BX281" s="5">
        <v>173102.613874651</v>
      </c>
      <c r="CT281" s="13" t="s">
        <v>196</v>
      </c>
      <c r="CU281" s="5">
        <v>173101.79420674601</v>
      </c>
      <c r="DQ281" s="13" t="s">
        <v>196</v>
      </c>
      <c r="DR281" s="5">
        <v>173102.40471487099</v>
      </c>
      <c r="EN281" s="13" t="s">
        <v>196</v>
      </c>
      <c r="EO281" s="5">
        <v>173101.45186109599</v>
      </c>
      <c r="FK281" s="13" t="s">
        <v>196</v>
      </c>
      <c r="FL281" s="5">
        <v>173099.38997505701</v>
      </c>
      <c r="GH281" s="13" t="s">
        <v>196</v>
      </c>
      <c r="GI281" s="5">
        <v>173100.22280980399</v>
      </c>
      <c r="HE281" s="13" t="s">
        <v>196</v>
      </c>
      <c r="HF281" s="5">
        <v>173100.97409175901</v>
      </c>
      <c r="IB281" s="13" t="s">
        <v>196</v>
      </c>
      <c r="IC281" s="5">
        <v>173102.60620165899</v>
      </c>
      <c r="IY281" s="13" t="s">
        <v>196</v>
      </c>
      <c r="IZ281" s="5">
        <v>173102.29755711701</v>
      </c>
      <c r="JV281" s="13" t="s">
        <v>196</v>
      </c>
      <c r="JW281" s="5">
        <v>173102.54585470801</v>
      </c>
      <c r="KS281" s="13" t="s">
        <v>196</v>
      </c>
      <c r="KT281" s="5">
        <v>173102.68222231101</v>
      </c>
      <c r="LP281" s="13" t="s">
        <v>196</v>
      </c>
      <c r="LQ281" s="5">
        <v>173102.71756152701</v>
      </c>
      <c r="MM281" s="13" t="s">
        <v>196</v>
      </c>
      <c r="MN281" s="5">
        <v>173102.74381964799</v>
      </c>
      <c r="NJ281" s="13" t="s">
        <v>196</v>
      </c>
      <c r="NK281" s="5">
        <v>173102.41395117599</v>
      </c>
      <c r="OG281" s="13" t="s">
        <v>196</v>
      </c>
      <c r="OH281" s="5">
        <v>173102.048213131</v>
      </c>
      <c r="PD281" s="13" t="s">
        <v>196</v>
      </c>
      <c r="PE281" s="5">
        <v>173102.681953997</v>
      </c>
      <c r="QA281" s="13" t="s">
        <v>196</v>
      </c>
      <c r="QB281" s="5">
        <v>173102.670647828</v>
      </c>
      <c r="QX281" s="13" t="s">
        <v>196</v>
      </c>
      <c r="QY281" s="5">
        <v>173102.56609452999</v>
      </c>
      <c r="RU281" s="13" t="s">
        <v>196</v>
      </c>
      <c r="RV281" s="5">
        <v>173102.197969734</v>
      </c>
      <c r="SR281" s="13" t="s">
        <v>196</v>
      </c>
      <c r="SS281" s="5">
        <v>173101.85349345001</v>
      </c>
      <c r="TO281" s="13" t="s">
        <v>196</v>
      </c>
      <c r="TP281" s="5">
        <v>173101.63507667801</v>
      </c>
      <c r="UL281" s="13" t="s">
        <v>196</v>
      </c>
      <c r="UM281" s="5">
        <v>173101.28059279101</v>
      </c>
      <c r="VI281" s="13" t="s">
        <v>196</v>
      </c>
      <c r="VJ281" s="5">
        <v>173100.97028747099</v>
      </c>
      <c r="WF281" s="13" t="s">
        <v>196</v>
      </c>
      <c r="WG281" s="5">
        <v>173100.874399519</v>
      </c>
    </row>
    <row r="282" spans="29:605" x14ac:dyDescent="0.25">
      <c r="AC282" s="13" t="s">
        <v>197</v>
      </c>
      <c r="AD282" s="5">
        <v>21.1635208563413</v>
      </c>
      <c r="AZ282" s="13" t="s">
        <v>197</v>
      </c>
      <c r="BA282" s="5">
        <v>24.339085243387999</v>
      </c>
      <c r="BW282" s="13" t="s">
        <v>197</v>
      </c>
      <c r="BX282" s="5">
        <v>22.1391352360017</v>
      </c>
      <c r="CT282" s="13" t="s">
        <v>197</v>
      </c>
      <c r="CU282" s="5">
        <v>21.202553247144198</v>
      </c>
      <c r="DQ282" s="13" t="s">
        <v>197</v>
      </c>
      <c r="DR282" s="5">
        <v>22.9955060439334</v>
      </c>
      <c r="EN282" s="13" t="s">
        <v>197</v>
      </c>
      <c r="EO282" s="5">
        <v>21.0768956928036</v>
      </c>
      <c r="FK282" s="13" t="s">
        <v>197</v>
      </c>
      <c r="FL282" s="5">
        <v>21.844205721836801</v>
      </c>
      <c r="GH282" s="13" t="s">
        <v>197</v>
      </c>
      <c r="GI282" s="5">
        <v>21.417962211192702</v>
      </c>
      <c r="HE282" s="13" t="s">
        <v>197</v>
      </c>
      <c r="HF282" s="5">
        <v>21.453993685018698</v>
      </c>
      <c r="IB282" s="13" t="s">
        <v>197</v>
      </c>
      <c r="IC282" s="5">
        <v>26.4094572020052</v>
      </c>
      <c r="IY282" s="13" t="s">
        <v>197</v>
      </c>
      <c r="IZ282" s="5">
        <v>26.8632380113133</v>
      </c>
      <c r="JV282" s="13" t="s">
        <v>197</v>
      </c>
      <c r="JW282" s="5">
        <v>27.641485242932799</v>
      </c>
      <c r="KS282" s="13" t="s">
        <v>197</v>
      </c>
      <c r="KT282" s="5">
        <v>25.329394020736</v>
      </c>
      <c r="LP282" s="13" t="s">
        <v>197</v>
      </c>
      <c r="LQ282" s="5">
        <v>27.2951310722136</v>
      </c>
      <c r="MM282" s="13" t="s">
        <v>197</v>
      </c>
      <c r="MN282" s="5">
        <v>26.366579735686798</v>
      </c>
      <c r="NJ282" s="13" t="s">
        <v>197</v>
      </c>
      <c r="NK282" s="5">
        <v>29.628349454659698</v>
      </c>
      <c r="OG282" s="13" t="s">
        <v>197</v>
      </c>
      <c r="OH282" s="5">
        <v>28.9595248875202</v>
      </c>
      <c r="PD282" s="13" t="s">
        <v>197</v>
      </c>
      <c r="PE282" s="5">
        <v>29.599042148754201</v>
      </c>
      <c r="QA282" s="13" t="s">
        <v>197</v>
      </c>
      <c r="QB282" s="5">
        <v>27.9410582278866</v>
      </c>
      <c r="QX282" s="13" t="s">
        <v>197</v>
      </c>
      <c r="QY282" s="5">
        <v>29.618562552503899</v>
      </c>
      <c r="RU282" s="13" t="s">
        <v>197</v>
      </c>
      <c r="RV282" s="5">
        <v>35.269256392023898</v>
      </c>
      <c r="SR282" s="13" t="s">
        <v>197</v>
      </c>
      <c r="SS282" s="5">
        <v>27.3795037565468</v>
      </c>
      <c r="TO282" s="13" t="s">
        <v>197</v>
      </c>
      <c r="TP282" s="5">
        <v>32.3404184533982</v>
      </c>
      <c r="UL282" s="13" t="s">
        <v>197</v>
      </c>
      <c r="UM282" s="5">
        <v>19.451079870771501</v>
      </c>
      <c r="VI282" s="13" t="s">
        <v>197</v>
      </c>
      <c r="VJ282" s="5">
        <v>19.488483447193602</v>
      </c>
      <c r="WF282" s="13" t="s">
        <v>197</v>
      </c>
      <c r="WG282" s="5">
        <v>19.5000752607762</v>
      </c>
    </row>
    <row r="283" spans="29:605" x14ac:dyDescent="0.25">
      <c r="AC283" s="13"/>
      <c r="AD283" s="5"/>
      <c r="AZ283" s="13"/>
      <c r="BA283" s="5"/>
      <c r="BW283" s="13"/>
      <c r="BX283" s="5"/>
      <c r="CT283" s="13"/>
      <c r="CU283" s="5"/>
      <c r="DQ283" s="13"/>
      <c r="DR283" s="5"/>
      <c r="EN283" s="13"/>
      <c r="EO283" s="5"/>
      <c r="FK283" s="13"/>
      <c r="FL283" s="5"/>
      <c r="GH283" s="13"/>
      <c r="GI283" s="5"/>
      <c r="HE283" s="13"/>
      <c r="HF283" s="5"/>
      <c r="IB283" s="13"/>
      <c r="IC283" s="5"/>
      <c r="IY283" s="13"/>
      <c r="IZ283" s="5"/>
      <c r="JV283" s="13"/>
      <c r="JW283" s="5"/>
      <c r="KS283" s="13"/>
      <c r="KT283" s="5"/>
      <c r="LP283" s="13"/>
      <c r="LQ283" s="5"/>
      <c r="MM283" s="13"/>
      <c r="MN283" s="5"/>
      <c r="NJ283" s="13"/>
      <c r="NK283" s="5"/>
      <c r="OG283" s="13"/>
      <c r="OH283" s="5"/>
      <c r="PD283" s="13"/>
      <c r="PE283" s="5"/>
      <c r="QA283" s="13"/>
      <c r="QB283" s="5"/>
      <c r="QX283" s="13"/>
      <c r="QY283" s="5"/>
      <c r="RU283" s="13"/>
      <c r="RV283" s="5"/>
      <c r="SR283" s="13"/>
      <c r="SS283" s="5"/>
      <c r="TO283" s="13"/>
      <c r="TP283" s="5"/>
      <c r="UL283" s="13"/>
      <c r="UM283" s="5"/>
      <c r="VI283" s="13"/>
      <c r="VJ283" s="5"/>
      <c r="WF283" s="13"/>
      <c r="WG283" s="5"/>
    </row>
    <row r="284" spans="29:605" x14ac:dyDescent="0.25">
      <c r="AC284" s="13" t="s">
        <v>198</v>
      </c>
      <c r="AD284" s="5">
        <v>54617.847217566501</v>
      </c>
      <c r="AZ284" s="13" t="s">
        <v>198</v>
      </c>
      <c r="BA284" s="5">
        <v>65238.610362794003</v>
      </c>
      <c r="BW284" s="13" t="s">
        <v>198</v>
      </c>
      <c r="BX284" s="5">
        <v>61395.405374044603</v>
      </c>
      <c r="CT284" s="13" t="s">
        <v>198</v>
      </c>
      <c r="CU284" s="5">
        <v>54792.479918242199</v>
      </c>
      <c r="DQ284" s="13" t="s">
        <v>198</v>
      </c>
      <c r="DR284" s="5">
        <v>64703.964429382802</v>
      </c>
      <c r="EN284" s="13" t="s">
        <v>198</v>
      </c>
      <c r="EO284" s="5">
        <v>55156.838035385903</v>
      </c>
      <c r="FK284" s="13" t="s">
        <v>198</v>
      </c>
      <c r="FL284" s="5">
        <v>57281.375439816497</v>
      </c>
      <c r="GH284" s="13" t="s">
        <v>198</v>
      </c>
      <c r="GI284" s="5">
        <v>55913.192020224298</v>
      </c>
      <c r="HE284" s="13" t="s">
        <v>198</v>
      </c>
      <c r="HF284" s="5">
        <v>56117.211366775497</v>
      </c>
      <c r="IB284" s="13" t="s">
        <v>198</v>
      </c>
      <c r="IC284" s="5">
        <v>66939.176277499704</v>
      </c>
      <c r="IY284" s="13" t="s">
        <v>198</v>
      </c>
      <c r="IZ284" s="5">
        <v>70410.633582905793</v>
      </c>
      <c r="JV284" s="13" t="s">
        <v>198</v>
      </c>
      <c r="JW284" s="5">
        <v>72355.487668740301</v>
      </c>
      <c r="KS284" s="13" t="s">
        <v>198</v>
      </c>
      <c r="KT284" s="5">
        <v>64432.301301101303</v>
      </c>
      <c r="LP284" s="13" t="s">
        <v>198</v>
      </c>
      <c r="LQ284" s="5">
        <v>71376.442896278502</v>
      </c>
      <c r="MM284" s="13" t="s">
        <v>198</v>
      </c>
      <c r="MN284" s="5">
        <v>67668.796308646299</v>
      </c>
      <c r="NJ284" s="13" t="s">
        <v>198</v>
      </c>
      <c r="NK284" s="5">
        <v>79303.408015866997</v>
      </c>
      <c r="OG284" s="13" t="s">
        <v>198</v>
      </c>
      <c r="OH284" s="5">
        <v>77230.439826493603</v>
      </c>
      <c r="PD284" s="13" t="s">
        <v>198</v>
      </c>
      <c r="PE284" s="5">
        <v>79256.840086649594</v>
      </c>
      <c r="QA284" s="13" t="s">
        <v>198</v>
      </c>
      <c r="QB284" s="5">
        <v>94357.212575986297</v>
      </c>
      <c r="QX284" s="13" t="s">
        <v>198</v>
      </c>
      <c r="QY284" s="5">
        <v>118325.98552839299</v>
      </c>
      <c r="RU284" s="13" t="s">
        <v>198</v>
      </c>
      <c r="RV284" s="5">
        <v>96544.556932201507</v>
      </c>
      <c r="SR284" s="13" t="s">
        <v>198</v>
      </c>
      <c r="SS284" s="5">
        <v>89272.448545439198</v>
      </c>
      <c r="TO284" s="13" t="s">
        <v>198</v>
      </c>
      <c r="TP284" s="5">
        <v>88050.316896986798</v>
      </c>
      <c r="UL284" s="13" t="s">
        <v>198</v>
      </c>
      <c r="UM284" s="5">
        <v>54002.532371140602</v>
      </c>
      <c r="VI284" s="13" t="s">
        <v>198</v>
      </c>
      <c r="VJ284" s="5">
        <v>53968.779059402201</v>
      </c>
      <c r="WF284" s="13" t="s">
        <v>198</v>
      </c>
      <c r="WG284" s="5">
        <v>55185.071147047398</v>
      </c>
    </row>
    <row r="285" spans="29:605" x14ac:dyDescent="0.25">
      <c r="AC285" s="13" t="s">
        <v>199</v>
      </c>
      <c r="AD285" s="5">
        <v>0.312740866463178</v>
      </c>
      <c r="AZ285" s="13" t="s">
        <v>199</v>
      </c>
      <c r="BA285" s="5">
        <v>0.31754872196645101</v>
      </c>
      <c r="BW285" s="13" t="s">
        <v>199</v>
      </c>
      <c r="BX285" s="5">
        <v>0.31700064408395501</v>
      </c>
      <c r="CT285" s="13" t="s">
        <v>199</v>
      </c>
      <c r="CU285" s="5">
        <v>0.31161083080874102</v>
      </c>
      <c r="DQ285" s="13" t="s">
        <v>199</v>
      </c>
      <c r="DR285" s="5">
        <v>0.31562529175501203</v>
      </c>
      <c r="EN285" s="13" t="s">
        <v>199</v>
      </c>
      <c r="EO285" s="5">
        <v>0.30935970066888102</v>
      </c>
      <c r="FK285" s="13" t="s">
        <v>199</v>
      </c>
      <c r="FL285" s="5">
        <v>0.29580155027020999</v>
      </c>
      <c r="GH285" s="13" t="s">
        <v>199</v>
      </c>
      <c r="GI285" s="5">
        <v>0.301277943502677</v>
      </c>
      <c r="HE285" s="13" t="s">
        <v>199</v>
      </c>
      <c r="HF285" s="5">
        <v>0.30621807770637099</v>
      </c>
      <c r="IB285" s="13" t="s">
        <v>199</v>
      </c>
      <c r="IC285" s="5">
        <v>0.31695018950883302</v>
      </c>
      <c r="IY285" s="13" t="s">
        <v>199</v>
      </c>
      <c r="IZ285" s="5">
        <v>0.31492066457682699</v>
      </c>
      <c r="JV285" s="13" t="s">
        <v>199</v>
      </c>
      <c r="JW285" s="5">
        <v>0.31655337172836601</v>
      </c>
      <c r="KS285" s="13" t="s">
        <v>199</v>
      </c>
      <c r="KT285" s="5">
        <v>0.31745007137079501</v>
      </c>
      <c r="LP285" s="13" t="s">
        <v>199</v>
      </c>
      <c r="LQ285" s="5">
        <v>0.31768244813632301</v>
      </c>
      <c r="MM285" s="13" t="s">
        <v>199</v>
      </c>
      <c r="MN285" s="5">
        <v>0.31785511119469201</v>
      </c>
      <c r="NJ285" s="13" t="s">
        <v>199</v>
      </c>
      <c r="NK285" s="5">
        <v>0.31568602605977297</v>
      </c>
      <c r="OG285" s="13" t="s">
        <v>199</v>
      </c>
      <c r="OH285" s="5">
        <v>0.31328107674216599</v>
      </c>
      <c r="PD285" s="13" t="s">
        <v>199</v>
      </c>
      <c r="PE285" s="5">
        <v>0.31744830704311899</v>
      </c>
      <c r="QA285" s="13" t="s">
        <v>199</v>
      </c>
      <c r="QB285" s="5">
        <v>0.31737396212822</v>
      </c>
      <c r="QX285" s="13" t="s">
        <v>199</v>
      </c>
      <c r="QY285" s="5">
        <v>0.31668646082308599</v>
      </c>
      <c r="RU285" s="13" t="s">
        <v>199</v>
      </c>
      <c r="RV285" s="5">
        <v>0.31426581717351898</v>
      </c>
      <c r="SR285" s="13" t="s">
        <v>199</v>
      </c>
      <c r="SS285" s="5">
        <v>0.312000676819852</v>
      </c>
      <c r="TO285" s="13" t="s">
        <v>199</v>
      </c>
      <c r="TP285" s="5">
        <v>0.31056445416498701</v>
      </c>
      <c r="UL285" s="13" t="s">
        <v>199</v>
      </c>
      <c r="UM285" s="5">
        <v>0.30823350775818398</v>
      </c>
      <c r="VI285" s="13" t="s">
        <v>199</v>
      </c>
      <c r="VJ285" s="5">
        <v>0.306193062208028</v>
      </c>
      <c r="WF285" s="13" t="s">
        <v>199</v>
      </c>
      <c r="WG285" s="5">
        <v>0.30556254080483403</v>
      </c>
    </row>
    <row r="286" spans="29:605" x14ac:dyDescent="0.25">
      <c r="AC286" s="13" t="s">
        <v>200</v>
      </c>
      <c r="AD286" s="5">
        <v>609.6</v>
      </c>
      <c r="AZ286" s="13" t="s">
        <v>200</v>
      </c>
      <c r="BA286" s="5">
        <v>609.6</v>
      </c>
      <c r="BW286" s="13" t="s">
        <v>200</v>
      </c>
      <c r="BX286" s="5">
        <v>609.6</v>
      </c>
      <c r="CT286" s="13" t="s">
        <v>200</v>
      </c>
      <c r="CU286" s="5">
        <v>609.6</v>
      </c>
      <c r="DQ286" s="13" t="s">
        <v>200</v>
      </c>
      <c r="DR286" s="5">
        <v>609.6</v>
      </c>
      <c r="EN286" s="13" t="s">
        <v>200</v>
      </c>
      <c r="EO286" s="5">
        <v>609.6</v>
      </c>
      <c r="FK286" s="13" t="s">
        <v>200</v>
      </c>
      <c r="FL286" s="5">
        <v>609.6</v>
      </c>
      <c r="GH286" s="13" t="s">
        <v>200</v>
      </c>
      <c r="GI286" s="5">
        <v>609.6</v>
      </c>
      <c r="HE286" s="13" t="s">
        <v>200</v>
      </c>
      <c r="HF286" s="5">
        <v>609.6</v>
      </c>
      <c r="IB286" s="13" t="s">
        <v>200</v>
      </c>
      <c r="IC286" s="5">
        <v>609.6</v>
      </c>
      <c r="IY286" s="13" t="s">
        <v>200</v>
      </c>
      <c r="IZ286" s="5">
        <v>609.6</v>
      </c>
      <c r="JV286" s="13" t="s">
        <v>200</v>
      </c>
      <c r="JW286" s="5">
        <v>609.6</v>
      </c>
      <c r="KS286" s="13" t="s">
        <v>200</v>
      </c>
      <c r="KT286" s="5">
        <v>609.6</v>
      </c>
      <c r="LP286" s="13" t="s">
        <v>200</v>
      </c>
      <c r="LQ286" s="5">
        <v>609.6</v>
      </c>
      <c r="MM286" s="13" t="s">
        <v>200</v>
      </c>
      <c r="MN286" s="5">
        <v>609.6</v>
      </c>
      <c r="NJ286" s="13" t="s">
        <v>200</v>
      </c>
      <c r="NK286" s="5">
        <v>609.6</v>
      </c>
      <c r="OG286" s="13" t="s">
        <v>200</v>
      </c>
      <c r="OH286" s="5">
        <v>609.6</v>
      </c>
      <c r="PD286" s="13" t="s">
        <v>200</v>
      </c>
      <c r="PE286" s="5">
        <v>609.6</v>
      </c>
      <c r="QA286" s="13" t="s">
        <v>200</v>
      </c>
      <c r="QB286" s="5">
        <v>609.6</v>
      </c>
      <c r="QX286" s="13" t="s">
        <v>200</v>
      </c>
      <c r="QY286" s="5">
        <v>609.6</v>
      </c>
      <c r="RU286" s="13" t="s">
        <v>200</v>
      </c>
      <c r="RV286" s="5">
        <v>609.6</v>
      </c>
      <c r="SR286" s="13" t="s">
        <v>200</v>
      </c>
      <c r="SS286" s="5">
        <v>609.6</v>
      </c>
      <c r="TO286" s="13" t="s">
        <v>200</v>
      </c>
      <c r="TP286" s="5">
        <v>609.6</v>
      </c>
      <c r="UL286" s="13" t="s">
        <v>200</v>
      </c>
      <c r="UM286" s="5">
        <v>609.6</v>
      </c>
      <c r="VI286" s="13" t="s">
        <v>200</v>
      </c>
      <c r="VJ286" s="5">
        <v>609.6</v>
      </c>
      <c r="WF286" s="13" t="s">
        <v>200</v>
      </c>
      <c r="WG286" s="5">
        <v>609.6</v>
      </c>
    </row>
    <row r="287" spans="29:605" x14ac:dyDescent="0.25">
      <c r="AC287" s="13" t="s">
        <v>201</v>
      </c>
      <c r="AD287" s="5" t="s">
        <v>55</v>
      </c>
      <c r="AZ287" s="13" t="s">
        <v>201</v>
      </c>
      <c r="BA287" s="5">
        <v>0.21921413132585099</v>
      </c>
      <c r="BW287" s="13" t="s">
        <v>201</v>
      </c>
      <c r="BX287" s="14">
        <v>5.1969334674460896E-3</v>
      </c>
      <c r="CT287" s="13" t="s">
        <v>201</v>
      </c>
      <c r="CU287" s="5" t="s">
        <v>55</v>
      </c>
      <c r="DQ287" s="13" t="s">
        <v>201</v>
      </c>
      <c r="DR287" s="5">
        <v>7.1631994880140201E-3</v>
      </c>
      <c r="EN287" s="13" t="s">
        <v>201</v>
      </c>
      <c r="EO287" s="5" t="s">
        <v>55</v>
      </c>
      <c r="FK287" s="13" t="s">
        <v>201</v>
      </c>
      <c r="FL287" s="5" t="s">
        <v>55</v>
      </c>
      <c r="GH287" s="13" t="s">
        <v>201</v>
      </c>
      <c r="GI287" s="5" t="s">
        <v>55</v>
      </c>
      <c r="HE287" s="13" t="s">
        <v>201</v>
      </c>
      <c r="HF287" s="5" t="s">
        <v>55</v>
      </c>
      <c r="IB287" s="13" t="s">
        <v>201</v>
      </c>
      <c r="IC287" s="5">
        <v>5.7840281103843597E-3</v>
      </c>
      <c r="IY287" s="13" t="s">
        <v>201</v>
      </c>
      <c r="IZ287" s="5">
        <v>2.14683697266526E-3</v>
      </c>
      <c r="JV287" s="13" t="s">
        <v>201</v>
      </c>
      <c r="JW287" s="5">
        <v>6.9869002932977297E-3</v>
      </c>
      <c r="KS287" s="13" t="s">
        <v>201</v>
      </c>
      <c r="KT287" s="5">
        <v>1.66521268260411E-2</v>
      </c>
      <c r="LP287" s="13" t="s">
        <v>201</v>
      </c>
      <c r="LQ287" s="5">
        <v>1.30072843965467E-3</v>
      </c>
      <c r="MM287" s="13" t="s">
        <v>201</v>
      </c>
      <c r="MN287" s="5">
        <v>8.8512387272842094E-3</v>
      </c>
      <c r="NJ287" s="13" t="s">
        <v>201</v>
      </c>
      <c r="NK287" s="14">
        <v>3.98276141424069E-4</v>
      </c>
      <c r="OG287" s="13" t="s">
        <v>201</v>
      </c>
      <c r="OH287" s="5">
        <v>1.38431750076709E-2</v>
      </c>
      <c r="PD287" s="13" t="s">
        <v>201</v>
      </c>
      <c r="PE287" s="5">
        <v>1.02522573413776E-3</v>
      </c>
      <c r="QA287" s="13" t="s">
        <v>201</v>
      </c>
      <c r="QB287" s="5">
        <v>0.19993183492425701</v>
      </c>
      <c r="QX287" s="13" t="s">
        <v>201</v>
      </c>
      <c r="QY287" s="5">
        <v>0.199998308597788</v>
      </c>
      <c r="RU287" s="13" t="s">
        <v>201</v>
      </c>
      <c r="RV287" s="5">
        <v>1.8419833910292499E-3</v>
      </c>
      <c r="SR287" s="13" t="s">
        <v>201</v>
      </c>
      <c r="SS287" s="5">
        <v>3.6304366691370202E-2</v>
      </c>
      <c r="TO287" s="13" t="s">
        <v>201</v>
      </c>
      <c r="TP287" s="5">
        <v>2.75020818974747E-3</v>
      </c>
      <c r="UL287" s="13" t="s">
        <v>201</v>
      </c>
      <c r="UM287" s="5" t="s">
        <v>55</v>
      </c>
      <c r="VI287" s="13" t="s">
        <v>201</v>
      </c>
      <c r="VJ287" s="5" t="s">
        <v>55</v>
      </c>
      <c r="WF287" s="13" t="s">
        <v>201</v>
      </c>
      <c r="WG287" s="5" t="s">
        <v>55</v>
      </c>
    </row>
    <row r="288" spans="29:605" x14ac:dyDescent="0.25">
      <c r="AC288" s="13" t="s">
        <v>202</v>
      </c>
      <c r="AD288" s="5">
        <v>1452073.09659775</v>
      </c>
      <c r="AZ288" s="13" t="s">
        <v>202</v>
      </c>
      <c r="BA288" s="5">
        <v>1639484.4816476</v>
      </c>
      <c r="BW288" s="13" t="s">
        <v>202</v>
      </c>
      <c r="BX288" s="5">
        <v>1455352.36125885</v>
      </c>
      <c r="CT288" s="13" t="s">
        <v>202</v>
      </c>
      <c r="CU288" s="5">
        <v>1640235.4827051</v>
      </c>
      <c r="DQ288" s="13" t="s">
        <v>202</v>
      </c>
      <c r="DR288" s="5">
        <v>2009739.86936422</v>
      </c>
      <c r="EN288" s="13" t="s">
        <v>202</v>
      </c>
      <c r="EO288" s="5">
        <v>2017309.11160798</v>
      </c>
      <c r="FK288" s="13" t="s">
        <v>202</v>
      </c>
      <c r="FL288" s="5">
        <v>4419476.42483781</v>
      </c>
      <c r="GH288" s="13" t="s">
        <v>202</v>
      </c>
      <c r="GI288" s="5">
        <v>3312511.0019179299</v>
      </c>
      <c r="HE288" s="13" t="s">
        <v>202</v>
      </c>
      <c r="HF288" s="5">
        <v>2569986.6659880499</v>
      </c>
      <c r="IB288" s="13" t="s">
        <v>202</v>
      </c>
      <c r="IC288" s="5">
        <v>1647807.60903128</v>
      </c>
      <c r="IY288" s="13" t="s">
        <v>202</v>
      </c>
      <c r="IZ288" s="5">
        <v>2563222.3809878598</v>
      </c>
      <c r="JV288" s="13" t="s">
        <v>202</v>
      </c>
      <c r="JW288" s="5">
        <v>2010324.5352374001</v>
      </c>
      <c r="KS288" s="13" t="s">
        <v>202</v>
      </c>
      <c r="KT288" s="5">
        <v>1455918.8921350299</v>
      </c>
      <c r="LP288" s="13" t="s">
        <v>202</v>
      </c>
      <c r="LQ288" s="5">
        <v>1644613.3832517499</v>
      </c>
      <c r="MM288" s="13" t="s">
        <v>202</v>
      </c>
      <c r="MN288" s="5">
        <v>1455639.8827051499</v>
      </c>
      <c r="NJ288" s="13" t="s">
        <v>202</v>
      </c>
      <c r="NK288" s="5">
        <v>2563182.4599208799</v>
      </c>
      <c r="OG288" s="13" t="s">
        <v>202</v>
      </c>
      <c r="OH288" s="5">
        <v>3307018.6149206301</v>
      </c>
      <c r="PD288" s="13" t="s">
        <v>202</v>
      </c>
      <c r="PE288" s="5">
        <v>2009570.88591204</v>
      </c>
      <c r="QA288" s="13" t="s">
        <v>202</v>
      </c>
      <c r="QB288" s="5">
        <v>2562526.0163399898</v>
      </c>
      <c r="QX288" s="13" t="s">
        <v>202</v>
      </c>
      <c r="QY288" s="5">
        <v>3315272.7443690398</v>
      </c>
      <c r="RU288" s="13" t="s">
        <v>202</v>
      </c>
      <c r="RV288" s="5">
        <v>3307257.19987344</v>
      </c>
      <c r="SR288" s="13" t="s">
        <v>202</v>
      </c>
      <c r="SS288" s="5">
        <v>4415905.6269582398</v>
      </c>
      <c r="TO288" s="13" t="s">
        <v>202</v>
      </c>
      <c r="TP288" s="5">
        <v>4414454.7194929998</v>
      </c>
      <c r="UL288" s="13" t="s">
        <v>202</v>
      </c>
      <c r="UM288" s="5">
        <v>1831044.5391931101</v>
      </c>
      <c r="VI288" s="13" t="s">
        <v>202</v>
      </c>
      <c r="VJ288" s="5">
        <v>2195882.7178174402</v>
      </c>
      <c r="WF288" s="13" t="s">
        <v>202</v>
      </c>
      <c r="WG288" s="5">
        <v>2385064.63596569</v>
      </c>
    </row>
    <row r="289" spans="29:605" x14ac:dyDescent="0.25">
      <c r="AC289" s="13" t="s">
        <v>1051</v>
      </c>
      <c r="AD289" s="5"/>
      <c r="AZ289" s="13" t="s">
        <v>867</v>
      </c>
      <c r="BA289" s="5"/>
      <c r="BW289" s="13" t="s">
        <v>1070</v>
      </c>
      <c r="BX289" s="5"/>
      <c r="CT289" s="13" t="s">
        <v>1106</v>
      </c>
      <c r="CU289" s="5"/>
      <c r="DQ289" s="13" t="s">
        <v>951</v>
      </c>
      <c r="DR289" s="5"/>
      <c r="EN289" s="13" t="s">
        <v>1142</v>
      </c>
      <c r="EO289" s="5"/>
      <c r="FK289" s="13" t="s">
        <v>931</v>
      </c>
      <c r="FL289" s="5"/>
      <c r="GH289" s="13" t="s">
        <v>916</v>
      </c>
      <c r="GI289" s="5"/>
      <c r="HE289" s="13" t="s">
        <v>901</v>
      </c>
      <c r="HF289" s="5"/>
      <c r="IB289" s="13" t="s">
        <v>1125</v>
      </c>
      <c r="IC289" s="5"/>
      <c r="IY289" s="13" t="s">
        <v>1221</v>
      </c>
      <c r="IZ289" s="5"/>
      <c r="JV289" s="13" t="s">
        <v>1090</v>
      </c>
      <c r="JW289" s="5"/>
      <c r="KS289" s="13" t="s">
        <v>1015</v>
      </c>
      <c r="KT289" s="5"/>
      <c r="LP289" s="13" t="s">
        <v>1161</v>
      </c>
      <c r="LQ289" s="5"/>
      <c r="MM289" s="13" t="s">
        <v>1035</v>
      </c>
      <c r="MN289" s="5"/>
      <c r="NJ289" s="13" t="s">
        <v>1201</v>
      </c>
      <c r="NK289" s="5"/>
      <c r="OG289" s="13" t="s">
        <v>992</v>
      </c>
      <c r="OH289" s="5"/>
      <c r="PD289" s="13" t="s">
        <v>1181</v>
      </c>
      <c r="PE289" s="5"/>
      <c r="QA289" s="13" t="s">
        <v>518</v>
      </c>
      <c r="QB289" s="5"/>
      <c r="QX289" s="13" t="s">
        <v>566</v>
      </c>
      <c r="QY289" s="5"/>
      <c r="RU289" s="13" t="s">
        <v>1246</v>
      </c>
      <c r="RV289" s="5"/>
      <c r="SR289" s="13" t="s">
        <v>882</v>
      </c>
      <c r="SS289" s="5"/>
      <c r="TO289" s="13" t="s">
        <v>971</v>
      </c>
      <c r="TP289" s="5"/>
      <c r="UL289" s="13" t="s">
        <v>674</v>
      </c>
      <c r="UM289" s="5"/>
      <c r="VI289" s="13" t="s">
        <v>683</v>
      </c>
      <c r="VJ289" s="5"/>
      <c r="WF289" s="13" t="s">
        <v>692</v>
      </c>
      <c r="WG289" s="5"/>
    </row>
    <row r="290" spans="29:605" x14ac:dyDescent="0.25">
      <c r="AC290" s="13" t="s">
        <v>329</v>
      </c>
      <c r="AD290" s="5"/>
      <c r="AZ290" s="13" t="s">
        <v>329</v>
      </c>
      <c r="BA290" s="5"/>
      <c r="BW290" s="13" t="s">
        <v>329</v>
      </c>
      <c r="BX290" s="5"/>
      <c r="CT290" s="13" t="s">
        <v>329</v>
      </c>
      <c r="CU290" s="5"/>
      <c r="DQ290" s="13" t="s">
        <v>329</v>
      </c>
      <c r="DR290" s="5"/>
      <c r="EN290" s="13" t="s">
        <v>329</v>
      </c>
      <c r="EO290" s="5"/>
      <c r="FK290" s="13" t="s">
        <v>329</v>
      </c>
      <c r="FL290" s="5"/>
      <c r="GH290" s="13" t="s">
        <v>329</v>
      </c>
      <c r="GI290" s="5"/>
      <c r="HE290" s="13" t="s">
        <v>329</v>
      </c>
      <c r="HF290" s="5"/>
      <c r="IB290" s="13" t="s">
        <v>329</v>
      </c>
      <c r="IC290" s="5"/>
      <c r="IY290" s="13" t="s">
        <v>329</v>
      </c>
      <c r="IZ290" s="5"/>
      <c r="JV290" s="13" t="s">
        <v>329</v>
      </c>
      <c r="JW290" s="5"/>
      <c r="KS290" s="13" t="s">
        <v>329</v>
      </c>
      <c r="KT290" s="5"/>
      <c r="LP290" s="13" t="s">
        <v>329</v>
      </c>
      <c r="LQ290" s="5"/>
      <c r="MM290" s="13" t="s">
        <v>329</v>
      </c>
      <c r="MN290" s="5"/>
      <c r="NJ290" s="13" t="s">
        <v>329</v>
      </c>
      <c r="NK290" s="5"/>
      <c r="OG290" s="13" t="s">
        <v>329</v>
      </c>
      <c r="OH290" s="5"/>
      <c r="PD290" s="13" t="s">
        <v>329</v>
      </c>
      <c r="PE290" s="5"/>
      <c r="QA290" s="13" t="s">
        <v>329</v>
      </c>
      <c r="QB290" s="5"/>
      <c r="QX290" s="13" t="s">
        <v>329</v>
      </c>
      <c r="QY290" s="5"/>
      <c r="RU290" s="13" t="s">
        <v>329</v>
      </c>
      <c r="RV290" s="5"/>
      <c r="SR290" s="13" t="s">
        <v>329</v>
      </c>
      <c r="SS290" s="5"/>
      <c r="TO290" s="13" t="s">
        <v>329</v>
      </c>
      <c r="TP290" s="5"/>
      <c r="UL290" s="13" t="s">
        <v>329</v>
      </c>
      <c r="UM290" s="5"/>
      <c r="VI290" s="13" t="s">
        <v>329</v>
      </c>
      <c r="VJ290" s="5"/>
      <c r="WF290" s="13" t="s">
        <v>329</v>
      </c>
      <c r="WG290" s="5"/>
    </row>
    <row r="291" spans="29:605" x14ac:dyDescent="0.25">
      <c r="AC291" s="13" t="s">
        <v>330</v>
      </c>
      <c r="AD291" s="5"/>
      <c r="AZ291" s="13" t="s">
        <v>330</v>
      </c>
      <c r="BA291" s="5"/>
      <c r="BW291" s="13" t="s">
        <v>330</v>
      </c>
      <c r="BX291" s="5"/>
      <c r="CT291" s="13" t="s">
        <v>330</v>
      </c>
      <c r="CU291" s="5"/>
      <c r="DQ291" s="13" t="s">
        <v>330</v>
      </c>
      <c r="DR291" s="5"/>
      <c r="EN291" s="13" t="s">
        <v>330</v>
      </c>
      <c r="EO291" s="5"/>
      <c r="FK291" s="13" t="s">
        <v>330</v>
      </c>
      <c r="FL291" s="5"/>
      <c r="GH291" s="13" t="s">
        <v>330</v>
      </c>
      <c r="GI291" s="5"/>
      <c r="HE291" s="13" t="s">
        <v>330</v>
      </c>
      <c r="HF291" s="5"/>
      <c r="IB291" s="13" t="s">
        <v>330</v>
      </c>
      <c r="IC291" s="5"/>
      <c r="IY291" s="13" t="s">
        <v>330</v>
      </c>
      <c r="IZ291" s="5"/>
      <c r="JV291" s="13" t="s">
        <v>330</v>
      </c>
      <c r="JW291" s="5"/>
      <c r="KS291" s="13" t="s">
        <v>330</v>
      </c>
      <c r="KT291" s="5"/>
      <c r="LP291" s="13" t="s">
        <v>330</v>
      </c>
      <c r="LQ291" s="5"/>
      <c r="MM291" s="13" t="s">
        <v>330</v>
      </c>
      <c r="MN291" s="5"/>
      <c r="NJ291" s="13" t="s">
        <v>330</v>
      </c>
      <c r="NK291" s="5"/>
      <c r="OG291" s="13" t="s">
        <v>330</v>
      </c>
      <c r="OH291" s="5"/>
      <c r="PD291" s="13" t="s">
        <v>330</v>
      </c>
      <c r="PE291" s="5"/>
      <c r="QA291" s="13" t="s">
        <v>330</v>
      </c>
      <c r="QB291" s="5"/>
      <c r="QX291" s="13" t="s">
        <v>330</v>
      </c>
      <c r="QY291" s="5"/>
      <c r="RU291" s="13" t="s">
        <v>330</v>
      </c>
      <c r="RV291" s="5"/>
      <c r="SR291" s="13" t="s">
        <v>330</v>
      </c>
      <c r="SS291" s="5"/>
      <c r="TO291" s="13" t="s">
        <v>330</v>
      </c>
      <c r="TP291" s="5"/>
      <c r="UL291" s="13" t="s">
        <v>330</v>
      </c>
      <c r="UM291" s="5"/>
      <c r="VI291" s="13" t="s">
        <v>330</v>
      </c>
      <c r="VJ291" s="5"/>
      <c r="WF291" s="13" t="s">
        <v>330</v>
      </c>
      <c r="WG291" s="5"/>
    </row>
    <row r="292" spans="29:605" x14ac:dyDescent="0.25">
      <c r="AC292" s="13"/>
      <c r="AD292" s="5"/>
      <c r="AZ292" s="13"/>
      <c r="BA292" s="5"/>
      <c r="BW292" s="13"/>
      <c r="BX292" s="5"/>
      <c r="CT292" s="13"/>
      <c r="CU292" s="5"/>
      <c r="DQ292" s="13"/>
      <c r="DR292" s="5"/>
      <c r="EN292" s="13"/>
      <c r="EO292" s="5"/>
      <c r="FK292" s="13"/>
      <c r="FL292" s="5"/>
      <c r="GH292" s="13"/>
      <c r="GI292" s="5"/>
      <c r="HE292" s="13"/>
      <c r="HF292" s="5"/>
      <c r="IB292" s="13"/>
      <c r="IC292" s="5"/>
      <c r="IY292" s="13"/>
      <c r="IZ292" s="5"/>
      <c r="JV292" s="13"/>
      <c r="JW292" s="5"/>
      <c r="KS292" s="13"/>
      <c r="KT292" s="5"/>
      <c r="LP292" s="13"/>
      <c r="LQ292" s="5"/>
      <c r="MM292" s="13"/>
      <c r="MN292" s="5"/>
      <c r="NJ292" s="13"/>
      <c r="NK292" s="5"/>
      <c r="OG292" s="13"/>
      <c r="OH292" s="5"/>
      <c r="PD292" s="13"/>
      <c r="PE292" s="5"/>
      <c r="QA292" s="13"/>
      <c r="QB292" s="5"/>
      <c r="QX292" s="13"/>
      <c r="QY292" s="5"/>
      <c r="RU292" s="13"/>
      <c r="RV292" s="5"/>
      <c r="SR292" s="13"/>
      <c r="SS292" s="5"/>
      <c r="TO292" s="13"/>
      <c r="TP292" s="5"/>
      <c r="UL292" s="13"/>
      <c r="UM292" s="5"/>
      <c r="VI292" s="13"/>
      <c r="VJ292" s="5"/>
      <c r="WF292" s="13"/>
      <c r="WG292" s="5"/>
    </row>
    <row r="293" spans="29:605" x14ac:dyDescent="0.25">
      <c r="AC293" s="13"/>
      <c r="AD293" s="5"/>
      <c r="AZ293" s="13"/>
      <c r="BA293" s="5"/>
      <c r="BW293" s="13"/>
      <c r="BX293" s="5"/>
      <c r="CT293" s="13"/>
      <c r="CU293" s="5"/>
      <c r="DQ293" s="13"/>
      <c r="DR293" s="5"/>
      <c r="EN293" s="13"/>
      <c r="EO293" s="5"/>
      <c r="FK293" s="13"/>
      <c r="FL293" s="5"/>
      <c r="GH293" s="13"/>
      <c r="GI293" s="5"/>
      <c r="HE293" s="13"/>
      <c r="HF293" s="5"/>
      <c r="IB293" s="13"/>
      <c r="IC293" s="5"/>
      <c r="IY293" s="13"/>
      <c r="IZ293" s="5"/>
      <c r="JV293" s="13"/>
      <c r="JW293" s="5"/>
      <c r="KS293" s="13"/>
      <c r="KT293" s="5"/>
      <c r="LP293" s="13"/>
      <c r="LQ293" s="5"/>
      <c r="MM293" s="13"/>
      <c r="MN293" s="5"/>
      <c r="NJ293" s="13"/>
      <c r="NK293" s="5"/>
      <c r="OG293" s="13"/>
      <c r="OH293" s="5"/>
      <c r="PD293" s="13"/>
      <c r="PE293" s="5"/>
      <c r="QA293" s="13"/>
      <c r="QB293" s="5"/>
      <c r="QX293" s="13"/>
      <c r="QY293" s="5"/>
      <c r="RU293" s="13"/>
      <c r="RV293" s="5"/>
      <c r="SR293" s="13"/>
      <c r="SS293" s="5"/>
      <c r="TO293" s="13"/>
      <c r="TP293" s="5"/>
      <c r="UL293" s="13"/>
      <c r="UM293" s="5"/>
      <c r="VI293" s="13"/>
      <c r="VJ293" s="5"/>
      <c r="WF293" s="13"/>
      <c r="WG293" s="5"/>
    </row>
    <row r="294" spans="29:605" x14ac:dyDescent="0.25">
      <c r="AC294" s="13"/>
      <c r="AD294" s="5"/>
      <c r="AZ294" s="13"/>
      <c r="BA294" s="5"/>
      <c r="BW294" s="13"/>
      <c r="BX294" s="5"/>
      <c r="CT294" s="13"/>
      <c r="CU294" s="5"/>
      <c r="DQ294" s="13"/>
      <c r="DR294" s="5"/>
      <c r="EN294" s="13"/>
      <c r="EO294" s="5"/>
      <c r="FK294" s="13"/>
      <c r="FL294" s="5"/>
      <c r="GH294" s="13"/>
      <c r="GI294" s="5"/>
      <c r="HE294" s="13"/>
      <c r="HF294" s="5"/>
      <c r="IB294" s="13"/>
      <c r="IC294" s="5"/>
      <c r="IY294" s="13"/>
      <c r="IZ294" s="5"/>
      <c r="JV294" s="13"/>
      <c r="JW294" s="5"/>
      <c r="KS294" s="13"/>
      <c r="KT294" s="5"/>
      <c r="LP294" s="13"/>
      <c r="LQ294" s="5"/>
      <c r="MM294" s="13"/>
      <c r="MN294" s="5"/>
      <c r="NJ294" s="13"/>
      <c r="NK294" s="5"/>
      <c r="OG294" s="13"/>
      <c r="OH294" s="5"/>
      <c r="PD294" s="13"/>
      <c r="PE294" s="5"/>
      <c r="QA294" s="13"/>
      <c r="QB294" s="5"/>
      <c r="QX294" s="13"/>
      <c r="QY294" s="5"/>
      <c r="RU294" s="13"/>
      <c r="RV294" s="5"/>
      <c r="SR294" s="13"/>
      <c r="SS294" s="5"/>
      <c r="TO294" s="13"/>
      <c r="TP294" s="5"/>
      <c r="UL294" s="13"/>
      <c r="UM294" s="5"/>
      <c r="VI294" s="13"/>
      <c r="VJ294" s="5"/>
      <c r="WF294" s="13"/>
      <c r="WG294" s="5"/>
    </row>
    <row r="295" spans="29:605" x14ac:dyDescent="0.25">
      <c r="AC295" s="13" t="s">
        <v>209</v>
      </c>
      <c r="AD295" s="5"/>
      <c r="AZ295" s="13" t="s">
        <v>209</v>
      </c>
      <c r="BA295" s="5"/>
      <c r="BW295" s="13" t="s">
        <v>209</v>
      </c>
      <c r="BX295" s="5"/>
      <c r="CT295" s="13" t="s">
        <v>209</v>
      </c>
      <c r="CU295" s="5"/>
      <c r="DQ295" s="13" t="s">
        <v>209</v>
      </c>
      <c r="DR295" s="5"/>
      <c r="EN295" s="13" t="s">
        <v>209</v>
      </c>
      <c r="EO295" s="5"/>
      <c r="FK295" s="13" t="s">
        <v>209</v>
      </c>
      <c r="FL295" s="5"/>
      <c r="GH295" s="13" t="s">
        <v>209</v>
      </c>
      <c r="GI295" s="5"/>
      <c r="HE295" s="13" t="s">
        <v>209</v>
      </c>
      <c r="HF295" s="5"/>
      <c r="IB295" s="13" t="s">
        <v>209</v>
      </c>
      <c r="IC295" s="5"/>
      <c r="IY295" s="13" t="s">
        <v>209</v>
      </c>
      <c r="IZ295" s="5"/>
      <c r="JV295" s="13" t="s">
        <v>209</v>
      </c>
      <c r="JW295" s="5"/>
      <c r="KS295" s="13" t="s">
        <v>209</v>
      </c>
      <c r="KT295" s="5"/>
      <c r="LP295" s="13" t="s">
        <v>209</v>
      </c>
      <c r="LQ295" s="5"/>
      <c r="MM295" s="13" t="s">
        <v>209</v>
      </c>
      <c r="MN295" s="5"/>
      <c r="NJ295" s="13" t="s">
        <v>209</v>
      </c>
      <c r="NK295" s="5"/>
      <c r="OG295" s="13" t="s">
        <v>209</v>
      </c>
      <c r="OH295" s="5"/>
      <c r="PD295" s="13" t="s">
        <v>209</v>
      </c>
      <c r="PE295" s="5"/>
      <c r="QA295" s="13" t="s">
        <v>209</v>
      </c>
      <c r="QB295" s="5"/>
      <c r="QX295" s="13" t="s">
        <v>209</v>
      </c>
      <c r="QY295" s="5"/>
      <c r="RU295" s="13" t="s">
        <v>209</v>
      </c>
      <c r="RV295" s="5"/>
      <c r="SR295" s="13" t="s">
        <v>209</v>
      </c>
      <c r="SS295" s="5"/>
      <c r="TO295" s="13" t="s">
        <v>209</v>
      </c>
      <c r="TP295" s="5"/>
      <c r="UL295" s="13" t="s">
        <v>209</v>
      </c>
      <c r="UM295" s="5"/>
      <c r="VI295" s="13" t="s">
        <v>209</v>
      </c>
      <c r="VJ295" s="5"/>
      <c r="WF295" s="13" t="s">
        <v>209</v>
      </c>
      <c r="WG295" s="5"/>
    </row>
    <row r="296" spans="29:605" x14ac:dyDescent="0.25">
      <c r="AC296" s="13" t="s">
        <v>181</v>
      </c>
      <c r="AD296" s="5" t="s">
        <v>55</v>
      </c>
      <c r="AZ296" s="13" t="s">
        <v>181</v>
      </c>
      <c r="BA296" s="5">
        <v>0.21921413132585099</v>
      </c>
      <c r="BW296" s="13" t="s">
        <v>181</v>
      </c>
      <c r="BX296" s="14">
        <v>5.1969334674460896E-3</v>
      </c>
      <c r="CT296" s="13" t="s">
        <v>181</v>
      </c>
      <c r="CU296" s="5" t="s">
        <v>55</v>
      </c>
      <c r="DQ296" s="13" t="s">
        <v>181</v>
      </c>
      <c r="DR296" s="5">
        <v>7.1631994880140201E-3</v>
      </c>
      <c r="EN296" s="13" t="s">
        <v>181</v>
      </c>
      <c r="EO296" s="5" t="s">
        <v>55</v>
      </c>
      <c r="FK296" s="13" t="s">
        <v>181</v>
      </c>
      <c r="FL296" s="5" t="s">
        <v>55</v>
      </c>
      <c r="GH296" s="13" t="s">
        <v>181</v>
      </c>
      <c r="GI296" s="5" t="s">
        <v>55</v>
      </c>
      <c r="HE296" s="13" t="s">
        <v>181</v>
      </c>
      <c r="HF296" s="5" t="s">
        <v>55</v>
      </c>
      <c r="IB296" s="13" t="s">
        <v>181</v>
      </c>
      <c r="IC296" s="5">
        <v>5.7840281103843597E-3</v>
      </c>
      <c r="IY296" s="13" t="s">
        <v>181</v>
      </c>
      <c r="IZ296" s="5">
        <v>2.14683697266526E-3</v>
      </c>
      <c r="JV296" s="13" t="s">
        <v>181</v>
      </c>
      <c r="JW296" s="5">
        <v>6.9869002932977297E-3</v>
      </c>
      <c r="KS296" s="13" t="s">
        <v>181</v>
      </c>
      <c r="KT296" s="5">
        <v>1.66521268260411E-2</v>
      </c>
      <c r="LP296" s="13" t="s">
        <v>181</v>
      </c>
      <c r="LQ296" s="5">
        <v>1.30072843965467E-3</v>
      </c>
      <c r="MM296" s="13" t="s">
        <v>181</v>
      </c>
      <c r="MN296" s="5">
        <v>8.8512387272842094E-3</v>
      </c>
      <c r="NJ296" s="13" t="s">
        <v>181</v>
      </c>
      <c r="NK296" s="14">
        <v>3.98276141424069E-4</v>
      </c>
      <c r="OG296" s="13" t="s">
        <v>181</v>
      </c>
      <c r="OH296" s="5">
        <v>1.38431750076709E-2</v>
      </c>
      <c r="PD296" s="13" t="s">
        <v>181</v>
      </c>
      <c r="PE296" s="5">
        <v>1.02522573413776E-3</v>
      </c>
      <c r="QA296" s="13" t="s">
        <v>181</v>
      </c>
      <c r="QB296" s="5">
        <v>0.19993183492425701</v>
      </c>
      <c r="QX296" s="13" t="s">
        <v>181</v>
      </c>
      <c r="QY296" s="5">
        <v>0.199998308597788</v>
      </c>
      <c r="RU296" s="13" t="s">
        <v>181</v>
      </c>
      <c r="RV296" s="5">
        <v>1.8419833910292499E-3</v>
      </c>
      <c r="SR296" s="13" t="s">
        <v>181</v>
      </c>
      <c r="SS296" s="5">
        <v>3.6304366691370202E-2</v>
      </c>
      <c r="TO296" s="13" t="s">
        <v>181</v>
      </c>
      <c r="TP296" s="5">
        <v>2.75020818974747E-3</v>
      </c>
      <c r="UL296" s="13" t="s">
        <v>181</v>
      </c>
      <c r="UM296" s="5" t="s">
        <v>55</v>
      </c>
      <c r="VI296" s="13" t="s">
        <v>181</v>
      </c>
      <c r="VJ296" s="5" t="s">
        <v>55</v>
      </c>
      <c r="WF296" s="13" t="s">
        <v>181</v>
      </c>
      <c r="WG296" s="5" t="s">
        <v>55</v>
      </c>
    </row>
    <row r="297" spans="29:605" x14ac:dyDescent="0.25">
      <c r="AC297" s="13"/>
      <c r="AD297" s="5"/>
      <c r="AZ297" s="13"/>
      <c r="BA297" s="5"/>
      <c r="BW297" s="13"/>
      <c r="BX297" s="5"/>
      <c r="CT297" s="13"/>
      <c r="CU297" s="5"/>
      <c r="DQ297" s="13"/>
      <c r="DR297" s="5"/>
      <c r="EN297" s="13"/>
      <c r="EO297" s="5"/>
      <c r="FK297" s="13"/>
      <c r="FL297" s="5"/>
      <c r="GH297" s="13"/>
      <c r="GI297" s="5"/>
      <c r="HE297" s="13"/>
      <c r="HF297" s="5"/>
      <c r="IB297" s="13"/>
      <c r="IC297" s="5"/>
      <c r="IY297" s="13"/>
      <c r="IZ297" s="5"/>
      <c r="JV297" s="13"/>
      <c r="JW297" s="5"/>
      <c r="KS297" s="13"/>
      <c r="KT297" s="5"/>
      <c r="LP297" s="13"/>
      <c r="LQ297" s="5"/>
      <c r="MM297" s="13"/>
      <c r="MN297" s="5"/>
      <c r="NJ297" s="13"/>
      <c r="NK297" s="5"/>
      <c r="OG297" s="13"/>
      <c r="OH297" s="5"/>
      <c r="PD297" s="13"/>
      <c r="PE297" s="5"/>
      <c r="QA297" s="13"/>
      <c r="QB297" s="5"/>
      <c r="QX297" s="13"/>
      <c r="QY297" s="5"/>
      <c r="RU297" s="13"/>
      <c r="RV297" s="5"/>
      <c r="SR297" s="13"/>
      <c r="SS297" s="5"/>
      <c r="TO297" s="13"/>
      <c r="TP297" s="5"/>
      <c r="UL297" s="13"/>
      <c r="UM297" s="5"/>
      <c r="VI297" s="13"/>
      <c r="VJ297" s="5"/>
      <c r="WF297" s="13"/>
      <c r="WG297" s="5"/>
    </row>
    <row r="298" spans="29:605" x14ac:dyDescent="0.25">
      <c r="AC298" s="13" t="s">
        <v>182</v>
      </c>
      <c r="AD298" s="5">
        <v>99</v>
      </c>
      <c r="AZ298" s="13" t="s">
        <v>182</v>
      </c>
      <c r="BA298" s="5">
        <v>99</v>
      </c>
      <c r="BW298" s="13" t="s">
        <v>182</v>
      </c>
      <c r="BX298" s="5">
        <v>99</v>
      </c>
      <c r="CT298" s="13" t="s">
        <v>182</v>
      </c>
      <c r="CU298" s="5">
        <v>99</v>
      </c>
      <c r="DQ298" s="13" t="s">
        <v>182</v>
      </c>
      <c r="DR298" s="5">
        <v>99</v>
      </c>
      <c r="EN298" s="13" t="s">
        <v>182</v>
      </c>
      <c r="EO298" s="5">
        <v>99</v>
      </c>
      <c r="FK298" s="13" t="s">
        <v>182</v>
      </c>
      <c r="FL298" s="5">
        <v>108</v>
      </c>
      <c r="GH298" s="13" t="s">
        <v>182</v>
      </c>
      <c r="GI298" s="5">
        <v>99</v>
      </c>
      <c r="HE298" s="13" t="s">
        <v>182</v>
      </c>
      <c r="HF298" s="5">
        <v>99</v>
      </c>
      <c r="IB298" s="13" t="s">
        <v>182</v>
      </c>
      <c r="IC298" s="5">
        <v>99</v>
      </c>
      <c r="IY298" s="13" t="s">
        <v>182</v>
      </c>
      <c r="IZ298" s="5">
        <v>99</v>
      </c>
      <c r="JV298" s="13" t="s">
        <v>182</v>
      </c>
      <c r="JW298" s="5">
        <v>99</v>
      </c>
      <c r="KS298" s="13" t="s">
        <v>182</v>
      </c>
      <c r="KT298" s="5">
        <v>99</v>
      </c>
      <c r="LP298" s="13" t="s">
        <v>182</v>
      </c>
      <c r="LQ298" s="5">
        <v>99</v>
      </c>
      <c r="MM298" s="13" t="s">
        <v>182</v>
      </c>
      <c r="MN298" s="5">
        <v>99</v>
      </c>
      <c r="NJ298" s="13" t="s">
        <v>182</v>
      </c>
      <c r="NK298" s="5">
        <v>99</v>
      </c>
      <c r="OG298" s="13" t="s">
        <v>182</v>
      </c>
      <c r="OH298" s="5">
        <v>99</v>
      </c>
      <c r="PD298" s="13" t="s">
        <v>182</v>
      </c>
      <c r="PE298" s="5">
        <v>99</v>
      </c>
      <c r="QA298" s="13" t="s">
        <v>182</v>
      </c>
      <c r="QB298" s="5">
        <v>99</v>
      </c>
      <c r="QX298" s="13" t="s">
        <v>182</v>
      </c>
      <c r="QY298" s="5">
        <v>99</v>
      </c>
      <c r="RU298" s="13" t="s">
        <v>182</v>
      </c>
      <c r="RV298" s="5">
        <v>99</v>
      </c>
      <c r="SR298" s="13" t="s">
        <v>182</v>
      </c>
      <c r="SS298" s="5">
        <v>99</v>
      </c>
      <c r="TO298" s="13" t="s">
        <v>182</v>
      </c>
      <c r="TP298" s="5">
        <v>99</v>
      </c>
      <c r="UL298" s="13" t="s">
        <v>182</v>
      </c>
      <c r="UM298" s="5">
        <v>99</v>
      </c>
      <c r="VI298" s="13" t="s">
        <v>182</v>
      </c>
      <c r="VJ298" s="5">
        <v>99</v>
      </c>
      <c r="WF298" s="13" t="s">
        <v>182</v>
      </c>
      <c r="WG298" s="5">
        <v>99</v>
      </c>
    </row>
    <row r="299" spans="29:605" x14ac:dyDescent="0.25">
      <c r="AC299" s="13" t="s">
        <v>183</v>
      </c>
      <c r="AD299" s="5">
        <v>12.2440864960145</v>
      </c>
      <c r="AZ299" s="13" t="s">
        <v>183</v>
      </c>
      <c r="BA299" s="5">
        <v>13.0308646489705</v>
      </c>
      <c r="BW299" s="13" t="s">
        <v>183</v>
      </c>
      <c r="BX299" s="5">
        <v>12.7492688621494</v>
      </c>
      <c r="CT299" s="13" t="s">
        <v>183</v>
      </c>
      <c r="CU299" s="5">
        <v>12.293369052473601</v>
      </c>
      <c r="DQ299" s="13" t="s">
        <v>183</v>
      </c>
      <c r="DR299" s="5">
        <v>13.0353786381667</v>
      </c>
      <c r="EN299" s="13" t="s">
        <v>183</v>
      </c>
      <c r="EO299" s="5">
        <v>12.3918645030521</v>
      </c>
      <c r="FK299" s="13" t="s">
        <v>183</v>
      </c>
      <c r="FL299" s="5">
        <v>12.920062237104901</v>
      </c>
      <c r="GH299" s="13" t="s">
        <v>183</v>
      </c>
      <c r="GI299" s="5">
        <v>12.572391476052999</v>
      </c>
      <c r="HE299" s="13" t="s">
        <v>183</v>
      </c>
      <c r="HF299" s="5">
        <v>12.568060401587999</v>
      </c>
      <c r="IB299" s="13" t="s">
        <v>183</v>
      </c>
      <c r="IC299" s="5">
        <v>13.163137989387501</v>
      </c>
      <c r="IY299" s="13" t="s">
        <v>183</v>
      </c>
      <c r="IZ299" s="5">
        <v>13.4308475426069</v>
      </c>
      <c r="JV299" s="13" t="s">
        <v>183</v>
      </c>
      <c r="JW299" s="5">
        <v>13.517608630391701</v>
      </c>
      <c r="KS299" s="13" t="s">
        <v>183</v>
      </c>
      <c r="KT299" s="5">
        <v>12.9726900842474</v>
      </c>
      <c r="LP299" s="13" t="s">
        <v>183</v>
      </c>
      <c r="LQ299" s="5">
        <v>13.4377725899631</v>
      </c>
      <c r="MM299" s="13" t="s">
        <v>183</v>
      </c>
      <c r="MN299" s="5">
        <v>13.194440695412901</v>
      </c>
      <c r="NJ299" s="13" t="s">
        <v>183</v>
      </c>
      <c r="NK299" s="5">
        <v>13.903669275200899</v>
      </c>
      <c r="OG299" s="13" t="s">
        <v>183</v>
      </c>
      <c r="OH299" s="5">
        <v>13.8364205693498</v>
      </c>
      <c r="PD299" s="13" t="s">
        <v>183</v>
      </c>
      <c r="PE299" s="5">
        <v>13.874217105495701</v>
      </c>
      <c r="QA299" s="13" t="s">
        <v>183</v>
      </c>
      <c r="QB299" s="5">
        <v>14.515677696723699</v>
      </c>
      <c r="QX299" s="13" t="s">
        <v>183</v>
      </c>
      <c r="QY299" s="5">
        <v>15.194900736109799</v>
      </c>
      <c r="RU299" s="13" t="s">
        <v>183</v>
      </c>
      <c r="RV299" s="5">
        <v>14.6051362573077</v>
      </c>
      <c r="SR299" s="13" t="s">
        <v>183</v>
      </c>
      <c r="SS299" s="5">
        <v>14.389093327096001</v>
      </c>
      <c r="TO299" s="13" t="s">
        <v>183</v>
      </c>
      <c r="TP299" s="5">
        <v>14.352800239355799</v>
      </c>
      <c r="UL299" s="13" t="s">
        <v>183</v>
      </c>
      <c r="UM299" s="5">
        <v>10.3068183653731</v>
      </c>
      <c r="VI299" s="13" t="s">
        <v>183</v>
      </c>
      <c r="VJ299" s="5">
        <v>10.322550641494001</v>
      </c>
      <c r="WF299" s="13" t="s">
        <v>183</v>
      </c>
      <c r="WG299" s="5">
        <v>10.407087662159601</v>
      </c>
    </row>
    <row r="300" spans="29:605" x14ac:dyDescent="0.25">
      <c r="AC300" s="13" t="s">
        <v>184</v>
      </c>
      <c r="AD300" s="5">
        <v>44830.263766493699</v>
      </c>
      <c r="AZ300" s="13" t="s">
        <v>184</v>
      </c>
      <c r="BA300" s="5">
        <v>50571.632111418701</v>
      </c>
      <c r="BW300" s="13" t="s">
        <v>184</v>
      </c>
      <c r="BX300" s="5">
        <v>48650.8620467254</v>
      </c>
      <c r="CT300" s="13" t="s">
        <v>184</v>
      </c>
      <c r="CU300" s="5">
        <v>44744.205675212797</v>
      </c>
      <c r="DQ300" s="13" t="s">
        <v>184</v>
      </c>
      <c r="DR300" s="5">
        <v>50046.364394747899</v>
      </c>
      <c r="EN300" s="13" t="s">
        <v>184</v>
      </c>
      <c r="EO300" s="5">
        <v>44546.139515630603</v>
      </c>
      <c r="FK300" s="13" t="s">
        <v>184</v>
      </c>
      <c r="FL300" s="5">
        <v>43978.2654264179</v>
      </c>
      <c r="GH300" s="13" t="s">
        <v>184</v>
      </c>
      <c r="GI300" s="5">
        <v>44933.7326616805</v>
      </c>
      <c r="HE300" s="13" t="s">
        <v>184</v>
      </c>
      <c r="HF300" s="5">
        <v>45105.537786211302</v>
      </c>
      <c r="IB300" s="13" t="s">
        <v>184</v>
      </c>
      <c r="IC300" s="5">
        <v>50964.431263013699</v>
      </c>
      <c r="IY300" s="13" t="s">
        <v>184</v>
      </c>
      <c r="IZ300" s="5">
        <v>52329.744827096903</v>
      </c>
      <c r="JV300" s="13" t="s">
        <v>184</v>
      </c>
      <c r="JW300" s="5">
        <v>53542.778717745299</v>
      </c>
      <c r="KS300" s="13" t="s">
        <v>184</v>
      </c>
      <c r="KT300" s="5">
        <v>49356.105048543002</v>
      </c>
      <c r="LP300" s="13" t="s">
        <v>184</v>
      </c>
      <c r="LQ300" s="5">
        <v>53355.0936604362</v>
      </c>
      <c r="MM300" s="13" t="s">
        <v>184</v>
      </c>
      <c r="MN300" s="5">
        <v>51757.357896469999</v>
      </c>
      <c r="NJ300" s="13" t="s">
        <v>184</v>
      </c>
      <c r="NK300" s="5">
        <v>57039.018964957999</v>
      </c>
      <c r="OG300" s="13" t="s">
        <v>184</v>
      </c>
      <c r="OH300" s="5">
        <v>56536.280322194099</v>
      </c>
      <c r="PD300" s="13" t="s">
        <v>184</v>
      </c>
      <c r="PE300" s="5">
        <v>57475.617247286202</v>
      </c>
      <c r="QA300" s="13" t="s">
        <v>184</v>
      </c>
      <c r="QB300" s="5">
        <v>64796.330396893398</v>
      </c>
      <c r="QX300" s="13" t="s">
        <v>184</v>
      </c>
      <c r="QY300" s="5">
        <v>78011.757616396499</v>
      </c>
      <c r="RU300" s="13" t="s">
        <v>184</v>
      </c>
      <c r="RV300" s="5">
        <v>65914.245824428101</v>
      </c>
      <c r="SR300" s="13" t="s">
        <v>184</v>
      </c>
      <c r="SS300" s="5">
        <v>62501.596079417097</v>
      </c>
      <c r="TO300" s="13" t="s">
        <v>184</v>
      </c>
      <c r="TP300" s="5">
        <v>61531.383038131498</v>
      </c>
      <c r="UL300" s="13" t="s">
        <v>184</v>
      </c>
      <c r="UM300" s="5">
        <v>53514.412723123598</v>
      </c>
      <c r="VI300" s="13" t="s">
        <v>184</v>
      </c>
      <c r="VJ300" s="5">
        <v>53635.3027476969</v>
      </c>
      <c r="WF300" s="13" t="s">
        <v>184</v>
      </c>
      <c r="WG300" s="5">
        <v>54675.049815727703</v>
      </c>
    </row>
    <row r="301" spans="29:605" x14ac:dyDescent="0.25">
      <c r="AC301" s="13" t="s">
        <v>185</v>
      </c>
      <c r="AD301" s="14">
        <v>9.0339227641908992E-6</v>
      </c>
      <c r="AZ301" s="13" t="s">
        <v>185</v>
      </c>
      <c r="BA301" s="14">
        <v>8.9798904209714102E-6</v>
      </c>
      <c r="BW301" s="13" t="s">
        <v>185</v>
      </c>
      <c r="BX301" s="14">
        <v>9.0234124914053802E-6</v>
      </c>
      <c r="CT301" s="13" t="s">
        <v>185</v>
      </c>
      <c r="CU301" s="14">
        <v>9.0164477590740297E-6</v>
      </c>
      <c r="DQ301" s="13" t="s">
        <v>185</v>
      </c>
      <c r="DR301" s="14">
        <v>9.0498869865789703E-6</v>
      </c>
      <c r="EN301" s="13" t="s">
        <v>185</v>
      </c>
      <c r="EO301" s="14">
        <v>8.9814065043399101E-6</v>
      </c>
      <c r="FK301" s="13" t="s">
        <v>185</v>
      </c>
      <c r="FL301" s="14">
        <v>8.8168108076203796E-6</v>
      </c>
      <c r="GH301" s="13" t="s">
        <v>185</v>
      </c>
      <c r="GI301" s="14">
        <v>8.8756113628596196E-6</v>
      </c>
      <c r="HE301" s="13" t="s">
        <v>185</v>
      </c>
      <c r="HF301" s="14">
        <v>8.9512099427218303E-6</v>
      </c>
      <c r="IB301" s="13" t="s">
        <v>185</v>
      </c>
      <c r="IC301" s="14">
        <v>9.1771808396715697E-6</v>
      </c>
      <c r="IY301" s="13" t="s">
        <v>185</v>
      </c>
      <c r="IZ301" s="14">
        <v>9.1070866870742595E-6</v>
      </c>
      <c r="JV301" s="13" t="s">
        <v>185</v>
      </c>
      <c r="JW301" s="14">
        <v>9.2131895110949506E-6</v>
      </c>
      <c r="KS301" s="13" t="s">
        <v>185</v>
      </c>
      <c r="KT301" s="14">
        <v>9.0782460466780204E-6</v>
      </c>
      <c r="LP301" s="13" t="s">
        <v>185</v>
      </c>
      <c r="LQ301" s="14">
        <v>9.19327000384194E-6</v>
      </c>
      <c r="MM301" s="13" t="s">
        <v>185</v>
      </c>
      <c r="MN301" s="14">
        <v>9.1293099109261405E-6</v>
      </c>
      <c r="NJ301" s="13" t="s">
        <v>185</v>
      </c>
      <c r="NK301" s="14">
        <v>9.3031188314313898E-6</v>
      </c>
      <c r="OG301" s="13" t="s">
        <v>185</v>
      </c>
      <c r="OH301" s="14">
        <v>9.2381370598464099E-6</v>
      </c>
      <c r="PD301" s="13" t="s">
        <v>185</v>
      </c>
      <c r="PE301" s="14">
        <v>9.3432616063917195E-6</v>
      </c>
      <c r="QA301" s="13" t="s">
        <v>185</v>
      </c>
      <c r="QB301" s="14">
        <v>9.3181793164378592E-6</v>
      </c>
      <c r="QX301" s="13" t="s">
        <v>185</v>
      </c>
      <c r="QY301" s="14">
        <v>9.5626334627543203E-6</v>
      </c>
      <c r="RU301" s="13" t="s">
        <v>185</v>
      </c>
      <c r="RV301" s="14">
        <v>9.6726768853256796E-6</v>
      </c>
      <c r="SR301" s="13" t="s">
        <v>185</v>
      </c>
      <c r="SS301" s="14">
        <v>9.12670799204351E-6</v>
      </c>
      <c r="TO301" s="13" t="s">
        <v>185</v>
      </c>
      <c r="TP301" s="14">
        <v>9.4131333108703294E-6</v>
      </c>
      <c r="UL301" s="13" t="s">
        <v>185</v>
      </c>
      <c r="UM301" s="14">
        <v>9.0778833804345908E-6</v>
      </c>
      <c r="VI301" s="13" t="s">
        <v>185</v>
      </c>
      <c r="VJ301" s="14">
        <v>9.0547015180324292E-6</v>
      </c>
      <c r="WF301" s="13" t="s">
        <v>185</v>
      </c>
      <c r="WG301" s="14">
        <v>9.0675139762089206E-6</v>
      </c>
    </row>
    <row r="302" spans="29:605" x14ac:dyDescent="0.25">
      <c r="AC302" s="13" t="s">
        <v>186</v>
      </c>
      <c r="AD302" s="5">
        <v>331.37197543542698</v>
      </c>
      <c r="AZ302" s="13" t="s">
        <v>186</v>
      </c>
      <c r="BA302" s="5">
        <v>329.39002310116399</v>
      </c>
      <c r="BW302" s="13" t="s">
        <v>186</v>
      </c>
      <c r="BX302" s="5">
        <v>330.98644968474201</v>
      </c>
      <c r="CT302" s="13" t="s">
        <v>186</v>
      </c>
      <c r="CU302" s="5">
        <v>330.73097737539598</v>
      </c>
      <c r="DQ302" s="13" t="s">
        <v>186</v>
      </c>
      <c r="DR302" s="5">
        <v>331.95755669919401</v>
      </c>
      <c r="EN302" s="13" t="s">
        <v>186</v>
      </c>
      <c r="EO302" s="5">
        <v>329.44563432940402</v>
      </c>
      <c r="FK302" s="13" t="s">
        <v>186</v>
      </c>
      <c r="FL302" s="5">
        <v>323.40812409228801</v>
      </c>
      <c r="GH302" s="13" t="s">
        <v>186</v>
      </c>
      <c r="GI302" s="5">
        <v>325.56497850148901</v>
      </c>
      <c r="HE302" s="13" t="s">
        <v>186</v>
      </c>
      <c r="HF302" s="5">
        <v>328.33799875005099</v>
      </c>
      <c r="IB302" s="13" t="s">
        <v>186</v>
      </c>
      <c r="IC302" s="5">
        <v>336.62680356582501</v>
      </c>
      <c r="IY302" s="13" t="s">
        <v>186</v>
      </c>
      <c r="IZ302" s="5">
        <v>334.055690393958</v>
      </c>
      <c r="JV302" s="13" t="s">
        <v>186</v>
      </c>
      <c r="JW302" s="5">
        <v>337.94763227931202</v>
      </c>
      <c r="KS302" s="13" t="s">
        <v>186</v>
      </c>
      <c r="KT302" s="5">
        <v>332.99779115899798</v>
      </c>
      <c r="LP302" s="13" t="s">
        <v>186</v>
      </c>
      <c r="LQ302" s="5">
        <v>337.21696780050002</v>
      </c>
      <c r="MM302" s="13" t="s">
        <v>186</v>
      </c>
      <c r="MN302" s="5">
        <v>334.87085715822701</v>
      </c>
      <c r="NJ302" s="13" t="s">
        <v>186</v>
      </c>
      <c r="NK302" s="5">
        <v>341.24631628484502</v>
      </c>
      <c r="OG302" s="13" t="s">
        <v>186</v>
      </c>
      <c r="OH302" s="5">
        <v>338.862729599472</v>
      </c>
      <c r="PD302" s="13" t="s">
        <v>186</v>
      </c>
      <c r="PE302" s="5">
        <v>342.71878743445302</v>
      </c>
      <c r="QA302" s="13" t="s">
        <v>186</v>
      </c>
      <c r="QB302" s="5">
        <v>341.798747692316</v>
      </c>
      <c r="QX302" s="13" t="s">
        <v>186</v>
      </c>
      <c r="QY302" s="5">
        <v>350.76553382528601</v>
      </c>
      <c r="RU302" s="13" t="s">
        <v>186</v>
      </c>
      <c r="RV302" s="5">
        <v>354.80202021918001</v>
      </c>
      <c r="SR302" s="13" t="s">
        <v>186</v>
      </c>
      <c r="SS302" s="5">
        <v>334.775416559213</v>
      </c>
      <c r="TO302" s="13" t="s">
        <v>186</v>
      </c>
      <c r="TP302" s="5">
        <v>345.28174102000901</v>
      </c>
      <c r="UL302" s="13" t="s">
        <v>186</v>
      </c>
      <c r="UM302" s="5">
        <v>332.98448825253701</v>
      </c>
      <c r="VI302" s="13" t="s">
        <v>186</v>
      </c>
      <c r="VJ302" s="5">
        <v>332.134157810381</v>
      </c>
      <c r="WF302" s="13" t="s">
        <v>186</v>
      </c>
      <c r="WG302" s="5">
        <v>332.60412968051401</v>
      </c>
    </row>
    <row r="303" spans="29:605" x14ac:dyDescent="0.25">
      <c r="AC303" s="13" t="s">
        <v>187</v>
      </c>
      <c r="AD303" s="5">
        <v>0</v>
      </c>
      <c r="AZ303" s="13" t="s">
        <v>187</v>
      </c>
      <c r="BA303" s="5">
        <v>0</v>
      </c>
      <c r="BW303" s="13" t="s">
        <v>187</v>
      </c>
      <c r="BX303" s="5">
        <v>0</v>
      </c>
      <c r="CT303" s="13" t="s">
        <v>187</v>
      </c>
      <c r="CU303" s="5">
        <v>0</v>
      </c>
      <c r="DQ303" s="13" t="s">
        <v>187</v>
      </c>
      <c r="DR303" s="5">
        <v>0</v>
      </c>
      <c r="EN303" s="13" t="s">
        <v>187</v>
      </c>
      <c r="EO303" s="5">
        <v>0</v>
      </c>
      <c r="FK303" s="13" t="s">
        <v>187</v>
      </c>
      <c r="FL303" s="5">
        <v>0</v>
      </c>
      <c r="GH303" s="13" t="s">
        <v>187</v>
      </c>
      <c r="GI303" s="5">
        <v>0</v>
      </c>
      <c r="HE303" s="13" t="s">
        <v>187</v>
      </c>
      <c r="HF303" s="5">
        <v>0</v>
      </c>
      <c r="IB303" s="13" t="s">
        <v>187</v>
      </c>
      <c r="IC303" s="5">
        <v>0</v>
      </c>
      <c r="IY303" s="13" t="s">
        <v>187</v>
      </c>
      <c r="IZ303" s="5">
        <v>0</v>
      </c>
      <c r="JV303" s="13" t="s">
        <v>187</v>
      </c>
      <c r="JW303" s="5">
        <v>0</v>
      </c>
      <c r="KS303" s="13" t="s">
        <v>187</v>
      </c>
      <c r="KT303" s="5">
        <v>0</v>
      </c>
      <c r="LP303" s="13" t="s">
        <v>187</v>
      </c>
      <c r="LQ303" s="5">
        <v>0</v>
      </c>
      <c r="MM303" s="13" t="s">
        <v>187</v>
      </c>
      <c r="MN303" s="5">
        <v>0</v>
      </c>
      <c r="NJ303" s="13" t="s">
        <v>187</v>
      </c>
      <c r="NK303" s="5">
        <v>0</v>
      </c>
      <c r="OG303" s="13" t="s">
        <v>187</v>
      </c>
      <c r="OH303" s="5">
        <v>0</v>
      </c>
      <c r="PD303" s="13" t="s">
        <v>187</v>
      </c>
      <c r="PE303" s="5">
        <v>0</v>
      </c>
      <c r="QA303" s="13" t="s">
        <v>187</v>
      </c>
      <c r="QB303" s="5">
        <v>0</v>
      </c>
      <c r="QX303" s="13" t="s">
        <v>187</v>
      </c>
      <c r="QY303" s="5">
        <v>0</v>
      </c>
      <c r="RU303" s="13" t="s">
        <v>187</v>
      </c>
      <c r="RV303" s="5">
        <v>0</v>
      </c>
      <c r="SR303" s="13" t="s">
        <v>187</v>
      </c>
      <c r="SS303" s="5">
        <v>0</v>
      </c>
      <c r="TO303" s="13" t="s">
        <v>187</v>
      </c>
      <c r="TP303" s="5">
        <v>0</v>
      </c>
      <c r="UL303" s="13" t="s">
        <v>187</v>
      </c>
      <c r="UM303" s="5">
        <v>0</v>
      </c>
      <c r="VI303" s="13" t="s">
        <v>187</v>
      </c>
      <c r="VJ303" s="5">
        <v>0</v>
      </c>
      <c r="WF303" s="13" t="s">
        <v>187</v>
      </c>
      <c r="WG303" s="5">
        <v>0</v>
      </c>
    </row>
    <row r="304" spans="29:605" x14ac:dyDescent="0.25">
      <c r="AC304" s="13" t="s">
        <v>188</v>
      </c>
      <c r="AD304" s="5">
        <v>165.24070016611401</v>
      </c>
      <c r="AZ304" s="13" t="s">
        <v>188</v>
      </c>
      <c r="BA304" s="5">
        <v>173.61103110208799</v>
      </c>
      <c r="BW304" s="13" t="s">
        <v>188</v>
      </c>
      <c r="BX304" s="5">
        <v>170.16449176726101</v>
      </c>
      <c r="CT304" s="13" t="s">
        <v>188</v>
      </c>
      <c r="CU304" s="5">
        <v>165.14276639369399</v>
      </c>
      <c r="DQ304" s="13" t="s">
        <v>188</v>
      </c>
      <c r="DR304" s="5">
        <v>167.94627784160701</v>
      </c>
      <c r="EN304" s="13" t="s">
        <v>188</v>
      </c>
      <c r="EO304" s="5">
        <v>164.981360443413</v>
      </c>
      <c r="FK304" s="13" t="s">
        <v>188</v>
      </c>
      <c r="FL304" s="5">
        <v>162.115092793548</v>
      </c>
      <c r="GH304" s="13" t="s">
        <v>188</v>
      </c>
      <c r="GI304" s="5">
        <v>163.816196605708</v>
      </c>
      <c r="HE304" s="13" t="s">
        <v>188</v>
      </c>
      <c r="HF304" s="5">
        <v>163.81313799789601</v>
      </c>
      <c r="IB304" s="13" t="s">
        <v>188</v>
      </c>
      <c r="IC304" s="5">
        <v>163.704041790498</v>
      </c>
      <c r="IY304" s="13" t="s">
        <v>188</v>
      </c>
      <c r="IZ304" s="5">
        <v>165.91315915523001</v>
      </c>
      <c r="JV304" s="13" t="s">
        <v>188</v>
      </c>
      <c r="JW304" s="5">
        <v>163.50411472350001</v>
      </c>
      <c r="KS304" s="13" t="s">
        <v>188</v>
      </c>
      <c r="KT304" s="5">
        <v>167.64436711507901</v>
      </c>
      <c r="LP304" s="13" t="s">
        <v>188</v>
      </c>
      <c r="LQ304" s="5">
        <v>165.07314509455199</v>
      </c>
      <c r="MM304" s="13" t="s">
        <v>188</v>
      </c>
      <c r="MN304" s="5">
        <v>166.88042732814401</v>
      </c>
      <c r="NJ304" s="13" t="s">
        <v>188</v>
      </c>
      <c r="NK304" s="5">
        <v>161.267992991608</v>
      </c>
      <c r="OG304" s="13" t="s">
        <v>188</v>
      </c>
      <c r="OH304" s="5">
        <v>161.95192741280999</v>
      </c>
      <c r="PD304" s="13" t="s">
        <v>188</v>
      </c>
      <c r="PE304" s="5">
        <v>161.24717751768901</v>
      </c>
      <c r="QA304" s="13" t="s">
        <v>188</v>
      </c>
      <c r="QB304" s="5">
        <v>172.35882591173799</v>
      </c>
      <c r="QX304" s="13" t="s">
        <v>188</v>
      </c>
      <c r="QY304" s="5">
        <v>172.58546981550899</v>
      </c>
      <c r="RU304" s="13" t="s">
        <v>188</v>
      </c>
      <c r="RV304" s="5">
        <v>153.318861033986</v>
      </c>
      <c r="SR304" s="13" t="s">
        <v>188</v>
      </c>
      <c r="SS304" s="5">
        <v>171.42131976910699</v>
      </c>
      <c r="TO304" s="13" t="s">
        <v>188</v>
      </c>
      <c r="TP304" s="5">
        <v>156.861738604077</v>
      </c>
      <c r="UL304" s="13" t="s">
        <v>188</v>
      </c>
      <c r="UM304" s="5">
        <v>172.78477959059899</v>
      </c>
      <c r="VI304" s="13" t="s">
        <v>188</v>
      </c>
      <c r="VJ304" s="5">
        <v>172.331652671798</v>
      </c>
      <c r="WF304" s="13" t="s">
        <v>188</v>
      </c>
      <c r="WG304" s="5">
        <v>172.18642169289799</v>
      </c>
    </row>
    <row r="305" spans="29:605" x14ac:dyDescent="0.25">
      <c r="AC305" s="13" t="s">
        <v>189</v>
      </c>
      <c r="AD305" s="5">
        <v>165.24070016611401</v>
      </c>
      <c r="AZ305" s="13" t="s">
        <v>189</v>
      </c>
      <c r="BA305" s="5">
        <v>173.61103110208799</v>
      </c>
      <c r="BW305" s="13" t="s">
        <v>189</v>
      </c>
      <c r="BX305" s="5">
        <v>170.16449176726101</v>
      </c>
      <c r="CT305" s="13" t="s">
        <v>189</v>
      </c>
      <c r="CU305" s="5">
        <v>165.14276639369399</v>
      </c>
      <c r="DQ305" s="13" t="s">
        <v>189</v>
      </c>
      <c r="DR305" s="5">
        <v>167.94627784160701</v>
      </c>
      <c r="EN305" s="13" t="s">
        <v>189</v>
      </c>
      <c r="EO305" s="5">
        <v>164.981360443413</v>
      </c>
      <c r="FK305" s="13" t="s">
        <v>189</v>
      </c>
      <c r="FL305" s="5">
        <v>162.115092793548</v>
      </c>
      <c r="GH305" s="13" t="s">
        <v>189</v>
      </c>
      <c r="GI305" s="5">
        <v>163.816196605708</v>
      </c>
      <c r="HE305" s="13" t="s">
        <v>189</v>
      </c>
      <c r="HF305" s="5">
        <v>163.81313799789601</v>
      </c>
      <c r="IB305" s="13" t="s">
        <v>189</v>
      </c>
      <c r="IC305" s="5">
        <v>163.704041790498</v>
      </c>
      <c r="IY305" s="13" t="s">
        <v>189</v>
      </c>
      <c r="IZ305" s="5">
        <v>165.91315915523001</v>
      </c>
      <c r="JV305" s="13" t="s">
        <v>189</v>
      </c>
      <c r="JW305" s="5">
        <v>163.50411472350001</v>
      </c>
      <c r="KS305" s="13" t="s">
        <v>189</v>
      </c>
      <c r="KT305" s="5">
        <v>167.64436711507901</v>
      </c>
      <c r="LP305" s="13" t="s">
        <v>189</v>
      </c>
      <c r="LQ305" s="5">
        <v>165.07314509455199</v>
      </c>
      <c r="MM305" s="13" t="s">
        <v>189</v>
      </c>
      <c r="MN305" s="5">
        <v>166.88042732814401</v>
      </c>
      <c r="NJ305" s="13" t="s">
        <v>189</v>
      </c>
      <c r="NK305" s="5">
        <v>161.267992991608</v>
      </c>
      <c r="OG305" s="13" t="s">
        <v>189</v>
      </c>
      <c r="OH305" s="5">
        <v>161.95192741280999</v>
      </c>
      <c r="PD305" s="13" t="s">
        <v>189</v>
      </c>
      <c r="PE305" s="5">
        <v>161.24717751768901</v>
      </c>
      <c r="QA305" s="13" t="s">
        <v>189</v>
      </c>
      <c r="QB305" s="5">
        <v>172.35882591173799</v>
      </c>
      <c r="QX305" s="13" t="s">
        <v>189</v>
      </c>
      <c r="QY305" s="5">
        <v>172.58546981550899</v>
      </c>
      <c r="RU305" s="13" t="s">
        <v>189</v>
      </c>
      <c r="RV305" s="5">
        <v>153.318861033986</v>
      </c>
      <c r="SR305" s="13" t="s">
        <v>189</v>
      </c>
      <c r="SS305" s="5">
        <v>171.42131976910699</v>
      </c>
      <c r="TO305" s="13" t="s">
        <v>189</v>
      </c>
      <c r="TP305" s="5">
        <v>156.861738604077</v>
      </c>
      <c r="UL305" s="13" t="s">
        <v>189</v>
      </c>
      <c r="UM305" s="5">
        <v>172.78477959059899</v>
      </c>
      <c r="VI305" s="13" t="s">
        <v>189</v>
      </c>
      <c r="VJ305" s="5">
        <v>172.331652671798</v>
      </c>
      <c r="WF305" s="13" t="s">
        <v>189</v>
      </c>
      <c r="WG305" s="5">
        <v>172.18642169289799</v>
      </c>
    </row>
    <row r="306" spans="29:605" x14ac:dyDescent="0.25">
      <c r="AC306" s="13" t="s">
        <v>190</v>
      </c>
      <c r="AD306" s="5">
        <v>0</v>
      </c>
      <c r="AZ306" s="13" t="s">
        <v>190</v>
      </c>
      <c r="BA306" s="5">
        <v>0</v>
      </c>
      <c r="BW306" s="13" t="s">
        <v>190</v>
      </c>
      <c r="BX306" s="5">
        <v>0</v>
      </c>
      <c r="CT306" s="13" t="s">
        <v>190</v>
      </c>
      <c r="CU306" s="5">
        <v>0</v>
      </c>
      <c r="DQ306" s="13" t="s">
        <v>190</v>
      </c>
      <c r="DR306" s="5">
        <v>0</v>
      </c>
      <c r="EN306" s="13" t="s">
        <v>190</v>
      </c>
      <c r="EO306" s="5">
        <v>0</v>
      </c>
      <c r="FK306" s="13" t="s">
        <v>190</v>
      </c>
      <c r="FL306" s="5">
        <v>0</v>
      </c>
      <c r="GH306" s="13" t="s">
        <v>190</v>
      </c>
      <c r="GI306" s="5">
        <v>0</v>
      </c>
      <c r="HE306" s="13" t="s">
        <v>190</v>
      </c>
      <c r="HF306" s="5">
        <v>0</v>
      </c>
      <c r="IB306" s="13" t="s">
        <v>190</v>
      </c>
      <c r="IC306" s="5">
        <v>0</v>
      </c>
      <c r="IY306" s="13" t="s">
        <v>190</v>
      </c>
      <c r="IZ306" s="5">
        <v>0</v>
      </c>
      <c r="JV306" s="13" t="s">
        <v>190</v>
      </c>
      <c r="JW306" s="5">
        <v>0</v>
      </c>
      <c r="KS306" s="13" t="s">
        <v>190</v>
      </c>
      <c r="KT306" s="5">
        <v>0</v>
      </c>
      <c r="LP306" s="13" t="s">
        <v>190</v>
      </c>
      <c r="LQ306" s="5">
        <v>0</v>
      </c>
      <c r="MM306" s="13" t="s">
        <v>190</v>
      </c>
      <c r="MN306" s="5">
        <v>0</v>
      </c>
      <c r="NJ306" s="13" t="s">
        <v>190</v>
      </c>
      <c r="NK306" s="5">
        <v>0</v>
      </c>
      <c r="OG306" s="13" t="s">
        <v>190</v>
      </c>
      <c r="OH306" s="5">
        <v>0</v>
      </c>
      <c r="PD306" s="13" t="s">
        <v>190</v>
      </c>
      <c r="PE306" s="5">
        <v>0</v>
      </c>
      <c r="QA306" s="13" t="s">
        <v>190</v>
      </c>
      <c r="QB306" s="5">
        <v>0</v>
      </c>
      <c r="QX306" s="13" t="s">
        <v>190</v>
      </c>
      <c r="QY306" s="5">
        <v>0</v>
      </c>
      <c r="RU306" s="13" t="s">
        <v>190</v>
      </c>
      <c r="RV306" s="5">
        <v>0</v>
      </c>
      <c r="SR306" s="13" t="s">
        <v>190</v>
      </c>
      <c r="SS306" s="5">
        <v>0</v>
      </c>
      <c r="TO306" s="13" t="s">
        <v>190</v>
      </c>
      <c r="TP306" s="5">
        <v>0</v>
      </c>
      <c r="UL306" s="13" t="s">
        <v>190</v>
      </c>
      <c r="UM306" s="5">
        <v>0</v>
      </c>
      <c r="VI306" s="13" t="s">
        <v>190</v>
      </c>
      <c r="VJ306" s="5">
        <v>0</v>
      </c>
      <c r="WF306" s="13" t="s">
        <v>190</v>
      </c>
      <c r="WG306" s="5">
        <v>0</v>
      </c>
    </row>
    <row r="307" spans="29:605" x14ac:dyDescent="0.25">
      <c r="AC307" s="13"/>
      <c r="AD307" s="5"/>
      <c r="AZ307" s="13"/>
      <c r="BA307" s="5"/>
      <c r="BW307" s="13"/>
      <c r="BX307" s="5"/>
      <c r="CT307" s="13"/>
      <c r="CU307" s="5"/>
      <c r="DQ307" s="13"/>
      <c r="DR307" s="5"/>
      <c r="EN307" s="13"/>
      <c r="EO307" s="5"/>
      <c r="FK307" s="13"/>
      <c r="FL307" s="5"/>
      <c r="GH307" s="13"/>
      <c r="GI307" s="5"/>
      <c r="HE307" s="13"/>
      <c r="HF307" s="5"/>
      <c r="IB307" s="13"/>
      <c r="IC307" s="5"/>
      <c r="IY307" s="13"/>
      <c r="IZ307" s="5"/>
      <c r="JV307" s="13"/>
      <c r="JW307" s="5"/>
      <c r="KS307" s="13"/>
      <c r="KT307" s="5"/>
      <c r="LP307" s="13"/>
      <c r="LQ307" s="5"/>
      <c r="MM307" s="13"/>
      <c r="MN307" s="5"/>
      <c r="NJ307" s="13"/>
      <c r="NK307" s="5"/>
      <c r="OG307" s="13"/>
      <c r="OH307" s="5"/>
      <c r="PD307" s="13"/>
      <c r="PE307" s="5"/>
      <c r="QA307" s="13"/>
      <c r="QB307" s="5"/>
      <c r="QX307" s="13"/>
      <c r="QY307" s="5"/>
      <c r="RU307" s="13"/>
      <c r="RV307" s="5"/>
      <c r="SR307" s="13"/>
      <c r="SS307" s="5"/>
      <c r="TO307" s="13"/>
      <c r="TP307" s="5"/>
      <c r="UL307" s="13"/>
      <c r="UM307" s="5"/>
      <c r="VI307" s="13"/>
      <c r="VJ307" s="5"/>
      <c r="WF307" s="13"/>
      <c r="WG307" s="5"/>
    </row>
    <row r="308" spans="29:605" x14ac:dyDescent="0.25">
      <c r="AC308" s="13" t="s">
        <v>191</v>
      </c>
      <c r="AD308" s="5">
        <v>0</v>
      </c>
      <c r="AZ308" s="13" t="s">
        <v>191</v>
      </c>
      <c r="BA308" s="5">
        <v>0</v>
      </c>
      <c r="BW308" s="13" t="s">
        <v>191</v>
      </c>
      <c r="BX308" s="5">
        <v>0</v>
      </c>
      <c r="CT308" s="13" t="s">
        <v>191</v>
      </c>
      <c r="CU308" s="5">
        <v>0</v>
      </c>
      <c r="DQ308" s="13" t="s">
        <v>191</v>
      </c>
      <c r="DR308" s="5">
        <v>0</v>
      </c>
      <c r="EN308" s="13" t="s">
        <v>191</v>
      </c>
      <c r="EO308" s="5">
        <v>0</v>
      </c>
      <c r="FK308" s="13" t="s">
        <v>191</v>
      </c>
      <c r="FL308" s="5">
        <v>0</v>
      </c>
      <c r="GH308" s="13" t="s">
        <v>191</v>
      </c>
      <c r="GI308" s="5">
        <v>0</v>
      </c>
      <c r="HE308" s="13" t="s">
        <v>191</v>
      </c>
      <c r="HF308" s="5">
        <v>0</v>
      </c>
      <c r="IB308" s="13" t="s">
        <v>191</v>
      </c>
      <c r="IC308" s="5">
        <v>0</v>
      </c>
      <c r="IY308" s="13" t="s">
        <v>191</v>
      </c>
      <c r="IZ308" s="5">
        <v>0</v>
      </c>
      <c r="JV308" s="13" t="s">
        <v>191</v>
      </c>
      <c r="JW308" s="5">
        <v>0</v>
      </c>
      <c r="KS308" s="13" t="s">
        <v>191</v>
      </c>
      <c r="KT308" s="5">
        <v>0</v>
      </c>
      <c r="LP308" s="13" t="s">
        <v>191</v>
      </c>
      <c r="LQ308" s="5">
        <v>0</v>
      </c>
      <c r="MM308" s="13" t="s">
        <v>191</v>
      </c>
      <c r="MN308" s="5">
        <v>0</v>
      </c>
      <c r="NJ308" s="13" t="s">
        <v>191</v>
      </c>
      <c r="NK308" s="5">
        <v>0</v>
      </c>
      <c r="OG308" s="13" t="s">
        <v>191</v>
      </c>
      <c r="OH308" s="5">
        <v>0</v>
      </c>
      <c r="PD308" s="13" t="s">
        <v>191</v>
      </c>
      <c r="PE308" s="5">
        <v>0</v>
      </c>
      <c r="QA308" s="13" t="s">
        <v>191</v>
      </c>
      <c r="QB308" s="5">
        <v>0</v>
      </c>
      <c r="QX308" s="13" t="s">
        <v>191</v>
      </c>
      <c r="QY308" s="5">
        <v>0</v>
      </c>
      <c r="RU308" s="13" t="s">
        <v>191</v>
      </c>
      <c r="RV308" s="5">
        <v>0</v>
      </c>
      <c r="SR308" s="13" t="s">
        <v>191</v>
      </c>
      <c r="SS308" s="5">
        <v>0</v>
      </c>
      <c r="TO308" s="13" t="s">
        <v>191</v>
      </c>
      <c r="TP308" s="5">
        <v>0</v>
      </c>
      <c r="UL308" s="13" t="s">
        <v>191</v>
      </c>
      <c r="UM308" s="5">
        <v>0</v>
      </c>
      <c r="VI308" s="13" t="s">
        <v>191</v>
      </c>
      <c r="VJ308" s="5">
        <v>0</v>
      </c>
      <c r="WF308" s="13" t="s">
        <v>191</v>
      </c>
      <c r="WG308" s="5">
        <v>0</v>
      </c>
    </row>
    <row r="309" spans="29:605" x14ac:dyDescent="0.25">
      <c r="AC309" s="13" t="s">
        <v>192</v>
      </c>
      <c r="AD309" s="5">
        <v>0</v>
      </c>
      <c r="AZ309" s="13" t="s">
        <v>192</v>
      </c>
      <c r="BA309" s="5">
        <v>0</v>
      </c>
      <c r="BW309" s="13" t="s">
        <v>192</v>
      </c>
      <c r="BX309" s="5">
        <v>0</v>
      </c>
      <c r="CT309" s="13" t="s">
        <v>192</v>
      </c>
      <c r="CU309" s="5">
        <v>0</v>
      </c>
      <c r="DQ309" s="13" t="s">
        <v>192</v>
      </c>
      <c r="DR309" s="5">
        <v>0</v>
      </c>
      <c r="EN309" s="13" t="s">
        <v>192</v>
      </c>
      <c r="EO309" s="5">
        <v>0</v>
      </c>
      <c r="FK309" s="13" t="s">
        <v>192</v>
      </c>
      <c r="FL309" s="5">
        <v>0</v>
      </c>
      <c r="GH309" s="13" t="s">
        <v>192</v>
      </c>
      <c r="GI309" s="5">
        <v>0</v>
      </c>
      <c r="HE309" s="13" t="s">
        <v>192</v>
      </c>
      <c r="HF309" s="5">
        <v>0</v>
      </c>
      <c r="IB309" s="13" t="s">
        <v>192</v>
      </c>
      <c r="IC309" s="5">
        <v>0</v>
      </c>
      <c r="IY309" s="13" t="s">
        <v>192</v>
      </c>
      <c r="IZ309" s="5">
        <v>0</v>
      </c>
      <c r="JV309" s="13" t="s">
        <v>192</v>
      </c>
      <c r="JW309" s="5">
        <v>0</v>
      </c>
      <c r="KS309" s="13" t="s">
        <v>192</v>
      </c>
      <c r="KT309" s="5">
        <v>0</v>
      </c>
      <c r="LP309" s="13" t="s">
        <v>192</v>
      </c>
      <c r="LQ309" s="5">
        <v>0</v>
      </c>
      <c r="MM309" s="13" t="s">
        <v>192</v>
      </c>
      <c r="MN309" s="5">
        <v>0</v>
      </c>
      <c r="NJ309" s="13" t="s">
        <v>192</v>
      </c>
      <c r="NK309" s="5">
        <v>0</v>
      </c>
      <c r="OG309" s="13" t="s">
        <v>192</v>
      </c>
      <c r="OH309" s="5">
        <v>0</v>
      </c>
      <c r="PD309" s="13" t="s">
        <v>192</v>
      </c>
      <c r="PE309" s="5">
        <v>0</v>
      </c>
      <c r="QA309" s="13" t="s">
        <v>192</v>
      </c>
      <c r="QB309" s="5">
        <v>0</v>
      </c>
      <c r="QX309" s="13" t="s">
        <v>192</v>
      </c>
      <c r="QY309" s="5">
        <v>0</v>
      </c>
      <c r="RU309" s="13" t="s">
        <v>192</v>
      </c>
      <c r="RV309" s="5">
        <v>0</v>
      </c>
      <c r="SR309" s="13" t="s">
        <v>192</v>
      </c>
      <c r="SS309" s="5">
        <v>0</v>
      </c>
      <c r="TO309" s="13" t="s">
        <v>192</v>
      </c>
      <c r="TP309" s="5">
        <v>0</v>
      </c>
      <c r="UL309" s="13" t="s">
        <v>192</v>
      </c>
      <c r="UM309" s="5">
        <v>0</v>
      </c>
      <c r="VI309" s="13" t="s">
        <v>192</v>
      </c>
      <c r="VJ309" s="5">
        <v>0</v>
      </c>
      <c r="WF309" s="13" t="s">
        <v>192</v>
      </c>
      <c r="WG309" s="5">
        <v>0</v>
      </c>
    </row>
    <row r="310" spans="29:605" x14ac:dyDescent="0.25">
      <c r="AC310" s="13" t="s">
        <v>193</v>
      </c>
      <c r="AD310" s="5">
        <v>42.5307398479681</v>
      </c>
      <c r="AZ310" s="13" t="s">
        <v>193</v>
      </c>
      <c r="BA310" s="5">
        <v>46.7515575429072</v>
      </c>
      <c r="BW310" s="13" t="s">
        <v>193</v>
      </c>
      <c r="BX310" s="5">
        <v>45.3364292870192</v>
      </c>
      <c r="CT310" s="13" t="s">
        <v>193</v>
      </c>
      <c r="CU310" s="5">
        <v>42.531254276090898</v>
      </c>
      <c r="DQ310" s="13" t="s">
        <v>193</v>
      </c>
      <c r="DR310" s="5">
        <v>46.9403757188676</v>
      </c>
      <c r="EN310" s="13" t="s">
        <v>193</v>
      </c>
      <c r="EO310" s="5">
        <v>42.704150226802298</v>
      </c>
      <c r="FK310" s="13" t="s">
        <v>193</v>
      </c>
      <c r="FL310" s="5">
        <v>43.846677782255497</v>
      </c>
      <c r="GH310" s="13" t="s">
        <v>193</v>
      </c>
      <c r="GI310" s="5">
        <v>43.107509239969701</v>
      </c>
      <c r="HE310" s="13" t="s">
        <v>193</v>
      </c>
      <c r="HF310" s="5">
        <v>43.373198065639301</v>
      </c>
      <c r="IB310" s="13" t="s">
        <v>193</v>
      </c>
      <c r="IC310" s="5">
        <v>48.756060552514398</v>
      </c>
      <c r="IY310" s="13" t="s">
        <v>193</v>
      </c>
      <c r="IZ310" s="5">
        <v>50.226297908808903</v>
      </c>
      <c r="JV310" s="13" t="s">
        <v>193</v>
      </c>
      <c r="JW310" s="5">
        <v>51.578582975653198</v>
      </c>
      <c r="KS310" s="13" t="s">
        <v>193</v>
      </c>
      <c r="KT310" s="5">
        <v>47.011834910037997</v>
      </c>
      <c r="LP310" s="13" t="s">
        <v>193</v>
      </c>
      <c r="LQ310" s="5">
        <v>50.852663631651502</v>
      </c>
      <c r="MM310" s="13" t="s">
        <v>193</v>
      </c>
      <c r="MN310" s="5">
        <v>48.633869398807903</v>
      </c>
      <c r="NJ310" s="13" t="s">
        <v>193</v>
      </c>
      <c r="NK310" s="5">
        <v>55.854195816896897</v>
      </c>
      <c r="OG310" s="13" t="s">
        <v>193</v>
      </c>
      <c r="OH310" s="5">
        <v>54.493130125529198</v>
      </c>
      <c r="PD310" s="13" t="s">
        <v>193</v>
      </c>
      <c r="PE310" s="5">
        <v>55.699435482002798</v>
      </c>
      <c r="QA310" s="13" t="s">
        <v>193</v>
      </c>
      <c r="QB310" s="5">
        <v>63.1374887837991</v>
      </c>
      <c r="QX310" s="13" t="s">
        <v>193</v>
      </c>
      <c r="QY310" s="5">
        <v>77.837014805125506</v>
      </c>
      <c r="RU310" s="13" t="s">
        <v>193</v>
      </c>
      <c r="RV310" s="5">
        <v>67.622887927190305</v>
      </c>
      <c r="SR310" s="13" t="s">
        <v>193</v>
      </c>
      <c r="SS310" s="5">
        <v>60.322796990777498</v>
      </c>
      <c r="TO310" s="13" t="s">
        <v>193</v>
      </c>
      <c r="TP310" s="5">
        <v>62.148193962393101</v>
      </c>
      <c r="UL310" s="13" t="s">
        <v>193</v>
      </c>
      <c r="UM310" s="5">
        <v>47.8344504585057</v>
      </c>
      <c r="VI310" s="13" t="s">
        <v>193</v>
      </c>
      <c r="VJ310" s="5">
        <v>47.776394892337699</v>
      </c>
      <c r="WF310" s="13" t="s">
        <v>193</v>
      </c>
      <c r="WG310" s="5">
        <v>48.513496698488701</v>
      </c>
    </row>
    <row r="311" spans="29:605" x14ac:dyDescent="0.25">
      <c r="AC311" s="13" t="s">
        <v>194</v>
      </c>
      <c r="AD311" s="5">
        <v>0</v>
      </c>
      <c r="AZ311" s="13" t="s">
        <v>194</v>
      </c>
      <c r="BA311" s="5">
        <v>0</v>
      </c>
      <c r="BW311" s="13" t="s">
        <v>194</v>
      </c>
      <c r="BX311" s="5">
        <v>0</v>
      </c>
      <c r="CT311" s="13" t="s">
        <v>194</v>
      </c>
      <c r="CU311" s="5">
        <v>0</v>
      </c>
      <c r="DQ311" s="13" t="s">
        <v>194</v>
      </c>
      <c r="DR311" s="5">
        <v>0</v>
      </c>
      <c r="EN311" s="13" t="s">
        <v>194</v>
      </c>
      <c r="EO311" s="5">
        <v>0</v>
      </c>
      <c r="FK311" s="13" t="s">
        <v>194</v>
      </c>
      <c r="FL311" s="5">
        <v>0</v>
      </c>
      <c r="GH311" s="13" t="s">
        <v>194</v>
      </c>
      <c r="GI311" s="5">
        <v>0</v>
      </c>
      <c r="HE311" s="13" t="s">
        <v>194</v>
      </c>
      <c r="HF311" s="5">
        <v>0</v>
      </c>
      <c r="IB311" s="13" t="s">
        <v>194</v>
      </c>
      <c r="IC311" s="5">
        <v>0</v>
      </c>
      <c r="IY311" s="13" t="s">
        <v>194</v>
      </c>
      <c r="IZ311" s="5">
        <v>0</v>
      </c>
      <c r="JV311" s="13" t="s">
        <v>194</v>
      </c>
      <c r="JW311" s="5">
        <v>0</v>
      </c>
      <c r="KS311" s="13" t="s">
        <v>194</v>
      </c>
      <c r="KT311" s="5">
        <v>0</v>
      </c>
      <c r="LP311" s="13" t="s">
        <v>194</v>
      </c>
      <c r="LQ311" s="5">
        <v>0</v>
      </c>
      <c r="MM311" s="13" t="s">
        <v>194</v>
      </c>
      <c r="MN311" s="5">
        <v>0</v>
      </c>
      <c r="NJ311" s="13" t="s">
        <v>194</v>
      </c>
      <c r="NK311" s="5">
        <v>0</v>
      </c>
      <c r="OG311" s="13" t="s">
        <v>194</v>
      </c>
      <c r="OH311" s="5">
        <v>0</v>
      </c>
      <c r="PD311" s="13" t="s">
        <v>194</v>
      </c>
      <c r="PE311" s="5">
        <v>0</v>
      </c>
      <c r="QA311" s="13" t="s">
        <v>194</v>
      </c>
      <c r="QB311" s="5">
        <v>0</v>
      </c>
      <c r="QX311" s="13" t="s">
        <v>194</v>
      </c>
      <c r="QY311" s="5">
        <v>0</v>
      </c>
      <c r="RU311" s="13" t="s">
        <v>194</v>
      </c>
      <c r="RV311" s="5">
        <v>0</v>
      </c>
      <c r="SR311" s="13" t="s">
        <v>194</v>
      </c>
      <c r="SS311" s="5">
        <v>0</v>
      </c>
      <c r="TO311" s="13" t="s">
        <v>194</v>
      </c>
      <c r="TP311" s="5">
        <v>0</v>
      </c>
      <c r="UL311" s="13" t="s">
        <v>194</v>
      </c>
      <c r="UM311" s="5">
        <v>0</v>
      </c>
      <c r="VI311" s="13" t="s">
        <v>194</v>
      </c>
      <c r="VJ311" s="5">
        <v>0</v>
      </c>
      <c r="WF311" s="13" t="s">
        <v>194</v>
      </c>
      <c r="WG311" s="5">
        <v>0</v>
      </c>
    </row>
    <row r="312" spans="29:605" x14ac:dyDescent="0.25">
      <c r="AC312" s="13" t="s">
        <v>195</v>
      </c>
      <c r="AD312" s="14">
        <v>1560063733.9978099</v>
      </c>
      <c r="AZ312" s="13" t="s">
        <v>195</v>
      </c>
      <c r="BA312" s="14">
        <v>1714886919.2334499</v>
      </c>
      <c r="BW312" s="13" t="s">
        <v>195</v>
      </c>
      <c r="BX312" s="14">
        <v>1662978810.4430001</v>
      </c>
      <c r="CT312" s="13" t="s">
        <v>195</v>
      </c>
      <c r="CU312" s="14">
        <v>1560082603.6591599</v>
      </c>
      <c r="DQ312" s="13" t="s">
        <v>195</v>
      </c>
      <c r="DR312" s="14">
        <v>1721812930.6239901</v>
      </c>
      <c r="EN312" s="13" t="s">
        <v>195</v>
      </c>
      <c r="EO312" s="14">
        <v>1566424574.2767401</v>
      </c>
      <c r="FK312" s="13" t="s">
        <v>195</v>
      </c>
      <c r="FL312" s="14">
        <v>1608333457.37464</v>
      </c>
      <c r="GH312" s="13" t="s">
        <v>195</v>
      </c>
      <c r="GI312" s="14">
        <v>1581220126.16399</v>
      </c>
      <c r="HE312" s="13" t="s">
        <v>195</v>
      </c>
      <c r="HF312" s="14">
        <v>1590965818.4077001</v>
      </c>
      <c r="IB312" s="13" t="s">
        <v>195</v>
      </c>
      <c r="IC312" s="14">
        <v>1788413795.58584</v>
      </c>
      <c r="IY312" s="13" t="s">
        <v>195</v>
      </c>
      <c r="IZ312" s="14">
        <v>1842343353.08056</v>
      </c>
      <c r="JV312" s="13" t="s">
        <v>195</v>
      </c>
      <c r="JW312" s="14">
        <v>1891946320.21332</v>
      </c>
      <c r="KS312" s="13" t="s">
        <v>195</v>
      </c>
      <c r="KT312" s="14">
        <v>1724434114.5724599</v>
      </c>
      <c r="LP312" s="13" t="s">
        <v>195</v>
      </c>
      <c r="LQ312" s="14">
        <v>1865318980.87164</v>
      </c>
      <c r="MM312" s="13" t="s">
        <v>195</v>
      </c>
      <c r="MN312" s="14">
        <v>1783931720.0754199</v>
      </c>
      <c r="NJ312" s="13" t="s">
        <v>195</v>
      </c>
      <c r="NK312" s="14">
        <v>2048779438.0495801</v>
      </c>
      <c r="OG312" s="13" t="s">
        <v>195</v>
      </c>
      <c r="OH312" s="14">
        <v>1998854390.13643</v>
      </c>
      <c r="PD312" s="13" t="s">
        <v>195</v>
      </c>
      <c r="PE312" s="14">
        <v>2043102697.25474</v>
      </c>
      <c r="QA312" s="13" t="s">
        <v>195</v>
      </c>
      <c r="QB312" s="14">
        <v>2315936822.6227498</v>
      </c>
      <c r="QX312" s="13" t="s">
        <v>195</v>
      </c>
      <c r="QY312" s="14">
        <v>2855127947.3199201</v>
      </c>
      <c r="RU312" s="13" t="s">
        <v>195</v>
      </c>
      <c r="RV312" s="14">
        <v>2480465080.5633202</v>
      </c>
      <c r="SR312" s="13" t="s">
        <v>195</v>
      </c>
      <c r="SS312" s="14">
        <v>2212691532.1723499</v>
      </c>
      <c r="TO312" s="13" t="s">
        <v>195</v>
      </c>
      <c r="TP312" s="14">
        <v>2279648646.6205401</v>
      </c>
      <c r="UL312" s="13" t="s">
        <v>195</v>
      </c>
      <c r="UM312" s="14">
        <v>1754608352.98859</v>
      </c>
      <c r="VI312" s="13" t="s">
        <v>195</v>
      </c>
      <c r="VJ312" s="14">
        <v>1752478825.41255</v>
      </c>
      <c r="WF312" s="13" t="s">
        <v>195</v>
      </c>
      <c r="WG312" s="14">
        <v>1779516346.9828601</v>
      </c>
    </row>
    <row r="313" spans="29:605" x14ac:dyDescent="0.25">
      <c r="AC313" s="13" t="s">
        <v>196</v>
      </c>
      <c r="AD313" s="5">
        <v>10309.4048768146</v>
      </c>
      <c r="AZ313" s="13" t="s">
        <v>196</v>
      </c>
      <c r="BA313" s="5">
        <v>10310.7101006581</v>
      </c>
      <c r="BW313" s="13" t="s">
        <v>196</v>
      </c>
      <c r="BX313" s="5">
        <v>10310.585147125201</v>
      </c>
      <c r="CT313" s="13" t="s">
        <v>196</v>
      </c>
      <c r="CU313" s="5">
        <v>10309.055743541199</v>
      </c>
      <c r="DQ313" s="13" t="s">
        <v>196</v>
      </c>
      <c r="DR313" s="5">
        <v>10310.143064178499</v>
      </c>
      <c r="EN313" s="13" t="s">
        <v>196</v>
      </c>
      <c r="EO313" s="5">
        <v>10308.362518509401</v>
      </c>
      <c r="FK313" s="13" t="s">
        <v>196</v>
      </c>
      <c r="FL313" s="5">
        <v>10304.233998580001</v>
      </c>
      <c r="GH313" s="13" t="s">
        <v>196</v>
      </c>
      <c r="GI313" s="5">
        <v>10306.2586552349</v>
      </c>
      <c r="HE313" s="13" t="s">
        <v>196</v>
      </c>
      <c r="HF313" s="5">
        <v>10307.382403104401</v>
      </c>
      <c r="IB313" s="13" t="s">
        <v>196</v>
      </c>
      <c r="IC313" s="5">
        <v>10310.5031974056</v>
      </c>
      <c r="IY313" s="13" t="s">
        <v>196</v>
      </c>
      <c r="IZ313" s="5">
        <v>10309.8618599083</v>
      </c>
      <c r="JV313" s="13" t="s">
        <v>196</v>
      </c>
      <c r="JW313" s="5">
        <v>10310.335706145799</v>
      </c>
      <c r="KS313" s="13" t="s">
        <v>196</v>
      </c>
      <c r="KT313" s="5">
        <v>10310.677491929</v>
      </c>
      <c r="LP313" s="13" t="s">
        <v>196</v>
      </c>
      <c r="LQ313" s="5">
        <v>10310.686922524799</v>
      </c>
      <c r="MM313" s="13" t="s">
        <v>196</v>
      </c>
      <c r="MN313" s="5">
        <v>10310.7720838572</v>
      </c>
      <c r="NJ313" s="13" t="s">
        <v>196</v>
      </c>
      <c r="NK313" s="5">
        <v>10310.009107108301</v>
      </c>
      <c r="OG313" s="13" t="s">
        <v>196</v>
      </c>
      <c r="OH313" s="5">
        <v>10309.2988344476</v>
      </c>
      <c r="PD313" s="13" t="s">
        <v>196</v>
      </c>
      <c r="PE313" s="5">
        <v>10310.539688540801</v>
      </c>
      <c r="QA313" s="13" t="s">
        <v>196</v>
      </c>
      <c r="QB313" s="5">
        <v>10310.4942996102</v>
      </c>
      <c r="QX313" s="13" t="s">
        <v>196</v>
      </c>
      <c r="QY313" s="5">
        <v>10310.1998017932</v>
      </c>
      <c r="RU313" s="13" t="s">
        <v>196</v>
      </c>
      <c r="RV313" s="5">
        <v>10309.517822563401</v>
      </c>
      <c r="SR313" s="13" t="s">
        <v>196</v>
      </c>
      <c r="SS313" s="5">
        <v>10308.901365940499</v>
      </c>
      <c r="TO313" s="13" t="s">
        <v>196</v>
      </c>
      <c r="TP313" s="5">
        <v>10308.4474374167</v>
      </c>
      <c r="UL313" s="13" t="s">
        <v>196</v>
      </c>
      <c r="UM313" s="5">
        <v>10309.418088431599</v>
      </c>
      <c r="VI313" s="13" t="s">
        <v>196</v>
      </c>
      <c r="VJ313" s="5">
        <v>10308.790236672199</v>
      </c>
      <c r="WF313" s="13" t="s">
        <v>196</v>
      </c>
      <c r="WG313" s="5">
        <v>10308.5797425903</v>
      </c>
    </row>
    <row r="314" spans="29:605" x14ac:dyDescent="0.25">
      <c r="AC314" s="13" t="s">
        <v>197</v>
      </c>
      <c r="AD314" s="5">
        <v>1.8330748874474201</v>
      </c>
      <c r="AZ314" s="13" t="s">
        <v>197</v>
      </c>
      <c r="BA314" s="5">
        <v>2.0149921300993001</v>
      </c>
      <c r="BW314" s="13" t="s">
        <v>197</v>
      </c>
      <c r="BX314" s="5">
        <v>1.95400010227052</v>
      </c>
      <c r="CT314" s="13" t="s">
        <v>197</v>
      </c>
      <c r="CU314" s="5">
        <v>1.8330970592995199</v>
      </c>
      <c r="DQ314" s="13" t="s">
        <v>197</v>
      </c>
      <c r="DR314" s="5">
        <v>2.02313019348319</v>
      </c>
      <c r="EN314" s="13" t="s">
        <v>197</v>
      </c>
      <c r="EO314" s="5">
        <v>1.8405488747751799</v>
      </c>
      <c r="FK314" s="13" t="s">
        <v>197</v>
      </c>
      <c r="FL314" s="5">
        <v>1.88979181241521</v>
      </c>
      <c r="GH314" s="13" t="s">
        <v>197</v>
      </c>
      <c r="GI314" s="5">
        <v>1.85793364824269</v>
      </c>
      <c r="HE314" s="13" t="s">
        <v>197</v>
      </c>
      <c r="HF314" s="5">
        <v>1.86938483662905</v>
      </c>
      <c r="IB314" s="13" t="s">
        <v>197</v>
      </c>
      <c r="IC314" s="5">
        <v>2.10138620981337</v>
      </c>
      <c r="IY314" s="13" t="s">
        <v>197</v>
      </c>
      <c r="IZ314" s="5">
        <v>2.16475343986966</v>
      </c>
      <c r="JV314" s="13" t="s">
        <v>197</v>
      </c>
      <c r="JW314" s="5">
        <v>2.22303692625065</v>
      </c>
      <c r="KS314" s="13" t="s">
        <v>197</v>
      </c>
      <c r="KT314" s="5">
        <v>2.0262100846226399</v>
      </c>
      <c r="LP314" s="13" t="s">
        <v>197</v>
      </c>
      <c r="LQ314" s="5">
        <v>2.19174980252417</v>
      </c>
      <c r="MM314" s="13" t="s">
        <v>197</v>
      </c>
      <c r="MN314" s="5">
        <v>2.0961197710886199</v>
      </c>
      <c r="NJ314" s="13" t="s">
        <v>197</v>
      </c>
      <c r="NK314" s="5">
        <v>2.4073158397082501</v>
      </c>
      <c r="OG314" s="13" t="s">
        <v>197</v>
      </c>
      <c r="OH314" s="5">
        <v>2.3486539084103</v>
      </c>
      <c r="PD314" s="13" t="s">
        <v>197</v>
      </c>
      <c r="PE314" s="5">
        <v>2.4006456692743199</v>
      </c>
      <c r="QA314" s="13" t="s">
        <v>197</v>
      </c>
      <c r="QB314" s="5">
        <v>2.7212257665817399</v>
      </c>
      <c r="QX314" s="13" t="s">
        <v>197</v>
      </c>
      <c r="QY314" s="5">
        <v>3.35477533810091</v>
      </c>
      <c r="RU314" s="13" t="s">
        <v>197</v>
      </c>
      <c r="RV314" s="5">
        <v>2.9145464696619001</v>
      </c>
      <c r="SR314" s="13" t="s">
        <v>197</v>
      </c>
      <c r="SS314" s="5">
        <v>2.59991255030251</v>
      </c>
      <c r="TO314" s="13" t="s">
        <v>197</v>
      </c>
      <c r="TP314" s="5">
        <v>2.67858715977914</v>
      </c>
      <c r="UL314" s="13" t="s">
        <v>197</v>
      </c>
      <c r="UM314" s="5">
        <v>2.0616648147615901</v>
      </c>
      <c r="VI314" s="13" t="s">
        <v>197</v>
      </c>
      <c r="VJ314" s="5">
        <v>2.0591626198597499</v>
      </c>
      <c r="WF314" s="13" t="s">
        <v>197</v>
      </c>
      <c r="WG314" s="5">
        <v>2.0909317077048599</v>
      </c>
    </row>
    <row r="315" spans="29:605" x14ac:dyDescent="0.25">
      <c r="AC315" s="13"/>
      <c r="AD315" s="5"/>
      <c r="AZ315" s="13"/>
      <c r="BA315" s="5"/>
      <c r="BW315" s="13"/>
      <c r="BX315" s="5"/>
      <c r="CT315" s="13"/>
      <c r="CU315" s="5"/>
      <c r="DQ315" s="13"/>
      <c r="DR315" s="5"/>
      <c r="EN315" s="13"/>
      <c r="EO315" s="5"/>
      <c r="FK315" s="13"/>
      <c r="FL315" s="5"/>
      <c r="GH315" s="13"/>
      <c r="GI315" s="5"/>
      <c r="HE315" s="13"/>
      <c r="HF315" s="5"/>
      <c r="IB315" s="13"/>
      <c r="IC315" s="5"/>
      <c r="IY315" s="13"/>
      <c r="IZ315" s="5"/>
      <c r="JV315" s="13"/>
      <c r="JW315" s="5"/>
      <c r="KS315" s="13"/>
      <c r="KT315" s="5"/>
      <c r="LP315" s="13"/>
      <c r="LQ315" s="5"/>
      <c r="MM315" s="13"/>
      <c r="MN315" s="5"/>
      <c r="NJ315" s="13"/>
      <c r="NK315" s="5"/>
      <c r="OG315" s="13"/>
      <c r="OH315" s="5"/>
      <c r="PD315" s="13"/>
      <c r="PE315" s="5"/>
      <c r="QA315" s="13"/>
      <c r="QB315" s="5"/>
      <c r="QX315" s="13"/>
      <c r="QY315" s="5"/>
      <c r="RU315" s="13"/>
      <c r="RV315" s="5"/>
      <c r="SR315" s="13"/>
      <c r="SS315" s="5"/>
      <c r="TO315" s="13"/>
      <c r="TP315" s="5"/>
      <c r="UL315" s="13"/>
      <c r="UM315" s="5"/>
      <c r="VI315" s="13"/>
      <c r="VJ315" s="5"/>
      <c r="WF315" s="13"/>
      <c r="WG315" s="5"/>
    </row>
    <row r="316" spans="29:605" x14ac:dyDescent="0.25">
      <c r="AC316" s="13" t="s">
        <v>198</v>
      </c>
      <c r="AD316" s="5">
        <v>54575.316477718501</v>
      </c>
      <c r="AZ316" s="13" t="s">
        <v>198</v>
      </c>
      <c r="BA316" s="5">
        <v>65191.858805251097</v>
      </c>
      <c r="BW316" s="13" t="s">
        <v>198</v>
      </c>
      <c r="BX316" s="5">
        <v>61350.068944757601</v>
      </c>
      <c r="CT316" s="13" t="s">
        <v>198</v>
      </c>
      <c r="CU316" s="5">
        <v>54749.948663966097</v>
      </c>
      <c r="DQ316" s="13" t="s">
        <v>198</v>
      </c>
      <c r="DR316" s="5">
        <v>64657.024053663903</v>
      </c>
      <c r="EN316" s="13" t="s">
        <v>198</v>
      </c>
      <c r="EO316" s="5">
        <v>55114.133885159099</v>
      </c>
      <c r="FK316" s="13" t="s">
        <v>198</v>
      </c>
      <c r="FL316" s="5">
        <v>57237.528762034301</v>
      </c>
      <c r="GH316" s="13" t="s">
        <v>198</v>
      </c>
      <c r="GI316" s="5">
        <v>55870.084510984299</v>
      </c>
      <c r="HE316" s="13" t="s">
        <v>198</v>
      </c>
      <c r="HF316" s="5">
        <v>56073.838168709801</v>
      </c>
      <c r="IB316" s="13" t="s">
        <v>198</v>
      </c>
      <c r="IC316" s="5">
        <v>66890.420216947197</v>
      </c>
      <c r="IY316" s="13" t="s">
        <v>198</v>
      </c>
      <c r="IZ316" s="5">
        <v>70360.407284996996</v>
      </c>
      <c r="JV316" s="13" t="s">
        <v>198</v>
      </c>
      <c r="JW316" s="5">
        <v>72303.909085764695</v>
      </c>
      <c r="KS316" s="13" t="s">
        <v>198</v>
      </c>
      <c r="KT316" s="5">
        <v>64385.289466191301</v>
      </c>
      <c r="LP316" s="13" t="s">
        <v>198</v>
      </c>
      <c r="LQ316" s="5">
        <v>71325.590232646893</v>
      </c>
      <c r="MM316" s="13" t="s">
        <v>198</v>
      </c>
      <c r="MN316" s="5">
        <v>67620.162439247506</v>
      </c>
      <c r="NJ316" s="13" t="s">
        <v>198</v>
      </c>
      <c r="NK316" s="5">
        <v>79247.553820050103</v>
      </c>
      <c r="OG316" s="13" t="s">
        <v>198</v>
      </c>
      <c r="OH316" s="5">
        <v>77175.946696368104</v>
      </c>
      <c r="PD316" s="13" t="s">
        <v>198</v>
      </c>
      <c r="PE316" s="5">
        <v>79201.140651167603</v>
      </c>
      <c r="QA316" s="13" t="s">
        <v>198</v>
      </c>
      <c r="QB316" s="5">
        <v>94294.075087202495</v>
      </c>
      <c r="QX316" s="13" t="s">
        <v>198</v>
      </c>
      <c r="QY316" s="5">
        <v>118248.14851358801</v>
      </c>
      <c r="RU316" s="13" t="s">
        <v>198</v>
      </c>
      <c r="RV316" s="5">
        <v>96476.934044274298</v>
      </c>
      <c r="SR316" s="13" t="s">
        <v>198</v>
      </c>
      <c r="SS316" s="5">
        <v>89212.125748448394</v>
      </c>
      <c r="TO316" s="13" t="s">
        <v>198</v>
      </c>
      <c r="TP316" s="5">
        <v>87988.168703024407</v>
      </c>
      <c r="UL316" s="13" t="s">
        <v>198</v>
      </c>
      <c r="UM316" s="5">
        <v>53954.697920682098</v>
      </c>
      <c r="VI316" s="13" t="s">
        <v>198</v>
      </c>
      <c r="VJ316" s="5">
        <v>53921.002664509899</v>
      </c>
      <c r="WF316" s="13" t="s">
        <v>198</v>
      </c>
      <c r="WG316" s="5">
        <v>55136.557650348899</v>
      </c>
    </row>
    <row r="317" spans="29:605" x14ac:dyDescent="0.25">
      <c r="AC317" s="13" t="s">
        <v>199</v>
      </c>
      <c r="AD317" s="5">
        <v>0.27373276124777901</v>
      </c>
      <c r="AZ317" s="13" t="s">
        <v>199</v>
      </c>
      <c r="BA317" s="5">
        <v>0.27748214949265698</v>
      </c>
      <c r="BW317" s="13" t="s">
        <v>199</v>
      </c>
      <c r="BX317" s="5">
        <v>0.27721042253380801</v>
      </c>
      <c r="CT317" s="13" t="s">
        <v>199</v>
      </c>
      <c r="CU317" s="5">
        <v>0.27257487622413801</v>
      </c>
      <c r="DQ317" s="13" t="s">
        <v>199</v>
      </c>
      <c r="DR317" s="5">
        <v>0.275689115157776</v>
      </c>
      <c r="EN317" s="13" t="s">
        <v>199</v>
      </c>
      <c r="EO317" s="5">
        <v>0.27028315315739498</v>
      </c>
      <c r="FK317" s="13" t="s">
        <v>199</v>
      </c>
      <c r="FL317" s="5">
        <v>0.25678520258286403</v>
      </c>
      <c r="GH317" s="13" t="s">
        <v>199</v>
      </c>
      <c r="GI317" s="5">
        <v>0.26456943243026898</v>
      </c>
      <c r="HE317" s="13" t="s">
        <v>199</v>
      </c>
      <c r="HF317" s="5">
        <v>0.26700214512321502</v>
      </c>
      <c r="IB317" s="13" t="s">
        <v>199</v>
      </c>
      <c r="IC317" s="5">
        <v>0.276725293746509</v>
      </c>
      <c r="IY317" s="13" t="s">
        <v>199</v>
      </c>
      <c r="IZ317" s="5">
        <v>0.27455235296306102</v>
      </c>
      <c r="JV317" s="13" t="s">
        <v>199</v>
      </c>
      <c r="JW317" s="5">
        <v>0.27602549462503501</v>
      </c>
      <c r="KS317" s="13" t="s">
        <v>199</v>
      </c>
      <c r="KT317" s="5">
        <v>0.277367156761536</v>
      </c>
      <c r="LP317" s="13" t="s">
        <v>199</v>
      </c>
      <c r="LQ317" s="5">
        <v>0.27719793797523501</v>
      </c>
      <c r="MM317" s="13" t="s">
        <v>199</v>
      </c>
      <c r="MN317" s="5">
        <v>0.277582656644624</v>
      </c>
      <c r="NJ317" s="13" t="s">
        <v>199</v>
      </c>
      <c r="NK317" s="5">
        <v>0.27475386624292403</v>
      </c>
      <c r="OG317" s="13" t="s">
        <v>199</v>
      </c>
      <c r="OH317" s="5">
        <v>0.27250358319401502</v>
      </c>
      <c r="PD317" s="13" t="s">
        <v>199</v>
      </c>
      <c r="PE317" s="5">
        <v>0.27646886430533002</v>
      </c>
      <c r="QA317" s="13" t="s">
        <v>199</v>
      </c>
      <c r="QB317" s="5">
        <v>0.27624625718061002</v>
      </c>
      <c r="QX317" s="13" t="s">
        <v>199</v>
      </c>
      <c r="QY317" s="5">
        <v>0.27500565925125398</v>
      </c>
      <c r="RU317" s="13" t="s">
        <v>199</v>
      </c>
      <c r="RV317" s="5">
        <v>0.27295575981905101</v>
      </c>
      <c r="SR317" s="13" t="s">
        <v>199</v>
      </c>
      <c r="SS317" s="5">
        <v>0.27117935559732897</v>
      </c>
      <c r="TO317" s="13" t="s">
        <v>199</v>
      </c>
      <c r="TP317" s="5">
        <v>0.26964114120718402</v>
      </c>
      <c r="UL317" s="13" t="s">
        <v>199</v>
      </c>
      <c r="UM317" s="5">
        <v>0.278296087538843</v>
      </c>
      <c r="VI317" s="13" t="s">
        <v>199</v>
      </c>
      <c r="VJ317" s="5">
        <v>0.27622207425107698</v>
      </c>
      <c r="WF317" s="13" t="s">
        <v>199</v>
      </c>
      <c r="WG317" s="5">
        <v>0.27547353921540801</v>
      </c>
    </row>
    <row r="318" spans="29:605" x14ac:dyDescent="0.25">
      <c r="AC318" s="13" t="s">
        <v>200</v>
      </c>
      <c r="AD318" s="5">
        <v>15.299999999999899</v>
      </c>
      <c r="AZ318" s="13" t="s">
        <v>200</v>
      </c>
      <c r="BA318" s="5">
        <v>15.299999999999899</v>
      </c>
      <c r="BW318" s="13" t="s">
        <v>200</v>
      </c>
      <c r="BX318" s="5">
        <v>15.299999999999899</v>
      </c>
      <c r="CT318" s="13" t="s">
        <v>200</v>
      </c>
      <c r="CU318" s="5">
        <v>15.299999999999899</v>
      </c>
      <c r="DQ318" s="13" t="s">
        <v>200</v>
      </c>
      <c r="DR318" s="5">
        <v>15.299999999999899</v>
      </c>
      <c r="EN318" s="13" t="s">
        <v>200</v>
      </c>
      <c r="EO318" s="5">
        <v>15.299999999999899</v>
      </c>
      <c r="FK318" s="13" t="s">
        <v>200</v>
      </c>
      <c r="FL318" s="5">
        <v>15.299999999999899</v>
      </c>
      <c r="GH318" s="13" t="s">
        <v>200</v>
      </c>
      <c r="GI318" s="5">
        <v>15.299999999999899</v>
      </c>
      <c r="HE318" s="13" t="s">
        <v>200</v>
      </c>
      <c r="HF318" s="5">
        <v>15.299999999999899</v>
      </c>
      <c r="IB318" s="13" t="s">
        <v>200</v>
      </c>
      <c r="IC318" s="5">
        <v>15.299999999999899</v>
      </c>
      <c r="IY318" s="13" t="s">
        <v>200</v>
      </c>
      <c r="IZ318" s="5">
        <v>15.299999999999899</v>
      </c>
      <c r="JV318" s="13" t="s">
        <v>200</v>
      </c>
      <c r="JW318" s="5">
        <v>15.299999999999899</v>
      </c>
      <c r="KS318" s="13" t="s">
        <v>200</v>
      </c>
      <c r="KT318" s="5">
        <v>15.299999999999899</v>
      </c>
      <c r="LP318" s="13" t="s">
        <v>200</v>
      </c>
      <c r="LQ318" s="5">
        <v>15.299999999999899</v>
      </c>
      <c r="MM318" s="13" t="s">
        <v>200</v>
      </c>
      <c r="MN318" s="5">
        <v>15.299999999999899</v>
      </c>
      <c r="NJ318" s="13" t="s">
        <v>200</v>
      </c>
      <c r="NK318" s="5">
        <v>15.299999999999899</v>
      </c>
      <c r="OG318" s="13" t="s">
        <v>200</v>
      </c>
      <c r="OH318" s="5">
        <v>15.299999999999899</v>
      </c>
      <c r="PD318" s="13" t="s">
        <v>200</v>
      </c>
      <c r="PE318" s="5">
        <v>15.299999999999899</v>
      </c>
      <c r="QA318" s="13" t="s">
        <v>200</v>
      </c>
      <c r="QB318" s="5">
        <v>15.299999999999899</v>
      </c>
      <c r="QX318" s="13" t="s">
        <v>200</v>
      </c>
      <c r="QY318" s="5">
        <v>15.299999999999899</v>
      </c>
      <c r="RU318" s="13" t="s">
        <v>200</v>
      </c>
      <c r="RV318" s="5">
        <v>15.299999999999899</v>
      </c>
      <c r="SR318" s="13" t="s">
        <v>200</v>
      </c>
      <c r="SS318" s="5">
        <v>15.299999999999899</v>
      </c>
      <c r="TO318" s="13" t="s">
        <v>200</v>
      </c>
      <c r="TP318" s="5">
        <v>15.299999999999899</v>
      </c>
      <c r="UL318" s="13" t="s">
        <v>200</v>
      </c>
      <c r="UM318" s="5">
        <v>15.299999999999899</v>
      </c>
      <c r="VI318" s="13" t="s">
        <v>200</v>
      </c>
      <c r="VJ318" s="5">
        <v>15.299999999999899</v>
      </c>
      <c r="WF318" s="13" t="s">
        <v>200</v>
      </c>
      <c r="WG318" s="5">
        <v>15.299999999999899</v>
      </c>
    </row>
    <row r="319" spans="29:605" x14ac:dyDescent="0.25">
      <c r="AC319" s="13" t="s">
        <v>201</v>
      </c>
      <c r="AD319" s="5" t="s">
        <v>55</v>
      </c>
      <c r="AZ319" s="13" t="s">
        <v>201</v>
      </c>
      <c r="BA319" s="5">
        <v>0.21921413132585099</v>
      </c>
      <c r="BW319" s="13" t="s">
        <v>201</v>
      </c>
      <c r="BX319" s="14">
        <v>5.1969334674460896E-3</v>
      </c>
      <c r="CT319" s="13" t="s">
        <v>201</v>
      </c>
      <c r="CU319" s="5" t="s">
        <v>55</v>
      </c>
      <c r="DQ319" s="13" t="s">
        <v>201</v>
      </c>
      <c r="DR319" s="5">
        <v>7.1631994880140201E-3</v>
      </c>
      <c r="EN319" s="13" t="s">
        <v>201</v>
      </c>
      <c r="EO319" s="5" t="s">
        <v>55</v>
      </c>
      <c r="FK319" s="13" t="s">
        <v>201</v>
      </c>
      <c r="FL319" s="5" t="s">
        <v>55</v>
      </c>
      <c r="GH319" s="13" t="s">
        <v>201</v>
      </c>
      <c r="GI319" s="5" t="s">
        <v>55</v>
      </c>
      <c r="HE319" s="13" t="s">
        <v>201</v>
      </c>
      <c r="HF319" s="5" t="s">
        <v>55</v>
      </c>
      <c r="IB319" s="13" t="s">
        <v>201</v>
      </c>
      <c r="IC319" s="5">
        <v>5.7840281103843597E-3</v>
      </c>
      <c r="IY319" s="13" t="s">
        <v>201</v>
      </c>
      <c r="IZ319" s="5">
        <v>2.14683697266526E-3</v>
      </c>
      <c r="JV319" s="13" t="s">
        <v>201</v>
      </c>
      <c r="JW319" s="5">
        <v>6.9869002932977297E-3</v>
      </c>
      <c r="KS319" s="13" t="s">
        <v>201</v>
      </c>
      <c r="KT319" s="5">
        <v>1.66521268260411E-2</v>
      </c>
      <c r="LP319" s="13" t="s">
        <v>201</v>
      </c>
      <c r="LQ319" s="5">
        <v>1.30072843965467E-3</v>
      </c>
      <c r="MM319" s="13" t="s">
        <v>201</v>
      </c>
      <c r="MN319" s="5">
        <v>8.8512387272842094E-3</v>
      </c>
      <c r="NJ319" s="13" t="s">
        <v>201</v>
      </c>
      <c r="NK319" s="14">
        <v>3.98276141424069E-4</v>
      </c>
      <c r="OG319" s="13" t="s">
        <v>201</v>
      </c>
      <c r="OH319" s="5">
        <v>1.38431750076709E-2</v>
      </c>
      <c r="PD319" s="13" t="s">
        <v>201</v>
      </c>
      <c r="PE319" s="5">
        <v>1.02522573413776E-3</v>
      </c>
      <c r="QA319" s="13" t="s">
        <v>201</v>
      </c>
      <c r="QB319" s="5">
        <v>0.19993183492425701</v>
      </c>
      <c r="QX319" s="13" t="s">
        <v>201</v>
      </c>
      <c r="QY319" s="5">
        <v>0.199998308597788</v>
      </c>
      <c r="RU319" s="13" t="s">
        <v>201</v>
      </c>
      <c r="RV319" s="5">
        <v>1.8419833910292499E-3</v>
      </c>
      <c r="SR319" s="13" t="s">
        <v>201</v>
      </c>
      <c r="SS319" s="5">
        <v>3.6304366691370202E-2</v>
      </c>
      <c r="TO319" s="13" t="s">
        <v>201</v>
      </c>
      <c r="TP319" s="5">
        <v>2.75020818974747E-3</v>
      </c>
      <c r="UL319" s="13" t="s">
        <v>201</v>
      </c>
      <c r="UM319" s="5" t="s">
        <v>55</v>
      </c>
      <c r="VI319" s="13" t="s">
        <v>201</v>
      </c>
      <c r="VJ319" s="5" t="s">
        <v>55</v>
      </c>
      <c r="WF319" s="13" t="s">
        <v>201</v>
      </c>
      <c r="WG319" s="5" t="s">
        <v>55</v>
      </c>
    </row>
    <row r="320" spans="29:605" x14ac:dyDescent="0.25">
      <c r="AC320" s="13" t="s">
        <v>202</v>
      </c>
      <c r="AD320" s="5">
        <v>1462365.35759445</v>
      </c>
      <c r="AZ320" s="13" t="s">
        <v>202</v>
      </c>
      <c r="BA320" s="5">
        <v>1649778.0500419801</v>
      </c>
      <c r="BW320" s="13" t="s">
        <v>202</v>
      </c>
      <c r="BX320" s="5">
        <v>1465645.80449162</v>
      </c>
      <c r="CT320" s="13" t="s">
        <v>202</v>
      </c>
      <c r="CU320" s="5">
        <v>1650527.3939869499</v>
      </c>
      <c r="DQ320" s="13" t="s">
        <v>202</v>
      </c>
      <c r="DR320" s="5">
        <v>2020032.8697778</v>
      </c>
      <c r="EN320" s="13" t="s">
        <v>202</v>
      </c>
      <c r="EO320" s="5">
        <v>2027600.3285099301</v>
      </c>
      <c r="FK320" s="13" t="s">
        <v>202</v>
      </c>
      <c r="FL320" s="5">
        <v>4429763.5063387696</v>
      </c>
      <c r="GH320" s="13" t="s">
        <v>202</v>
      </c>
      <c r="GI320" s="5">
        <v>3322800.1114507699</v>
      </c>
      <c r="HE320" s="13" t="s">
        <v>202</v>
      </c>
      <c r="HF320" s="5">
        <v>2580276.9011415299</v>
      </c>
      <c r="IB320" s="13" t="s">
        <v>202</v>
      </c>
      <c r="IC320" s="5">
        <v>1658100.97017784</v>
      </c>
      <c r="IY320" s="13" t="s">
        <v>202</v>
      </c>
      <c r="IZ320" s="5">
        <v>2573515.0997288199</v>
      </c>
      <c r="JV320" s="13" t="s">
        <v>202</v>
      </c>
      <c r="JW320" s="5">
        <v>2020617.7286137801</v>
      </c>
      <c r="KS320" s="13" t="s">
        <v>202</v>
      </c>
      <c r="KT320" s="5">
        <v>1466212.42786638</v>
      </c>
      <c r="LP320" s="13" t="s">
        <v>202</v>
      </c>
      <c r="LQ320" s="5">
        <v>1654906.9284294001</v>
      </c>
      <c r="MM320" s="13" t="s">
        <v>202</v>
      </c>
      <c r="MN320" s="5">
        <v>1465933.51318595</v>
      </c>
      <c r="NJ320" s="13" t="s">
        <v>202</v>
      </c>
      <c r="NK320" s="5">
        <v>2573475.32615428</v>
      </c>
      <c r="OG320" s="13" t="s">
        <v>202</v>
      </c>
      <c r="OH320" s="5">
        <v>3317310.7696983302</v>
      </c>
      <c r="PD320" s="13" t="s">
        <v>202</v>
      </c>
      <c r="PE320" s="5">
        <v>2019864.2836105099</v>
      </c>
      <c r="QA320" s="13" t="s">
        <v>202</v>
      </c>
      <c r="QB320" s="5">
        <v>2572819.3685739501</v>
      </c>
      <c r="QX320" s="13" t="s">
        <v>202</v>
      </c>
      <c r="QY320" s="5">
        <v>3325565.8016147199</v>
      </c>
      <c r="RU320" s="13" t="s">
        <v>202</v>
      </c>
      <c r="RV320" s="5">
        <v>3317549.5740040201</v>
      </c>
      <c r="SR320" s="13" t="s">
        <v>202</v>
      </c>
      <c r="SS320" s="5">
        <v>4426197.38360532</v>
      </c>
      <c r="TO320" s="13" t="s">
        <v>202</v>
      </c>
      <c r="TP320" s="5">
        <v>4424746.0214553298</v>
      </c>
      <c r="UL320" s="13" t="s">
        <v>202</v>
      </c>
      <c r="UM320" s="5">
        <v>1841336.8134234201</v>
      </c>
      <c r="VI320" s="13" t="s">
        <v>202</v>
      </c>
      <c r="VJ320" s="5">
        <v>2206174.3631501198</v>
      </c>
      <c r="WF320" s="13" t="s">
        <v>202</v>
      </c>
      <c r="WG320" s="5">
        <v>2395356.0704536201</v>
      </c>
    </row>
    <row r="321" spans="29:605" x14ac:dyDescent="0.25">
      <c r="AC321" s="13" t="s">
        <v>1052</v>
      </c>
      <c r="AD321" s="5"/>
      <c r="AZ321" s="13" t="s">
        <v>868</v>
      </c>
      <c r="BA321" s="5"/>
      <c r="BW321" s="13" t="s">
        <v>1071</v>
      </c>
      <c r="BX321" s="5"/>
      <c r="CT321" s="13" t="s">
        <v>1107</v>
      </c>
      <c r="CU321" s="5"/>
      <c r="DQ321" s="13" t="s">
        <v>952</v>
      </c>
      <c r="DR321" s="5"/>
      <c r="EN321" s="13" t="s">
        <v>1143</v>
      </c>
      <c r="EO321" s="5"/>
      <c r="FK321" s="13" t="s">
        <v>932</v>
      </c>
      <c r="FL321" s="5"/>
      <c r="GH321" s="13" t="s">
        <v>917</v>
      </c>
      <c r="GI321" s="5"/>
      <c r="HE321" s="13" t="s">
        <v>902</v>
      </c>
      <c r="HF321" s="5"/>
      <c r="IB321" s="13" t="s">
        <v>1126</v>
      </c>
      <c r="IC321" s="5"/>
      <c r="IY321" s="13" t="s">
        <v>1222</v>
      </c>
      <c r="IZ321" s="5"/>
      <c r="JV321" s="13" t="s">
        <v>1091</v>
      </c>
      <c r="JW321" s="5"/>
      <c r="KS321" s="13" t="s">
        <v>1016</v>
      </c>
      <c r="KT321" s="5"/>
      <c r="LP321" s="13" t="s">
        <v>1162</v>
      </c>
      <c r="LQ321" s="5"/>
      <c r="MM321" s="13" t="s">
        <v>1036</v>
      </c>
      <c r="MN321" s="5"/>
      <c r="NJ321" s="13" t="s">
        <v>1202</v>
      </c>
      <c r="NK321" s="5"/>
      <c r="OG321" s="13" t="s">
        <v>993</v>
      </c>
      <c r="OH321" s="5"/>
      <c r="PD321" s="13" t="s">
        <v>1182</v>
      </c>
      <c r="PE321" s="5"/>
      <c r="QA321" s="13" t="s">
        <v>519</v>
      </c>
      <c r="QB321" s="5"/>
      <c r="QX321" s="13" t="s">
        <v>567</v>
      </c>
      <c r="QY321" s="5"/>
      <c r="RU321" s="13" t="s">
        <v>1247</v>
      </c>
      <c r="RV321" s="5"/>
      <c r="SR321" s="13" t="s">
        <v>883</v>
      </c>
      <c r="SS321" s="5"/>
      <c r="TO321" s="13" t="s">
        <v>972</v>
      </c>
      <c r="TP321" s="5"/>
      <c r="UL321" s="13" t="s">
        <v>675</v>
      </c>
      <c r="UM321" s="5"/>
      <c r="VI321" s="13" t="s">
        <v>684</v>
      </c>
      <c r="VJ321" s="5"/>
      <c r="WF321" s="13" t="s">
        <v>693</v>
      </c>
      <c r="WG321" s="5"/>
    </row>
    <row r="322" spans="29:605" x14ac:dyDescent="0.25">
      <c r="AC322" s="13" t="s">
        <v>329</v>
      </c>
      <c r="AD322" s="5"/>
      <c r="AZ322" s="13" t="s">
        <v>329</v>
      </c>
      <c r="BA322" s="5"/>
      <c r="BW322" s="13" t="s">
        <v>329</v>
      </c>
      <c r="BX322" s="5"/>
      <c r="CT322" s="13" t="s">
        <v>329</v>
      </c>
      <c r="CU322" s="5"/>
      <c r="DQ322" s="13" t="s">
        <v>329</v>
      </c>
      <c r="DR322" s="5"/>
      <c r="EN322" s="13" t="s">
        <v>329</v>
      </c>
      <c r="EO322" s="5"/>
      <c r="FK322" s="13" t="s">
        <v>329</v>
      </c>
      <c r="FL322" s="5"/>
      <c r="GH322" s="13" t="s">
        <v>329</v>
      </c>
      <c r="GI322" s="5"/>
      <c r="HE322" s="13" t="s">
        <v>329</v>
      </c>
      <c r="HF322" s="5"/>
      <c r="IB322" s="13" t="s">
        <v>329</v>
      </c>
      <c r="IC322" s="5"/>
      <c r="IY322" s="13" t="s">
        <v>329</v>
      </c>
      <c r="IZ322" s="5"/>
      <c r="JV322" s="13" t="s">
        <v>329</v>
      </c>
      <c r="JW322" s="5"/>
      <c r="KS322" s="13" t="s">
        <v>329</v>
      </c>
      <c r="KT322" s="5"/>
      <c r="LP322" s="13" t="s">
        <v>329</v>
      </c>
      <c r="LQ322" s="5"/>
      <c r="MM322" s="13" t="s">
        <v>329</v>
      </c>
      <c r="MN322" s="5"/>
      <c r="NJ322" s="13" t="s">
        <v>329</v>
      </c>
      <c r="NK322" s="5"/>
      <c r="OG322" s="13" t="s">
        <v>329</v>
      </c>
      <c r="OH322" s="5"/>
      <c r="PD322" s="13" t="s">
        <v>329</v>
      </c>
      <c r="PE322" s="5"/>
      <c r="QA322" s="13" t="s">
        <v>329</v>
      </c>
      <c r="QB322" s="5"/>
      <c r="QX322" s="13" t="s">
        <v>329</v>
      </c>
      <c r="QY322" s="5"/>
      <c r="RU322" s="13" t="s">
        <v>329</v>
      </c>
      <c r="RV322" s="5"/>
      <c r="SR322" s="13" t="s">
        <v>329</v>
      </c>
      <c r="SS322" s="5"/>
      <c r="TO322" s="13" t="s">
        <v>329</v>
      </c>
      <c r="TP322" s="5"/>
      <c r="UL322" s="13" t="s">
        <v>329</v>
      </c>
      <c r="UM322" s="5"/>
      <c r="VI322" s="13" t="s">
        <v>329</v>
      </c>
      <c r="VJ322" s="5"/>
      <c r="WF322" s="13" t="s">
        <v>329</v>
      </c>
      <c r="WG322" s="5"/>
    </row>
    <row r="323" spans="29:605" x14ac:dyDescent="0.25">
      <c r="AC323" s="13" t="s">
        <v>330</v>
      </c>
      <c r="AD323" s="5"/>
      <c r="AZ323" s="13" t="s">
        <v>330</v>
      </c>
      <c r="BA323" s="5"/>
      <c r="BW323" s="13" t="s">
        <v>330</v>
      </c>
      <c r="BX323" s="5"/>
      <c r="CT323" s="13" t="s">
        <v>330</v>
      </c>
      <c r="CU323" s="5"/>
      <c r="DQ323" s="13" t="s">
        <v>330</v>
      </c>
      <c r="DR323" s="5"/>
      <c r="EN323" s="13" t="s">
        <v>330</v>
      </c>
      <c r="EO323" s="5"/>
      <c r="FK323" s="13" t="s">
        <v>330</v>
      </c>
      <c r="FL323" s="5"/>
      <c r="GH323" s="13" t="s">
        <v>330</v>
      </c>
      <c r="GI323" s="5"/>
      <c r="HE323" s="13" t="s">
        <v>330</v>
      </c>
      <c r="HF323" s="5"/>
      <c r="IB323" s="13" t="s">
        <v>330</v>
      </c>
      <c r="IC323" s="5"/>
      <c r="IY323" s="13" t="s">
        <v>330</v>
      </c>
      <c r="IZ323" s="5"/>
      <c r="JV323" s="13" t="s">
        <v>330</v>
      </c>
      <c r="JW323" s="5"/>
      <c r="KS323" s="13" t="s">
        <v>330</v>
      </c>
      <c r="KT323" s="5"/>
      <c r="LP323" s="13" t="s">
        <v>330</v>
      </c>
      <c r="LQ323" s="5"/>
      <c r="MM323" s="13" t="s">
        <v>330</v>
      </c>
      <c r="MN323" s="5"/>
      <c r="NJ323" s="13" t="s">
        <v>330</v>
      </c>
      <c r="NK323" s="5"/>
      <c r="OG323" s="13" t="s">
        <v>330</v>
      </c>
      <c r="OH323" s="5"/>
      <c r="PD323" s="13" t="s">
        <v>330</v>
      </c>
      <c r="PE323" s="5"/>
      <c r="QA323" s="13" t="s">
        <v>330</v>
      </c>
      <c r="QB323" s="5"/>
      <c r="QX323" s="13" t="s">
        <v>330</v>
      </c>
      <c r="QY323" s="5"/>
      <c r="RU323" s="13" t="s">
        <v>330</v>
      </c>
      <c r="RV323" s="5"/>
      <c r="SR323" s="13" t="s">
        <v>330</v>
      </c>
      <c r="SS323" s="5"/>
      <c r="TO323" s="13" t="s">
        <v>330</v>
      </c>
      <c r="TP323" s="5"/>
      <c r="UL323" s="13" t="s">
        <v>330</v>
      </c>
      <c r="UM323" s="5"/>
      <c r="VI323" s="13" t="s">
        <v>330</v>
      </c>
      <c r="VJ323" s="5"/>
      <c r="WF323" s="13" t="s">
        <v>330</v>
      </c>
      <c r="WG323" s="5"/>
    </row>
    <row r="324" spans="29:605" x14ac:dyDescent="0.25">
      <c r="AC324" s="13"/>
      <c r="AD324" s="5"/>
      <c r="AZ324" s="13"/>
      <c r="BA324" s="5"/>
      <c r="BW324" s="13"/>
      <c r="BX324" s="5"/>
      <c r="CT324" s="13"/>
      <c r="CU324" s="5"/>
      <c r="DQ324" s="13"/>
      <c r="DR324" s="5"/>
      <c r="EN324" s="13"/>
      <c r="EO324" s="5"/>
      <c r="FK324" s="13"/>
      <c r="FL324" s="5"/>
      <c r="GH324" s="13"/>
      <c r="GI324" s="5"/>
      <c r="HE324" s="13"/>
      <c r="HF324" s="5"/>
      <c r="IB324" s="13"/>
      <c r="IC324" s="5"/>
      <c r="IY324" s="13"/>
      <c r="IZ324" s="5"/>
      <c r="JV324" s="13"/>
      <c r="JW324" s="5"/>
      <c r="KS324" s="13"/>
      <c r="KT324" s="5"/>
      <c r="LP324" s="13"/>
      <c r="LQ324" s="5"/>
      <c r="MM324" s="13"/>
      <c r="MN324" s="5"/>
      <c r="NJ324" s="13"/>
      <c r="NK324" s="5"/>
      <c r="OG324" s="13"/>
      <c r="OH324" s="5"/>
      <c r="PD324" s="13"/>
      <c r="PE324" s="5"/>
      <c r="QA324" s="13"/>
      <c r="QB324" s="5"/>
      <c r="QX324" s="13"/>
      <c r="QY324" s="5"/>
      <c r="RU324" s="13"/>
      <c r="RV324" s="5"/>
      <c r="SR324" s="13"/>
      <c r="SS324" s="5"/>
      <c r="TO324" s="13"/>
      <c r="TP324" s="5"/>
      <c r="UL324" s="13"/>
      <c r="UM324" s="5"/>
      <c r="VI324" s="13"/>
      <c r="VJ324" s="5"/>
      <c r="WF324" s="13"/>
      <c r="WG324" s="5"/>
    </row>
    <row r="325" spans="29:605" x14ac:dyDescent="0.25">
      <c r="AC325" s="13"/>
      <c r="AD325" s="5"/>
      <c r="AZ325" s="13"/>
      <c r="BA325" s="5"/>
      <c r="BW325" s="13"/>
      <c r="BX325" s="5"/>
      <c r="CT325" s="13"/>
      <c r="CU325" s="5"/>
      <c r="DQ325" s="13"/>
      <c r="DR325" s="5"/>
      <c r="EN325" s="13"/>
      <c r="EO325" s="5"/>
      <c r="FK325" s="13"/>
      <c r="FL325" s="5"/>
      <c r="GH325" s="13"/>
      <c r="GI325" s="5"/>
      <c r="HE325" s="13"/>
      <c r="HF325" s="5"/>
      <c r="IB325" s="13"/>
      <c r="IC325" s="5"/>
      <c r="IY325" s="13"/>
      <c r="IZ325" s="5"/>
      <c r="JV325" s="13"/>
      <c r="JW325" s="5"/>
      <c r="KS325" s="13"/>
      <c r="KT325" s="5"/>
      <c r="LP325" s="13"/>
      <c r="LQ325" s="5"/>
      <c r="MM325" s="13"/>
      <c r="MN325" s="5"/>
      <c r="NJ325" s="13"/>
      <c r="NK325" s="5"/>
      <c r="OG325" s="13"/>
      <c r="OH325" s="5"/>
      <c r="PD325" s="13"/>
      <c r="PE325" s="5"/>
      <c r="QA325" s="13"/>
      <c r="QB325" s="5"/>
      <c r="QX325" s="13"/>
      <c r="QY325" s="5"/>
      <c r="RU325" s="13"/>
      <c r="RV325" s="5"/>
      <c r="SR325" s="13"/>
      <c r="SS325" s="5"/>
      <c r="TO325" s="13"/>
      <c r="TP325" s="5"/>
      <c r="UL325" s="13"/>
      <c r="UM325" s="5"/>
      <c r="VI325" s="13"/>
      <c r="VJ325" s="5"/>
      <c r="WF325" s="13"/>
      <c r="WG325" s="5"/>
    </row>
    <row r="326" spans="29:605" x14ac:dyDescent="0.25">
      <c r="AC326" s="13"/>
      <c r="AD326" s="5"/>
      <c r="AZ326" s="13"/>
      <c r="BA326" s="5"/>
      <c r="BW326" s="13"/>
      <c r="BX326" s="5"/>
      <c r="CT326" s="13"/>
      <c r="CU326" s="5"/>
      <c r="DQ326" s="13"/>
      <c r="DR326" s="5"/>
      <c r="EN326" s="13"/>
      <c r="EO326" s="5"/>
      <c r="FK326" s="13"/>
      <c r="FL326" s="5"/>
      <c r="GH326" s="13"/>
      <c r="GI326" s="5"/>
      <c r="HE326" s="13"/>
      <c r="HF326" s="5"/>
      <c r="IB326" s="13"/>
      <c r="IC326" s="5"/>
      <c r="IY326" s="13"/>
      <c r="IZ326" s="5"/>
      <c r="JV326" s="13"/>
      <c r="JW326" s="5"/>
      <c r="KS326" s="13"/>
      <c r="KT326" s="5"/>
      <c r="LP326" s="13"/>
      <c r="LQ326" s="5"/>
      <c r="MM326" s="13"/>
      <c r="MN326" s="5"/>
      <c r="NJ326" s="13"/>
      <c r="NK326" s="5"/>
      <c r="OG326" s="13"/>
      <c r="OH326" s="5"/>
      <c r="PD326" s="13"/>
      <c r="PE326" s="5"/>
      <c r="QA326" s="13"/>
      <c r="QB326" s="5"/>
      <c r="QX326" s="13"/>
      <c r="QY326" s="5"/>
      <c r="RU326" s="13"/>
      <c r="RV326" s="5"/>
      <c r="SR326" s="13"/>
      <c r="SS326" s="5"/>
      <c r="TO326" s="13"/>
      <c r="TP326" s="5"/>
      <c r="UL326" s="13"/>
      <c r="UM326" s="5"/>
      <c r="VI326" s="13"/>
      <c r="VJ326" s="5"/>
      <c r="WF326" s="13"/>
      <c r="WG326" s="5"/>
    </row>
    <row r="327" spans="29:605" x14ac:dyDescent="0.25">
      <c r="AC327" s="13" t="s">
        <v>209</v>
      </c>
      <c r="AD327" s="5"/>
      <c r="AZ327" s="13" t="s">
        <v>209</v>
      </c>
      <c r="BA327" s="5"/>
      <c r="BW327" s="13" t="s">
        <v>209</v>
      </c>
      <c r="BX327" s="5"/>
      <c r="CT327" s="13" t="s">
        <v>209</v>
      </c>
      <c r="CU327" s="5"/>
      <c r="DQ327" s="13" t="s">
        <v>209</v>
      </c>
      <c r="DR327" s="5"/>
      <c r="EN327" s="13" t="s">
        <v>209</v>
      </c>
      <c r="EO327" s="5"/>
      <c r="FK327" s="13" t="s">
        <v>209</v>
      </c>
      <c r="FL327" s="5"/>
      <c r="GH327" s="13" t="s">
        <v>209</v>
      </c>
      <c r="GI327" s="5"/>
      <c r="HE327" s="13" t="s">
        <v>209</v>
      </c>
      <c r="HF327" s="5"/>
      <c r="IB327" s="13" t="s">
        <v>209</v>
      </c>
      <c r="IC327" s="5"/>
      <c r="IY327" s="13" t="s">
        <v>209</v>
      </c>
      <c r="IZ327" s="5"/>
      <c r="JV327" s="13" t="s">
        <v>209</v>
      </c>
      <c r="JW327" s="5"/>
      <c r="KS327" s="13" t="s">
        <v>209</v>
      </c>
      <c r="KT327" s="5"/>
      <c r="LP327" s="13" t="s">
        <v>209</v>
      </c>
      <c r="LQ327" s="5"/>
      <c r="MM327" s="13" t="s">
        <v>209</v>
      </c>
      <c r="MN327" s="5"/>
      <c r="NJ327" s="13" t="s">
        <v>209</v>
      </c>
      <c r="NK327" s="5"/>
      <c r="OG327" s="13" t="s">
        <v>209</v>
      </c>
      <c r="OH327" s="5"/>
      <c r="PD327" s="13" t="s">
        <v>209</v>
      </c>
      <c r="PE327" s="5"/>
      <c r="QA327" s="13" t="s">
        <v>209</v>
      </c>
      <c r="QB327" s="5"/>
      <c r="QX327" s="13" t="s">
        <v>209</v>
      </c>
      <c r="QY327" s="5"/>
      <c r="RU327" s="13" t="s">
        <v>209</v>
      </c>
      <c r="RV327" s="5"/>
      <c r="SR327" s="13" t="s">
        <v>209</v>
      </c>
      <c r="SS327" s="5"/>
      <c r="TO327" s="13" t="s">
        <v>209</v>
      </c>
      <c r="TP327" s="5"/>
      <c r="UL327" s="13" t="s">
        <v>209</v>
      </c>
      <c r="UM327" s="5"/>
      <c r="VI327" s="13" t="s">
        <v>209</v>
      </c>
      <c r="VJ327" s="5"/>
      <c r="WF327" s="13" t="s">
        <v>209</v>
      </c>
      <c r="WG327" s="5"/>
    </row>
    <row r="328" spans="29:605" x14ac:dyDescent="0.25">
      <c r="AC328" s="13" t="s">
        <v>181</v>
      </c>
      <c r="AD328" s="5" t="s">
        <v>55</v>
      </c>
      <c r="AZ328" s="13" t="s">
        <v>181</v>
      </c>
      <c r="BA328" s="5">
        <v>0.21921413132585099</v>
      </c>
      <c r="BW328" s="13" t="s">
        <v>181</v>
      </c>
      <c r="BX328" s="14">
        <v>5.1969334674460896E-3</v>
      </c>
      <c r="CT328" s="13" t="s">
        <v>181</v>
      </c>
      <c r="CU328" s="5" t="s">
        <v>55</v>
      </c>
      <c r="DQ328" s="13" t="s">
        <v>181</v>
      </c>
      <c r="DR328" s="5">
        <v>7.1631994880140201E-3</v>
      </c>
      <c r="EN328" s="13" t="s">
        <v>181</v>
      </c>
      <c r="EO328" s="5" t="s">
        <v>55</v>
      </c>
      <c r="FK328" s="13" t="s">
        <v>181</v>
      </c>
      <c r="FL328" s="5" t="s">
        <v>55</v>
      </c>
      <c r="GH328" s="13" t="s">
        <v>181</v>
      </c>
      <c r="GI328" s="5" t="s">
        <v>55</v>
      </c>
      <c r="HE328" s="13" t="s">
        <v>181</v>
      </c>
      <c r="HF328" s="5" t="s">
        <v>55</v>
      </c>
      <c r="IB328" s="13" t="s">
        <v>181</v>
      </c>
      <c r="IC328" s="5">
        <v>5.7840281103843597E-3</v>
      </c>
      <c r="IY328" s="13" t="s">
        <v>181</v>
      </c>
      <c r="IZ328" s="5">
        <v>2.14683697266526E-3</v>
      </c>
      <c r="JV328" s="13" t="s">
        <v>181</v>
      </c>
      <c r="JW328" s="5">
        <v>6.9869002932977297E-3</v>
      </c>
      <c r="KS328" s="13" t="s">
        <v>181</v>
      </c>
      <c r="KT328" s="5">
        <v>1.66521268260411E-2</v>
      </c>
      <c r="LP328" s="13" t="s">
        <v>181</v>
      </c>
      <c r="LQ328" s="5">
        <v>1.30072843965467E-3</v>
      </c>
      <c r="MM328" s="13" t="s">
        <v>181</v>
      </c>
      <c r="MN328" s="5">
        <v>8.8512387272842094E-3</v>
      </c>
      <c r="NJ328" s="13" t="s">
        <v>181</v>
      </c>
      <c r="NK328" s="14">
        <v>3.98276141424069E-4</v>
      </c>
      <c r="OG328" s="13" t="s">
        <v>181</v>
      </c>
      <c r="OH328" s="5">
        <v>1.38431750076709E-2</v>
      </c>
      <c r="PD328" s="13" t="s">
        <v>181</v>
      </c>
      <c r="PE328" s="5">
        <v>1.02522573413776E-3</v>
      </c>
      <c r="QA328" s="13" t="s">
        <v>181</v>
      </c>
      <c r="QB328" s="5">
        <v>0.19993183492425701</v>
      </c>
      <c r="QX328" s="13" t="s">
        <v>181</v>
      </c>
      <c r="QY328" s="5">
        <v>0.199998308597788</v>
      </c>
      <c r="RU328" s="13" t="s">
        <v>181</v>
      </c>
      <c r="RV328" s="5">
        <v>1.8419833910292499E-3</v>
      </c>
      <c r="SR328" s="13" t="s">
        <v>181</v>
      </c>
      <c r="SS328" s="5">
        <v>3.6304366691370202E-2</v>
      </c>
      <c r="TO328" s="13" t="s">
        <v>181</v>
      </c>
      <c r="TP328" s="5">
        <v>2.75020818974747E-3</v>
      </c>
      <c r="UL328" s="13" t="s">
        <v>181</v>
      </c>
      <c r="UM328" s="5" t="s">
        <v>55</v>
      </c>
      <c r="VI328" s="13" t="s">
        <v>181</v>
      </c>
      <c r="VJ328" s="5" t="s">
        <v>55</v>
      </c>
      <c r="WF328" s="13" t="s">
        <v>181</v>
      </c>
      <c r="WG328" s="5" t="s">
        <v>55</v>
      </c>
    </row>
    <row r="329" spans="29:605" x14ac:dyDescent="0.25">
      <c r="AC329" s="13"/>
      <c r="AD329" s="5"/>
      <c r="AZ329" s="13"/>
      <c r="BA329" s="5"/>
      <c r="BW329" s="13"/>
      <c r="BX329" s="5"/>
      <c r="CT329" s="13"/>
      <c r="CU329" s="5"/>
      <c r="DQ329" s="13"/>
      <c r="DR329" s="5"/>
      <c r="EN329" s="13"/>
      <c r="EO329" s="5"/>
      <c r="FK329" s="13"/>
      <c r="FL329" s="5"/>
      <c r="GH329" s="13"/>
      <c r="GI329" s="5"/>
      <c r="HE329" s="13"/>
      <c r="HF329" s="5"/>
      <c r="IB329" s="13"/>
      <c r="IC329" s="5"/>
      <c r="IY329" s="13"/>
      <c r="IZ329" s="5"/>
      <c r="JV329" s="13"/>
      <c r="JW329" s="5"/>
      <c r="KS329" s="13"/>
      <c r="KT329" s="5"/>
      <c r="LP329" s="13"/>
      <c r="LQ329" s="5"/>
      <c r="MM329" s="13"/>
      <c r="MN329" s="5"/>
      <c r="NJ329" s="13"/>
      <c r="NK329" s="5"/>
      <c r="OG329" s="13"/>
      <c r="OH329" s="5"/>
      <c r="PD329" s="13"/>
      <c r="PE329" s="5"/>
      <c r="QA329" s="13"/>
      <c r="QB329" s="5"/>
      <c r="QX329" s="13"/>
      <c r="QY329" s="5"/>
      <c r="RU329" s="13"/>
      <c r="RV329" s="5"/>
      <c r="SR329" s="13"/>
      <c r="SS329" s="5"/>
      <c r="TO329" s="13"/>
      <c r="TP329" s="5"/>
      <c r="UL329" s="13"/>
      <c r="UM329" s="5"/>
      <c r="VI329" s="13"/>
      <c r="VJ329" s="5"/>
      <c r="WF329" s="13"/>
      <c r="WG329" s="5"/>
    </row>
    <row r="330" spans="29:605" x14ac:dyDescent="0.25">
      <c r="AC330" s="13" t="s">
        <v>182</v>
      </c>
      <c r="AD330" s="5">
        <v>4</v>
      </c>
      <c r="AZ330" s="13" t="s">
        <v>182</v>
      </c>
      <c r="BA330" s="5">
        <v>4</v>
      </c>
      <c r="BW330" s="13" t="s">
        <v>182</v>
      </c>
      <c r="BX330" s="5">
        <v>4</v>
      </c>
      <c r="CT330" s="13" t="s">
        <v>182</v>
      </c>
      <c r="CU330" s="5">
        <v>4</v>
      </c>
      <c r="DQ330" s="13" t="s">
        <v>182</v>
      </c>
      <c r="DR330" s="5">
        <v>4</v>
      </c>
      <c r="EN330" s="13" t="s">
        <v>182</v>
      </c>
      <c r="EO330" s="5">
        <v>4</v>
      </c>
      <c r="FK330" s="13" t="s">
        <v>182</v>
      </c>
      <c r="FL330" s="5">
        <v>4</v>
      </c>
      <c r="GH330" s="13" t="s">
        <v>182</v>
      </c>
      <c r="GI330" s="5">
        <v>4</v>
      </c>
      <c r="HE330" s="13" t="s">
        <v>182</v>
      </c>
      <c r="HF330" s="5">
        <v>4</v>
      </c>
      <c r="IB330" s="13" t="s">
        <v>182</v>
      </c>
      <c r="IC330" s="5">
        <v>4</v>
      </c>
      <c r="IY330" s="13" t="s">
        <v>182</v>
      </c>
      <c r="IZ330" s="5">
        <v>4</v>
      </c>
      <c r="JV330" s="13" t="s">
        <v>182</v>
      </c>
      <c r="JW330" s="5">
        <v>4</v>
      </c>
      <c r="KS330" s="13" t="s">
        <v>182</v>
      </c>
      <c r="KT330" s="5">
        <v>4</v>
      </c>
      <c r="LP330" s="13" t="s">
        <v>182</v>
      </c>
      <c r="LQ330" s="5">
        <v>4</v>
      </c>
      <c r="MM330" s="13" t="s">
        <v>182</v>
      </c>
      <c r="MN330" s="5">
        <v>4</v>
      </c>
      <c r="NJ330" s="13" t="s">
        <v>182</v>
      </c>
      <c r="NK330" s="5">
        <v>4</v>
      </c>
      <c r="OG330" s="13" t="s">
        <v>182</v>
      </c>
      <c r="OH330" s="5">
        <v>4</v>
      </c>
      <c r="PD330" s="13" t="s">
        <v>182</v>
      </c>
      <c r="PE330" s="5">
        <v>4</v>
      </c>
      <c r="QA330" s="13" t="s">
        <v>182</v>
      </c>
      <c r="QB330" s="5">
        <v>4</v>
      </c>
      <c r="QX330" s="13" t="s">
        <v>182</v>
      </c>
      <c r="QY330" s="5">
        <v>4</v>
      </c>
      <c r="RU330" s="13" t="s">
        <v>182</v>
      </c>
      <c r="RV330" s="5">
        <v>4</v>
      </c>
      <c r="SR330" s="13" t="s">
        <v>182</v>
      </c>
      <c r="SS330" s="5">
        <v>4</v>
      </c>
      <c r="TO330" s="13" t="s">
        <v>182</v>
      </c>
      <c r="TP330" s="5">
        <v>4</v>
      </c>
      <c r="UL330" s="13" t="s">
        <v>182</v>
      </c>
      <c r="UM330" s="5">
        <v>4</v>
      </c>
      <c r="VI330" s="13" t="s">
        <v>182</v>
      </c>
      <c r="VJ330" s="5">
        <v>4</v>
      </c>
      <c r="WF330" s="13" t="s">
        <v>182</v>
      </c>
      <c r="WG330" s="5">
        <v>4</v>
      </c>
    </row>
    <row r="331" spans="29:605" x14ac:dyDescent="0.25">
      <c r="AC331" s="13" t="s">
        <v>183</v>
      </c>
      <c r="AD331" s="5">
        <v>9.2834353592348702</v>
      </c>
      <c r="AZ331" s="13" t="s">
        <v>183</v>
      </c>
      <c r="BA331" s="5">
        <v>9.6860342722079604</v>
      </c>
      <c r="BW331" s="13" t="s">
        <v>183</v>
      </c>
      <c r="BX331" s="5">
        <v>9.5318973333155803</v>
      </c>
      <c r="CT331" s="13" t="s">
        <v>183</v>
      </c>
      <c r="CU331" s="5">
        <v>9.3128797659733902</v>
      </c>
      <c r="DQ331" s="13" t="s">
        <v>183</v>
      </c>
      <c r="DR331" s="5">
        <v>9.6951214914803305</v>
      </c>
      <c r="EN331" s="13" t="s">
        <v>183</v>
      </c>
      <c r="EO331" s="5">
        <v>9.3718026711448204</v>
      </c>
      <c r="FK331" s="13" t="s">
        <v>183</v>
      </c>
      <c r="FL331" s="5">
        <v>9.7154718403716593</v>
      </c>
      <c r="GH331" s="13" t="s">
        <v>183</v>
      </c>
      <c r="GI331" s="5">
        <v>9.4660436258823992</v>
      </c>
      <c r="HE331" s="13" t="s">
        <v>183</v>
      </c>
      <c r="HF331" s="5">
        <v>9.4759340385607693</v>
      </c>
      <c r="IB331" s="13" t="s">
        <v>183</v>
      </c>
      <c r="IC331" s="5">
        <v>9.76444445222781</v>
      </c>
      <c r="IY331" s="13" t="s">
        <v>183</v>
      </c>
      <c r="IZ331" s="5">
        <v>9.9254136260977592</v>
      </c>
      <c r="JV331" s="13" t="s">
        <v>183</v>
      </c>
      <c r="JW331" s="5">
        <v>9.96784299816178</v>
      </c>
      <c r="KS331" s="13" t="s">
        <v>183</v>
      </c>
      <c r="KT331" s="5">
        <v>9.6559880737737807</v>
      </c>
      <c r="LP331" s="13" t="s">
        <v>183</v>
      </c>
      <c r="LQ331" s="5">
        <v>9.9161380691120407</v>
      </c>
      <c r="MM331" s="13" t="s">
        <v>183</v>
      </c>
      <c r="MN331" s="5">
        <v>9.7775798868951895</v>
      </c>
      <c r="NJ331" s="13" t="s">
        <v>183</v>
      </c>
      <c r="NK331" s="5">
        <v>5.9449383213857097</v>
      </c>
      <c r="OG331" s="13" t="s">
        <v>183</v>
      </c>
      <c r="OH331" s="5">
        <v>5.9984355859199301</v>
      </c>
      <c r="PD331" s="13" t="s">
        <v>183</v>
      </c>
      <c r="PE331" s="5">
        <v>5.8878013210730202</v>
      </c>
      <c r="QA331" s="13" t="s">
        <v>183</v>
      </c>
      <c r="QB331" s="5">
        <v>6.0289278438760601</v>
      </c>
      <c r="QX331" s="13" t="s">
        <v>183</v>
      </c>
      <c r="QY331" s="5">
        <v>6.2097880722445398</v>
      </c>
      <c r="RU331" s="13" t="s">
        <v>183</v>
      </c>
      <c r="RV331" s="5">
        <v>6.1563885571824901</v>
      </c>
      <c r="SR331" s="13" t="s">
        <v>183</v>
      </c>
      <c r="SS331" s="5">
        <v>6.16151784774656</v>
      </c>
      <c r="TO331" s="13" t="s">
        <v>183</v>
      </c>
      <c r="TP331" s="5">
        <v>6.2064766994340399</v>
      </c>
      <c r="UL331" s="13" t="s">
        <v>183</v>
      </c>
      <c r="UM331" s="5">
        <v>8.5800388450149292</v>
      </c>
      <c r="VI331" s="13" t="s">
        <v>183</v>
      </c>
      <c r="VJ331" s="5">
        <v>8.6148707055878209</v>
      </c>
      <c r="WF331" s="13" t="s">
        <v>183</v>
      </c>
      <c r="WG331" s="5">
        <v>8.6862943708338793</v>
      </c>
    </row>
    <row r="332" spans="29:605" x14ac:dyDescent="0.25">
      <c r="AC332" s="13" t="s">
        <v>184</v>
      </c>
      <c r="AD332" s="5">
        <v>36823.944171939198</v>
      </c>
      <c r="AZ332" s="13" t="s">
        <v>184</v>
      </c>
      <c r="BA332" s="5">
        <v>41682.498796442298</v>
      </c>
      <c r="BW332" s="13" t="s">
        <v>184</v>
      </c>
      <c r="BX332" s="5">
        <v>40294.990369086998</v>
      </c>
      <c r="CT332" s="13" t="s">
        <v>184</v>
      </c>
      <c r="CU332" s="5">
        <v>37677.867935836999</v>
      </c>
      <c r="DQ332" s="13" t="s">
        <v>184</v>
      </c>
      <c r="DR332" s="5">
        <v>40689.956904436498</v>
      </c>
      <c r="EN332" s="13" t="s">
        <v>184</v>
      </c>
      <c r="EO332" s="5">
        <v>37328.070321670297</v>
      </c>
      <c r="FK332" s="13" t="s">
        <v>184</v>
      </c>
      <c r="FL332" s="5">
        <v>37733.840901714597</v>
      </c>
      <c r="GH332" s="13" t="s">
        <v>184</v>
      </c>
      <c r="GI332" s="5">
        <v>37856.223734216401</v>
      </c>
      <c r="HE332" s="13" t="s">
        <v>184</v>
      </c>
      <c r="HF332" s="5">
        <v>37006.400894940103</v>
      </c>
      <c r="IB332" s="13" t="s">
        <v>184</v>
      </c>
      <c r="IC332" s="5">
        <v>41140.483358612997</v>
      </c>
      <c r="IY332" s="13" t="s">
        <v>184</v>
      </c>
      <c r="IZ332" s="5">
        <v>41592.600509761498</v>
      </c>
      <c r="JV332" s="13" t="s">
        <v>184</v>
      </c>
      <c r="JW332" s="5">
        <v>41633.099073792597</v>
      </c>
      <c r="KS332" s="13" t="s">
        <v>184</v>
      </c>
      <c r="KT332" s="5">
        <v>40835.101998726299</v>
      </c>
      <c r="LP332" s="13" t="s">
        <v>184</v>
      </c>
      <c r="LQ332" s="5">
        <v>41568.323634857697</v>
      </c>
      <c r="MM332" s="13" t="s">
        <v>184</v>
      </c>
      <c r="MN332" s="5">
        <v>41337.297031741597</v>
      </c>
      <c r="NJ332" s="13" t="s">
        <v>184</v>
      </c>
      <c r="NK332" s="5">
        <v>78319.391670972997</v>
      </c>
      <c r="OG332" s="13" t="s">
        <v>184</v>
      </c>
      <c r="OH332" s="5">
        <v>74795.826592427096</v>
      </c>
      <c r="PD332" s="13" t="s">
        <v>184</v>
      </c>
      <c r="PE332" s="5">
        <v>78918.196867297796</v>
      </c>
      <c r="QA332" s="13" t="s">
        <v>184</v>
      </c>
      <c r="QB332" s="5">
        <v>86493.647136000596</v>
      </c>
      <c r="QX332" s="13" t="s">
        <v>184</v>
      </c>
      <c r="QY332" s="5">
        <v>93684.944052319901</v>
      </c>
      <c r="RU332" s="13" t="s">
        <v>184</v>
      </c>
      <c r="RV332" s="5">
        <v>91968.604459947295</v>
      </c>
      <c r="SR332" s="13" t="s">
        <v>184</v>
      </c>
      <c r="SS332" s="5">
        <v>84245.251630974803</v>
      </c>
      <c r="TO332" s="13" t="s">
        <v>184</v>
      </c>
      <c r="TP332" s="5">
        <v>82933.941362331301</v>
      </c>
      <c r="UL332" s="13" t="s">
        <v>184</v>
      </c>
      <c r="UM332" s="5">
        <v>37609.9278054729</v>
      </c>
      <c r="VI332" s="13" t="s">
        <v>184</v>
      </c>
      <c r="VJ332" s="5">
        <v>37688.567532055298</v>
      </c>
      <c r="WF332" s="13" t="s">
        <v>184</v>
      </c>
      <c r="WG332" s="5">
        <v>37716.575433110098</v>
      </c>
    </row>
    <row r="333" spans="29:605" x14ac:dyDescent="0.25">
      <c r="AC333" s="13" t="s">
        <v>185</v>
      </c>
      <c r="AD333" s="14">
        <v>8.6657907050027102E-6</v>
      </c>
      <c r="AZ333" s="13" t="s">
        <v>185</v>
      </c>
      <c r="BA333" s="14">
        <v>8.50242529769419E-6</v>
      </c>
      <c r="BW333" s="13" t="s">
        <v>185</v>
      </c>
      <c r="BX333" s="14">
        <v>8.5657441076650403E-6</v>
      </c>
      <c r="CT333" s="13" t="s">
        <v>185</v>
      </c>
      <c r="CU333" s="14">
        <v>8.6426806044077708E-6</v>
      </c>
      <c r="DQ333" s="13" t="s">
        <v>185</v>
      </c>
      <c r="DR333" s="14">
        <v>8.5548193906083205E-6</v>
      </c>
      <c r="EN333" s="13" t="s">
        <v>185</v>
      </c>
      <c r="EO333" s="14">
        <v>8.6527260120586004E-6</v>
      </c>
      <c r="FK333" s="13" t="s">
        <v>185</v>
      </c>
      <c r="FL333" s="14">
        <v>8.4687400778365394E-6</v>
      </c>
      <c r="GH333" s="13" t="s">
        <v>185</v>
      </c>
      <c r="GI333" s="14">
        <v>8.5235052856971295E-6</v>
      </c>
      <c r="HE333" s="13" t="s">
        <v>185</v>
      </c>
      <c r="HF333" s="14">
        <v>8.5981287483840494E-6</v>
      </c>
      <c r="IB333" s="13" t="s">
        <v>185</v>
      </c>
      <c r="IC333" s="14">
        <v>8.6649769236031708E-6</v>
      </c>
      <c r="IY333" s="13" t="s">
        <v>185</v>
      </c>
      <c r="IZ333" s="14">
        <v>8.6490558774023108E-6</v>
      </c>
      <c r="JV333" s="13" t="s">
        <v>185</v>
      </c>
      <c r="JW333" s="14">
        <v>8.6822803909290597E-6</v>
      </c>
      <c r="KS333" s="13" t="s">
        <v>185</v>
      </c>
      <c r="KT333" s="14">
        <v>8.6032066024973194E-6</v>
      </c>
      <c r="LP333" s="13" t="s">
        <v>185</v>
      </c>
      <c r="LQ333" s="14">
        <v>8.6814728472031296E-6</v>
      </c>
      <c r="MM333" s="13" t="s">
        <v>185</v>
      </c>
      <c r="MN333" s="14">
        <v>8.5974457778144192E-6</v>
      </c>
      <c r="NJ333" s="13" t="s">
        <v>185</v>
      </c>
      <c r="NK333" s="14">
        <v>9.2426744582943295E-6</v>
      </c>
      <c r="OG333" s="13" t="s">
        <v>185</v>
      </c>
      <c r="OH333" s="14">
        <v>9.1260507881906107E-6</v>
      </c>
      <c r="PD333" s="13" t="s">
        <v>185</v>
      </c>
      <c r="PE333" s="14">
        <v>9.2817593672848998E-6</v>
      </c>
      <c r="QA333" s="13" t="s">
        <v>185</v>
      </c>
      <c r="QB333" s="14">
        <v>9.2686250812516301E-6</v>
      </c>
      <c r="QX333" s="13" t="s">
        <v>185</v>
      </c>
      <c r="QY333" s="14">
        <v>9.3931327256587595E-6</v>
      </c>
      <c r="RU333" s="13" t="s">
        <v>185</v>
      </c>
      <c r="RV333" s="14">
        <v>9.6811686929821594E-6</v>
      </c>
      <c r="SR333" s="13" t="s">
        <v>185</v>
      </c>
      <c r="SS333" s="14">
        <v>9.0836829578803593E-6</v>
      </c>
      <c r="TO333" s="13" t="s">
        <v>185</v>
      </c>
      <c r="TP333" s="14">
        <v>9.3535533681494005E-6</v>
      </c>
      <c r="UL333" s="13" t="s">
        <v>185</v>
      </c>
      <c r="UM333" s="14">
        <v>8.7102424560116407E-6</v>
      </c>
      <c r="VI333" s="13" t="s">
        <v>185</v>
      </c>
      <c r="VJ333" s="14">
        <v>8.6900214245147297E-6</v>
      </c>
      <c r="WF333" s="13" t="s">
        <v>185</v>
      </c>
      <c r="WG333" s="14">
        <v>8.6828423975878303E-6</v>
      </c>
    </row>
    <row r="334" spans="29:605" x14ac:dyDescent="0.25">
      <c r="AC334" s="13" t="s">
        <v>186</v>
      </c>
      <c r="AD334" s="5">
        <v>317.86857820052501</v>
      </c>
      <c r="AZ334" s="13" t="s">
        <v>186</v>
      </c>
      <c r="BA334" s="5">
        <v>311.87619602605901</v>
      </c>
      <c r="BW334" s="13" t="s">
        <v>186</v>
      </c>
      <c r="BX334" s="5">
        <v>314.19878386413899</v>
      </c>
      <c r="CT334" s="13" t="s">
        <v>186</v>
      </c>
      <c r="CU334" s="5">
        <v>317.02088004253102</v>
      </c>
      <c r="DQ334" s="13" t="s">
        <v>186</v>
      </c>
      <c r="DR334" s="5">
        <v>313.79805594486697</v>
      </c>
      <c r="EN334" s="13" t="s">
        <v>186</v>
      </c>
      <c r="EO334" s="5">
        <v>317.389354144447</v>
      </c>
      <c r="FK334" s="13" t="s">
        <v>186</v>
      </c>
      <c r="FL334" s="5">
        <v>310.64059349340801</v>
      </c>
      <c r="GH334" s="13" t="s">
        <v>186</v>
      </c>
      <c r="GI334" s="5">
        <v>312.64942792642199</v>
      </c>
      <c r="HE334" s="13" t="s">
        <v>186</v>
      </c>
      <c r="HF334" s="5">
        <v>315.38668004710797</v>
      </c>
      <c r="IB334" s="13" t="s">
        <v>186</v>
      </c>
      <c r="IC334" s="5">
        <v>317.83872800620998</v>
      </c>
      <c r="IY334" s="13" t="s">
        <v>186</v>
      </c>
      <c r="IZ334" s="5">
        <v>317.25473048173501</v>
      </c>
      <c r="JV334" s="13" t="s">
        <v>186</v>
      </c>
      <c r="JW334" s="5">
        <v>318.47343391407799</v>
      </c>
      <c r="KS334" s="13" t="s">
        <v>186</v>
      </c>
      <c r="KT334" s="5">
        <v>315.57294005756103</v>
      </c>
      <c r="LP334" s="13" t="s">
        <v>186</v>
      </c>
      <c r="LQ334" s="5">
        <v>318.44381252293999</v>
      </c>
      <c r="MM334" s="13" t="s">
        <v>186</v>
      </c>
      <c r="MN334" s="5">
        <v>315.36162810536302</v>
      </c>
      <c r="NJ334" s="13" t="s">
        <v>186</v>
      </c>
      <c r="NK334" s="5">
        <v>339.02916523615801</v>
      </c>
      <c r="OG334" s="13" t="s">
        <v>186</v>
      </c>
      <c r="OH334" s="5">
        <v>334.751309762566</v>
      </c>
      <c r="PD334" s="13" t="s">
        <v>186</v>
      </c>
      <c r="PE334" s="5">
        <v>340.462832961684</v>
      </c>
      <c r="QA334" s="13" t="s">
        <v>186</v>
      </c>
      <c r="QB334" s="5">
        <v>339.98105617186798</v>
      </c>
      <c r="QX334" s="13" t="s">
        <v>186</v>
      </c>
      <c r="QY334" s="5">
        <v>344.54810253267402</v>
      </c>
      <c r="RU334" s="13" t="s">
        <v>186</v>
      </c>
      <c r="RV334" s="5">
        <v>355.11350695109002</v>
      </c>
      <c r="SR334" s="13" t="s">
        <v>186</v>
      </c>
      <c r="SS334" s="5">
        <v>333.19722168905798</v>
      </c>
      <c r="TO334" s="13" t="s">
        <v>186</v>
      </c>
      <c r="TP334" s="5">
        <v>343.09629801467099</v>
      </c>
      <c r="UL334" s="13" t="s">
        <v>186</v>
      </c>
      <c r="UM334" s="5">
        <v>319.49910625881</v>
      </c>
      <c r="VI334" s="13" t="s">
        <v>186</v>
      </c>
      <c r="VJ334" s="5">
        <v>318.75738161411499</v>
      </c>
      <c r="WF334" s="13" t="s">
        <v>186</v>
      </c>
      <c r="WG334" s="5">
        <v>318.49404879662598</v>
      </c>
    </row>
    <row r="335" spans="29:605" x14ac:dyDescent="0.25">
      <c r="AC335" s="13" t="s">
        <v>187</v>
      </c>
      <c r="AD335" s="5">
        <v>0</v>
      </c>
      <c r="AZ335" s="13" t="s">
        <v>187</v>
      </c>
      <c r="BA335" s="5">
        <v>0</v>
      </c>
      <c r="BW335" s="13" t="s">
        <v>187</v>
      </c>
      <c r="BX335" s="5">
        <v>0</v>
      </c>
      <c r="CT335" s="13" t="s">
        <v>187</v>
      </c>
      <c r="CU335" s="5">
        <v>0</v>
      </c>
      <c r="DQ335" s="13" t="s">
        <v>187</v>
      </c>
      <c r="DR335" s="5">
        <v>0</v>
      </c>
      <c r="EN335" s="13" t="s">
        <v>187</v>
      </c>
      <c r="EO335" s="5">
        <v>0</v>
      </c>
      <c r="FK335" s="13" t="s">
        <v>187</v>
      </c>
      <c r="FL335" s="5">
        <v>0</v>
      </c>
      <c r="GH335" s="13" t="s">
        <v>187</v>
      </c>
      <c r="GI335" s="5">
        <v>0</v>
      </c>
      <c r="HE335" s="13" t="s">
        <v>187</v>
      </c>
      <c r="HF335" s="5">
        <v>0</v>
      </c>
      <c r="IB335" s="13" t="s">
        <v>187</v>
      </c>
      <c r="IC335" s="5">
        <v>0</v>
      </c>
      <c r="IY335" s="13" t="s">
        <v>187</v>
      </c>
      <c r="IZ335" s="5">
        <v>0</v>
      </c>
      <c r="JV335" s="13" t="s">
        <v>187</v>
      </c>
      <c r="JW335" s="5">
        <v>0</v>
      </c>
      <c r="KS335" s="13" t="s">
        <v>187</v>
      </c>
      <c r="KT335" s="5">
        <v>0</v>
      </c>
      <c r="LP335" s="13" t="s">
        <v>187</v>
      </c>
      <c r="LQ335" s="5">
        <v>0</v>
      </c>
      <c r="MM335" s="13" t="s">
        <v>187</v>
      </c>
      <c r="MN335" s="5">
        <v>0</v>
      </c>
      <c r="NJ335" s="13" t="s">
        <v>187</v>
      </c>
      <c r="NK335" s="5">
        <v>0</v>
      </c>
      <c r="OG335" s="13" t="s">
        <v>187</v>
      </c>
      <c r="OH335" s="5">
        <v>0</v>
      </c>
      <c r="PD335" s="13" t="s">
        <v>187</v>
      </c>
      <c r="PE335" s="5">
        <v>0</v>
      </c>
      <c r="QA335" s="13" t="s">
        <v>187</v>
      </c>
      <c r="QB335" s="5">
        <v>0</v>
      </c>
      <c r="QX335" s="13" t="s">
        <v>187</v>
      </c>
      <c r="QY335" s="5">
        <v>0</v>
      </c>
      <c r="RU335" s="13" t="s">
        <v>187</v>
      </c>
      <c r="RV335" s="5">
        <v>0</v>
      </c>
      <c r="SR335" s="13" t="s">
        <v>187</v>
      </c>
      <c r="SS335" s="5">
        <v>0</v>
      </c>
      <c r="TO335" s="13" t="s">
        <v>187</v>
      </c>
      <c r="TP335" s="5">
        <v>0</v>
      </c>
      <c r="UL335" s="13" t="s">
        <v>187</v>
      </c>
      <c r="UM335" s="5">
        <v>0</v>
      </c>
      <c r="VI335" s="13" t="s">
        <v>187</v>
      </c>
      <c r="VJ335" s="5">
        <v>0</v>
      </c>
      <c r="WF335" s="13" t="s">
        <v>187</v>
      </c>
      <c r="WG335" s="5">
        <v>0</v>
      </c>
    </row>
    <row r="336" spans="29:605" x14ac:dyDescent="0.25">
      <c r="AC336" s="13" t="s">
        <v>188</v>
      </c>
      <c r="AD336" s="5">
        <v>165.392403618825</v>
      </c>
      <c r="AZ336" s="13" t="s">
        <v>188</v>
      </c>
      <c r="BA336" s="5">
        <v>170.554860493121</v>
      </c>
      <c r="BW336" s="13" t="s">
        <v>188</v>
      </c>
      <c r="BX336" s="5">
        <v>167.81389565213499</v>
      </c>
      <c r="CT336" s="13" t="s">
        <v>188</v>
      </c>
      <c r="CU336" s="5">
        <v>164.50186441387399</v>
      </c>
      <c r="DQ336" s="13" t="s">
        <v>188</v>
      </c>
      <c r="DR336" s="5">
        <v>165.63736251440099</v>
      </c>
      <c r="EN336" s="13" t="s">
        <v>188</v>
      </c>
      <c r="EO336" s="5">
        <v>165.17875854871701</v>
      </c>
      <c r="FK336" s="13" t="s">
        <v>188</v>
      </c>
      <c r="FL336" s="5">
        <v>161.334671702907</v>
      </c>
      <c r="GH336" s="13" t="s">
        <v>188</v>
      </c>
      <c r="GI336" s="5">
        <v>163.41499075273001</v>
      </c>
      <c r="HE336" s="13" t="s">
        <v>188</v>
      </c>
      <c r="HF336" s="5">
        <v>164.19229174493</v>
      </c>
      <c r="IB336" s="13" t="s">
        <v>188</v>
      </c>
      <c r="IC336" s="5">
        <v>162.03207043450499</v>
      </c>
      <c r="IY336" s="13" t="s">
        <v>188</v>
      </c>
      <c r="IZ336" s="5">
        <v>165.144010153436</v>
      </c>
      <c r="JV336" s="13" t="s">
        <v>188</v>
      </c>
      <c r="JW336" s="5">
        <v>162.447584272744</v>
      </c>
      <c r="KS336" s="13" t="s">
        <v>188</v>
      </c>
      <c r="KT336" s="5">
        <v>165.39975816551001</v>
      </c>
      <c r="LP336" s="13" t="s">
        <v>188</v>
      </c>
      <c r="LQ336" s="5">
        <v>164.08202605224801</v>
      </c>
      <c r="MM336" s="13" t="s">
        <v>188</v>
      </c>
      <c r="MN336" s="5">
        <v>164.59463311313101</v>
      </c>
      <c r="NJ336" s="13" t="s">
        <v>188</v>
      </c>
      <c r="NK336" s="5">
        <v>154.441422003578</v>
      </c>
      <c r="OG336" s="13" t="s">
        <v>188</v>
      </c>
      <c r="OH336" s="5">
        <v>155.032091221889</v>
      </c>
      <c r="PD336" s="13" t="s">
        <v>188</v>
      </c>
      <c r="PE336" s="5">
        <v>154.401818301802</v>
      </c>
      <c r="QA336" s="13" t="s">
        <v>188</v>
      </c>
      <c r="QB336" s="5">
        <v>166.44061086386699</v>
      </c>
      <c r="QX336" s="13" t="s">
        <v>188</v>
      </c>
      <c r="QY336" s="5">
        <v>166.75489789772601</v>
      </c>
      <c r="RU336" s="13" t="s">
        <v>188</v>
      </c>
      <c r="RV336" s="5">
        <v>147.25320847525899</v>
      </c>
      <c r="SR336" s="13" t="s">
        <v>188</v>
      </c>
      <c r="SS336" s="5">
        <v>165.508778471147</v>
      </c>
      <c r="TO336" s="13" t="s">
        <v>188</v>
      </c>
      <c r="TP336" s="5">
        <v>150.54407487040601</v>
      </c>
      <c r="UL336" s="13" t="s">
        <v>188</v>
      </c>
      <c r="UM336" s="5">
        <v>175.24548172457</v>
      </c>
      <c r="VI336" s="13" t="s">
        <v>188</v>
      </c>
      <c r="VJ336" s="5">
        <v>174.82765638600199</v>
      </c>
      <c r="WF336" s="13" t="s">
        <v>188</v>
      </c>
      <c r="WG336" s="5">
        <v>174.679331481047</v>
      </c>
    </row>
    <row r="337" spans="29:605" x14ac:dyDescent="0.25">
      <c r="AC337" s="13" t="s">
        <v>189</v>
      </c>
      <c r="AD337" s="5">
        <v>165.392403618825</v>
      </c>
      <c r="AZ337" s="13" t="s">
        <v>189</v>
      </c>
      <c r="BA337" s="5">
        <v>170.554860493121</v>
      </c>
      <c r="BW337" s="13" t="s">
        <v>189</v>
      </c>
      <c r="BX337" s="5">
        <v>167.81389565213499</v>
      </c>
      <c r="CT337" s="13" t="s">
        <v>189</v>
      </c>
      <c r="CU337" s="5">
        <v>164.50186441387399</v>
      </c>
      <c r="DQ337" s="13" t="s">
        <v>189</v>
      </c>
      <c r="DR337" s="5">
        <v>165.63736251440099</v>
      </c>
      <c r="EN337" s="13" t="s">
        <v>189</v>
      </c>
      <c r="EO337" s="5">
        <v>165.17875854871701</v>
      </c>
      <c r="FK337" s="13" t="s">
        <v>189</v>
      </c>
      <c r="FL337" s="5">
        <v>161.334671702907</v>
      </c>
      <c r="GH337" s="13" t="s">
        <v>189</v>
      </c>
      <c r="GI337" s="5">
        <v>163.41499075273001</v>
      </c>
      <c r="HE337" s="13" t="s">
        <v>189</v>
      </c>
      <c r="HF337" s="5">
        <v>164.19229174493</v>
      </c>
      <c r="IB337" s="13" t="s">
        <v>189</v>
      </c>
      <c r="IC337" s="5">
        <v>162.03207043450499</v>
      </c>
      <c r="IY337" s="13" t="s">
        <v>189</v>
      </c>
      <c r="IZ337" s="5">
        <v>165.144010153436</v>
      </c>
      <c r="JV337" s="13" t="s">
        <v>189</v>
      </c>
      <c r="JW337" s="5">
        <v>162.447584272744</v>
      </c>
      <c r="KS337" s="13" t="s">
        <v>189</v>
      </c>
      <c r="KT337" s="5">
        <v>165.39975816551001</v>
      </c>
      <c r="LP337" s="13" t="s">
        <v>189</v>
      </c>
      <c r="LQ337" s="5">
        <v>164.08202605224801</v>
      </c>
      <c r="MM337" s="13" t="s">
        <v>189</v>
      </c>
      <c r="MN337" s="5">
        <v>164.59463311313101</v>
      </c>
      <c r="NJ337" s="13" t="s">
        <v>189</v>
      </c>
      <c r="NK337" s="5">
        <v>154.441422003578</v>
      </c>
      <c r="OG337" s="13" t="s">
        <v>189</v>
      </c>
      <c r="OH337" s="5">
        <v>155.032091221889</v>
      </c>
      <c r="PD337" s="13" t="s">
        <v>189</v>
      </c>
      <c r="PE337" s="5">
        <v>154.401818301802</v>
      </c>
      <c r="QA337" s="13" t="s">
        <v>189</v>
      </c>
      <c r="QB337" s="5">
        <v>166.44061086386699</v>
      </c>
      <c r="QX337" s="13" t="s">
        <v>189</v>
      </c>
      <c r="QY337" s="5">
        <v>166.75489789772601</v>
      </c>
      <c r="RU337" s="13" t="s">
        <v>189</v>
      </c>
      <c r="RV337" s="5">
        <v>147.25320847525899</v>
      </c>
      <c r="SR337" s="13" t="s">
        <v>189</v>
      </c>
      <c r="SS337" s="5">
        <v>165.508778471147</v>
      </c>
      <c r="TO337" s="13" t="s">
        <v>189</v>
      </c>
      <c r="TP337" s="5">
        <v>150.54407487040601</v>
      </c>
      <c r="UL337" s="13" t="s">
        <v>189</v>
      </c>
      <c r="UM337" s="5">
        <v>175.24548172457</v>
      </c>
      <c r="VI337" s="13" t="s">
        <v>189</v>
      </c>
      <c r="VJ337" s="5">
        <v>174.82765638600199</v>
      </c>
      <c r="WF337" s="13" t="s">
        <v>189</v>
      </c>
      <c r="WG337" s="5">
        <v>174.679331481047</v>
      </c>
    </row>
    <row r="338" spans="29:605" x14ac:dyDescent="0.25">
      <c r="AC338" s="13" t="s">
        <v>190</v>
      </c>
      <c r="AD338" s="5">
        <v>0</v>
      </c>
      <c r="AZ338" s="13" t="s">
        <v>190</v>
      </c>
      <c r="BA338" s="5">
        <v>0</v>
      </c>
      <c r="BW338" s="13" t="s">
        <v>190</v>
      </c>
      <c r="BX338" s="5">
        <v>0</v>
      </c>
      <c r="CT338" s="13" t="s">
        <v>190</v>
      </c>
      <c r="CU338" s="5">
        <v>0</v>
      </c>
      <c r="DQ338" s="13" t="s">
        <v>190</v>
      </c>
      <c r="DR338" s="5">
        <v>0</v>
      </c>
      <c r="EN338" s="13" t="s">
        <v>190</v>
      </c>
      <c r="EO338" s="5">
        <v>0</v>
      </c>
      <c r="FK338" s="13" t="s">
        <v>190</v>
      </c>
      <c r="FL338" s="5">
        <v>0</v>
      </c>
      <c r="GH338" s="13" t="s">
        <v>190</v>
      </c>
      <c r="GI338" s="5">
        <v>0</v>
      </c>
      <c r="HE338" s="13" t="s">
        <v>190</v>
      </c>
      <c r="HF338" s="5">
        <v>0</v>
      </c>
      <c r="IB338" s="13" t="s">
        <v>190</v>
      </c>
      <c r="IC338" s="5">
        <v>0</v>
      </c>
      <c r="IY338" s="13" t="s">
        <v>190</v>
      </c>
      <c r="IZ338" s="5">
        <v>0</v>
      </c>
      <c r="JV338" s="13" t="s">
        <v>190</v>
      </c>
      <c r="JW338" s="5">
        <v>0</v>
      </c>
      <c r="KS338" s="13" t="s">
        <v>190</v>
      </c>
      <c r="KT338" s="5">
        <v>0</v>
      </c>
      <c r="LP338" s="13" t="s">
        <v>190</v>
      </c>
      <c r="LQ338" s="5">
        <v>0</v>
      </c>
      <c r="MM338" s="13" t="s">
        <v>190</v>
      </c>
      <c r="MN338" s="5">
        <v>0</v>
      </c>
      <c r="NJ338" s="13" t="s">
        <v>190</v>
      </c>
      <c r="NK338" s="5">
        <v>0</v>
      </c>
      <c r="OG338" s="13" t="s">
        <v>190</v>
      </c>
      <c r="OH338" s="5">
        <v>0</v>
      </c>
      <c r="PD338" s="13" t="s">
        <v>190</v>
      </c>
      <c r="PE338" s="5">
        <v>0</v>
      </c>
      <c r="QA338" s="13" t="s">
        <v>190</v>
      </c>
      <c r="QB338" s="5">
        <v>0</v>
      </c>
      <c r="QX338" s="13" t="s">
        <v>190</v>
      </c>
      <c r="QY338" s="5">
        <v>0</v>
      </c>
      <c r="RU338" s="13" t="s">
        <v>190</v>
      </c>
      <c r="RV338" s="5">
        <v>0</v>
      </c>
      <c r="SR338" s="13" t="s">
        <v>190</v>
      </c>
      <c r="SS338" s="5">
        <v>0</v>
      </c>
      <c r="TO338" s="13" t="s">
        <v>190</v>
      </c>
      <c r="TP338" s="5">
        <v>0</v>
      </c>
      <c r="UL338" s="13" t="s">
        <v>190</v>
      </c>
      <c r="UM338" s="5">
        <v>0</v>
      </c>
      <c r="VI338" s="13" t="s">
        <v>190</v>
      </c>
      <c r="VJ338" s="5">
        <v>0</v>
      </c>
      <c r="WF338" s="13" t="s">
        <v>190</v>
      </c>
      <c r="WG338" s="5">
        <v>0</v>
      </c>
    </row>
    <row r="339" spans="29:605" x14ac:dyDescent="0.25">
      <c r="AC339" s="13"/>
      <c r="AD339" s="5"/>
      <c r="AZ339" s="13"/>
      <c r="BA339" s="5"/>
      <c r="BW339" s="13"/>
      <c r="BX339" s="5"/>
      <c r="CT339" s="13"/>
      <c r="CU339" s="5"/>
      <c r="DQ339" s="13"/>
      <c r="DR339" s="5"/>
      <c r="EN339" s="13"/>
      <c r="EO339" s="5"/>
      <c r="FK339" s="13"/>
      <c r="FL339" s="5"/>
      <c r="GH339" s="13"/>
      <c r="GI339" s="5"/>
      <c r="HE339" s="13"/>
      <c r="HF339" s="5"/>
      <c r="IB339" s="13"/>
      <c r="IC339" s="5"/>
      <c r="IY339" s="13"/>
      <c r="IZ339" s="5"/>
      <c r="JV339" s="13"/>
      <c r="JW339" s="5"/>
      <c r="KS339" s="13"/>
      <c r="KT339" s="5"/>
      <c r="LP339" s="13"/>
      <c r="LQ339" s="5"/>
      <c r="MM339" s="13"/>
      <c r="MN339" s="5"/>
      <c r="NJ339" s="13"/>
      <c r="NK339" s="5"/>
      <c r="OG339" s="13"/>
      <c r="OH339" s="5"/>
      <c r="PD339" s="13"/>
      <c r="PE339" s="5"/>
      <c r="QA339" s="13"/>
      <c r="QB339" s="5"/>
      <c r="QX339" s="13"/>
      <c r="QY339" s="5"/>
      <c r="RU339" s="13"/>
      <c r="RV339" s="5"/>
      <c r="SR339" s="13"/>
      <c r="SS339" s="5"/>
      <c r="TO339" s="13"/>
      <c r="TP339" s="5"/>
      <c r="UL339" s="13"/>
      <c r="UM339" s="5"/>
      <c r="VI339" s="13"/>
      <c r="VJ339" s="5"/>
      <c r="WF339" s="13"/>
      <c r="WG339" s="5"/>
    </row>
    <row r="340" spans="29:605" x14ac:dyDescent="0.25">
      <c r="AC340" s="13" t="s">
        <v>191</v>
      </c>
      <c r="AD340" s="5">
        <v>0</v>
      </c>
      <c r="AZ340" s="13" t="s">
        <v>191</v>
      </c>
      <c r="BA340" s="5">
        <v>0</v>
      </c>
      <c r="BW340" s="13" t="s">
        <v>191</v>
      </c>
      <c r="BX340" s="5">
        <v>0</v>
      </c>
      <c r="CT340" s="13" t="s">
        <v>191</v>
      </c>
      <c r="CU340" s="5">
        <v>0</v>
      </c>
      <c r="DQ340" s="13" t="s">
        <v>191</v>
      </c>
      <c r="DR340" s="5">
        <v>0</v>
      </c>
      <c r="EN340" s="13" t="s">
        <v>191</v>
      </c>
      <c r="EO340" s="5">
        <v>0</v>
      </c>
      <c r="FK340" s="13" t="s">
        <v>191</v>
      </c>
      <c r="FL340" s="5">
        <v>0</v>
      </c>
      <c r="GH340" s="13" t="s">
        <v>191</v>
      </c>
      <c r="GI340" s="5">
        <v>0</v>
      </c>
      <c r="HE340" s="13" t="s">
        <v>191</v>
      </c>
      <c r="HF340" s="5">
        <v>0</v>
      </c>
      <c r="IB340" s="13" t="s">
        <v>191</v>
      </c>
      <c r="IC340" s="5">
        <v>0</v>
      </c>
      <c r="IY340" s="13" t="s">
        <v>191</v>
      </c>
      <c r="IZ340" s="5">
        <v>0</v>
      </c>
      <c r="JV340" s="13" t="s">
        <v>191</v>
      </c>
      <c r="JW340" s="5">
        <v>0</v>
      </c>
      <c r="KS340" s="13" t="s">
        <v>191</v>
      </c>
      <c r="KT340" s="5">
        <v>0</v>
      </c>
      <c r="LP340" s="13" t="s">
        <v>191</v>
      </c>
      <c r="LQ340" s="5">
        <v>0</v>
      </c>
      <c r="MM340" s="13" t="s">
        <v>191</v>
      </c>
      <c r="MN340" s="5">
        <v>0</v>
      </c>
      <c r="NJ340" s="13" t="s">
        <v>191</v>
      </c>
      <c r="NK340" s="5">
        <v>0</v>
      </c>
      <c r="OG340" s="13" t="s">
        <v>191</v>
      </c>
      <c r="OH340" s="5">
        <v>0</v>
      </c>
      <c r="PD340" s="13" t="s">
        <v>191</v>
      </c>
      <c r="PE340" s="5">
        <v>0</v>
      </c>
      <c r="QA340" s="13" t="s">
        <v>191</v>
      </c>
      <c r="QB340" s="5">
        <v>0</v>
      </c>
      <c r="QX340" s="13" t="s">
        <v>191</v>
      </c>
      <c r="QY340" s="5">
        <v>0</v>
      </c>
      <c r="RU340" s="13" t="s">
        <v>191</v>
      </c>
      <c r="RV340" s="5">
        <v>0</v>
      </c>
      <c r="SR340" s="13" t="s">
        <v>191</v>
      </c>
      <c r="SS340" s="5">
        <v>0</v>
      </c>
      <c r="TO340" s="13" t="s">
        <v>191</v>
      </c>
      <c r="TP340" s="5">
        <v>0</v>
      </c>
      <c r="UL340" s="13" t="s">
        <v>191</v>
      </c>
      <c r="UM340" s="5">
        <v>0</v>
      </c>
      <c r="VI340" s="13" t="s">
        <v>191</v>
      </c>
      <c r="VJ340" s="5">
        <v>0</v>
      </c>
      <c r="WF340" s="13" t="s">
        <v>191</v>
      </c>
      <c r="WG340" s="5">
        <v>0</v>
      </c>
    </row>
    <row r="341" spans="29:605" x14ac:dyDescent="0.25">
      <c r="AC341" s="13" t="s">
        <v>192</v>
      </c>
      <c r="AD341" s="5">
        <v>0</v>
      </c>
      <c r="AZ341" s="13" t="s">
        <v>192</v>
      </c>
      <c r="BA341" s="5">
        <v>0</v>
      </c>
      <c r="BW341" s="13" t="s">
        <v>192</v>
      </c>
      <c r="BX341" s="5">
        <v>0</v>
      </c>
      <c r="CT341" s="13" t="s">
        <v>192</v>
      </c>
      <c r="CU341" s="5">
        <v>0</v>
      </c>
      <c r="DQ341" s="13" t="s">
        <v>192</v>
      </c>
      <c r="DR341" s="5">
        <v>0</v>
      </c>
      <c r="EN341" s="13" t="s">
        <v>192</v>
      </c>
      <c r="EO341" s="5">
        <v>0</v>
      </c>
      <c r="FK341" s="13" t="s">
        <v>192</v>
      </c>
      <c r="FL341" s="5">
        <v>0</v>
      </c>
      <c r="GH341" s="13" t="s">
        <v>192</v>
      </c>
      <c r="GI341" s="5">
        <v>0</v>
      </c>
      <c r="HE341" s="13" t="s">
        <v>192</v>
      </c>
      <c r="HF341" s="5">
        <v>0</v>
      </c>
      <c r="IB341" s="13" t="s">
        <v>192</v>
      </c>
      <c r="IC341" s="5">
        <v>0</v>
      </c>
      <c r="IY341" s="13" t="s">
        <v>192</v>
      </c>
      <c r="IZ341" s="5">
        <v>0</v>
      </c>
      <c r="JV341" s="13" t="s">
        <v>192</v>
      </c>
      <c r="JW341" s="5">
        <v>0</v>
      </c>
      <c r="KS341" s="13" t="s">
        <v>192</v>
      </c>
      <c r="KT341" s="5">
        <v>0</v>
      </c>
      <c r="LP341" s="13" t="s">
        <v>192</v>
      </c>
      <c r="LQ341" s="5">
        <v>0</v>
      </c>
      <c r="MM341" s="13" t="s">
        <v>192</v>
      </c>
      <c r="MN341" s="5">
        <v>0</v>
      </c>
      <c r="NJ341" s="13" t="s">
        <v>192</v>
      </c>
      <c r="NK341" s="5">
        <v>0</v>
      </c>
      <c r="OG341" s="13" t="s">
        <v>192</v>
      </c>
      <c r="OH341" s="5">
        <v>0</v>
      </c>
      <c r="PD341" s="13" t="s">
        <v>192</v>
      </c>
      <c r="PE341" s="5">
        <v>0</v>
      </c>
      <c r="QA341" s="13" t="s">
        <v>192</v>
      </c>
      <c r="QB341" s="5">
        <v>0</v>
      </c>
      <c r="QX341" s="13" t="s">
        <v>192</v>
      </c>
      <c r="QY341" s="5">
        <v>0</v>
      </c>
      <c r="RU341" s="13" t="s">
        <v>192</v>
      </c>
      <c r="RV341" s="5">
        <v>0</v>
      </c>
      <c r="SR341" s="13" t="s">
        <v>192</v>
      </c>
      <c r="SS341" s="5">
        <v>0</v>
      </c>
      <c r="TO341" s="13" t="s">
        <v>192</v>
      </c>
      <c r="TP341" s="5">
        <v>0</v>
      </c>
      <c r="UL341" s="13" t="s">
        <v>192</v>
      </c>
      <c r="UM341" s="5">
        <v>0</v>
      </c>
      <c r="VI341" s="13" t="s">
        <v>192</v>
      </c>
      <c r="VJ341" s="5">
        <v>0</v>
      </c>
      <c r="WF341" s="13" t="s">
        <v>192</v>
      </c>
      <c r="WG341" s="5">
        <v>0</v>
      </c>
    </row>
    <row r="342" spans="29:605" x14ac:dyDescent="0.25">
      <c r="AC342" s="13" t="s">
        <v>193</v>
      </c>
      <c r="AD342" s="5">
        <v>1.2617460464080399</v>
      </c>
      <c r="AZ342" s="13" t="s">
        <v>193</v>
      </c>
      <c r="BA342" s="5">
        <v>1.3750037894262399</v>
      </c>
      <c r="BW342" s="13" t="s">
        <v>193</v>
      </c>
      <c r="BX342" s="5">
        <v>1.3512725236777201</v>
      </c>
      <c r="CT342" s="13" t="s">
        <v>193</v>
      </c>
      <c r="CU342" s="5">
        <v>1.2726080827308699</v>
      </c>
      <c r="DQ342" s="13" t="s">
        <v>193</v>
      </c>
      <c r="DR342" s="5">
        <v>1.36344821062789</v>
      </c>
      <c r="EN342" s="13" t="s">
        <v>193</v>
      </c>
      <c r="EO342" s="5">
        <v>1.2771397738703401</v>
      </c>
      <c r="FK342" s="13" t="s">
        <v>193</v>
      </c>
      <c r="FL342" s="5">
        <v>1.2634511350583799</v>
      </c>
      <c r="GH342" s="13" t="s">
        <v>193</v>
      </c>
      <c r="GI342" s="5">
        <v>1.27598031133047</v>
      </c>
      <c r="HE342" s="13" t="s">
        <v>193</v>
      </c>
      <c r="HF342" s="5">
        <v>1.2580728397360601</v>
      </c>
      <c r="IB342" s="13" t="s">
        <v>193</v>
      </c>
      <c r="IC342" s="5">
        <v>1.4255440662088501</v>
      </c>
      <c r="IY342" s="13" t="s">
        <v>193</v>
      </c>
      <c r="IZ342" s="5">
        <v>1.45210212968598</v>
      </c>
      <c r="JV342" s="13" t="s">
        <v>193</v>
      </c>
      <c r="JW342" s="5">
        <v>1.5095129482318399</v>
      </c>
      <c r="KS342" s="13" t="s">
        <v>193</v>
      </c>
      <c r="KT342" s="5">
        <v>1.3898590692060799</v>
      </c>
      <c r="LP342" s="13" t="s">
        <v>193</v>
      </c>
      <c r="LQ342" s="5">
        <v>1.4733527009163301</v>
      </c>
      <c r="MM342" s="13" t="s">
        <v>193</v>
      </c>
      <c r="MN342" s="5">
        <v>1.42236379342502</v>
      </c>
      <c r="NJ342" s="13" t="s">
        <v>193</v>
      </c>
      <c r="NK342" s="5">
        <v>3.1048533996892398</v>
      </c>
      <c r="OG342" s="13" t="s">
        <v>193</v>
      </c>
      <c r="OH342" s="5">
        <v>2.9057918962254599</v>
      </c>
      <c r="PD342" s="13" t="s">
        <v>193</v>
      </c>
      <c r="PE342" s="5">
        <v>3.1419549347992901</v>
      </c>
      <c r="QA342" s="13" t="s">
        <v>193</v>
      </c>
      <c r="QB342" s="5">
        <v>3.53163444581</v>
      </c>
      <c r="QX342" s="13" t="s">
        <v>193</v>
      </c>
      <c r="QY342" s="5">
        <v>3.8440053229504301</v>
      </c>
      <c r="RU342" s="13" t="s">
        <v>193</v>
      </c>
      <c r="RV342" s="5">
        <v>3.82247392166432</v>
      </c>
      <c r="SR342" s="13" t="s">
        <v>193</v>
      </c>
      <c r="SS342" s="5">
        <v>3.2844537330653498</v>
      </c>
      <c r="TO342" s="13" t="s">
        <v>193</v>
      </c>
      <c r="TP342" s="5">
        <v>3.3296360047134099</v>
      </c>
      <c r="UL342" s="13" t="s">
        <v>193</v>
      </c>
      <c r="UM342" s="5">
        <v>1.2969340971888601</v>
      </c>
      <c r="VI342" s="13" t="s">
        <v>193</v>
      </c>
      <c r="VJ342" s="5">
        <v>1.2966166160663399</v>
      </c>
      <c r="WF342" s="13" t="s">
        <v>193</v>
      </c>
      <c r="WG342" s="5">
        <v>1.29650344469521</v>
      </c>
    </row>
    <row r="343" spans="29:605" x14ac:dyDescent="0.25">
      <c r="AC343" s="13" t="s">
        <v>194</v>
      </c>
      <c r="AD343" s="5">
        <v>0</v>
      </c>
      <c r="AZ343" s="13" t="s">
        <v>194</v>
      </c>
      <c r="BA343" s="5">
        <v>0</v>
      </c>
      <c r="BW343" s="13" t="s">
        <v>194</v>
      </c>
      <c r="BX343" s="5">
        <v>0</v>
      </c>
      <c r="CT343" s="13" t="s">
        <v>194</v>
      </c>
      <c r="CU343" s="5">
        <v>0</v>
      </c>
      <c r="DQ343" s="13" t="s">
        <v>194</v>
      </c>
      <c r="DR343" s="5">
        <v>0</v>
      </c>
      <c r="EN343" s="13" t="s">
        <v>194</v>
      </c>
      <c r="EO343" s="5">
        <v>0</v>
      </c>
      <c r="FK343" s="13" t="s">
        <v>194</v>
      </c>
      <c r="FL343" s="5">
        <v>0</v>
      </c>
      <c r="GH343" s="13" t="s">
        <v>194</v>
      </c>
      <c r="GI343" s="5">
        <v>0</v>
      </c>
      <c r="HE343" s="13" t="s">
        <v>194</v>
      </c>
      <c r="HF343" s="5">
        <v>0</v>
      </c>
      <c r="IB343" s="13" t="s">
        <v>194</v>
      </c>
      <c r="IC343" s="5">
        <v>0</v>
      </c>
      <c r="IY343" s="13" t="s">
        <v>194</v>
      </c>
      <c r="IZ343" s="5">
        <v>0</v>
      </c>
      <c r="JV343" s="13" t="s">
        <v>194</v>
      </c>
      <c r="JW343" s="5">
        <v>0</v>
      </c>
      <c r="KS343" s="13" t="s">
        <v>194</v>
      </c>
      <c r="KT343" s="5">
        <v>0</v>
      </c>
      <c r="LP343" s="13" t="s">
        <v>194</v>
      </c>
      <c r="LQ343" s="5">
        <v>0</v>
      </c>
      <c r="MM343" s="13" t="s">
        <v>194</v>
      </c>
      <c r="MN343" s="5">
        <v>0</v>
      </c>
      <c r="NJ343" s="13" t="s">
        <v>194</v>
      </c>
      <c r="NK343" s="5">
        <v>0</v>
      </c>
      <c r="OG343" s="13" t="s">
        <v>194</v>
      </c>
      <c r="OH343" s="5">
        <v>0</v>
      </c>
      <c r="PD343" s="13" t="s">
        <v>194</v>
      </c>
      <c r="PE343" s="5">
        <v>0</v>
      </c>
      <c r="QA343" s="13" t="s">
        <v>194</v>
      </c>
      <c r="QB343" s="5">
        <v>0</v>
      </c>
      <c r="QX343" s="13" t="s">
        <v>194</v>
      </c>
      <c r="QY343" s="5">
        <v>0</v>
      </c>
      <c r="RU343" s="13" t="s">
        <v>194</v>
      </c>
      <c r="RV343" s="5">
        <v>0</v>
      </c>
      <c r="SR343" s="13" t="s">
        <v>194</v>
      </c>
      <c r="SS343" s="5">
        <v>0</v>
      </c>
      <c r="TO343" s="13" t="s">
        <v>194</v>
      </c>
      <c r="TP343" s="5">
        <v>0</v>
      </c>
      <c r="UL343" s="13" t="s">
        <v>194</v>
      </c>
      <c r="UM343" s="5">
        <v>0</v>
      </c>
      <c r="VI343" s="13" t="s">
        <v>194</v>
      </c>
      <c r="VJ343" s="5">
        <v>0</v>
      </c>
      <c r="WF343" s="13" t="s">
        <v>194</v>
      </c>
      <c r="WG343" s="5">
        <v>0</v>
      </c>
    </row>
    <row r="344" spans="29:605" x14ac:dyDescent="0.25">
      <c r="AC344" s="13" t="s">
        <v>195</v>
      </c>
      <c r="AD344" s="14">
        <v>46281918.8086695</v>
      </c>
      <c r="AZ344" s="13" t="s">
        <v>195</v>
      </c>
      <c r="BA344" s="14">
        <v>50436309.212145798</v>
      </c>
      <c r="BW344" s="13" t="s">
        <v>195</v>
      </c>
      <c r="BX344" s="14">
        <v>49565826.187667899</v>
      </c>
      <c r="CT344" s="13" t="s">
        <v>195</v>
      </c>
      <c r="CU344" s="14">
        <v>46680347.545277297</v>
      </c>
      <c r="DQ344" s="13" t="s">
        <v>195</v>
      </c>
      <c r="DR344" s="14">
        <v>50012440.747286998</v>
      </c>
      <c r="EN344" s="13" t="s">
        <v>195</v>
      </c>
      <c r="EO344" s="14">
        <v>46846573.833031401</v>
      </c>
      <c r="FK344" s="13" t="s">
        <v>195</v>
      </c>
      <c r="FL344" s="14">
        <v>46344462.9115033</v>
      </c>
      <c r="GH344" s="13" t="s">
        <v>195</v>
      </c>
      <c r="GI344" s="14">
        <v>46804043.760292202</v>
      </c>
      <c r="HE344" s="13" t="s">
        <v>195</v>
      </c>
      <c r="HF344" s="14">
        <v>46147182.461807899</v>
      </c>
      <c r="IB344" s="13" t="s">
        <v>195</v>
      </c>
      <c r="IC344" s="14">
        <v>52290169.577533297</v>
      </c>
      <c r="IY344" s="13" t="s">
        <v>195</v>
      </c>
      <c r="IZ344" s="14">
        <v>53264341.948481701</v>
      </c>
      <c r="JV344" s="13" t="s">
        <v>195</v>
      </c>
      <c r="JW344" s="14">
        <v>55370219.633014701</v>
      </c>
      <c r="KS344" s="13" t="s">
        <v>195</v>
      </c>
      <c r="KT344" s="14">
        <v>50981213.517261602</v>
      </c>
      <c r="LP344" s="13" t="s">
        <v>195</v>
      </c>
      <c r="LQ344" s="14">
        <v>54043830.986803398</v>
      </c>
      <c r="MM344" s="13" t="s">
        <v>195</v>
      </c>
      <c r="MN344" s="14">
        <v>52173514.465207197</v>
      </c>
      <c r="NJ344" s="13" t="s">
        <v>195</v>
      </c>
      <c r="NK344" s="14">
        <v>113888665.129026</v>
      </c>
      <c r="OG344" s="13" t="s">
        <v>195</v>
      </c>
      <c r="OH344" s="14">
        <v>106586919.767929</v>
      </c>
      <c r="PD344" s="13" t="s">
        <v>195</v>
      </c>
      <c r="PE344" s="14">
        <v>115249581.012637</v>
      </c>
      <c r="QA344" s="13" t="s">
        <v>195</v>
      </c>
      <c r="QB344" s="14">
        <v>129543357.11864699</v>
      </c>
      <c r="QX344" s="13" t="s">
        <v>195</v>
      </c>
      <c r="QY344" s="14">
        <v>141001386.73971301</v>
      </c>
      <c r="RU344" s="13" t="s">
        <v>195</v>
      </c>
      <c r="RV344" s="14">
        <v>140211596.615942</v>
      </c>
      <c r="SR344" s="13" t="s">
        <v>195</v>
      </c>
      <c r="SS344" s="14">
        <v>120476558.208609</v>
      </c>
      <c r="TO344" s="13" t="s">
        <v>195</v>
      </c>
      <c r="TP344" s="14">
        <v>122133882.385657</v>
      </c>
      <c r="UL344" s="13" t="s">
        <v>195</v>
      </c>
      <c r="UM344" s="14">
        <v>47572646.458587296</v>
      </c>
      <c r="VI344" s="13" t="s">
        <v>195</v>
      </c>
      <c r="VJ344" s="14">
        <v>47561000.980816498</v>
      </c>
      <c r="WF344" s="13" t="s">
        <v>195</v>
      </c>
      <c r="WG344" s="14">
        <v>47556849.758607298</v>
      </c>
    </row>
    <row r="345" spans="29:605" x14ac:dyDescent="0.25">
      <c r="AC345" s="13" t="s">
        <v>196</v>
      </c>
      <c r="AD345" s="5">
        <v>351.05818539343397</v>
      </c>
      <c r="AZ345" s="13" t="s">
        <v>196</v>
      </c>
      <c r="BA345" s="5">
        <v>355.59800258164</v>
      </c>
      <c r="BW345" s="13" t="s">
        <v>196</v>
      </c>
      <c r="BX345" s="5">
        <v>355.28251281531197</v>
      </c>
      <c r="CT345" s="13" t="s">
        <v>196</v>
      </c>
      <c r="CU345" s="5">
        <v>349.67389563541298</v>
      </c>
      <c r="DQ345" s="13" t="s">
        <v>196</v>
      </c>
      <c r="DR345" s="5">
        <v>353.45093004489001</v>
      </c>
      <c r="EN345" s="13" t="s">
        <v>196</v>
      </c>
      <c r="EO345" s="5">
        <v>346.93242355883399</v>
      </c>
      <c r="FK345" s="13" t="s">
        <v>196</v>
      </c>
      <c r="FL345" s="5">
        <v>330.66771776651802</v>
      </c>
      <c r="GH345" s="13" t="s">
        <v>196</v>
      </c>
      <c r="GI345" s="5">
        <v>340.00803065576901</v>
      </c>
      <c r="HE345" s="13" t="s">
        <v>196</v>
      </c>
      <c r="HF345" s="5">
        <v>343.00480069112098</v>
      </c>
      <c r="IB345" s="13" t="s">
        <v>196</v>
      </c>
      <c r="IC345" s="5">
        <v>354.68071709087798</v>
      </c>
      <c r="IY345" s="13" t="s">
        <v>196</v>
      </c>
      <c r="IZ345" s="5">
        <v>352.06822343817998</v>
      </c>
      <c r="JV345" s="13" t="s">
        <v>196</v>
      </c>
      <c r="JW345" s="5">
        <v>353.83165232685701</v>
      </c>
      <c r="KS345" s="13" t="s">
        <v>196</v>
      </c>
      <c r="KT345" s="5">
        <v>355.45698336716299</v>
      </c>
      <c r="LP345" s="13" t="s">
        <v>196</v>
      </c>
      <c r="LQ345" s="5">
        <v>355.24015500962798</v>
      </c>
      <c r="MM345" s="13" t="s">
        <v>196</v>
      </c>
      <c r="MN345" s="5">
        <v>355.70876837783601</v>
      </c>
      <c r="NJ345" s="13" t="s">
        <v>196</v>
      </c>
      <c r="NK345" s="5">
        <v>352.295606366551</v>
      </c>
      <c r="OG345" s="13" t="s">
        <v>196</v>
      </c>
      <c r="OH345" s="5">
        <v>349.595374818945</v>
      </c>
      <c r="PD345" s="13" t="s">
        <v>196</v>
      </c>
      <c r="PE345" s="5">
        <v>354.351789786236</v>
      </c>
      <c r="QA345" s="13" t="s">
        <v>196</v>
      </c>
      <c r="QB345" s="5">
        <v>354.12247240924</v>
      </c>
      <c r="QX345" s="13" t="s">
        <v>196</v>
      </c>
      <c r="QY345" s="5">
        <v>352.70659326338603</v>
      </c>
      <c r="RU345" s="13" t="s">
        <v>196</v>
      </c>
      <c r="RV345" s="5">
        <v>350.16777956351399</v>
      </c>
      <c r="SR345" s="13" t="s">
        <v>196</v>
      </c>
      <c r="SS345" s="5">
        <v>348.03606631845901</v>
      </c>
      <c r="TO345" s="13" t="s">
        <v>196</v>
      </c>
      <c r="TP345" s="5">
        <v>346.17313361491199</v>
      </c>
      <c r="UL345" s="13" t="s">
        <v>196</v>
      </c>
      <c r="UM345" s="5">
        <v>357.25972667981</v>
      </c>
      <c r="VI345" s="13" t="s">
        <v>196</v>
      </c>
      <c r="VJ345" s="5">
        <v>354.76506071681598</v>
      </c>
      <c r="WF345" s="13" t="s">
        <v>196</v>
      </c>
      <c r="WG345" s="5">
        <v>353.87434531134897</v>
      </c>
    </row>
    <row r="346" spans="29:605" x14ac:dyDescent="0.25">
      <c r="AC346" s="13" t="s">
        <v>197</v>
      </c>
      <c r="AD346" s="5">
        <v>5.4381254600186599E-2</v>
      </c>
      <c r="AZ346" s="13" t="s">
        <v>197</v>
      </c>
      <c r="BA346" s="5">
        <v>5.9262663324271297E-2</v>
      </c>
      <c r="BW346" s="13" t="s">
        <v>197</v>
      </c>
      <c r="BX346" s="5">
        <v>5.82398457705098E-2</v>
      </c>
      <c r="CT346" s="13" t="s">
        <v>197</v>
      </c>
      <c r="CU346" s="5">
        <v>5.4849408365700902E-2</v>
      </c>
      <c r="DQ346" s="13" t="s">
        <v>197</v>
      </c>
      <c r="DR346" s="5">
        <v>5.8764617878062302E-2</v>
      </c>
      <c r="EN346" s="13" t="s">
        <v>197</v>
      </c>
      <c r="EO346" s="5">
        <v>5.5044724253811898E-2</v>
      </c>
      <c r="FK346" s="13" t="s">
        <v>197</v>
      </c>
      <c r="FL346" s="5">
        <v>5.4454743921016402E-2</v>
      </c>
      <c r="GH346" s="13" t="s">
        <v>197</v>
      </c>
      <c r="GI346" s="5">
        <v>5.4994751418343299E-2</v>
      </c>
      <c r="HE346" s="13" t="s">
        <v>197</v>
      </c>
      <c r="HF346" s="5">
        <v>5.4222939392624299E-2</v>
      </c>
      <c r="IB346" s="13" t="s">
        <v>197</v>
      </c>
      <c r="IC346" s="5">
        <v>6.14409492536016E-2</v>
      </c>
      <c r="IY346" s="13" t="s">
        <v>197</v>
      </c>
      <c r="IZ346" s="5">
        <v>6.2585601789466094E-2</v>
      </c>
      <c r="JV346" s="13" t="s">
        <v>197</v>
      </c>
      <c r="JW346" s="5">
        <v>6.5060008068792294E-2</v>
      </c>
      <c r="KS346" s="13" t="s">
        <v>197</v>
      </c>
      <c r="KT346" s="5">
        <v>5.9902925882782398E-2</v>
      </c>
      <c r="LP346" s="13" t="s">
        <v>197</v>
      </c>
      <c r="LQ346" s="5">
        <v>6.3501501409493996E-2</v>
      </c>
      <c r="MM346" s="13" t="s">
        <v>197</v>
      </c>
      <c r="MN346" s="5">
        <v>6.1303879496618502E-2</v>
      </c>
      <c r="NJ346" s="13" t="s">
        <v>197</v>
      </c>
      <c r="NK346" s="5">
        <v>0.13381918152660599</v>
      </c>
      <c r="OG346" s="13" t="s">
        <v>197</v>
      </c>
      <c r="OH346" s="5">
        <v>0.125239630727317</v>
      </c>
      <c r="PD346" s="13" t="s">
        <v>197</v>
      </c>
      <c r="PE346" s="5">
        <v>0.135418257689849</v>
      </c>
      <c r="QA346" s="13" t="s">
        <v>197</v>
      </c>
      <c r="QB346" s="5">
        <v>0.152213444614411</v>
      </c>
      <c r="QX346" s="13" t="s">
        <v>197</v>
      </c>
      <c r="QY346" s="5">
        <v>0.165676629419163</v>
      </c>
      <c r="RU346" s="13" t="s">
        <v>197</v>
      </c>
      <c r="RV346" s="5">
        <v>0.164748626023732</v>
      </c>
      <c r="SR346" s="13" t="s">
        <v>197</v>
      </c>
      <c r="SS346" s="5">
        <v>0.141559955895116</v>
      </c>
      <c r="TO346" s="13" t="s">
        <v>197</v>
      </c>
      <c r="TP346" s="5">
        <v>0.14350731180314799</v>
      </c>
      <c r="UL346" s="13" t="s">
        <v>197</v>
      </c>
      <c r="UM346" s="5">
        <v>5.5897859588840103E-2</v>
      </c>
      <c r="VI346" s="13" t="s">
        <v>197</v>
      </c>
      <c r="VJ346" s="5">
        <v>5.58841761524594E-2</v>
      </c>
      <c r="WF346" s="13" t="s">
        <v>197</v>
      </c>
      <c r="WG346" s="5">
        <v>5.5879298466363601E-2</v>
      </c>
    </row>
    <row r="347" spans="29:605" x14ac:dyDescent="0.25">
      <c r="AC347" s="13"/>
      <c r="AD347" s="5"/>
      <c r="AZ347" s="13"/>
      <c r="BA347" s="5"/>
      <c r="BW347" s="13"/>
      <c r="BX347" s="5"/>
      <c r="CT347" s="13"/>
      <c r="CU347" s="5"/>
      <c r="DQ347" s="13"/>
      <c r="DR347" s="5"/>
      <c r="EN347" s="13"/>
      <c r="EO347" s="5"/>
      <c r="FK347" s="13"/>
      <c r="FL347" s="5"/>
      <c r="GH347" s="13"/>
      <c r="GI347" s="5"/>
      <c r="HE347" s="13"/>
      <c r="HF347" s="5"/>
      <c r="IB347" s="13"/>
      <c r="IC347" s="5"/>
      <c r="IY347" s="13"/>
      <c r="IZ347" s="5"/>
      <c r="JV347" s="13"/>
      <c r="JW347" s="5"/>
      <c r="KS347" s="13"/>
      <c r="KT347" s="5"/>
      <c r="LP347" s="13"/>
      <c r="LQ347" s="5"/>
      <c r="MM347" s="13"/>
      <c r="MN347" s="5"/>
      <c r="NJ347" s="13"/>
      <c r="NK347" s="5"/>
      <c r="OG347" s="13"/>
      <c r="OH347" s="5"/>
      <c r="PD347" s="13"/>
      <c r="PE347" s="5"/>
      <c r="QA347" s="13"/>
      <c r="QB347" s="5"/>
      <c r="QX347" s="13"/>
      <c r="QY347" s="5"/>
      <c r="RU347" s="13"/>
      <c r="RV347" s="5"/>
      <c r="SR347" s="13"/>
      <c r="SS347" s="5"/>
      <c r="TO347" s="13"/>
      <c r="TP347" s="5"/>
      <c r="UL347" s="13"/>
      <c r="UM347" s="5"/>
      <c r="VI347" s="13"/>
      <c r="VJ347" s="5"/>
      <c r="WF347" s="13"/>
      <c r="WG347" s="5"/>
    </row>
    <row r="348" spans="29:605" x14ac:dyDescent="0.25">
      <c r="AC348" s="13" t="s">
        <v>198</v>
      </c>
      <c r="AD348" s="5">
        <v>54574.054731672099</v>
      </c>
      <c r="AZ348" s="13" t="s">
        <v>198</v>
      </c>
      <c r="BA348" s="5">
        <v>65190.483801461603</v>
      </c>
      <c r="BW348" s="13" t="s">
        <v>198</v>
      </c>
      <c r="BX348" s="5">
        <v>61348.717672233899</v>
      </c>
      <c r="CT348" s="13" t="s">
        <v>198</v>
      </c>
      <c r="CU348" s="5">
        <v>54748.676055883399</v>
      </c>
      <c r="DQ348" s="13" t="s">
        <v>198</v>
      </c>
      <c r="DR348" s="5">
        <v>64655.660605453297</v>
      </c>
      <c r="EN348" s="13" t="s">
        <v>198</v>
      </c>
      <c r="EO348" s="5">
        <v>55112.856745385201</v>
      </c>
      <c r="FK348" s="13" t="s">
        <v>198</v>
      </c>
      <c r="FL348" s="5">
        <v>57236.265310899202</v>
      </c>
      <c r="GH348" s="13" t="s">
        <v>198</v>
      </c>
      <c r="GI348" s="5">
        <v>55868.808530672999</v>
      </c>
      <c r="HE348" s="13" t="s">
        <v>198</v>
      </c>
      <c r="HF348" s="5">
        <v>56072.5800958701</v>
      </c>
      <c r="IB348" s="13" t="s">
        <v>198</v>
      </c>
      <c r="IC348" s="5">
        <v>66888.994672881003</v>
      </c>
      <c r="IY348" s="13" t="s">
        <v>198</v>
      </c>
      <c r="IZ348" s="5">
        <v>70358.955182867299</v>
      </c>
      <c r="JV348" s="13" t="s">
        <v>198</v>
      </c>
      <c r="JW348" s="5">
        <v>72302.399572816503</v>
      </c>
      <c r="KS348" s="13" t="s">
        <v>198</v>
      </c>
      <c r="KT348" s="5">
        <v>64383.899607122097</v>
      </c>
      <c r="LP348" s="13" t="s">
        <v>198</v>
      </c>
      <c r="LQ348" s="5">
        <v>71324.116879945999</v>
      </c>
      <c r="MM348" s="13" t="s">
        <v>198</v>
      </c>
      <c r="MN348" s="5">
        <v>67618.740075454101</v>
      </c>
      <c r="NJ348" s="13" t="s">
        <v>198</v>
      </c>
      <c r="NK348" s="5">
        <v>79244.448966650394</v>
      </c>
      <c r="OG348" s="13" t="s">
        <v>198</v>
      </c>
      <c r="OH348" s="5">
        <v>77173.040904471796</v>
      </c>
      <c r="PD348" s="13" t="s">
        <v>198</v>
      </c>
      <c r="PE348" s="5">
        <v>79197.998696232797</v>
      </c>
      <c r="QA348" s="13" t="s">
        <v>198</v>
      </c>
      <c r="QB348" s="5">
        <v>94290.543452756698</v>
      </c>
      <c r="QX348" s="13" t="s">
        <v>198</v>
      </c>
      <c r="QY348" s="5">
        <v>118244.30450826501</v>
      </c>
      <c r="RU348" s="13" t="s">
        <v>198</v>
      </c>
      <c r="RV348" s="5">
        <v>96473.111570352601</v>
      </c>
      <c r="SR348" s="13" t="s">
        <v>198</v>
      </c>
      <c r="SS348" s="5">
        <v>89208.841294715399</v>
      </c>
      <c r="TO348" s="13" t="s">
        <v>198</v>
      </c>
      <c r="TP348" s="5">
        <v>87984.839067019697</v>
      </c>
      <c r="UL348" s="13" t="s">
        <v>198</v>
      </c>
      <c r="UM348" s="5">
        <v>53953.4009865849</v>
      </c>
      <c r="VI348" s="13" t="s">
        <v>198</v>
      </c>
      <c r="VJ348" s="5">
        <v>53919.7060478938</v>
      </c>
      <c r="WF348" s="13" t="s">
        <v>198</v>
      </c>
      <c r="WG348" s="5">
        <v>55135.261146904202</v>
      </c>
    </row>
    <row r="349" spans="29:605" x14ac:dyDescent="0.25">
      <c r="AC349" s="13" t="s">
        <v>199</v>
      </c>
      <c r="AD349" s="5">
        <v>0.242125897058872</v>
      </c>
      <c r="AZ349" s="13" t="s">
        <v>199</v>
      </c>
      <c r="BA349" s="5">
        <v>0.245047530301574</v>
      </c>
      <c r="BW349" s="13" t="s">
        <v>199</v>
      </c>
      <c r="BX349" s="5">
        <v>0.24485565979110099</v>
      </c>
      <c r="CT349" s="13" t="s">
        <v>199</v>
      </c>
      <c r="CU349" s="5">
        <v>0.24124963890270901</v>
      </c>
      <c r="DQ349" s="13" t="s">
        <v>199</v>
      </c>
      <c r="DR349" s="5">
        <v>0.24368555157340699</v>
      </c>
      <c r="EN349" s="13" t="s">
        <v>199</v>
      </c>
      <c r="EO349" s="5">
        <v>0.23951290884621201</v>
      </c>
      <c r="FK349" s="13" t="s">
        <v>199</v>
      </c>
      <c r="FL349" s="5">
        <v>0.22911072240319799</v>
      </c>
      <c r="GH349" s="13" t="s">
        <v>199</v>
      </c>
      <c r="GI349" s="5">
        <v>0.23505160094064501</v>
      </c>
      <c r="HE349" s="13" t="s">
        <v>199</v>
      </c>
      <c r="HF349" s="5">
        <v>0.23702247617596101</v>
      </c>
      <c r="IB349" s="13" t="s">
        <v>199</v>
      </c>
      <c r="IC349" s="5">
        <v>0.24445648361010699</v>
      </c>
      <c r="IY349" s="13" t="s">
        <v>199</v>
      </c>
      <c r="IZ349" s="5">
        <v>0.24279050036526501</v>
      </c>
      <c r="JV349" s="13" t="s">
        <v>199</v>
      </c>
      <c r="JW349" s="5">
        <v>0.243908627170523</v>
      </c>
      <c r="KS349" s="13" t="s">
        <v>199</v>
      </c>
      <c r="KT349" s="5">
        <v>0.24495530300237001</v>
      </c>
      <c r="LP349" s="13" t="s">
        <v>199</v>
      </c>
      <c r="LQ349" s="5">
        <v>0.244805905675061</v>
      </c>
      <c r="MM349" s="13" t="s">
        <v>199</v>
      </c>
      <c r="MN349" s="5">
        <v>0.24510978919243601</v>
      </c>
      <c r="NJ349" s="13" t="s">
        <v>199</v>
      </c>
      <c r="NK349" s="5">
        <v>0.24292311665222299</v>
      </c>
      <c r="OG349" s="13" t="s">
        <v>199</v>
      </c>
      <c r="OH349" s="5">
        <v>0.241205548629816</v>
      </c>
      <c r="PD349" s="13" t="s">
        <v>199</v>
      </c>
      <c r="PE349" s="5">
        <v>0.24422957438475901</v>
      </c>
      <c r="QA349" s="13" t="s">
        <v>199</v>
      </c>
      <c r="QB349" s="5">
        <v>0.24411520600794301</v>
      </c>
      <c r="QX349" s="13" t="s">
        <v>199</v>
      </c>
      <c r="QY349" s="5">
        <v>0.24327523204902299</v>
      </c>
      <c r="RU349" s="13" t="s">
        <v>199</v>
      </c>
      <c r="RV349" s="5">
        <v>0.241594486983361</v>
      </c>
      <c r="SR349" s="13" t="s">
        <v>199</v>
      </c>
      <c r="SS349" s="5">
        <v>0.24023844849047701</v>
      </c>
      <c r="TO349" s="13" t="s">
        <v>199</v>
      </c>
      <c r="TP349" s="5">
        <v>0.23903918176717201</v>
      </c>
      <c r="UL349" s="13" t="s">
        <v>199</v>
      </c>
      <c r="UM349" s="5">
        <v>0.246675311637091</v>
      </c>
      <c r="VI349" s="13" t="s">
        <v>199</v>
      </c>
      <c r="VJ349" s="5">
        <v>0.24508354273961</v>
      </c>
      <c r="WF349" s="13" t="s">
        <v>199</v>
      </c>
      <c r="WG349" s="5">
        <v>0.244523216323007</v>
      </c>
    </row>
    <row r="350" spans="29:605" x14ac:dyDescent="0.25">
      <c r="AC350" s="13" t="s">
        <v>200</v>
      </c>
      <c r="AD350" s="5">
        <v>-3.27096412670112</v>
      </c>
      <c r="AZ350" s="13" t="s">
        <v>200</v>
      </c>
      <c r="BA350" s="5">
        <v>-3.5266568571547299</v>
      </c>
      <c r="BW350" s="13" t="s">
        <v>200</v>
      </c>
      <c r="BX350" s="5">
        <v>-3.5087210915396598</v>
      </c>
      <c r="CT350" s="13" t="s">
        <v>200</v>
      </c>
      <c r="CU350" s="5">
        <v>-3.1928744534355298</v>
      </c>
      <c r="DQ350" s="13" t="s">
        <v>200</v>
      </c>
      <c r="DR350" s="5">
        <v>-3.40541807357606</v>
      </c>
      <c r="EN350" s="13" t="s">
        <v>200</v>
      </c>
      <c r="EO350" s="5">
        <v>-3.0383572568253001</v>
      </c>
      <c r="FK350" s="13" t="s">
        <v>200</v>
      </c>
      <c r="FL350" s="5">
        <v>-2.1258758299821001</v>
      </c>
      <c r="GH350" s="13" t="s">
        <v>200</v>
      </c>
      <c r="GI350" s="5">
        <v>-2.6496080984449399</v>
      </c>
      <c r="HE350" s="13" t="s">
        <v>200</v>
      </c>
      <c r="HF350" s="5">
        <v>-2.8172843029860299</v>
      </c>
      <c r="IB350" s="13" t="s">
        <v>200</v>
      </c>
      <c r="IC350" s="5">
        <v>-3.4749770130842399</v>
      </c>
      <c r="IY350" s="13" t="s">
        <v>200</v>
      </c>
      <c r="IZ350" s="5">
        <v>-3.32762798499295</v>
      </c>
      <c r="JV350" s="13" t="s">
        <v>200</v>
      </c>
      <c r="JW350" s="5">
        <v>-3.4271627880894102</v>
      </c>
      <c r="KS350" s="13" t="s">
        <v>200</v>
      </c>
      <c r="KT350" s="5">
        <v>-3.5187301002193498</v>
      </c>
      <c r="LP350" s="13" t="s">
        <v>200</v>
      </c>
      <c r="LQ350" s="5">
        <v>-3.5066486424703101</v>
      </c>
      <c r="MM350" s="13" t="s">
        <v>200</v>
      </c>
      <c r="MN350" s="5">
        <v>-3.5330264314855402</v>
      </c>
      <c r="NJ350" s="13" t="s">
        <v>200</v>
      </c>
      <c r="NK350" s="5">
        <v>-3.34061426992956</v>
      </c>
      <c r="OG350" s="13" t="s">
        <v>200</v>
      </c>
      <c r="OH350" s="5">
        <v>-3.18837357243279</v>
      </c>
      <c r="PD350" s="13" t="s">
        <v>200</v>
      </c>
      <c r="PE350" s="5">
        <v>-3.4566552052923001</v>
      </c>
      <c r="QA350" s="13" t="s">
        <v>200</v>
      </c>
      <c r="QB350" s="5">
        <v>-3.4432780951475701</v>
      </c>
      <c r="QX350" s="13" t="s">
        <v>200</v>
      </c>
      <c r="QY350" s="5">
        <v>-3.36257286252579</v>
      </c>
      <c r="RU350" s="13" t="s">
        <v>200</v>
      </c>
      <c r="RV350" s="5">
        <v>-3.22031062242633</v>
      </c>
      <c r="SR350" s="13" t="s">
        <v>200</v>
      </c>
      <c r="SS350" s="5">
        <v>-3.1002099684573201</v>
      </c>
      <c r="TO350" s="13" t="s">
        <v>200</v>
      </c>
      <c r="TP350" s="5">
        <v>-2.9954994772784</v>
      </c>
      <c r="UL350" s="13" t="s">
        <v>200</v>
      </c>
      <c r="UM350" s="5">
        <v>-3.6123339631012499</v>
      </c>
      <c r="VI350" s="13" t="s">
        <v>200</v>
      </c>
      <c r="VJ350" s="5">
        <v>-3.4717868757866799</v>
      </c>
      <c r="WF350" s="13" t="s">
        <v>200</v>
      </c>
      <c r="WG350" s="5">
        <v>-3.4215226804885299</v>
      </c>
    </row>
    <row r="351" spans="29:605" x14ac:dyDescent="0.25">
      <c r="AC351" s="13" t="s">
        <v>201</v>
      </c>
      <c r="AD351" s="5" t="s">
        <v>55</v>
      </c>
      <c r="AZ351" s="13" t="s">
        <v>201</v>
      </c>
      <c r="BA351" s="5">
        <v>0.21921413132585099</v>
      </c>
      <c r="BW351" s="13" t="s">
        <v>201</v>
      </c>
      <c r="BX351" s="14">
        <v>5.1969334674460896E-3</v>
      </c>
      <c r="CT351" s="13" t="s">
        <v>201</v>
      </c>
      <c r="CU351" s="5" t="s">
        <v>55</v>
      </c>
      <c r="DQ351" s="13" t="s">
        <v>201</v>
      </c>
      <c r="DR351" s="5">
        <v>7.1631994880140201E-3</v>
      </c>
      <c r="EN351" s="13" t="s">
        <v>201</v>
      </c>
      <c r="EO351" s="5" t="s">
        <v>55</v>
      </c>
      <c r="FK351" s="13" t="s">
        <v>201</v>
      </c>
      <c r="FL351" s="5" t="s">
        <v>55</v>
      </c>
      <c r="GH351" s="13" t="s">
        <v>201</v>
      </c>
      <c r="GI351" s="5" t="s">
        <v>55</v>
      </c>
      <c r="HE351" s="13" t="s">
        <v>201</v>
      </c>
      <c r="HF351" s="5" t="s">
        <v>55</v>
      </c>
      <c r="IB351" s="13" t="s">
        <v>201</v>
      </c>
      <c r="IC351" s="5">
        <v>5.7840281103843597E-3</v>
      </c>
      <c r="IY351" s="13" t="s">
        <v>201</v>
      </c>
      <c r="IZ351" s="5">
        <v>2.14683697266526E-3</v>
      </c>
      <c r="JV351" s="13" t="s">
        <v>201</v>
      </c>
      <c r="JW351" s="5">
        <v>6.9869002932977297E-3</v>
      </c>
      <c r="KS351" s="13" t="s">
        <v>201</v>
      </c>
      <c r="KT351" s="5">
        <v>1.66521268260411E-2</v>
      </c>
      <c r="LP351" s="13" t="s">
        <v>201</v>
      </c>
      <c r="LQ351" s="5">
        <v>1.30072843965467E-3</v>
      </c>
      <c r="MM351" s="13" t="s">
        <v>201</v>
      </c>
      <c r="MN351" s="5">
        <v>8.8512387272842094E-3</v>
      </c>
      <c r="NJ351" s="13" t="s">
        <v>201</v>
      </c>
      <c r="NK351" s="14">
        <v>3.98276141424069E-4</v>
      </c>
      <c r="OG351" s="13" t="s">
        <v>201</v>
      </c>
      <c r="OH351" s="5">
        <v>1.38431750076709E-2</v>
      </c>
      <c r="PD351" s="13" t="s">
        <v>201</v>
      </c>
      <c r="PE351" s="5">
        <v>1.02522573413776E-3</v>
      </c>
      <c r="QA351" s="13" t="s">
        <v>201</v>
      </c>
      <c r="QB351" s="5">
        <v>0.19993183492425701</v>
      </c>
      <c r="QX351" s="13" t="s">
        <v>201</v>
      </c>
      <c r="QY351" s="5">
        <v>0.199998308597788</v>
      </c>
      <c r="RU351" s="13" t="s">
        <v>201</v>
      </c>
      <c r="RV351" s="5">
        <v>1.8419833910292499E-3</v>
      </c>
      <c r="SR351" s="13" t="s">
        <v>201</v>
      </c>
      <c r="SS351" s="5">
        <v>3.6304366691370202E-2</v>
      </c>
      <c r="TO351" s="13" t="s">
        <v>201</v>
      </c>
      <c r="TP351" s="5">
        <v>2.75020818974747E-3</v>
      </c>
      <c r="UL351" s="13" t="s">
        <v>201</v>
      </c>
      <c r="UM351" s="5" t="s">
        <v>55</v>
      </c>
      <c r="VI351" s="13" t="s">
        <v>201</v>
      </c>
      <c r="VJ351" s="5" t="s">
        <v>55</v>
      </c>
      <c r="WF351" s="13" t="s">
        <v>201</v>
      </c>
      <c r="WG351" s="5" t="s">
        <v>55</v>
      </c>
    </row>
    <row r="352" spans="29:605" x14ac:dyDescent="0.25">
      <c r="AC352" s="13" t="s">
        <v>202</v>
      </c>
      <c r="AD352" s="5">
        <v>1462716.0822151001</v>
      </c>
      <c r="AZ352" s="13" t="s">
        <v>202</v>
      </c>
      <c r="BA352" s="5">
        <v>1650133.3187423199</v>
      </c>
      <c r="BW352" s="13" t="s">
        <v>202</v>
      </c>
      <c r="BX352" s="5">
        <v>1466000.7574095</v>
      </c>
      <c r="CT352" s="13" t="s">
        <v>202</v>
      </c>
      <c r="CU352" s="5">
        <v>1650876.73299606</v>
      </c>
      <c r="DQ352" s="13" t="s">
        <v>202</v>
      </c>
      <c r="DR352" s="5">
        <v>2020385.98940335</v>
      </c>
      <c r="EN352" s="13" t="s">
        <v>202</v>
      </c>
      <c r="EO352" s="5">
        <v>2027946.9233981101</v>
      </c>
      <c r="FK352" s="13" t="s">
        <v>202</v>
      </c>
      <c r="FL352" s="5">
        <v>4430093.8199012699</v>
      </c>
      <c r="GH352" s="13" t="s">
        <v>202</v>
      </c>
      <c r="GI352" s="5">
        <v>3323139.7750651101</v>
      </c>
      <c r="HE352" s="13" t="s">
        <v>202</v>
      </c>
      <c r="HF352" s="5">
        <v>2580619.5645380202</v>
      </c>
      <c r="IB352" s="13" t="s">
        <v>202</v>
      </c>
      <c r="IC352" s="5">
        <v>1658455.3207402499</v>
      </c>
      <c r="IY352" s="13" t="s">
        <v>202</v>
      </c>
      <c r="IZ352" s="5">
        <v>2573866.8353453702</v>
      </c>
      <c r="JV352" s="13" t="s">
        <v>202</v>
      </c>
      <c r="JW352" s="5">
        <v>2020971.2293184299</v>
      </c>
      <c r="KS352" s="13" t="s">
        <v>202</v>
      </c>
      <c r="KT352" s="5">
        <v>1466567.55541674</v>
      </c>
      <c r="LP352" s="13" t="s">
        <v>202</v>
      </c>
      <c r="LQ352" s="5">
        <v>1655261.8389501399</v>
      </c>
      <c r="MM352" s="13" t="s">
        <v>202</v>
      </c>
      <c r="MN352" s="5">
        <v>1466288.8927547201</v>
      </c>
      <c r="NJ352" s="13" t="s">
        <v>202</v>
      </c>
      <c r="NK352" s="5">
        <v>2573827.2893686402</v>
      </c>
      <c r="OG352" s="13" t="s">
        <v>202</v>
      </c>
      <c r="OH352" s="5">
        <v>3317660.0301113301</v>
      </c>
      <c r="PD352" s="13" t="s">
        <v>202</v>
      </c>
      <c r="PE352" s="5">
        <v>2020218.30493886</v>
      </c>
      <c r="QA352" s="13" t="s">
        <v>202</v>
      </c>
      <c r="QB352" s="5">
        <v>2573173.1603707201</v>
      </c>
      <c r="QX352" s="13" t="s">
        <v>202</v>
      </c>
      <c r="QY352" s="5">
        <v>3325918.1762036602</v>
      </c>
      <c r="RU352" s="13" t="s">
        <v>202</v>
      </c>
      <c r="RV352" s="5">
        <v>3317899.40736984</v>
      </c>
      <c r="SR352" s="13" t="s">
        <v>202</v>
      </c>
      <c r="SS352" s="5">
        <v>4426545.0832076399</v>
      </c>
      <c r="TO352" s="13" t="s">
        <v>202</v>
      </c>
      <c r="TP352" s="5">
        <v>4425091.8563125096</v>
      </c>
      <c r="UL352" s="13" t="s">
        <v>202</v>
      </c>
      <c r="UM352" s="5">
        <v>1841693.7453809599</v>
      </c>
      <c r="VI352" s="13" t="s">
        <v>202</v>
      </c>
      <c r="VJ352" s="5">
        <v>2206528.79813472</v>
      </c>
      <c r="WF352" s="13" t="s">
        <v>202</v>
      </c>
      <c r="WG352" s="5">
        <v>2395709.6138912202</v>
      </c>
    </row>
    <row r="353" spans="29:605" x14ac:dyDescent="0.25">
      <c r="AC353" s="13" t="s">
        <v>1053</v>
      </c>
      <c r="AD353" s="5"/>
      <c r="AZ353" s="13" t="s">
        <v>869</v>
      </c>
      <c r="BA353" s="5"/>
      <c r="BW353" s="13" t="s">
        <v>1072</v>
      </c>
      <c r="BX353" s="5"/>
      <c r="CT353" s="13" t="s">
        <v>1108</v>
      </c>
      <c r="CU353" s="5"/>
      <c r="DQ353" s="13" t="s">
        <v>953</v>
      </c>
      <c r="DR353" s="5"/>
      <c r="EN353" s="13" t="s">
        <v>1144</v>
      </c>
      <c r="EO353" s="5"/>
      <c r="FK353" s="13" t="s">
        <v>933</v>
      </c>
      <c r="FL353" s="5"/>
      <c r="GH353" s="13" t="s">
        <v>918</v>
      </c>
      <c r="GI353" s="5"/>
      <c r="HE353" s="13" t="s">
        <v>903</v>
      </c>
      <c r="HF353" s="5"/>
      <c r="IB353" s="13" t="s">
        <v>1127</v>
      </c>
      <c r="IC353" s="5"/>
      <c r="IY353" s="13" t="s">
        <v>1223</v>
      </c>
      <c r="IZ353" s="5"/>
      <c r="JV353" s="13" t="s">
        <v>1092</v>
      </c>
      <c r="JW353" s="5"/>
      <c r="KS353" s="13" t="s">
        <v>1017</v>
      </c>
      <c r="KT353" s="5"/>
      <c r="LP353" s="13" t="s">
        <v>1163</v>
      </c>
      <c r="LQ353" s="5"/>
      <c r="MM353" s="13" t="s">
        <v>1037</v>
      </c>
      <c r="MN353" s="5"/>
      <c r="NJ353" s="13" t="s">
        <v>1203</v>
      </c>
      <c r="NK353" s="5"/>
      <c r="OG353" s="13" t="s">
        <v>994</v>
      </c>
      <c r="OH353" s="5"/>
      <c r="PD353" s="13" t="s">
        <v>1183</v>
      </c>
      <c r="PE353" s="5"/>
      <c r="QA353" s="13" t="s">
        <v>520</v>
      </c>
      <c r="QB353" s="5"/>
      <c r="QX353" s="13" t="s">
        <v>568</v>
      </c>
      <c r="QY353" s="5"/>
      <c r="RU353" s="13" t="s">
        <v>1248</v>
      </c>
      <c r="RV353" s="5"/>
      <c r="SR353" s="13" t="s">
        <v>884</v>
      </c>
      <c r="SS353" s="5"/>
      <c r="TO353" s="13" t="s">
        <v>973</v>
      </c>
      <c r="TP353" s="5"/>
      <c r="UL353" s="13" t="s">
        <v>676</v>
      </c>
      <c r="UM353" s="5"/>
      <c r="VI353" s="13" t="s">
        <v>685</v>
      </c>
      <c r="VJ353" s="5"/>
      <c r="WF353" s="13" t="s">
        <v>694</v>
      </c>
      <c r="WG353" s="5"/>
    </row>
    <row r="354" spans="29:605" x14ac:dyDescent="0.25">
      <c r="AC354" s="13" t="s">
        <v>329</v>
      </c>
      <c r="AD354" s="5"/>
      <c r="AZ354" s="13" t="s">
        <v>329</v>
      </c>
      <c r="BA354" s="5"/>
      <c r="BW354" s="13" t="s">
        <v>329</v>
      </c>
      <c r="BX354" s="5"/>
      <c r="CT354" s="13" t="s">
        <v>329</v>
      </c>
      <c r="CU354" s="5"/>
      <c r="DQ354" s="13" t="s">
        <v>329</v>
      </c>
      <c r="DR354" s="5"/>
      <c r="EN354" s="13" t="s">
        <v>329</v>
      </c>
      <c r="EO354" s="5"/>
      <c r="FK354" s="13" t="s">
        <v>329</v>
      </c>
      <c r="FL354" s="5"/>
      <c r="GH354" s="13" t="s">
        <v>329</v>
      </c>
      <c r="GI354" s="5"/>
      <c r="HE354" s="13" t="s">
        <v>329</v>
      </c>
      <c r="HF354" s="5"/>
      <c r="IB354" s="13" t="s">
        <v>329</v>
      </c>
      <c r="IC354" s="5"/>
      <c r="IY354" s="13" t="s">
        <v>329</v>
      </c>
      <c r="IZ354" s="5"/>
      <c r="JV354" s="13" t="s">
        <v>329</v>
      </c>
      <c r="JW354" s="5"/>
      <c r="KS354" s="13" t="s">
        <v>329</v>
      </c>
      <c r="KT354" s="5"/>
      <c r="LP354" s="13" t="s">
        <v>329</v>
      </c>
      <c r="LQ354" s="5"/>
      <c r="MM354" s="13" t="s">
        <v>329</v>
      </c>
      <c r="MN354" s="5"/>
      <c r="NJ354" s="13" t="s">
        <v>329</v>
      </c>
      <c r="NK354" s="5"/>
      <c r="OG354" s="13" t="s">
        <v>329</v>
      </c>
      <c r="OH354" s="5"/>
      <c r="PD354" s="13" t="s">
        <v>329</v>
      </c>
      <c r="PE354" s="5"/>
      <c r="QA354" s="13" t="s">
        <v>329</v>
      </c>
      <c r="QB354" s="5"/>
      <c r="QX354" s="13" t="s">
        <v>329</v>
      </c>
      <c r="QY354" s="5"/>
      <c r="RU354" s="13" t="s">
        <v>329</v>
      </c>
      <c r="RV354" s="5"/>
      <c r="SR354" s="13" t="s">
        <v>329</v>
      </c>
      <c r="SS354" s="5"/>
      <c r="TO354" s="13" t="s">
        <v>329</v>
      </c>
      <c r="TP354" s="5"/>
      <c r="UL354" s="13" t="s">
        <v>329</v>
      </c>
      <c r="UM354" s="5"/>
      <c r="VI354" s="13" t="s">
        <v>329</v>
      </c>
      <c r="VJ354" s="5"/>
      <c r="WF354" s="13" t="s">
        <v>329</v>
      </c>
      <c r="WG354" s="5"/>
    </row>
    <row r="355" spans="29:605" x14ac:dyDescent="0.25">
      <c r="AC355" s="13" t="s">
        <v>330</v>
      </c>
      <c r="AD355" s="5"/>
      <c r="AZ355" s="13" t="s">
        <v>330</v>
      </c>
      <c r="BA355" s="5"/>
      <c r="BW355" s="13" t="s">
        <v>330</v>
      </c>
      <c r="BX355" s="5"/>
      <c r="CT355" s="13" t="s">
        <v>330</v>
      </c>
      <c r="CU355" s="5"/>
      <c r="DQ355" s="13" t="s">
        <v>330</v>
      </c>
      <c r="DR355" s="5"/>
      <c r="EN355" s="13" t="s">
        <v>330</v>
      </c>
      <c r="EO355" s="5"/>
      <c r="FK355" s="13" t="s">
        <v>330</v>
      </c>
      <c r="FL355" s="5"/>
      <c r="GH355" s="13" t="s">
        <v>330</v>
      </c>
      <c r="GI355" s="5"/>
      <c r="HE355" s="13" t="s">
        <v>330</v>
      </c>
      <c r="HF355" s="5"/>
      <c r="IB355" s="13" t="s">
        <v>330</v>
      </c>
      <c r="IC355" s="5"/>
      <c r="IY355" s="13" t="s">
        <v>330</v>
      </c>
      <c r="IZ355" s="5"/>
      <c r="JV355" s="13" t="s">
        <v>330</v>
      </c>
      <c r="JW355" s="5"/>
      <c r="KS355" s="13" t="s">
        <v>330</v>
      </c>
      <c r="KT355" s="5"/>
      <c r="LP355" s="13" t="s">
        <v>330</v>
      </c>
      <c r="LQ355" s="5"/>
      <c r="MM355" s="13" t="s">
        <v>330</v>
      </c>
      <c r="MN355" s="5"/>
      <c r="NJ355" s="13" t="s">
        <v>330</v>
      </c>
      <c r="NK355" s="5"/>
      <c r="OG355" s="13" t="s">
        <v>330</v>
      </c>
      <c r="OH355" s="5"/>
      <c r="PD355" s="13" t="s">
        <v>330</v>
      </c>
      <c r="PE355" s="5"/>
      <c r="QA355" s="13" t="s">
        <v>330</v>
      </c>
      <c r="QB355" s="5"/>
      <c r="QX355" s="13" t="s">
        <v>330</v>
      </c>
      <c r="QY355" s="5"/>
      <c r="RU355" s="13" t="s">
        <v>330</v>
      </c>
      <c r="RV355" s="5"/>
      <c r="SR355" s="13" t="s">
        <v>330</v>
      </c>
      <c r="SS355" s="5"/>
      <c r="TO355" s="13" t="s">
        <v>330</v>
      </c>
      <c r="TP355" s="5"/>
      <c r="UL355" s="13" t="s">
        <v>330</v>
      </c>
      <c r="UM355" s="5"/>
      <c r="VI355" s="13" t="s">
        <v>330</v>
      </c>
      <c r="VJ355" s="5"/>
      <c r="WF355" s="13" t="s">
        <v>330</v>
      </c>
      <c r="WG355" s="5"/>
    </row>
    <row r="356" spans="29:605" x14ac:dyDescent="0.25">
      <c r="AC356" s="13"/>
      <c r="AD356" s="5"/>
      <c r="AZ356" s="13"/>
      <c r="BA356" s="5"/>
      <c r="BW356" s="13"/>
      <c r="BX356" s="5"/>
      <c r="CT356" s="13"/>
      <c r="CU356" s="5"/>
      <c r="DQ356" s="13"/>
      <c r="DR356" s="5"/>
      <c r="EN356" s="13"/>
      <c r="EO356" s="5"/>
      <c r="FK356" s="13"/>
      <c r="FL356" s="5"/>
      <c r="GH356" s="13"/>
      <c r="GI356" s="5"/>
      <c r="HE356" s="13"/>
      <c r="HF356" s="5"/>
      <c r="IB356" s="13"/>
      <c r="IC356" s="5"/>
      <c r="IY356" s="13"/>
      <c r="IZ356" s="5"/>
      <c r="JV356" s="13"/>
      <c r="JW356" s="5"/>
      <c r="KS356" s="13"/>
      <c r="KT356" s="5"/>
      <c r="LP356" s="13"/>
      <c r="LQ356" s="5"/>
      <c r="MM356" s="13"/>
      <c r="MN356" s="5"/>
      <c r="NJ356" s="13"/>
      <c r="NK356" s="5"/>
      <c r="OG356" s="13"/>
      <c r="OH356" s="5"/>
      <c r="PD356" s="13"/>
      <c r="PE356" s="5"/>
      <c r="QA356" s="13"/>
      <c r="QB356" s="5"/>
      <c r="QX356" s="13"/>
      <c r="QY356" s="5"/>
      <c r="RU356" s="13"/>
      <c r="RV356" s="5"/>
      <c r="SR356" s="13"/>
      <c r="SS356" s="5"/>
      <c r="TO356" s="13"/>
      <c r="TP356" s="5"/>
      <c r="UL356" s="13"/>
      <c r="UM356" s="5"/>
      <c r="VI356" s="13"/>
      <c r="VJ356" s="5"/>
      <c r="WF356" s="13"/>
      <c r="WG356" s="5"/>
    </row>
    <row r="357" spans="29:605" x14ac:dyDescent="0.25">
      <c r="AC357" s="13"/>
      <c r="AD357" s="5"/>
      <c r="AZ357" s="13"/>
      <c r="BA357" s="5"/>
      <c r="BW357" s="13"/>
      <c r="BX357" s="5"/>
      <c r="CT357" s="13"/>
      <c r="CU357" s="5"/>
      <c r="DQ357" s="13"/>
      <c r="DR357" s="5"/>
      <c r="EN357" s="13"/>
      <c r="EO357" s="5"/>
      <c r="FK357" s="13"/>
      <c r="FL357" s="5"/>
      <c r="GH357" s="13"/>
      <c r="GI357" s="5"/>
      <c r="HE357" s="13"/>
      <c r="HF357" s="5"/>
      <c r="IB357" s="13"/>
      <c r="IC357" s="5"/>
      <c r="IY357" s="13"/>
      <c r="IZ357" s="5"/>
      <c r="JV357" s="13"/>
      <c r="JW357" s="5"/>
      <c r="KS357" s="13"/>
      <c r="KT357" s="5"/>
      <c r="LP357" s="13"/>
      <c r="LQ357" s="5"/>
      <c r="MM357" s="13"/>
      <c r="MN357" s="5"/>
      <c r="NJ357" s="13"/>
      <c r="NK357" s="5"/>
      <c r="OG357" s="13"/>
      <c r="OH357" s="5"/>
      <c r="PD357" s="13"/>
      <c r="PE357" s="5"/>
      <c r="QA357" s="13"/>
      <c r="QB357" s="5"/>
      <c r="QX357" s="13"/>
      <c r="QY357" s="5"/>
      <c r="RU357" s="13"/>
      <c r="RV357" s="5"/>
      <c r="SR357" s="13"/>
      <c r="SS357" s="5"/>
      <c r="TO357" s="13"/>
      <c r="TP357" s="5"/>
      <c r="UL357" s="13"/>
      <c r="UM357" s="5"/>
      <c r="VI357" s="13"/>
      <c r="VJ357" s="5"/>
      <c r="WF357" s="13"/>
      <c r="WG357" s="5"/>
    </row>
    <row r="358" spans="29:605" x14ac:dyDescent="0.25">
      <c r="AC358" s="13"/>
      <c r="AD358" s="5"/>
      <c r="AZ358" s="13"/>
      <c r="BA358" s="5"/>
      <c r="BW358" s="13"/>
      <c r="BX358" s="5"/>
      <c r="CT358" s="13"/>
      <c r="CU358" s="5"/>
      <c r="DQ358" s="13"/>
      <c r="DR358" s="5"/>
      <c r="EN358" s="13"/>
      <c r="EO358" s="5"/>
      <c r="FK358" s="13"/>
      <c r="FL358" s="5"/>
      <c r="GH358" s="13"/>
      <c r="GI358" s="5"/>
      <c r="HE358" s="13"/>
      <c r="HF358" s="5"/>
      <c r="IB358" s="13"/>
      <c r="IC358" s="5"/>
      <c r="IY358" s="13"/>
      <c r="IZ358" s="5"/>
      <c r="JV358" s="13"/>
      <c r="JW358" s="5"/>
      <c r="KS358" s="13"/>
      <c r="KT358" s="5"/>
      <c r="LP358" s="13"/>
      <c r="LQ358" s="5"/>
      <c r="MM358" s="13"/>
      <c r="MN358" s="5"/>
      <c r="NJ358" s="13"/>
      <c r="NK358" s="5"/>
      <c r="OG358" s="13"/>
      <c r="OH358" s="5"/>
      <c r="PD358" s="13"/>
      <c r="PE358" s="5"/>
      <c r="QA358" s="13"/>
      <c r="QB358" s="5"/>
      <c r="QX358" s="13"/>
      <c r="QY358" s="5"/>
      <c r="RU358" s="13"/>
      <c r="RV358" s="5"/>
      <c r="SR358" s="13"/>
      <c r="SS358" s="5"/>
      <c r="TO358" s="13"/>
      <c r="TP358" s="5"/>
      <c r="UL358" s="13"/>
      <c r="UM358" s="5"/>
      <c r="VI358" s="13"/>
      <c r="VJ358" s="5"/>
      <c r="WF358" s="13"/>
      <c r="WG358" s="5"/>
    </row>
    <row r="359" spans="29:605" x14ac:dyDescent="0.25">
      <c r="AC359" s="13" t="s">
        <v>210</v>
      </c>
      <c r="AD359" s="5"/>
      <c r="AZ359" s="13" t="s">
        <v>210</v>
      </c>
      <c r="BA359" s="5"/>
      <c r="BW359" s="13" t="s">
        <v>210</v>
      </c>
      <c r="BX359" s="5"/>
      <c r="CT359" s="13" t="s">
        <v>210</v>
      </c>
      <c r="CU359" s="5"/>
      <c r="DQ359" s="13" t="s">
        <v>210</v>
      </c>
      <c r="DR359" s="5"/>
      <c r="EN359" s="13" t="s">
        <v>210</v>
      </c>
      <c r="EO359" s="5"/>
      <c r="FK359" s="13" t="s">
        <v>210</v>
      </c>
      <c r="FL359" s="5"/>
      <c r="GH359" s="13" t="s">
        <v>210</v>
      </c>
      <c r="GI359" s="5"/>
      <c r="HE359" s="13" t="s">
        <v>210</v>
      </c>
      <c r="HF359" s="5"/>
      <c r="IB359" s="13" t="s">
        <v>210</v>
      </c>
      <c r="IC359" s="5"/>
      <c r="IY359" s="13" t="s">
        <v>210</v>
      </c>
      <c r="IZ359" s="5"/>
      <c r="JV359" s="13" t="s">
        <v>210</v>
      </c>
      <c r="JW359" s="5"/>
      <c r="KS359" s="13" t="s">
        <v>210</v>
      </c>
      <c r="KT359" s="5"/>
      <c r="LP359" s="13" t="s">
        <v>210</v>
      </c>
      <c r="LQ359" s="5"/>
      <c r="MM359" s="13" t="s">
        <v>210</v>
      </c>
      <c r="MN359" s="5"/>
      <c r="NJ359" s="13" t="s">
        <v>210</v>
      </c>
      <c r="NK359" s="5"/>
      <c r="OG359" s="13" t="s">
        <v>210</v>
      </c>
      <c r="OH359" s="5"/>
      <c r="PD359" s="13" t="s">
        <v>210</v>
      </c>
      <c r="PE359" s="5"/>
      <c r="QA359" s="13" t="s">
        <v>210</v>
      </c>
      <c r="QB359" s="5"/>
      <c r="QX359" s="13" t="s">
        <v>210</v>
      </c>
      <c r="QY359" s="5"/>
      <c r="RU359" s="13" t="s">
        <v>210</v>
      </c>
      <c r="RV359" s="5"/>
      <c r="SR359" s="13" t="s">
        <v>210</v>
      </c>
      <c r="SS359" s="5"/>
      <c r="TO359" s="13" t="s">
        <v>210</v>
      </c>
      <c r="TP359" s="5"/>
      <c r="UL359" s="13" t="s">
        <v>210</v>
      </c>
      <c r="UM359" s="5"/>
      <c r="VI359" s="13" t="s">
        <v>210</v>
      </c>
      <c r="VJ359" s="5"/>
      <c r="WF359" s="13" t="s">
        <v>210</v>
      </c>
      <c r="WG359" s="5"/>
    </row>
    <row r="360" spans="29:605" x14ac:dyDescent="0.25">
      <c r="AC360" s="13" t="s">
        <v>181</v>
      </c>
      <c r="AD360" s="5" t="s">
        <v>55</v>
      </c>
      <c r="AZ360" s="13" t="s">
        <v>181</v>
      </c>
      <c r="BA360" s="5">
        <v>0.21921413132585099</v>
      </c>
      <c r="BW360" s="13" t="s">
        <v>181</v>
      </c>
      <c r="BX360" s="14">
        <v>5.1969334674460896E-3</v>
      </c>
      <c r="CT360" s="13" t="s">
        <v>181</v>
      </c>
      <c r="CU360" s="5" t="s">
        <v>55</v>
      </c>
      <c r="DQ360" s="13" t="s">
        <v>181</v>
      </c>
      <c r="DR360" s="5">
        <v>7.1631994880140201E-3</v>
      </c>
      <c r="EN360" s="13" t="s">
        <v>181</v>
      </c>
      <c r="EO360" s="5" t="s">
        <v>55</v>
      </c>
      <c r="FK360" s="13" t="s">
        <v>181</v>
      </c>
      <c r="FL360" s="5" t="s">
        <v>55</v>
      </c>
      <c r="GH360" s="13" t="s">
        <v>181</v>
      </c>
      <c r="GI360" s="5" t="s">
        <v>55</v>
      </c>
      <c r="HE360" s="13" t="s">
        <v>181</v>
      </c>
      <c r="HF360" s="5" t="s">
        <v>55</v>
      </c>
      <c r="IB360" s="13" t="s">
        <v>181</v>
      </c>
      <c r="IC360" s="5">
        <v>5.7840281103843597E-3</v>
      </c>
      <c r="IY360" s="13" t="s">
        <v>181</v>
      </c>
      <c r="IZ360" s="5">
        <v>2.14683697266526E-3</v>
      </c>
      <c r="JV360" s="13" t="s">
        <v>181</v>
      </c>
      <c r="JW360" s="5">
        <v>6.9869002932977297E-3</v>
      </c>
      <c r="KS360" s="13" t="s">
        <v>181</v>
      </c>
      <c r="KT360" s="5">
        <v>1.66521268260411E-2</v>
      </c>
      <c r="LP360" s="13" t="s">
        <v>181</v>
      </c>
      <c r="LQ360" s="5">
        <v>1.30072843965467E-3</v>
      </c>
      <c r="MM360" s="13" t="s">
        <v>181</v>
      </c>
      <c r="MN360" s="5">
        <v>8.8512387272842094E-3</v>
      </c>
      <c r="NJ360" s="13" t="s">
        <v>181</v>
      </c>
      <c r="NK360" s="14">
        <v>3.98276141424069E-4</v>
      </c>
      <c r="OG360" s="13" t="s">
        <v>181</v>
      </c>
      <c r="OH360" s="5">
        <v>1.38431750076709E-2</v>
      </c>
      <c r="PD360" s="13" t="s">
        <v>181</v>
      </c>
      <c r="PE360" s="5">
        <v>1.02522573413776E-3</v>
      </c>
      <c r="QA360" s="13" t="s">
        <v>181</v>
      </c>
      <c r="QB360" s="5">
        <v>0.19993183492425701</v>
      </c>
      <c r="QX360" s="13" t="s">
        <v>181</v>
      </c>
      <c r="QY360" s="5">
        <v>0.199998308597788</v>
      </c>
      <c r="RU360" s="13" t="s">
        <v>181</v>
      </c>
      <c r="RV360" s="5">
        <v>1.8419833910292499E-3</v>
      </c>
      <c r="SR360" s="13" t="s">
        <v>181</v>
      </c>
      <c r="SS360" s="5">
        <v>3.6304366691370202E-2</v>
      </c>
      <c r="TO360" s="13" t="s">
        <v>181</v>
      </c>
      <c r="TP360" s="5">
        <v>2.75020818974747E-3</v>
      </c>
      <c r="UL360" s="13" t="s">
        <v>181</v>
      </c>
      <c r="UM360" s="5" t="s">
        <v>55</v>
      </c>
      <c r="VI360" s="13" t="s">
        <v>181</v>
      </c>
      <c r="VJ360" s="5" t="s">
        <v>55</v>
      </c>
      <c r="WF360" s="13" t="s">
        <v>181</v>
      </c>
      <c r="WG360" s="5" t="s">
        <v>55</v>
      </c>
    </row>
    <row r="361" spans="29:605" x14ac:dyDescent="0.25">
      <c r="AC361" s="13"/>
      <c r="AD361" s="5"/>
      <c r="AZ361" s="13"/>
      <c r="BA361" s="5"/>
      <c r="BW361" s="13"/>
      <c r="BX361" s="5"/>
      <c r="CT361" s="13"/>
      <c r="CU361" s="5"/>
      <c r="DQ361" s="13"/>
      <c r="DR361" s="5"/>
      <c r="EN361" s="13"/>
      <c r="EO361" s="5"/>
      <c r="FK361" s="13"/>
      <c r="FL361" s="5"/>
      <c r="GH361" s="13"/>
      <c r="GI361" s="5"/>
      <c r="HE361" s="13"/>
      <c r="HF361" s="5"/>
      <c r="IB361" s="13"/>
      <c r="IC361" s="5"/>
      <c r="IY361" s="13"/>
      <c r="IZ361" s="5"/>
      <c r="JV361" s="13"/>
      <c r="JW361" s="5"/>
      <c r="KS361" s="13"/>
      <c r="KT361" s="5"/>
      <c r="LP361" s="13"/>
      <c r="LQ361" s="5"/>
      <c r="MM361" s="13"/>
      <c r="MN361" s="5"/>
      <c r="NJ361" s="13"/>
      <c r="NK361" s="5"/>
      <c r="OG361" s="13"/>
      <c r="OH361" s="5"/>
      <c r="PD361" s="13"/>
      <c r="PE361" s="5"/>
      <c r="QA361" s="13"/>
      <c r="QB361" s="5"/>
      <c r="QX361" s="13"/>
      <c r="QY361" s="5"/>
      <c r="RU361" s="13"/>
      <c r="RV361" s="5"/>
      <c r="SR361" s="13"/>
      <c r="SS361" s="5"/>
      <c r="TO361" s="13"/>
      <c r="TP361" s="5"/>
      <c r="UL361" s="13"/>
      <c r="UM361" s="5"/>
      <c r="VI361" s="13"/>
      <c r="VJ361" s="5"/>
      <c r="WF361" s="13"/>
      <c r="WG361" s="5"/>
    </row>
    <row r="362" spans="29:605" x14ac:dyDescent="0.25">
      <c r="AC362" s="13" t="s">
        <v>182</v>
      </c>
      <c r="AD362" s="5">
        <v>10</v>
      </c>
      <c r="AZ362" s="13" t="s">
        <v>182</v>
      </c>
      <c r="BA362" s="5">
        <v>11</v>
      </c>
      <c r="BW362" s="13" t="s">
        <v>182</v>
      </c>
      <c r="BX362" s="5">
        <v>10</v>
      </c>
      <c r="CT362" s="13" t="s">
        <v>182</v>
      </c>
      <c r="CU362" s="5">
        <v>10</v>
      </c>
      <c r="DQ362" s="13" t="s">
        <v>182</v>
      </c>
      <c r="DR362" s="5">
        <v>10</v>
      </c>
      <c r="EN362" s="13" t="s">
        <v>182</v>
      </c>
      <c r="EO362" s="5">
        <v>10</v>
      </c>
      <c r="FK362" s="13" t="s">
        <v>182</v>
      </c>
      <c r="FL362" s="5">
        <v>9</v>
      </c>
      <c r="GH362" s="13" t="s">
        <v>182</v>
      </c>
      <c r="GI362" s="5">
        <v>10</v>
      </c>
      <c r="HE362" s="13" t="s">
        <v>182</v>
      </c>
      <c r="HF362" s="5">
        <v>10</v>
      </c>
      <c r="IB362" s="13" t="s">
        <v>182</v>
      </c>
      <c r="IC362" s="5">
        <v>10</v>
      </c>
      <c r="IY362" s="13" t="s">
        <v>182</v>
      </c>
      <c r="IZ362" s="5">
        <v>10</v>
      </c>
      <c r="JV362" s="13" t="s">
        <v>182</v>
      </c>
      <c r="JW362" s="5">
        <v>10</v>
      </c>
      <c r="KS362" s="13" t="s">
        <v>182</v>
      </c>
      <c r="KT362" s="5">
        <v>10</v>
      </c>
      <c r="LP362" s="13" t="s">
        <v>182</v>
      </c>
      <c r="LQ362" s="5">
        <v>10</v>
      </c>
      <c r="MM362" s="13" t="s">
        <v>182</v>
      </c>
      <c r="MN362" s="5">
        <v>10</v>
      </c>
      <c r="NJ362" s="13" t="s">
        <v>182</v>
      </c>
      <c r="NK362" s="5">
        <v>10</v>
      </c>
      <c r="OG362" s="13" t="s">
        <v>182</v>
      </c>
      <c r="OH362" s="5">
        <v>10</v>
      </c>
      <c r="PD362" s="13" t="s">
        <v>182</v>
      </c>
      <c r="PE362" s="5">
        <v>10</v>
      </c>
      <c r="QA362" s="13" t="s">
        <v>182</v>
      </c>
      <c r="QB362" s="5">
        <v>11</v>
      </c>
      <c r="QX362" s="13" t="s">
        <v>182</v>
      </c>
      <c r="QY362" s="5">
        <v>12</v>
      </c>
      <c r="RU362" s="13" t="s">
        <v>182</v>
      </c>
      <c r="RV362" s="5">
        <v>10</v>
      </c>
      <c r="SR362" s="13" t="s">
        <v>182</v>
      </c>
      <c r="SS362" s="5">
        <v>11</v>
      </c>
      <c r="TO362" s="13" t="s">
        <v>182</v>
      </c>
      <c r="TP362" s="5">
        <v>10</v>
      </c>
      <c r="UL362" s="13" t="s">
        <v>182</v>
      </c>
      <c r="UM362" s="5">
        <v>11</v>
      </c>
      <c r="VI362" s="13" t="s">
        <v>182</v>
      </c>
      <c r="VJ362" s="5">
        <v>11</v>
      </c>
      <c r="WF362" s="13" t="s">
        <v>182</v>
      </c>
      <c r="WG362" s="5">
        <v>11</v>
      </c>
    </row>
    <row r="363" spans="29:605" x14ac:dyDescent="0.25">
      <c r="AC363" s="13" t="s">
        <v>183</v>
      </c>
      <c r="AD363" s="5">
        <v>3.67278480716358</v>
      </c>
      <c r="AZ363" s="13" t="s">
        <v>183</v>
      </c>
      <c r="BA363" s="5">
        <v>3.6586086476354098</v>
      </c>
      <c r="BW363" s="13" t="s">
        <v>183</v>
      </c>
      <c r="BX363" s="5">
        <v>3.6291008681654899</v>
      </c>
      <c r="CT363" s="13" t="s">
        <v>183</v>
      </c>
      <c r="CU363" s="5">
        <v>3.6869094724022902</v>
      </c>
      <c r="DQ363" s="13" t="s">
        <v>183</v>
      </c>
      <c r="DR363" s="5">
        <v>3.6702250526554399</v>
      </c>
      <c r="EN363" s="13" t="s">
        <v>183</v>
      </c>
      <c r="EO363" s="5">
        <v>3.7156719949668502</v>
      </c>
      <c r="FK363" s="13" t="s">
        <v>183</v>
      </c>
      <c r="FL363" s="5">
        <v>3.9059125189595298</v>
      </c>
      <c r="GH363" s="13" t="s">
        <v>183</v>
      </c>
      <c r="GI363" s="5">
        <v>3.7904259032066299</v>
      </c>
      <c r="HE363" s="13" t="s">
        <v>183</v>
      </c>
      <c r="HF363" s="5">
        <v>3.75944494718772</v>
      </c>
      <c r="IB363" s="13" t="s">
        <v>183</v>
      </c>
      <c r="IC363" s="5">
        <v>3.6694111422766702</v>
      </c>
      <c r="IY363" s="13" t="s">
        <v>183</v>
      </c>
      <c r="IZ363" s="5">
        <v>3.7184082451451701</v>
      </c>
      <c r="JV363" s="13" t="s">
        <v>183</v>
      </c>
      <c r="JW363" s="5">
        <v>3.7066911594240399</v>
      </c>
      <c r="KS363" s="13" t="s">
        <v>183</v>
      </c>
      <c r="KT363" s="5">
        <v>3.6450815591327701</v>
      </c>
      <c r="LP363" s="13" t="s">
        <v>183</v>
      </c>
      <c r="LQ363" s="5">
        <v>3.6844865484072602</v>
      </c>
      <c r="MM363" s="13" t="s">
        <v>183</v>
      </c>
      <c r="MN363" s="5">
        <v>3.6597173225479902</v>
      </c>
      <c r="NJ363" s="13" t="s">
        <v>183</v>
      </c>
      <c r="NK363" s="5">
        <v>3.75824889373306</v>
      </c>
      <c r="OG363" s="13" t="s">
        <v>183</v>
      </c>
      <c r="OH363" s="5">
        <v>3.7846359728172199</v>
      </c>
      <c r="PD363" s="13" t="s">
        <v>183</v>
      </c>
      <c r="PE363" s="5">
        <v>3.7320635001925102</v>
      </c>
      <c r="QA363" s="13" t="s">
        <v>183</v>
      </c>
      <c r="QB363" s="5">
        <v>3.7826298387860802</v>
      </c>
      <c r="QX363" s="13" t="s">
        <v>183</v>
      </c>
      <c r="QY363" s="5">
        <v>3.86247892044292</v>
      </c>
      <c r="RU363" s="13" t="s">
        <v>183</v>
      </c>
      <c r="RV363" s="5">
        <v>3.8434662333207101</v>
      </c>
      <c r="SR363" s="13" t="s">
        <v>183</v>
      </c>
      <c r="SS363" s="5">
        <v>3.8525941099799699</v>
      </c>
      <c r="TO363" s="13" t="s">
        <v>183</v>
      </c>
      <c r="TP363" s="5">
        <v>3.8720869304400098</v>
      </c>
      <c r="UL363" s="13" t="s">
        <v>183</v>
      </c>
      <c r="UM363" s="5">
        <v>7.3268387148774297</v>
      </c>
      <c r="VI363" s="13" t="s">
        <v>183</v>
      </c>
      <c r="VJ363" s="5">
        <v>7.3957249088391199</v>
      </c>
      <c r="WF363" s="13" t="s">
        <v>183</v>
      </c>
      <c r="WG363" s="5">
        <v>7.4442343004249398</v>
      </c>
    </row>
    <row r="364" spans="29:605" x14ac:dyDescent="0.25">
      <c r="AC364" s="13" t="s">
        <v>184</v>
      </c>
      <c r="AD364" s="5">
        <v>154930.270769322</v>
      </c>
      <c r="AZ364" s="13" t="s">
        <v>184</v>
      </c>
      <c r="BA364" s="5">
        <v>118570.79496443699</v>
      </c>
      <c r="BW364" s="13" t="s">
        <v>184</v>
      </c>
      <c r="BX364" s="5">
        <v>130850.76688155701</v>
      </c>
      <c r="CT364" s="13" t="s">
        <v>184</v>
      </c>
      <c r="CU364" s="5">
        <v>154596.223579496</v>
      </c>
      <c r="DQ364" s="13" t="s">
        <v>184</v>
      </c>
      <c r="DR364" s="5">
        <v>136386.166576063</v>
      </c>
      <c r="EN364" s="13" t="s">
        <v>184</v>
      </c>
      <c r="EO364" s="5">
        <v>153848.68418225701</v>
      </c>
      <c r="FK364" s="13" t="s">
        <v>184</v>
      </c>
      <c r="FL364" s="5">
        <v>153451.95875009301</v>
      </c>
      <c r="GH364" s="13" t="s">
        <v>184</v>
      </c>
      <c r="GI364" s="5">
        <v>151683.036017306</v>
      </c>
      <c r="HE364" s="13" t="s">
        <v>184</v>
      </c>
      <c r="HF364" s="5">
        <v>155318.06798561401</v>
      </c>
      <c r="IB364" s="13" t="s">
        <v>184</v>
      </c>
      <c r="IC364" s="5">
        <v>154312.36409244899</v>
      </c>
      <c r="IY364" s="13" t="s">
        <v>184</v>
      </c>
      <c r="IZ364" s="5">
        <v>141643.234030147</v>
      </c>
      <c r="JV364" s="13" t="s">
        <v>184</v>
      </c>
      <c r="JW364" s="5">
        <v>152468.41846851999</v>
      </c>
      <c r="KS364" s="13" t="s">
        <v>184</v>
      </c>
      <c r="KT364" s="5">
        <v>139584.15965817901</v>
      </c>
      <c r="LP364" s="13" t="s">
        <v>184</v>
      </c>
      <c r="LQ364" s="5">
        <v>146767.81731188699</v>
      </c>
      <c r="MM364" s="13" t="s">
        <v>184</v>
      </c>
      <c r="MN364" s="5">
        <v>140526.71606579999</v>
      </c>
      <c r="NJ364" s="13" t="s">
        <v>184</v>
      </c>
      <c r="NK364" s="5">
        <v>158486.475721105</v>
      </c>
      <c r="OG364" s="13" t="s">
        <v>184</v>
      </c>
      <c r="OH364" s="5">
        <v>154389.98519029899</v>
      </c>
      <c r="PD364" s="13" t="s">
        <v>184</v>
      </c>
      <c r="PE364" s="5">
        <v>159716.862104742</v>
      </c>
      <c r="QA364" s="13" t="s">
        <v>184</v>
      </c>
      <c r="QB364" s="5">
        <v>115882.303674949</v>
      </c>
      <c r="QX364" s="13" t="s">
        <v>184</v>
      </c>
      <c r="QY364" s="5">
        <v>117689.05298588501</v>
      </c>
      <c r="RU364" s="13" t="s">
        <v>184</v>
      </c>
      <c r="RV364" s="5">
        <v>190319.32269566599</v>
      </c>
      <c r="SR364" s="13" t="s">
        <v>184</v>
      </c>
      <c r="SS364" s="5">
        <v>117672.130460388</v>
      </c>
      <c r="TO364" s="13" t="s">
        <v>184</v>
      </c>
      <c r="TP364" s="5">
        <v>172375.933470519</v>
      </c>
      <c r="UL364" s="13" t="s">
        <v>184</v>
      </c>
      <c r="UM364" s="5">
        <v>117496.022097529</v>
      </c>
      <c r="VI364" s="13" t="s">
        <v>184</v>
      </c>
      <c r="VJ364" s="5">
        <v>117727.239225465</v>
      </c>
      <c r="WF364" s="13" t="s">
        <v>184</v>
      </c>
      <c r="WG364" s="5">
        <v>117651.40801066199</v>
      </c>
    </row>
    <row r="365" spans="29:605" x14ac:dyDescent="0.25">
      <c r="AC365" s="13" t="s">
        <v>185</v>
      </c>
      <c r="AD365" s="14">
        <v>8.6499452884510001E-6</v>
      </c>
      <c r="AZ365" s="13" t="s">
        <v>185</v>
      </c>
      <c r="BA365" s="14">
        <v>8.0355135358843507E-6</v>
      </c>
      <c r="BW365" s="13" t="s">
        <v>185</v>
      </c>
      <c r="BX365" s="14">
        <v>8.3834567667024499E-6</v>
      </c>
      <c r="CT365" s="13" t="s">
        <v>185</v>
      </c>
      <c r="CU365" s="14">
        <v>8.6358678050138699E-6</v>
      </c>
      <c r="DQ365" s="13" t="s">
        <v>185</v>
      </c>
      <c r="DR365" s="14">
        <v>8.47650784936077E-6</v>
      </c>
      <c r="EN365" s="13" t="s">
        <v>185</v>
      </c>
      <c r="EO365" s="14">
        <v>8.60692030113507E-6</v>
      </c>
      <c r="FK365" s="13" t="s">
        <v>185</v>
      </c>
      <c r="FL365" s="14">
        <v>8.7036178069910696E-6</v>
      </c>
      <c r="GH365" s="13" t="s">
        <v>185</v>
      </c>
      <c r="GI365" s="14">
        <v>8.5242607075754705E-6</v>
      </c>
      <c r="HE365" s="13" t="s">
        <v>185</v>
      </c>
      <c r="HF365" s="14">
        <v>8.6059229226693102E-6</v>
      </c>
      <c r="IB365" s="13" t="s">
        <v>185</v>
      </c>
      <c r="IC365" s="14">
        <v>8.7752584452630694E-6</v>
      </c>
      <c r="IY365" s="13" t="s">
        <v>185</v>
      </c>
      <c r="IZ365" s="14">
        <v>8.5823702727491396E-6</v>
      </c>
      <c r="JV365" s="13" t="s">
        <v>185</v>
      </c>
      <c r="JW365" s="14">
        <v>8.7759817133185796E-6</v>
      </c>
      <c r="KS365" s="13" t="s">
        <v>185</v>
      </c>
      <c r="KT365" s="14">
        <v>8.5393591285857808E-6</v>
      </c>
      <c r="LP365" s="13" t="s">
        <v>185</v>
      </c>
      <c r="LQ365" s="14">
        <v>8.6929162154519203E-6</v>
      </c>
      <c r="MM365" s="13" t="s">
        <v>185</v>
      </c>
      <c r="MN365" s="14">
        <v>8.5769987563374202E-6</v>
      </c>
      <c r="NJ365" s="13" t="s">
        <v>185</v>
      </c>
      <c r="NK365" s="14">
        <v>8.8970778896003901E-6</v>
      </c>
      <c r="OG365" s="13" t="s">
        <v>185</v>
      </c>
      <c r="OH365" s="14">
        <v>8.7999443372502902E-6</v>
      </c>
      <c r="PD365" s="13" t="s">
        <v>185</v>
      </c>
      <c r="PE365" s="14">
        <v>8.9328720759067599E-6</v>
      </c>
      <c r="QA365" s="13" t="s">
        <v>185</v>
      </c>
      <c r="QB365" s="14">
        <v>8.1834348616487108E-6</v>
      </c>
      <c r="QX365" s="13" t="s">
        <v>185</v>
      </c>
      <c r="QY365" s="14">
        <v>8.0876234101082299E-6</v>
      </c>
      <c r="RU365" s="13" t="s">
        <v>185</v>
      </c>
      <c r="RV365" s="14">
        <v>9.4653697013278807E-6</v>
      </c>
      <c r="SR365" s="13" t="s">
        <v>185</v>
      </c>
      <c r="SS365" s="14">
        <v>8.0687968105523906E-6</v>
      </c>
      <c r="TO365" s="13" t="s">
        <v>185</v>
      </c>
      <c r="TP365" s="14">
        <v>9.10916788180951E-6</v>
      </c>
      <c r="UL365" s="13" t="s">
        <v>185</v>
      </c>
      <c r="UM365" s="14">
        <v>8.1062256052105504E-6</v>
      </c>
      <c r="VI365" s="13" t="s">
        <v>185</v>
      </c>
      <c r="VJ365" s="14">
        <v>8.09043549965097E-6</v>
      </c>
      <c r="WF365" s="13" t="s">
        <v>185</v>
      </c>
      <c r="WG365" s="14">
        <v>8.0927706781821599E-6</v>
      </c>
    </row>
    <row r="366" spans="29:605" x14ac:dyDescent="0.25">
      <c r="AC366" s="13" t="s">
        <v>186</v>
      </c>
      <c r="AD366" s="5">
        <v>317.28735483594699</v>
      </c>
      <c r="AZ366" s="13" t="s">
        <v>186</v>
      </c>
      <c r="BA366" s="5">
        <v>294.74947523116202</v>
      </c>
      <c r="BW366" s="13" t="s">
        <v>186</v>
      </c>
      <c r="BX366" s="5">
        <v>307.51232905946802</v>
      </c>
      <c r="CT366" s="13" t="s">
        <v>186</v>
      </c>
      <c r="CU366" s="5">
        <v>316.77098076263599</v>
      </c>
      <c r="DQ366" s="13" t="s">
        <v>186</v>
      </c>
      <c r="DR366" s="5">
        <v>310.92552196378603</v>
      </c>
      <c r="EN366" s="13" t="s">
        <v>186</v>
      </c>
      <c r="EO366" s="5">
        <v>315.70916168418802</v>
      </c>
      <c r="FK366" s="13" t="s">
        <v>186</v>
      </c>
      <c r="FL366" s="5">
        <v>319.256108494736</v>
      </c>
      <c r="GH366" s="13" t="s">
        <v>186</v>
      </c>
      <c r="GI366" s="5">
        <v>312.67713744383201</v>
      </c>
      <c r="HE366" s="13" t="s">
        <v>186</v>
      </c>
      <c r="HF366" s="5">
        <v>315.67257699323198</v>
      </c>
      <c r="IB366" s="13" t="s">
        <v>186</v>
      </c>
      <c r="IC366" s="5">
        <v>321.88394807730901</v>
      </c>
      <c r="IY366" s="13" t="s">
        <v>186</v>
      </c>
      <c r="IZ366" s="5">
        <v>314.808645749351</v>
      </c>
      <c r="JV366" s="13" t="s">
        <v>186</v>
      </c>
      <c r="JW366" s="5">
        <v>321.91047816513202</v>
      </c>
      <c r="KS366" s="13" t="s">
        <v>186</v>
      </c>
      <c r="KT366" s="5">
        <v>313.23096037621002</v>
      </c>
      <c r="LP366" s="13" t="s">
        <v>186</v>
      </c>
      <c r="LQ366" s="5">
        <v>318.86356500934301</v>
      </c>
      <c r="MM366" s="13" t="s">
        <v>186</v>
      </c>
      <c r="MN366" s="5">
        <v>314.61161395586601</v>
      </c>
      <c r="NJ366" s="13" t="s">
        <v>186</v>
      </c>
      <c r="NK366" s="5">
        <v>326.35238897172502</v>
      </c>
      <c r="OG366" s="13" t="s">
        <v>186</v>
      </c>
      <c r="OH366" s="5">
        <v>322.78944760466999</v>
      </c>
      <c r="PD366" s="13" t="s">
        <v>186</v>
      </c>
      <c r="PE366" s="5">
        <v>327.66535018858002</v>
      </c>
      <c r="QA366" s="13" t="s">
        <v>186</v>
      </c>
      <c r="QB366" s="5">
        <v>300.17535535068902</v>
      </c>
      <c r="QX366" s="13" t="s">
        <v>186</v>
      </c>
      <c r="QY366" s="5">
        <v>296.66090976652299</v>
      </c>
      <c r="RU366" s="13" t="s">
        <v>186</v>
      </c>
      <c r="RV366" s="5">
        <v>347.197816278495</v>
      </c>
      <c r="SR366" s="13" t="s">
        <v>186</v>
      </c>
      <c r="SS366" s="5">
        <v>295.97033407217702</v>
      </c>
      <c r="TO366" s="13" t="s">
        <v>186</v>
      </c>
      <c r="TP366" s="5">
        <v>334.13203038807598</v>
      </c>
      <c r="UL366" s="13" t="s">
        <v>186</v>
      </c>
      <c r="UM366" s="5">
        <v>297.34325411453102</v>
      </c>
      <c r="VI366" s="13" t="s">
        <v>186</v>
      </c>
      <c r="VJ366" s="5">
        <v>296.76405960421801</v>
      </c>
      <c r="WF366" s="13" t="s">
        <v>186</v>
      </c>
      <c r="WG366" s="5">
        <v>296.84971594012802</v>
      </c>
    </row>
    <row r="367" spans="29:605" x14ac:dyDescent="0.25">
      <c r="AC367" s="13" t="s">
        <v>187</v>
      </c>
      <c r="AD367" s="5">
        <v>0</v>
      </c>
      <c r="AZ367" s="13" t="s">
        <v>187</v>
      </c>
      <c r="BA367" s="5">
        <v>0</v>
      </c>
      <c r="BW367" s="13" t="s">
        <v>187</v>
      </c>
      <c r="BX367" s="5">
        <v>0</v>
      </c>
      <c r="CT367" s="13" t="s">
        <v>187</v>
      </c>
      <c r="CU367" s="5">
        <v>0</v>
      </c>
      <c r="DQ367" s="13" t="s">
        <v>187</v>
      </c>
      <c r="DR367" s="5">
        <v>0</v>
      </c>
      <c r="EN367" s="13" t="s">
        <v>187</v>
      </c>
      <c r="EO367" s="5">
        <v>0</v>
      </c>
      <c r="FK367" s="13" t="s">
        <v>187</v>
      </c>
      <c r="FL367" s="5">
        <v>0</v>
      </c>
      <c r="GH367" s="13" t="s">
        <v>187</v>
      </c>
      <c r="GI367" s="5">
        <v>0</v>
      </c>
      <c r="HE367" s="13" t="s">
        <v>187</v>
      </c>
      <c r="HF367" s="5">
        <v>0</v>
      </c>
      <c r="IB367" s="13" t="s">
        <v>187</v>
      </c>
      <c r="IC367" s="5">
        <v>0</v>
      </c>
      <c r="IY367" s="13" t="s">
        <v>187</v>
      </c>
      <c r="IZ367" s="5">
        <v>0</v>
      </c>
      <c r="JV367" s="13" t="s">
        <v>187</v>
      </c>
      <c r="JW367" s="5">
        <v>0</v>
      </c>
      <c r="KS367" s="13" t="s">
        <v>187</v>
      </c>
      <c r="KT367" s="5">
        <v>0</v>
      </c>
      <c r="LP367" s="13" t="s">
        <v>187</v>
      </c>
      <c r="LQ367" s="5">
        <v>0</v>
      </c>
      <c r="MM367" s="13" t="s">
        <v>187</v>
      </c>
      <c r="MN367" s="5">
        <v>0</v>
      </c>
      <c r="NJ367" s="13" t="s">
        <v>187</v>
      </c>
      <c r="NK367" s="5">
        <v>0</v>
      </c>
      <c r="OG367" s="13" t="s">
        <v>187</v>
      </c>
      <c r="OH367" s="5">
        <v>0</v>
      </c>
      <c r="PD367" s="13" t="s">
        <v>187</v>
      </c>
      <c r="PE367" s="5">
        <v>0</v>
      </c>
      <c r="QA367" s="13" t="s">
        <v>187</v>
      </c>
      <c r="QB367" s="5">
        <v>0</v>
      </c>
      <c r="QX367" s="13" t="s">
        <v>187</v>
      </c>
      <c r="QY367" s="5">
        <v>0</v>
      </c>
      <c r="RU367" s="13" t="s">
        <v>187</v>
      </c>
      <c r="RV367" s="5">
        <v>0</v>
      </c>
      <c r="SR367" s="13" t="s">
        <v>187</v>
      </c>
      <c r="SS367" s="5">
        <v>0</v>
      </c>
      <c r="TO367" s="13" t="s">
        <v>187</v>
      </c>
      <c r="TP367" s="5">
        <v>0</v>
      </c>
      <c r="UL367" s="13" t="s">
        <v>187</v>
      </c>
      <c r="UM367" s="5">
        <v>0</v>
      </c>
      <c r="VI367" s="13" t="s">
        <v>187</v>
      </c>
      <c r="VJ367" s="5">
        <v>0</v>
      </c>
      <c r="WF367" s="13" t="s">
        <v>187</v>
      </c>
      <c r="WG367" s="5">
        <v>0</v>
      </c>
    </row>
    <row r="368" spans="29:605" x14ac:dyDescent="0.25">
      <c r="AC368" s="13" t="s">
        <v>188</v>
      </c>
      <c r="AD368" s="5">
        <v>135.83866632247799</v>
      </c>
      <c r="AZ368" s="13" t="s">
        <v>188</v>
      </c>
      <c r="BA368" s="5">
        <v>142.642868421808</v>
      </c>
      <c r="BW368" s="13" t="s">
        <v>188</v>
      </c>
      <c r="BX368" s="5">
        <v>141.538005716724</v>
      </c>
      <c r="CT368" s="13" t="s">
        <v>188</v>
      </c>
      <c r="CU368" s="5">
        <v>135.807488457164</v>
      </c>
      <c r="DQ368" s="13" t="s">
        <v>188</v>
      </c>
      <c r="DR368" s="5">
        <v>140.43003634152001</v>
      </c>
      <c r="EN368" s="13" t="s">
        <v>188</v>
      </c>
      <c r="EO368" s="5">
        <v>135.76283803531601</v>
      </c>
      <c r="FK368" s="13" t="s">
        <v>188</v>
      </c>
      <c r="FL368" s="5">
        <v>136.48828174182299</v>
      </c>
      <c r="GH368" s="13" t="s">
        <v>188</v>
      </c>
      <c r="GI368" s="5">
        <v>135.65102653724901</v>
      </c>
      <c r="HE368" s="13" t="s">
        <v>188</v>
      </c>
      <c r="HF368" s="5">
        <v>135.25048393310999</v>
      </c>
      <c r="IB368" s="13" t="s">
        <v>188</v>
      </c>
      <c r="IC368" s="5">
        <v>137.10962566373399</v>
      </c>
      <c r="IY368" s="13" t="s">
        <v>188</v>
      </c>
      <c r="IZ368" s="5">
        <v>139.56694415022201</v>
      </c>
      <c r="JV368" s="13" t="s">
        <v>188</v>
      </c>
      <c r="JW368" s="5">
        <v>137.69231481848499</v>
      </c>
      <c r="KS368" s="13" t="s">
        <v>188</v>
      </c>
      <c r="KT368" s="5">
        <v>139.92462719595301</v>
      </c>
      <c r="LP368" s="13" t="s">
        <v>188</v>
      </c>
      <c r="LQ368" s="5">
        <v>138.86117541174301</v>
      </c>
      <c r="MM368" s="13" t="s">
        <v>188</v>
      </c>
      <c r="MN368" s="5">
        <v>139.944076532937</v>
      </c>
      <c r="NJ368" s="13" t="s">
        <v>188</v>
      </c>
      <c r="NK368" s="5">
        <v>136.75924456510899</v>
      </c>
      <c r="OG368" s="13" t="s">
        <v>188</v>
      </c>
      <c r="OH368" s="5">
        <v>137.22552347610301</v>
      </c>
      <c r="PD368" s="13" t="s">
        <v>188</v>
      </c>
      <c r="PE368" s="5">
        <v>136.69001031462301</v>
      </c>
      <c r="QA368" s="13" t="s">
        <v>188</v>
      </c>
      <c r="QB368" s="5">
        <v>144.06946938268999</v>
      </c>
      <c r="QX368" s="13" t="s">
        <v>188</v>
      </c>
      <c r="QY368" s="5">
        <v>142.38501368443801</v>
      </c>
      <c r="RU368" s="13" t="s">
        <v>188</v>
      </c>
      <c r="RV368" s="5">
        <v>131.65241432018499</v>
      </c>
      <c r="SR368" s="13" t="s">
        <v>188</v>
      </c>
      <c r="SS368" s="5">
        <v>143.22335269490301</v>
      </c>
      <c r="TO368" s="13" t="s">
        <v>188</v>
      </c>
      <c r="TP368" s="5">
        <v>134.13795801901</v>
      </c>
      <c r="UL368" s="13" t="s">
        <v>188</v>
      </c>
      <c r="UM368" s="5">
        <v>142.71793428653501</v>
      </c>
      <c r="VI368" s="13" t="s">
        <v>188</v>
      </c>
      <c r="VJ368" s="5">
        <v>142.43777090143499</v>
      </c>
      <c r="WF368" s="13" t="s">
        <v>188</v>
      </c>
      <c r="WG368" s="5">
        <v>142.47769907594201</v>
      </c>
    </row>
    <row r="369" spans="29:605" x14ac:dyDescent="0.25">
      <c r="AC369" s="13" t="s">
        <v>189</v>
      </c>
      <c r="AD369" s="5">
        <v>135.83866632247799</v>
      </c>
      <c r="AZ369" s="13" t="s">
        <v>189</v>
      </c>
      <c r="BA369" s="5">
        <v>142.642868421808</v>
      </c>
      <c r="BW369" s="13" t="s">
        <v>189</v>
      </c>
      <c r="BX369" s="5">
        <v>141.538005716724</v>
      </c>
      <c r="CT369" s="13" t="s">
        <v>189</v>
      </c>
      <c r="CU369" s="5">
        <v>135.807488457164</v>
      </c>
      <c r="DQ369" s="13" t="s">
        <v>189</v>
      </c>
      <c r="DR369" s="5">
        <v>140.43003634152001</v>
      </c>
      <c r="EN369" s="13" t="s">
        <v>189</v>
      </c>
      <c r="EO369" s="5">
        <v>135.76283803531601</v>
      </c>
      <c r="FK369" s="13" t="s">
        <v>189</v>
      </c>
      <c r="FL369" s="5">
        <v>136.48828174182299</v>
      </c>
      <c r="GH369" s="13" t="s">
        <v>189</v>
      </c>
      <c r="GI369" s="5">
        <v>135.65102653724901</v>
      </c>
      <c r="HE369" s="13" t="s">
        <v>189</v>
      </c>
      <c r="HF369" s="5">
        <v>135.25048393310999</v>
      </c>
      <c r="IB369" s="13" t="s">
        <v>189</v>
      </c>
      <c r="IC369" s="5">
        <v>137.10962566373399</v>
      </c>
      <c r="IY369" s="13" t="s">
        <v>189</v>
      </c>
      <c r="IZ369" s="5">
        <v>139.56694415022201</v>
      </c>
      <c r="JV369" s="13" t="s">
        <v>189</v>
      </c>
      <c r="JW369" s="5">
        <v>137.69231481848499</v>
      </c>
      <c r="KS369" s="13" t="s">
        <v>189</v>
      </c>
      <c r="KT369" s="5">
        <v>139.92462719595301</v>
      </c>
      <c r="LP369" s="13" t="s">
        <v>189</v>
      </c>
      <c r="LQ369" s="5">
        <v>138.86117541174301</v>
      </c>
      <c r="MM369" s="13" t="s">
        <v>189</v>
      </c>
      <c r="MN369" s="5">
        <v>139.944076532937</v>
      </c>
      <c r="NJ369" s="13" t="s">
        <v>189</v>
      </c>
      <c r="NK369" s="5">
        <v>136.75924456510899</v>
      </c>
      <c r="OG369" s="13" t="s">
        <v>189</v>
      </c>
      <c r="OH369" s="5">
        <v>137.22552347610301</v>
      </c>
      <c r="PD369" s="13" t="s">
        <v>189</v>
      </c>
      <c r="PE369" s="5">
        <v>136.69001031462301</v>
      </c>
      <c r="QA369" s="13" t="s">
        <v>189</v>
      </c>
      <c r="QB369" s="5">
        <v>144.06946938268999</v>
      </c>
      <c r="QX369" s="13" t="s">
        <v>189</v>
      </c>
      <c r="QY369" s="5">
        <v>142.38501368443801</v>
      </c>
      <c r="RU369" s="13" t="s">
        <v>189</v>
      </c>
      <c r="RV369" s="5">
        <v>131.65241432018499</v>
      </c>
      <c r="SR369" s="13" t="s">
        <v>189</v>
      </c>
      <c r="SS369" s="5">
        <v>143.22335269490301</v>
      </c>
      <c r="TO369" s="13" t="s">
        <v>189</v>
      </c>
      <c r="TP369" s="5">
        <v>134.13795801901</v>
      </c>
      <c r="UL369" s="13" t="s">
        <v>189</v>
      </c>
      <c r="UM369" s="5">
        <v>142.71793428653501</v>
      </c>
      <c r="VI369" s="13" t="s">
        <v>189</v>
      </c>
      <c r="VJ369" s="5">
        <v>142.43777090143499</v>
      </c>
      <c r="WF369" s="13" t="s">
        <v>189</v>
      </c>
      <c r="WG369" s="5">
        <v>142.47769907594201</v>
      </c>
    </row>
    <row r="370" spans="29:605" x14ac:dyDescent="0.25">
      <c r="AC370" s="13" t="s">
        <v>190</v>
      </c>
      <c r="AD370" s="5">
        <v>0</v>
      </c>
      <c r="AZ370" s="13" t="s">
        <v>190</v>
      </c>
      <c r="BA370" s="5">
        <v>0</v>
      </c>
      <c r="BW370" s="13" t="s">
        <v>190</v>
      </c>
      <c r="BX370" s="5">
        <v>0</v>
      </c>
      <c r="CT370" s="13" t="s">
        <v>190</v>
      </c>
      <c r="CU370" s="5">
        <v>0</v>
      </c>
      <c r="DQ370" s="13" t="s">
        <v>190</v>
      </c>
      <c r="DR370" s="5">
        <v>0</v>
      </c>
      <c r="EN370" s="13" t="s">
        <v>190</v>
      </c>
      <c r="EO370" s="5">
        <v>0</v>
      </c>
      <c r="FK370" s="13" t="s">
        <v>190</v>
      </c>
      <c r="FL370" s="5">
        <v>0</v>
      </c>
      <c r="GH370" s="13" t="s">
        <v>190</v>
      </c>
      <c r="GI370" s="5">
        <v>0</v>
      </c>
      <c r="HE370" s="13" t="s">
        <v>190</v>
      </c>
      <c r="HF370" s="5">
        <v>0</v>
      </c>
      <c r="IB370" s="13" t="s">
        <v>190</v>
      </c>
      <c r="IC370" s="5">
        <v>0</v>
      </c>
      <c r="IY370" s="13" t="s">
        <v>190</v>
      </c>
      <c r="IZ370" s="5">
        <v>0</v>
      </c>
      <c r="JV370" s="13" t="s">
        <v>190</v>
      </c>
      <c r="JW370" s="5">
        <v>0</v>
      </c>
      <c r="KS370" s="13" t="s">
        <v>190</v>
      </c>
      <c r="KT370" s="5">
        <v>0</v>
      </c>
      <c r="LP370" s="13" t="s">
        <v>190</v>
      </c>
      <c r="LQ370" s="5">
        <v>0</v>
      </c>
      <c r="MM370" s="13" t="s">
        <v>190</v>
      </c>
      <c r="MN370" s="5">
        <v>0</v>
      </c>
      <c r="NJ370" s="13" t="s">
        <v>190</v>
      </c>
      <c r="NK370" s="5">
        <v>0</v>
      </c>
      <c r="OG370" s="13" t="s">
        <v>190</v>
      </c>
      <c r="OH370" s="5">
        <v>0</v>
      </c>
      <c r="PD370" s="13" t="s">
        <v>190</v>
      </c>
      <c r="PE370" s="5">
        <v>0</v>
      </c>
      <c r="QA370" s="13" t="s">
        <v>190</v>
      </c>
      <c r="QB370" s="5">
        <v>0</v>
      </c>
      <c r="QX370" s="13" t="s">
        <v>190</v>
      </c>
      <c r="QY370" s="5">
        <v>0</v>
      </c>
      <c r="RU370" s="13" t="s">
        <v>190</v>
      </c>
      <c r="RV370" s="5">
        <v>0</v>
      </c>
      <c r="SR370" s="13" t="s">
        <v>190</v>
      </c>
      <c r="SS370" s="5">
        <v>0</v>
      </c>
      <c r="TO370" s="13" t="s">
        <v>190</v>
      </c>
      <c r="TP370" s="5">
        <v>0</v>
      </c>
      <c r="UL370" s="13" t="s">
        <v>190</v>
      </c>
      <c r="UM370" s="5">
        <v>0</v>
      </c>
      <c r="VI370" s="13" t="s">
        <v>190</v>
      </c>
      <c r="VJ370" s="5">
        <v>0</v>
      </c>
      <c r="WF370" s="13" t="s">
        <v>190</v>
      </c>
      <c r="WG370" s="5">
        <v>0</v>
      </c>
    </row>
    <row r="371" spans="29:605" x14ac:dyDescent="0.25">
      <c r="AC371" s="13"/>
      <c r="AD371" s="5"/>
      <c r="AZ371" s="13"/>
      <c r="BA371" s="5"/>
      <c r="BW371" s="13"/>
      <c r="BX371" s="5"/>
      <c r="CT371" s="13"/>
      <c r="CU371" s="5"/>
      <c r="DQ371" s="13"/>
      <c r="DR371" s="5"/>
      <c r="EN371" s="13"/>
      <c r="EO371" s="5"/>
      <c r="FK371" s="13"/>
      <c r="FL371" s="5"/>
      <c r="GH371" s="13"/>
      <c r="GI371" s="5"/>
      <c r="HE371" s="13"/>
      <c r="HF371" s="5"/>
      <c r="IB371" s="13"/>
      <c r="IC371" s="5"/>
      <c r="IY371" s="13"/>
      <c r="IZ371" s="5"/>
      <c r="JV371" s="13"/>
      <c r="JW371" s="5"/>
      <c r="KS371" s="13"/>
      <c r="KT371" s="5"/>
      <c r="LP371" s="13"/>
      <c r="LQ371" s="5"/>
      <c r="MM371" s="13"/>
      <c r="MN371" s="5"/>
      <c r="NJ371" s="13"/>
      <c r="NK371" s="5"/>
      <c r="OG371" s="13"/>
      <c r="OH371" s="5"/>
      <c r="PD371" s="13"/>
      <c r="PE371" s="5"/>
      <c r="QA371" s="13"/>
      <c r="QB371" s="5"/>
      <c r="QX371" s="13"/>
      <c r="QY371" s="5"/>
      <c r="RU371" s="13"/>
      <c r="RV371" s="5"/>
      <c r="SR371" s="13"/>
      <c r="SS371" s="5"/>
      <c r="TO371" s="13"/>
      <c r="TP371" s="5"/>
      <c r="UL371" s="13"/>
      <c r="UM371" s="5"/>
      <c r="VI371" s="13"/>
      <c r="VJ371" s="5"/>
      <c r="WF371" s="13"/>
      <c r="WG371" s="5"/>
    </row>
    <row r="372" spans="29:605" x14ac:dyDescent="0.25">
      <c r="AC372" s="13" t="s">
        <v>191</v>
      </c>
      <c r="AD372" s="5">
        <v>0</v>
      </c>
      <c r="AZ372" s="13" t="s">
        <v>191</v>
      </c>
      <c r="BA372" s="5">
        <v>0</v>
      </c>
      <c r="BW372" s="13" t="s">
        <v>191</v>
      </c>
      <c r="BX372" s="5">
        <v>0</v>
      </c>
      <c r="CT372" s="13" t="s">
        <v>191</v>
      </c>
      <c r="CU372" s="5">
        <v>0</v>
      </c>
      <c r="DQ372" s="13" t="s">
        <v>191</v>
      </c>
      <c r="DR372" s="5">
        <v>0</v>
      </c>
      <c r="EN372" s="13" t="s">
        <v>191</v>
      </c>
      <c r="EO372" s="5">
        <v>0</v>
      </c>
      <c r="FK372" s="13" t="s">
        <v>191</v>
      </c>
      <c r="FL372" s="5">
        <v>0</v>
      </c>
      <c r="GH372" s="13" t="s">
        <v>191</v>
      </c>
      <c r="GI372" s="5">
        <v>0</v>
      </c>
      <c r="HE372" s="13" t="s">
        <v>191</v>
      </c>
      <c r="HF372" s="5">
        <v>0</v>
      </c>
      <c r="IB372" s="13" t="s">
        <v>191</v>
      </c>
      <c r="IC372" s="5">
        <v>0</v>
      </c>
      <c r="IY372" s="13" t="s">
        <v>191</v>
      </c>
      <c r="IZ372" s="5">
        <v>0</v>
      </c>
      <c r="JV372" s="13" t="s">
        <v>191</v>
      </c>
      <c r="JW372" s="5">
        <v>0</v>
      </c>
      <c r="KS372" s="13" t="s">
        <v>191</v>
      </c>
      <c r="KT372" s="5">
        <v>0</v>
      </c>
      <c r="LP372" s="13" t="s">
        <v>191</v>
      </c>
      <c r="LQ372" s="5">
        <v>0</v>
      </c>
      <c r="MM372" s="13" t="s">
        <v>191</v>
      </c>
      <c r="MN372" s="5">
        <v>0</v>
      </c>
      <c r="NJ372" s="13" t="s">
        <v>191</v>
      </c>
      <c r="NK372" s="5">
        <v>0</v>
      </c>
      <c r="OG372" s="13" t="s">
        <v>191</v>
      </c>
      <c r="OH372" s="5">
        <v>0</v>
      </c>
      <c r="PD372" s="13" t="s">
        <v>191</v>
      </c>
      <c r="PE372" s="5">
        <v>0</v>
      </c>
      <c r="QA372" s="13" t="s">
        <v>191</v>
      </c>
      <c r="QB372" s="5">
        <v>0</v>
      </c>
      <c r="QX372" s="13" t="s">
        <v>191</v>
      </c>
      <c r="QY372" s="5">
        <v>0</v>
      </c>
      <c r="RU372" s="13" t="s">
        <v>191</v>
      </c>
      <c r="RV372" s="5">
        <v>0</v>
      </c>
      <c r="SR372" s="13" t="s">
        <v>191</v>
      </c>
      <c r="SS372" s="5">
        <v>0</v>
      </c>
      <c r="TO372" s="13" t="s">
        <v>191</v>
      </c>
      <c r="TP372" s="5">
        <v>0</v>
      </c>
      <c r="UL372" s="13" t="s">
        <v>191</v>
      </c>
      <c r="UM372" s="5">
        <v>0</v>
      </c>
      <c r="VI372" s="13" t="s">
        <v>191</v>
      </c>
      <c r="VJ372" s="5">
        <v>0</v>
      </c>
      <c r="WF372" s="13" t="s">
        <v>191</v>
      </c>
      <c r="WG372" s="5">
        <v>0</v>
      </c>
    </row>
    <row r="373" spans="29:605" x14ac:dyDescent="0.25">
      <c r="AC373" s="13" t="s">
        <v>192</v>
      </c>
      <c r="AD373" s="5">
        <v>0</v>
      </c>
      <c r="AZ373" s="13" t="s">
        <v>192</v>
      </c>
      <c r="BA373" s="5">
        <v>0</v>
      </c>
      <c r="BW373" s="13" t="s">
        <v>192</v>
      </c>
      <c r="BX373" s="5">
        <v>0</v>
      </c>
      <c r="CT373" s="13" t="s">
        <v>192</v>
      </c>
      <c r="CU373" s="5">
        <v>0</v>
      </c>
      <c r="DQ373" s="13" t="s">
        <v>192</v>
      </c>
      <c r="DR373" s="5">
        <v>0</v>
      </c>
      <c r="EN373" s="13" t="s">
        <v>192</v>
      </c>
      <c r="EO373" s="5">
        <v>0</v>
      </c>
      <c r="FK373" s="13" t="s">
        <v>192</v>
      </c>
      <c r="FL373" s="5">
        <v>0</v>
      </c>
      <c r="GH373" s="13" t="s">
        <v>192</v>
      </c>
      <c r="GI373" s="5">
        <v>0</v>
      </c>
      <c r="HE373" s="13" t="s">
        <v>192</v>
      </c>
      <c r="HF373" s="5">
        <v>0</v>
      </c>
      <c r="IB373" s="13" t="s">
        <v>192</v>
      </c>
      <c r="IC373" s="5">
        <v>0</v>
      </c>
      <c r="IY373" s="13" t="s">
        <v>192</v>
      </c>
      <c r="IZ373" s="5">
        <v>0</v>
      </c>
      <c r="JV373" s="13" t="s">
        <v>192</v>
      </c>
      <c r="JW373" s="5">
        <v>0</v>
      </c>
      <c r="KS373" s="13" t="s">
        <v>192</v>
      </c>
      <c r="KT373" s="5">
        <v>0</v>
      </c>
      <c r="LP373" s="13" t="s">
        <v>192</v>
      </c>
      <c r="LQ373" s="5">
        <v>0</v>
      </c>
      <c r="MM373" s="13" t="s">
        <v>192</v>
      </c>
      <c r="MN373" s="5">
        <v>0</v>
      </c>
      <c r="NJ373" s="13" t="s">
        <v>192</v>
      </c>
      <c r="NK373" s="5">
        <v>0</v>
      </c>
      <c r="OG373" s="13" t="s">
        <v>192</v>
      </c>
      <c r="OH373" s="5">
        <v>0</v>
      </c>
      <c r="PD373" s="13" t="s">
        <v>192</v>
      </c>
      <c r="PE373" s="5">
        <v>0</v>
      </c>
      <c r="QA373" s="13" t="s">
        <v>192</v>
      </c>
      <c r="QB373" s="5">
        <v>0</v>
      </c>
      <c r="QX373" s="13" t="s">
        <v>192</v>
      </c>
      <c r="QY373" s="5">
        <v>0</v>
      </c>
      <c r="RU373" s="13" t="s">
        <v>192</v>
      </c>
      <c r="RV373" s="5">
        <v>0</v>
      </c>
      <c r="SR373" s="13" t="s">
        <v>192</v>
      </c>
      <c r="SS373" s="5">
        <v>0</v>
      </c>
      <c r="TO373" s="13" t="s">
        <v>192</v>
      </c>
      <c r="TP373" s="5">
        <v>0</v>
      </c>
      <c r="UL373" s="13" t="s">
        <v>192</v>
      </c>
      <c r="UM373" s="5">
        <v>0</v>
      </c>
      <c r="VI373" s="13" t="s">
        <v>192</v>
      </c>
      <c r="VJ373" s="5">
        <v>0</v>
      </c>
      <c r="WF373" s="13" t="s">
        <v>192</v>
      </c>
      <c r="WG373" s="5">
        <v>0</v>
      </c>
    </row>
    <row r="374" spans="29:605" x14ac:dyDescent="0.25">
      <c r="AC374" s="13" t="s">
        <v>193</v>
      </c>
      <c r="AD374" s="5">
        <v>13.1123762521107</v>
      </c>
      <c r="AZ374" s="13" t="s">
        <v>193</v>
      </c>
      <c r="BA374" s="5">
        <v>10.241426371651</v>
      </c>
      <c r="BW374" s="13" t="s">
        <v>193</v>
      </c>
      <c r="BX374" s="5">
        <v>10.771115715491399</v>
      </c>
      <c r="CT374" s="13" t="s">
        <v>193</v>
      </c>
      <c r="CU374" s="5">
        <v>13.063274518018099</v>
      </c>
      <c r="DQ374" s="13" t="s">
        <v>193</v>
      </c>
      <c r="DR374" s="5">
        <v>11.355083231437799</v>
      </c>
      <c r="EN374" s="13" t="s">
        <v>193</v>
      </c>
      <c r="EO374" s="5">
        <v>12.957584555797199</v>
      </c>
      <c r="FK374" s="13" t="s">
        <v>193</v>
      </c>
      <c r="FL374" s="5">
        <v>11.838042135535</v>
      </c>
      <c r="GH374" s="13" t="s">
        <v>193</v>
      </c>
      <c r="GI374" s="5">
        <v>12.6532855589622</v>
      </c>
      <c r="HE374" s="13" t="s">
        <v>193</v>
      </c>
      <c r="HF374" s="5">
        <v>13.0806930191721</v>
      </c>
      <c r="IB374" s="13" t="s">
        <v>193</v>
      </c>
      <c r="IC374" s="5">
        <v>13.294196746395899</v>
      </c>
      <c r="IY374" s="13" t="s">
        <v>193</v>
      </c>
      <c r="IZ374" s="5">
        <v>11.9491126475478</v>
      </c>
      <c r="JV374" s="13" t="s">
        <v>193</v>
      </c>
      <c r="JW374" s="5">
        <v>13.150933158043401</v>
      </c>
      <c r="KS374" s="13" t="s">
        <v>193</v>
      </c>
      <c r="KT374" s="5">
        <v>11.705459399655901</v>
      </c>
      <c r="LP374" s="13" t="s">
        <v>193</v>
      </c>
      <c r="LQ374" s="5">
        <v>12.5410605150417</v>
      </c>
      <c r="MM374" s="13" t="s">
        <v>193</v>
      </c>
      <c r="MN374" s="5">
        <v>11.843477904892801</v>
      </c>
      <c r="NJ374" s="13" t="s">
        <v>193</v>
      </c>
      <c r="NK374" s="5">
        <v>13.8700037911861</v>
      </c>
      <c r="OG374" s="13" t="s">
        <v>193</v>
      </c>
      <c r="OH374" s="5">
        <v>13.361060564370099</v>
      </c>
      <c r="PD374" s="13" t="s">
        <v>193</v>
      </c>
      <c r="PE374" s="5">
        <v>14.033919543967301</v>
      </c>
      <c r="QA374" s="13" t="s">
        <v>193</v>
      </c>
      <c r="QB374" s="5">
        <v>10.237894833614799</v>
      </c>
      <c r="QX374" s="13" t="s">
        <v>193</v>
      </c>
      <c r="QY374" s="5">
        <v>11.163999972687501</v>
      </c>
      <c r="RU374" s="13" t="s">
        <v>193</v>
      </c>
      <c r="RV374" s="5">
        <v>17.739684719434699</v>
      </c>
      <c r="SR374" s="13" t="s">
        <v>193</v>
      </c>
      <c r="SS374" s="5">
        <v>10.241953060734099</v>
      </c>
      <c r="TO374" s="13" t="s">
        <v>193</v>
      </c>
      <c r="TP374" s="5">
        <v>15.453467077336001</v>
      </c>
      <c r="UL374" s="13" t="s">
        <v>193</v>
      </c>
      <c r="UM374" s="5">
        <v>10.236013975911501</v>
      </c>
      <c r="VI374" s="13" t="s">
        <v>193</v>
      </c>
      <c r="VJ374" s="5">
        <v>10.234903127072799</v>
      </c>
      <c r="WF374" s="13" t="s">
        <v>193</v>
      </c>
      <c r="WG374" s="5">
        <v>10.234880179235599</v>
      </c>
    </row>
    <row r="375" spans="29:605" x14ac:dyDescent="0.25">
      <c r="AC375" s="13" t="s">
        <v>194</v>
      </c>
      <c r="AD375" s="5">
        <v>0</v>
      </c>
      <c r="AZ375" s="13" t="s">
        <v>194</v>
      </c>
      <c r="BA375" s="5">
        <v>0</v>
      </c>
      <c r="BW375" s="13" t="s">
        <v>194</v>
      </c>
      <c r="BX375" s="5">
        <v>0</v>
      </c>
      <c r="CT375" s="13" t="s">
        <v>194</v>
      </c>
      <c r="CU375" s="5">
        <v>0</v>
      </c>
      <c r="DQ375" s="13" t="s">
        <v>194</v>
      </c>
      <c r="DR375" s="5">
        <v>0</v>
      </c>
      <c r="EN375" s="13" t="s">
        <v>194</v>
      </c>
      <c r="EO375" s="5">
        <v>0</v>
      </c>
      <c r="FK375" s="13" t="s">
        <v>194</v>
      </c>
      <c r="FL375" s="5">
        <v>0</v>
      </c>
      <c r="GH375" s="13" t="s">
        <v>194</v>
      </c>
      <c r="GI375" s="5">
        <v>0</v>
      </c>
      <c r="HE375" s="13" t="s">
        <v>194</v>
      </c>
      <c r="HF375" s="5">
        <v>0</v>
      </c>
      <c r="IB375" s="13" t="s">
        <v>194</v>
      </c>
      <c r="IC375" s="5">
        <v>0</v>
      </c>
      <c r="IY375" s="13" t="s">
        <v>194</v>
      </c>
      <c r="IZ375" s="5">
        <v>0</v>
      </c>
      <c r="JV375" s="13" t="s">
        <v>194</v>
      </c>
      <c r="JW375" s="5">
        <v>0</v>
      </c>
      <c r="KS375" s="13" t="s">
        <v>194</v>
      </c>
      <c r="KT375" s="5">
        <v>0</v>
      </c>
      <c r="LP375" s="13" t="s">
        <v>194</v>
      </c>
      <c r="LQ375" s="5">
        <v>0</v>
      </c>
      <c r="MM375" s="13" t="s">
        <v>194</v>
      </c>
      <c r="MN375" s="5">
        <v>0</v>
      </c>
      <c r="NJ375" s="13" t="s">
        <v>194</v>
      </c>
      <c r="NK375" s="5">
        <v>0</v>
      </c>
      <c r="OG375" s="13" t="s">
        <v>194</v>
      </c>
      <c r="OH375" s="5">
        <v>0</v>
      </c>
      <c r="PD375" s="13" t="s">
        <v>194</v>
      </c>
      <c r="PE375" s="5">
        <v>0</v>
      </c>
      <c r="QA375" s="13" t="s">
        <v>194</v>
      </c>
      <c r="QB375" s="5">
        <v>0</v>
      </c>
      <c r="QX375" s="13" t="s">
        <v>194</v>
      </c>
      <c r="QY375" s="5">
        <v>0</v>
      </c>
      <c r="RU375" s="13" t="s">
        <v>194</v>
      </c>
      <c r="RV375" s="5">
        <v>0</v>
      </c>
      <c r="SR375" s="13" t="s">
        <v>194</v>
      </c>
      <c r="SS375" s="5">
        <v>0</v>
      </c>
      <c r="TO375" s="13" t="s">
        <v>194</v>
      </c>
      <c r="TP375" s="5">
        <v>0</v>
      </c>
      <c r="UL375" s="13" t="s">
        <v>194</v>
      </c>
      <c r="UM375" s="5">
        <v>0</v>
      </c>
      <c r="VI375" s="13" t="s">
        <v>194</v>
      </c>
      <c r="VJ375" s="5">
        <v>0</v>
      </c>
      <c r="WF375" s="13" t="s">
        <v>194</v>
      </c>
      <c r="WG375" s="5">
        <v>0</v>
      </c>
    </row>
    <row r="376" spans="29:605" x14ac:dyDescent="0.25">
      <c r="AC376" s="13" t="s">
        <v>195</v>
      </c>
      <c r="AD376" s="14">
        <v>480973120.39657199</v>
      </c>
      <c r="AZ376" s="13" t="s">
        <v>195</v>
      </c>
      <c r="BA376" s="14">
        <v>375664235.41971201</v>
      </c>
      <c r="BW376" s="13" t="s">
        <v>195</v>
      </c>
      <c r="BX376" s="14">
        <v>395093691.351219</v>
      </c>
      <c r="CT376" s="13" t="s">
        <v>195</v>
      </c>
      <c r="CU376" s="14">
        <v>479172027.00134498</v>
      </c>
      <c r="DQ376" s="13" t="s">
        <v>195</v>
      </c>
      <c r="DR376" s="14">
        <v>416514116.82976103</v>
      </c>
      <c r="EN376" s="13" t="s">
        <v>195</v>
      </c>
      <c r="EO376" s="14">
        <v>475295229.23817903</v>
      </c>
      <c r="FK376" s="13" t="s">
        <v>195</v>
      </c>
      <c r="FL376" s="14">
        <v>434229460.460904</v>
      </c>
      <c r="GH376" s="13" t="s">
        <v>195</v>
      </c>
      <c r="GI376" s="14">
        <v>464133283.05640298</v>
      </c>
      <c r="HE376" s="13" t="s">
        <v>195</v>
      </c>
      <c r="HF376" s="14">
        <v>479810952.44792998</v>
      </c>
      <c r="IB376" s="13" t="s">
        <v>195</v>
      </c>
      <c r="IC376" s="14">
        <v>487642450.86779898</v>
      </c>
      <c r="IY376" s="13" t="s">
        <v>195</v>
      </c>
      <c r="IZ376" s="14">
        <v>438303621.369627</v>
      </c>
      <c r="JV376" s="13" t="s">
        <v>195</v>
      </c>
      <c r="JW376" s="14">
        <v>482387420.52057099</v>
      </c>
      <c r="KS376" s="13" t="s">
        <v>195</v>
      </c>
      <c r="KT376" s="14">
        <v>429366212.87248498</v>
      </c>
      <c r="LP376" s="13" t="s">
        <v>195</v>
      </c>
      <c r="LQ376" s="14">
        <v>460016772.93472201</v>
      </c>
      <c r="MM376" s="13" t="s">
        <v>195</v>
      </c>
      <c r="MN376" s="14">
        <v>434428849.107131</v>
      </c>
      <c r="NJ376" s="13" t="s">
        <v>195</v>
      </c>
      <c r="NK376" s="14">
        <v>508763543.31925398</v>
      </c>
      <c r="OG376" s="13" t="s">
        <v>195</v>
      </c>
      <c r="OH376" s="14">
        <v>490095072.61647201</v>
      </c>
      <c r="PD376" s="13" t="s">
        <v>195</v>
      </c>
      <c r="PE376" s="14">
        <v>514776112.63403797</v>
      </c>
      <c r="QA376" s="13" t="s">
        <v>195</v>
      </c>
      <c r="QB376" s="14">
        <v>375534695.59897798</v>
      </c>
      <c r="QX376" s="13" t="s">
        <v>195</v>
      </c>
      <c r="QY376" s="14">
        <v>409505020.27475202</v>
      </c>
      <c r="RU376" s="13" t="s">
        <v>195</v>
      </c>
      <c r="RV376" s="14">
        <v>650706733.11288095</v>
      </c>
      <c r="SR376" s="13" t="s">
        <v>195</v>
      </c>
      <c r="SS376" s="14">
        <v>375683554.82352501</v>
      </c>
      <c r="TO376" s="13" t="s">
        <v>195</v>
      </c>
      <c r="TP376" s="14">
        <v>566846324.28356004</v>
      </c>
      <c r="UL376" s="13" t="s">
        <v>195</v>
      </c>
      <c r="UM376" s="14">
        <v>375465704.13769001</v>
      </c>
      <c r="VI376" s="13" t="s">
        <v>195</v>
      </c>
      <c r="VJ376" s="14">
        <v>375424957.25688601</v>
      </c>
      <c r="WF376" s="13" t="s">
        <v>195</v>
      </c>
      <c r="WG376" s="14">
        <v>375424115.51068401</v>
      </c>
    </row>
    <row r="377" spans="29:605" x14ac:dyDescent="0.25">
      <c r="AC377" s="13" t="s">
        <v>196</v>
      </c>
      <c r="AD377" s="5">
        <v>456.33533260794701</v>
      </c>
      <c r="AZ377" s="13" t="s">
        <v>196</v>
      </c>
      <c r="BA377" s="5">
        <v>519.48854026771096</v>
      </c>
      <c r="BW377" s="13" t="s">
        <v>196</v>
      </c>
      <c r="BX377" s="5">
        <v>502.60918382693598</v>
      </c>
      <c r="CT377" s="13" t="s">
        <v>196</v>
      </c>
      <c r="CU377" s="5">
        <v>454.14342529237399</v>
      </c>
      <c r="DQ377" s="13" t="s">
        <v>196</v>
      </c>
      <c r="DR377" s="5">
        <v>500.221103471368</v>
      </c>
      <c r="EN377" s="13" t="s">
        <v>196</v>
      </c>
      <c r="EO377" s="5">
        <v>449.91703673154399</v>
      </c>
      <c r="FK377" s="13" t="s">
        <v>196</v>
      </c>
      <c r="FL377" s="5">
        <v>424.51263403101302</v>
      </c>
      <c r="GH377" s="13" t="s">
        <v>196</v>
      </c>
      <c r="GI377" s="5">
        <v>437.80388894563401</v>
      </c>
      <c r="HE377" s="13" t="s">
        <v>196</v>
      </c>
      <c r="HF377" s="5">
        <v>442.59347780263698</v>
      </c>
      <c r="IB377" s="13" t="s">
        <v>196</v>
      </c>
      <c r="IC377" s="5">
        <v>492.560769736861</v>
      </c>
      <c r="IY377" s="13" t="s">
        <v>196</v>
      </c>
      <c r="IZ377" s="5">
        <v>502.78032463067899</v>
      </c>
      <c r="JV377" s="13" t="s">
        <v>196</v>
      </c>
      <c r="JW377" s="5">
        <v>501.58101555866898</v>
      </c>
      <c r="KS377" s="13" t="s">
        <v>196</v>
      </c>
      <c r="KT377" s="5">
        <v>501.35343837115698</v>
      </c>
      <c r="LP377" s="13" t="s">
        <v>196</v>
      </c>
      <c r="LQ377" s="5">
        <v>507.21810175443198</v>
      </c>
      <c r="MM377" s="13" t="s">
        <v>196</v>
      </c>
      <c r="MN377" s="5">
        <v>506.87273654166501</v>
      </c>
      <c r="NJ377" s="13" t="s">
        <v>196</v>
      </c>
      <c r="NK377" s="5">
        <v>504.52113741040898</v>
      </c>
      <c r="OG377" s="13" t="s">
        <v>196</v>
      </c>
      <c r="OH377" s="5">
        <v>498.63099784371099</v>
      </c>
      <c r="PD377" s="13" t="s">
        <v>196</v>
      </c>
      <c r="PE377" s="5">
        <v>507.993356592949</v>
      </c>
      <c r="QA377" s="13" t="s">
        <v>196</v>
      </c>
      <c r="QB377" s="5">
        <v>556.48846582919998</v>
      </c>
      <c r="QX377" s="13" t="s">
        <v>196</v>
      </c>
      <c r="QY377" s="5">
        <v>567.85907530405404</v>
      </c>
      <c r="RU377" s="13" t="s">
        <v>196</v>
      </c>
      <c r="RV377" s="5">
        <v>502.32145474584598</v>
      </c>
      <c r="SR377" s="13" t="s">
        <v>196</v>
      </c>
      <c r="SS377" s="5">
        <v>536.07382004604699</v>
      </c>
      <c r="TO377" s="13" t="s">
        <v>196</v>
      </c>
      <c r="TP377" s="5">
        <v>494.16733381145701</v>
      </c>
      <c r="UL377" s="13" t="s">
        <v>196</v>
      </c>
      <c r="UM377" s="5">
        <v>529.50445898600594</v>
      </c>
      <c r="VI377" s="13" t="s">
        <v>196</v>
      </c>
      <c r="VJ377" s="5">
        <v>523.14694263735203</v>
      </c>
      <c r="WF377" s="13" t="s">
        <v>196</v>
      </c>
      <c r="WG377" s="5">
        <v>524.38597303197503</v>
      </c>
    </row>
    <row r="378" spans="29:605" x14ac:dyDescent="0.25">
      <c r="AC378" s="13" t="s">
        <v>197</v>
      </c>
      <c r="AD378" s="5">
        <v>0.56514341646597299</v>
      </c>
      <c r="AZ378" s="13" t="s">
        <v>197</v>
      </c>
      <c r="BA378" s="5">
        <v>0.44140547661816198</v>
      </c>
      <c r="BW378" s="13" t="s">
        <v>197</v>
      </c>
      <c r="BX378" s="5">
        <v>0.46423508733768298</v>
      </c>
      <c r="CT378" s="13" t="s">
        <v>197</v>
      </c>
      <c r="CU378" s="5">
        <v>0.56302713172658003</v>
      </c>
      <c r="DQ378" s="13" t="s">
        <v>197</v>
      </c>
      <c r="DR378" s="5">
        <v>0.48940408727496998</v>
      </c>
      <c r="EN378" s="13" t="s">
        <v>197</v>
      </c>
      <c r="EO378" s="5">
        <v>0.55847189435486</v>
      </c>
      <c r="FK378" s="13" t="s">
        <v>197</v>
      </c>
      <c r="FL378" s="5">
        <v>0.51021961604156196</v>
      </c>
      <c r="GH378" s="13" t="s">
        <v>197</v>
      </c>
      <c r="GI378" s="5">
        <v>0.54535660759127302</v>
      </c>
      <c r="HE378" s="13" t="s">
        <v>197</v>
      </c>
      <c r="HF378" s="5">
        <v>0.563777869126317</v>
      </c>
      <c r="IB378" s="13" t="s">
        <v>197</v>
      </c>
      <c r="IC378" s="5">
        <v>0.57297987976966402</v>
      </c>
      <c r="IY378" s="13" t="s">
        <v>197</v>
      </c>
      <c r="IZ378" s="5">
        <v>0.51500675510931204</v>
      </c>
      <c r="JV378" s="13" t="s">
        <v>197</v>
      </c>
      <c r="JW378" s="5">
        <v>0.56680521911167103</v>
      </c>
      <c r="KS378" s="13" t="s">
        <v>197</v>
      </c>
      <c r="KT378" s="5">
        <v>0.50450530012517103</v>
      </c>
      <c r="LP378" s="13" t="s">
        <v>197</v>
      </c>
      <c r="LQ378" s="5">
        <v>0.54051970819829798</v>
      </c>
      <c r="MM378" s="13" t="s">
        <v>197</v>
      </c>
      <c r="MN378" s="5">
        <v>0.51045389770087901</v>
      </c>
      <c r="NJ378" s="13" t="s">
        <v>197</v>
      </c>
      <c r="NK378" s="5">
        <v>0.59779716340012301</v>
      </c>
      <c r="OG378" s="13" t="s">
        <v>197</v>
      </c>
      <c r="OH378" s="5">
        <v>0.57586171032435396</v>
      </c>
      <c r="PD378" s="13" t="s">
        <v>197</v>
      </c>
      <c r="PE378" s="5">
        <v>0.60486193234499397</v>
      </c>
      <c r="QA378" s="13" t="s">
        <v>197</v>
      </c>
      <c r="QB378" s="5">
        <v>0.44125326732879899</v>
      </c>
      <c r="QX378" s="13" t="s">
        <v>197</v>
      </c>
      <c r="QY378" s="5">
        <v>0.48116839882283302</v>
      </c>
      <c r="RU378" s="13" t="s">
        <v>197</v>
      </c>
      <c r="RV378" s="5">
        <v>0.764580411407635</v>
      </c>
      <c r="SR378" s="13" t="s">
        <v>197</v>
      </c>
      <c r="SS378" s="5">
        <v>0.44142817691764202</v>
      </c>
      <c r="TO378" s="13" t="s">
        <v>197</v>
      </c>
      <c r="TP378" s="5">
        <v>0.666044431033183</v>
      </c>
      <c r="UL378" s="13" t="s">
        <v>197</v>
      </c>
      <c r="UM378" s="5">
        <v>0.441172202361786</v>
      </c>
      <c r="VI378" s="13" t="s">
        <v>197</v>
      </c>
      <c r="VJ378" s="5">
        <v>0.44112432477684099</v>
      </c>
      <c r="WF378" s="13" t="s">
        <v>197</v>
      </c>
      <c r="WG378" s="5">
        <v>0.44112333572505402</v>
      </c>
    </row>
    <row r="379" spans="29:605" x14ac:dyDescent="0.25">
      <c r="AC379" s="13"/>
      <c r="AD379" s="5"/>
      <c r="AZ379" s="13"/>
      <c r="BA379" s="5"/>
      <c r="BW379" s="13"/>
      <c r="BX379" s="5"/>
      <c r="CT379" s="13"/>
      <c r="CU379" s="5"/>
      <c r="DQ379" s="13"/>
      <c r="DR379" s="5"/>
      <c r="EN379" s="13"/>
      <c r="EO379" s="5"/>
      <c r="FK379" s="13"/>
      <c r="FL379" s="5"/>
      <c r="GH379" s="13"/>
      <c r="GI379" s="5"/>
      <c r="HE379" s="13"/>
      <c r="HF379" s="5"/>
      <c r="IB379" s="13"/>
      <c r="IC379" s="5"/>
      <c r="IY379" s="13"/>
      <c r="IZ379" s="5"/>
      <c r="JV379" s="13"/>
      <c r="JW379" s="5"/>
      <c r="KS379" s="13"/>
      <c r="KT379" s="5"/>
      <c r="LP379" s="13"/>
      <c r="LQ379" s="5"/>
      <c r="MM379" s="13"/>
      <c r="MN379" s="5"/>
      <c r="NJ379" s="13"/>
      <c r="NK379" s="5"/>
      <c r="OG379" s="13"/>
      <c r="OH379" s="5"/>
      <c r="PD379" s="13"/>
      <c r="PE379" s="5"/>
      <c r="QA379" s="13"/>
      <c r="QB379" s="5"/>
      <c r="QX379" s="13"/>
      <c r="QY379" s="5"/>
      <c r="RU379" s="13"/>
      <c r="RV379" s="5"/>
      <c r="SR379" s="13"/>
      <c r="SS379" s="5"/>
      <c r="TO379" s="13"/>
      <c r="TP379" s="5"/>
      <c r="UL379" s="13"/>
      <c r="UM379" s="5"/>
      <c r="VI379" s="13"/>
      <c r="VJ379" s="5"/>
      <c r="WF379" s="13"/>
      <c r="WG379" s="5"/>
    </row>
    <row r="380" spans="29:605" x14ac:dyDescent="0.25">
      <c r="AC380" s="13" t="s">
        <v>198</v>
      </c>
      <c r="AD380" s="5">
        <v>54560.942355419997</v>
      </c>
      <c r="AZ380" s="13" t="s">
        <v>198</v>
      </c>
      <c r="BA380" s="5">
        <v>65180.242375089998</v>
      </c>
      <c r="BW380" s="13" t="s">
        <v>198</v>
      </c>
      <c r="BX380" s="5">
        <v>61337.9465565184</v>
      </c>
      <c r="CT380" s="13" t="s">
        <v>198</v>
      </c>
      <c r="CU380" s="5">
        <v>54735.612781365402</v>
      </c>
      <c r="DQ380" s="13" t="s">
        <v>198</v>
      </c>
      <c r="DR380" s="5">
        <v>64644.305522221803</v>
      </c>
      <c r="EN380" s="13" t="s">
        <v>198</v>
      </c>
      <c r="EO380" s="5">
        <v>55099.899160829496</v>
      </c>
      <c r="FK380" s="13" t="s">
        <v>198</v>
      </c>
      <c r="FL380" s="5">
        <v>57224.427268763699</v>
      </c>
      <c r="GH380" s="13" t="s">
        <v>198</v>
      </c>
      <c r="GI380" s="5">
        <v>55856.155245114001</v>
      </c>
      <c r="HE380" s="13" t="s">
        <v>198</v>
      </c>
      <c r="HF380" s="5">
        <v>56059.499402850903</v>
      </c>
      <c r="IB380" s="13" t="s">
        <v>198</v>
      </c>
      <c r="IC380" s="5">
        <v>66875.700476134603</v>
      </c>
      <c r="IY380" s="13" t="s">
        <v>198</v>
      </c>
      <c r="IZ380" s="5">
        <v>70347.006070219795</v>
      </c>
      <c r="JV380" s="13" t="s">
        <v>198</v>
      </c>
      <c r="JW380" s="5">
        <v>72289.248639658399</v>
      </c>
      <c r="KS380" s="13" t="s">
        <v>198</v>
      </c>
      <c r="KT380" s="5">
        <v>64372.194147722497</v>
      </c>
      <c r="LP380" s="13" t="s">
        <v>198</v>
      </c>
      <c r="LQ380" s="5">
        <v>71311.575819431004</v>
      </c>
      <c r="MM380" s="13" t="s">
        <v>198</v>
      </c>
      <c r="MN380" s="5">
        <v>67606.896597549203</v>
      </c>
      <c r="NJ380" s="13" t="s">
        <v>198</v>
      </c>
      <c r="NK380" s="5">
        <v>79230.578962859305</v>
      </c>
      <c r="OG380" s="13" t="s">
        <v>198</v>
      </c>
      <c r="OH380" s="5">
        <v>77159.679843907506</v>
      </c>
      <c r="PD380" s="13" t="s">
        <v>198</v>
      </c>
      <c r="PE380" s="5">
        <v>79183.964776688794</v>
      </c>
      <c r="QA380" s="13" t="s">
        <v>198</v>
      </c>
      <c r="QB380" s="5">
        <v>94280.3055579231</v>
      </c>
      <c r="QX380" s="13" t="s">
        <v>198</v>
      </c>
      <c r="QY380" s="5">
        <v>118233.140508292</v>
      </c>
      <c r="RU380" s="13" t="s">
        <v>198</v>
      </c>
      <c r="RV380" s="5">
        <v>96455.371885633198</v>
      </c>
      <c r="SR380" s="13" t="s">
        <v>198</v>
      </c>
      <c r="SS380" s="5">
        <v>89198.599341654597</v>
      </c>
      <c r="TO380" s="13" t="s">
        <v>198</v>
      </c>
      <c r="TP380" s="5">
        <v>87969.385599942398</v>
      </c>
      <c r="UL380" s="13" t="s">
        <v>198</v>
      </c>
      <c r="UM380" s="5">
        <v>53943.164972609004</v>
      </c>
      <c r="VI380" s="13" t="s">
        <v>198</v>
      </c>
      <c r="VJ380" s="5">
        <v>53909.4711447667</v>
      </c>
      <c r="WF380" s="13" t="s">
        <v>198</v>
      </c>
      <c r="WG380" s="5">
        <v>55125.026266724999</v>
      </c>
    </row>
    <row r="381" spans="29:605" x14ac:dyDescent="0.25">
      <c r="AC381" s="13" t="s">
        <v>199</v>
      </c>
      <c r="AD381" s="14">
        <v>-2.9846725628885701E-2</v>
      </c>
      <c r="AZ381" s="13" t="s">
        <v>199</v>
      </c>
      <c r="BA381" s="14">
        <v>-2.60596302341649E-2</v>
      </c>
      <c r="BW381" s="13" t="s">
        <v>199</v>
      </c>
      <c r="BX381" s="5">
        <v>-3.6839825323197102E-3</v>
      </c>
      <c r="CT381" s="13" t="s">
        <v>199</v>
      </c>
      <c r="CU381" s="5">
        <v>-3.0275063121547499E-2</v>
      </c>
      <c r="DQ381" s="13" t="s">
        <v>199</v>
      </c>
      <c r="DR381" s="5">
        <v>-3.9617326167405197E-3</v>
      </c>
      <c r="EN381" s="13" t="s">
        <v>199</v>
      </c>
      <c r="EO381" s="14">
        <v>-3.1051104465061499E-2</v>
      </c>
      <c r="FK381" s="13" t="s">
        <v>199</v>
      </c>
      <c r="FL381" s="5">
        <v>-2.7353274577949201E-3</v>
      </c>
      <c r="GH381" s="13" t="s">
        <v>199</v>
      </c>
      <c r="GI381" s="5">
        <v>-3.3758746569148901E-2</v>
      </c>
      <c r="HE381" s="13" t="s">
        <v>199</v>
      </c>
      <c r="HF381" s="5">
        <v>-3.2954722789272299E-2</v>
      </c>
      <c r="IB381" s="13" t="s">
        <v>199</v>
      </c>
      <c r="IC381" s="5">
        <v>-9.6438486502823401E-3</v>
      </c>
      <c r="IY381" s="13" t="s">
        <v>199</v>
      </c>
      <c r="IZ381" s="14">
        <v>-1.42766932704754E-3</v>
      </c>
      <c r="JV381" s="13" t="s">
        <v>199</v>
      </c>
      <c r="JW381" s="5">
        <v>-3.4034248700948399E-3</v>
      </c>
      <c r="KS381" s="13" t="s">
        <v>199</v>
      </c>
      <c r="KT381" s="5">
        <v>-4.6134977290810302E-3</v>
      </c>
      <c r="LP381" s="13" t="s">
        <v>199</v>
      </c>
      <c r="LQ381" s="14">
        <v>-8.0313041701802199E-4</v>
      </c>
      <c r="MM381" s="13" t="s">
        <v>199</v>
      </c>
      <c r="MN381" s="14">
        <v>-1.3209939113752701E-3</v>
      </c>
      <c r="NJ381" s="13" t="s">
        <v>199</v>
      </c>
      <c r="NK381" s="14">
        <v>-5.2843047941969696E-4</v>
      </c>
      <c r="OG381" s="13" t="s">
        <v>199</v>
      </c>
      <c r="OH381" s="5">
        <v>-2.3900866523089499E-3</v>
      </c>
      <c r="PD381" s="13" t="s">
        <v>199</v>
      </c>
      <c r="PE381" s="14">
        <v>2.5897020912412402E-4</v>
      </c>
      <c r="QA381" s="13" t="s">
        <v>199</v>
      </c>
      <c r="QB381" s="5">
        <v>-4.1253933945739601E-3</v>
      </c>
      <c r="QX381" s="13" t="s">
        <v>199</v>
      </c>
      <c r="QY381" s="5">
        <v>-2.67210598533053E-2</v>
      </c>
      <c r="RU381" s="13" t="s">
        <v>199</v>
      </c>
      <c r="RV381" s="14">
        <v>-5.4693908611843799E-4</v>
      </c>
      <c r="SR381" s="13" t="s">
        <v>199</v>
      </c>
      <c r="SS381" s="5">
        <v>-1.16724421813247E-2</v>
      </c>
      <c r="TO381" s="13" t="s">
        <v>199</v>
      </c>
      <c r="TP381" s="5">
        <v>-2.9285388675179898E-3</v>
      </c>
      <c r="UL381" s="13" t="s">
        <v>199</v>
      </c>
      <c r="UM381" s="5">
        <v>-2.6409858686935898E-2</v>
      </c>
      <c r="VI381" s="13" t="s">
        <v>199</v>
      </c>
      <c r="VJ381" s="5">
        <v>-2.83259006905184E-2</v>
      </c>
      <c r="WF381" s="13" t="s">
        <v>199</v>
      </c>
      <c r="WG381" s="5">
        <v>-2.7025813278932199E-2</v>
      </c>
    </row>
    <row r="382" spans="29:605" x14ac:dyDescent="0.25">
      <c r="AC382" s="13" t="s">
        <v>200</v>
      </c>
      <c r="AD382" s="5">
        <v>0</v>
      </c>
      <c r="AZ382" s="13" t="s">
        <v>200</v>
      </c>
      <c r="BA382" s="5">
        <v>0</v>
      </c>
      <c r="BW382" s="13" t="s">
        <v>200</v>
      </c>
      <c r="BX382" s="5">
        <v>0</v>
      </c>
      <c r="CT382" s="13" t="s">
        <v>200</v>
      </c>
      <c r="CU382" s="5">
        <v>0</v>
      </c>
      <c r="DQ382" s="13" t="s">
        <v>200</v>
      </c>
      <c r="DR382" s="5">
        <v>0</v>
      </c>
      <c r="EN382" s="13" t="s">
        <v>200</v>
      </c>
      <c r="EO382" s="5">
        <v>0</v>
      </c>
      <c r="FK382" s="13" t="s">
        <v>200</v>
      </c>
      <c r="FL382" s="5">
        <v>0</v>
      </c>
      <c r="GH382" s="13" t="s">
        <v>200</v>
      </c>
      <c r="GI382" s="5">
        <v>0</v>
      </c>
      <c r="HE382" s="13" t="s">
        <v>200</v>
      </c>
      <c r="HF382" s="5">
        <v>0</v>
      </c>
      <c r="IB382" s="13" t="s">
        <v>200</v>
      </c>
      <c r="IC382" s="5">
        <v>0</v>
      </c>
      <c r="IY382" s="13" t="s">
        <v>200</v>
      </c>
      <c r="IZ382" s="5">
        <v>0</v>
      </c>
      <c r="JV382" s="13" t="s">
        <v>200</v>
      </c>
      <c r="JW382" s="5">
        <v>0</v>
      </c>
      <c r="KS382" s="13" t="s">
        <v>200</v>
      </c>
      <c r="KT382" s="5">
        <v>0</v>
      </c>
      <c r="LP382" s="13" t="s">
        <v>200</v>
      </c>
      <c r="LQ382" s="5">
        <v>0</v>
      </c>
      <c r="MM382" s="13" t="s">
        <v>200</v>
      </c>
      <c r="MN382" s="5">
        <v>0</v>
      </c>
      <c r="NJ382" s="13" t="s">
        <v>200</v>
      </c>
      <c r="NK382" s="5">
        <v>0</v>
      </c>
      <c r="OG382" s="13" t="s">
        <v>200</v>
      </c>
      <c r="OH382" s="5">
        <v>0</v>
      </c>
      <c r="PD382" s="13" t="s">
        <v>200</v>
      </c>
      <c r="PE382" s="5">
        <v>0</v>
      </c>
      <c r="QA382" s="13" t="s">
        <v>200</v>
      </c>
      <c r="QB382" s="5">
        <v>0</v>
      </c>
      <c r="QX382" s="13" t="s">
        <v>200</v>
      </c>
      <c r="QY382" s="5">
        <v>0</v>
      </c>
      <c r="RU382" s="13" t="s">
        <v>200</v>
      </c>
      <c r="RV382" s="5">
        <v>0</v>
      </c>
      <c r="SR382" s="13" t="s">
        <v>200</v>
      </c>
      <c r="SS382" s="5">
        <v>0</v>
      </c>
      <c r="TO382" s="13" t="s">
        <v>200</v>
      </c>
      <c r="TP382" s="5">
        <v>0</v>
      </c>
      <c r="UL382" s="13" t="s">
        <v>200</v>
      </c>
      <c r="UM382" s="5">
        <v>0</v>
      </c>
      <c r="VI382" s="13" t="s">
        <v>200</v>
      </c>
      <c r="VJ382" s="5">
        <v>0</v>
      </c>
      <c r="WF382" s="13" t="s">
        <v>200</v>
      </c>
      <c r="WG382" s="5">
        <v>0</v>
      </c>
    </row>
    <row r="383" spans="29:605" x14ac:dyDescent="0.25">
      <c r="AC383" s="13" t="s">
        <v>201</v>
      </c>
      <c r="AD383" s="5" t="s">
        <v>55</v>
      </c>
      <c r="AZ383" s="13" t="s">
        <v>201</v>
      </c>
      <c r="BA383" s="5">
        <v>0.21921413132585099</v>
      </c>
      <c r="BW383" s="13" t="s">
        <v>201</v>
      </c>
      <c r="BX383" s="14">
        <v>5.1969334674460896E-3</v>
      </c>
      <c r="CT383" s="13" t="s">
        <v>201</v>
      </c>
      <c r="CU383" s="5" t="s">
        <v>55</v>
      </c>
      <c r="DQ383" s="13" t="s">
        <v>201</v>
      </c>
      <c r="DR383" s="5">
        <v>7.1631994880140201E-3</v>
      </c>
      <c r="EN383" s="13" t="s">
        <v>201</v>
      </c>
      <c r="EO383" s="5" t="s">
        <v>55</v>
      </c>
      <c r="FK383" s="13" t="s">
        <v>201</v>
      </c>
      <c r="FL383" s="5" t="s">
        <v>55</v>
      </c>
      <c r="GH383" s="13" t="s">
        <v>201</v>
      </c>
      <c r="GI383" s="5" t="s">
        <v>55</v>
      </c>
      <c r="HE383" s="13" t="s">
        <v>201</v>
      </c>
      <c r="HF383" s="5" t="s">
        <v>55</v>
      </c>
      <c r="IB383" s="13" t="s">
        <v>201</v>
      </c>
      <c r="IC383" s="5">
        <v>5.7840281103843597E-3</v>
      </c>
      <c r="IY383" s="13" t="s">
        <v>201</v>
      </c>
      <c r="IZ383" s="5">
        <v>2.14683697266526E-3</v>
      </c>
      <c r="JV383" s="13" t="s">
        <v>201</v>
      </c>
      <c r="JW383" s="5">
        <v>6.9869002932977297E-3</v>
      </c>
      <c r="KS383" s="13" t="s">
        <v>201</v>
      </c>
      <c r="KT383" s="5">
        <v>1.66521268260411E-2</v>
      </c>
      <c r="LP383" s="13" t="s">
        <v>201</v>
      </c>
      <c r="LQ383" s="5">
        <v>1.30072843965467E-3</v>
      </c>
      <c r="MM383" s="13" t="s">
        <v>201</v>
      </c>
      <c r="MN383" s="5">
        <v>8.8512387272842094E-3</v>
      </c>
      <c r="NJ383" s="13" t="s">
        <v>201</v>
      </c>
      <c r="NK383" s="14">
        <v>3.98276141424069E-4</v>
      </c>
      <c r="OG383" s="13" t="s">
        <v>201</v>
      </c>
      <c r="OH383" s="5">
        <v>1.38431750076709E-2</v>
      </c>
      <c r="PD383" s="13" t="s">
        <v>201</v>
      </c>
      <c r="PE383" s="5">
        <v>1.02522573413776E-3</v>
      </c>
      <c r="QA383" s="13" t="s">
        <v>201</v>
      </c>
      <c r="QB383" s="5">
        <v>0.19993183492425701</v>
      </c>
      <c r="QX383" s="13" t="s">
        <v>201</v>
      </c>
      <c r="QY383" s="5">
        <v>0.199998308597788</v>
      </c>
      <c r="RU383" s="13" t="s">
        <v>201</v>
      </c>
      <c r="RV383" s="5">
        <v>1.8419833910292499E-3</v>
      </c>
      <c r="SR383" s="13" t="s">
        <v>201</v>
      </c>
      <c r="SS383" s="5">
        <v>3.6304366691370202E-2</v>
      </c>
      <c r="TO383" s="13" t="s">
        <v>201</v>
      </c>
      <c r="TP383" s="5">
        <v>2.75020818974747E-3</v>
      </c>
      <c r="UL383" s="13" t="s">
        <v>201</v>
      </c>
      <c r="UM383" s="5" t="s">
        <v>55</v>
      </c>
      <c r="VI383" s="13" t="s">
        <v>201</v>
      </c>
      <c r="VJ383" s="5" t="s">
        <v>55</v>
      </c>
      <c r="WF383" s="13" t="s">
        <v>201</v>
      </c>
      <c r="WG383" s="5" t="s">
        <v>55</v>
      </c>
    </row>
    <row r="384" spans="29:605" x14ac:dyDescent="0.25">
      <c r="AC384" s="13" t="s">
        <v>202</v>
      </c>
      <c r="AD384" s="5">
        <v>1463172.41754771</v>
      </c>
      <c r="AZ384" s="13" t="s">
        <v>202</v>
      </c>
      <c r="BA384" s="5">
        <v>1650652.8072825901</v>
      </c>
      <c r="BW384" s="13" t="s">
        <v>202</v>
      </c>
      <c r="BX384" s="5">
        <v>1466503.3665933199</v>
      </c>
      <c r="CT384" s="13" t="s">
        <v>202</v>
      </c>
      <c r="CU384" s="5">
        <v>1651330.8764213501</v>
      </c>
      <c r="DQ384" s="13" t="s">
        <v>202</v>
      </c>
      <c r="DR384" s="5">
        <v>2020886.2105068199</v>
      </c>
      <c r="EN384" s="13" t="s">
        <v>202</v>
      </c>
      <c r="EO384" s="5">
        <v>2028396.84043485</v>
      </c>
      <c r="FK384" s="13" t="s">
        <v>202</v>
      </c>
      <c r="FL384" s="5">
        <v>4430518.3325353097</v>
      </c>
      <c r="GH384" s="13" t="s">
        <v>202</v>
      </c>
      <c r="GI384" s="5">
        <v>3323577.5789540601</v>
      </c>
      <c r="HE384" s="13" t="s">
        <v>202</v>
      </c>
      <c r="HF384" s="5">
        <v>2581062.15801583</v>
      </c>
      <c r="IB384" s="13" t="s">
        <v>202</v>
      </c>
      <c r="IC384" s="5">
        <v>1658947.88150999</v>
      </c>
      <c r="IY384" s="13" t="s">
        <v>202</v>
      </c>
      <c r="IZ384" s="5">
        <v>2574369.6156700002</v>
      </c>
      <c r="JV384" s="13" t="s">
        <v>202</v>
      </c>
      <c r="JW384" s="5">
        <v>2021472.81033399</v>
      </c>
      <c r="KS384" s="13" t="s">
        <v>202</v>
      </c>
      <c r="KT384" s="5">
        <v>1467068.9088551099</v>
      </c>
      <c r="LP384" s="13" t="s">
        <v>202</v>
      </c>
      <c r="LQ384" s="5">
        <v>1655769.0570518901</v>
      </c>
      <c r="MM384" s="13" t="s">
        <v>202</v>
      </c>
      <c r="MN384" s="5">
        <v>1466795.76549126</v>
      </c>
      <c r="NJ384" s="13" t="s">
        <v>202</v>
      </c>
      <c r="NK384" s="5">
        <v>2574331.81050605</v>
      </c>
      <c r="OG384" s="13" t="s">
        <v>202</v>
      </c>
      <c r="OH384" s="5">
        <v>3318158.6611091802</v>
      </c>
      <c r="PD384" s="13" t="s">
        <v>202</v>
      </c>
      <c r="PE384" s="5">
        <v>2020726.2982954499</v>
      </c>
      <c r="QA384" s="13" t="s">
        <v>202</v>
      </c>
      <c r="QB384" s="5">
        <v>2573729.6488365498</v>
      </c>
      <c r="QX384" s="13" t="s">
        <v>202</v>
      </c>
      <c r="QY384" s="5">
        <v>3326486.0352789699</v>
      </c>
      <c r="RU384" s="13" t="s">
        <v>202</v>
      </c>
      <c r="RV384" s="5">
        <v>3318401.7288245899</v>
      </c>
      <c r="SR384" s="13" t="s">
        <v>202</v>
      </c>
      <c r="SS384" s="5">
        <v>4427081.1570276897</v>
      </c>
      <c r="TO384" s="13" t="s">
        <v>202</v>
      </c>
      <c r="TP384" s="5">
        <v>4425586.0236463202</v>
      </c>
      <c r="UL384" s="13" t="s">
        <v>202</v>
      </c>
      <c r="UM384" s="5">
        <v>1842223.2498399401</v>
      </c>
      <c r="VI384" s="13" t="s">
        <v>202</v>
      </c>
      <c r="VJ384" s="5">
        <v>2207051.9450773499</v>
      </c>
      <c r="WF384" s="13" t="s">
        <v>202</v>
      </c>
      <c r="WG384" s="5">
        <v>2396233.99986425</v>
      </c>
    </row>
    <row r="385" spans="29:605" x14ac:dyDescent="0.25">
      <c r="AC385" s="13" t="s">
        <v>1054</v>
      </c>
      <c r="AD385" s="5"/>
      <c r="AZ385" s="13" t="s">
        <v>870</v>
      </c>
      <c r="BA385" s="5"/>
      <c r="BW385" s="13" t="s">
        <v>1073</v>
      </c>
      <c r="BX385" s="5"/>
      <c r="CT385" s="13" t="s">
        <v>1109</v>
      </c>
      <c r="CU385" s="5"/>
      <c r="DQ385" s="13" t="s">
        <v>954</v>
      </c>
      <c r="DR385" s="5"/>
      <c r="EN385" s="13" t="s">
        <v>1145</v>
      </c>
      <c r="EO385" s="5"/>
      <c r="FK385" s="13" t="s">
        <v>934</v>
      </c>
      <c r="FL385" s="5"/>
      <c r="GH385" s="13" t="s">
        <v>919</v>
      </c>
      <c r="GI385" s="5"/>
      <c r="HE385" s="13" t="s">
        <v>904</v>
      </c>
      <c r="HF385" s="5"/>
      <c r="IB385" s="13" t="s">
        <v>1128</v>
      </c>
      <c r="IC385" s="5"/>
      <c r="IY385" s="13" t="s">
        <v>1224</v>
      </c>
      <c r="IZ385" s="5"/>
      <c r="JV385" s="13" t="s">
        <v>1093</v>
      </c>
      <c r="JW385" s="5"/>
      <c r="KS385" s="13" t="s">
        <v>1018</v>
      </c>
      <c r="KT385" s="5"/>
      <c r="LP385" s="13" t="s">
        <v>1164</v>
      </c>
      <c r="LQ385" s="5"/>
      <c r="MM385" s="13" t="s">
        <v>1038</v>
      </c>
      <c r="MN385" s="5"/>
      <c r="NJ385" s="13" t="s">
        <v>1204</v>
      </c>
      <c r="NK385" s="5"/>
      <c r="OG385" s="13" t="s">
        <v>995</v>
      </c>
      <c r="OH385" s="5"/>
      <c r="PD385" s="13" t="s">
        <v>1184</v>
      </c>
      <c r="PE385" s="5"/>
      <c r="QA385" s="13" t="s">
        <v>521</v>
      </c>
      <c r="QB385" s="5"/>
      <c r="QX385" s="13" t="s">
        <v>569</v>
      </c>
      <c r="QY385" s="5"/>
      <c r="RU385" s="13" t="s">
        <v>1249</v>
      </c>
      <c r="RV385" s="5"/>
      <c r="SR385" s="13" t="s">
        <v>885</v>
      </c>
      <c r="SS385" s="5"/>
      <c r="TO385" s="13" t="s">
        <v>974</v>
      </c>
      <c r="TP385" s="5"/>
      <c r="UL385" s="13" t="s">
        <v>677</v>
      </c>
      <c r="UM385" s="5"/>
      <c r="VI385" s="13" t="s">
        <v>686</v>
      </c>
      <c r="VJ385" s="5"/>
      <c r="WF385" s="13" t="s">
        <v>695</v>
      </c>
      <c r="WG385" s="5"/>
    </row>
    <row r="386" spans="29:605" x14ac:dyDescent="0.25">
      <c r="AC386" s="13" t="s">
        <v>329</v>
      </c>
      <c r="AD386" s="5"/>
      <c r="AZ386" s="13" t="s">
        <v>329</v>
      </c>
      <c r="BA386" s="5"/>
      <c r="BW386" s="13" t="s">
        <v>329</v>
      </c>
      <c r="BX386" s="5"/>
      <c r="CT386" s="13" t="s">
        <v>329</v>
      </c>
      <c r="CU386" s="5"/>
      <c r="DQ386" s="13" t="s">
        <v>329</v>
      </c>
      <c r="DR386" s="5"/>
      <c r="EN386" s="13" t="s">
        <v>329</v>
      </c>
      <c r="EO386" s="5"/>
      <c r="FK386" s="13" t="s">
        <v>329</v>
      </c>
      <c r="FL386" s="5"/>
      <c r="GH386" s="13" t="s">
        <v>329</v>
      </c>
      <c r="GI386" s="5"/>
      <c r="HE386" s="13" t="s">
        <v>329</v>
      </c>
      <c r="HF386" s="5"/>
      <c r="IB386" s="13" t="s">
        <v>329</v>
      </c>
      <c r="IC386" s="5"/>
      <c r="IY386" s="13" t="s">
        <v>329</v>
      </c>
      <c r="IZ386" s="5"/>
      <c r="JV386" s="13" t="s">
        <v>329</v>
      </c>
      <c r="JW386" s="5"/>
      <c r="KS386" s="13" t="s">
        <v>329</v>
      </c>
      <c r="KT386" s="5"/>
      <c r="LP386" s="13" t="s">
        <v>329</v>
      </c>
      <c r="LQ386" s="5"/>
      <c r="MM386" s="13" t="s">
        <v>329</v>
      </c>
      <c r="MN386" s="5"/>
      <c r="NJ386" s="13" t="s">
        <v>329</v>
      </c>
      <c r="NK386" s="5"/>
      <c r="OG386" s="13" t="s">
        <v>329</v>
      </c>
      <c r="OH386" s="5"/>
      <c r="PD386" s="13" t="s">
        <v>329</v>
      </c>
      <c r="PE386" s="5"/>
      <c r="QA386" s="13" t="s">
        <v>329</v>
      </c>
      <c r="QB386" s="5"/>
      <c r="QX386" s="13" t="s">
        <v>329</v>
      </c>
      <c r="QY386" s="5"/>
      <c r="RU386" s="13" t="s">
        <v>329</v>
      </c>
      <c r="RV386" s="5"/>
      <c r="SR386" s="13" t="s">
        <v>329</v>
      </c>
      <c r="SS386" s="5"/>
      <c r="TO386" s="13" t="s">
        <v>329</v>
      </c>
      <c r="TP386" s="5"/>
      <c r="UL386" s="13" t="s">
        <v>329</v>
      </c>
      <c r="UM386" s="5"/>
      <c r="VI386" s="13" t="s">
        <v>329</v>
      </c>
      <c r="VJ386" s="5"/>
      <c r="WF386" s="13" t="s">
        <v>329</v>
      </c>
      <c r="WG386" s="5"/>
    </row>
    <row r="387" spans="29:605" x14ac:dyDescent="0.25">
      <c r="AC387" s="13" t="s">
        <v>330</v>
      </c>
      <c r="AD387" s="5"/>
      <c r="AZ387" s="13" t="s">
        <v>330</v>
      </c>
      <c r="BA387" s="5"/>
      <c r="BW387" s="13" t="s">
        <v>330</v>
      </c>
      <c r="BX387" s="5"/>
      <c r="CT387" s="13" t="s">
        <v>330</v>
      </c>
      <c r="CU387" s="5"/>
      <c r="DQ387" s="13" t="s">
        <v>330</v>
      </c>
      <c r="DR387" s="5"/>
      <c r="EN387" s="13" t="s">
        <v>330</v>
      </c>
      <c r="EO387" s="5"/>
      <c r="FK387" s="13" t="s">
        <v>330</v>
      </c>
      <c r="FL387" s="5"/>
      <c r="GH387" s="13" t="s">
        <v>330</v>
      </c>
      <c r="GI387" s="5"/>
      <c r="HE387" s="13" t="s">
        <v>330</v>
      </c>
      <c r="HF387" s="5"/>
      <c r="IB387" s="13" t="s">
        <v>330</v>
      </c>
      <c r="IC387" s="5"/>
      <c r="IY387" s="13" t="s">
        <v>330</v>
      </c>
      <c r="IZ387" s="5"/>
      <c r="JV387" s="13" t="s">
        <v>330</v>
      </c>
      <c r="JW387" s="5"/>
      <c r="KS387" s="13" t="s">
        <v>330</v>
      </c>
      <c r="KT387" s="5"/>
      <c r="LP387" s="13" t="s">
        <v>330</v>
      </c>
      <c r="LQ387" s="5"/>
      <c r="MM387" s="13" t="s">
        <v>330</v>
      </c>
      <c r="MN387" s="5"/>
      <c r="NJ387" s="13" t="s">
        <v>330</v>
      </c>
      <c r="NK387" s="5"/>
      <c r="OG387" s="13" t="s">
        <v>330</v>
      </c>
      <c r="OH387" s="5"/>
      <c r="PD387" s="13" t="s">
        <v>330</v>
      </c>
      <c r="PE387" s="5"/>
      <c r="QA387" s="13" t="s">
        <v>330</v>
      </c>
      <c r="QB387" s="5"/>
      <c r="QX387" s="13" t="s">
        <v>330</v>
      </c>
      <c r="QY387" s="5"/>
      <c r="RU387" s="13" t="s">
        <v>330</v>
      </c>
      <c r="RV387" s="5"/>
      <c r="SR387" s="13" t="s">
        <v>330</v>
      </c>
      <c r="SS387" s="5"/>
      <c r="TO387" s="13" t="s">
        <v>330</v>
      </c>
      <c r="TP387" s="5"/>
      <c r="UL387" s="13" t="s">
        <v>330</v>
      </c>
      <c r="UM387" s="5"/>
      <c r="VI387" s="13" t="s">
        <v>330</v>
      </c>
      <c r="VJ387" s="5"/>
      <c r="WF387" s="13" t="s">
        <v>330</v>
      </c>
      <c r="WG387" s="5"/>
    </row>
    <row r="388" spans="29:605" x14ac:dyDescent="0.25">
      <c r="AC388" s="13"/>
      <c r="AD388" s="5"/>
      <c r="AZ388" s="13"/>
      <c r="BA388" s="5"/>
      <c r="BW388" s="13"/>
      <c r="BX388" s="5"/>
      <c r="CT388" s="13"/>
      <c r="CU388" s="5"/>
      <c r="DQ388" s="13"/>
      <c r="DR388" s="5"/>
      <c r="EN388" s="13"/>
      <c r="EO388" s="5"/>
      <c r="FK388" s="13"/>
      <c r="FL388" s="5"/>
      <c r="GH388" s="13"/>
      <c r="GI388" s="5"/>
      <c r="HE388" s="13"/>
      <c r="HF388" s="5"/>
      <c r="IB388" s="13"/>
      <c r="IC388" s="5"/>
      <c r="IY388" s="13"/>
      <c r="IZ388" s="5"/>
      <c r="JV388" s="13"/>
      <c r="JW388" s="5"/>
      <c r="KS388" s="13"/>
      <c r="KT388" s="5"/>
      <c r="LP388" s="13"/>
      <c r="LQ388" s="5"/>
      <c r="MM388" s="13"/>
      <c r="MN388" s="5"/>
      <c r="NJ388" s="13"/>
      <c r="NK388" s="5"/>
      <c r="OG388" s="13"/>
      <c r="OH388" s="5"/>
      <c r="PD388" s="13"/>
      <c r="PE388" s="5"/>
      <c r="QA388" s="13"/>
      <c r="QB388" s="5"/>
      <c r="QX388" s="13"/>
      <c r="QY388" s="5"/>
      <c r="RU388" s="13"/>
      <c r="RV388" s="5"/>
      <c r="SR388" s="13"/>
      <c r="SS388" s="5"/>
      <c r="TO388" s="13"/>
      <c r="TP388" s="5"/>
      <c r="UL388" s="13"/>
      <c r="UM388" s="5"/>
      <c r="VI388" s="13"/>
      <c r="VJ388" s="5"/>
      <c r="WF388" s="13"/>
      <c r="WG388" s="5"/>
    </row>
    <row r="389" spans="29:605" x14ac:dyDescent="0.25">
      <c r="AC389" s="13"/>
      <c r="AD389" s="5"/>
      <c r="AZ389" s="13"/>
      <c r="BA389" s="5"/>
      <c r="BW389" s="13"/>
      <c r="BX389" s="5"/>
      <c r="CT389" s="13"/>
      <c r="CU389" s="5"/>
      <c r="DQ389" s="13"/>
      <c r="DR389" s="5"/>
      <c r="EN389" s="13"/>
      <c r="EO389" s="5"/>
      <c r="FK389" s="13"/>
      <c r="FL389" s="5"/>
      <c r="GH389" s="13"/>
      <c r="GI389" s="5"/>
      <c r="HE389" s="13"/>
      <c r="HF389" s="5"/>
      <c r="IB389" s="13"/>
      <c r="IC389" s="5"/>
      <c r="IY389" s="13"/>
      <c r="IZ389" s="5"/>
      <c r="JV389" s="13"/>
      <c r="JW389" s="5"/>
      <c r="KS389" s="13"/>
      <c r="KT389" s="5"/>
      <c r="LP389" s="13"/>
      <c r="LQ389" s="5"/>
      <c r="MM389" s="13"/>
      <c r="MN389" s="5"/>
      <c r="NJ389" s="13"/>
      <c r="NK389" s="5"/>
      <c r="OG389" s="13"/>
      <c r="OH389" s="5"/>
      <c r="PD389" s="13"/>
      <c r="PE389" s="5"/>
      <c r="QA389" s="13"/>
      <c r="QB389" s="5"/>
      <c r="QX389" s="13"/>
      <c r="QY389" s="5"/>
      <c r="RU389" s="13"/>
      <c r="RV389" s="5"/>
      <c r="SR389" s="13"/>
      <c r="SS389" s="5"/>
      <c r="TO389" s="13"/>
      <c r="TP389" s="5"/>
      <c r="UL389" s="13"/>
      <c r="UM389" s="5"/>
      <c r="VI389" s="13"/>
      <c r="VJ389" s="5"/>
      <c r="WF389" s="13"/>
      <c r="WG389" s="5"/>
    </row>
    <row r="390" spans="29:605" x14ac:dyDescent="0.25">
      <c r="AC390" s="13"/>
      <c r="AD390" s="5"/>
      <c r="AZ390" s="13"/>
      <c r="BA390" s="5"/>
      <c r="BW390" s="13"/>
      <c r="BX390" s="5"/>
      <c r="CT390" s="13"/>
      <c r="CU390" s="5"/>
      <c r="DQ390" s="13"/>
      <c r="DR390" s="5"/>
      <c r="EN390" s="13"/>
      <c r="EO390" s="5"/>
      <c r="FK390" s="13"/>
      <c r="FL390" s="5"/>
      <c r="GH390" s="13"/>
      <c r="GI390" s="5"/>
      <c r="HE390" s="13"/>
      <c r="HF390" s="5"/>
      <c r="IB390" s="13"/>
      <c r="IC390" s="5"/>
      <c r="IY390" s="13"/>
      <c r="IZ390" s="5"/>
      <c r="JV390" s="13"/>
      <c r="JW390" s="5"/>
      <c r="KS390" s="13"/>
      <c r="KT390" s="5"/>
      <c r="LP390" s="13"/>
      <c r="LQ390" s="5"/>
      <c r="MM390" s="13"/>
      <c r="MN390" s="5"/>
      <c r="NJ390" s="13"/>
      <c r="NK390" s="5"/>
      <c r="OG390" s="13"/>
      <c r="OH390" s="5"/>
      <c r="PD390" s="13"/>
      <c r="PE390" s="5"/>
      <c r="QA390" s="13"/>
      <c r="QB390" s="5"/>
      <c r="QX390" s="13"/>
      <c r="QY390" s="5"/>
      <c r="RU390" s="13"/>
      <c r="RV390" s="5"/>
      <c r="SR390" s="13"/>
      <c r="SS390" s="5"/>
      <c r="TO390" s="13"/>
      <c r="TP390" s="5"/>
      <c r="UL390" s="13"/>
      <c r="UM390" s="5"/>
      <c r="VI390" s="13"/>
      <c r="VJ390" s="5"/>
      <c r="WF390" s="13"/>
      <c r="WG390" s="5"/>
    </row>
    <row r="391" spans="29:605" x14ac:dyDescent="0.25">
      <c r="AC391" s="13" t="s">
        <v>211</v>
      </c>
      <c r="AD391" s="5" t="s">
        <v>212</v>
      </c>
      <c r="AZ391" s="13" t="s">
        <v>211</v>
      </c>
      <c r="BA391" s="5" t="s">
        <v>212</v>
      </c>
      <c r="BW391" s="13" t="s">
        <v>211</v>
      </c>
      <c r="BX391" s="5" t="s">
        <v>212</v>
      </c>
      <c r="CT391" s="13" t="s">
        <v>211</v>
      </c>
      <c r="CU391" s="5" t="s">
        <v>212</v>
      </c>
      <c r="DQ391" s="13" t="s">
        <v>211</v>
      </c>
      <c r="DR391" s="5" t="s">
        <v>212</v>
      </c>
      <c r="EN391" s="13" t="s">
        <v>211</v>
      </c>
      <c r="EO391" s="5" t="s">
        <v>212</v>
      </c>
      <c r="FK391" s="13" t="s">
        <v>211</v>
      </c>
      <c r="FL391" s="5" t="s">
        <v>212</v>
      </c>
      <c r="GH391" s="13" t="s">
        <v>211</v>
      </c>
      <c r="GI391" s="5" t="s">
        <v>212</v>
      </c>
      <c r="HE391" s="13" t="s">
        <v>211</v>
      </c>
      <c r="HF391" s="5" t="s">
        <v>212</v>
      </c>
      <c r="IB391" s="13" t="s">
        <v>211</v>
      </c>
      <c r="IC391" s="5" t="s">
        <v>212</v>
      </c>
      <c r="IY391" s="13" t="s">
        <v>211</v>
      </c>
      <c r="IZ391" s="5" t="s">
        <v>212</v>
      </c>
      <c r="JV391" s="13" t="s">
        <v>211</v>
      </c>
      <c r="JW391" s="5" t="s">
        <v>212</v>
      </c>
      <c r="KS391" s="13" t="s">
        <v>211</v>
      </c>
      <c r="KT391" s="5" t="s">
        <v>212</v>
      </c>
      <c r="LP391" s="13" t="s">
        <v>211</v>
      </c>
      <c r="LQ391" s="5" t="s">
        <v>212</v>
      </c>
      <c r="MM391" s="13" t="s">
        <v>211</v>
      </c>
      <c r="MN391" s="5" t="s">
        <v>212</v>
      </c>
      <c r="NJ391" s="13" t="s">
        <v>211</v>
      </c>
      <c r="NK391" s="5" t="s">
        <v>212</v>
      </c>
      <c r="OG391" s="13" t="s">
        <v>211</v>
      </c>
      <c r="OH391" s="5" t="s">
        <v>212</v>
      </c>
      <c r="PD391" s="13" t="s">
        <v>211</v>
      </c>
      <c r="PE391" s="5" t="s">
        <v>212</v>
      </c>
      <c r="QA391" s="13" t="s">
        <v>211</v>
      </c>
      <c r="QB391" s="5" t="s">
        <v>212</v>
      </c>
      <c r="QX391" s="13" t="s">
        <v>211</v>
      </c>
      <c r="QY391" s="5" t="s">
        <v>212</v>
      </c>
      <c r="RU391" s="13" t="s">
        <v>211</v>
      </c>
      <c r="RV391" s="5" t="s">
        <v>212</v>
      </c>
      <c r="SR391" s="13" t="s">
        <v>211</v>
      </c>
      <c r="SS391" s="5" t="s">
        <v>212</v>
      </c>
      <c r="TO391" s="13" t="s">
        <v>211</v>
      </c>
      <c r="TP391" s="5" t="s">
        <v>212</v>
      </c>
      <c r="UL391" s="13" t="s">
        <v>211</v>
      </c>
      <c r="UM391" s="5" t="s">
        <v>212</v>
      </c>
      <c r="VI391" s="13" t="s">
        <v>211</v>
      </c>
      <c r="VJ391" s="5" t="s">
        <v>212</v>
      </c>
      <c r="WF391" s="13" t="s">
        <v>211</v>
      </c>
      <c r="WG391" s="5" t="s">
        <v>212</v>
      </c>
    </row>
    <row r="392" spans="29:605" x14ac:dyDescent="0.25">
      <c r="AC392" s="13" t="s">
        <v>213</v>
      </c>
      <c r="AD392" s="5">
        <v>5992.8260420592997</v>
      </c>
      <c r="AZ392" s="13" t="s">
        <v>213</v>
      </c>
      <c r="BA392" s="5">
        <v>5224.2381242314304</v>
      </c>
      <c r="BW392" s="13" t="s">
        <v>213</v>
      </c>
      <c r="BX392" s="5">
        <v>5151.3659609451797</v>
      </c>
      <c r="CT392" s="13" t="s">
        <v>213</v>
      </c>
      <c r="CU392" s="5">
        <v>6518.2224522789202</v>
      </c>
      <c r="DQ392" s="13" t="s">
        <v>213</v>
      </c>
      <c r="DR392" s="5">
        <v>6268.5551419113699</v>
      </c>
      <c r="EN392" s="13" t="s">
        <v>213</v>
      </c>
      <c r="EO392" s="5">
        <v>7483.2875807480796</v>
      </c>
      <c r="FK392" s="13" t="s">
        <v>213</v>
      </c>
      <c r="FL392" s="5">
        <v>14174.8426108405</v>
      </c>
      <c r="GH392" s="13" t="s">
        <v>213</v>
      </c>
      <c r="GI392" s="5">
        <v>10934.0133189187</v>
      </c>
      <c r="HE392" s="13" t="s">
        <v>213</v>
      </c>
      <c r="HF392" s="5">
        <v>9017.7716149007501</v>
      </c>
      <c r="IB392" s="13" t="s">
        <v>213</v>
      </c>
      <c r="IC392" s="5">
        <v>6025.9786034206199</v>
      </c>
      <c r="IY392" s="13" t="s">
        <v>213</v>
      </c>
      <c r="IZ392" s="5">
        <v>7547.6612136075901</v>
      </c>
      <c r="JV392" s="13" t="s">
        <v>213</v>
      </c>
      <c r="JW392" s="5">
        <v>7005.13153929297</v>
      </c>
      <c r="KS392" s="13" t="s">
        <v>213</v>
      </c>
      <c r="KT392" s="5">
        <v>5440.4046833644597</v>
      </c>
      <c r="LP392" s="13" t="s">
        <v>213</v>
      </c>
      <c r="LQ392" s="5">
        <v>6266.2773809864802</v>
      </c>
      <c r="MM392" s="13" t="s">
        <v>213</v>
      </c>
      <c r="MN392" s="5">
        <v>5697.9188132646896</v>
      </c>
      <c r="NJ392" s="13" t="s">
        <v>213</v>
      </c>
      <c r="NK392" s="5">
        <v>8526.5975455133503</v>
      </c>
      <c r="OG392" s="13" t="s">
        <v>213</v>
      </c>
      <c r="OH392" s="5">
        <v>9628.1408130106392</v>
      </c>
      <c r="PD392" s="13" t="s">
        <v>213</v>
      </c>
      <c r="PE392" s="5">
        <v>7533.1212626426404</v>
      </c>
      <c r="QA392" s="13" t="s">
        <v>213</v>
      </c>
      <c r="QB392" s="5">
        <v>8489.7888568910603</v>
      </c>
      <c r="QX392" s="13" t="s">
        <v>213</v>
      </c>
      <c r="QY392" s="5">
        <v>11519.7786562602</v>
      </c>
      <c r="RU392" s="13" t="s">
        <v>213</v>
      </c>
      <c r="RV392" s="5">
        <v>11887.6953254037</v>
      </c>
      <c r="SR392" s="13" t="s">
        <v>213</v>
      </c>
      <c r="SS392" s="5">
        <v>11490.18019556</v>
      </c>
      <c r="TO392" s="13" t="s">
        <v>213</v>
      </c>
      <c r="TP392" s="5">
        <v>13004.5205290178</v>
      </c>
      <c r="UL392" s="13" t="s">
        <v>213</v>
      </c>
      <c r="UM392" s="5">
        <v>6268.3030342073098</v>
      </c>
      <c r="VI392" s="13" t="s">
        <v>213</v>
      </c>
      <c r="VJ392" s="5">
        <v>7094.1535794521296</v>
      </c>
      <c r="WF392" s="13" t="s">
        <v>213</v>
      </c>
      <c r="WG392" s="5">
        <v>7550.7443189544501</v>
      </c>
    </row>
    <row r="393" spans="29:605" x14ac:dyDescent="0.25">
      <c r="AC393" s="13" t="s">
        <v>214</v>
      </c>
      <c r="AD393" s="5">
        <v>0</v>
      </c>
      <c r="AZ393" s="13" t="s">
        <v>214</v>
      </c>
      <c r="BA393" s="5">
        <v>5584.3119666298599</v>
      </c>
      <c r="BW393" s="13" t="s">
        <v>214</v>
      </c>
      <c r="BX393" s="5">
        <v>4174.8121253046502</v>
      </c>
      <c r="CT393" s="13" t="s">
        <v>214</v>
      </c>
      <c r="CU393" s="14">
        <v>0</v>
      </c>
      <c r="DQ393" s="13" t="s">
        <v>214</v>
      </c>
      <c r="DR393" s="5">
        <v>6727.73227507313</v>
      </c>
      <c r="EN393" s="13" t="s">
        <v>214</v>
      </c>
      <c r="EO393" s="5">
        <v>0</v>
      </c>
      <c r="FK393" s="13" t="s">
        <v>214</v>
      </c>
      <c r="FL393" s="5">
        <v>0</v>
      </c>
      <c r="GH393" s="13" t="s">
        <v>214</v>
      </c>
      <c r="GI393" s="5">
        <v>0</v>
      </c>
      <c r="HE393" s="13" t="s">
        <v>214</v>
      </c>
      <c r="HF393" s="5">
        <v>0</v>
      </c>
      <c r="IB393" s="13" t="s">
        <v>214</v>
      </c>
      <c r="IC393" s="5">
        <v>7775.9166762127797</v>
      </c>
      <c r="IY393" s="13" t="s">
        <v>214</v>
      </c>
      <c r="IZ393" s="5">
        <v>10116.745189729199</v>
      </c>
      <c r="JV393" s="13" t="s">
        <v>214</v>
      </c>
      <c r="JW393" s="5">
        <v>10613.8120708733</v>
      </c>
      <c r="KS393" s="13" t="s">
        <v>214</v>
      </c>
      <c r="KT393" s="5">
        <v>6538.32243930615</v>
      </c>
      <c r="LP393" s="13" t="s">
        <v>214</v>
      </c>
      <c r="LQ393" s="5">
        <v>10702.833264574299</v>
      </c>
      <c r="MM393" s="13" t="s">
        <v>214</v>
      </c>
      <c r="MN393" s="5">
        <v>8722.6033418863608</v>
      </c>
      <c r="NJ393" s="13" t="s">
        <v>214</v>
      </c>
      <c r="NK393" s="5">
        <v>15293.571619369501</v>
      </c>
      <c r="OG393" s="13" t="s">
        <v>214</v>
      </c>
      <c r="OH393" s="5">
        <v>13962.7013947538</v>
      </c>
      <c r="PD393" s="13" t="s">
        <v>214</v>
      </c>
      <c r="PE393" s="5">
        <v>15031.7091889851</v>
      </c>
      <c r="QA393" s="13" t="s">
        <v>214</v>
      </c>
      <c r="QB393" s="5">
        <v>28457.2572384706</v>
      </c>
      <c r="QX393" s="13" t="s">
        <v>214</v>
      </c>
      <c r="QY393" s="5">
        <v>45731.714687264699</v>
      </c>
      <c r="RU393" s="13" t="s">
        <v>214</v>
      </c>
      <c r="RV393" s="5">
        <v>23658.736266649299</v>
      </c>
      <c r="SR393" s="13" t="s">
        <v>214</v>
      </c>
      <c r="SS393" s="5">
        <v>21765.987441271802</v>
      </c>
      <c r="TO393" s="13" t="s">
        <v>214</v>
      </c>
      <c r="TP393" s="5">
        <v>20983.210890128401</v>
      </c>
      <c r="UL393" s="13" t="s">
        <v>214</v>
      </c>
      <c r="UM393" s="5">
        <v>0</v>
      </c>
      <c r="VI393" s="13" t="s">
        <v>214</v>
      </c>
      <c r="VJ393" s="5">
        <v>0</v>
      </c>
      <c r="WF393" s="13" t="s">
        <v>214</v>
      </c>
      <c r="WG393" s="5">
        <v>0</v>
      </c>
    </row>
    <row r="394" spans="29:605" x14ac:dyDescent="0.25">
      <c r="AC394" s="13" t="s">
        <v>331</v>
      </c>
      <c r="AD394" s="5"/>
      <c r="AZ394" s="13" t="s">
        <v>871</v>
      </c>
      <c r="BA394" s="5"/>
      <c r="BW394" s="13" t="s">
        <v>1074</v>
      </c>
      <c r="BX394" s="5"/>
      <c r="CT394" s="13" t="s">
        <v>331</v>
      </c>
      <c r="CU394" s="5"/>
      <c r="DQ394" s="13" t="s">
        <v>955</v>
      </c>
      <c r="DR394" s="5"/>
      <c r="EN394" s="13" t="s">
        <v>331</v>
      </c>
      <c r="EO394" s="5"/>
      <c r="FK394" s="13" t="s">
        <v>331</v>
      </c>
      <c r="FL394" s="5"/>
      <c r="GH394" s="13" t="s">
        <v>331</v>
      </c>
      <c r="GI394" s="5"/>
      <c r="HE394" s="13" t="s">
        <v>331</v>
      </c>
      <c r="HF394" s="5"/>
      <c r="IB394" s="13" t="s">
        <v>1129</v>
      </c>
      <c r="IC394" s="5"/>
      <c r="IY394" s="13" t="s">
        <v>1225</v>
      </c>
      <c r="IZ394" s="5"/>
      <c r="JV394" s="13" t="s">
        <v>1094</v>
      </c>
      <c r="JW394" s="5"/>
      <c r="KS394" s="13" t="s">
        <v>1019</v>
      </c>
      <c r="KT394" s="5"/>
      <c r="LP394" s="13" t="s">
        <v>1165</v>
      </c>
      <c r="LQ394" s="5"/>
      <c r="MM394" s="13" t="s">
        <v>1039</v>
      </c>
      <c r="MN394" s="5"/>
      <c r="NJ394" s="13" t="s">
        <v>1205</v>
      </c>
      <c r="NK394" s="5"/>
      <c r="OG394" s="13" t="s">
        <v>996</v>
      </c>
      <c r="OH394" s="5"/>
      <c r="PD394" s="13" t="s">
        <v>1185</v>
      </c>
      <c r="PE394" s="5"/>
      <c r="QA394" s="13" t="s">
        <v>522</v>
      </c>
      <c r="QB394" s="5"/>
      <c r="QX394" s="13" t="s">
        <v>570</v>
      </c>
      <c r="QY394" s="5"/>
      <c r="RU394" s="13" t="s">
        <v>1250</v>
      </c>
      <c r="RV394" s="5"/>
      <c r="SR394" s="13" t="s">
        <v>886</v>
      </c>
      <c r="SS394" s="5"/>
      <c r="TO394" s="13" t="s">
        <v>975</v>
      </c>
      <c r="TP394" s="5"/>
      <c r="UL394" s="13" t="s">
        <v>331</v>
      </c>
      <c r="UM394" s="5"/>
      <c r="VI394" s="13" t="s">
        <v>331</v>
      </c>
      <c r="VJ394" s="5"/>
      <c r="WF394" s="13" t="s">
        <v>331</v>
      </c>
      <c r="WG394" s="5"/>
    </row>
    <row r="395" spans="29:605" x14ac:dyDescent="0.25">
      <c r="AC395" s="13" t="s">
        <v>215</v>
      </c>
      <c r="AD395" s="5">
        <v>0</v>
      </c>
      <c r="AZ395" s="13" t="s">
        <v>215</v>
      </c>
      <c r="BA395" s="14">
        <v>30155284619.801201</v>
      </c>
      <c r="BW395" s="13" t="s">
        <v>215</v>
      </c>
      <c r="BX395" s="14">
        <v>22543985476.6451</v>
      </c>
      <c r="CT395" s="13" t="s">
        <v>215</v>
      </c>
      <c r="CU395" s="14">
        <v>0</v>
      </c>
      <c r="DQ395" s="13" t="s">
        <v>215</v>
      </c>
      <c r="DR395" s="14">
        <v>36329754285.394897</v>
      </c>
      <c r="EN395" s="13" t="s">
        <v>215</v>
      </c>
      <c r="EO395" s="5">
        <v>0</v>
      </c>
      <c r="FK395" s="13" t="s">
        <v>215</v>
      </c>
      <c r="FL395" s="5">
        <v>0</v>
      </c>
      <c r="GH395" s="13" t="s">
        <v>215</v>
      </c>
      <c r="GI395" s="5">
        <v>0</v>
      </c>
      <c r="HE395" s="13" t="s">
        <v>215</v>
      </c>
      <c r="HF395" s="5">
        <v>0</v>
      </c>
      <c r="IB395" s="13" t="s">
        <v>215</v>
      </c>
      <c r="IC395" s="14">
        <v>27993300034.366001</v>
      </c>
      <c r="IY395" s="13" t="s">
        <v>215</v>
      </c>
      <c r="IZ395" s="14">
        <v>54630424024.537697</v>
      </c>
      <c r="JV395" s="13" t="s">
        <v>215</v>
      </c>
      <c r="JW395" s="14">
        <v>38209723455.143898</v>
      </c>
      <c r="KS395" s="13" t="s">
        <v>215</v>
      </c>
      <c r="KT395" s="14">
        <v>23537960781.502102</v>
      </c>
      <c r="LP395" s="13" t="s">
        <v>215</v>
      </c>
      <c r="LQ395" s="14">
        <v>28897649814.3507</v>
      </c>
      <c r="MM395" s="13" t="s">
        <v>215</v>
      </c>
      <c r="MN395" s="14">
        <v>23551029023.093102</v>
      </c>
      <c r="NJ395" s="13" t="s">
        <v>215</v>
      </c>
      <c r="NK395" s="14">
        <v>55056857829.730202</v>
      </c>
      <c r="OG395" s="13" t="s">
        <v>215</v>
      </c>
      <c r="OH395" s="14">
        <v>75398587531.670502</v>
      </c>
      <c r="PD395" s="13" t="s">
        <v>215</v>
      </c>
      <c r="PE395" s="14">
        <v>40585614810.259903</v>
      </c>
      <c r="QA395" s="13" t="s">
        <v>215</v>
      </c>
      <c r="QB395" s="14">
        <v>61467675635.096603</v>
      </c>
      <c r="QX395" s="13" t="s">
        <v>215</v>
      </c>
      <c r="QY395" s="14">
        <v>98780503724.491898</v>
      </c>
      <c r="RU395" s="13" t="s">
        <v>215</v>
      </c>
      <c r="RV395" s="14">
        <v>85171450559.937393</v>
      </c>
      <c r="SR395" s="13" t="s">
        <v>215</v>
      </c>
      <c r="SS395" s="14">
        <v>117536332182.867</v>
      </c>
      <c r="TO395" s="13" t="s">
        <v>215</v>
      </c>
      <c r="TP395" s="14">
        <v>113309338806.69299</v>
      </c>
      <c r="UL395" s="13" t="s">
        <v>215</v>
      </c>
      <c r="UM395" s="5">
        <v>0</v>
      </c>
      <c r="VI395" s="13" t="s">
        <v>215</v>
      </c>
      <c r="VJ395" s="5">
        <v>0</v>
      </c>
      <c r="WF395" s="13" t="s">
        <v>215</v>
      </c>
      <c r="WG395" s="5">
        <v>0</v>
      </c>
    </row>
    <row r="396" spans="29:605" x14ac:dyDescent="0.25">
      <c r="AC396" s="13" t="s">
        <v>216</v>
      </c>
      <c r="AD396" s="5">
        <v>0</v>
      </c>
      <c r="AZ396" s="13" t="s">
        <v>216</v>
      </c>
      <c r="BA396" s="5">
        <v>0</v>
      </c>
      <c r="BW396" s="13" t="s">
        <v>216</v>
      </c>
      <c r="BX396" s="5">
        <v>0</v>
      </c>
      <c r="CT396" s="13" t="s">
        <v>216</v>
      </c>
      <c r="CU396" s="5">
        <v>0</v>
      </c>
      <c r="DQ396" s="13" t="s">
        <v>216</v>
      </c>
      <c r="DR396" s="5">
        <v>0</v>
      </c>
      <c r="EN396" s="13" t="s">
        <v>216</v>
      </c>
      <c r="EO396" s="5">
        <v>0</v>
      </c>
      <c r="FK396" s="13" t="s">
        <v>216</v>
      </c>
      <c r="FL396" s="5">
        <v>0</v>
      </c>
      <c r="GH396" s="13" t="s">
        <v>216</v>
      </c>
      <c r="GI396" s="5">
        <v>0</v>
      </c>
      <c r="HE396" s="13" t="s">
        <v>216</v>
      </c>
      <c r="HF396" s="5">
        <v>0</v>
      </c>
      <c r="IB396" s="13" t="s">
        <v>216</v>
      </c>
      <c r="IC396" s="5">
        <v>0</v>
      </c>
      <c r="IY396" s="13" t="s">
        <v>216</v>
      </c>
      <c r="IZ396" s="5">
        <v>0</v>
      </c>
      <c r="JV396" s="13" t="s">
        <v>216</v>
      </c>
      <c r="JW396" s="5">
        <v>0</v>
      </c>
      <c r="KS396" s="13" t="s">
        <v>216</v>
      </c>
      <c r="KT396" s="5">
        <v>0</v>
      </c>
      <c r="LP396" s="13" t="s">
        <v>216</v>
      </c>
      <c r="LQ396" s="5">
        <v>0</v>
      </c>
      <c r="MM396" s="13" t="s">
        <v>216</v>
      </c>
      <c r="MN396" s="5">
        <v>0</v>
      </c>
      <c r="NJ396" s="13" t="s">
        <v>216</v>
      </c>
      <c r="NK396" s="5">
        <v>0</v>
      </c>
      <c r="OG396" s="13" t="s">
        <v>216</v>
      </c>
      <c r="OH396" s="5">
        <v>0</v>
      </c>
      <c r="PD396" s="13" t="s">
        <v>216</v>
      </c>
      <c r="PE396" s="5">
        <v>0</v>
      </c>
      <c r="QA396" s="13" t="s">
        <v>216</v>
      </c>
      <c r="QB396" s="5">
        <v>0</v>
      </c>
      <c r="QX396" s="13" t="s">
        <v>216</v>
      </c>
      <c r="QY396" s="5">
        <v>0</v>
      </c>
      <c r="RU396" s="13" t="s">
        <v>216</v>
      </c>
      <c r="RV396" s="5">
        <v>0</v>
      </c>
      <c r="SR396" s="13" t="s">
        <v>216</v>
      </c>
      <c r="SS396" s="5">
        <v>0</v>
      </c>
      <c r="TO396" s="13" t="s">
        <v>216</v>
      </c>
      <c r="TP396" s="5">
        <v>0</v>
      </c>
      <c r="UL396" s="13" t="s">
        <v>216</v>
      </c>
      <c r="UM396" s="5">
        <v>0</v>
      </c>
      <c r="VI396" s="13" t="s">
        <v>216</v>
      </c>
      <c r="VJ396" s="5">
        <v>0</v>
      </c>
      <c r="WF396" s="13" t="s">
        <v>216</v>
      </c>
      <c r="WG396" s="5">
        <v>0</v>
      </c>
    </row>
    <row r="397" spans="29:605" x14ac:dyDescent="0.25">
      <c r="AC397" s="13" t="s">
        <v>217</v>
      </c>
      <c r="AD397" s="14">
        <v>258290802412.75601</v>
      </c>
      <c r="AZ397" s="13" t="s">
        <v>217</v>
      </c>
      <c r="BA397" s="14">
        <v>255319947774.17599</v>
      </c>
      <c r="BW397" s="13" t="s">
        <v>217</v>
      </c>
      <c r="BX397" s="14">
        <v>244567858393.38199</v>
      </c>
      <c r="CT397" s="13" t="s">
        <v>217</v>
      </c>
      <c r="CU397" s="14">
        <v>280935387693.22101</v>
      </c>
      <c r="DQ397" s="13" t="s">
        <v>217</v>
      </c>
      <c r="DR397" s="14">
        <v>306504480901.77502</v>
      </c>
      <c r="EN397" s="13" t="s">
        <v>217</v>
      </c>
      <c r="EO397" s="14">
        <v>322529694730.242</v>
      </c>
      <c r="FK397" s="13" t="s">
        <v>217</v>
      </c>
      <c r="FL397" s="14">
        <v>610935716527.22803</v>
      </c>
      <c r="GH397" s="13" t="s">
        <v>217</v>
      </c>
      <c r="GI397" s="14">
        <v>471255974045.39801</v>
      </c>
      <c r="HE397" s="13" t="s">
        <v>217</v>
      </c>
      <c r="HF397" s="14">
        <v>388665956602.22198</v>
      </c>
      <c r="IB397" s="13" t="s">
        <v>217</v>
      </c>
      <c r="IC397" s="14">
        <v>287712977841.79498</v>
      </c>
      <c r="IY397" s="13" t="s">
        <v>217</v>
      </c>
      <c r="IZ397" s="14">
        <v>379934622331.02502</v>
      </c>
      <c r="JV397" s="13" t="s">
        <v>217</v>
      </c>
      <c r="JW397" s="14">
        <v>340130892798.67102</v>
      </c>
      <c r="KS397" s="13" t="s">
        <v>217</v>
      </c>
      <c r="KT397" s="14">
        <v>258019402634.51001</v>
      </c>
      <c r="LP397" s="13" t="s">
        <v>217</v>
      </c>
      <c r="LQ397" s="14">
        <v>298974204934.86798</v>
      </c>
      <c r="MM397" s="13" t="s">
        <v>217</v>
      </c>
      <c r="MN397" s="14">
        <v>269131329874.80099</v>
      </c>
      <c r="NJ397" s="13" t="s">
        <v>217</v>
      </c>
      <c r="NK397" s="14">
        <v>422553212041.35498</v>
      </c>
      <c r="OG397" s="13" t="s">
        <v>217</v>
      </c>
      <c r="OH397" s="14">
        <v>490371456572.42902</v>
      </c>
      <c r="PD397" s="13" t="s">
        <v>217</v>
      </c>
      <c r="PE397" s="14">
        <v>365263141230.15698</v>
      </c>
      <c r="QA397" s="13" t="s">
        <v>217</v>
      </c>
      <c r="QB397" s="14">
        <v>427377575367.10101</v>
      </c>
      <c r="QX397" s="13" t="s">
        <v>217</v>
      </c>
      <c r="QY397" s="14">
        <v>595282963809.30798</v>
      </c>
      <c r="RU397" s="13" t="s">
        <v>217</v>
      </c>
      <c r="RV397" s="14">
        <v>597531119084.83801</v>
      </c>
      <c r="SR397" s="13" t="s">
        <v>217</v>
      </c>
      <c r="SS397" s="14">
        <v>612763098611.50696</v>
      </c>
      <c r="TO397" s="13" t="s">
        <v>217</v>
      </c>
      <c r="TP397" s="14">
        <v>673804173607.36096</v>
      </c>
      <c r="UL397" s="13" t="s">
        <v>217</v>
      </c>
      <c r="UM397" s="14">
        <v>270163860774.33499</v>
      </c>
      <c r="VI397" s="13" t="s">
        <v>217</v>
      </c>
      <c r="VJ397" s="14">
        <v>305758019274.38599</v>
      </c>
      <c r="WF397" s="13" t="s">
        <v>217</v>
      </c>
      <c r="WG397" s="14">
        <v>325437080146.93701</v>
      </c>
    </row>
    <row r="398" spans="29:605" x14ac:dyDescent="0.25">
      <c r="AC398" s="13" t="s">
        <v>218</v>
      </c>
      <c r="AD398" s="5">
        <v>7423</v>
      </c>
      <c r="AZ398" s="13" t="s">
        <v>218</v>
      </c>
      <c r="BA398" s="5">
        <v>8346</v>
      </c>
      <c r="BW398" s="13" t="s">
        <v>218</v>
      </c>
      <c r="BX398" s="5">
        <v>7493</v>
      </c>
      <c r="CT398" s="13" t="s">
        <v>218</v>
      </c>
      <c r="CU398" s="5">
        <v>8263</v>
      </c>
      <c r="DQ398" s="13" t="s">
        <v>218</v>
      </c>
      <c r="DR398" s="5">
        <v>9955</v>
      </c>
      <c r="EN398" s="13" t="s">
        <v>218</v>
      </c>
      <c r="EO398" s="5">
        <v>9945</v>
      </c>
      <c r="FK398" s="13" t="s">
        <v>218</v>
      </c>
      <c r="FL398" s="5">
        <v>20660</v>
      </c>
      <c r="GH398" s="13" t="s">
        <v>218</v>
      </c>
      <c r="GI398" s="5">
        <v>15719</v>
      </c>
      <c r="HE398" s="13" t="s">
        <v>218</v>
      </c>
      <c r="HF398" s="5">
        <v>12407</v>
      </c>
      <c r="IB398" s="13" t="s">
        <v>218</v>
      </c>
      <c r="IC398" s="5">
        <v>8327</v>
      </c>
      <c r="IY398" s="13" t="s">
        <v>218</v>
      </c>
      <c r="IZ398" s="5">
        <v>12419</v>
      </c>
      <c r="JV398" s="13" t="s">
        <v>218</v>
      </c>
      <c r="JW398" s="5">
        <v>9954</v>
      </c>
      <c r="KS398" s="13" t="s">
        <v>218</v>
      </c>
      <c r="KT398" s="5">
        <v>7491</v>
      </c>
      <c r="LP398" s="13" t="s">
        <v>218</v>
      </c>
      <c r="LQ398" s="5">
        <v>8335</v>
      </c>
      <c r="MM398" s="13" t="s">
        <v>218</v>
      </c>
      <c r="MN398" s="5">
        <v>7495</v>
      </c>
      <c r="NJ398" s="13" t="s">
        <v>218</v>
      </c>
      <c r="NK398" s="5">
        <v>12418</v>
      </c>
      <c r="OG398" s="13" t="s">
        <v>218</v>
      </c>
      <c r="OH398" s="5">
        <v>15730</v>
      </c>
      <c r="PD398" s="13" t="s">
        <v>218</v>
      </c>
      <c r="PE398" s="5">
        <v>9957</v>
      </c>
      <c r="QA398" s="13" t="s">
        <v>218</v>
      </c>
      <c r="QB398" s="5">
        <v>12528</v>
      </c>
      <c r="QX398" s="13" t="s">
        <v>218</v>
      </c>
      <c r="QY398" s="5">
        <v>15932</v>
      </c>
      <c r="RU398" s="13" t="s">
        <v>218</v>
      </c>
      <c r="RV398" s="5">
        <v>15729</v>
      </c>
      <c r="SR398" s="13" t="s">
        <v>218</v>
      </c>
      <c r="SS398" s="5">
        <v>20753</v>
      </c>
      <c r="TO398" s="13" t="s">
        <v>218</v>
      </c>
      <c r="TP398" s="5">
        <v>20651</v>
      </c>
      <c r="UL398" s="13" t="s">
        <v>218</v>
      </c>
      <c r="UM398" s="5">
        <v>9183</v>
      </c>
      <c r="VI398" s="13" t="s">
        <v>218</v>
      </c>
      <c r="VJ398" s="5">
        <v>10804</v>
      </c>
      <c r="WF398" s="13" t="s">
        <v>218</v>
      </c>
      <c r="WG398" s="5">
        <v>11657</v>
      </c>
    </row>
    <row r="399" spans="29:605" x14ac:dyDescent="0.25">
      <c r="AC399" s="13" t="s">
        <v>219</v>
      </c>
      <c r="AD399" s="5">
        <v>1463172.41754771</v>
      </c>
      <c r="AZ399" s="13" t="s">
        <v>219</v>
      </c>
      <c r="BA399" s="5">
        <v>1650652.8072825901</v>
      </c>
      <c r="BW399" s="13" t="s">
        <v>219</v>
      </c>
      <c r="BX399" s="5">
        <v>1466503.3665933199</v>
      </c>
      <c r="CT399" s="13" t="s">
        <v>219</v>
      </c>
      <c r="CU399" s="5">
        <v>1651330.8764213501</v>
      </c>
      <c r="DQ399" s="13" t="s">
        <v>219</v>
      </c>
      <c r="DR399" s="5">
        <v>2020886.2105068199</v>
      </c>
      <c r="EN399" s="13" t="s">
        <v>219</v>
      </c>
      <c r="EO399" s="5">
        <v>2028396.84043485</v>
      </c>
      <c r="FK399" s="13" t="s">
        <v>219</v>
      </c>
      <c r="FL399" s="5">
        <v>4430518.3325353097</v>
      </c>
      <c r="GH399" s="13" t="s">
        <v>219</v>
      </c>
      <c r="GI399" s="5">
        <v>3323577.5789540601</v>
      </c>
      <c r="HE399" s="13" t="s">
        <v>219</v>
      </c>
      <c r="HF399" s="5">
        <v>2581062.15801583</v>
      </c>
      <c r="IB399" s="13" t="s">
        <v>219</v>
      </c>
      <c r="IC399" s="5">
        <v>1658947.88150999</v>
      </c>
      <c r="IY399" s="13" t="s">
        <v>219</v>
      </c>
      <c r="IZ399" s="5">
        <v>2574369.6156700002</v>
      </c>
      <c r="JV399" s="13" t="s">
        <v>219</v>
      </c>
      <c r="JW399" s="5">
        <v>2021472.81033399</v>
      </c>
      <c r="KS399" s="13" t="s">
        <v>219</v>
      </c>
      <c r="KT399" s="5">
        <v>1467068.9088551099</v>
      </c>
      <c r="LP399" s="13" t="s">
        <v>219</v>
      </c>
      <c r="LQ399" s="5">
        <v>1655769.0570518901</v>
      </c>
      <c r="MM399" s="13" t="s">
        <v>219</v>
      </c>
      <c r="MN399" s="5">
        <v>1466795.76549126</v>
      </c>
      <c r="NJ399" s="13" t="s">
        <v>219</v>
      </c>
      <c r="NK399" s="5">
        <v>2574331.81050605</v>
      </c>
      <c r="OG399" s="13" t="s">
        <v>219</v>
      </c>
      <c r="OH399" s="5">
        <v>3318158.6611091802</v>
      </c>
      <c r="PD399" s="13" t="s">
        <v>219</v>
      </c>
      <c r="PE399" s="5">
        <v>2020726.2982954499</v>
      </c>
      <c r="QA399" s="13" t="s">
        <v>219</v>
      </c>
      <c r="QB399" s="5">
        <v>2573729.6488365498</v>
      </c>
      <c r="QX399" s="13" t="s">
        <v>219</v>
      </c>
      <c r="QY399" s="5">
        <v>3326486.0352789699</v>
      </c>
      <c r="RU399" s="13" t="s">
        <v>219</v>
      </c>
      <c r="RV399" s="5">
        <v>3318401.7288245899</v>
      </c>
      <c r="SR399" s="13" t="s">
        <v>219</v>
      </c>
      <c r="SS399" s="5">
        <v>4427081.1570276897</v>
      </c>
      <c r="TO399" s="13" t="s">
        <v>219</v>
      </c>
      <c r="TP399" s="5">
        <v>4425586.0236463202</v>
      </c>
      <c r="UL399" s="13" t="s">
        <v>219</v>
      </c>
      <c r="UM399" s="5">
        <v>1842223.2498399401</v>
      </c>
      <c r="VI399" s="13" t="s">
        <v>219</v>
      </c>
      <c r="VJ399" s="5">
        <v>2207051.9450773499</v>
      </c>
      <c r="WF399" s="13" t="s">
        <v>219</v>
      </c>
      <c r="WG399" s="5">
        <v>2396233.99986425</v>
      </c>
    </row>
    <row r="400" spans="29:605" x14ac:dyDescent="0.25">
      <c r="AC400" s="13" t="s">
        <v>220</v>
      </c>
      <c r="AD400" s="5">
        <v>7544.9184229573002</v>
      </c>
      <c r="AZ400" s="13" t="s">
        <v>220</v>
      </c>
      <c r="BA400" s="5">
        <v>5110.1789059379998</v>
      </c>
      <c r="BW400" s="13" t="s">
        <v>220</v>
      </c>
      <c r="BX400" s="5">
        <v>4523.5211720420102</v>
      </c>
      <c r="CT400" s="13" t="s">
        <v>220</v>
      </c>
      <c r="CU400" s="5">
        <v>8990.2092058928392</v>
      </c>
      <c r="DQ400" s="13" t="s">
        <v>220</v>
      </c>
      <c r="DR400" s="5">
        <v>7222.2148924807098</v>
      </c>
      <c r="EN400" s="13" t="s">
        <v>220</v>
      </c>
      <c r="EO400" s="5">
        <v>11940.1077501735</v>
      </c>
      <c r="FK400" s="13" t="s">
        <v>220</v>
      </c>
      <c r="FL400" s="5">
        <v>31827.9645490482</v>
      </c>
      <c r="GH400" s="13" t="s">
        <v>220</v>
      </c>
      <c r="GI400" s="5">
        <v>22261.562560656799</v>
      </c>
      <c r="HE400" s="13" t="s">
        <v>220</v>
      </c>
      <c r="HF400" s="5">
        <v>16418.4332180733</v>
      </c>
      <c r="IB400" s="13" t="s">
        <v>220</v>
      </c>
      <c r="IC400" s="5">
        <v>5769.7993253148197</v>
      </c>
      <c r="IY400" s="13" t="s">
        <v>220</v>
      </c>
      <c r="IZ400" s="5">
        <v>9994.7550484056992</v>
      </c>
      <c r="JV400" s="13" t="s">
        <v>220</v>
      </c>
      <c r="JW400" s="5">
        <v>7926.7517589015597</v>
      </c>
      <c r="KS400" s="13" t="s">
        <v>220</v>
      </c>
      <c r="KT400" s="5">
        <v>4607.9246354608204</v>
      </c>
      <c r="LP400" s="13" t="s">
        <v>220</v>
      </c>
      <c r="LQ400" s="5">
        <v>5990.8101375236902</v>
      </c>
      <c r="MM400" s="13" t="s">
        <v>220</v>
      </c>
      <c r="MN400" s="5">
        <v>4842.9165844976596</v>
      </c>
      <c r="NJ400" s="13" t="s">
        <v>220</v>
      </c>
      <c r="NK400" s="5">
        <v>11412.2312240354</v>
      </c>
      <c r="OG400" s="13" t="s">
        <v>220</v>
      </c>
      <c r="OH400" s="5">
        <v>14921.690235344</v>
      </c>
      <c r="PD400" s="13" t="s">
        <v>220</v>
      </c>
      <c r="PE400" s="5">
        <v>8398.0217654964708</v>
      </c>
      <c r="QA400" s="13" t="s">
        <v>220</v>
      </c>
      <c r="QB400" s="5">
        <v>12365.9306445814</v>
      </c>
      <c r="QX400" s="13" t="s">
        <v>220</v>
      </c>
      <c r="QY400" s="5">
        <v>19093.369702338099</v>
      </c>
      <c r="RU400" s="13" t="s">
        <v>220</v>
      </c>
      <c r="RV400" s="5">
        <v>18028.1936929279</v>
      </c>
      <c r="SR400" s="13" t="s">
        <v>220</v>
      </c>
      <c r="SS400" s="5">
        <v>21586.585525632101</v>
      </c>
      <c r="TO400" s="13" t="s">
        <v>220</v>
      </c>
      <c r="TP400" s="5">
        <v>23114.4447345605</v>
      </c>
      <c r="UL400" s="13" t="s">
        <v>220</v>
      </c>
      <c r="UM400" s="5">
        <v>9461.0179969601795</v>
      </c>
      <c r="VI400" s="13" t="s">
        <v>220</v>
      </c>
      <c r="VJ400" s="5">
        <v>11953.969997358099</v>
      </c>
      <c r="WF400" s="13" t="s">
        <v>220</v>
      </c>
      <c r="WG400" s="5">
        <v>13246.7760369813</v>
      </c>
    </row>
    <row r="401" spans="29:605" x14ac:dyDescent="0.25">
      <c r="AC401" s="13" t="s">
        <v>221</v>
      </c>
      <c r="AD401" s="5">
        <v>1494.02742444262</v>
      </c>
      <c r="AZ401" s="13" t="s">
        <v>221</v>
      </c>
      <c r="BA401" s="5">
        <v>2070.8725703238601</v>
      </c>
      <c r="BW401" s="13" t="s">
        <v>221</v>
      </c>
      <c r="BX401" s="5">
        <v>1769.59065407853</v>
      </c>
      <c r="CT401" s="13" t="s">
        <v>221</v>
      </c>
      <c r="CU401" s="5">
        <v>1473.9966484383799</v>
      </c>
      <c r="DQ401" s="13" t="s">
        <v>221</v>
      </c>
      <c r="DR401" s="5">
        <v>1800.5603382182801</v>
      </c>
      <c r="EN401" s="13" t="s">
        <v>221</v>
      </c>
      <c r="EO401" s="5">
        <v>1508.5867720307999</v>
      </c>
      <c r="FK401" s="13" t="s">
        <v>221</v>
      </c>
      <c r="FL401" s="5">
        <v>1616.6325803495099</v>
      </c>
      <c r="GH401" s="13" t="s">
        <v>221</v>
      </c>
      <c r="GI401" s="5">
        <v>1604.8795748636901</v>
      </c>
      <c r="HE401" s="13" t="s">
        <v>221</v>
      </c>
      <c r="HF401" s="5">
        <v>1535.57238866237</v>
      </c>
      <c r="IB401" s="13" t="s">
        <v>221</v>
      </c>
      <c r="IC401" s="5">
        <v>1671.44669578804</v>
      </c>
      <c r="IY401" s="13" t="s">
        <v>221</v>
      </c>
      <c r="IZ401" s="5">
        <v>1913.5534515448401</v>
      </c>
      <c r="JV401" s="13" t="s">
        <v>221</v>
      </c>
      <c r="JW401" s="5">
        <v>1802.0276138752999</v>
      </c>
      <c r="KS401" s="13" t="s">
        <v>221</v>
      </c>
      <c r="KT401" s="5">
        <v>1725.32150497148</v>
      </c>
      <c r="LP401" s="13" t="s">
        <v>221</v>
      </c>
      <c r="LQ401" s="5">
        <v>1847.6145237923599</v>
      </c>
      <c r="MM401" s="13" t="s">
        <v>221</v>
      </c>
      <c r="MN401" s="5">
        <v>1799.4115097561601</v>
      </c>
      <c r="NJ401" s="13" t="s">
        <v>221</v>
      </c>
      <c r="NK401" s="5">
        <v>1902.11841679964</v>
      </c>
      <c r="OG401" s="13" t="s">
        <v>221</v>
      </c>
      <c r="OH401" s="5">
        <v>1940.8513368153399</v>
      </c>
      <c r="PD401" s="13" t="s">
        <v>221</v>
      </c>
      <c r="PE401" s="5">
        <v>1870.77185358211</v>
      </c>
      <c r="QA401" s="13" t="s">
        <v>221</v>
      </c>
      <c r="QB401" s="5">
        <v>3239.5376177895901</v>
      </c>
      <c r="QX401" s="13" t="s">
        <v>221</v>
      </c>
      <c r="QY401" s="5">
        <v>4576.5690787677604</v>
      </c>
      <c r="RU401" s="13" t="s">
        <v>221</v>
      </c>
      <c r="RV401" s="5">
        <v>1920.7459481164201</v>
      </c>
      <c r="SR401" s="13" t="s">
        <v>221</v>
      </c>
      <c r="SS401" s="5">
        <v>3078.7885989013698</v>
      </c>
      <c r="TO401" s="13" t="s">
        <v>221</v>
      </c>
      <c r="TP401" s="5">
        <v>1997.63532600283</v>
      </c>
      <c r="UL401" s="13" t="s">
        <v>221</v>
      </c>
      <c r="UM401" s="5">
        <v>1867.1984295358</v>
      </c>
      <c r="VI401" s="13" t="s">
        <v>221</v>
      </c>
      <c r="VJ401" s="5">
        <v>1842.5077408801701</v>
      </c>
      <c r="WF401" s="13" t="s">
        <v>221</v>
      </c>
      <c r="WG401" s="5">
        <v>1934.4951850939501</v>
      </c>
    </row>
    <row r="402" spans="29:605" x14ac:dyDescent="0.25">
      <c r="AC402" s="13" t="s">
        <v>222</v>
      </c>
      <c r="AD402" s="5">
        <v>807.39351800138195</v>
      </c>
      <c r="AZ402" s="13" t="s">
        <v>222</v>
      </c>
      <c r="BA402" s="5">
        <v>875.08654284935199</v>
      </c>
      <c r="BW402" s="13" t="s">
        <v>222</v>
      </c>
      <c r="BX402" s="5">
        <v>857.89169664224903</v>
      </c>
      <c r="CT402" s="13" t="s">
        <v>222</v>
      </c>
      <c r="CU402" s="5">
        <v>803.81732092778702</v>
      </c>
      <c r="DQ402" s="13" t="s">
        <v>222</v>
      </c>
      <c r="DR402" s="5">
        <v>853.67203351625801</v>
      </c>
      <c r="EN402" s="13" t="s">
        <v>222</v>
      </c>
      <c r="EO402" s="5">
        <v>796.84946029037803</v>
      </c>
      <c r="FK402" s="13" t="s">
        <v>222</v>
      </c>
      <c r="FL402" s="5">
        <v>755.18035179753201</v>
      </c>
      <c r="GH402" s="13" t="s">
        <v>222</v>
      </c>
      <c r="GI402" s="5">
        <v>777.81191960140302</v>
      </c>
      <c r="HE402" s="13" t="s">
        <v>222</v>
      </c>
      <c r="HF402" s="5">
        <v>785.59827849375802</v>
      </c>
      <c r="IB402" s="13" t="s">
        <v>222</v>
      </c>
      <c r="IC402" s="5">
        <v>847.24148682774</v>
      </c>
      <c r="IY402" s="13" t="s">
        <v>222</v>
      </c>
      <c r="IZ402" s="5">
        <v>854.84854806885903</v>
      </c>
      <c r="JV402" s="13" t="s">
        <v>222</v>
      </c>
      <c r="JW402" s="5">
        <v>855.41266788552605</v>
      </c>
      <c r="KS402" s="13" t="s">
        <v>222</v>
      </c>
      <c r="KT402" s="5">
        <v>856.81042173831997</v>
      </c>
      <c r="LP402" s="13" t="s">
        <v>222</v>
      </c>
      <c r="LQ402" s="5">
        <v>862.45825676406002</v>
      </c>
      <c r="MM402" s="13" t="s">
        <v>222</v>
      </c>
      <c r="MN402" s="5">
        <v>862.58150491950096</v>
      </c>
      <c r="NJ402" s="13" t="s">
        <v>222</v>
      </c>
      <c r="NK402" s="5">
        <v>856.81674377696004</v>
      </c>
      <c r="OG402" s="13" t="s">
        <v>222</v>
      </c>
      <c r="OH402" s="5">
        <v>848.22637266265599</v>
      </c>
      <c r="PD402" s="13" t="s">
        <v>222</v>
      </c>
      <c r="PE402" s="5">
        <v>862.34514637918596</v>
      </c>
      <c r="QA402" s="13" t="s">
        <v>222</v>
      </c>
      <c r="QB402" s="5">
        <v>910.61093823844101</v>
      </c>
      <c r="QX402" s="13" t="s">
        <v>222</v>
      </c>
      <c r="QY402" s="5">
        <v>920.56566856744098</v>
      </c>
      <c r="RU402" s="13" t="s">
        <v>222</v>
      </c>
      <c r="RV402" s="5">
        <v>852.489234309361</v>
      </c>
      <c r="SR402" s="13" t="s">
        <v>222</v>
      </c>
      <c r="SS402" s="5">
        <v>884.109886364506</v>
      </c>
      <c r="TO402" s="13" t="s">
        <v>222</v>
      </c>
      <c r="TP402" s="5">
        <v>840.34046742636895</v>
      </c>
      <c r="UL402" s="13" t="s">
        <v>222</v>
      </c>
      <c r="UM402" s="5">
        <v>886.76418566581594</v>
      </c>
      <c r="VI402" s="13" t="s">
        <v>222</v>
      </c>
      <c r="VJ402" s="5">
        <v>877.91200335416897</v>
      </c>
      <c r="WF402" s="13" t="s">
        <v>222</v>
      </c>
      <c r="WG402" s="5">
        <v>878.260318343324</v>
      </c>
    </row>
    <row r="403" spans="29:605" x14ac:dyDescent="0.25">
      <c r="AC403" s="13" t="s">
        <v>223</v>
      </c>
      <c r="AD403" s="5" t="s">
        <v>55</v>
      </c>
      <c r="AZ403" s="13" t="s">
        <v>223</v>
      </c>
      <c r="BA403" s="5">
        <v>0.21921413132585099</v>
      </c>
      <c r="BW403" s="13" t="s">
        <v>223</v>
      </c>
      <c r="BX403" s="14">
        <v>5.1969334674460896E-3</v>
      </c>
      <c r="CT403" s="13" t="s">
        <v>223</v>
      </c>
      <c r="CU403" s="5" t="s">
        <v>55</v>
      </c>
      <c r="DQ403" s="13" t="s">
        <v>223</v>
      </c>
      <c r="DR403" s="5">
        <v>7.1631994880140201E-3</v>
      </c>
      <c r="EN403" s="13" t="s">
        <v>223</v>
      </c>
      <c r="EO403" s="5" t="s">
        <v>55</v>
      </c>
      <c r="FK403" s="13" t="s">
        <v>223</v>
      </c>
      <c r="FL403" s="5" t="s">
        <v>55</v>
      </c>
      <c r="GH403" s="13" t="s">
        <v>223</v>
      </c>
      <c r="GI403" s="5" t="s">
        <v>55</v>
      </c>
      <c r="HE403" s="13" t="s">
        <v>223</v>
      </c>
      <c r="HF403" s="5" t="s">
        <v>55</v>
      </c>
      <c r="IB403" s="13" t="s">
        <v>223</v>
      </c>
      <c r="IC403" s="5">
        <v>5.7840281103843597E-3</v>
      </c>
      <c r="IY403" s="13" t="s">
        <v>223</v>
      </c>
      <c r="IZ403" s="5">
        <v>2.14683697266526E-3</v>
      </c>
      <c r="JV403" s="13" t="s">
        <v>223</v>
      </c>
      <c r="JW403" s="5">
        <v>6.9869002932977297E-3</v>
      </c>
      <c r="KS403" s="13" t="s">
        <v>223</v>
      </c>
      <c r="KT403" s="5">
        <v>1.66521268260411E-2</v>
      </c>
      <c r="LP403" s="13" t="s">
        <v>223</v>
      </c>
      <c r="LQ403" s="5">
        <v>1.30072843965467E-3</v>
      </c>
      <c r="MM403" s="13" t="s">
        <v>223</v>
      </c>
      <c r="MN403" s="5">
        <v>8.8512387272842094E-3</v>
      </c>
      <c r="NJ403" s="13" t="s">
        <v>223</v>
      </c>
      <c r="NK403" s="14">
        <v>3.98276141424069E-4</v>
      </c>
      <c r="OG403" s="13" t="s">
        <v>223</v>
      </c>
      <c r="OH403" s="5">
        <v>1.38431750076709E-2</v>
      </c>
      <c r="PD403" s="13" t="s">
        <v>223</v>
      </c>
      <c r="PE403" s="5">
        <v>1.02522573413776E-3</v>
      </c>
      <c r="QA403" s="13" t="s">
        <v>223</v>
      </c>
      <c r="QB403" s="5">
        <v>0.19993183492425701</v>
      </c>
      <c r="QX403" s="13" t="s">
        <v>223</v>
      </c>
      <c r="QY403" s="5">
        <v>0.199998308597788</v>
      </c>
      <c r="RU403" s="13" t="s">
        <v>223</v>
      </c>
      <c r="RV403" s="5">
        <v>1.8419833910292499E-3</v>
      </c>
      <c r="SR403" s="13" t="s">
        <v>223</v>
      </c>
      <c r="SS403" s="5">
        <v>3.6304366691370202E-2</v>
      </c>
      <c r="TO403" s="13" t="s">
        <v>223</v>
      </c>
      <c r="TP403" s="5">
        <v>2.75020818974747E-3</v>
      </c>
      <c r="UL403" s="13" t="s">
        <v>223</v>
      </c>
      <c r="UM403" s="5" t="s">
        <v>55</v>
      </c>
      <c r="VI403" s="13" t="s">
        <v>223</v>
      </c>
      <c r="VJ403" s="5" t="s">
        <v>55</v>
      </c>
      <c r="WF403" s="13" t="s">
        <v>223</v>
      </c>
      <c r="WG403" s="5" t="s">
        <v>55</v>
      </c>
    </row>
    <row r="404" spans="29:605" x14ac:dyDescent="0.25">
      <c r="AC404" s="13" t="s">
        <v>224</v>
      </c>
      <c r="AD404" s="5">
        <v>0</v>
      </c>
      <c r="AZ404" s="13" t="s">
        <v>224</v>
      </c>
      <c r="BA404" s="5">
        <v>0.11810782856055101</v>
      </c>
      <c r="BW404" s="13" t="s">
        <v>224</v>
      </c>
      <c r="BX404" s="5">
        <v>9.2178856309006699E-2</v>
      </c>
      <c r="CT404" s="13" t="s">
        <v>224</v>
      </c>
      <c r="CU404" s="5">
        <v>0</v>
      </c>
      <c r="DQ404" s="13" t="s">
        <v>224</v>
      </c>
      <c r="DR404" s="5">
        <v>0.118529276239316</v>
      </c>
      <c r="EN404" s="13" t="s">
        <v>224</v>
      </c>
      <c r="EO404" s="5">
        <v>0</v>
      </c>
      <c r="FK404" s="13" t="s">
        <v>224</v>
      </c>
      <c r="FL404" s="5">
        <v>0</v>
      </c>
      <c r="GH404" s="13" t="s">
        <v>224</v>
      </c>
      <c r="GI404" s="5">
        <v>0</v>
      </c>
      <c r="HE404" s="13" t="s">
        <v>224</v>
      </c>
      <c r="HF404" s="5">
        <v>0</v>
      </c>
      <c r="IB404" s="13" t="s">
        <v>224</v>
      </c>
      <c r="IC404" s="5">
        <v>9.7295924029393993E-2</v>
      </c>
      <c r="IY404" s="13" t="s">
        <v>224</v>
      </c>
      <c r="IZ404" s="5">
        <v>0.14378901214467299</v>
      </c>
      <c r="JV404" s="13" t="s">
        <v>224</v>
      </c>
      <c r="JW404" s="5">
        <v>0.11233829171101101</v>
      </c>
      <c r="KS404" s="13" t="s">
        <v>224</v>
      </c>
      <c r="KT404" s="5">
        <v>9.12255456030341E-2</v>
      </c>
      <c r="LP404" s="13" t="s">
        <v>224</v>
      </c>
      <c r="LQ404" s="5">
        <v>9.6655996863161106E-2</v>
      </c>
      <c r="MM404" s="13" t="s">
        <v>224</v>
      </c>
      <c r="MN404" s="5">
        <v>8.7507571244302904E-2</v>
      </c>
      <c r="NJ404" s="13" t="s">
        <v>224</v>
      </c>
      <c r="NK404" s="5">
        <v>0.13029567936248801</v>
      </c>
      <c r="OG404" s="13" t="s">
        <v>224</v>
      </c>
      <c r="OH404" s="5">
        <v>0.15375810830974401</v>
      </c>
      <c r="PD404" s="13" t="s">
        <v>224</v>
      </c>
      <c r="PE404" s="5">
        <v>0.111113359737237</v>
      </c>
      <c r="QA404" s="13" t="s">
        <v>224</v>
      </c>
      <c r="QB404" s="5">
        <v>0.143825224293291</v>
      </c>
      <c r="QX404" s="13" t="s">
        <v>224</v>
      </c>
      <c r="QY404" s="5">
        <v>0.16593873792789199</v>
      </c>
      <c r="RU404" s="13" t="s">
        <v>224</v>
      </c>
      <c r="RV404" s="5">
        <v>0.14253893703541901</v>
      </c>
      <c r="SR404" s="13" t="s">
        <v>224</v>
      </c>
      <c r="SS404" s="5">
        <v>0.19181365922523599</v>
      </c>
      <c r="TO404" s="13" t="s">
        <v>224</v>
      </c>
      <c r="TP404" s="5">
        <v>0.168163604864699</v>
      </c>
      <c r="UL404" s="13" t="s">
        <v>224</v>
      </c>
      <c r="UM404" s="5">
        <v>0</v>
      </c>
      <c r="VI404" s="13" t="s">
        <v>224</v>
      </c>
      <c r="VJ404" s="5">
        <v>0</v>
      </c>
      <c r="WF404" s="13" t="s">
        <v>224</v>
      </c>
      <c r="WG404" s="5">
        <v>0</v>
      </c>
    </row>
    <row r="405" spans="29:605" x14ac:dyDescent="0.25">
      <c r="AC405" s="13"/>
      <c r="AD405" s="5"/>
      <c r="AZ405" s="13"/>
      <c r="BA405" s="5"/>
      <c r="BW405" s="13"/>
      <c r="BX405" s="5"/>
      <c r="CT405" s="13"/>
      <c r="CU405" s="5"/>
      <c r="DQ405" s="13"/>
      <c r="DR405" s="5"/>
      <c r="EN405" s="13"/>
      <c r="EO405" s="5"/>
      <c r="FK405" s="13"/>
      <c r="FL405" s="5"/>
      <c r="GH405" s="13"/>
      <c r="GI405" s="5"/>
      <c r="HE405" s="13"/>
      <c r="HF405" s="5"/>
      <c r="IB405" s="13"/>
      <c r="IC405" s="5"/>
      <c r="IY405" s="13"/>
      <c r="IZ405" s="5"/>
      <c r="JV405" s="13"/>
      <c r="JW405" s="5"/>
      <c r="KS405" s="13"/>
      <c r="KT405" s="5"/>
      <c r="LP405" s="13"/>
      <c r="LQ405" s="5"/>
      <c r="MM405" s="13"/>
      <c r="MN405" s="5"/>
      <c r="NJ405" s="13"/>
      <c r="NK405" s="5"/>
      <c r="OG405" s="13"/>
      <c r="OH405" s="5"/>
      <c r="PD405" s="13"/>
      <c r="PE405" s="5"/>
      <c r="QA405" s="13"/>
      <c r="QB405" s="5"/>
      <c r="QX405" s="13"/>
      <c r="QY405" s="5"/>
      <c r="RU405" s="13"/>
      <c r="RV405" s="5"/>
      <c r="SR405" s="13"/>
      <c r="SS405" s="5"/>
      <c r="TO405" s="13"/>
      <c r="TP405" s="5"/>
      <c r="UL405" s="13"/>
      <c r="UM405" s="5"/>
      <c r="VI405" s="13"/>
      <c r="VJ405" s="5"/>
      <c r="WF405" s="13"/>
      <c r="WG405" s="5"/>
    </row>
    <row r="406" spans="29:605" x14ac:dyDescent="0.25">
      <c r="AC406" s="13"/>
      <c r="AD406" s="5"/>
      <c r="AZ406" s="13"/>
      <c r="BA406" s="5"/>
      <c r="BW406" s="13"/>
      <c r="BX406" s="5"/>
      <c r="CT406" s="13"/>
      <c r="CU406" s="5"/>
      <c r="DQ406" s="13"/>
      <c r="DR406" s="5"/>
      <c r="EN406" s="13"/>
      <c r="EO406" s="5"/>
      <c r="FK406" s="13"/>
      <c r="FL406" s="5"/>
      <c r="GH406" s="13"/>
      <c r="GI406" s="5"/>
      <c r="HE406" s="13"/>
      <c r="HF406" s="5"/>
      <c r="IB406" s="13"/>
      <c r="IC406" s="5"/>
      <c r="IY406" s="13"/>
      <c r="IZ406" s="5"/>
      <c r="JV406" s="13"/>
      <c r="JW406" s="5"/>
      <c r="KS406" s="13"/>
      <c r="KT406" s="5"/>
      <c r="LP406" s="13"/>
      <c r="LQ406" s="5"/>
      <c r="MM406" s="13"/>
      <c r="MN406" s="5"/>
      <c r="NJ406" s="13"/>
      <c r="NK406" s="5"/>
      <c r="OG406" s="13"/>
      <c r="OH406" s="5"/>
      <c r="PD406" s="13"/>
      <c r="PE406" s="5"/>
      <c r="QA406" s="13"/>
      <c r="QB406" s="5"/>
      <c r="QX406" s="13"/>
      <c r="QY406" s="5"/>
      <c r="RU406" s="13"/>
      <c r="RV406" s="5"/>
      <c r="SR406" s="13"/>
      <c r="SS406" s="5"/>
      <c r="TO406" s="13"/>
      <c r="TP406" s="5"/>
      <c r="UL406" s="13"/>
      <c r="UM406" s="5"/>
      <c r="VI406" s="13"/>
      <c r="VJ406" s="5"/>
      <c r="WF406" s="13"/>
      <c r="WG406" s="5"/>
    </row>
    <row r="407" spans="29:605" x14ac:dyDescent="0.25">
      <c r="AC407" s="13"/>
      <c r="AD407" s="5"/>
      <c r="AZ407" s="13"/>
      <c r="BA407" s="5"/>
      <c r="BW407" s="13"/>
      <c r="BX407" s="5"/>
      <c r="CT407" s="13"/>
      <c r="CU407" s="5"/>
      <c r="DQ407" s="13"/>
      <c r="DR407" s="5"/>
      <c r="EN407" s="13"/>
      <c r="EO407" s="5"/>
      <c r="FK407" s="13"/>
      <c r="FL407" s="5"/>
      <c r="GH407" s="13"/>
      <c r="GI407" s="5"/>
      <c r="HE407" s="13"/>
      <c r="HF407" s="5"/>
      <c r="IB407" s="13"/>
      <c r="IC407" s="5"/>
      <c r="IY407" s="13"/>
      <c r="IZ407" s="5"/>
      <c r="JV407" s="13"/>
      <c r="JW407" s="5"/>
      <c r="KS407" s="13"/>
      <c r="KT407" s="5"/>
      <c r="LP407" s="13"/>
      <c r="LQ407" s="5"/>
      <c r="MM407" s="13"/>
      <c r="MN407" s="5"/>
      <c r="NJ407" s="13"/>
      <c r="NK407" s="5"/>
      <c r="OG407" s="13"/>
      <c r="OH407" s="5"/>
      <c r="PD407" s="13"/>
      <c r="PE407" s="5"/>
      <c r="QA407" s="13"/>
      <c r="QB407" s="5"/>
      <c r="QX407" s="13"/>
      <c r="QY407" s="5"/>
      <c r="RU407" s="13"/>
      <c r="RV407" s="5"/>
      <c r="SR407" s="13"/>
      <c r="SS407" s="5"/>
      <c r="TO407" s="13"/>
      <c r="TP407" s="5"/>
      <c r="UL407" s="13"/>
      <c r="UM407" s="5"/>
      <c r="VI407" s="13"/>
      <c r="VJ407" s="5"/>
      <c r="WF407" s="13"/>
      <c r="WG407" s="5"/>
    </row>
    <row r="408" spans="29:605" x14ac:dyDescent="0.25">
      <c r="AC408" s="13" t="s">
        <v>225</v>
      </c>
      <c r="AD408" s="5"/>
      <c r="AZ408" s="13" t="s">
        <v>225</v>
      </c>
      <c r="BA408" s="5"/>
      <c r="BW408" s="13" t="s">
        <v>225</v>
      </c>
      <c r="BX408" s="5"/>
      <c r="CT408" s="13" t="s">
        <v>225</v>
      </c>
      <c r="CU408" s="5"/>
      <c r="DQ408" s="13" t="s">
        <v>225</v>
      </c>
      <c r="DR408" s="14"/>
      <c r="EN408" s="13" t="s">
        <v>225</v>
      </c>
      <c r="EO408" s="5"/>
      <c r="FK408" s="13" t="s">
        <v>225</v>
      </c>
      <c r="FL408" s="5"/>
      <c r="GH408" s="13" t="s">
        <v>225</v>
      </c>
      <c r="GI408" s="5"/>
      <c r="HE408" s="13" t="s">
        <v>225</v>
      </c>
      <c r="HF408" s="5"/>
      <c r="IB408" s="13" t="s">
        <v>225</v>
      </c>
      <c r="IC408" s="5"/>
      <c r="IY408" s="13" t="s">
        <v>225</v>
      </c>
      <c r="IZ408" s="5"/>
      <c r="JV408" s="13" t="s">
        <v>225</v>
      </c>
      <c r="JW408" s="5"/>
      <c r="KS408" s="13" t="s">
        <v>225</v>
      </c>
      <c r="KT408" s="5"/>
      <c r="LP408" s="13" t="s">
        <v>225</v>
      </c>
      <c r="LQ408" s="5"/>
      <c r="MM408" s="13" t="s">
        <v>225</v>
      </c>
      <c r="MN408" s="5"/>
      <c r="NJ408" s="13" t="s">
        <v>225</v>
      </c>
      <c r="NK408" s="5"/>
      <c r="OG408" s="13" t="s">
        <v>225</v>
      </c>
      <c r="OH408" s="5"/>
      <c r="PD408" s="13" t="s">
        <v>225</v>
      </c>
      <c r="PE408" s="5"/>
      <c r="QA408" s="13" t="s">
        <v>225</v>
      </c>
      <c r="QB408" s="5"/>
      <c r="QX408" s="13" t="s">
        <v>225</v>
      </c>
      <c r="QY408" s="5"/>
      <c r="RU408" s="13" t="s">
        <v>225</v>
      </c>
      <c r="RV408" s="5"/>
      <c r="SR408" s="13" t="s">
        <v>225</v>
      </c>
      <c r="SS408" s="5"/>
      <c r="TO408" s="13" t="s">
        <v>225</v>
      </c>
      <c r="TP408" s="5"/>
      <c r="UL408" s="13" t="s">
        <v>225</v>
      </c>
      <c r="UM408" s="5"/>
      <c r="VI408" s="13" t="s">
        <v>225</v>
      </c>
      <c r="VJ408" s="5"/>
      <c r="WF408" s="13" t="s">
        <v>225</v>
      </c>
      <c r="WG408" s="5"/>
    </row>
    <row r="409" spans="29:605" x14ac:dyDescent="0.25">
      <c r="AC409" s="13" t="s">
        <v>226</v>
      </c>
      <c r="AD409" s="5">
        <v>-1.7562376854558401E-2</v>
      </c>
      <c r="AZ409" s="13" t="s">
        <v>226</v>
      </c>
      <c r="BA409" s="5">
        <v>-2.0312459372805299E-2</v>
      </c>
      <c r="BW409" s="13" t="s">
        <v>226</v>
      </c>
      <c r="BX409" s="5">
        <v>-1.9810587603488299E-2</v>
      </c>
      <c r="CT409" s="13" t="s">
        <v>226</v>
      </c>
      <c r="CU409" s="5">
        <v>-2.0719268311350798E-2</v>
      </c>
      <c r="DQ409" s="13" t="s">
        <v>226</v>
      </c>
      <c r="DR409" s="5">
        <v>-2.1992053066376999E-2</v>
      </c>
      <c r="EN409" s="13" t="s">
        <v>226</v>
      </c>
      <c r="EO409" s="5">
        <v>-2.5678794637173701E-2</v>
      </c>
      <c r="FK409" s="13" t="s">
        <v>226</v>
      </c>
      <c r="FL409" s="5">
        <v>-2.6786881869894998E-2</v>
      </c>
      <c r="GH409" s="13" t="s">
        <v>226</v>
      </c>
      <c r="GI409" s="5">
        <v>-2.6993514205082302E-2</v>
      </c>
      <c r="HE409" s="13" t="s">
        <v>226</v>
      </c>
      <c r="HF409" s="5">
        <v>-2.54729088305422E-2</v>
      </c>
      <c r="IB409" s="13" t="s">
        <v>226</v>
      </c>
      <c r="IC409" s="5">
        <v>-2.52891057775321E-2</v>
      </c>
      <c r="IY409" s="13" t="s">
        <v>226</v>
      </c>
      <c r="IZ409" s="5">
        <v>-2.2891706136226601E-2</v>
      </c>
      <c r="JV409" s="13" t="s">
        <v>226</v>
      </c>
      <c r="JW409" s="5">
        <v>-2.2279997218727601E-2</v>
      </c>
      <c r="KS409" s="13" t="s">
        <v>226</v>
      </c>
      <c r="KT409" s="5">
        <v>-2.0192298093354401E-2</v>
      </c>
      <c r="LP409" s="13" t="s">
        <v>226</v>
      </c>
      <c r="LQ409" s="5">
        <v>-2.3381963674044499E-2</v>
      </c>
      <c r="MM409" s="13" t="s">
        <v>226</v>
      </c>
      <c r="MN409" s="5">
        <v>-2.0007941071318199E-2</v>
      </c>
      <c r="NJ409" s="13" t="s">
        <v>226</v>
      </c>
      <c r="NK409" s="5">
        <v>-2.2877125310881902E-2</v>
      </c>
      <c r="OG409" s="13" t="s">
        <v>226</v>
      </c>
      <c r="OH409" s="5">
        <v>-2.5367968895242898E-2</v>
      </c>
      <c r="PD409" s="13" t="s">
        <v>226</v>
      </c>
      <c r="PE409" s="5">
        <v>-2.19135569877567E-2</v>
      </c>
      <c r="QA409" s="13" t="s">
        <v>226</v>
      </c>
      <c r="QB409" s="5">
        <v>-2.2644881532149299E-2</v>
      </c>
      <c r="QX409" s="13" t="s">
        <v>226</v>
      </c>
      <c r="QY409" s="5">
        <v>-2.7865981305186499E-2</v>
      </c>
      <c r="RU409" s="13" t="s">
        <v>226</v>
      </c>
      <c r="RV409" s="5">
        <v>-2.5440883376708301E-2</v>
      </c>
      <c r="SR409" s="13" t="s">
        <v>226</v>
      </c>
      <c r="SS409" s="5">
        <v>-2.6013579244891599E-2</v>
      </c>
      <c r="TO409" s="13" t="s">
        <v>226</v>
      </c>
      <c r="TP409" s="5">
        <v>-2.5677201144330902E-2</v>
      </c>
      <c r="UL409" s="13" t="s">
        <v>226</v>
      </c>
      <c r="UM409" s="5">
        <v>-2.4720977235392402E-2</v>
      </c>
      <c r="VI409" s="13" t="s">
        <v>226</v>
      </c>
      <c r="VJ409" s="5">
        <v>-2.30939277705891E-2</v>
      </c>
      <c r="WF409" s="13" t="s">
        <v>226</v>
      </c>
      <c r="WG409" s="5">
        <v>-2.5279116075864801E-2</v>
      </c>
    </row>
    <row r="410" spans="29:605" x14ac:dyDescent="0.25">
      <c r="AC410" s="13" t="s">
        <v>227</v>
      </c>
      <c r="AD410" s="14">
        <v>-3.1580496187076498E-3</v>
      </c>
      <c r="AZ410" s="13" t="s">
        <v>227</v>
      </c>
      <c r="BA410" s="14">
        <v>-8.2526537204750793E-3</v>
      </c>
      <c r="BW410" s="13" t="s">
        <v>227</v>
      </c>
      <c r="BX410" s="14">
        <v>-2.8520277620877198E-3</v>
      </c>
      <c r="CT410" s="13" t="s">
        <v>227</v>
      </c>
      <c r="CU410" s="14">
        <v>-2.9526638167307298E-3</v>
      </c>
      <c r="DQ410" s="13" t="s">
        <v>227</v>
      </c>
      <c r="DR410" s="14">
        <v>-1.33458824376988E-3</v>
      </c>
      <c r="EN410" s="13" t="s">
        <v>227</v>
      </c>
      <c r="EO410" s="14">
        <v>-1.1765969209098099E-2</v>
      </c>
      <c r="FK410" s="13" t="s">
        <v>227</v>
      </c>
      <c r="FL410" s="14">
        <v>-2.7032595952930602E-4</v>
      </c>
      <c r="GH410" s="13" t="s">
        <v>227</v>
      </c>
      <c r="GI410" s="14">
        <v>-3.3688113959096499E-3</v>
      </c>
      <c r="HE410" s="13" t="s">
        <v>227</v>
      </c>
      <c r="HF410" s="14">
        <v>-1.3684647042961099E-2</v>
      </c>
      <c r="IB410" s="13" t="s">
        <v>227</v>
      </c>
      <c r="IC410" s="14">
        <v>-1.6410380205626001E-2</v>
      </c>
      <c r="IY410" s="13" t="s">
        <v>227</v>
      </c>
      <c r="IZ410" s="14">
        <v>-1.5815687760538402E-2</v>
      </c>
      <c r="JV410" s="13" t="s">
        <v>227</v>
      </c>
      <c r="JW410" s="14">
        <v>-1.7127355730785099E-2</v>
      </c>
      <c r="KS410" s="13" t="s">
        <v>227</v>
      </c>
      <c r="KT410" s="14">
        <v>-1.42579666346942E-2</v>
      </c>
      <c r="LP410" s="13" t="s">
        <v>227</v>
      </c>
      <c r="LQ410" s="14">
        <v>-9.0580892166125006E-3</v>
      </c>
      <c r="MM410" s="13" t="s">
        <v>227</v>
      </c>
      <c r="MN410" s="14">
        <v>-3.6204006189896601E-3</v>
      </c>
      <c r="NJ410" s="13" t="s">
        <v>227</v>
      </c>
      <c r="NK410" s="14">
        <v>-2.22996820419352E-2</v>
      </c>
      <c r="OG410" s="13" t="s">
        <v>227</v>
      </c>
      <c r="OH410" s="14">
        <v>-3.1782152255425397E-2</v>
      </c>
      <c r="PD410" s="13" t="s">
        <v>227</v>
      </c>
      <c r="PE410" s="5">
        <v>-8.4152836536308298E-2</v>
      </c>
      <c r="QA410" s="13" t="s">
        <v>227</v>
      </c>
      <c r="QB410" s="5">
        <v>-5.2388708360123402E-2</v>
      </c>
      <c r="QX410" s="13" t="s">
        <v>227</v>
      </c>
      <c r="QY410" s="14">
        <v>1.7674100014437501E-5</v>
      </c>
      <c r="RU410" s="13" t="s">
        <v>227</v>
      </c>
      <c r="RV410" s="14">
        <v>-3.4934694156120499E-3</v>
      </c>
      <c r="SR410" s="13" t="s">
        <v>227</v>
      </c>
      <c r="SS410" s="5">
        <v>-2.53868221858954E-2</v>
      </c>
      <c r="TO410" s="13" t="s">
        <v>227</v>
      </c>
      <c r="TP410" s="14">
        <v>-7.5587172734590197E-3</v>
      </c>
      <c r="UL410" s="13" t="s">
        <v>227</v>
      </c>
      <c r="UM410" s="14">
        <v>-1.5781942395436001E-7</v>
      </c>
      <c r="VI410" s="13" t="s">
        <v>227</v>
      </c>
      <c r="VJ410" s="5">
        <v>-1.95910313069645E-3</v>
      </c>
      <c r="WF410" s="13" t="s">
        <v>227</v>
      </c>
      <c r="WG410" s="14">
        <v>-1.8726093405616601E-7</v>
      </c>
    </row>
    <row r="411" spans="29:605" x14ac:dyDescent="0.25">
      <c r="AC411" s="13" t="s">
        <v>228</v>
      </c>
      <c r="AD411" s="5" t="s">
        <v>55</v>
      </c>
      <c r="AZ411" s="13" t="s">
        <v>228</v>
      </c>
      <c r="BA411" s="5">
        <v>-0.21921413132585099</v>
      </c>
      <c r="BW411" s="13" t="s">
        <v>228</v>
      </c>
      <c r="BX411" s="14">
        <v>-5.1969334674460601E-3</v>
      </c>
      <c r="CT411" s="13" t="s">
        <v>228</v>
      </c>
      <c r="CU411" s="14" t="s">
        <v>55</v>
      </c>
      <c r="DQ411" s="13" t="s">
        <v>228</v>
      </c>
      <c r="DR411" s="14">
        <v>-7.16319948801406E-3</v>
      </c>
      <c r="EN411" s="13" t="s">
        <v>228</v>
      </c>
      <c r="EO411" s="5" t="s">
        <v>55</v>
      </c>
      <c r="FK411" s="13" t="s">
        <v>228</v>
      </c>
      <c r="FL411" s="5" t="s">
        <v>55</v>
      </c>
      <c r="GH411" s="13" t="s">
        <v>228</v>
      </c>
      <c r="GI411" s="5" t="s">
        <v>55</v>
      </c>
      <c r="HE411" s="13" t="s">
        <v>228</v>
      </c>
      <c r="HF411" s="5" t="s">
        <v>55</v>
      </c>
      <c r="IB411" s="13" t="s">
        <v>228</v>
      </c>
      <c r="IC411" s="14">
        <v>-5.78402811038424E-3</v>
      </c>
      <c r="IY411" s="13" t="s">
        <v>228</v>
      </c>
      <c r="IZ411" s="14">
        <v>-2.14683697266526E-3</v>
      </c>
      <c r="JV411" s="13" t="s">
        <v>228</v>
      </c>
      <c r="JW411" s="14">
        <v>-6.9869002932977896E-3</v>
      </c>
      <c r="KS411" s="13" t="s">
        <v>228</v>
      </c>
      <c r="KT411" s="5">
        <v>-1.6652126826040999E-2</v>
      </c>
      <c r="LP411" s="13" t="s">
        <v>228</v>
      </c>
      <c r="LQ411" s="14">
        <v>-1.3007284396547201E-3</v>
      </c>
      <c r="MM411" s="13" t="s">
        <v>228</v>
      </c>
      <c r="MN411" s="14">
        <v>-8.8512387272843794E-3</v>
      </c>
      <c r="NJ411" s="13" t="s">
        <v>228</v>
      </c>
      <c r="NK411" s="14">
        <v>-3.98276141423995E-4</v>
      </c>
      <c r="OG411" s="13" t="s">
        <v>228</v>
      </c>
      <c r="OH411" s="14">
        <v>-1.38431750076709E-2</v>
      </c>
      <c r="PD411" s="13" t="s">
        <v>228</v>
      </c>
      <c r="PE411" s="14">
        <v>-1.02522573413776E-3</v>
      </c>
      <c r="QA411" s="13" t="s">
        <v>228</v>
      </c>
      <c r="QB411" s="14">
        <v>8.5206344677914096E-5</v>
      </c>
      <c r="QX411" s="13" t="s">
        <v>228</v>
      </c>
      <c r="QY411" s="14">
        <v>2.1142527648504499E-6</v>
      </c>
      <c r="RU411" s="13" t="s">
        <v>228</v>
      </c>
      <c r="RV411" s="14">
        <v>-1.84198339102921E-3</v>
      </c>
      <c r="SR411" s="13" t="s">
        <v>228</v>
      </c>
      <c r="SS411" s="5">
        <v>-3.6304366691370202E-2</v>
      </c>
      <c r="TO411" s="13" t="s">
        <v>228</v>
      </c>
      <c r="TP411" s="14">
        <v>-2.75020818974746E-3</v>
      </c>
      <c r="UL411" s="13" t="s">
        <v>228</v>
      </c>
      <c r="UM411" s="5" t="s">
        <v>55</v>
      </c>
      <c r="VI411" s="13" t="s">
        <v>228</v>
      </c>
      <c r="VJ411" s="5" t="s">
        <v>55</v>
      </c>
      <c r="WF411" s="13" t="s">
        <v>228</v>
      </c>
      <c r="WG411" s="5" t="s">
        <v>55</v>
      </c>
    </row>
    <row r="412" spans="29:605" x14ac:dyDescent="0.25">
      <c r="AC412" s="13" t="s">
        <v>229</v>
      </c>
      <c r="AD412" s="5">
        <v>-0.58188761355202501</v>
      </c>
      <c r="AZ412" s="13" t="s">
        <v>229</v>
      </c>
      <c r="BA412" s="5">
        <v>-0.70354157567604403</v>
      </c>
      <c r="BW412" s="13" t="s">
        <v>229</v>
      </c>
      <c r="BX412" s="5">
        <v>-0.68289681761572796</v>
      </c>
      <c r="CT412" s="13" t="s">
        <v>229</v>
      </c>
      <c r="CU412" s="5">
        <v>-0.55179919720404602</v>
      </c>
      <c r="DQ412" s="13" t="s">
        <v>229</v>
      </c>
      <c r="DR412" s="5">
        <v>-0.64604969278500302</v>
      </c>
      <c r="EN412" s="13" t="s">
        <v>229</v>
      </c>
      <c r="EO412" s="5">
        <v>-0.50034389783136102</v>
      </c>
      <c r="FK412" s="13" t="s">
        <v>229</v>
      </c>
      <c r="FL412" s="5">
        <v>-0.209206299291013</v>
      </c>
      <c r="GH412" s="13" t="s">
        <v>229</v>
      </c>
      <c r="GI412" s="5">
        <v>-0.33163852548451001</v>
      </c>
      <c r="HE412" s="13" t="s">
        <v>229</v>
      </c>
      <c r="HF412" s="5">
        <v>-0.428895362306073</v>
      </c>
      <c r="IB412" s="13" t="s">
        <v>229</v>
      </c>
      <c r="IC412" s="5">
        <v>-0.67231165511525304</v>
      </c>
      <c r="IY412" s="13" t="s">
        <v>229</v>
      </c>
      <c r="IZ412" s="5">
        <v>-0.62498793262900998</v>
      </c>
      <c r="JV412" s="13" t="s">
        <v>229</v>
      </c>
      <c r="JW412" s="5">
        <v>-0.66029739331320503</v>
      </c>
      <c r="KS412" s="13" t="s">
        <v>229</v>
      </c>
      <c r="KT412" s="5">
        <v>-0.68626615981990602</v>
      </c>
      <c r="LP412" s="13" t="s">
        <v>229</v>
      </c>
      <c r="LQ412" s="5">
        <v>-0.68694354233732902</v>
      </c>
      <c r="MM412" s="13" t="s">
        <v>229</v>
      </c>
      <c r="MN412" s="5">
        <v>-0.69236385034260295</v>
      </c>
      <c r="NJ412" s="13" t="s">
        <v>229</v>
      </c>
      <c r="NK412" s="5">
        <v>-0.64047418808193102</v>
      </c>
      <c r="OG412" s="13" t="s">
        <v>229</v>
      </c>
      <c r="OH412" s="5">
        <v>-0.58750247316422599</v>
      </c>
      <c r="PD412" s="13" t="s">
        <v>229</v>
      </c>
      <c r="PE412" s="5">
        <v>-0.67699619613932704</v>
      </c>
      <c r="QA412" s="13" t="s">
        <v>229</v>
      </c>
      <c r="QB412" s="5">
        <v>-0.71540679142341301</v>
      </c>
      <c r="QX412" s="13" t="s">
        <v>229</v>
      </c>
      <c r="QY412" s="5">
        <v>-0.72267191484924498</v>
      </c>
      <c r="RU412" s="13" t="s">
        <v>229</v>
      </c>
      <c r="RV412" s="5">
        <v>-0.625969395091309</v>
      </c>
      <c r="SR412" s="13" t="s">
        <v>229</v>
      </c>
      <c r="SS412" s="5">
        <v>-0.60307863244479698</v>
      </c>
      <c r="TO412" s="13" t="s">
        <v>229</v>
      </c>
      <c r="TP412" s="5">
        <v>-0.54873153389479001</v>
      </c>
      <c r="UL412" s="13" t="s">
        <v>229</v>
      </c>
      <c r="UM412" s="5">
        <v>-0.56034835870112998</v>
      </c>
      <c r="VI412" s="13" t="s">
        <v>229</v>
      </c>
      <c r="VJ412" s="5">
        <v>-0.51113235489504405</v>
      </c>
      <c r="WF412" s="13" t="s">
        <v>229</v>
      </c>
      <c r="WG412" s="5">
        <v>-0.49837048928666799</v>
      </c>
    </row>
    <row r="413" spans="29:605" x14ac:dyDescent="0.25">
      <c r="AC413" s="13" t="s">
        <v>230</v>
      </c>
      <c r="AD413" s="5">
        <v>-1</v>
      </c>
      <c r="AZ413" s="13" t="s">
        <v>230</v>
      </c>
      <c r="BA413" s="5">
        <v>-0.92259138117760597</v>
      </c>
      <c r="BW413" s="13" t="s">
        <v>230</v>
      </c>
      <c r="BX413" s="5">
        <v>-0.94108569640544704</v>
      </c>
      <c r="CT413" s="13" t="s">
        <v>230</v>
      </c>
      <c r="CU413" s="5">
        <v>-1</v>
      </c>
      <c r="DQ413" s="13" t="s">
        <v>230</v>
      </c>
      <c r="DR413" s="5">
        <v>-0.90521105215940301</v>
      </c>
      <c r="EN413" s="13" t="s">
        <v>230</v>
      </c>
      <c r="EO413" s="5">
        <v>-1</v>
      </c>
      <c r="FK413" s="13" t="s">
        <v>230</v>
      </c>
      <c r="FL413" s="5">
        <v>-1</v>
      </c>
      <c r="GH413" s="13" t="s">
        <v>230</v>
      </c>
      <c r="GI413" s="5">
        <v>-1</v>
      </c>
      <c r="HE413" s="13" t="s">
        <v>230</v>
      </c>
      <c r="HF413" s="5">
        <v>-1</v>
      </c>
      <c r="IB413" s="13" t="s">
        <v>230</v>
      </c>
      <c r="IC413" s="5">
        <v>-0.92786300084045903</v>
      </c>
      <c r="IY413" s="13" t="s">
        <v>230</v>
      </c>
      <c r="IZ413" s="5">
        <v>-0.85899999310539299</v>
      </c>
      <c r="JV413" s="13" t="s">
        <v>230</v>
      </c>
      <c r="JW413" s="5">
        <v>-0.90299355542781501</v>
      </c>
      <c r="KS413" s="13" t="s">
        <v>230</v>
      </c>
      <c r="KT413" s="5">
        <v>-0.93907039504950096</v>
      </c>
      <c r="LP413" s="13" t="s">
        <v>230</v>
      </c>
      <c r="LQ413" s="5">
        <v>-0.92700123218438601</v>
      </c>
      <c r="MM413" s="13" t="s">
        <v>230</v>
      </c>
      <c r="MN413" s="5">
        <v>-0.93984950821584601</v>
      </c>
      <c r="NJ413" s="13" t="s">
        <v>230</v>
      </c>
      <c r="NK413" s="5">
        <v>-0.86266029336093297</v>
      </c>
      <c r="OG413" s="13" t="s">
        <v>230</v>
      </c>
      <c r="OH413" s="5">
        <v>-0.80692024836081799</v>
      </c>
      <c r="PD413" s="13" t="s">
        <v>230</v>
      </c>
      <c r="PE413" s="5">
        <v>-0.89902575585509603</v>
      </c>
      <c r="QA413" s="13" t="s">
        <v>230</v>
      </c>
      <c r="QB413" s="5">
        <v>-0.82336993747305798</v>
      </c>
      <c r="QX413" s="13" t="s">
        <v>230</v>
      </c>
      <c r="QY413" s="5">
        <v>-0.74699619351697499</v>
      </c>
      <c r="RU413" s="13" t="s">
        <v>230</v>
      </c>
      <c r="RV413" s="5">
        <v>-0.80035602652485904</v>
      </c>
      <c r="SR413" s="13" t="s">
        <v>230</v>
      </c>
      <c r="SS413" s="5">
        <v>-0.71387311364008799</v>
      </c>
      <c r="TO413" s="13" t="s">
        <v>230</v>
      </c>
      <c r="TP413" s="5">
        <v>-0.71756629183669096</v>
      </c>
      <c r="UL413" s="13" t="s">
        <v>230</v>
      </c>
      <c r="UM413" s="5">
        <v>-1</v>
      </c>
      <c r="VI413" s="13" t="s">
        <v>230</v>
      </c>
      <c r="VJ413" s="5">
        <v>-1</v>
      </c>
      <c r="WF413" s="13" t="s">
        <v>230</v>
      </c>
      <c r="WG413" s="5">
        <v>-1</v>
      </c>
    </row>
    <row r="414" spans="29:605" x14ac:dyDescent="0.25">
      <c r="AC414" s="13" t="s">
        <v>231</v>
      </c>
      <c r="AD414" s="5" t="s">
        <v>55</v>
      </c>
      <c r="AZ414" s="13" t="s">
        <v>231</v>
      </c>
      <c r="BA414" s="5" t="s">
        <v>366</v>
      </c>
      <c r="BW414" s="13" t="s">
        <v>231</v>
      </c>
      <c r="BX414" s="14" t="s">
        <v>366</v>
      </c>
      <c r="CT414" s="13" t="s">
        <v>231</v>
      </c>
      <c r="CU414" s="14" t="s">
        <v>55</v>
      </c>
      <c r="DQ414" s="13" t="s">
        <v>231</v>
      </c>
      <c r="DR414" s="14" t="s">
        <v>366</v>
      </c>
      <c r="EN414" s="13" t="s">
        <v>231</v>
      </c>
      <c r="EO414" s="5" t="s">
        <v>55</v>
      </c>
      <c r="FK414" s="13" t="s">
        <v>231</v>
      </c>
      <c r="FL414" s="5" t="s">
        <v>55</v>
      </c>
      <c r="GH414" s="13" t="s">
        <v>231</v>
      </c>
      <c r="GI414" s="5" t="s">
        <v>55</v>
      </c>
      <c r="HE414" s="13" t="s">
        <v>231</v>
      </c>
      <c r="HF414" s="5" t="s">
        <v>55</v>
      </c>
      <c r="IB414" s="13" t="s">
        <v>231</v>
      </c>
      <c r="IC414" s="14" t="s">
        <v>366</v>
      </c>
      <c r="IY414" s="13" t="s">
        <v>231</v>
      </c>
      <c r="IZ414" s="14" t="s">
        <v>366</v>
      </c>
      <c r="JV414" s="13" t="s">
        <v>231</v>
      </c>
      <c r="JW414" s="14" t="s">
        <v>366</v>
      </c>
      <c r="KS414" s="13" t="s">
        <v>231</v>
      </c>
      <c r="KT414" s="5" t="s">
        <v>366</v>
      </c>
      <c r="LP414" s="13" t="s">
        <v>231</v>
      </c>
      <c r="LQ414" s="14" t="s">
        <v>366</v>
      </c>
      <c r="MM414" s="13" t="s">
        <v>231</v>
      </c>
      <c r="MN414" s="14" t="s">
        <v>366</v>
      </c>
      <c r="NJ414" s="13" t="s">
        <v>231</v>
      </c>
      <c r="NK414" s="14" t="s">
        <v>366</v>
      </c>
      <c r="OG414" s="13" t="s">
        <v>231</v>
      </c>
      <c r="OH414" s="14" t="s">
        <v>366</v>
      </c>
      <c r="PD414" s="13" t="s">
        <v>231</v>
      </c>
      <c r="PE414" s="14" t="s">
        <v>366</v>
      </c>
      <c r="QA414" s="13" t="s">
        <v>231</v>
      </c>
      <c r="QB414" s="14">
        <v>3.4082537871127301E-4</v>
      </c>
      <c r="QX414" s="13" t="s">
        <v>231</v>
      </c>
      <c r="QY414" s="14">
        <v>8.4570110586712505E-6</v>
      </c>
      <c r="RU414" s="13" t="s">
        <v>231</v>
      </c>
      <c r="RV414" s="14" t="s">
        <v>366</v>
      </c>
      <c r="SR414" s="13" t="s">
        <v>231</v>
      </c>
      <c r="SS414" s="5" t="s">
        <v>366</v>
      </c>
      <c r="TO414" s="13" t="s">
        <v>231</v>
      </c>
      <c r="TP414" s="14" t="s">
        <v>366</v>
      </c>
      <c r="UL414" s="13" t="s">
        <v>231</v>
      </c>
      <c r="UM414" s="5" t="s">
        <v>55</v>
      </c>
      <c r="VI414" s="13" t="s">
        <v>231</v>
      </c>
      <c r="VJ414" s="5" t="s">
        <v>55</v>
      </c>
      <c r="WF414" s="13" t="s">
        <v>231</v>
      </c>
      <c r="WG414" s="5" t="s">
        <v>55</v>
      </c>
    </row>
    <row r="415" spans="29:605" x14ac:dyDescent="0.25">
      <c r="AC415" s="13" t="s">
        <v>232</v>
      </c>
      <c r="AD415" s="5">
        <v>-1281.8684618909799</v>
      </c>
      <c r="AZ415" s="13" t="s">
        <v>232</v>
      </c>
      <c r="BA415" s="5">
        <v>-618.49654412755399</v>
      </c>
      <c r="BW415" s="13" t="s">
        <v>232</v>
      </c>
      <c r="BX415" s="5">
        <v>-964.97074780968603</v>
      </c>
      <c r="CT415" s="13" t="s">
        <v>232</v>
      </c>
      <c r="CU415" s="5">
        <v>-1304.9038542958499</v>
      </c>
      <c r="DQ415" s="13" t="s">
        <v>232</v>
      </c>
      <c r="DR415" s="5">
        <v>-929.35561104896999</v>
      </c>
      <c r="EN415" s="13" t="s">
        <v>232</v>
      </c>
      <c r="EO415" s="5">
        <v>-1265.12521216457</v>
      </c>
      <c r="FK415" s="13" t="s">
        <v>232</v>
      </c>
      <c r="FL415" s="5">
        <v>-1140.8725325980499</v>
      </c>
      <c r="GH415" s="13" t="s">
        <v>232</v>
      </c>
      <c r="GI415" s="5">
        <v>-1154.3884889067499</v>
      </c>
      <c r="HE415" s="13" t="s">
        <v>232</v>
      </c>
      <c r="HF415" s="5">
        <v>-1234.0917530382601</v>
      </c>
      <c r="IB415" s="13" t="s">
        <v>232</v>
      </c>
      <c r="IC415" s="5">
        <v>-1077.8362998437401</v>
      </c>
      <c r="IY415" s="13" t="s">
        <v>232</v>
      </c>
      <c r="IZ415" s="5">
        <v>-799.41353072343304</v>
      </c>
      <c r="JV415" s="13" t="s">
        <v>232</v>
      </c>
      <c r="JW415" s="5">
        <v>-927.66824404340196</v>
      </c>
      <c r="KS415" s="13" t="s">
        <v>232</v>
      </c>
      <c r="KT415" s="5">
        <v>-1015.88026928279</v>
      </c>
      <c r="LP415" s="13" t="s">
        <v>232</v>
      </c>
      <c r="LQ415" s="5">
        <v>-875.24329763877495</v>
      </c>
      <c r="MM415" s="13" t="s">
        <v>232</v>
      </c>
      <c r="MN415" s="5">
        <v>-930.67676378040903</v>
      </c>
      <c r="NJ415" s="13" t="s">
        <v>232</v>
      </c>
      <c r="NK415" s="5">
        <v>-812.56382068040602</v>
      </c>
      <c r="OG415" s="13" t="s">
        <v>232</v>
      </c>
      <c r="OH415" s="5">
        <v>-768.02096266235299</v>
      </c>
      <c r="PD415" s="13" t="s">
        <v>232</v>
      </c>
      <c r="PE415" s="5">
        <v>-848.61236838056902</v>
      </c>
      <c r="QA415" s="13" t="s">
        <v>232</v>
      </c>
      <c r="QB415" s="5">
        <v>725.46826045802902</v>
      </c>
      <c r="QX415" s="13" t="s">
        <v>232</v>
      </c>
      <c r="QY415" s="5">
        <v>2263.0544405829201</v>
      </c>
      <c r="RU415" s="13" t="s">
        <v>232</v>
      </c>
      <c r="RV415" s="5">
        <v>-791.142159666113</v>
      </c>
      <c r="SR415" s="13" t="s">
        <v>232</v>
      </c>
      <c r="SS415" s="5">
        <v>540.60688873657705</v>
      </c>
      <c r="TO415" s="13" t="s">
        <v>232</v>
      </c>
      <c r="TP415" s="5">
        <v>-702.71937509674001</v>
      </c>
      <c r="UL415" s="13" t="s">
        <v>232</v>
      </c>
      <c r="UM415" s="5">
        <v>-852.72180603382901</v>
      </c>
      <c r="VI415" s="13" t="s">
        <v>232</v>
      </c>
      <c r="VJ415" s="5">
        <v>-881.116097987795</v>
      </c>
      <c r="WF415" s="13" t="s">
        <v>232</v>
      </c>
      <c r="WG415" s="5">
        <v>-775.33053714194796</v>
      </c>
    </row>
    <row r="416" spans="29:605" x14ac:dyDescent="0.25">
      <c r="AC416" s="13" t="s">
        <v>233</v>
      </c>
      <c r="AD416" s="5">
        <v>-2192.60648199861</v>
      </c>
      <c r="AZ416" s="13" t="s">
        <v>233</v>
      </c>
      <c r="BA416" s="5">
        <v>-2124.9134571506402</v>
      </c>
      <c r="BW416" s="13" t="s">
        <v>233</v>
      </c>
      <c r="BX416" s="5">
        <v>-2142.1083033577502</v>
      </c>
      <c r="CT416" s="13" t="s">
        <v>233</v>
      </c>
      <c r="CU416" s="5">
        <v>-2196.1826790722098</v>
      </c>
      <c r="DQ416" s="13" t="s">
        <v>233</v>
      </c>
      <c r="DR416" s="5">
        <v>-2146.3279664837401</v>
      </c>
      <c r="EN416" s="13" t="s">
        <v>233</v>
      </c>
      <c r="EO416" s="5">
        <v>-2203.1505397096198</v>
      </c>
      <c r="FK416" s="13" t="s">
        <v>233</v>
      </c>
      <c r="FL416" s="5">
        <v>-2244.81964820246</v>
      </c>
      <c r="GH416" s="13" t="s">
        <v>233</v>
      </c>
      <c r="GI416" s="5">
        <v>-2222.18808039859</v>
      </c>
      <c r="HE416" s="13" t="s">
        <v>233</v>
      </c>
      <c r="HF416" s="5">
        <v>-2214.4017215062399</v>
      </c>
      <c r="IB416" s="13" t="s">
        <v>233</v>
      </c>
      <c r="IC416" s="5">
        <v>-2152.7585131722499</v>
      </c>
      <c r="IY416" s="13" t="s">
        <v>233</v>
      </c>
      <c r="IZ416" s="5">
        <v>-2145.1514519311399</v>
      </c>
      <c r="JV416" s="13" t="s">
        <v>233</v>
      </c>
      <c r="JW416" s="5">
        <v>-2144.58733211447</v>
      </c>
      <c r="KS416" s="13" t="s">
        <v>233</v>
      </c>
      <c r="KT416" s="5">
        <v>-2143.1895782616698</v>
      </c>
      <c r="LP416" s="13" t="s">
        <v>233</v>
      </c>
      <c r="LQ416" s="5">
        <v>-2137.54174323593</v>
      </c>
      <c r="MM416" s="13" t="s">
        <v>233</v>
      </c>
      <c r="MN416" s="5">
        <v>-2137.4184950804902</v>
      </c>
      <c r="NJ416" s="13" t="s">
        <v>233</v>
      </c>
      <c r="NK416" s="5">
        <v>-2143.1832562230302</v>
      </c>
      <c r="OG416" s="13" t="s">
        <v>233</v>
      </c>
      <c r="OH416" s="5">
        <v>-2151.7736273373398</v>
      </c>
      <c r="PD416" s="13" t="s">
        <v>233</v>
      </c>
      <c r="PE416" s="5">
        <v>-2137.6548536208102</v>
      </c>
      <c r="QA416" s="13" t="s">
        <v>233</v>
      </c>
      <c r="QB416" s="5">
        <v>-2089.3890617615498</v>
      </c>
      <c r="QX416" s="13" t="s">
        <v>233</v>
      </c>
      <c r="QY416" s="5">
        <v>-2079.4343314325502</v>
      </c>
      <c r="RU416" s="13" t="s">
        <v>233</v>
      </c>
      <c r="RV416" s="5">
        <v>-2147.5107656906298</v>
      </c>
      <c r="SR416" s="13" t="s">
        <v>233</v>
      </c>
      <c r="SS416" s="5">
        <v>-2115.8901136354898</v>
      </c>
      <c r="TO416" s="13" t="s">
        <v>233</v>
      </c>
      <c r="TP416" s="5">
        <v>-2159.6595325736298</v>
      </c>
      <c r="UL416" s="13" t="s">
        <v>233</v>
      </c>
      <c r="UM416" s="5">
        <v>-2113.2358143341798</v>
      </c>
      <c r="VI416" s="13" t="s">
        <v>233</v>
      </c>
      <c r="VJ416" s="5">
        <v>-2122.0879966458301</v>
      </c>
      <c r="WF416" s="13" t="s">
        <v>233</v>
      </c>
      <c r="WG416" s="5">
        <v>-2121.7396816566702</v>
      </c>
    </row>
    <row r="417" spans="29:605" x14ac:dyDescent="0.25">
      <c r="AC417" s="13"/>
      <c r="AD417" s="5"/>
      <c r="AZ417" s="13"/>
      <c r="BA417" s="5"/>
      <c r="BW417" s="13"/>
      <c r="BX417" s="5"/>
      <c r="CT417" s="13"/>
      <c r="CU417" s="5"/>
      <c r="DQ417" s="13"/>
      <c r="DR417" s="5"/>
      <c r="EN417" s="13"/>
      <c r="EO417" s="5"/>
      <c r="FK417" s="13"/>
      <c r="FL417" s="5"/>
      <c r="GH417" s="13"/>
      <c r="GI417" s="5"/>
      <c r="HE417" s="13"/>
      <c r="HF417" s="5"/>
      <c r="IB417" s="13"/>
      <c r="IC417" s="5"/>
      <c r="IY417" s="13"/>
      <c r="IZ417" s="5"/>
      <c r="JV417" s="13"/>
      <c r="JW417" s="5"/>
      <c r="KS417" s="13"/>
      <c r="KT417" s="5"/>
      <c r="LP417" s="13"/>
      <c r="LQ417" s="5"/>
      <c r="MM417" s="13"/>
      <c r="MN417" s="5"/>
      <c r="NJ417" s="13"/>
      <c r="NK417" s="5"/>
      <c r="OG417" s="13"/>
      <c r="OH417" s="5"/>
      <c r="PD417" s="13"/>
      <c r="PE417" s="5"/>
      <c r="QA417" s="13"/>
      <c r="QB417" s="5"/>
      <c r="QX417" s="13"/>
      <c r="QY417" s="5"/>
      <c r="RU417" s="13"/>
      <c r="RV417" s="5"/>
      <c r="SR417" s="13"/>
      <c r="SS417" s="5"/>
      <c r="TO417" s="13"/>
      <c r="TP417" s="5"/>
      <c r="UL417" s="13"/>
      <c r="UM417" s="5"/>
      <c r="VI417" s="13"/>
      <c r="VJ417" s="5"/>
      <c r="WF417" s="13"/>
      <c r="WG417" s="5"/>
    </row>
    <row r="418" spans="29:605" x14ac:dyDescent="0.25">
      <c r="AC418" s="13"/>
      <c r="AD418" s="5"/>
      <c r="AZ418" s="13"/>
      <c r="BA418" s="5"/>
      <c r="BW418" s="13"/>
      <c r="BX418" s="5"/>
      <c r="CT418" s="13"/>
      <c r="CU418" s="5"/>
      <c r="DQ418" s="13"/>
      <c r="DR418" s="5"/>
      <c r="EN418" s="13"/>
      <c r="EO418" s="5"/>
      <c r="FK418" s="13"/>
      <c r="FL418" s="5"/>
      <c r="GH418" s="13"/>
      <c r="GI418" s="5"/>
      <c r="HE418" s="13"/>
      <c r="HF418" s="5"/>
      <c r="IB418" s="13"/>
      <c r="IC418" s="5"/>
      <c r="IY418" s="13"/>
      <c r="IZ418" s="5"/>
      <c r="JV418" s="13"/>
      <c r="JW418" s="5"/>
      <c r="KS418" s="13"/>
      <c r="KT418" s="5"/>
      <c r="LP418" s="13"/>
      <c r="LQ418" s="5"/>
      <c r="MM418" s="13"/>
      <c r="MN418" s="5"/>
      <c r="NJ418" s="13"/>
      <c r="NK418" s="5"/>
      <c r="OG418" s="13"/>
      <c r="OH418" s="5"/>
      <c r="PD418" s="13"/>
      <c r="PE418" s="5"/>
      <c r="QA418" s="13"/>
      <c r="QB418" s="5"/>
      <c r="QX418" s="13"/>
      <c r="QY418" s="5"/>
      <c r="RU418" s="13"/>
      <c r="RV418" s="5"/>
      <c r="SR418" s="13"/>
      <c r="SS418" s="5"/>
      <c r="TO418" s="13"/>
      <c r="TP418" s="5"/>
      <c r="UL418" s="13"/>
      <c r="UM418" s="5"/>
      <c r="VI418" s="13"/>
      <c r="VJ418" s="5"/>
      <c r="WF418" s="13"/>
      <c r="WG418" s="5"/>
    </row>
    <row r="419" spans="29:605" x14ac:dyDescent="0.25">
      <c r="AC419" s="13"/>
      <c r="AD419" s="5"/>
      <c r="AZ419" s="13"/>
      <c r="BA419" s="5"/>
      <c r="BW419" s="13"/>
      <c r="BX419" s="5"/>
      <c r="CT419" s="13"/>
      <c r="CU419" s="5"/>
      <c r="DQ419" s="13"/>
      <c r="DR419" s="5"/>
      <c r="EN419" s="13"/>
      <c r="EO419" s="5"/>
      <c r="FK419" s="13"/>
      <c r="FL419" s="5"/>
      <c r="GH419" s="13"/>
      <c r="GI419" s="5"/>
      <c r="HE419" s="13"/>
      <c r="HF419" s="5"/>
      <c r="IB419" s="13"/>
      <c r="IC419" s="5"/>
      <c r="IY419" s="13"/>
      <c r="IZ419" s="5"/>
      <c r="JV419" s="13"/>
      <c r="JW419" s="5"/>
      <c r="KS419" s="13"/>
      <c r="KT419" s="5"/>
      <c r="LP419" s="13"/>
      <c r="LQ419" s="5"/>
      <c r="MM419" s="13"/>
      <c r="MN419" s="5"/>
      <c r="NJ419" s="13"/>
      <c r="NK419" s="5"/>
      <c r="OG419" s="13"/>
      <c r="OH419" s="5"/>
      <c r="PD419" s="13"/>
      <c r="PE419" s="5"/>
      <c r="QA419" s="13"/>
      <c r="QB419" s="5"/>
      <c r="QX419" s="13"/>
      <c r="QY419" s="5"/>
      <c r="RU419" s="13"/>
      <c r="RV419" s="5"/>
      <c r="SR419" s="13"/>
      <c r="SS419" s="5"/>
      <c r="TO419" s="13"/>
      <c r="TP419" s="5"/>
      <c r="UL419" s="13"/>
      <c r="UM419" s="5"/>
      <c r="VI419" s="13"/>
      <c r="VJ419" s="5"/>
      <c r="WF419" s="13"/>
      <c r="WG419" s="5"/>
    </row>
    <row r="420" spans="29:605" x14ac:dyDescent="0.25">
      <c r="AC420" s="13" t="s">
        <v>234</v>
      </c>
      <c r="AD420" s="5"/>
      <c r="AZ420" s="13" t="s">
        <v>234</v>
      </c>
      <c r="BA420" s="5"/>
      <c r="BW420" s="13" t="s">
        <v>234</v>
      </c>
      <c r="BX420" s="5"/>
      <c r="CT420" s="13" t="s">
        <v>234</v>
      </c>
      <c r="CU420" s="5"/>
      <c r="DQ420" s="13" t="s">
        <v>234</v>
      </c>
      <c r="DR420" s="5"/>
      <c r="EN420" s="13" t="s">
        <v>234</v>
      </c>
      <c r="EO420" s="5"/>
      <c r="FK420" s="13" t="s">
        <v>234</v>
      </c>
      <c r="FL420" s="5"/>
      <c r="GH420" s="13" t="s">
        <v>234</v>
      </c>
      <c r="GI420" s="5"/>
      <c r="HE420" s="13" t="s">
        <v>234</v>
      </c>
      <c r="HF420" s="5"/>
      <c r="IB420" s="13" t="s">
        <v>234</v>
      </c>
      <c r="IC420" s="5"/>
      <c r="IY420" s="13" t="s">
        <v>234</v>
      </c>
      <c r="IZ420" s="5"/>
      <c r="JV420" s="13" t="s">
        <v>234</v>
      </c>
      <c r="JW420" s="5"/>
      <c r="KS420" s="13" t="s">
        <v>234</v>
      </c>
      <c r="KT420" s="5"/>
      <c r="LP420" s="13" t="s">
        <v>234</v>
      </c>
      <c r="LQ420" s="5"/>
      <c r="MM420" s="13" t="s">
        <v>234</v>
      </c>
      <c r="MN420" s="5"/>
      <c r="NJ420" s="13" t="s">
        <v>234</v>
      </c>
      <c r="NK420" s="5"/>
      <c r="OG420" s="13" t="s">
        <v>234</v>
      </c>
      <c r="OH420" s="5"/>
      <c r="PD420" s="13" t="s">
        <v>234</v>
      </c>
      <c r="PE420" s="5"/>
      <c r="QA420" s="13" t="s">
        <v>234</v>
      </c>
      <c r="QB420" s="5"/>
      <c r="QX420" s="13" t="s">
        <v>234</v>
      </c>
      <c r="QY420" s="5"/>
      <c r="RU420" s="13" t="s">
        <v>234</v>
      </c>
      <c r="RV420" s="5"/>
      <c r="SR420" s="13" t="s">
        <v>234</v>
      </c>
      <c r="SS420" s="5"/>
      <c r="TO420" s="13" t="s">
        <v>234</v>
      </c>
      <c r="TP420" s="5"/>
      <c r="UL420" s="13" t="s">
        <v>234</v>
      </c>
      <c r="UM420" s="5"/>
      <c r="VI420" s="13" t="s">
        <v>234</v>
      </c>
      <c r="VJ420" s="5"/>
      <c r="WF420" s="13" t="s">
        <v>234</v>
      </c>
      <c r="WG420" s="5"/>
    </row>
    <row r="421" spans="29:605" x14ac:dyDescent="0.25">
      <c r="AC421" s="13" t="s">
        <v>235</v>
      </c>
      <c r="AD421" s="5">
        <v>0</v>
      </c>
      <c r="AZ421" s="13" t="s">
        <v>235</v>
      </c>
      <c r="BA421" s="5">
        <v>0</v>
      </c>
      <c r="BW421" s="13" t="s">
        <v>235</v>
      </c>
      <c r="BX421" s="5">
        <v>0</v>
      </c>
      <c r="CT421" s="13" t="s">
        <v>235</v>
      </c>
      <c r="CU421" s="5">
        <v>0</v>
      </c>
      <c r="DQ421" s="13" t="s">
        <v>235</v>
      </c>
      <c r="DR421" s="5">
        <v>0</v>
      </c>
      <c r="EN421" s="13" t="s">
        <v>235</v>
      </c>
      <c r="EO421" s="5">
        <v>0</v>
      </c>
      <c r="FK421" s="13" t="s">
        <v>235</v>
      </c>
      <c r="FL421" s="5">
        <v>0</v>
      </c>
      <c r="GH421" s="13" t="s">
        <v>235</v>
      </c>
      <c r="GI421" s="5">
        <v>0</v>
      </c>
      <c r="HE421" s="13" t="s">
        <v>235</v>
      </c>
      <c r="HF421" s="5">
        <v>0</v>
      </c>
      <c r="IB421" s="13" t="s">
        <v>235</v>
      </c>
      <c r="IC421" s="5">
        <v>0</v>
      </c>
      <c r="IY421" s="13" t="s">
        <v>235</v>
      </c>
      <c r="IZ421" s="5">
        <v>0</v>
      </c>
      <c r="JV421" s="13" t="s">
        <v>235</v>
      </c>
      <c r="JW421" s="5">
        <v>0</v>
      </c>
      <c r="KS421" s="13" t="s">
        <v>235</v>
      </c>
      <c r="KT421" s="5">
        <v>0</v>
      </c>
      <c r="LP421" s="13" t="s">
        <v>235</v>
      </c>
      <c r="LQ421" s="5">
        <v>0</v>
      </c>
      <c r="MM421" s="13" t="s">
        <v>235</v>
      </c>
      <c r="MN421" s="5">
        <v>0</v>
      </c>
      <c r="NJ421" s="13" t="s">
        <v>235</v>
      </c>
      <c r="NK421" s="5">
        <v>0</v>
      </c>
      <c r="OG421" s="13" t="s">
        <v>235</v>
      </c>
      <c r="OH421" s="5">
        <v>0</v>
      </c>
      <c r="PD421" s="13" t="s">
        <v>235</v>
      </c>
      <c r="PE421" s="5">
        <v>0</v>
      </c>
      <c r="QA421" s="13" t="s">
        <v>235</v>
      </c>
      <c r="QB421" s="5">
        <v>0</v>
      </c>
      <c r="QX421" s="13" t="s">
        <v>235</v>
      </c>
      <c r="QY421" s="5">
        <v>0</v>
      </c>
      <c r="RU421" s="13" t="s">
        <v>235</v>
      </c>
      <c r="RV421" s="5">
        <v>0</v>
      </c>
      <c r="SR421" s="13" t="s">
        <v>235</v>
      </c>
      <c r="SS421" s="5">
        <v>0</v>
      </c>
      <c r="TO421" s="13" t="s">
        <v>235</v>
      </c>
      <c r="TP421" s="5">
        <v>0</v>
      </c>
      <c r="UL421" s="13" t="s">
        <v>235</v>
      </c>
      <c r="UM421" s="5">
        <v>0</v>
      </c>
      <c r="VI421" s="13" t="s">
        <v>235</v>
      </c>
      <c r="VJ421" s="5">
        <v>0</v>
      </c>
      <c r="WF421" s="13" t="s">
        <v>235</v>
      </c>
      <c r="WG421" s="5">
        <v>0</v>
      </c>
    </row>
    <row r="422" spans="29:605" x14ac:dyDescent="0.25">
      <c r="AC422" s="13" t="s">
        <v>236</v>
      </c>
      <c r="AD422" s="5">
        <v>0</v>
      </c>
      <c r="AZ422" s="13" t="s">
        <v>236</v>
      </c>
      <c r="BA422" s="5">
        <v>0</v>
      </c>
      <c r="BW422" s="13" t="s">
        <v>236</v>
      </c>
      <c r="BX422" s="5">
        <v>0</v>
      </c>
      <c r="CT422" s="13" t="s">
        <v>236</v>
      </c>
      <c r="CU422" s="5">
        <v>0</v>
      </c>
      <c r="DQ422" s="13" t="s">
        <v>236</v>
      </c>
      <c r="DR422" s="5">
        <v>0</v>
      </c>
      <c r="EN422" s="13" t="s">
        <v>236</v>
      </c>
      <c r="EO422" s="5">
        <v>0</v>
      </c>
      <c r="FK422" s="13" t="s">
        <v>236</v>
      </c>
      <c r="FL422" s="5">
        <v>0</v>
      </c>
      <c r="GH422" s="13" t="s">
        <v>236</v>
      </c>
      <c r="GI422" s="5">
        <v>0</v>
      </c>
      <c r="HE422" s="13" t="s">
        <v>236</v>
      </c>
      <c r="HF422" s="5">
        <v>0</v>
      </c>
      <c r="IB422" s="13" t="s">
        <v>236</v>
      </c>
      <c r="IC422" s="5">
        <v>0</v>
      </c>
      <c r="IY422" s="13" t="s">
        <v>236</v>
      </c>
      <c r="IZ422" s="5">
        <v>0</v>
      </c>
      <c r="JV422" s="13" t="s">
        <v>236</v>
      </c>
      <c r="JW422" s="5">
        <v>0</v>
      </c>
      <c r="KS422" s="13" t="s">
        <v>236</v>
      </c>
      <c r="KT422" s="5">
        <v>0</v>
      </c>
      <c r="LP422" s="13" t="s">
        <v>236</v>
      </c>
      <c r="LQ422" s="5">
        <v>0</v>
      </c>
      <c r="MM422" s="13" t="s">
        <v>236</v>
      </c>
      <c r="MN422" s="5">
        <v>0</v>
      </c>
      <c r="NJ422" s="13" t="s">
        <v>236</v>
      </c>
      <c r="NK422" s="5">
        <v>0</v>
      </c>
      <c r="OG422" s="13" t="s">
        <v>236</v>
      </c>
      <c r="OH422" s="5">
        <v>0</v>
      </c>
      <c r="PD422" s="13" t="s">
        <v>236</v>
      </c>
      <c r="PE422" s="5">
        <v>0</v>
      </c>
      <c r="QA422" s="13" t="s">
        <v>236</v>
      </c>
      <c r="QB422" s="5">
        <v>0</v>
      </c>
      <c r="QX422" s="13" t="s">
        <v>236</v>
      </c>
      <c r="QY422" s="5">
        <v>0</v>
      </c>
      <c r="RU422" s="13" t="s">
        <v>236</v>
      </c>
      <c r="RV422" s="5">
        <v>0</v>
      </c>
      <c r="SR422" s="13" t="s">
        <v>236</v>
      </c>
      <c r="SS422" s="5">
        <v>0</v>
      </c>
      <c r="TO422" s="13" t="s">
        <v>236</v>
      </c>
      <c r="TP422" s="5">
        <v>0</v>
      </c>
      <c r="UL422" s="13" t="s">
        <v>236</v>
      </c>
      <c r="UM422" s="5">
        <v>0</v>
      </c>
      <c r="VI422" s="13" t="s">
        <v>236</v>
      </c>
      <c r="VJ422" s="5">
        <v>0</v>
      </c>
      <c r="WF422" s="13" t="s">
        <v>236</v>
      </c>
      <c r="WG422" s="5">
        <v>0</v>
      </c>
    </row>
    <row r="423" spans="29:605" x14ac:dyDescent="0.25">
      <c r="AC423" s="13" t="s">
        <v>237</v>
      </c>
      <c r="AD423" s="5">
        <v>0</v>
      </c>
      <c r="AZ423" s="13" t="s">
        <v>237</v>
      </c>
      <c r="BA423" s="5">
        <v>0</v>
      </c>
      <c r="BW423" s="13" t="s">
        <v>237</v>
      </c>
      <c r="BX423" s="5">
        <v>0</v>
      </c>
      <c r="CT423" s="13" t="s">
        <v>237</v>
      </c>
      <c r="CU423" s="5">
        <v>0</v>
      </c>
      <c r="DQ423" s="13" t="s">
        <v>237</v>
      </c>
      <c r="DR423" s="5">
        <v>0</v>
      </c>
      <c r="EN423" s="13" t="s">
        <v>237</v>
      </c>
      <c r="EO423" s="5">
        <v>0</v>
      </c>
      <c r="FK423" s="13" t="s">
        <v>237</v>
      </c>
      <c r="FL423" s="5">
        <v>0</v>
      </c>
      <c r="GH423" s="13" t="s">
        <v>237</v>
      </c>
      <c r="GI423" s="5">
        <v>0</v>
      </c>
      <c r="HE423" s="13" t="s">
        <v>237</v>
      </c>
      <c r="HF423" s="5">
        <v>0</v>
      </c>
      <c r="IB423" s="13" t="s">
        <v>237</v>
      </c>
      <c r="IC423" s="5">
        <v>0</v>
      </c>
      <c r="IY423" s="13" t="s">
        <v>237</v>
      </c>
      <c r="IZ423" s="5">
        <v>0</v>
      </c>
      <c r="JV423" s="13" t="s">
        <v>237</v>
      </c>
      <c r="JW423" s="5">
        <v>0</v>
      </c>
      <c r="KS423" s="13" t="s">
        <v>237</v>
      </c>
      <c r="KT423" s="5">
        <v>0</v>
      </c>
      <c r="LP423" s="13" t="s">
        <v>237</v>
      </c>
      <c r="LQ423" s="5">
        <v>0</v>
      </c>
      <c r="MM423" s="13" t="s">
        <v>237</v>
      </c>
      <c r="MN423" s="5">
        <v>0</v>
      </c>
      <c r="NJ423" s="13" t="s">
        <v>237</v>
      </c>
      <c r="NK423" s="5">
        <v>0</v>
      </c>
      <c r="OG423" s="13" t="s">
        <v>237</v>
      </c>
      <c r="OH423" s="5">
        <v>0</v>
      </c>
      <c r="PD423" s="13" t="s">
        <v>237</v>
      </c>
      <c r="PE423" s="5">
        <v>0</v>
      </c>
      <c r="QA423" s="13" t="s">
        <v>237</v>
      </c>
      <c r="QB423" s="5">
        <v>0</v>
      </c>
      <c r="QX423" s="13" t="s">
        <v>237</v>
      </c>
      <c r="QY423" s="5">
        <v>0</v>
      </c>
      <c r="RU423" s="13" t="s">
        <v>237</v>
      </c>
      <c r="RV423" s="5">
        <v>0</v>
      </c>
      <c r="SR423" s="13" t="s">
        <v>237</v>
      </c>
      <c r="SS423" s="5">
        <v>0</v>
      </c>
      <c r="TO423" s="13" t="s">
        <v>237</v>
      </c>
      <c r="TP423" s="5">
        <v>0</v>
      </c>
      <c r="UL423" s="13" t="s">
        <v>237</v>
      </c>
      <c r="UM423" s="5">
        <v>0</v>
      </c>
      <c r="VI423" s="13" t="s">
        <v>237</v>
      </c>
      <c r="VJ423" s="5">
        <v>0</v>
      </c>
      <c r="WF423" s="13" t="s">
        <v>237</v>
      </c>
      <c r="WG423" s="5">
        <v>0</v>
      </c>
    </row>
    <row r="424" spans="29:605" x14ac:dyDescent="0.25">
      <c r="AC424" s="13" t="s">
        <v>238</v>
      </c>
      <c r="AD424" s="5">
        <v>0</v>
      </c>
      <c r="AZ424" s="13" t="s">
        <v>238</v>
      </c>
      <c r="BA424" s="5">
        <v>2655721.0886756801</v>
      </c>
      <c r="BW424" s="13" t="s">
        <v>238</v>
      </c>
      <c r="BX424" s="5">
        <v>2361025.5060000001</v>
      </c>
      <c r="CT424" s="13" t="s">
        <v>238</v>
      </c>
      <c r="CU424" s="5">
        <v>0</v>
      </c>
      <c r="DQ424" s="13" t="s">
        <v>238</v>
      </c>
      <c r="DR424" s="5">
        <v>2448309.5279287901</v>
      </c>
      <c r="EN424" s="13" t="s">
        <v>238</v>
      </c>
      <c r="EO424" s="5">
        <v>0</v>
      </c>
      <c r="FK424" s="13" t="s">
        <v>238</v>
      </c>
      <c r="FL424" s="5">
        <v>0</v>
      </c>
      <c r="GH424" s="13" t="s">
        <v>238</v>
      </c>
      <c r="GI424" s="5">
        <v>0</v>
      </c>
      <c r="HE424" s="13" t="s">
        <v>238</v>
      </c>
      <c r="HF424" s="5">
        <v>0</v>
      </c>
      <c r="IB424" s="13" t="s">
        <v>238</v>
      </c>
      <c r="IC424" s="5">
        <v>2465319.03711745</v>
      </c>
      <c r="IY424" s="13" t="s">
        <v>238</v>
      </c>
      <c r="IZ424" s="5">
        <v>2714011.4499369701</v>
      </c>
      <c r="JV424" s="13" t="s">
        <v>238</v>
      </c>
      <c r="JW424" s="5">
        <v>2575003.1024118601</v>
      </c>
      <c r="KS424" s="13" t="s">
        <v>238</v>
      </c>
      <c r="KT424" s="5">
        <v>2465124.2710357001</v>
      </c>
      <c r="LP424" s="13" t="s">
        <v>238</v>
      </c>
      <c r="LQ424" s="5">
        <v>2544963.4779683799</v>
      </c>
      <c r="MM424" s="13" t="s">
        <v>238</v>
      </c>
      <c r="MN424" s="5">
        <v>2466492.9044455602</v>
      </c>
      <c r="NJ424" s="13" t="s">
        <v>238</v>
      </c>
      <c r="NK424" s="5">
        <v>2735196.4626949201</v>
      </c>
      <c r="OG424" s="13" t="s">
        <v>238</v>
      </c>
      <c r="OH424" s="5">
        <v>2769379.3998599299</v>
      </c>
      <c r="PD424" s="13" t="s">
        <v>238</v>
      </c>
      <c r="PE424" s="5">
        <v>2735117.5198218599</v>
      </c>
      <c r="QA424" s="13" t="s">
        <v>238</v>
      </c>
      <c r="QB424" s="5">
        <v>3034232.3960000002</v>
      </c>
      <c r="QX424" s="13" t="s">
        <v>238</v>
      </c>
      <c r="QY424" s="5">
        <v>3594126.3092244701</v>
      </c>
      <c r="RU424" s="13" t="s">
        <v>238</v>
      </c>
      <c r="RV424" s="5">
        <v>3128335.2693815799</v>
      </c>
      <c r="SR424" s="13" t="s">
        <v>238</v>
      </c>
      <c r="SS424" s="5">
        <v>3098321.6816912298</v>
      </c>
      <c r="TO424" s="13" t="s">
        <v>238</v>
      </c>
      <c r="TP424" s="5">
        <v>2997090.01963099</v>
      </c>
      <c r="UL424" s="13" t="s">
        <v>238</v>
      </c>
      <c r="UM424" s="5">
        <v>0</v>
      </c>
      <c r="VI424" s="13" t="s">
        <v>238</v>
      </c>
      <c r="VJ424" s="5">
        <v>0</v>
      </c>
      <c r="WF424" s="13" t="s">
        <v>238</v>
      </c>
      <c r="WG424" s="5">
        <v>0</v>
      </c>
    </row>
    <row r="425" spans="29:605" x14ac:dyDescent="0.25">
      <c r="AC425" s="13" t="s">
        <v>239</v>
      </c>
      <c r="AD425" s="5">
        <v>0</v>
      </c>
      <c r="AZ425" s="13" t="s">
        <v>239</v>
      </c>
      <c r="BA425" s="5">
        <v>0</v>
      </c>
      <c r="BW425" s="13" t="s">
        <v>239</v>
      </c>
      <c r="BX425" s="5">
        <v>0</v>
      </c>
      <c r="CT425" s="13" t="s">
        <v>239</v>
      </c>
      <c r="CU425" s="5">
        <v>0</v>
      </c>
      <c r="DQ425" s="13" t="s">
        <v>239</v>
      </c>
      <c r="DR425" s="5">
        <v>0</v>
      </c>
      <c r="EN425" s="13" t="s">
        <v>239</v>
      </c>
      <c r="EO425" s="5">
        <v>0</v>
      </c>
      <c r="FK425" s="13" t="s">
        <v>239</v>
      </c>
      <c r="FL425" s="5">
        <v>0</v>
      </c>
      <c r="GH425" s="13" t="s">
        <v>239</v>
      </c>
      <c r="GI425" s="5">
        <v>0</v>
      </c>
      <c r="HE425" s="13" t="s">
        <v>239</v>
      </c>
      <c r="HF425" s="5">
        <v>0</v>
      </c>
      <c r="IB425" s="13" t="s">
        <v>239</v>
      </c>
      <c r="IC425" s="5">
        <v>0</v>
      </c>
      <c r="IY425" s="13" t="s">
        <v>239</v>
      </c>
      <c r="IZ425" s="5">
        <v>0</v>
      </c>
      <c r="JV425" s="13" t="s">
        <v>239</v>
      </c>
      <c r="JW425" s="5">
        <v>0</v>
      </c>
      <c r="KS425" s="13" t="s">
        <v>239</v>
      </c>
      <c r="KT425" s="5">
        <v>0</v>
      </c>
      <c r="LP425" s="13" t="s">
        <v>239</v>
      </c>
      <c r="LQ425" s="5">
        <v>0</v>
      </c>
      <c r="MM425" s="13" t="s">
        <v>239</v>
      </c>
      <c r="MN425" s="5">
        <v>0</v>
      </c>
      <c r="NJ425" s="13" t="s">
        <v>239</v>
      </c>
      <c r="NK425" s="5">
        <v>0</v>
      </c>
      <c r="OG425" s="13" t="s">
        <v>239</v>
      </c>
      <c r="OH425" s="5">
        <v>0</v>
      </c>
      <c r="PD425" s="13" t="s">
        <v>239</v>
      </c>
      <c r="PE425" s="5">
        <v>0</v>
      </c>
      <c r="QA425" s="13" t="s">
        <v>239</v>
      </c>
      <c r="QB425" s="5">
        <v>0</v>
      </c>
      <c r="QX425" s="13" t="s">
        <v>239</v>
      </c>
      <c r="QY425" s="5">
        <v>0</v>
      </c>
      <c r="RU425" s="13" t="s">
        <v>239</v>
      </c>
      <c r="RV425" s="5">
        <v>0</v>
      </c>
      <c r="SR425" s="13" t="s">
        <v>239</v>
      </c>
      <c r="SS425" s="5">
        <v>0</v>
      </c>
      <c r="TO425" s="13" t="s">
        <v>239</v>
      </c>
      <c r="TP425" s="5">
        <v>0</v>
      </c>
      <c r="UL425" s="13" t="s">
        <v>239</v>
      </c>
      <c r="UM425" s="5">
        <v>0</v>
      </c>
      <c r="VI425" s="13" t="s">
        <v>239</v>
      </c>
      <c r="VJ425" s="5">
        <v>0</v>
      </c>
      <c r="WF425" s="13" t="s">
        <v>239</v>
      </c>
      <c r="WG425" s="5">
        <v>0</v>
      </c>
    </row>
    <row r="426" spans="29:605" x14ac:dyDescent="0.25">
      <c r="AC426" s="13" t="s">
        <v>240</v>
      </c>
      <c r="AD426" s="5">
        <v>0</v>
      </c>
      <c r="AZ426" s="13" t="s">
        <v>240</v>
      </c>
      <c r="BA426" s="5">
        <v>0</v>
      </c>
      <c r="BW426" s="13" t="s">
        <v>240</v>
      </c>
      <c r="BX426" s="5">
        <v>0</v>
      </c>
      <c r="CT426" s="13" t="s">
        <v>240</v>
      </c>
      <c r="CU426" s="5">
        <v>0</v>
      </c>
      <c r="DQ426" s="13" t="s">
        <v>240</v>
      </c>
      <c r="DR426" s="5">
        <v>0</v>
      </c>
      <c r="EN426" s="13" t="s">
        <v>240</v>
      </c>
      <c r="EO426" s="5">
        <v>0</v>
      </c>
      <c r="FK426" s="13" t="s">
        <v>240</v>
      </c>
      <c r="FL426" s="5">
        <v>0</v>
      </c>
      <c r="GH426" s="13" t="s">
        <v>240</v>
      </c>
      <c r="GI426" s="5">
        <v>0</v>
      </c>
      <c r="HE426" s="13" t="s">
        <v>240</v>
      </c>
      <c r="HF426" s="5">
        <v>0</v>
      </c>
      <c r="IB426" s="13" t="s">
        <v>240</v>
      </c>
      <c r="IC426" s="5">
        <v>0</v>
      </c>
      <c r="IY426" s="13" t="s">
        <v>240</v>
      </c>
      <c r="IZ426" s="5">
        <v>0</v>
      </c>
      <c r="JV426" s="13" t="s">
        <v>240</v>
      </c>
      <c r="JW426" s="5">
        <v>0</v>
      </c>
      <c r="KS426" s="13" t="s">
        <v>240</v>
      </c>
      <c r="KT426" s="5">
        <v>0</v>
      </c>
      <c r="LP426" s="13" t="s">
        <v>240</v>
      </c>
      <c r="LQ426" s="5">
        <v>0</v>
      </c>
      <c r="MM426" s="13" t="s">
        <v>240</v>
      </c>
      <c r="MN426" s="5">
        <v>0</v>
      </c>
      <c r="NJ426" s="13" t="s">
        <v>240</v>
      </c>
      <c r="NK426" s="5">
        <v>0</v>
      </c>
      <c r="OG426" s="13" t="s">
        <v>240</v>
      </c>
      <c r="OH426" s="5">
        <v>0</v>
      </c>
      <c r="PD426" s="13" t="s">
        <v>240</v>
      </c>
      <c r="PE426" s="5">
        <v>0</v>
      </c>
      <c r="QA426" s="13" t="s">
        <v>240</v>
      </c>
      <c r="QB426" s="5">
        <v>0</v>
      </c>
      <c r="QX426" s="13" t="s">
        <v>240</v>
      </c>
      <c r="QY426" s="5">
        <v>0</v>
      </c>
      <c r="RU426" s="13" t="s">
        <v>240</v>
      </c>
      <c r="RV426" s="5">
        <v>0</v>
      </c>
      <c r="SR426" s="13" t="s">
        <v>240</v>
      </c>
      <c r="SS426" s="5">
        <v>0</v>
      </c>
      <c r="TO426" s="13" t="s">
        <v>240</v>
      </c>
      <c r="TP426" s="5">
        <v>0</v>
      </c>
      <c r="UL426" s="13" t="s">
        <v>240</v>
      </c>
      <c r="UM426" s="5">
        <v>0</v>
      </c>
      <c r="VI426" s="13" t="s">
        <v>240</v>
      </c>
      <c r="VJ426" s="5">
        <v>0</v>
      </c>
      <c r="WF426" s="13" t="s">
        <v>240</v>
      </c>
      <c r="WG426" s="5">
        <v>0</v>
      </c>
    </row>
    <row r="427" spans="29:605" x14ac:dyDescent="0.25">
      <c r="AC427" s="13" t="s">
        <v>241</v>
      </c>
      <c r="AD427" s="5">
        <v>0</v>
      </c>
      <c r="AZ427" s="13" t="s">
        <v>241</v>
      </c>
      <c r="BA427" s="5">
        <v>0</v>
      </c>
      <c r="BW427" s="13" t="s">
        <v>241</v>
      </c>
      <c r="BX427" s="5">
        <v>0</v>
      </c>
      <c r="CT427" s="13" t="s">
        <v>241</v>
      </c>
      <c r="CU427" s="5">
        <v>0</v>
      </c>
      <c r="DQ427" s="13" t="s">
        <v>241</v>
      </c>
      <c r="DR427" s="14">
        <v>0</v>
      </c>
      <c r="EN427" s="13" t="s">
        <v>241</v>
      </c>
      <c r="EO427" s="5">
        <v>0</v>
      </c>
      <c r="FK427" s="13" t="s">
        <v>241</v>
      </c>
      <c r="FL427" s="5">
        <v>0</v>
      </c>
      <c r="GH427" s="13" t="s">
        <v>241</v>
      </c>
      <c r="GI427" s="5">
        <v>0</v>
      </c>
      <c r="HE427" s="13" t="s">
        <v>241</v>
      </c>
      <c r="HF427" s="5">
        <v>0</v>
      </c>
      <c r="IB427" s="13" t="s">
        <v>241</v>
      </c>
      <c r="IC427" s="5">
        <v>0</v>
      </c>
      <c r="IY427" s="13" t="s">
        <v>241</v>
      </c>
      <c r="IZ427" s="5">
        <v>0</v>
      </c>
      <c r="JV427" s="13" t="s">
        <v>241</v>
      </c>
      <c r="JW427" s="5">
        <v>0</v>
      </c>
      <c r="KS427" s="13" t="s">
        <v>241</v>
      </c>
      <c r="KT427" s="5">
        <v>0</v>
      </c>
      <c r="LP427" s="13" t="s">
        <v>241</v>
      </c>
      <c r="LQ427" s="5">
        <v>0</v>
      </c>
      <c r="MM427" s="13" t="s">
        <v>241</v>
      </c>
      <c r="MN427" s="5">
        <v>0</v>
      </c>
      <c r="NJ427" s="13" t="s">
        <v>241</v>
      </c>
      <c r="NK427" s="5">
        <v>0</v>
      </c>
      <c r="OG427" s="13" t="s">
        <v>241</v>
      </c>
      <c r="OH427" s="5">
        <v>0</v>
      </c>
      <c r="PD427" s="13" t="s">
        <v>241</v>
      </c>
      <c r="PE427" s="5">
        <v>0</v>
      </c>
      <c r="QA427" s="13" t="s">
        <v>241</v>
      </c>
      <c r="QB427" s="5">
        <v>0</v>
      </c>
      <c r="QX427" s="13" t="s">
        <v>241</v>
      </c>
      <c r="QY427" s="5">
        <v>0</v>
      </c>
      <c r="RU427" s="13" t="s">
        <v>241</v>
      </c>
      <c r="RV427" s="5">
        <v>0</v>
      </c>
      <c r="SR427" s="13" t="s">
        <v>241</v>
      </c>
      <c r="SS427" s="5">
        <v>0</v>
      </c>
      <c r="TO427" s="13" t="s">
        <v>241</v>
      </c>
      <c r="TP427" s="5">
        <v>0</v>
      </c>
      <c r="UL427" s="13" t="s">
        <v>241</v>
      </c>
      <c r="UM427" s="5">
        <v>0</v>
      </c>
      <c r="VI427" s="13" t="s">
        <v>241</v>
      </c>
      <c r="VJ427" s="5">
        <v>0</v>
      </c>
      <c r="WF427" s="13" t="s">
        <v>241</v>
      </c>
      <c r="WG427" s="5">
        <v>0</v>
      </c>
    </row>
    <row r="428" spans="29:605" x14ac:dyDescent="0.25">
      <c r="AC428" s="13"/>
      <c r="AD428" s="5"/>
      <c r="AZ428" s="13"/>
      <c r="BA428" s="5"/>
      <c r="BW428" s="13"/>
      <c r="BX428" s="5"/>
      <c r="CT428" s="13"/>
      <c r="CU428" s="5"/>
      <c r="DQ428" s="13"/>
      <c r="DR428" s="5"/>
      <c r="EN428" s="13"/>
      <c r="EO428" s="5"/>
      <c r="FK428" s="13"/>
      <c r="FL428" s="5"/>
      <c r="GH428" s="13"/>
      <c r="GI428" s="5"/>
      <c r="HE428" s="13"/>
      <c r="HF428" s="5"/>
      <c r="IB428" s="13"/>
      <c r="IC428" s="5"/>
      <c r="IY428" s="13"/>
      <c r="IZ428" s="5"/>
      <c r="JV428" s="13"/>
      <c r="JW428" s="5"/>
      <c r="KS428" s="13"/>
      <c r="KT428" s="5"/>
      <c r="LP428" s="13"/>
      <c r="LQ428" s="5"/>
      <c r="MM428" s="13"/>
      <c r="MN428" s="5"/>
      <c r="NJ428" s="13"/>
      <c r="NK428" s="5"/>
      <c r="OG428" s="13"/>
      <c r="OH428" s="5"/>
      <c r="PD428" s="13"/>
      <c r="PE428" s="5"/>
      <c r="QA428" s="13"/>
      <c r="QB428" s="5"/>
      <c r="QX428" s="13"/>
      <c r="QY428" s="5"/>
      <c r="RU428" s="13"/>
      <c r="RV428" s="5"/>
      <c r="SR428" s="13"/>
      <c r="SS428" s="5"/>
      <c r="TO428" s="13"/>
      <c r="TP428" s="5"/>
      <c r="UL428" s="13"/>
      <c r="UM428" s="5"/>
      <c r="VI428" s="13"/>
      <c r="VJ428" s="5"/>
      <c r="WF428" s="13"/>
      <c r="WG428" s="5"/>
    </row>
    <row r="429" spans="29:605" x14ac:dyDescent="0.25">
      <c r="AC429" s="13"/>
      <c r="AD429" s="5"/>
      <c r="AZ429" s="13"/>
      <c r="BA429" s="5"/>
      <c r="BW429" s="13"/>
      <c r="BX429" s="5"/>
      <c r="CT429" s="13"/>
      <c r="CU429" s="5"/>
      <c r="DQ429" s="13"/>
      <c r="DR429" s="14"/>
      <c r="EN429" s="13"/>
      <c r="EO429" s="5"/>
      <c r="FK429" s="13"/>
      <c r="FL429" s="5"/>
      <c r="GH429" s="13"/>
      <c r="GI429" s="5"/>
      <c r="HE429" s="13"/>
      <c r="HF429" s="5"/>
      <c r="IB429" s="13"/>
      <c r="IC429" s="5"/>
      <c r="IY429" s="13"/>
      <c r="IZ429" s="5"/>
      <c r="JV429" s="13"/>
      <c r="JW429" s="5"/>
      <c r="KS429" s="13"/>
      <c r="KT429" s="5"/>
      <c r="LP429" s="13"/>
      <c r="LQ429" s="5"/>
      <c r="MM429" s="13"/>
      <c r="MN429" s="5"/>
      <c r="NJ429" s="13"/>
      <c r="NK429" s="5"/>
      <c r="OG429" s="13"/>
      <c r="OH429" s="5"/>
      <c r="PD429" s="13"/>
      <c r="PE429" s="5"/>
      <c r="QA429" s="13"/>
      <c r="QB429" s="5"/>
      <c r="QX429" s="13"/>
      <c r="QY429" s="5"/>
      <c r="RU429" s="13"/>
      <c r="RV429" s="5"/>
      <c r="SR429" s="13"/>
      <c r="SS429" s="5"/>
      <c r="TO429" s="13"/>
      <c r="TP429" s="5"/>
      <c r="UL429" s="13"/>
      <c r="UM429" s="5"/>
      <c r="VI429" s="13"/>
      <c r="VJ429" s="5"/>
      <c r="WF429" s="13"/>
      <c r="WG429" s="5"/>
    </row>
    <row r="430" spans="29:605" x14ac:dyDescent="0.25">
      <c r="AC430" s="13"/>
      <c r="AD430" s="5"/>
      <c r="AZ430" s="13"/>
      <c r="BA430" s="5"/>
      <c r="BW430" s="13"/>
      <c r="BX430" s="5"/>
      <c r="CT430" s="13"/>
      <c r="CU430" s="5"/>
      <c r="DQ430" s="13"/>
      <c r="DR430" s="5"/>
      <c r="EN430" s="13"/>
      <c r="EO430" s="5"/>
      <c r="FK430" s="13"/>
      <c r="FL430" s="5"/>
      <c r="GH430" s="13"/>
      <c r="GI430" s="5"/>
      <c r="HE430" s="13"/>
      <c r="HF430" s="5"/>
      <c r="IB430" s="13"/>
      <c r="IC430" s="5"/>
      <c r="IY430" s="13"/>
      <c r="IZ430" s="5"/>
      <c r="JV430" s="13"/>
      <c r="JW430" s="5"/>
      <c r="KS430" s="13"/>
      <c r="KT430" s="5"/>
      <c r="LP430" s="13"/>
      <c r="LQ430" s="5"/>
      <c r="MM430" s="13"/>
      <c r="MN430" s="5"/>
      <c r="NJ430" s="13"/>
      <c r="NK430" s="5"/>
      <c r="OG430" s="13"/>
      <c r="OH430" s="5"/>
      <c r="PD430" s="13"/>
      <c r="PE430" s="5"/>
      <c r="QA430" s="13"/>
      <c r="QB430" s="5"/>
      <c r="QX430" s="13"/>
      <c r="QY430" s="5"/>
      <c r="RU430" s="13"/>
      <c r="RV430" s="5"/>
      <c r="SR430" s="13"/>
      <c r="SS430" s="5"/>
      <c r="TO430" s="13"/>
      <c r="TP430" s="5"/>
      <c r="UL430" s="13"/>
      <c r="UM430" s="5"/>
      <c r="VI430" s="13"/>
      <c r="VJ430" s="5"/>
      <c r="WF430" s="13"/>
      <c r="WG430" s="5"/>
    </row>
    <row r="431" spans="29:605" x14ac:dyDescent="0.25">
      <c r="AC431" s="13" t="s">
        <v>242</v>
      </c>
      <c r="AD431" s="5"/>
      <c r="AZ431" s="13" t="s">
        <v>242</v>
      </c>
      <c r="BA431" s="5"/>
      <c r="BW431" s="13" t="s">
        <v>242</v>
      </c>
      <c r="BX431" s="5"/>
      <c r="CT431" s="13" t="s">
        <v>242</v>
      </c>
      <c r="CU431" s="5"/>
      <c r="DQ431" s="13" t="s">
        <v>242</v>
      </c>
      <c r="DR431" s="5"/>
      <c r="EN431" s="13" t="s">
        <v>242</v>
      </c>
      <c r="EO431" s="5"/>
      <c r="FK431" s="13" t="s">
        <v>242</v>
      </c>
      <c r="FL431" s="5"/>
      <c r="GH431" s="13" t="s">
        <v>242</v>
      </c>
      <c r="GI431" s="5"/>
      <c r="HE431" s="13" t="s">
        <v>242</v>
      </c>
      <c r="HF431" s="5"/>
      <c r="IB431" s="13" t="s">
        <v>242</v>
      </c>
      <c r="IC431" s="5"/>
      <c r="IY431" s="13" t="s">
        <v>242</v>
      </c>
      <c r="IZ431" s="5"/>
      <c r="JV431" s="13" t="s">
        <v>242</v>
      </c>
      <c r="JW431" s="5"/>
      <c r="KS431" s="13" t="s">
        <v>242</v>
      </c>
      <c r="KT431" s="5"/>
      <c r="LP431" s="13" t="s">
        <v>242</v>
      </c>
      <c r="LQ431" s="5"/>
      <c r="MM431" s="13" t="s">
        <v>242</v>
      </c>
      <c r="MN431" s="5"/>
      <c r="NJ431" s="13" t="s">
        <v>242</v>
      </c>
      <c r="NK431" s="5"/>
      <c r="OG431" s="13" t="s">
        <v>242</v>
      </c>
      <c r="OH431" s="5"/>
      <c r="PD431" s="13" t="s">
        <v>242</v>
      </c>
      <c r="PE431" s="5"/>
      <c r="QA431" s="13" t="s">
        <v>242</v>
      </c>
      <c r="QB431" s="5"/>
      <c r="QX431" s="13" t="s">
        <v>242</v>
      </c>
      <c r="QY431" s="5"/>
      <c r="RU431" s="13" t="s">
        <v>242</v>
      </c>
      <c r="RV431" s="5"/>
      <c r="SR431" s="13" t="s">
        <v>242</v>
      </c>
      <c r="SS431" s="5"/>
      <c r="TO431" s="13" t="s">
        <v>242</v>
      </c>
      <c r="TP431" s="5"/>
      <c r="UL431" s="13" t="s">
        <v>242</v>
      </c>
      <c r="UM431" s="5"/>
      <c r="VI431" s="13" t="s">
        <v>242</v>
      </c>
      <c r="VJ431" s="5"/>
      <c r="WF431" s="13" t="s">
        <v>242</v>
      </c>
      <c r="WG431" s="5"/>
    </row>
    <row r="432" spans="29:605" x14ac:dyDescent="0.25">
      <c r="AC432" s="13" t="s">
        <v>243</v>
      </c>
      <c r="AD432" s="5">
        <v>0</v>
      </c>
      <c r="AZ432" s="13" t="s">
        <v>243</v>
      </c>
      <c r="BA432" s="5">
        <v>0</v>
      </c>
      <c r="BW432" s="13" t="s">
        <v>243</v>
      </c>
      <c r="BX432" s="5">
        <v>0</v>
      </c>
      <c r="CT432" s="13" t="s">
        <v>243</v>
      </c>
      <c r="CU432" s="5">
        <v>0</v>
      </c>
      <c r="DQ432" s="13" t="s">
        <v>243</v>
      </c>
      <c r="DR432" s="5">
        <v>0</v>
      </c>
      <c r="EN432" s="13" t="s">
        <v>243</v>
      </c>
      <c r="EO432" s="5">
        <v>0</v>
      </c>
      <c r="FK432" s="13" t="s">
        <v>243</v>
      </c>
      <c r="FL432" s="5">
        <v>0</v>
      </c>
      <c r="GH432" s="13" t="s">
        <v>243</v>
      </c>
      <c r="GI432" s="5">
        <v>0</v>
      </c>
      <c r="HE432" s="13" t="s">
        <v>243</v>
      </c>
      <c r="HF432" s="5">
        <v>0</v>
      </c>
      <c r="IB432" s="13" t="s">
        <v>243</v>
      </c>
      <c r="IC432" s="5">
        <v>0</v>
      </c>
      <c r="IY432" s="13" t="s">
        <v>243</v>
      </c>
      <c r="IZ432" s="5">
        <v>0</v>
      </c>
      <c r="JV432" s="13" t="s">
        <v>243</v>
      </c>
      <c r="JW432" s="5">
        <v>0</v>
      </c>
      <c r="KS432" s="13" t="s">
        <v>243</v>
      </c>
      <c r="KT432" s="5">
        <v>0</v>
      </c>
      <c r="LP432" s="13" t="s">
        <v>243</v>
      </c>
      <c r="LQ432" s="5">
        <v>0</v>
      </c>
      <c r="MM432" s="13" t="s">
        <v>243</v>
      </c>
      <c r="MN432" s="5">
        <v>0</v>
      </c>
      <c r="NJ432" s="13" t="s">
        <v>243</v>
      </c>
      <c r="NK432" s="5">
        <v>0</v>
      </c>
      <c r="OG432" s="13" t="s">
        <v>243</v>
      </c>
      <c r="OH432" s="5">
        <v>0</v>
      </c>
      <c r="PD432" s="13" t="s">
        <v>243</v>
      </c>
      <c r="PE432" s="5">
        <v>0</v>
      </c>
      <c r="QA432" s="13" t="s">
        <v>243</v>
      </c>
      <c r="QB432" s="5">
        <v>0</v>
      </c>
      <c r="QX432" s="13" t="s">
        <v>243</v>
      </c>
      <c r="QY432" s="5">
        <v>0</v>
      </c>
      <c r="RU432" s="13" t="s">
        <v>243</v>
      </c>
      <c r="RV432" s="5">
        <v>0</v>
      </c>
      <c r="SR432" s="13" t="s">
        <v>243</v>
      </c>
      <c r="SS432" s="5">
        <v>0</v>
      </c>
      <c r="TO432" s="13" t="s">
        <v>243</v>
      </c>
      <c r="TP432" s="5">
        <v>0</v>
      </c>
      <c r="UL432" s="13" t="s">
        <v>243</v>
      </c>
      <c r="UM432" s="5">
        <v>0</v>
      </c>
      <c r="VI432" s="13" t="s">
        <v>243</v>
      </c>
      <c r="VJ432" s="5">
        <v>0</v>
      </c>
      <c r="WF432" s="13" t="s">
        <v>243</v>
      </c>
      <c r="WG432" s="5">
        <v>0</v>
      </c>
    </row>
    <row r="433" spans="29:605" x14ac:dyDescent="0.25">
      <c r="AC433" s="13" t="s">
        <v>244</v>
      </c>
      <c r="AD433" s="14">
        <v>10522479.234463301</v>
      </c>
      <c r="AZ433" s="13" t="s">
        <v>244</v>
      </c>
      <c r="BA433" s="14">
        <v>8343152.6901952904</v>
      </c>
      <c r="BW433" s="13" t="s">
        <v>244</v>
      </c>
      <c r="BX433" s="5">
        <v>9211486.2500348296</v>
      </c>
      <c r="CT433" s="13" t="s">
        <v>244</v>
      </c>
      <c r="CU433" s="14">
        <v>10490355.3685064</v>
      </c>
      <c r="DQ433" s="13" t="s">
        <v>244</v>
      </c>
      <c r="DR433" s="5">
        <v>9527681.7921869103</v>
      </c>
      <c r="EN433" s="13" t="s">
        <v>244</v>
      </c>
      <c r="EO433" s="14">
        <v>10423883.6517107</v>
      </c>
      <c r="FK433" s="13" t="s">
        <v>244</v>
      </c>
      <c r="FL433" s="14">
        <v>10480706.4423312</v>
      </c>
      <c r="GH433" s="13" t="s">
        <v>244</v>
      </c>
      <c r="GI433" s="14">
        <v>10248829.3711932</v>
      </c>
      <c r="HE433" s="13" t="s">
        <v>244</v>
      </c>
      <c r="HF433" s="14">
        <v>10472911.9355797</v>
      </c>
      <c r="IB433" s="13" t="s">
        <v>244</v>
      </c>
      <c r="IC433" s="14">
        <v>10547558.8239526</v>
      </c>
      <c r="IY433" s="13" t="s">
        <v>244</v>
      </c>
      <c r="IZ433" s="5">
        <v>9835553.5433321595</v>
      </c>
      <c r="JV433" s="13" t="s">
        <v>244</v>
      </c>
      <c r="JW433" s="14">
        <v>10456080.782125199</v>
      </c>
      <c r="KS433" s="13" t="s">
        <v>244</v>
      </c>
      <c r="KT433" s="5">
        <v>9719976.63994647</v>
      </c>
      <c r="LP433" s="13" t="s">
        <v>244</v>
      </c>
      <c r="LQ433" s="14">
        <v>10146784.3869744</v>
      </c>
      <c r="MM433" s="13" t="s">
        <v>244</v>
      </c>
      <c r="MN433" s="5">
        <v>9787748.4564490207</v>
      </c>
      <c r="NJ433" s="13" t="s">
        <v>244</v>
      </c>
      <c r="NK433" s="14">
        <v>10791551.675983701</v>
      </c>
      <c r="OG433" s="13" t="s">
        <v>244</v>
      </c>
      <c r="OH433" s="14">
        <v>10545398.685828701</v>
      </c>
      <c r="PD433" s="13" t="s">
        <v>244</v>
      </c>
      <c r="PE433" s="14">
        <v>10873955.910967899</v>
      </c>
      <c r="QA433" s="13" t="s">
        <v>244</v>
      </c>
      <c r="QB433" s="5">
        <v>8518601.7118070703</v>
      </c>
      <c r="QX433" s="13" t="s">
        <v>244</v>
      </c>
      <c r="QY433" s="5">
        <v>8517129.6407930199</v>
      </c>
      <c r="RU433" s="13" t="s">
        <v>244</v>
      </c>
      <c r="RV433" s="14">
        <v>12490711.0504824</v>
      </c>
      <c r="SR433" s="13" t="s">
        <v>244</v>
      </c>
      <c r="SS433" s="5">
        <v>8589861.9175108299</v>
      </c>
      <c r="TO433" s="13" t="s">
        <v>244</v>
      </c>
      <c r="TP433" s="14">
        <v>11510627.207080601</v>
      </c>
      <c r="UL433" s="13" t="s">
        <v>244</v>
      </c>
      <c r="UM433" s="5">
        <v>8285832.7741652401</v>
      </c>
      <c r="VI433" s="13" t="s">
        <v>244</v>
      </c>
      <c r="VJ433" s="5">
        <v>8283360.4255424896</v>
      </c>
      <c r="WF433" s="13" t="s">
        <v>244</v>
      </c>
      <c r="WG433" s="5">
        <v>8281328.5240309201</v>
      </c>
    </row>
    <row r="434" spans="29:605" x14ac:dyDescent="0.25">
      <c r="AC434" s="13" t="s">
        <v>245</v>
      </c>
      <c r="AD434" s="5">
        <v>0</v>
      </c>
      <c r="AZ434" s="13" t="s">
        <v>245</v>
      </c>
      <c r="BA434" s="5">
        <v>2655721.0886756801</v>
      </c>
      <c r="BW434" s="13" t="s">
        <v>245</v>
      </c>
      <c r="BX434" s="5">
        <v>2361025.5060000001</v>
      </c>
      <c r="CT434" s="13" t="s">
        <v>245</v>
      </c>
      <c r="CU434" s="5">
        <v>0</v>
      </c>
      <c r="DQ434" s="13" t="s">
        <v>245</v>
      </c>
      <c r="DR434" s="5">
        <v>2448309.5279287901</v>
      </c>
      <c r="EN434" s="13" t="s">
        <v>245</v>
      </c>
      <c r="EO434" s="5">
        <v>0</v>
      </c>
      <c r="FK434" s="13" t="s">
        <v>245</v>
      </c>
      <c r="FL434" s="5">
        <v>0</v>
      </c>
      <c r="GH434" s="13" t="s">
        <v>245</v>
      </c>
      <c r="GI434" s="5">
        <v>0</v>
      </c>
      <c r="HE434" s="13" t="s">
        <v>245</v>
      </c>
      <c r="HF434" s="5">
        <v>0</v>
      </c>
      <c r="IB434" s="13" t="s">
        <v>245</v>
      </c>
      <c r="IC434" s="5">
        <v>2465319.03711745</v>
      </c>
      <c r="IY434" s="13" t="s">
        <v>245</v>
      </c>
      <c r="IZ434" s="5">
        <v>2714011.4499369701</v>
      </c>
      <c r="JV434" s="13" t="s">
        <v>245</v>
      </c>
      <c r="JW434" s="5">
        <v>2575003.1024118601</v>
      </c>
      <c r="KS434" s="13" t="s">
        <v>245</v>
      </c>
      <c r="KT434" s="5">
        <v>2465124.2710357001</v>
      </c>
      <c r="LP434" s="13" t="s">
        <v>245</v>
      </c>
      <c r="LQ434" s="5">
        <v>2544963.4779683799</v>
      </c>
      <c r="MM434" s="13" t="s">
        <v>245</v>
      </c>
      <c r="MN434" s="5">
        <v>2466492.9044455602</v>
      </c>
      <c r="NJ434" s="13" t="s">
        <v>245</v>
      </c>
      <c r="NK434" s="5">
        <v>2735196.4626949201</v>
      </c>
      <c r="OG434" s="13" t="s">
        <v>245</v>
      </c>
      <c r="OH434" s="5">
        <v>2769379.3998599299</v>
      </c>
      <c r="PD434" s="13" t="s">
        <v>245</v>
      </c>
      <c r="PE434" s="5">
        <v>2735117.5198218599</v>
      </c>
      <c r="QA434" s="13" t="s">
        <v>245</v>
      </c>
      <c r="QB434" s="5">
        <v>3034232.3960000002</v>
      </c>
      <c r="QX434" s="13" t="s">
        <v>245</v>
      </c>
      <c r="QY434" s="5">
        <v>3594126.3092244701</v>
      </c>
      <c r="RU434" s="13" t="s">
        <v>245</v>
      </c>
      <c r="RV434" s="5">
        <v>3128335.2693815799</v>
      </c>
      <c r="SR434" s="13" t="s">
        <v>245</v>
      </c>
      <c r="SS434" s="5">
        <v>3098321.6816912298</v>
      </c>
      <c r="TO434" s="13" t="s">
        <v>245</v>
      </c>
      <c r="TP434" s="5">
        <v>2997090.01963099</v>
      </c>
      <c r="UL434" s="13" t="s">
        <v>245</v>
      </c>
      <c r="UM434" s="5">
        <v>0</v>
      </c>
      <c r="VI434" s="13" t="s">
        <v>245</v>
      </c>
      <c r="VJ434" s="5">
        <v>0</v>
      </c>
      <c r="WF434" s="13" t="s">
        <v>245</v>
      </c>
      <c r="WG434" s="5">
        <v>0</v>
      </c>
    </row>
    <row r="435" spans="29:605" x14ac:dyDescent="0.25">
      <c r="AC435" s="13" t="s">
        <v>246</v>
      </c>
      <c r="AD435" s="5">
        <v>0</v>
      </c>
      <c r="AZ435" s="13" t="s">
        <v>246</v>
      </c>
      <c r="BA435" s="5">
        <v>0</v>
      </c>
      <c r="BW435" s="13" t="s">
        <v>246</v>
      </c>
      <c r="BX435" s="5">
        <v>0</v>
      </c>
      <c r="CT435" s="13" t="s">
        <v>246</v>
      </c>
      <c r="CU435" s="5">
        <v>0</v>
      </c>
      <c r="DQ435" s="13" t="s">
        <v>246</v>
      </c>
      <c r="DR435" s="5">
        <v>0</v>
      </c>
      <c r="EN435" s="13" t="s">
        <v>246</v>
      </c>
      <c r="EO435" s="5">
        <v>0</v>
      </c>
      <c r="FK435" s="13" t="s">
        <v>246</v>
      </c>
      <c r="FL435" s="5">
        <v>0</v>
      </c>
      <c r="GH435" s="13" t="s">
        <v>246</v>
      </c>
      <c r="GI435" s="5">
        <v>0</v>
      </c>
      <c r="HE435" s="13" t="s">
        <v>246</v>
      </c>
      <c r="HF435" s="5">
        <v>0</v>
      </c>
      <c r="IB435" s="13" t="s">
        <v>246</v>
      </c>
      <c r="IC435" s="5">
        <v>0</v>
      </c>
      <c r="IY435" s="13" t="s">
        <v>246</v>
      </c>
      <c r="IZ435" s="5">
        <v>0</v>
      </c>
      <c r="JV435" s="13" t="s">
        <v>246</v>
      </c>
      <c r="JW435" s="5">
        <v>0</v>
      </c>
      <c r="KS435" s="13" t="s">
        <v>246</v>
      </c>
      <c r="KT435" s="5">
        <v>0</v>
      </c>
      <c r="LP435" s="13" t="s">
        <v>246</v>
      </c>
      <c r="LQ435" s="5">
        <v>0</v>
      </c>
      <c r="MM435" s="13" t="s">
        <v>246</v>
      </c>
      <c r="MN435" s="5">
        <v>0</v>
      </c>
      <c r="NJ435" s="13" t="s">
        <v>246</v>
      </c>
      <c r="NK435" s="5">
        <v>0</v>
      </c>
      <c r="OG435" s="13" t="s">
        <v>246</v>
      </c>
      <c r="OH435" s="5">
        <v>0</v>
      </c>
      <c r="PD435" s="13" t="s">
        <v>246</v>
      </c>
      <c r="PE435" s="5">
        <v>0</v>
      </c>
      <c r="QA435" s="13" t="s">
        <v>246</v>
      </c>
      <c r="QB435" s="5">
        <v>0</v>
      </c>
      <c r="QX435" s="13" t="s">
        <v>246</v>
      </c>
      <c r="QY435" s="5">
        <v>0</v>
      </c>
      <c r="RU435" s="13" t="s">
        <v>246</v>
      </c>
      <c r="RV435" s="5">
        <v>0</v>
      </c>
      <c r="SR435" s="13" t="s">
        <v>246</v>
      </c>
      <c r="SS435" s="5">
        <v>0</v>
      </c>
      <c r="TO435" s="13" t="s">
        <v>246</v>
      </c>
      <c r="TP435" s="5">
        <v>0</v>
      </c>
      <c r="UL435" s="13" t="s">
        <v>246</v>
      </c>
      <c r="UM435" s="5">
        <v>0</v>
      </c>
      <c r="VI435" s="13" t="s">
        <v>246</v>
      </c>
      <c r="VJ435" s="5">
        <v>0</v>
      </c>
      <c r="WF435" s="13" t="s">
        <v>246</v>
      </c>
      <c r="WG435" s="5">
        <v>0</v>
      </c>
    </row>
    <row r="436" spans="29:605" x14ac:dyDescent="0.25">
      <c r="AC436" s="13" t="s">
        <v>247</v>
      </c>
      <c r="AD436" s="5" t="s">
        <v>55</v>
      </c>
      <c r="AZ436" s="13" t="s">
        <v>247</v>
      </c>
      <c r="BA436" s="5" t="s">
        <v>366</v>
      </c>
      <c r="BW436" s="13" t="s">
        <v>247</v>
      </c>
      <c r="BX436" s="5" t="s">
        <v>366</v>
      </c>
      <c r="CT436" s="13" t="s">
        <v>247</v>
      </c>
      <c r="CU436" s="5" t="s">
        <v>55</v>
      </c>
      <c r="DQ436" s="13" t="s">
        <v>247</v>
      </c>
      <c r="DR436" s="5" t="s">
        <v>366</v>
      </c>
      <c r="EN436" s="13" t="s">
        <v>247</v>
      </c>
      <c r="EO436" s="5" t="s">
        <v>55</v>
      </c>
      <c r="FK436" s="13" t="s">
        <v>247</v>
      </c>
      <c r="FL436" s="5" t="s">
        <v>55</v>
      </c>
      <c r="GH436" s="13" t="s">
        <v>247</v>
      </c>
      <c r="GI436" s="5" t="s">
        <v>55</v>
      </c>
      <c r="HE436" s="13" t="s">
        <v>247</v>
      </c>
      <c r="HF436" s="5" t="s">
        <v>55</v>
      </c>
      <c r="IB436" s="13" t="s">
        <v>247</v>
      </c>
      <c r="IC436" s="5" t="s">
        <v>366</v>
      </c>
      <c r="IY436" s="13" t="s">
        <v>247</v>
      </c>
      <c r="IZ436" s="5" t="s">
        <v>366</v>
      </c>
      <c r="JV436" s="13" t="s">
        <v>247</v>
      </c>
      <c r="JW436" s="5" t="s">
        <v>366</v>
      </c>
      <c r="KS436" s="13" t="s">
        <v>247</v>
      </c>
      <c r="KT436" s="5" t="s">
        <v>366</v>
      </c>
      <c r="LP436" s="13" t="s">
        <v>247</v>
      </c>
      <c r="LQ436" s="5" t="s">
        <v>366</v>
      </c>
      <c r="MM436" s="13" t="s">
        <v>247</v>
      </c>
      <c r="MN436" s="5" t="s">
        <v>366</v>
      </c>
      <c r="NJ436" s="13" t="s">
        <v>247</v>
      </c>
      <c r="NK436" s="5" t="s">
        <v>366</v>
      </c>
      <c r="OG436" s="13" t="s">
        <v>247</v>
      </c>
      <c r="OH436" s="5" t="s">
        <v>366</v>
      </c>
      <c r="PD436" s="13" t="s">
        <v>247</v>
      </c>
      <c r="PE436" s="5" t="s">
        <v>366</v>
      </c>
      <c r="QA436" s="13" t="s">
        <v>247</v>
      </c>
      <c r="QB436" s="5" t="s">
        <v>366</v>
      </c>
      <c r="QX436" s="13" t="s">
        <v>247</v>
      </c>
      <c r="QY436" s="5" t="s">
        <v>366</v>
      </c>
      <c r="RU436" s="13" t="s">
        <v>247</v>
      </c>
      <c r="RV436" s="5" t="s">
        <v>366</v>
      </c>
      <c r="SR436" s="13" t="s">
        <v>247</v>
      </c>
      <c r="SS436" s="5" t="s">
        <v>366</v>
      </c>
      <c r="TO436" s="13" t="s">
        <v>247</v>
      </c>
      <c r="TP436" s="5" t="s">
        <v>366</v>
      </c>
      <c r="UL436" s="13" t="s">
        <v>247</v>
      </c>
      <c r="UM436" s="5" t="s">
        <v>55</v>
      </c>
      <c r="VI436" s="13" t="s">
        <v>247</v>
      </c>
      <c r="VJ436" s="5" t="s">
        <v>55</v>
      </c>
      <c r="WF436" s="13" t="s">
        <v>247</v>
      </c>
      <c r="WG436" s="5" t="s">
        <v>55</v>
      </c>
    </row>
    <row r="437" spans="29:605" x14ac:dyDescent="0.25">
      <c r="AC437" s="13" t="s">
        <v>248</v>
      </c>
      <c r="AD437" s="5" t="s">
        <v>55</v>
      </c>
      <c r="AZ437" s="13" t="s">
        <v>248</v>
      </c>
      <c r="BA437" s="14">
        <v>-1E-4</v>
      </c>
      <c r="BW437" s="13" t="s">
        <v>248</v>
      </c>
      <c r="BX437" s="14">
        <v>-1E-4</v>
      </c>
      <c r="CT437" s="13" t="s">
        <v>248</v>
      </c>
      <c r="CU437" s="14" t="s">
        <v>55</v>
      </c>
      <c r="DQ437" s="13" t="s">
        <v>248</v>
      </c>
      <c r="DR437" s="14">
        <v>-1E-4</v>
      </c>
      <c r="EN437" s="13" t="s">
        <v>248</v>
      </c>
      <c r="EO437" s="5" t="s">
        <v>55</v>
      </c>
      <c r="FK437" s="13" t="s">
        <v>248</v>
      </c>
      <c r="FL437" s="5" t="s">
        <v>55</v>
      </c>
      <c r="GH437" s="13" t="s">
        <v>248</v>
      </c>
      <c r="GI437" s="5" t="s">
        <v>55</v>
      </c>
      <c r="HE437" s="13" t="s">
        <v>248</v>
      </c>
      <c r="HF437" s="5" t="s">
        <v>55</v>
      </c>
      <c r="IB437" s="13" t="s">
        <v>248</v>
      </c>
      <c r="IC437" s="14">
        <v>-1E-4</v>
      </c>
      <c r="IY437" s="13" t="s">
        <v>248</v>
      </c>
      <c r="IZ437" s="14">
        <v>-1E-4</v>
      </c>
      <c r="JV437" s="13" t="s">
        <v>248</v>
      </c>
      <c r="JW437" s="14">
        <v>-1E-4</v>
      </c>
      <c r="KS437" s="13" t="s">
        <v>248</v>
      </c>
      <c r="KT437" s="14">
        <v>-1E-4</v>
      </c>
      <c r="LP437" s="13" t="s">
        <v>248</v>
      </c>
      <c r="LQ437" s="14">
        <v>-1E-4</v>
      </c>
      <c r="MM437" s="13" t="s">
        <v>248</v>
      </c>
      <c r="MN437" s="14">
        <v>-1E-4</v>
      </c>
      <c r="NJ437" s="13" t="s">
        <v>248</v>
      </c>
      <c r="NK437" s="14">
        <v>-1E-4</v>
      </c>
      <c r="OG437" s="13" t="s">
        <v>248</v>
      </c>
      <c r="OH437" s="14">
        <v>-1E-4</v>
      </c>
      <c r="PD437" s="13" t="s">
        <v>248</v>
      </c>
      <c r="PE437" s="14">
        <v>-1E-4</v>
      </c>
      <c r="QA437" s="13" t="s">
        <v>248</v>
      </c>
      <c r="QB437" s="14">
        <v>-1E-4</v>
      </c>
      <c r="QX437" s="13" t="s">
        <v>248</v>
      </c>
      <c r="QY437" s="14">
        <v>-1E-4</v>
      </c>
      <c r="RU437" s="13" t="s">
        <v>248</v>
      </c>
      <c r="RV437" s="14">
        <v>-1E-4</v>
      </c>
      <c r="SR437" s="13" t="s">
        <v>248</v>
      </c>
      <c r="SS437" s="14">
        <v>-1E-4</v>
      </c>
      <c r="TO437" s="13" t="s">
        <v>248</v>
      </c>
      <c r="TP437" s="14">
        <v>-1E-4</v>
      </c>
      <c r="UL437" s="13" t="s">
        <v>248</v>
      </c>
      <c r="UM437" s="5" t="s">
        <v>55</v>
      </c>
      <c r="VI437" s="13" t="s">
        <v>248</v>
      </c>
      <c r="VJ437" s="5" t="s">
        <v>55</v>
      </c>
      <c r="WF437" s="13" t="s">
        <v>248</v>
      </c>
      <c r="WG437" s="5" t="s">
        <v>55</v>
      </c>
    </row>
    <row r="438" spans="29:605" ht="15.75" thickBot="1" x14ac:dyDescent="0.3">
      <c r="AC438" s="15" t="s">
        <v>249</v>
      </c>
      <c r="AD438" s="6"/>
      <c r="AZ438" s="15" t="s">
        <v>249</v>
      </c>
      <c r="BA438" s="6"/>
      <c r="BW438" s="15" t="s">
        <v>249</v>
      </c>
      <c r="BX438" s="6"/>
      <c r="CT438" s="15" t="s">
        <v>249</v>
      </c>
      <c r="CU438" s="6"/>
      <c r="DQ438" s="13" t="s">
        <v>249</v>
      </c>
      <c r="DR438" s="5"/>
      <c r="EN438" s="15" t="s">
        <v>249</v>
      </c>
      <c r="EO438" s="6"/>
      <c r="FK438" s="15" t="s">
        <v>249</v>
      </c>
      <c r="FL438" s="6"/>
      <c r="GH438" s="15" t="s">
        <v>249</v>
      </c>
      <c r="GI438" s="6"/>
      <c r="HE438" s="15" t="s">
        <v>249</v>
      </c>
      <c r="HF438" s="6"/>
      <c r="IB438" s="15" t="s">
        <v>249</v>
      </c>
      <c r="IC438" s="6"/>
      <c r="IY438" s="15" t="s">
        <v>249</v>
      </c>
      <c r="IZ438" s="6"/>
      <c r="JV438" s="15" t="s">
        <v>249</v>
      </c>
      <c r="JW438" s="6"/>
      <c r="KS438" s="15" t="s">
        <v>249</v>
      </c>
      <c r="KT438" s="6"/>
      <c r="LP438" s="15" t="s">
        <v>249</v>
      </c>
      <c r="LQ438" s="6"/>
      <c r="MM438" s="15" t="s">
        <v>249</v>
      </c>
      <c r="MN438" s="6"/>
      <c r="NJ438" s="15" t="s">
        <v>249</v>
      </c>
      <c r="NK438" s="6"/>
      <c r="OG438" s="15" t="s">
        <v>249</v>
      </c>
      <c r="OH438" s="6"/>
      <c r="PD438" s="15" t="s">
        <v>249</v>
      </c>
      <c r="PE438" s="6"/>
      <c r="QA438" s="15" t="s">
        <v>249</v>
      </c>
      <c r="QB438" s="6"/>
      <c r="QX438" s="15" t="s">
        <v>249</v>
      </c>
      <c r="QY438" s="6"/>
      <c r="RU438" s="15" t="s">
        <v>249</v>
      </c>
      <c r="RV438" s="6"/>
      <c r="SR438" s="15" t="s">
        <v>249</v>
      </c>
      <c r="SS438" s="6"/>
      <c r="TO438" s="15" t="s">
        <v>249</v>
      </c>
      <c r="TP438" s="6"/>
      <c r="UL438" s="15" t="s">
        <v>249</v>
      </c>
      <c r="UM438" s="6"/>
      <c r="VI438" s="15" t="s">
        <v>249</v>
      </c>
      <c r="VJ438" s="6"/>
      <c r="WF438" s="15" t="s">
        <v>249</v>
      </c>
      <c r="WG438" s="6"/>
    </row>
    <row r="439" spans="29:605" x14ac:dyDescent="0.25">
      <c r="DQ439" s="13"/>
      <c r="DR439" s="5"/>
    </row>
    <row r="440" spans="29:605" x14ac:dyDescent="0.25">
      <c r="DQ440" s="13" t="s">
        <v>225</v>
      </c>
      <c r="DR440" s="5"/>
    </row>
    <row r="441" spans="29:605" x14ac:dyDescent="0.25">
      <c r="DQ441" s="13" t="s">
        <v>226</v>
      </c>
      <c r="DR441" s="5">
        <v>-2.2604763592062701E-2</v>
      </c>
    </row>
    <row r="442" spans="29:605" x14ac:dyDescent="0.25">
      <c r="DQ442" s="13" t="s">
        <v>227</v>
      </c>
      <c r="DR442" s="5">
        <v>-0.52388664415860398</v>
      </c>
    </row>
    <row r="443" spans="29:605" x14ac:dyDescent="0.25">
      <c r="DQ443" s="13" t="s">
        <v>228</v>
      </c>
      <c r="DR443" s="5">
        <v>-0.67886810105435402</v>
      </c>
    </row>
    <row r="444" spans="29:605" x14ac:dyDescent="0.25">
      <c r="DQ444" s="13" t="s">
        <v>229</v>
      </c>
      <c r="DR444" s="5">
        <v>-0.69267877368393904</v>
      </c>
    </row>
    <row r="445" spans="29:605" x14ac:dyDescent="0.25">
      <c r="DQ445" s="13" t="s">
        <v>230</v>
      </c>
      <c r="DR445" s="5">
        <v>-0.85552346717879901</v>
      </c>
    </row>
    <row r="446" spans="29:605" x14ac:dyDescent="0.25">
      <c r="DQ446" s="13" t="s">
        <v>231</v>
      </c>
      <c r="DR446" s="5">
        <v>2.7154724042174099</v>
      </c>
    </row>
    <row r="447" spans="29:605" x14ac:dyDescent="0.25">
      <c r="DQ447" s="13" t="s">
        <v>232</v>
      </c>
      <c r="DR447" s="5">
        <v>-230.924245368546</v>
      </c>
    </row>
    <row r="448" spans="29:605" x14ac:dyDescent="0.25">
      <c r="DQ448" s="13" t="s">
        <v>233</v>
      </c>
      <c r="DR448" s="5">
        <v>-267.68262144853401</v>
      </c>
    </row>
    <row r="449" spans="121:122" x14ac:dyDescent="0.25">
      <c r="DQ449" s="13"/>
      <c r="DR449" s="5"/>
    </row>
    <row r="450" spans="121:122" x14ac:dyDescent="0.25">
      <c r="DQ450" s="13"/>
      <c r="DR450" s="5"/>
    </row>
    <row r="451" spans="121:122" x14ac:dyDescent="0.25">
      <c r="DQ451" s="13"/>
      <c r="DR451" s="5"/>
    </row>
    <row r="452" spans="121:122" x14ac:dyDescent="0.25">
      <c r="DQ452" s="13" t="s">
        <v>234</v>
      </c>
      <c r="DR452" s="5"/>
    </row>
    <row r="453" spans="121:122" x14ac:dyDescent="0.25">
      <c r="DQ453" s="13" t="s">
        <v>235</v>
      </c>
      <c r="DR453" s="5">
        <v>0</v>
      </c>
    </row>
    <row r="454" spans="121:122" x14ac:dyDescent="0.25">
      <c r="DQ454" s="13" t="s">
        <v>236</v>
      </c>
      <c r="DR454" s="5">
        <v>0</v>
      </c>
    </row>
    <row r="455" spans="121:122" x14ac:dyDescent="0.25">
      <c r="DQ455" s="13" t="s">
        <v>237</v>
      </c>
      <c r="DR455" s="5">
        <v>0</v>
      </c>
    </row>
    <row r="456" spans="121:122" x14ac:dyDescent="0.25">
      <c r="DQ456" s="13" t="s">
        <v>238</v>
      </c>
      <c r="DR456" s="5">
        <v>6372000</v>
      </c>
    </row>
    <row r="457" spans="121:122" x14ac:dyDescent="0.25">
      <c r="DQ457" s="13" t="s">
        <v>239</v>
      </c>
      <c r="DR457" s="5">
        <v>0</v>
      </c>
    </row>
    <row r="458" spans="121:122" x14ac:dyDescent="0.25">
      <c r="DQ458" s="13" t="s">
        <v>240</v>
      </c>
      <c r="DR458" s="5">
        <v>0</v>
      </c>
    </row>
    <row r="459" spans="121:122" x14ac:dyDescent="0.25">
      <c r="DQ459" s="13" t="s">
        <v>241</v>
      </c>
      <c r="DR459" s="5">
        <v>0</v>
      </c>
    </row>
    <row r="460" spans="121:122" x14ac:dyDescent="0.25">
      <c r="DQ460" s="13"/>
      <c r="DR460" s="5"/>
    </row>
    <row r="461" spans="121:122" x14ac:dyDescent="0.25">
      <c r="DQ461" s="13"/>
      <c r="DR461" s="5"/>
    </row>
    <row r="462" spans="121:122" x14ac:dyDescent="0.25">
      <c r="DQ462" s="13"/>
      <c r="DR462" s="5"/>
    </row>
    <row r="463" spans="121:122" x14ac:dyDescent="0.25">
      <c r="DQ463" s="13" t="s">
        <v>242</v>
      </c>
      <c r="DR463" s="5"/>
    </row>
    <row r="464" spans="121:122" x14ac:dyDescent="0.25">
      <c r="DQ464" s="13" t="s">
        <v>243</v>
      </c>
      <c r="DR464" s="5">
        <v>0</v>
      </c>
    </row>
    <row r="465" spans="121:122" x14ac:dyDescent="0.25">
      <c r="DQ465" s="13" t="s">
        <v>244</v>
      </c>
      <c r="DR465" s="5">
        <v>6866713.7198299104</v>
      </c>
    </row>
    <row r="466" spans="121:122" x14ac:dyDescent="0.25">
      <c r="DQ466" s="13" t="s">
        <v>245</v>
      </c>
      <c r="DR466" s="5">
        <v>6372000</v>
      </c>
    </row>
    <row r="467" spans="121:122" x14ac:dyDescent="0.25">
      <c r="DQ467" s="13" t="s">
        <v>246</v>
      </c>
      <c r="DR467" s="5">
        <v>0</v>
      </c>
    </row>
    <row r="468" spans="121:122" x14ac:dyDescent="0.25">
      <c r="DQ468" s="13" t="s">
        <v>247</v>
      </c>
      <c r="DR468" s="5" t="s">
        <v>366</v>
      </c>
    </row>
    <row r="469" spans="121:122" x14ac:dyDescent="0.25">
      <c r="DQ469" s="13" t="s">
        <v>248</v>
      </c>
      <c r="DR469" s="5">
        <v>0.1799</v>
      </c>
    </row>
    <row r="470" spans="121:122" ht="15.75" thickBot="1" x14ac:dyDescent="0.3">
      <c r="DQ470" s="15" t="s">
        <v>249</v>
      </c>
      <c r="DR470" s="6"/>
    </row>
  </sheetData>
  <mergeCells count="10">
    <mergeCell ref="A61:E63"/>
    <mergeCell ref="A68:E70"/>
    <mergeCell ref="A75:E77"/>
    <mergeCell ref="A82:I82"/>
    <mergeCell ref="A1:I1"/>
    <mergeCell ref="A23:I23"/>
    <mergeCell ref="A24:C26"/>
    <mergeCell ref="A39:C41"/>
    <mergeCell ref="A50:C52"/>
    <mergeCell ref="A60:I60"/>
  </mergeCells>
  <hyperlinks>
    <hyperlink ref="L2" location="'0.85'!A23" display="√" xr:uid="{B55DA59A-FA3D-48CC-9156-99E10D40278C}"/>
    <hyperlink ref="M2" location="'0.85'!BR23" display="√" xr:uid="{0242B794-CF49-45CA-90D8-F76C3DA6549C}"/>
    <hyperlink ref="M5" location="'0.85'!X23" display="√" xr:uid="{8A5ADF82-3C8B-4D44-A2D1-D393E46C5B3D}"/>
    <hyperlink ref="L5" location="'0.85'!AU23" display="√" xr:uid="{71308ADD-72C1-43FC-84B7-9FA6EEA930D3}"/>
    <hyperlink ref="N5" location="'0.85'!CO23" display="√" xr:uid="{1E6A0069-010D-49A5-A68D-36440DB3004F}"/>
    <hyperlink ref="N2" location="'0.85'!DL23" display="√" xr:uid="{F07BAC49-E376-44BC-8B47-8439E317A102}"/>
    <hyperlink ref="CY1" location="'0.85'!A1" display="Back" xr:uid="{D74679CE-4F6C-4E61-95E9-A270C923A2F0}"/>
    <hyperlink ref="BE1" location="'0.85'!A1" display="BACK" xr:uid="{B5358A6E-33ED-47EB-A529-D18CE8DEA819}"/>
    <hyperlink ref="DV1" location="'0.85'!A1" display="BACK" xr:uid="{4C77EE5C-F9CB-4203-A2DE-B9819430B06E}"/>
    <hyperlink ref="CB1" location="'0.85'!A1" display="back" xr:uid="{9E337679-0460-4F93-9C38-C13EA00F2A91}"/>
    <hyperlink ref="Q2" location="'0.85'!EI23" display="√ " xr:uid="{8E0E4318-8338-4571-9778-DD9BED65F25A}"/>
    <hyperlink ref="ES1" location="'0.85'!A1" display="BACK" xr:uid="{DC2678B5-00A4-49FC-AD92-8BDBCC5D4179}"/>
    <hyperlink ref="P2" location="'0.85'!FF23" display="√" xr:uid="{B52FE915-B616-445F-8E34-AE3817C47E8D}"/>
    <hyperlink ref="FP1" location="'0.85'!A1" display="BACK" xr:uid="{CC835F5E-CC8D-4E7B-81B9-B1CD792B7F60}"/>
    <hyperlink ref="GM1" location="'0.85'!A1" display="BACK" xr:uid="{05DC810F-B2E9-4AE3-A14F-72C35271C0F0}"/>
    <hyperlink ref="O2" location="'0.85'!GC23" display="√" xr:uid="{20B5E3C7-CB40-4B68-83AA-4C7B03FF88D7}"/>
    <hyperlink ref="HJ1" location="'0.85'!A1" display="BACK" xr:uid="{5E3B94B6-675E-4BE7-814A-DB3E8367D7D2}"/>
    <hyperlink ref="M4" location="'0.85'!GZ23" display="√" xr:uid="{38B17308-5777-4BEE-875F-6C91433EA155}"/>
    <hyperlink ref="IG1" location="'0.85'!A1" display="BACK" xr:uid="{64E35ECB-839D-46ED-AC6C-1EDB45E8134A}"/>
    <hyperlink ref="JD1" location="'0.85'!A1" display="BACK" xr:uid="{C4C2A576-9EEB-4FD9-999F-3772424C5A3F}"/>
    <hyperlink ref="O5" location="'0.85'!HW23" display="√" xr:uid="{7B3C167A-67D8-499C-AFC1-5F47753717D3}"/>
    <hyperlink ref="KA1" location="'0.85'!A1" display="BACK" xr:uid="{0262A13C-27A5-4083-8A3D-DE0F8B45891F}"/>
    <hyperlink ref="N4" location="'0.85'!IV27" display="√" xr:uid="{10E11DA4-A70B-4402-B00E-7F57E950BB7E}"/>
    <hyperlink ref="KX1" location="'0.85'!A1" display="BACK" xr:uid="{A9E00A20-208A-4EBC-80B4-D76C4DCD1DEB}"/>
    <hyperlink ref="L4" location="'0.85'!JS27" display="√" xr:uid="{D471EE33-E868-4BC2-AB4C-1459E830F42C}"/>
    <hyperlink ref="LU1" location="'0.85'!A1" display="BACK" xr:uid="{A65FCDAF-339D-4464-A240-DDF81D248E80}"/>
    <hyperlink ref="M3" location="'0.85'!KP27" display="√" xr:uid="{859C5609-46EE-4002-9DC2-9C9D06F76FF3}"/>
    <hyperlink ref="MR1" location="'0.85'!A1" display="BACK" xr:uid="{A0500626-A37D-4269-9E78-56319058FD2D}"/>
    <hyperlink ref="L3" location="'0.85'!LM27" display="√" xr:uid="{791F11E5-BE1E-40A7-8455-7C34C2B3FF59}"/>
    <hyperlink ref="NO1" location="'0.85'!A1" display="BACK" xr:uid="{573649E8-D105-44ED-B4E1-1CF6405107C5}"/>
    <hyperlink ref="O4" location="'0.85'!MJ27" display="√" xr:uid="{CABB2463-0618-4343-9C39-A9851556AEBC}"/>
    <hyperlink ref="OL1" location="'0.85'!A1" display="BACK" xr:uid="{95048AA0-DEA5-425B-B5BF-E446462508B8}"/>
    <hyperlink ref="P5" location="'0.85'!NI27" display="√" xr:uid="{91B4F22E-C010-4842-87B5-D46BAEEFBFE4}"/>
    <hyperlink ref="PI1" location="'Curve validation'!A1" display="BACK" xr:uid="{BE2B1064-7C86-4D22-8BE9-4BC5A40E874E}"/>
    <hyperlink ref="N3" location="'0.85'!OD25" display="√" xr:uid="{90981E1C-3AA9-49D2-8E00-C52B2BFBB60D}"/>
    <hyperlink ref="O3" location="'0.85'!PB25" display="√" xr:uid="{F5C3F14E-08C8-4A5B-AEC8-D0C4934BBAEC}"/>
    <hyperlink ref="QF1" location="'Curve validation'!A1" display="BACK" xr:uid="{99DC4E67-3E70-4827-9564-F6F00240902F}"/>
    <hyperlink ref="P3" location="'0.85'!PY27" display="√" xr:uid="{15E2F875-A794-4B85-9F62-E408A324D609}"/>
    <hyperlink ref="RC1" location="'Curve validation'!A1" display="BACK" xr:uid="{073746EA-5F68-4905-9008-26057FD7DD92}"/>
    <hyperlink ref="P4" location="'0.85'!QV28" display="√" xr:uid="{00EBFEC6-66D3-410E-89BD-2384DE0B0CBA}"/>
    <hyperlink ref="RZ1" location="'0.85'!A1" display="BACK" xr:uid="{EC4054F3-8185-40FD-BE32-160F1E8DC327}"/>
    <hyperlink ref="SW1" location="'0.85'!A1" display="BACK" xr:uid="{D086D32D-5458-4793-9938-1C76816B8F13}"/>
    <hyperlink ref="Q5" location="'0.85'!SP27" display="√" xr:uid="{94932E51-8389-4139-8500-D141903B0DBF}"/>
    <hyperlink ref="Q4" location="'0.85'!RT27" display="√" xr:uid="{4A46AE30-CF15-473B-87A7-26EABD23D8AC}"/>
    <hyperlink ref="TT1" location="'Curve validation'!A1" display="BACK" xr:uid="{5A0AB7CB-E3A5-4C03-9736-8536ED93C520}"/>
    <hyperlink ref="UQ1" location="'Curve validation'!A1" display="BACK" xr:uid="{01CF1F4B-5F98-475C-8222-7F6C46BE0CF7}"/>
    <hyperlink ref="R2" location="'Curve validation'!TN27" display="√ PC1" xr:uid="{70994E3F-3C8A-41F5-96D4-A42722CB79FD}"/>
    <hyperlink ref="S2" location="'Curve validation'!UK27" display="√ PC2" xr:uid="{BF8C4085-CAEB-4E93-B325-51A95438F954}"/>
    <hyperlink ref="VN1" location="'Curve validation'!A1" display="BACK" xr:uid="{A4B8367B-B956-41B9-887C-D8FB3EE04168}"/>
    <hyperlink ref="T2" location="'Curve validation'!VH25" display="√ " xr:uid="{45BD515F-E8DA-4BAD-B2F7-F46DC0A62386}"/>
    <hyperlink ref="WK1" location="'Curve validation'!A1" display="BACK" xr:uid="{DDFB8246-864D-486F-8807-A1FAC2B35A86}"/>
    <hyperlink ref="XH1" location="'Curve validation'!A1" display="BACK" xr:uid="{8B5D7C84-D1D3-41F1-A0C2-C5C937D043C5}"/>
    <hyperlink ref="YE1" location="'Curve validation'!A1" display="BACK" xr:uid="{4D55D582-95B4-4724-B40D-F395452C7B57}"/>
    <hyperlink ref="S3" location="'Curve validation'!XA27" display="√" xr:uid="{739E5388-67DB-4A2C-9B0F-53EDA8E99AC4}"/>
    <hyperlink ref="R3" location="'Curve validation'!XY27" display="√" xr:uid="{16DFD4C5-1844-4C1D-A4FE-E29D8FE3AE0C}"/>
    <hyperlink ref="T3" location="'Curve validation'!WE27" display="√PC3" xr:uid="{AE520CE7-65AC-4734-8176-6B8CAC9B7066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6BCDC-8BCB-4161-8A4D-91C3DE9F360D}">
  <dimension ref="A1:HL196"/>
  <sheetViews>
    <sheetView topLeftCell="R1" zoomScale="115" zoomScaleNormal="115" workbookViewId="0">
      <selection activeCell="AG27" sqref="AG27"/>
    </sheetView>
  </sheetViews>
  <sheetFormatPr defaultRowHeight="15" x14ac:dyDescent="0.25"/>
  <cols>
    <col min="1" max="1" width="9.42578125" customWidth="1"/>
    <col min="2" max="2" width="10.7109375" customWidth="1"/>
    <col min="13" max="13" width="10.140625" style="126" customWidth="1"/>
    <col min="26" max="26" width="3.7109375" style="126" customWidth="1"/>
    <col min="39" max="39" width="4.5703125" style="126" customWidth="1"/>
    <col min="52" max="52" width="4.7109375" style="126" customWidth="1"/>
    <col min="65" max="65" width="4.85546875" style="126" customWidth="1"/>
    <col min="78" max="78" width="4.85546875" style="126" customWidth="1"/>
    <col min="91" max="91" width="4.140625" style="126" customWidth="1"/>
    <col min="104" max="104" width="4.140625" style="126" customWidth="1"/>
    <col min="117" max="117" width="4.85546875" style="126" customWidth="1"/>
    <col min="130" max="130" width="5.5703125" style="126" customWidth="1"/>
    <col min="143" max="143" width="9.140625" style="126"/>
    <col min="156" max="156" width="9.140625" style="126"/>
    <col min="169" max="169" width="9.140625" style="126"/>
    <col min="182" max="182" width="9.140625" style="126"/>
    <col min="195" max="195" width="9.140625" style="126"/>
    <col min="208" max="208" width="9.140625" style="126"/>
  </cols>
  <sheetData>
    <row r="1" spans="1:18" x14ac:dyDescent="0.25">
      <c r="A1" s="39" t="s">
        <v>1260</v>
      </c>
      <c r="B1" t="s">
        <v>1261</v>
      </c>
      <c r="E1">
        <v>46</v>
      </c>
      <c r="F1">
        <v>60</v>
      </c>
      <c r="G1">
        <v>74</v>
      </c>
      <c r="H1">
        <v>88</v>
      </c>
      <c r="J1">
        <v>116</v>
      </c>
      <c r="K1">
        <v>102</v>
      </c>
      <c r="L1">
        <v>130</v>
      </c>
      <c r="M1">
        <v>144</v>
      </c>
      <c r="N1">
        <v>158</v>
      </c>
      <c r="P1">
        <v>74</v>
      </c>
      <c r="R1">
        <v>43100000</v>
      </c>
    </row>
    <row r="2" spans="1:18" x14ac:dyDescent="0.25">
      <c r="A2" t="s">
        <v>1262</v>
      </c>
      <c r="C2" t="s">
        <v>1263</v>
      </c>
      <c r="D2" t="s">
        <v>1264</v>
      </c>
      <c r="E2" t="s">
        <v>1265</v>
      </c>
      <c r="F2" t="s">
        <v>1266</v>
      </c>
      <c r="G2" t="s">
        <v>1267</v>
      </c>
      <c r="H2" t="s">
        <v>1268</v>
      </c>
      <c r="I2" t="s">
        <v>1269</v>
      </c>
      <c r="J2" t="s">
        <v>1270</v>
      </c>
      <c r="K2" t="s">
        <v>1271</v>
      </c>
      <c r="L2" t="s">
        <v>1272</v>
      </c>
      <c r="M2" t="s">
        <v>1273</v>
      </c>
      <c r="N2" t="s">
        <v>1274</v>
      </c>
      <c r="O2" t="s">
        <v>1275</v>
      </c>
      <c r="P2" t="s">
        <v>1267</v>
      </c>
    </row>
    <row r="3" spans="1:18" x14ac:dyDescent="0.25">
      <c r="A3" s="39" t="s">
        <v>1276</v>
      </c>
      <c r="B3">
        <v>0</v>
      </c>
      <c r="C3">
        <v>5.0999999999999996</v>
      </c>
      <c r="D3">
        <f>1.55</f>
        <v>1.55</v>
      </c>
      <c r="E3">
        <f>B46</f>
        <v>97405.187725780095</v>
      </c>
      <c r="F3" s="124">
        <f>B60</f>
        <v>1.16848463521952E-5</v>
      </c>
      <c r="G3">
        <v>503.616877779616</v>
      </c>
      <c r="H3">
        <f>B88</f>
        <v>0</v>
      </c>
      <c r="I3" s="124">
        <f t="shared" ref="I3:I19" si="0">F3*$R$1</f>
        <v>503.61687777961311</v>
      </c>
      <c r="J3">
        <f>B116</f>
        <v>503.616877779616</v>
      </c>
      <c r="K3">
        <f>B102</f>
        <v>0</v>
      </c>
      <c r="L3">
        <f>B130</f>
        <v>503.616877779616</v>
      </c>
      <c r="M3" s="125">
        <f>B144</f>
        <v>0</v>
      </c>
      <c r="N3">
        <f>B158</f>
        <v>0.69681160787552199</v>
      </c>
      <c r="P3">
        <v>503.616877779616</v>
      </c>
    </row>
    <row r="4" spans="1:18" x14ac:dyDescent="0.25">
      <c r="A4" s="39" t="s">
        <v>1277</v>
      </c>
      <c r="B4" s="33">
        <v>1</v>
      </c>
      <c r="C4">
        <v>6.1</v>
      </c>
      <c r="D4">
        <f t="shared" ref="D4:D17" si="1">1.55</f>
        <v>1.55</v>
      </c>
      <c r="E4">
        <f>O46</f>
        <v>97239.187378259405</v>
      </c>
      <c r="F4" s="124">
        <f>O60</f>
        <v>1.09891995665184E-5</v>
      </c>
      <c r="G4">
        <v>486.48940101018599</v>
      </c>
      <c r="H4">
        <f>O88</f>
        <v>12.8548996932431</v>
      </c>
      <c r="I4">
        <f t="shared" si="0"/>
        <v>473.63450131694304</v>
      </c>
      <c r="J4">
        <f>O116</f>
        <v>473.63450131694299</v>
      </c>
      <c r="K4">
        <f>O102</f>
        <v>12.8548996932431</v>
      </c>
      <c r="L4">
        <f>O130</f>
        <v>486.48940101018599</v>
      </c>
      <c r="M4" s="125">
        <f>O144</f>
        <v>0.138568728746609</v>
      </c>
      <c r="N4">
        <f>O158</f>
        <v>0.69666420809707497</v>
      </c>
      <c r="P4">
        <v>486.48940101018599</v>
      </c>
    </row>
    <row r="5" spans="1:18" x14ac:dyDescent="0.25">
      <c r="A5" s="39" t="s">
        <v>1278</v>
      </c>
      <c r="B5" s="33">
        <v>2</v>
      </c>
      <c r="C5">
        <v>7.4</v>
      </c>
      <c r="D5">
        <f t="shared" si="1"/>
        <v>1.55</v>
      </c>
      <c r="E5">
        <f>AB46</f>
        <v>96756.289219198501</v>
      </c>
      <c r="F5" s="124">
        <f>AB60</f>
        <v>9.9502278412046005E-6</v>
      </c>
      <c r="G5">
        <v>454.69293363487799</v>
      </c>
      <c r="H5">
        <f>AB88</f>
        <v>25.838113678960099</v>
      </c>
      <c r="I5">
        <f t="shared" si="0"/>
        <v>428.85481995591829</v>
      </c>
      <c r="J5">
        <f>AB116</f>
        <v>428.854819955918</v>
      </c>
      <c r="K5">
        <f>AB102</f>
        <v>25.838113678960099</v>
      </c>
      <c r="L5">
        <f>AB130</f>
        <v>454.69293363487799</v>
      </c>
      <c r="M5" s="125">
        <f>AB144</f>
        <v>0.25396109289251401</v>
      </c>
      <c r="N5">
        <f>AB158</f>
        <v>0.69635719168419896</v>
      </c>
      <c r="P5">
        <v>454.69293363487799</v>
      </c>
    </row>
    <row r="6" spans="1:18" x14ac:dyDescent="0.25">
      <c r="A6" s="39" t="s">
        <v>1279</v>
      </c>
      <c r="B6" s="33">
        <v>3</v>
      </c>
      <c r="C6">
        <v>8.9</v>
      </c>
      <c r="D6">
        <f t="shared" si="1"/>
        <v>1.55</v>
      </c>
      <c r="E6">
        <f>AO46</f>
        <v>97315.970630449301</v>
      </c>
      <c r="F6" s="124">
        <f>AO60</f>
        <v>8.8303510353842393E-6</v>
      </c>
      <c r="G6">
        <v>419.12240078020699</v>
      </c>
      <c r="H6">
        <f>AO88</f>
        <v>38.534271155146399</v>
      </c>
      <c r="I6">
        <f t="shared" si="0"/>
        <v>380.58812962506073</v>
      </c>
      <c r="J6">
        <f>AO116</f>
        <v>380.58812962505999</v>
      </c>
      <c r="K6">
        <f>AO102</f>
        <v>38.534271155146399</v>
      </c>
      <c r="L6">
        <f>AO130</f>
        <v>419.12240078020699</v>
      </c>
      <c r="M6" s="125">
        <f>AO144</f>
        <v>0.35517766553102698</v>
      </c>
      <c r="N6">
        <f>AO158</f>
        <v>0.69612522264580701</v>
      </c>
      <c r="P6">
        <v>419.12240078020699</v>
      </c>
    </row>
    <row r="7" spans="1:18" x14ac:dyDescent="0.25">
      <c r="A7" s="39" t="s">
        <v>1280</v>
      </c>
      <c r="B7" s="33">
        <v>4</v>
      </c>
      <c r="C7">
        <v>10.9</v>
      </c>
      <c r="D7">
        <f t="shared" si="1"/>
        <v>1.55</v>
      </c>
      <c r="E7">
        <f>BB46</f>
        <v>97373.526879040801</v>
      </c>
      <c r="F7" s="124">
        <f>BB60</f>
        <v>7.5705633811967599E-6</v>
      </c>
      <c r="G7">
        <v>377.639940448814</v>
      </c>
      <c r="H7">
        <f>BB88</f>
        <v>51.348658719233697</v>
      </c>
      <c r="I7">
        <f t="shared" si="0"/>
        <v>326.29128172958036</v>
      </c>
      <c r="J7">
        <f>BB116</f>
        <v>326.29128172958002</v>
      </c>
      <c r="K7">
        <f>BB102</f>
        <v>51.348658719233697</v>
      </c>
      <c r="L7">
        <f>BB130</f>
        <v>377.639940448814</v>
      </c>
      <c r="M7" s="125">
        <f>BB144</f>
        <v>0.451415784509614</v>
      </c>
      <c r="N7">
        <f>BB158</f>
        <v>0.69586033458153596</v>
      </c>
      <c r="P7">
        <v>377.639940448814</v>
      </c>
    </row>
    <row r="8" spans="1:18" x14ac:dyDescent="0.25">
      <c r="A8" s="39" t="s">
        <v>1281</v>
      </c>
      <c r="B8" s="33">
        <v>5</v>
      </c>
      <c r="C8">
        <v>13.5</v>
      </c>
      <c r="D8">
        <f t="shared" si="1"/>
        <v>1.55</v>
      </c>
      <c r="E8">
        <f>BO46</f>
        <v>97388.461462336898</v>
      </c>
      <c r="F8" s="124">
        <f>BO60</f>
        <v>6.30440079014464E-6</v>
      </c>
      <c r="G8">
        <v>335.895654516913</v>
      </c>
      <c r="H8">
        <f>BO88</f>
        <v>64.175980461679899</v>
      </c>
      <c r="I8">
        <f t="shared" si="0"/>
        <v>271.71967405523401</v>
      </c>
      <c r="J8">
        <f>BO116</f>
        <v>271.71967405523401</v>
      </c>
      <c r="K8">
        <f>BO102</f>
        <v>64.175980461679899</v>
      </c>
      <c r="L8">
        <f>BO130</f>
        <v>335.895654516913</v>
      </c>
      <c r="M8" s="125">
        <f>BO144</f>
        <v>0.547521633709947</v>
      </c>
      <c r="N8">
        <f>BO158</f>
        <v>0.695713019495798</v>
      </c>
      <c r="P8">
        <v>335.895654516913</v>
      </c>
    </row>
    <row r="9" spans="1:18" x14ac:dyDescent="0.25">
      <c r="A9" s="39" t="s">
        <v>1282</v>
      </c>
      <c r="B9" s="33">
        <v>6</v>
      </c>
      <c r="C9">
        <v>17</v>
      </c>
      <c r="D9">
        <f t="shared" si="1"/>
        <v>1.55</v>
      </c>
      <c r="E9">
        <f>CB46</f>
        <v>97261.975313072602</v>
      </c>
      <c r="F9" s="124">
        <f>CB60</f>
        <v>5.0815634653742299E-6</v>
      </c>
      <c r="G9">
        <v>296.12671253208299</v>
      </c>
      <c r="H9">
        <f>CB88</f>
        <v>77.111327174453805</v>
      </c>
      <c r="I9">
        <f t="shared" si="0"/>
        <v>219.0153853576293</v>
      </c>
      <c r="J9">
        <f>CB116</f>
        <v>219.01538535762899</v>
      </c>
      <c r="K9">
        <f>CB102</f>
        <v>77.111327174453805</v>
      </c>
      <c r="L9">
        <f>CB130</f>
        <v>296.12671253208299</v>
      </c>
      <c r="M9" s="125">
        <f>CB144</f>
        <v>0.64871278658003595</v>
      </c>
      <c r="N9">
        <f>CB158</f>
        <v>0.69576003150217602</v>
      </c>
      <c r="P9">
        <v>296.12671253208299</v>
      </c>
    </row>
    <row r="10" spans="1:18" x14ac:dyDescent="0.25">
      <c r="A10" s="39" t="s">
        <v>1283</v>
      </c>
      <c r="B10" s="33">
        <v>7</v>
      </c>
      <c r="C10">
        <v>20.2</v>
      </c>
      <c r="D10">
        <f t="shared" si="1"/>
        <v>1.55</v>
      </c>
      <c r="E10">
        <f>CO46</f>
        <v>97225.374977085507</v>
      </c>
      <c r="F10" s="124">
        <f>CO60</f>
        <v>4.4027511399209598E-6</v>
      </c>
      <c r="G10">
        <v>279.75565567501798</v>
      </c>
      <c r="H10">
        <f>CO88</f>
        <v>89.997081544424304</v>
      </c>
      <c r="I10">
        <f t="shared" si="0"/>
        <v>189.75857413059336</v>
      </c>
      <c r="J10">
        <f>CO116</f>
        <v>189.75857413059299</v>
      </c>
      <c r="K10">
        <f>CO102</f>
        <v>89.997081544424304</v>
      </c>
      <c r="L10">
        <f>CO130</f>
        <v>279.75565567501798</v>
      </c>
      <c r="M10" s="125">
        <f>CO144</f>
        <v>0.76194724289159999</v>
      </c>
      <c r="N10">
        <f>CO158</f>
        <v>0.66652435617742201</v>
      </c>
      <c r="P10">
        <v>279.75565567501798</v>
      </c>
    </row>
    <row r="11" spans="1:18" x14ac:dyDescent="0.25">
      <c r="A11" s="39" t="s">
        <v>1284</v>
      </c>
      <c r="B11" s="185">
        <v>7.5</v>
      </c>
      <c r="C11">
        <v>21.4</v>
      </c>
      <c r="D11">
        <v>1.55</v>
      </c>
      <c r="E11">
        <f>FB46</f>
        <v>97329.312971430307</v>
      </c>
      <c r="F11" s="124">
        <f>FB60</f>
        <v>4.2777006212607101E-6</v>
      </c>
      <c r="G11">
        <v>280.69136853519802</v>
      </c>
      <c r="H11">
        <f>FB88</f>
        <v>96.322471758861496</v>
      </c>
      <c r="I11">
        <f t="shared" si="0"/>
        <v>184.36889677633661</v>
      </c>
      <c r="J11">
        <f>FB116</f>
        <v>184.36889677633599</v>
      </c>
      <c r="K11">
        <f>FB102</f>
        <v>96.322471758861496</v>
      </c>
      <c r="L11">
        <f>FB130</f>
        <v>280.69136853519802</v>
      </c>
      <c r="M11" s="125">
        <f>FB144</f>
        <v>0.826663962393408</v>
      </c>
      <c r="N11">
        <f>FB158</f>
        <v>0.625818057628174</v>
      </c>
      <c r="P11">
        <v>280.69136853519802</v>
      </c>
    </row>
    <row r="12" spans="1:18" x14ac:dyDescent="0.25">
      <c r="A12" s="39" t="s">
        <v>1285</v>
      </c>
      <c r="B12" s="185">
        <v>7.75</v>
      </c>
      <c r="C12">
        <v>22.2</v>
      </c>
      <c r="D12">
        <v>1.55</v>
      </c>
      <c r="E12">
        <f>FO46</f>
        <v>97017.794830839804</v>
      </c>
      <c r="F12" s="124">
        <f>FO60</f>
        <v>4.20573162917876E-6</v>
      </c>
      <c r="G12">
        <v>281.11984905299897</v>
      </c>
      <c r="H12">
        <f>FO88</f>
        <v>99.852815835395106</v>
      </c>
      <c r="I12">
        <f t="shared" si="0"/>
        <v>181.26703321760456</v>
      </c>
      <c r="J12">
        <f>FO116</f>
        <v>181.26703321760399</v>
      </c>
      <c r="K12">
        <f>FO102</f>
        <v>99.852815835395106</v>
      </c>
      <c r="L12">
        <f>FO130</f>
        <v>281.11984905299897</v>
      </c>
      <c r="M12" s="125">
        <f>FO144</f>
        <v>0.86542743326236005</v>
      </c>
      <c r="N12">
        <f>FO158</f>
        <v>0.59201607834315295</v>
      </c>
      <c r="P12">
        <v>281.11984905299897</v>
      </c>
    </row>
    <row r="13" spans="1:18" x14ac:dyDescent="0.25">
      <c r="A13" s="39" t="s">
        <v>1286</v>
      </c>
      <c r="B13" s="185">
        <f>7812500/1000/1000</f>
        <v>7.8125</v>
      </c>
      <c r="C13">
        <v>22.3</v>
      </c>
      <c r="D13">
        <v>1.55</v>
      </c>
      <c r="E13">
        <f>GO46</f>
        <v>97264.374620542803</v>
      </c>
      <c r="F13" s="124">
        <f>GO60</f>
        <v>4.2012184766412804E-6</v>
      </c>
      <c r="G13">
        <v>281.47541347899499</v>
      </c>
      <c r="H13">
        <f>GO88</f>
        <v>100.40289713575601</v>
      </c>
      <c r="I13">
        <f t="shared" si="0"/>
        <v>181.07251634323919</v>
      </c>
      <c r="J13">
        <f>GO116</f>
        <v>181.07251634323899</v>
      </c>
      <c r="K13">
        <f>GO102</f>
        <v>100.40289713575601</v>
      </c>
      <c r="L13">
        <f>GO130</f>
        <v>281.47541347899499</v>
      </c>
      <c r="M13" s="125">
        <f>GO144</f>
        <v>0.87061637788266799</v>
      </c>
      <c r="N13">
        <f>GO158</f>
        <v>0.58732352220871897</v>
      </c>
      <c r="P13">
        <v>281.47541347899499</v>
      </c>
    </row>
    <row r="14" spans="1:18" x14ac:dyDescent="0.25">
      <c r="A14" s="39" t="s">
        <v>1287</v>
      </c>
      <c r="B14" s="185">
        <f>0.001*7843750/1000</f>
        <v>7.84375</v>
      </c>
      <c r="C14">
        <v>22.4</v>
      </c>
      <c r="D14">
        <v>1.55</v>
      </c>
      <c r="E14">
        <f>HB46</f>
        <v>61641.081166649601</v>
      </c>
      <c r="F14" s="124">
        <f>HB60</f>
        <v>0</v>
      </c>
      <c r="G14">
        <v>159.06092681101001</v>
      </c>
      <c r="H14">
        <f>HB88</f>
        <v>159.06092681101001</v>
      </c>
      <c r="I14">
        <f t="shared" si="0"/>
        <v>0</v>
      </c>
      <c r="J14">
        <f>HB116</f>
        <v>0</v>
      </c>
      <c r="K14">
        <f>HB102</f>
        <v>159.06092681101001</v>
      </c>
      <c r="L14">
        <f>HB130</f>
        <v>159.06092681101001</v>
      </c>
      <c r="M14" s="125">
        <f>HB144</f>
        <v>1</v>
      </c>
      <c r="N14">
        <f>HB158</f>
        <v>0.743999999999999</v>
      </c>
      <c r="P14">
        <v>159.06092681101001</v>
      </c>
    </row>
    <row r="15" spans="1:18" x14ac:dyDescent="0.25">
      <c r="A15" s="39" t="s">
        <v>1288</v>
      </c>
      <c r="B15" s="185">
        <v>7.875</v>
      </c>
      <c r="C15">
        <v>22.4</v>
      </c>
      <c r="D15">
        <v>1.55</v>
      </c>
      <c r="E15">
        <f>GB46</f>
        <v>61886.663163329496</v>
      </c>
      <c r="F15" s="124">
        <f>GB60</f>
        <v>0</v>
      </c>
      <c r="G15">
        <v>159.06092681101001</v>
      </c>
      <c r="H15">
        <f>GB88</f>
        <v>159.06092681101001</v>
      </c>
      <c r="I15">
        <f t="shared" si="0"/>
        <v>0</v>
      </c>
      <c r="J15">
        <f>GB116</f>
        <v>0</v>
      </c>
      <c r="K15">
        <f>GB102</f>
        <v>159.06092681101001</v>
      </c>
      <c r="L15">
        <f>GB130</f>
        <v>159.06092681101001</v>
      </c>
      <c r="M15" s="125">
        <f>GB144</f>
        <v>1</v>
      </c>
      <c r="N15">
        <f>GB158</f>
        <v>0.74399999999999999</v>
      </c>
      <c r="P15">
        <v>159.06092681101001</v>
      </c>
    </row>
    <row r="16" spans="1:18" x14ac:dyDescent="0.25">
      <c r="A16" s="39" t="s">
        <v>1289</v>
      </c>
      <c r="B16" s="185">
        <v>8</v>
      </c>
      <c r="C16">
        <v>22.4</v>
      </c>
      <c r="D16">
        <f t="shared" si="1"/>
        <v>1.55</v>
      </c>
      <c r="E16">
        <f>DB46</f>
        <v>62868.991150048998</v>
      </c>
      <c r="F16" s="124">
        <f>DB60</f>
        <v>0</v>
      </c>
      <c r="G16">
        <v>159.06092681101001</v>
      </c>
      <c r="H16">
        <f>DB88</f>
        <v>159.06092681101001</v>
      </c>
      <c r="I16">
        <f t="shared" si="0"/>
        <v>0</v>
      </c>
      <c r="J16">
        <f>DB116</f>
        <v>0</v>
      </c>
      <c r="K16">
        <f>DB102</f>
        <v>159.06092681101001</v>
      </c>
      <c r="L16">
        <f>DB130</f>
        <v>159.06092681101001</v>
      </c>
      <c r="M16" s="125">
        <f>DB144</f>
        <v>1</v>
      </c>
      <c r="N16">
        <f>DB158</f>
        <v>0.74399999999999999</v>
      </c>
      <c r="P16">
        <v>159.06092681101001</v>
      </c>
    </row>
    <row r="17" spans="1:212" x14ac:dyDescent="0.25">
      <c r="A17" s="39" t="s">
        <v>1290</v>
      </c>
      <c r="B17" s="33">
        <v>9</v>
      </c>
      <c r="C17">
        <v>22.4</v>
      </c>
      <c r="D17">
        <f t="shared" si="1"/>
        <v>1.55</v>
      </c>
      <c r="E17">
        <f>DO46</f>
        <v>70727.615043805097</v>
      </c>
      <c r="F17" s="124">
        <f>DO60</f>
        <v>0</v>
      </c>
      <c r="G17">
        <v>159.06092681101001</v>
      </c>
      <c r="H17">
        <f>DO88</f>
        <v>159.06092681101001</v>
      </c>
      <c r="I17">
        <f t="shared" si="0"/>
        <v>0</v>
      </c>
      <c r="J17">
        <f>DO116</f>
        <v>0</v>
      </c>
      <c r="K17">
        <f>DO102</f>
        <v>159.06092681101001</v>
      </c>
      <c r="L17">
        <f>DO130</f>
        <v>159.06092681101001</v>
      </c>
      <c r="M17" s="125">
        <f>DO144</f>
        <v>1</v>
      </c>
      <c r="N17">
        <f>DO158</f>
        <v>0.743999999999999</v>
      </c>
      <c r="P17">
        <v>159.06092681101001</v>
      </c>
    </row>
    <row r="18" spans="1:212" x14ac:dyDescent="0.25">
      <c r="A18" s="39" t="s">
        <v>1291</v>
      </c>
      <c r="B18" s="33">
        <v>10</v>
      </c>
      <c r="C18">
        <v>22.4</v>
      </c>
      <c r="D18">
        <v>1.55</v>
      </c>
      <c r="E18">
        <f>EB46</f>
        <v>78586.238937561298</v>
      </c>
      <c r="F18" s="124">
        <f>DB60</f>
        <v>0</v>
      </c>
      <c r="G18">
        <v>159.06092681101001</v>
      </c>
      <c r="H18">
        <f>EB88</f>
        <v>159.06092681101001</v>
      </c>
      <c r="I18">
        <f t="shared" si="0"/>
        <v>0</v>
      </c>
      <c r="J18">
        <f>EB116</f>
        <v>0</v>
      </c>
      <c r="K18">
        <f>EB102</f>
        <v>159.06092681101001</v>
      </c>
      <c r="L18">
        <f>EB130</f>
        <v>159.06092681101001</v>
      </c>
      <c r="M18" s="125">
        <f>EB144</f>
        <v>1</v>
      </c>
      <c r="N18">
        <f>EB158</f>
        <v>0.74399999999999999</v>
      </c>
      <c r="P18">
        <v>159.06092681101001</v>
      </c>
    </row>
    <row r="19" spans="1:212" x14ac:dyDescent="0.25">
      <c r="A19" s="39" t="s">
        <v>1292</v>
      </c>
      <c r="B19" s="33">
        <v>11</v>
      </c>
      <c r="C19">
        <v>22.4</v>
      </c>
      <c r="D19">
        <v>1.55</v>
      </c>
      <c r="E19">
        <f>EO46</f>
        <v>86444.862831317398</v>
      </c>
      <c r="F19" s="124">
        <f>EO60</f>
        <v>0</v>
      </c>
      <c r="G19">
        <v>159.06092681101001</v>
      </c>
      <c r="H19">
        <f>EO88</f>
        <v>159.06092681101001</v>
      </c>
      <c r="I19">
        <f t="shared" si="0"/>
        <v>0</v>
      </c>
      <c r="J19">
        <f>EO116</f>
        <v>0</v>
      </c>
      <c r="K19">
        <f>EO102</f>
        <v>159.06092681101001</v>
      </c>
      <c r="L19">
        <f>EO130</f>
        <v>159.06092681101001</v>
      </c>
      <c r="M19" s="125">
        <f>EO144</f>
        <v>1</v>
      </c>
      <c r="N19">
        <f>EO158</f>
        <v>0.74399999999999999</v>
      </c>
      <c r="P19">
        <v>159.06092681101001</v>
      </c>
    </row>
    <row r="20" spans="1:212" x14ac:dyDescent="0.25">
      <c r="B20" t="s">
        <v>1293</v>
      </c>
      <c r="N20" s="39" t="s">
        <v>382</v>
      </c>
      <c r="O20" t="s">
        <v>1294</v>
      </c>
      <c r="AA20" s="39" t="s">
        <v>382</v>
      </c>
      <c r="AB20" t="s">
        <v>1295</v>
      </c>
      <c r="AN20" s="39" t="s">
        <v>382</v>
      </c>
      <c r="AO20" t="s">
        <v>1296</v>
      </c>
      <c r="BA20" s="39" t="s">
        <v>382</v>
      </c>
      <c r="BB20" t="s">
        <v>1297</v>
      </c>
      <c r="BN20" s="39" t="s">
        <v>382</v>
      </c>
      <c r="BO20" t="s">
        <v>1298</v>
      </c>
      <c r="CA20" s="39" t="s">
        <v>382</v>
      </c>
      <c r="CB20" t="s">
        <v>1299</v>
      </c>
      <c r="CN20" s="39" t="s">
        <v>382</v>
      </c>
      <c r="CO20" t="s">
        <v>1300</v>
      </c>
      <c r="DA20" s="39" t="s">
        <v>382</v>
      </c>
      <c r="DB20" t="s">
        <v>1301</v>
      </c>
      <c r="DN20" s="39" t="s">
        <v>382</v>
      </c>
      <c r="DO20" t="s">
        <v>1302</v>
      </c>
      <c r="EA20" s="39" t="s">
        <v>382</v>
      </c>
      <c r="EB20" t="s">
        <v>1303</v>
      </c>
      <c r="EN20" s="39" t="s">
        <v>382</v>
      </c>
      <c r="EO20" t="s">
        <v>1304</v>
      </c>
      <c r="FA20" s="39" t="s">
        <v>382</v>
      </c>
      <c r="FB20" t="s">
        <v>1305</v>
      </c>
      <c r="FN20" s="39" t="s">
        <v>382</v>
      </c>
      <c r="FO20" t="s">
        <v>1306</v>
      </c>
      <c r="GA20" s="39" t="s">
        <v>382</v>
      </c>
      <c r="GB20" t="s">
        <v>1307</v>
      </c>
      <c r="GN20" s="39" t="s">
        <v>382</v>
      </c>
      <c r="GO20" t="s">
        <v>1308</v>
      </c>
      <c r="HA20" s="39" t="s">
        <v>382</v>
      </c>
      <c r="HB20" t="s">
        <v>1309</v>
      </c>
    </row>
    <row r="21" spans="1:212" s="127" customFormat="1" ht="15.75" thickBot="1" x14ac:dyDescent="0.3"/>
    <row r="22" spans="1:212" x14ac:dyDescent="0.25">
      <c r="A22" s="11" t="s">
        <v>2</v>
      </c>
      <c r="B22" s="23" t="s">
        <v>109</v>
      </c>
      <c r="C22" s="23" t="s">
        <v>306</v>
      </c>
      <c r="D22" s="23"/>
      <c r="E22" s="12"/>
      <c r="N22" s="11" t="s">
        <v>2</v>
      </c>
      <c r="O22" s="23" t="s">
        <v>109</v>
      </c>
      <c r="P22" s="23" t="s">
        <v>306</v>
      </c>
      <c r="Q22" s="12"/>
      <c r="AA22" s="11" t="s">
        <v>2</v>
      </c>
      <c r="AB22" s="23" t="s">
        <v>109</v>
      </c>
      <c r="AC22" s="23" t="s">
        <v>306</v>
      </c>
      <c r="AD22" s="12"/>
      <c r="AN22" s="11" t="s">
        <v>2</v>
      </c>
      <c r="AO22" s="23" t="s">
        <v>109</v>
      </c>
      <c r="AP22" s="23" t="s">
        <v>306</v>
      </c>
      <c r="AQ22" s="12"/>
      <c r="BA22" s="11" t="s">
        <v>2</v>
      </c>
      <c r="BB22" s="23" t="s">
        <v>109</v>
      </c>
      <c r="BC22" s="23" t="s">
        <v>306</v>
      </c>
      <c r="BD22" s="23"/>
      <c r="BE22" s="12"/>
      <c r="BN22" s="11" t="s">
        <v>2</v>
      </c>
      <c r="BO22" s="23" t="s">
        <v>109</v>
      </c>
      <c r="BP22" s="23" t="s">
        <v>306</v>
      </c>
      <c r="BQ22" s="12"/>
      <c r="CA22" s="11" t="s">
        <v>2</v>
      </c>
      <c r="CB22" s="23" t="s">
        <v>109</v>
      </c>
      <c r="CC22" s="23" t="s">
        <v>306</v>
      </c>
      <c r="CD22" s="12"/>
      <c r="CN22" s="11" t="s">
        <v>2</v>
      </c>
      <c r="CO22" s="23" t="s">
        <v>109</v>
      </c>
      <c r="CP22" s="23" t="s">
        <v>306</v>
      </c>
      <c r="CQ22" s="12"/>
      <c r="DA22" s="11" t="s">
        <v>2</v>
      </c>
      <c r="DB22" s="23" t="s">
        <v>109</v>
      </c>
      <c r="DC22" s="23" t="s">
        <v>306</v>
      </c>
      <c r="DD22" s="12"/>
      <c r="DN22" s="11" t="s">
        <v>2</v>
      </c>
      <c r="DO22" s="23" t="s">
        <v>109</v>
      </c>
      <c r="DP22" s="23" t="s">
        <v>306</v>
      </c>
      <c r="DQ22" s="12"/>
      <c r="EA22" s="11" t="s">
        <v>2</v>
      </c>
      <c r="EB22" s="23" t="s">
        <v>109</v>
      </c>
      <c r="EC22" s="23" t="s">
        <v>306</v>
      </c>
      <c r="ED22" s="12"/>
      <c r="EN22" s="11" t="s">
        <v>2</v>
      </c>
      <c r="EO22" s="23" t="s">
        <v>109</v>
      </c>
      <c r="EP22" s="23" t="s">
        <v>306</v>
      </c>
      <c r="EQ22" s="12"/>
      <c r="FA22" s="11" t="s">
        <v>2</v>
      </c>
      <c r="FB22" s="23" t="s">
        <v>109</v>
      </c>
      <c r="FC22" s="23" t="s">
        <v>306</v>
      </c>
      <c r="FD22" s="12"/>
      <c r="FN22" s="11" t="s">
        <v>2</v>
      </c>
      <c r="FO22" s="23" t="s">
        <v>109</v>
      </c>
      <c r="FP22" s="23" t="s">
        <v>306</v>
      </c>
      <c r="FQ22" s="12"/>
      <c r="GA22" s="11" t="s">
        <v>2</v>
      </c>
      <c r="GB22" s="23" t="s">
        <v>109</v>
      </c>
      <c r="GC22" s="23" t="s">
        <v>306</v>
      </c>
      <c r="GD22" s="12"/>
      <c r="GN22" s="11" t="s">
        <v>2</v>
      </c>
      <c r="GO22" s="23" t="s">
        <v>109</v>
      </c>
      <c r="GP22" s="23" t="s">
        <v>306</v>
      </c>
      <c r="GQ22" s="12"/>
      <c r="HA22" s="11" t="s">
        <v>2</v>
      </c>
      <c r="HB22" s="23" t="s">
        <v>109</v>
      </c>
      <c r="HC22" s="23" t="s">
        <v>306</v>
      </c>
      <c r="HD22" s="12"/>
    </row>
    <row r="23" spans="1:212" x14ac:dyDescent="0.25">
      <c r="A23" s="13" t="s">
        <v>1310</v>
      </c>
      <c r="E23" s="5"/>
      <c r="N23" s="13" t="s">
        <v>1310</v>
      </c>
      <c r="Q23" s="5"/>
      <c r="AA23" s="13" t="s">
        <v>1310</v>
      </c>
      <c r="AD23" s="5"/>
      <c r="AN23" s="13" t="s">
        <v>1310</v>
      </c>
      <c r="AQ23" s="5"/>
      <c r="BA23" s="13" t="s">
        <v>1310</v>
      </c>
      <c r="BE23" s="5"/>
      <c r="BN23" s="13" t="s">
        <v>1310</v>
      </c>
      <c r="BQ23" s="5"/>
      <c r="CA23" s="13" t="s">
        <v>1310</v>
      </c>
      <c r="CD23" s="5"/>
      <c r="CN23" s="13" t="s">
        <v>1310</v>
      </c>
      <c r="CQ23" s="5"/>
      <c r="DA23" s="13" t="s">
        <v>1310</v>
      </c>
      <c r="DD23" s="5"/>
      <c r="DN23" s="13" t="s">
        <v>1310</v>
      </c>
      <c r="DQ23" s="5"/>
      <c r="EA23" s="13" t="s">
        <v>1310</v>
      </c>
      <c r="ED23" s="5"/>
      <c r="EN23" s="13" t="s">
        <v>1310</v>
      </c>
      <c r="EQ23" s="5"/>
      <c r="FA23" s="13" t="s">
        <v>1310</v>
      </c>
      <c r="FD23" s="5"/>
      <c r="FN23" s="13" t="s">
        <v>1310</v>
      </c>
      <c r="FQ23" s="5"/>
      <c r="GA23" s="13" t="s">
        <v>1310</v>
      </c>
      <c r="GD23" s="5"/>
      <c r="GN23" s="13" t="s">
        <v>1310</v>
      </c>
      <c r="GQ23" s="5"/>
      <c r="HA23" s="13" t="s">
        <v>1310</v>
      </c>
      <c r="HD23" s="5"/>
    </row>
    <row r="24" spans="1:212" x14ac:dyDescent="0.25">
      <c r="A24" s="13" t="s">
        <v>308</v>
      </c>
      <c r="B24" t="s">
        <v>309</v>
      </c>
      <c r="E24" s="5"/>
      <c r="N24" s="13" t="s">
        <v>308</v>
      </c>
      <c r="O24" t="s">
        <v>309</v>
      </c>
      <c r="Q24" s="5"/>
      <c r="AA24" s="13" t="s">
        <v>308</v>
      </c>
      <c r="AB24" t="s">
        <v>309</v>
      </c>
      <c r="AD24" s="5"/>
      <c r="AN24" s="13" t="s">
        <v>308</v>
      </c>
      <c r="AO24" t="s">
        <v>309</v>
      </c>
      <c r="AQ24" s="5"/>
      <c r="BA24" s="13" t="s">
        <v>308</v>
      </c>
      <c r="BB24" t="s">
        <v>309</v>
      </c>
      <c r="BE24" s="5"/>
      <c r="BN24" s="13" t="s">
        <v>308</v>
      </c>
      <c r="BO24" t="s">
        <v>309</v>
      </c>
      <c r="BQ24" s="5"/>
      <c r="CA24" s="13" t="s">
        <v>308</v>
      </c>
      <c r="CB24" t="s">
        <v>309</v>
      </c>
      <c r="CD24" s="5"/>
      <c r="CN24" s="13" t="s">
        <v>308</v>
      </c>
      <c r="CO24" t="s">
        <v>309</v>
      </c>
      <c r="CQ24" s="5"/>
      <c r="DA24" s="13" t="s">
        <v>308</v>
      </c>
      <c r="DB24" t="s">
        <v>309</v>
      </c>
      <c r="DD24" s="5"/>
      <c r="DN24" s="13" t="s">
        <v>308</v>
      </c>
      <c r="DO24" t="s">
        <v>309</v>
      </c>
      <c r="DQ24" s="5"/>
      <c r="EA24" s="13" t="s">
        <v>308</v>
      </c>
      <c r="EB24" t="s">
        <v>309</v>
      </c>
      <c r="ED24" s="5"/>
      <c r="EN24" s="13" t="s">
        <v>308</v>
      </c>
      <c r="EO24" t="s">
        <v>309</v>
      </c>
      <c r="EQ24" s="5"/>
      <c r="FA24" s="13" t="s">
        <v>308</v>
      </c>
      <c r="FB24" t="s">
        <v>309</v>
      </c>
      <c r="FD24" s="5"/>
      <c r="FN24" s="13" t="s">
        <v>308</v>
      </c>
      <c r="FO24" t="s">
        <v>309</v>
      </c>
      <c r="FQ24" s="5"/>
      <c r="GA24" s="13" t="s">
        <v>308</v>
      </c>
      <c r="GB24" t="s">
        <v>309</v>
      </c>
      <c r="GD24" s="5"/>
      <c r="GN24" s="13" t="s">
        <v>308</v>
      </c>
      <c r="GO24" t="s">
        <v>309</v>
      </c>
      <c r="GQ24" s="5"/>
      <c r="HA24" s="13" t="s">
        <v>308</v>
      </c>
      <c r="HB24" t="s">
        <v>309</v>
      </c>
      <c r="HD24" s="5"/>
    </row>
    <row r="25" spans="1:212" x14ac:dyDescent="0.25">
      <c r="A25" s="13" t="s">
        <v>1311</v>
      </c>
      <c r="E25" s="5"/>
      <c r="N25" s="13" t="s">
        <v>1311</v>
      </c>
      <c r="Q25" s="5"/>
      <c r="AA25" s="13" t="s">
        <v>1311</v>
      </c>
      <c r="AD25" s="5"/>
      <c r="AN25" s="13" t="s">
        <v>1311</v>
      </c>
      <c r="AQ25" s="5"/>
      <c r="BA25" s="13" t="s">
        <v>1311</v>
      </c>
      <c r="BE25" s="5"/>
      <c r="BN25" s="13" t="s">
        <v>1311</v>
      </c>
      <c r="BQ25" s="5"/>
      <c r="CA25" s="13" t="s">
        <v>1311</v>
      </c>
      <c r="CD25" s="5"/>
      <c r="CN25" s="13" t="s">
        <v>1311</v>
      </c>
      <c r="CQ25" s="5"/>
      <c r="DA25" s="13" t="s">
        <v>1311</v>
      </c>
      <c r="DD25" s="5"/>
      <c r="DN25" s="13" t="s">
        <v>1311</v>
      </c>
      <c r="DQ25" s="5"/>
      <c r="EA25" s="13" t="s">
        <v>1311</v>
      </c>
      <c r="ED25" s="5"/>
      <c r="EN25" s="13" t="s">
        <v>1311</v>
      </c>
      <c r="EQ25" s="5"/>
      <c r="FA25" s="13" t="s">
        <v>1311</v>
      </c>
      <c r="FD25" s="5"/>
      <c r="FN25" s="13" t="s">
        <v>1311</v>
      </c>
      <c r="FQ25" s="5"/>
      <c r="GA25" s="13" t="s">
        <v>1311</v>
      </c>
      <c r="GD25" s="5"/>
      <c r="GN25" s="13" t="s">
        <v>1311</v>
      </c>
      <c r="GQ25" s="5"/>
      <c r="HA25" s="13" t="s">
        <v>1311</v>
      </c>
      <c r="HD25" s="5"/>
    </row>
    <row r="26" spans="1:212" x14ac:dyDescent="0.25">
      <c r="A26" s="13" t="s">
        <v>310</v>
      </c>
      <c r="B26">
        <v>13400</v>
      </c>
      <c r="E26" s="5"/>
      <c r="N26" s="13" t="s">
        <v>310</v>
      </c>
      <c r="O26">
        <v>13400</v>
      </c>
      <c r="Q26" s="5"/>
      <c r="AA26" s="13" t="s">
        <v>310</v>
      </c>
      <c r="AB26">
        <v>13400</v>
      </c>
      <c r="AD26" s="5"/>
      <c r="AN26" s="13" t="s">
        <v>310</v>
      </c>
      <c r="AO26">
        <v>13400</v>
      </c>
      <c r="AQ26" s="5"/>
      <c r="BA26" s="13" t="s">
        <v>310</v>
      </c>
      <c r="BB26">
        <v>13400</v>
      </c>
      <c r="BE26" s="5"/>
      <c r="BN26" s="13" t="s">
        <v>310</v>
      </c>
      <c r="BO26">
        <v>13400</v>
      </c>
      <c r="BQ26" s="5"/>
      <c r="CA26" s="13" t="s">
        <v>310</v>
      </c>
      <c r="CB26">
        <v>13400</v>
      </c>
      <c r="CD26" s="5"/>
      <c r="CN26" s="13" t="s">
        <v>310</v>
      </c>
      <c r="CO26">
        <v>13400</v>
      </c>
      <c r="CQ26" s="5"/>
      <c r="DA26" s="13" t="s">
        <v>310</v>
      </c>
      <c r="DB26">
        <v>13400</v>
      </c>
      <c r="DD26" s="5"/>
      <c r="DN26" s="13" t="s">
        <v>310</v>
      </c>
      <c r="DO26">
        <v>13400</v>
      </c>
      <c r="DQ26" s="5"/>
      <c r="EA26" s="13" t="s">
        <v>310</v>
      </c>
      <c r="EB26">
        <v>13400</v>
      </c>
      <c r="ED26" s="5"/>
      <c r="EN26" s="13" t="s">
        <v>310</v>
      </c>
      <c r="EO26">
        <v>13400</v>
      </c>
      <c r="EQ26" s="5"/>
      <c r="FA26" s="13" t="s">
        <v>310</v>
      </c>
      <c r="FB26">
        <v>13400</v>
      </c>
      <c r="FD26" s="5"/>
      <c r="FN26" s="13" t="s">
        <v>310</v>
      </c>
      <c r="FO26">
        <v>13400</v>
      </c>
      <c r="FQ26" s="5"/>
      <c r="GA26" s="13" t="s">
        <v>310</v>
      </c>
      <c r="GB26">
        <v>13400</v>
      </c>
      <c r="GD26" s="5"/>
      <c r="GN26" s="13" t="s">
        <v>310</v>
      </c>
      <c r="GO26">
        <v>13400</v>
      </c>
      <c r="GQ26" s="5"/>
      <c r="HA26" s="13" t="s">
        <v>310</v>
      </c>
      <c r="HB26">
        <v>13400</v>
      </c>
      <c r="HD26" s="5"/>
    </row>
    <row r="27" spans="1:212" x14ac:dyDescent="0.25">
      <c r="A27" s="13" t="s">
        <v>311</v>
      </c>
      <c r="B27">
        <v>100</v>
      </c>
      <c r="E27" s="5"/>
      <c r="N27" s="13" t="s">
        <v>311</v>
      </c>
      <c r="O27">
        <v>100</v>
      </c>
      <c r="Q27" s="5"/>
      <c r="AA27" s="13" t="s">
        <v>311</v>
      </c>
      <c r="AB27">
        <v>100</v>
      </c>
      <c r="AD27" s="5"/>
      <c r="AN27" s="13" t="s">
        <v>311</v>
      </c>
      <c r="AO27">
        <v>100</v>
      </c>
      <c r="AQ27" s="5"/>
      <c r="BA27" s="13" t="s">
        <v>311</v>
      </c>
      <c r="BB27">
        <v>100</v>
      </c>
      <c r="BE27" s="5"/>
      <c r="BN27" s="13" t="s">
        <v>311</v>
      </c>
      <c r="BO27">
        <v>100</v>
      </c>
      <c r="BQ27" s="5"/>
      <c r="CA27" s="13" t="s">
        <v>311</v>
      </c>
      <c r="CB27">
        <v>100</v>
      </c>
      <c r="CD27" s="5"/>
      <c r="CN27" s="13" t="s">
        <v>311</v>
      </c>
      <c r="CO27">
        <v>100</v>
      </c>
      <c r="CQ27" s="5"/>
      <c r="DA27" s="13" t="s">
        <v>311</v>
      </c>
      <c r="DB27">
        <v>100</v>
      </c>
      <c r="DD27" s="5"/>
      <c r="DN27" s="13" t="s">
        <v>311</v>
      </c>
      <c r="DO27">
        <v>100</v>
      </c>
      <c r="DQ27" s="5"/>
      <c r="EA27" s="13" t="s">
        <v>311</v>
      </c>
      <c r="EB27">
        <v>100</v>
      </c>
      <c r="ED27" s="5"/>
      <c r="EN27" s="13" t="s">
        <v>311</v>
      </c>
      <c r="EO27">
        <v>100</v>
      </c>
      <c r="EQ27" s="5"/>
      <c r="FA27" s="13" t="s">
        <v>311</v>
      </c>
      <c r="FB27">
        <v>100</v>
      </c>
      <c r="FD27" s="5"/>
      <c r="FN27" s="13" t="s">
        <v>311</v>
      </c>
      <c r="FO27">
        <v>100</v>
      </c>
      <c r="FQ27" s="5"/>
      <c r="GA27" s="13" t="s">
        <v>311</v>
      </c>
      <c r="GB27">
        <v>100</v>
      </c>
      <c r="GD27" s="5"/>
      <c r="GN27" s="13" t="s">
        <v>311</v>
      </c>
      <c r="GO27">
        <v>100</v>
      </c>
      <c r="GQ27" s="5"/>
      <c r="HA27" s="13" t="s">
        <v>311</v>
      </c>
      <c r="HB27">
        <v>100</v>
      </c>
      <c r="HD27" s="5"/>
    </row>
    <row r="28" spans="1:212" x14ac:dyDescent="0.25">
      <c r="A28" s="13" t="s">
        <v>312</v>
      </c>
      <c r="B28">
        <v>100</v>
      </c>
      <c r="E28" s="5"/>
      <c r="N28" s="13" t="s">
        <v>312</v>
      </c>
      <c r="O28">
        <v>100</v>
      </c>
      <c r="Q28" s="5"/>
      <c r="AA28" s="13" t="s">
        <v>312</v>
      </c>
      <c r="AB28">
        <v>100</v>
      </c>
      <c r="AD28" s="5"/>
      <c r="AN28" s="13" t="s">
        <v>312</v>
      </c>
      <c r="AO28">
        <v>100</v>
      </c>
      <c r="AQ28" s="5"/>
      <c r="BA28" s="13" t="s">
        <v>312</v>
      </c>
      <c r="BB28">
        <v>100</v>
      </c>
      <c r="BE28" s="5"/>
      <c r="BN28" s="13" t="s">
        <v>312</v>
      </c>
      <c r="BO28">
        <v>100</v>
      </c>
      <c r="BQ28" s="5"/>
      <c r="CA28" s="13" t="s">
        <v>312</v>
      </c>
      <c r="CB28">
        <v>100</v>
      </c>
      <c r="CD28" s="5"/>
      <c r="CN28" s="13" t="s">
        <v>312</v>
      </c>
      <c r="CO28">
        <v>100</v>
      </c>
      <c r="CQ28" s="5"/>
      <c r="DA28" s="13" t="s">
        <v>312</v>
      </c>
      <c r="DB28">
        <v>100</v>
      </c>
      <c r="DD28" s="5"/>
      <c r="DN28" s="13" t="s">
        <v>312</v>
      </c>
      <c r="DO28">
        <v>100</v>
      </c>
      <c r="DQ28" s="5"/>
      <c r="EA28" s="13" t="s">
        <v>312</v>
      </c>
      <c r="EB28">
        <v>100</v>
      </c>
      <c r="ED28" s="5"/>
      <c r="EN28" s="13" t="s">
        <v>312</v>
      </c>
      <c r="EO28">
        <v>100</v>
      </c>
      <c r="EQ28" s="5"/>
      <c r="FA28" s="13" t="s">
        <v>312</v>
      </c>
      <c r="FB28">
        <v>100</v>
      </c>
      <c r="FD28" s="5"/>
      <c r="FN28" s="13" t="s">
        <v>312</v>
      </c>
      <c r="FO28">
        <v>100</v>
      </c>
      <c r="FQ28" s="5"/>
      <c r="GA28" s="13" t="s">
        <v>312</v>
      </c>
      <c r="GB28">
        <v>100</v>
      </c>
      <c r="GD28" s="5"/>
      <c r="GN28" s="13" t="s">
        <v>312</v>
      </c>
      <c r="GO28">
        <v>100</v>
      </c>
      <c r="GQ28" s="5"/>
      <c r="HA28" s="13" t="s">
        <v>312</v>
      </c>
      <c r="HB28">
        <v>100</v>
      </c>
      <c r="HD28" s="5"/>
    </row>
    <row r="29" spans="1:212" x14ac:dyDescent="0.25">
      <c r="A29" s="13" t="s">
        <v>1312</v>
      </c>
      <c r="E29" s="5"/>
      <c r="N29" s="13" t="s">
        <v>1313</v>
      </c>
      <c r="Q29" s="5"/>
      <c r="AA29" s="13" t="s">
        <v>1314</v>
      </c>
      <c r="AD29" s="5"/>
      <c r="AN29" s="13" t="s">
        <v>1315</v>
      </c>
      <c r="AQ29" s="5"/>
      <c r="BA29" s="13" t="s">
        <v>1316</v>
      </c>
      <c r="BE29" s="5"/>
      <c r="BN29" s="13" t="s">
        <v>1317</v>
      </c>
      <c r="BQ29" s="5"/>
      <c r="CA29" s="13" t="s">
        <v>1318</v>
      </c>
      <c r="CD29" s="5"/>
      <c r="CN29" s="13" t="s">
        <v>1319</v>
      </c>
      <c r="CQ29" s="5"/>
      <c r="DA29" s="13" t="s">
        <v>1320</v>
      </c>
      <c r="DD29" s="5"/>
      <c r="DN29" s="13" t="s">
        <v>1321</v>
      </c>
      <c r="DQ29" s="5"/>
      <c r="EA29" s="13" t="s">
        <v>1320</v>
      </c>
      <c r="ED29" s="5"/>
      <c r="EN29" s="13" t="s">
        <v>1321</v>
      </c>
      <c r="EQ29" s="5"/>
      <c r="FA29" s="13" t="s">
        <v>1322</v>
      </c>
      <c r="FD29" s="5"/>
      <c r="FN29" s="13" t="s">
        <v>1323</v>
      </c>
      <c r="FQ29" s="5"/>
      <c r="GA29" s="13" t="s">
        <v>1321</v>
      </c>
      <c r="GD29" s="5"/>
      <c r="GN29" s="13" t="s">
        <v>1324</v>
      </c>
      <c r="GQ29" s="5"/>
      <c r="HA29" s="13" t="s">
        <v>1321</v>
      </c>
      <c r="HD29" s="5"/>
    </row>
    <row r="30" spans="1:212" x14ac:dyDescent="0.25">
      <c r="A30" s="13" t="s">
        <v>1325</v>
      </c>
      <c r="E30" s="5"/>
      <c r="N30" s="13" t="s">
        <v>1326</v>
      </c>
      <c r="Q30" s="5"/>
      <c r="AA30" s="13" t="s">
        <v>1327</v>
      </c>
      <c r="AD30" s="5"/>
      <c r="AN30" s="13" t="s">
        <v>1328</v>
      </c>
      <c r="AQ30" s="5"/>
      <c r="BA30" s="13" t="s">
        <v>1329</v>
      </c>
      <c r="BE30" s="5"/>
      <c r="BN30" s="13" t="s">
        <v>1330</v>
      </c>
      <c r="BQ30" s="5"/>
      <c r="CA30" s="13" t="s">
        <v>1331</v>
      </c>
      <c r="CD30" s="5"/>
      <c r="CN30" s="13" t="s">
        <v>1332</v>
      </c>
      <c r="CQ30" s="5"/>
      <c r="DA30" s="13" t="s">
        <v>1333</v>
      </c>
      <c r="DD30" s="5"/>
      <c r="DN30" s="13" t="s">
        <v>1334</v>
      </c>
      <c r="DQ30" s="5"/>
      <c r="EA30" s="13" t="s">
        <v>1333</v>
      </c>
      <c r="ED30" s="5"/>
      <c r="EN30" s="13" t="s">
        <v>1334</v>
      </c>
      <c r="EQ30" s="5"/>
      <c r="FA30" s="13" t="s">
        <v>1335</v>
      </c>
      <c r="FD30" s="5"/>
      <c r="FN30" s="13" t="s">
        <v>1336</v>
      </c>
      <c r="FQ30" s="5"/>
      <c r="GA30" s="13" t="s">
        <v>1334</v>
      </c>
      <c r="GD30" s="5"/>
      <c r="GN30" s="13" t="s">
        <v>1337</v>
      </c>
      <c r="GQ30" s="5"/>
      <c r="HA30" s="13" t="s">
        <v>1334</v>
      </c>
      <c r="HD30" s="5"/>
    </row>
    <row r="31" spans="1:212" x14ac:dyDescent="0.25">
      <c r="A31" s="13" t="s">
        <v>1338</v>
      </c>
      <c r="E31" s="5"/>
      <c r="N31" s="13" t="s">
        <v>1339</v>
      </c>
      <c r="Q31" s="5"/>
      <c r="AA31" s="13" t="s">
        <v>1340</v>
      </c>
      <c r="AD31" s="5"/>
      <c r="AN31" s="13" t="s">
        <v>1341</v>
      </c>
      <c r="AQ31" s="5"/>
      <c r="BA31" s="13" t="s">
        <v>1342</v>
      </c>
      <c r="BE31" s="5"/>
      <c r="BN31" s="13" t="s">
        <v>1343</v>
      </c>
      <c r="BQ31" s="5"/>
      <c r="CA31" s="13" t="s">
        <v>1344</v>
      </c>
      <c r="CD31" s="5"/>
      <c r="CN31" s="13" t="s">
        <v>1345</v>
      </c>
      <c r="CQ31" s="5"/>
      <c r="DA31" s="13" t="s">
        <v>1346</v>
      </c>
      <c r="DD31" s="5"/>
      <c r="DN31" s="13" t="s">
        <v>1347</v>
      </c>
      <c r="DQ31" s="5"/>
      <c r="EA31" s="13" t="s">
        <v>1348</v>
      </c>
      <c r="ED31" s="5"/>
      <c r="EN31" s="13" t="s">
        <v>1349</v>
      </c>
      <c r="EQ31" s="5"/>
      <c r="FA31" s="13" t="s">
        <v>1350</v>
      </c>
      <c r="FD31" s="5"/>
      <c r="FN31" s="13" t="s">
        <v>1351</v>
      </c>
      <c r="FQ31" s="5"/>
      <c r="GA31" s="13" t="s">
        <v>1352</v>
      </c>
      <c r="GD31" s="5"/>
      <c r="GN31" s="13" t="s">
        <v>1353</v>
      </c>
      <c r="GQ31" s="5"/>
      <c r="HA31" s="13" t="s">
        <v>1354</v>
      </c>
      <c r="HD31" s="5"/>
    </row>
    <row r="32" spans="1:212" x14ac:dyDescent="0.25">
      <c r="A32" s="13" t="s">
        <v>313</v>
      </c>
      <c r="B32" t="s">
        <v>314</v>
      </c>
      <c r="C32" t="s">
        <v>1355</v>
      </c>
      <c r="E32" s="5"/>
      <c r="N32" s="13" t="s">
        <v>313</v>
      </c>
      <c r="O32" t="s">
        <v>314</v>
      </c>
      <c r="P32" t="s">
        <v>1356</v>
      </c>
      <c r="Q32" s="5"/>
      <c r="AA32" s="13" t="s">
        <v>313</v>
      </c>
      <c r="AB32" t="s">
        <v>314</v>
      </c>
      <c r="AC32" t="s">
        <v>1357</v>
      </c>
      <c r="AD32" s="5"/>
      <c r="AN32" s="13" t="s">
        <v>313</v>
      </c>
      <c r="AO32" t="s">
        <v>314</v>
      </c>
      <c r="AP32" t="s">
        <v>1358</v>
      </c>
      <c r="AQ32" s="5"/>
      <c r="BA32" s="13" t="s">
        <v>313</v>
      </c>
      <c r="BB32" t="s">
        <v>314</v>
      </c>
      <c r="BC32" t="s">
        <v>1359</v>
      </c>
      <c r="BE32" s="5"/>
      <c r="BN32" s="13" t="s">
        <v>313</v>
      </c>
      <c r="BO32" t="s">
        <v>314</v>
      </c>
      <c r="BP32" t="s">
        <v>1360</v>
      </c>
      <c r="BQ32" s="5"/>
      <c r="CA32" s="13" t="s">
        <v>313</v>
      </c>
      <c r="CB32" t="s">
        <v>314</v>
      </c>
      <c r="CC32" t="s">
        <v>1361</v>
      </c>
      <c r="CD32" s="5"/>
      <c r="CN32" s="13" t="s">
        <v>313</v>
      </c>
      <c r="CO32" t="s">
        <v>314</v>
      </c>
      <c r="CP32" t="s">
        <v>1362</v>
      </c>
      <c r="CQ32" s="5"/>
      <c r="DA32" s="13" t="s">
        <v>313</v>
      </c>
      <c r="DB32" t="s">
        <v>314</v>
      </c>
      <c r="DC32" t="s">
        <v>1363</v>
      </c>
      <c r="DD32" s="5"/>
      <c r="DN32" s="13" t="s">
        <v>313</v>
      </c>
      <c r="DO32" t="s">
        <v>314</v>
      </c>
      <c r="DP32" t="s">
        <v>316</v>
      </c>
      <c r="DQ32" s="5"/>
      <c r="EA32" s="13" t="s">
        <v>313</v>
      </c>
      <c r="EB32" t="s">
        <v>314</v>
      </c>
      <c r="EC32" t="s">
        <v>1363</v>
      </c>
      <c r="ED32" s="5"/>
      <c r="EN32" s="13" t="s">
        <v>313</v>
      </c>
      <c r="EO32" t="s">
        <v>314</v>
      </c>
      <c r="EP32" t="s">
        <v>316</v>
      </c>
      <c r="EQ32" s="5"/>
      <c r="FA32" s="13" t="s">
        <v>313</v>
      </c>
      <c r="FB32" t="s">
        <v>314</v>
      </c>
      <c r="FC32" t="s">
        <v>1364</v>
      </c>
      <c r="FD32" s="5"/>
      <c r="FN32" s="13" t="s">
        <v>313</v>
      </c>
      <c r="FO32" t="s">
        <v>314</v>
      </c>
      <c r="FP32" t="s">
        <v>1365</v>
      </c>
      <c r="FQ32" s="5"/>
      <c r="GA32" s="13" t="s">
        <v>313</v>
      </c>
      <c r="GB32" t="s">
        <v>314</v>
      </c>
      <c r="GC32" t="s">
        <v>316</v>
      </c>
      <c r="GD32" s="5"/>
      <c r="GN32" s="13" t="s">
        <v>313</v>
      </c>
      <c r="GO32" t="s">
        <v>314</v>
      </c>
      <c r="GP32" t="s">
        <v>1366</v>
      </c>
      <c r="GQ32" s="5"/>
      <c r="HA32" s="13" t="s">
        <v>313</v>
      </c>
      <c r="HB32" t="s">
        <v>314</v>
      </c>
      <c r="HC32" t="s">
        <v>316</v>
      </c>
      <c r="HD32" s="5"/>
    </row>
    <row r="33" spans="1:220" x14ac:dyDescent="0.25">
      <c r="A33" s="13" t="s">
        <v>315</v>
      </c>
      <c r="B33" t="s">
        <v>316</v>
      </c>
      <c r="E33" s="5"/>
      <c r="N33" s="13" t="s">
        <v>315</v>
      </c>
      <c r="O33" t="s">
        <v>316</v>
      </c>
      <c r="Q33" s="5"/>
      <c r="AA33" s="13" t="s">
        <v>315</v>
      </c>
      <c r="AB33" t="s">
        <v>316</v>
      </c>
      <c r="AD33" s="5"/>
      <c r="AN33" s="13" t="s">
        <v>315</v>
      </c>
      <c r="AO33" t="s">
        <v>316</v>
      </c>
      <c r="AQ33" s="5"/>
      <c r="BA33" s="13" t="s">
        <v>315</v>
      </c>
      <c r="BB33" t="s">
        <v>316</v>
      </c>
      <c r="BE33" s="5"/>
      <c r="BN33" s="13" t="s">
        <v>315</v>
      </c>
      <c r="BO33" t="s">
        <v>316</v>
      </c>
      <c r="BQ33" s="5"/>
      <c r="CA33" s="13" t="s">
        <v>315</v>
      </c>
      <c r="CB33" t="s">
        <v>316</v>
      </c>
      <c r="CD33" s="5"/>
      <c r="CN33" s="13" t="s">
        <v>315</v>
      </c>
      <c r="CO33" t="s">
        <v>316</v>
      </c>
      <c r="CQ33" s="5"/>
      <c r="DA33" s="13" t="s">
        <v>315</v>
      </c>
      <c r="DB33" t="s">
        <v>316</v>
      </c>
      <c r="DD33" s="5"/>
      <c r="DN33" s="13" t="s">
        <v>315</v>
      </c>
      <c r="DO33" t="s">
        <v>316</v>
      </c>
      <c r="DQ33" s="5"/>
      <c r="EA33" s="13" t="s">
        <v>315</v>
      </c>
      <c r="EB33" t="s">
        <v>316</v>
      </c>
      <c r="ED33" s="5"/>
      <c r="EN33" s="13" t="s">
        <v>315</v>
      </c>
      <c r="EO33" t="s">
        <v>316</v>
      </c>
      <c r="EQ33" s="5"/>
      <c r="FA33" s="13" t="s">
        <v>315</v>
      </c>
      <c r="FB33" t="s">
        <v>316</v>
      </c>
      <c r="FD33" s="5"/>
      <c r="FN33" s="13" t="s">
        <v>315</v>
      </c>
      <c r="FO33" t="s">
        <v>316</v>
      </c>
      <c r="FQ33" s="5"/>
      <c r="GA33" s="13" t="s">
        <v>315</v>
      </c>
      <c r="GB33" t="s">
        <v>316</v>
      </c>
      <c r="GD33" s="5"/>
      <c r="GN33" s="13" t="s">
        <v>315</v>
      </c>
      <c r="GO33" t="s">
        <v>316</v>
      </c>
      <c r="GQ33" s="5"/>
      <c r="HA33" s="13" t="s">
        <v>315</v>
      </c>
      <c r="HB33" t="s">
        <v>316</v>
      </c>
      <c r="HD33" s="5"/>
    </row>
    <row r="34" spans="1:220" x14ac:dyDescent="0.25">
      <c r="A34" s="13" t="s">
        <v>317</v>
      </c>
      <c r="B34" t="s">
        <v>318</v>
      </c>
      <c r="C34" t="s">
        <v>319</v>
      </c>
      <c r="E34" s="5"/>
      <c r="N34" s="13" t="s">
        <v>317</v>
      </c>
      <c r="O34" t="s">
        <v>318</v>
      </c>
      <c r="P34" t="s">
        <v>319</v>
      </c>
      <c r="Q34" s="5"/>
      <c r="AA34" s="13" t="s">
        <v>317</v>
      </c>
      <c r="AB34" t="s">
        <v>318</v>
      </c>
      <c r="AC34" t="s">
        <v>319</v>
      </c>
      <c r="AD34" s="5"/>
      <c r="AN34" s="13" t="s">
        <v>317</v>
      </c>
      <c r="AO34" t="s">
        <v>318</v>
      </c>
      <c r="AP34" t="s">
        <v>319</v>
      </c>
      <c r="AQ34" s="5"/>
      <c r="BA34" s="13" t="s">
        <v>317</v>
      </c>
      <c r="BB34" t="s">
        <v>318</v>
      </c>
      <c r="BC34" t="s">
        <v>319</v>
      </c>
      <c r="BE34" s="5"/>
      <c r="BN34" s="13" t="s">
        <v>317</v>
      </c>
      <c r="BO34" t="s">
        <v>318</v>
      </c>
      <c r="BP34" t="s">
        <v>319</v>
      </c>
      <c r="BQ34" s="5"/>
      <c r="CA34" s="13" t="s">
        <v>317</v>
      </c>
      <c r="CB34" t="s">
        <v>318</v>
      </c>
      <c r="CC34" t="s">
        <v>319</v>
      </c>
      <c r="CD34" s="5"/>
      <c r="CN34" s="13" t="s">
        <v>317</v>
      </c>
      <c r="CO34" t="s">
        <v>318</v>
      </c>
      <c r="CP34" t="s">
        <v>319</v>
      </c>
      <c r="CQ34" s="5"/>
      <c r="DA34" s="13" t="s">
        <v>317</v>
      </c>
      <c r="DB34" t="s">
        <v>318</v>
      </c>
      <c r="DC34" t="s">
        <v>319</v>
      </c>
      <c r="DD34" s="5"/>
      <c r="DN34" s="13" t="s">
        <v>317</v>
      </c>
      <c r="DO34" t="s">
        <v>318</v>
      </c>
      <c r="DP34" t="s">
        <v>319</v>
      </c>
      <c r="DQ34" s="5"/>
      <c r="EA34" s="13" t="s">
        <v>317</v>
      </c>
      <c r="EB34" t="s">
        <v>318</v>
      </c>
      <c r="EC34" t="s">
        <v>319</v>
      </c>
      <c r="ED34" s="5"/>
      <c r="EN34" s="13" t="s">
        <v>317</v>
      </c>
      <c r="EO34" t="s">
        <v>318</v>
      </c>
      <c r="EP34" t="s">
        <v>319</v>
      </c>
      <c r="EQ34" s="5"/>
      <c r="FA34" s="13" t="s">
        <v>317</v>
      </c>
      <c r="FB34" t="s">
        <v>318</v>
      </c>
      <c r="FC34" t="s">
        <v>319</v>
      </c>
      <c r="FD34" s="5"/>
      <c r="FN34" s="13" t="s">
        <v>317</v>
      </c>
      <c r="FO34" t="s">
        <v>318</v>
      </c>
      <c r="FP34" t="s">
        <v>319</v>
      </c>
      <c r="FQ34" s="5"/>
      <c r="GA34" s="13" t="s">
        <v>317</v>
      </c>
      <c r="GB34" t="s">
        <v>318</v>
      </c>
      <c r="GC34" t="s">
        <v>319</v>
      </c>
      <c r="GD34" s="5"/>
      <c r="GN34" s="13" t="s">
        <v>317</v>
      </c>
      <c r="GO34" t="s">
        <v>318</v>
      </c>
      <c r="GP34" t="s">
        <v>319</v>
      </c>
      <c r="GQ34" s="5"/>
      <c r="HA34" s="13" t="s">
        <v>317</v>
      </c>
      <c r="HB34" t="s">
        <v>318</v>
      </c>
      <c r="HC34" t="s">
        <v>319</v>
      </c>
      <c r="HD34" s="5"/>
    </row>
    <row r="35" spans="1:220" x14ac:dyDescent="0.25">
      <c r="A35" s="13" t="s">
        <v>320</v>
      </c>
      <c r="E35" s="5"/>
      <c r="N35" s="13" t="s">
        <v>320</v>
      </c>
      <c r="Q35" s="5"/>
      <c r="AA35" s="13" t="s">
        <v>320</v>
      </c>
      <c r="AD35" s="5"/>
      <c r="AN35" s="13" t="s">
        <v>320</v>
      </c>
      <c r="AQ35" s="5"/>
      <c r="BA35" s="13" t="s">
        <v>320</v>
      </c>
      <c r="BE35" s="5"/>
      <c r="BN35" s="13" t="s">
        <v>320</v>
      </c>
      <c r="BQ35" s="5"/>
      <c r="CA35" s="13" t="s">
        <v>320</v>
      </c>
      <c r="CD35" s="5"/>
      <c r="CN35" s="13" t="s">
        <v>320</v>
      </c>
      <c r="CQ35" s="5"/>
      <c r="DA35" s="13" t="s">
        <v>320</v>
      </c>
      <c r="DD35" s="5"/>
      <c r="DN35" s="13" t="s">
        <v>320</v>
      </c>
      <c r="DQ35" s="5"/>
      <c r="EA35" s="13" t="s">
        <v>320</v>
      </c>
      <c r="ED35" s="5"/>
      <c r="EN35" s="13" t="s">
        <v>320</v>
      </c>
      <c r="EQ35" s="5"/>
      <c r="FA35" s="13" t="s">
        <v>320</v>
      </c>
      <c r="FD35" s="5"/>
      <c r="FN35" s="13" t="s">
        <v>320</v>
      </c>
      <c r="FQ35" s="5"/>
      <c r="GA35" s="13" t="s">
        <v>320</v>
      </c>
      <c r="GD35" s="5"/>
      <c r="GN35" s="13" t="s">
        <v>320</v>
      </c>
      <c r="GQ35" s="5"/>
      <c r="HA35" s="13" t="s">
        <v>320</v>
      </c>
      <c r="HD35" s="5"/>
    </row>
    <row r="36" spans="1:220" x14ac:dyDescent="0.25">
      <c r="A36" s="13" t="s">
        <v>321</v>
      </c>
      <c r="E36" s="5"/>
      <c r="N36" s="13" t="s">
        <v>1367</v>
      </c>
      <c r="Q36" s="5"/>
      <c r="AA36" s="13" t="s">
        <v>1368</v>
      </c>
      <c r="AD36" s="5"/>
      <c r="AN36" s="13" t="s">
        <v>1369</v>
      </c>
      <c r="AQ36" s="5"/>
      <c r="BA36" s="13" t="s">
        <v>1370</v>
      </c>
      <c r="BE36" s="5"/>
      <c r="BN36" s="13" t="s">
        <v>1371</v>
      </c>
      <c r="BQ36" s="5"/>
      <c r="CA36" s="13" t="s">
        <v>1372</v>
      </c>
      <c r="CD36" s="5"/>
      <c r="CN36" s="13" t="s">
        <v>1373</v>
      </c>
      <c r="CQ36" s="5"/>
      <c r="DA36" s="13" t="s">
        <v>1374</v>
      </c>
      <c r="DD36" s="5"/>
      <c r="DN36" s="13" t="s">
        <v>1375</v>
      </c>
      <c r="DQ36" s="5"/>
      <c r="EA36" s="13" t="s">
        <v>1376</v>
      </c>
      <c r="ED36" s="5"/>
      <c r="EN36" s="13" t="s">
        <v>1377</v>
      </c>
      <c r="EQ36" s="5"/>
      <c r="FA36" s="13" t="s">
        <v>1378</v>
      </c>
      <c r="FD36" s="5"/>
      <c r="FN36" s="13" t="s">
        <v>1379</v>
      </c>
      <c r="FQ36" s="5"/>
      <c r="GA36" s="13" t="s">
        <v>1380</v>
      </c>
      <c r="GD36" s="5"/>
      <c r="GN36" s="13" t="s">
        <v>1381</v>
      </c>
      <c r="GQ36" s="5"/>
      <c r="HA36" s="13" t="s">
        <v>1382</v>
      </c>
      <c r="HD36" s="5"/>
    </row>
    <row r="37" spans="1:220" x14ac:dyDescent="0.25">
      <c r="A37" s="13" t="s">
        <v>322</v>
      </c>
      <c r="B37" t="s">
        <v>314</v>
      </c>
      <c r="C37" t="s">
        <v>323</v>
      </c>
      <c r="D37" t="s">
        <v>324</v>
      </c>
      <c r="E37" s="5"/>
      <c r="N37" s="13" t="s">
        <v>322</v>
      </c>
      <c r="O37" t="s">
        <v>314</v>
      </c>
      <c r="P37" t="s">
        <v>323</v>
      </c>
      <c r="Q37" s="5" t="s">
        <v>324</v>
      </c>
      <c r="AA37" s="13" t="s">
        <v>322</v>
      </c>
      <c r="AB37" t="s">
        <v>314</v>
      </c>
      <c r="AC37" t="s">
        <v>323</v>
      </c>
      <c r="AD37" s="5" t="s">
        <v>324</v>
      </c>
      <c r="AN37" s="13" t="s">
        <v>322</v>
      </c>
      <c r="AO37" t="s">
        <v>314</v>
      </c>
      <c r="AP37" t="s">
        <v>323</v>
      </c>
      <c r="AQ37" s="5" t="s">
        <v>324</v>
      </c>
      <c r="BA37" s="13" t="s">
        <v>322</v>
      </c>
      <c r="BB37" t="s">
        <v>314</v>
      </c>
      <c r="BC37" t="s">
        <v>323</v>
      </c>
      <c r="BD37" t="s">
        <v>324</v>
      </c>
      <c r="BE37" s="5"/>
      <c r="BN37" s="13" t="s">
        <v>322</v>
      </c>
      <c r="BO37" t="s">
        <v>314</v>
      </c>
      <c r="BP37" t="s">
        <v>323</v>
      </c>
      <c r="BQ37" s="5" t="s">
        <v>324</v>
      </c>
      <c r="CA37" s="13" t="s">
        <v>322</v>
      </c>
      <c r="CB37" t="s">
        <v>314</v>
      </c>
      <c r="CC37" t="s">
        <v>323</v>
      </c>
      <c r="CD37" s="5" t="s">
        <v>324</v>
      </c>
      <c r="CN37" s="13" t="s">
        <v>322</v>
      </c>
      <c r="CO37" t="s">
        <v>314</v>
      </c>
      <c r="CP37" t="s">
        <v>323</v>
      </c>
      <c r="CQ37" s="5" t="s">
        <v>324</v>
      </c>
      <c r="DA37" s="13" t="s">
        <v>322</v>
      </c>
      <c r="DB37" t="s">
        <v>314</v>
      </c>
      <c r="DC37" t="s">
        <v>323</v>
      </c>
      <c r="DD37" s="5" t="s">
        <v>324</v>
      </c>
      <c r="DN37" s="13" t="s">
        <v>322</v>
      </c>
      <c r="DO37" t="s">
        <v>314</v>
      </c>
      <c r="DP37" t="s">
        <v>323</v>
      </c>
      <c r="DQ37" s="5" t="s">
        <v>324</v>
      </c>
      <c r="EA37" s="13" t="s">
        <v>322</v>
      </c>
      <c r="EB37" t="s">
        <v>314</v>
      </c>
      <c r="EC37" t="s">
        <v>323</v>
      </c>
      <c r="ED37" s="5" t="s">
        <v>324</v>
      </c>
      <c r="EN37" s="13" t="s">
        <v>322</v>
      </c>
      <c r="EO37" t="s">
        <v>314</v>
      </c>
      <c r="EP37" t="s">
        <v>323</v>
      </c>
      <c r="EQ37" s="5" t="s">
        <v>324</v>
      </c>
      <c r="FA37" s="13" t="s">
        <v>322</v>
      </c>
      <c r="FB37" t="s">
        <v>314</v>
      </c>
      <c r="FC37" t="s">
        <v>323</v>
      </c>
      <c r="FD37" s="5" t="s">
        <v>324</v>
      </c>
      <c r="FN37" s="13" t="s">
        <v>322</v>
      </c>
      <c r="FO37" t="s">
        <v>314</v>
      </c>
      <c r="FP37" t="s">
        <v>323</v>
      </c>
      <c r="FQ37" s="5" t="s">
        <v>324</v>
      </c>
      <c r="GA37" s="13" t="s">
        <v>322</v>
      </c>
      <c r="GB37" t="s">
        <v>314</v>
      </c>
      <c r="GC37" t="s">
        <v>323</v>
      </c>
      <c r="GD37" s="5" t="s">
        <v>324</v>
      </c>
      <c r="GN37" s="13" t="s">
        <v>322</v>
      </c>
      <c r="GO37" t="s">
        <v>314</v>
      </c>
      <c r="GP37" t="s">
        <v>323</v>
      </c>
      <c r="GQ37" s="5" t="s">
        <v>324</v>
      </c>
      <c r="HA37" s="13" t="s">
        <v>322</v>
      </c>
      <c r="HB37" t="s">
        <v>314</v>
      </c>
      <c r="HC37" t="s">
        <v>323</v>
      </c>
      <c r="HD37" s="5" t="s">
        <v>324</v>
      </c>
    </row>
    <row r="38" spans="1:220" ht="15.75" thickBot="1" x14ac:dyDescent="0.3">
      <c r="A38" s="15" t="s">
        <v>325</v>
      </c>
      <c r="B38" s="18" t="s">
        <v>323</v>
      </c>
      <c r="C38" s="18" t="s">
        <v>326</v>
      </c>
      <c r="D38" s="18"/>
      <c r="E38" s="6"/>
      <c r="N38" s="15" t="s">
        <v>325</v>
      </c>
      <c r="O38" s="18" t="s">
        <v>323</v>
      </c>
      <c r="P38" s="18" t="s">
        <v>1383</v>
      </c>
      <c r="Q38" s="6"/>
      <c r="AA38" s="15" t="s">
        <v>325</v>
      </c>
      <c r="AB38" s="18" t="s">
        <v>323</v>
      </c>
      <c r="AC38" s="18" t="s">
        <v>1384</v>
      </c>
      <c r="AD38" s="6"/>
      <c r="AN38" s="15" t="s">
        <v>325</v>
      </c>
      <c r="AO38" s="18" t="s">
        <v>323</v>
      </c>
      <c r="AP38" s="18" t="s">
        <v>1385</v>
      </c>
      <c r="AQ38" s="6"/>
      <c r="BA38" s="15" t="s">
        <v>325</v>
      </c>
      <c r="BB38" s="18" t="s">
        <v>323</v>
      </c>
      <c r="BC38" s="18" t="s">
        <v>1386</v>
      </c>
      <c r="BD38" s="18"/>
      <c r="BE38" s="6"/>
      <c r="BN38" s="15" t="s">
        <v>325</v>
      </c>
      <c r="BO38" s="18" t="s">
        <v>323</v>
      </c>
      <c r="BP38" s="18" t="s">
        <v>1387</v>
      </c>
      <c r="BQ38" s="6"/>
      <c r="CA38" s="15" t="s">
        <v>325</v>
      </c>
      <c r="CB38" s="18" t="s">
        <v>323</v>
      </c>
      <c r="CC38" s="18" t="s">
        <v>1388</v>
      </c>
      <c r="CD38" s="6"/>
      <c r="CN38" s="15" t="s">
        <v>325</v>
      </c>
      <c r="CO38" s="18" t="s">
        <v>323</v>
      </c>
      <c r="CP38" s="18" t="s">
        <v>1389</v>
      </c>
      <c r="CQ38" s="6"/>
      <c r="DA38" s="15" t="s">
        <v>325</v>
      </c>
      <c r="DB38" s="18" t="s">
        <v>323</v>
      </c>
      <c r="DC38" s="18" t="s">
        <v>1390</v>
      </c>
      <c r="DD38" s="6"/>
      <c r="DN38" s="15" t="s">
        <v>325</v>
      </c>
      <c r="DO38" s="18" t="s">
        <v>323</v>
      </c>
      <c r="DP38" s="18" t="s">
        <v>1391</v>
      </c>
      <c r="DQ38" s="6"/>
      <c r="EA38" s="15" t="s">
        <v>325</v>
      </c>
      <c r="EB38" s="18" t="s">
        <v>323</v>
      </c>
      <c r="EC38" s="18" t="s">
        <v>1392</v>
      </c>
      <c r="ED38" s="6"/>
      <c r="EN38" s="15" t="s">
        <v>325</v>
      </c>
      <c r="EO38" s="18" t="s">
        <v>323</v>
      </c>
      <c r="EP38" s="18" t="s">
        <v>1393</v>
      </c>
      <c r="EQ38" s="6"/>
      <c r="FA38" s="15" t="s">
        <v>325</v>
      </c>
      <c r="FB38" s="18" t="s">
        <v>323</v>
      </c>
      <c r="FC38" s="18" t="s">
        <v>1394</v>
      </c>
      <c r="FD38" s="6"/>
      <c r="FN38" s="15" t="s">
        <v>325</v>
      </c>
      <c r="FO38" s="18" t="s">
        <v>323</v>
      </c>
      <c r="FP38" s="18" t="s">
        <v>1395</v>
      </c>
      <c r="FQ38" s="6"/>
      <c r="GA38" s="15" t="s">
        <v>325</v>
      </c>
      <c r="GB38" s="18" t="s">
        <v>323</v>
      </c>
      <c r="GC38" s="18" t="s">
        <v>1396</v>
      </c>
      <c r="GD38" s="6"/>
      <c r="GN38" s="15" t="s">
        <v>325</v>
      </c>
      <c r="GO38" s="18" t="s">
        <v>323</v>
      </c>
      <c r="GP38" s="18" t="s">
        <v>1397</v>
      </c>
      <c r="GQ38" s="6"/>
      <c r="HA38" s="15" t="s">
        <v>325</v>
      </c>
      <c r="HB38" s="18" t="s">
        <v>323</v>
      </c>
      <c r="HC38" s="18" t="s">
        <v>1398</v>
      </c>
      <c r="HD38" s="6"/>
    </row>
    <row r="39" spans="1:220" s="128" customFormat="1" ht="15.75" thickBot="1" x14ac:dyDescent="0.3"/>
    <row r="40" spans="1:220" x14ac:dyDescent="0.25">
      <c r="A40" s="11" t="s">
        <v>160</v>
      </c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12"/>
      <c r="N40" s="11" t="s">
        <v>160</v>
      </c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12"/>
      <c r="AA40" s="11" t="s">
        <v>160</v>
      </c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12"/>
      <c r="AN40" s="11" t="s">
        <v>160</v>
      </c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12"/>
      <c r="BA40" s="11" t="s">
        <v>160</v>
      </c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12"/>
      <c r="BN40" s="11" t="s">
        <v>160</v>
      </c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12"/>
      <c r="CA40" s="11" t="s">
        <v>160</v>
      </c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12"/>
      <c r="CN40" s="11" t="s">
        <v>160</v>
      </c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12"/>
      <c r="DA40" s="11" t="s">
        <v>160</v>
      </c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12"/>
      <c r="DN40" s="11" t="s">
        <v>160</v>
      </c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2"/>
      <c r="EA40" s="11" t="s">
        <v>160</v>
      </c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12"/>
      <c r="EN40" s="11" t="s">
        <v>160</v>
      </c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12"/>
      <c r="FA40" s="11" t="s">
        <v>160</v>
      </c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12"/>
      <c r="FN40" s="11" t="s">
        <v>160</v>
      </c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12"/>
      <c r="GA40" s="11" t="s">
        <v>160</v>
      </c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12"/>
      <c r="GN40" s="11" t="s">
        <v>160</v>
      </c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12"/>
      <c r="HA40" s="11" t="s">
        <v>160</v>
      </c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12"/>
    </row>
    <row r="41" spans="1:220" x14ac:dyDescent="0.25">
      <c r="A41" s="13" t="s">
        <v>16</v>
      </c>
      <c r="B41" t="s">
        <v>17</v>
      </c>
      <c r="L41" s="5"/>
      <c r="N41" s="13" t="s">
        <v>16</v>
      </c>
      <c r="O41" t="s">
        <v>17</v>
      </c>
      <c r="Y41" s="5"/>
      <c r="AA41" s="13" t="s">
        <v>16</v>
      </c>
      <c r="AB41" t="s">
        <v>17</v>
      </c>
      <c r="AL41" s="5"/>
      <c r="AN41" s="13" t="s">
        <v>16</v>
      </c>
      <c r="AO41" t="s">
        <v>17</v>
      </c>
      <c r="AY41" s="5"/>
      <c r="BA41" s="13" t="s">
        <v>16</v>
      </c>
      <c r="BB41" t="s">
        <v>17</v>
      </c>
      <c r="BL41" s="5"/>
      <c r="BN41" s="13" t="s">
        <v>16</v>
      </c>
      <c r="BO41" t="s">
        <v>17</v>
      </c>
      <c r="BY41" s="5"/>
      <c r="CA41" s="13" t="s">
        <v>16</v>
      </c>
      <c r="CB41" t="s">
        <v>17</v>
      </c>
      <c r="CL41" s="5"/>
      <c r="CN41" s="13" t="s">
        <v>16</v>
      </c>
      <c r="CO41" t="s">
        <v>17</v>
      </c>
      <c r="CY41" s="5"/>
      <c r="DA41" s="13" t="s">
        <v>16</v>
      </c>
      <c r="DB41" t="s">
        <v>17</v>
      </c>
      <c r="DL41" s="5"/>
      <c r="DN41" s="13" t="s">
        <v>16</v>
      </c>
      <c r="DO41" t="s">
        <v>17</v>
      </c>
      <c r="DY41" s="5"/>
      <c r="EA41" s="13" t="s">
        <v>16</v>
      </c>
      <c r="EB41" t="s">
        <v>17</v>
      </c>
      <c r="EL41" s="5"/>
      <c r="EN41" s="13" t="s">
        <v>16</v>
      </c>
      <c r="EO41" t="s">
        <v>17</v>
      </c>
      <c r="EY41" s="5"/>
      <c r="FA41" s="13" t="s">
        <v>16</v>
      </c>
      <c r="FB41" t="s">
        <v>17</v>
      </c>
      <c r="FL41" s="5"/>
      <c r="FN41" s="13" t="s">
        <v>16</v>
      </c>
      <c r="FO41" t="s">
        <v>17</v>
      </c>
      <c r="FY41" s="5"/>
      <c r="GA41" s="13" t="s">
        <v>16</v>
      </c>
      <c r="GB41" t="s">
        <v>17</v>
      </c>
      <c r="GL41" s="5"/>
      <c r="GN41" s="13" t="s">
        <v>16</v>
      </c>
      <c r="GO41" t="s">
        <v>17</v>
      </c>
      <c r="GY41" s="5"/>
      <c r="HA41" s="13" t="s">
        <v>16</v>
      </c>
      <c r="HB41" t="s">
        <v>17</v>
      </c>
      <c r="HL41" s="5"/>
    </row>
    <row r="42" spans="1:220" x14ac:dyDescent="0.25">
      <c r="A42" s="13" t="s">
        <v>328</v>
      </c>
      <c r="L42" s="5"/>
      <c r="N42" s="13" t="s">
        <v>328</v>
      </c>
      <c r="Y42" s="5"/>
      <c r="AA42" s="13" t="s">
        <v>1399</v>
      </c>
      <c r="AL42" s="5"/>
      <c r="AN42" s="13" t="s">
        <v>328</v>
      </c>
      <c r="AY42" s="5"/>
      <c r="BA42" s="13" t="s">
        <v>328</v>
      </c>
      <c r="BL42" s="5"/>
      <c r="BN42" s="13" t="s">
        <v>328</v>
      </c>
      <c r="BY42" s="5"/>
      <c r="CA42" s="13" t="s">
        <v>328</v>
      </c>
      <c r="CL42" s="5"/>
      <c r="CN42" s="13" t="s">
        <v>328</v>
      </c>
      <c r="CY42" s="5"/>
      <c r="DA42" s="13" t="s">
        <v>328</v>
      </c>
      <c r="DL42" s="5"/>
      <c r="DN42" s="13" t="s">
        <v>1400</v>
      </c>
      <c r="DY42" s="5"/>
      <c r="EA42" s="13" t="s">
        <v>328</v>
      </c>
      <c r="EL42" s="5"/>
      <c r="EN42" s="13" t="s">
        <v>328</v>
      </c>
      <c r="EY42" s="5"/>
      <c r="FA42" s="13" t="s">
        <v>1401</v>
      </c>
      <c r="FL42" s="5"/>
      <c r="FN42" s="13" t="s">
        <v>328</v>
      </c>
      <c r="FY42" s="5"/>
      <c r="GA42" s="13" t="s">
        <v>328</v>
      </c>
      <c r="GL42" s="5"/>
      <c r="GN42" s="13" t="s">
        <v>328</v>
      </c>
      <c r="GY42" s="5"/>
      <c r="HA42" s="13" t="s">
        <v>328</v>
      </c>
      <c r="HL42" s="5"/>
    </row>
    <row r="43" spans="1:220" x14ac:dyDescent="0.25">
      <c r="A43" s="13" t="s">
        <v>162</v>
      </c>
      <c r="B43">
        <v>101133.733761425</v>
      </c>
      <c r="L43" s="5"/>
      <c r="N43" s="13" t="s">
        <v>162</v>
      </c>
      <c r="O43">
        <v>98933.276063229801</v>
      </c>
      <c r="Y43" s="5"/>
      <c r="AA43" s="13" t="s">
        <v>162</v>
      </c>
      <c r="AB43">
        <v>96667.214523562798</v>
      </c>
      <c r="AL43" s="5"/>
      <c r="AN43" s="13" t="s">
        <v>162</v>
      </c>
      <c r="AO43">
        <v>95882.261737135603</v>
      </c>
      <c r="AY43" s="5"/>
      <c r="BA43" s="13" t="s">
        <v>162</v>
      </c>
      <c r="BB43">
        <v>94870.239301465204</v>
      </c>
      <c r="BL43" s="5"/>
      <c r="BN43" s="13" t="s">
        <v>162</v>
      </c>
      <c r="BO43">
        <v>94170.873682111298</v>
      </c>
      <c r="BY43" s="5"/>
      <c r="CA43" s="13" t="s">
        <v>162</v>
      </c>
      <c r="CB43">
        <v>93682.946494447096</v>
      </c>
      <c r="CL43" s="5"/>
      <c r="CN43" s="13" t="s">
        <v>162</v>
      </c>
      <c r="CO43">
        <v>93973.078952407697</v>
      </c>
      <c r="CY43" s="5"/>
      <c r="DA43" s="13" t="s">
        <v>162</v>
      </c>
      <c r="DB43">
        <v>55475.9889216796</v>
      </c>
      <c r="DL43" s="5"/>
      <c r="DN43" s="13" t="s">
        <v>162</v>
      </c>
      <c r="DO43">
        <v>62410.487536889603</v>
      </c>
      <c r="DY43" s="5"/>
      <c r="EA43" s="13" t="s">
        <v>162</v>
      </c>
      <c r="EB43">
        <v>69344.986152099606</v>
      </c>
      <c r="EL43" s="5"/>
      <c r="EN43" s="13" t="s">
        <v>162</v>
      </c>
      <c r="EO43">
        <v>76279.484767309506</v>
      </c>
      <c r="EY43" s="5"/>
      <c r="FA43" s="13" t="s">
        <v>162</v>
      </c>
      <c r="FB43">
        <v>94488.029378773994</v>
      </c>
      <c r="FL43" s="5"/>
      <c r="FN43" s="13" t="s">
        <v>162</v>
      </c>
      <c r="FO43">
        <v>94440.830928741998</v>
      </c>
      <c r="FY43" s="5"/>
      <c r="GA43" s="13" t="s">
        <v>162</v>
      </c>
      <c r="GB43">
        <v>54609.176594778401</v>
      </c>
      <c r="GL43" s="5"/>
      <c r="GN43" s="13" t="s">
        <v>162</v>
      </c>
      <c r="GO43">
        <v>94757.889900188107</v>
      </c>
      <c r="GY43" s="5"/>
      <c r="HA43" s="13" t="s">
        <v>162</v>
      </c>
      <c r="HB43">
        <v>54392.473513053097</v>
      </c>
      <c r="HL43" s="5"/>
    </row>
    <row r="44" spans="1:220" x14ac:dyDescent="0.25">
      <c r="A44" s="13"/>
      <c r="L44" s="5"/>
      <c r="N44" s="13"/>
      <c r="Y44" s="5"/>
      <c r="AA44" s="13"/>
      <c r="AL44" s="5"/>
      <c r="AN44" s="13"/>
      <c r="AY44" s="5"/>
      <c r="BA44" s="13"/>
      <c r="BL44" s="5"/>
      <c r="BN44" s="13"/>
      <c r="BY44" s="5"/>
      <c r="CA44" s="13"/>
      <c r="CL44" s="5"/>
      <c r="CN44" s="13"/>
      <c r="CY44" s="5"/>
      <c r="DA44" s="13"/>
      <c r="DL44" s="5"/>
      <c r="DN44" s="13"/>
      <c r="DY44" s="5"/>
      <c r="EA44" s="13"/>
      <c r="EL44" s="5"/>
      <c r="EN44" s="13"/>
      <c r="EY44" s="5"/>
      <c r="FA44" s="13"/>
      <c r="FL44" s="5"/>
      <c r="FN44" s="13"/>
      <c r="FY44" s="5"/>
      <c r="GA44" s="13"/>
      <c r="GL44" s="5"/>
      <c r="GN44" s="13"/>
      <c r="GY44" s="5"/>
      <c r="HA44" s="13"/>
      <c r="HL44" s="5"/>
    </row>
    <row r="45" spans="1:220" x14ac:dyDescent="0.25">
      <c r="A45" s="13" t="s">
        <v>19</v>
      </c>
      <c r="B45">
        <v>0</v>
      </c>
      <c r="C45">
        <v>0.09</v>
      </c>
      <c r="D45">
        <v>0.18</v>
      </c>
      <c r="E45">
        <v>0.27</v>
      </c>
      <c r="F45">
        <v>0.36</v>
      </c>
      <c r="G45">
        <v>0.45</v>
      </c>
      <c r="H45">
        <v>0.54</v>
      </c>
      <c r="I45">
        <v>0.63</v>
      </c>
      <c r="J45">
        <v>0.72</v>
      </c>
      <c r="K45">
        <v>0.80999999999999905</v>
      </c>
      <c r="L45" s="5">
        <v>0.9</v>
      </c>
      <c r="N45" s="13" t="s">
        <v>19</v>
      </c>
      <c r="O45">
        <v>0</v>
      </c>
      <c r="P45">
        <v>0.09</v>
      </c>
      <c r="Q45">
        <v>0.18</v>
      </c>
      <c r="R45">
        <v>0.27</v>
      </c>
      <c r="S45">
        <v>0.36</v>
      </c>
      <c r="T45">
        <v>0.45</v>
      </c>
      <c r="U45">
        <v>0.54</v>
      </c>
      <c r="V45">
        <v>0.63</v>
      </c>
      <c r="W45">
        <v>0.72</v>
      </c>
      <c r="X45">
        <v>0.80999999999999905</v>
      </c>
      <c r="Y45" s="5">
        <v>0.9</v>
      </c>
      <c r="AA45" s="13" t="s">
        <v>19</v>
      </c>
      <c r="AB45">
        <v>0</v>
      </c>
      <c r="AC45">
        <v>0.09</v>
      </c>
      <c r="AD45">
        <v>0.18</v>
      </c>
      <c r="AE45">
        <v>0.27</v>
      </c>
      <c r="AF45">
        <v>0.36</v>
      </c>
      <c r="AG45">
        <v>0.45</v>
      </c>
      <c r="AH45">
        <v>0.54</v>
      </c>
      <c r="AI45">
        <v>0.63</v>
      </c>
      <c r="AJ45">
        <v>0.72</v>
      </c>
      <c r="AK45">
        <v>0.80999999999999905</v>
      </c>
      <c r="AL45" s="5">
        <v>0.9</v>
      </c>
      <c r="AN45" s="13" t="s">
        <v>19</v>
      </c>
      <c r="AO45">
        <v>0</v>
      </c>
      <c r="AP45">
        <v>0.09</v>
      </c>
      <c r="AQ45">
        <v>0.18</v>
      </c>
      <c r="AR45">
        <v>0.27</v>
      </c>
      <c r="AS45">
        <v>0.36</v>
      </c>
      <c r="AT45">
        <v>0.45</v>
      </c>
      <c r="AU45">
        <v>0.54</v>
      </c>
      <c r="AV45">
        <v>0.63</v>
      </c>
      <c r="AW45">
        <v>0.72</v>
      </c>
      <c r="AX45">
        <v>0.80999999999999905</v>
      </c>
      <c r="AY45" s="5">
        <v>0.9</v>
      </c>
      <c r="BA45" s="13" t="s">
        <v>19</v>
      </c>
      <c r="BB45">
        <v>0</v>
      </c>
      <c r="BC45">
        <v>0.09</v>
      </c>
      <c r="BD45">
        <v>0.18</v>
      </c>
      <c r="BE45">
        <v>0.27</v>
      </c>
      <c r="BF45">
        <v>0.36</v>
      </c>
      <c r="BG45">
        <v>0.45</v>
      </c>
      <c r="BH45">
        <v>0.54</v>
      </c>
      <c r="BI45">
        <v>0.63</v>
      </c>
      <c r="BJ45">
        <v>0.72</v>
      </c>
      <c r="BK45">
        <v>0.80999999999999905</v>
      </c>
      <c r="BL45" s="5">
        <v>0.9</v>
      </c>
      <c r="BN45" s="13" t="s">
        <v>19</v>
      </c>
      <c r="BO45">
        <v>0</v>
      </c>
      <c r="BP45">
        <v>0.09</v>
      </c>
      <c r="BQ45">
        <v>0.18</v>
      </c>
      <c r="BR45">
        <v>0.27</v>
      </c>
      <c r="BS45">
        <v>0.36</v>
      </c>
      <c r="BT45">
        <v>0.45</v>
      </c>
      <c r="BU45">
        <v>0.54</v>
      </c>
      <c r="BV45">
        <v>0.63</v>
      </c>
      <c r="BW45">
        <v>0.72</v>
      </c>
      <c r="BX45">
        <v>0.80999999999999905</v>
      </c>
      <c r="BY45" s="5">
        <v>0.9</v>
      </c>
      <c r="CA45" s="13" t="s">
        <v>19</v>
      </c>
      <c r="CB45">
        <v>0</v>
      </c>
      <c r="CC45">
        <v>0.09</v>
      </c>
      <c r="CD45">
        <v>0.18</v>
      </c>
      <c r="CE45">
        <v>0.27</v>
      </c>
      <c r="CF45">
        <v>0.36</v>
      </c>
      <c r="CG45">
        <v>0.45</v>
      </c>
      <c r="CH45">
        <v>0.54</v>
      </c>
      <c r="CI45">
        <v>0.63</v>
      </c>
      <c r="CJ45">
        <v>0.72</v>
      </c>
      <c r="CK45">
        <v>0.80999999999999905</v>
      </c>
      <c r="CL45" s="5">
        <v>0.9</v>
      </c>
      <c r="CN45" s="13" t="s">
        <v>19</v>
      </c>
      <c r="CO45">
        <v>0</v>
      </c>
      <c r="CP45">
        <v>0.09</v>
      </c>
      <c r="CQ45">
        <v>0.18</v>
      </c>
      <c r="CR45">
        <v>0.27</v>
      </c>
      <c r="CS45">
        <v>0.36</v>
      </c>
      <c r="CT45">
        <v>0.45</v>
      </c>
      <c r="CU45">
        <v>0.54</v>
      </c>
      <c r="CV45">
        <v>0.63</v>
      </c>
      <c r="CW45">
        <v>0.72</v>
      </c>
      <c r="CX45">
        <v>0.80999999999999905</v>
      </c>
      <c r="CY45" s="5">
        <v>0.9</v>
      </c>
      <c r="DA45" s="13" t="s">
        <v>19</v>
      </c>
      <c r="DB45">
        <v>0</v>
      </c>
      <c r="DC45">
        <v>0.09</v>
      </c>
      <c r="DD45">
        <v>0.18</v>
      </c>
      <c r="DE45">
        <v>0.27</v>
      </c>
      <c r="DF45">
        <v>0.36</v>
      </c>
      <c r="DG45">
        <v>0.45</v>
      </c>
      <c r="DH45">
        <v>0.54</v>
      </c>
      <c r="DI45">
        <v>0.63</v>
      </c>
      <c r="DJ45">
        <v>0.72</v>
      </c>
      <c r="DK45">
        <v>0.80999999999999905</v>
      </c>
      <c r="DL45" s="5">
        <v>0.9</v>
      </c>
      <c r="DN45" s="13" t="s">
        <v>19</v>
      </c>
      <c r="DO45">
        <v>0</v>
      </c>
      <c r="DP45">
        <v>0.09</v>
      </c>
      <c r="DQ45">
        <v>0.18</v>
      </c>
      <c r="DR45">
        <v>0.27</v>
      </c>
      <c r="DS45">
        <v>0.36</v>
      </c>
      <c r="DT45">
        <v>0.45</v>
      </c>
      <c r="DU45">
        <v>0.54</v>
      </c>
      <c r="DV45">
        <v>0.63</v>
      </c>
      <c r="DW45">
        <v>0.72</v>
      </c>
      <c r="DX45">
        <v>0.80999999999999905</v>
      </c>
      <c r="DY45" s="5">
        <v>0.9</v>
      </c>
      <c r="EA45" s="13" t="s">
        <v>19</v>
      </c>
      <c r="EB45">
        <v>0</v>
      </c>
      <c r="EC45">
        <v>0.09</v>
      </c>
      <c r="ED45">
        <v>0.18</v>
      </c>
      <c r="EE45">
        <v>0.27</v>
      </c>
      <c r="EF45">
        <v>0.36</v>
      </c>
      <c r="EG45">
        <v>0.45</v>
      </c>
      <c r="EH45">
        <v>0.54</v>
      </c>
      <c r="EI45">
        <v>0.63</v>
      </c>
      <c r="EJ45">
        <v>0.72</v>
      </c>
      <c r="EK45">
        <v>0.80999999999999905</v>
      </c>
      <c r="EL45" s="5">
        <v>0.9</v>
      </c>
      <c r="EN45" s="13" t="s">
        <v>19</v>
      </c>
      <c r="EO45">
        <v>0</v>
      </c>
      <c r="EP45">
        <v>0.09</v>
      </c>
      <c r="EQ45">
        <v>0.18</v>
      </c>
      <c r="ER45">
        <v>0.27</v>
      </c>
      <c r="ES45">
        <v>0.36</v>
      </c>
      <c r="ET45">
        <v>0.45</v>
      </c>
      <c r="EU45">
        <v>0.54</v>
      </c>
      <c r="EV45">
        <v>0.63</v>
      </c>
      <c r="EW45">
        <v>0.72</v>
      </c>
      <c r="EX45">
        <v>0.80999999999999905</v>
      </c>
      <c r="EY45" s="5">
        <v>0.9</v>
      </c>
      <c r="FA45" s="13" t="s">
        <v>19</v>
      </c>
      <c r="FB45">
        <v>0</v>
      </c>
      <c r="FC45">
        <v>0.09</v>
      </c>
      <c r="FD45">
        <v>0.18</v>
      </c>
      <c r="FE45">
        <v>0.27</v>
      </c>
      <c r="FF45">
        <v>0.36</v>
      </c>
      <c r="FG45">
        <v>0.45</v>
      </c>
      <c r="FH45">
        <v>0.54</v>
      </c>
      <c r="FI45">
        <v>0.63</v>
      </c>
      <c r="FJ45">
        <v>0.72</v>
      </c>
      <c r="FK45">
        <v>0.80999999999999905</v>
      </c>
      <c r="FL45" s="5">
        <v>0.9</v>
      </c>
      <c r="FN45" s="13" t="s">
        <v>19</v>
      </c>
      <c r="FO45">
        <v>0</v>
      </c>
      <c r="FP45">
        <v>0.09</v>
      </c>
      <c r="FQ45">
        <v>0.18</v>
      </c>
      <c r="FR45">
        <v>0.27</v>
      </c>
      <c r="FS45">
        <v>0.36</v>
      </c>
      <c r="FT45">
        <v>0.45</v>
      </c>
      <c r="FU45">
        <v>0.54</v>
      </c>
      <c r="FV45">
        <v>0.63</v>
      </c>
      <c r="FW45">
        <v>0.72</v>
      </c>
      <c r="FX45">
        <v>0.80999999999999905</v>
      </c>
      <c r="FY45" s="5">
        <v>0.9</v>
      </c>
      <c r="GA45" s="13" t="s">
        <v>19</v>
      </c>
      <c r="GB45">
        <v>0</v>
      </c>
      <c r="GC45">
        <v>0.09</v>
      </c>
      <c r="GD45">
        <v>0.18</v>
      </c>
      <c r="GE45">
        <v>0.27</v>
      </c>
      <c r="GF45">
        <v>0.36</v>
      </c>
      <c r="GG45">
        <v>0.45</v>
      </c>
      <c r="GH45">
        <v>0.54</v>
      </c>
      <c r="GI45">
        <v>0.63</v>
      </c>
      <c r="GJ45">
        <v>0.72</v>
      </c>
      <c r="GK45">
        <v>0.80999999999999905</v>
      </c>
      <c r="GL45" s="5">
        <v>0.9</v>
      </c>
      <c r="GN45" s="13" t="s">
        <v>19</v>
      </c>
      <c r="GO45">
        <v>0</v>
      </c>
      <c r="GP45">
        <v>0.09</v>
      </c>
      <c r="GQ45">
        <v>0.18</v>
      </c>
      <c r="GR45">
        <v>0.27</v>
      </c>
      <c r="GS45">
        <v>0.36</v>
      </c>
      <c r="GT45">
        <v>0.45</v>
      </c>
      <c r="GU45">
        <v>0.54</v>
      </c>
      <c r="GV45">
        <v>0.63</v>
      </c>
      <c r="GW45">
        <v>0.72</v>
      </c>
      <c r="GX45">
        <v>0.80999999999999905</v>
      </c>
      <c r="GY45" s="5">
        <v>0.9</v>
      </c>
      <c r="HA45" s="13" t="s">
        <v>19</v>
      </c>
      <c r="HB45">
        <v>0</v>
      </c>
      <c r="HC45">
        <v>0.09</v>
      </c>
      <c r="HD45">
        <v>0.18</v>
      </c>
      <c r="HE45">
        <v>0.27</v>
      </c>
      <c r="HF45">
        <v>0.36</v>
      </c>
      <c r="HG45">
        <v>0.45</v>
      </c>
      <c r="HH45">
        <v>0.54</v>
      </c>
      <c r="HI45">
        <v>0.63</v>
      </c>
      <c r="HJ45">
        <v>0.72</v>
      </c>
      <c r="HK45">
        <v>0.80999999999999905</v>
      </c>
      <c r="HL45" s="5">
        <v>0.9</v>
      </c>
    </row>
    <row r="46" spans="1:220" x14ac:dyDescent="0.25">
      <c r="A46" s="13">
        <v>0</v>
      </c>
      <c r="B46">
        <v>97405.187725780095</v>
      </c>
      <c r="C46">
        <v>90299.945291304393</v>
      </c>
      <c r="D46">
        <v>84408.319189060203</v>
      </c>
      <c r="E46">
        <v>79604.454836143705</v>
      </c>
      <c r="F46">
        <v>75758.4291097104</v>
      </c>
      <c r="G46">
        <v>72745.393359626294</v>
      </c>
      <c r="H46">
        <v>70452.650250497099</v>
      </c>
      <c r="I46">
        <v>68783.337265505601</v>
      </c>
      <c r="J46">
        <v>67657.140605291497</v>
      </c>
      <c r="K46">
        <v>67394.646104506406</v>
      </c>
      <c r="L46" s="5">
        <v>67658.372504276398</v>
      </c>
      <c r="N46" s="13">
        <v>0</v>
      </c>
      <c r="O46">
        <v>97239.187378259405</v>
      </c>
      <c r="P46">
        <v>89571.495795796407</v>
      </c>
      <c r="Q46">
        <v>83105.131493514593</v>
      </c>
      <c r="R46">
        <v>77722.581910613706</v>
      </c>
      <c r="S46">
        <v>73301.530075058603</v>
      </c>
      <c r="T46">
        <v>69722.371623488798</v>
      </c>
      <c r="U46">
        <v>66874.601749865396</v>
      </c>
      <c r="V46">
        <v>64660.730495262796</v>
      </c>
      <c r="W46">
        <v>62997.719666345103</v>
      </c>
      <c r="X46">
        <v>62214.734756359903</v>
      </c>
      <c r="Y46" s="5">
        <v>61957.962120975099</v>
      </c>
      <c r="AA46" s="13">
        <v>0</v>
      </c>
      <c r="AB46">
        <v>96756.289219198501</v>
      </c>
      <c r="AC46">
        <v>88626.239678273007</v>
      </c>
      <c r="AD46">
        <v>81679.964915681499</v>
      </c>
      <c r="AE46">
        <v>75807.618489153101</v>
      </c>
      <c r="AF46">
        <v>70893.432655852899</v>
      </c>
      <c r="AG46">
        <v>66822.386857576406</v>
      </c>
      <c r="AH46">
        <v>63486.226331296799</v>
      </c>
      <c r="AI46">
        <v>60787.534834942096</v>
      </c>
      <c r="AJ46">
        <v>58641.648486689301</v>
      </c>
      <c r="AK46">
        <v>57385.228074397499</v>
      </c>
      <c r="AL46" s="5">
        <v>56653.182609395801</v>
      </c>
      <c r="AN46" s="13">
        <v>0</v>
      </c>
      <c r="AO46">
        <v>97315.970630449301</v>
      </c>
      <c r="AP46">
        <v>88772.535777212004</v>
      </c>
      <c r="AQ46">
        <v>81396.010393873003</v>
      </c>
      <c r="AR46">
        <v>75083.973328374006</v>
      </c>
      <c r="AS46">
        <v>69726.810760465305</v>
      </c>
      <c r="AT46">
        <v>65213.885701373103</v>
      </c>
      <c r="AU46">
        <v>61439.350367539497</v>
      </c>
      <c r="AV46">
        <v>58306.357301413802</v>
      </c>
      <c r="AW46">
        <v>55729.339070406801</v>
      </c>
      <c r="AX46">
        <v>54052.027796827599</v>
      </c>
      <c r="AY46" s="5">
        <v>52899.251584629099</v>
      </c>
      <c r="BA46" s="13">
        <v>0</v>
      </c>
      <c r="BB46">
        <v>97373.526879040801</v>
      </c>
      <c r="BC46">
        <v>88544.990602456499</v>
      </c>
      <c r="BD46">
        <v>80851.886393283596</v>
      </c>
      <c r="BE46">
        <v>74200.660824681996</v>
      </c>
      <c r="BF46">
        <v>68489.198205471097</v>
      </c>
      <c r="BG46">
        <v>63612.625380646801</v>
      </c>
      <c r="BH46">
        <v>59468.962646105101</v>
      </c>
      <c r="BI46">
        <v>55963.437128795798</v>
      </c>
      <c r="BJ46">
        <v>53011.056886286198</v>
      </c>
      <c r="BK46">
        <v>50961.9359718466</v>
      </c>
      <c r="BL46" s="5">
        <v>49435.5080897722</v>
      </c>
      <c r="BN46" s="13">
        <v>0</v>
      </c>
      <c r="BO46">
        <v>97388.461462336898</v>
      </c>
      <c r="BP46">
        <v>88391.078296876702</v>
      </c>
      <c r="BQ46">
        <v>80484.627987872795</v>
      </c>
      <c r="BR46">
        <v>73585.943647991196</v>
      </c>
      <c r="BS46">
        <v>67601.896477648406</v>
      </c>
      <c r="BT46">
        <v>62434.889974359598</v>
      </c>
      <c r="BU46">
        <v>57988.352097302697</v>
      </c>
      <c r="BV46">
        <v>54171.110905600501</v>
      </c>
      <c r="BW46">
        <v>50900.208357008101</v>
      </c>
      <c r="BX46">
        <v>48533.591291113597</v>
      </c>
      <c r="BY46" s="5">
        <v>46685.251005012797</v>
      </c>
      <c r="CA46" s="13">
        <v>0</v>
      </c>
      <c r="CB46">
        <v>97261.975313072602</v>
      </c>
      <c r="CC46">
        <v>88219.443117724804</v>
      </c>
      <c r="CD46">
        <v>80209.257445523806</v>
      </c>
      <c r="CE46">
        <v>73160.315744614607</v>
      </c>
      <c r="CF46">
        <v>66990.124942493305</v>
      </c>
      <c r="CG46">
        <v>61610.013683792502</v>
      </c>
      <c r="CH46">
        <v>56930.457854451597</v>
      </c>
      <c r="CI46">
        <v>52865.481790081503</v>
      </c>
      <c r="CJ46">
        <v>49335.666744149697</v>
      </c>
      <c r="CK46">
        <v>46707.373319390099</v>
      </c>
      <c r="CL46" s="5">
        <v>44591.019430235101</v>
      </c>
      <c r="CN46" s="13">
        <v>0</v>
      </c>
      <c r="CO46">
        <v>97225.374977085507</v>
      </c>
      <c r="CP46">
        <v>88352.929166455899</v>
      </c>
      <c r="CQ46">
        <v>80426.168763145804</v>
      </c>
      <c r="CR46">
        <v>73388.495878773203</v>
      </c>
      <c r="CS46">
        <v>67171.410595547699</v>
      </c>
      <c r="CT46">
        <v>61699.058322444798</v>
      </c>
      <c r="CU46">
        <v>56893.012078995896</v>
      </c>
      <c r="CV46">
        <v>52676.398380717197</v>
      </c>
      <c r="CW46">
        <v>49007.211645675699</v>
      </c>
      <c r="CX46">
        <v>46228.388901550097</v>
      </c>
      <c r="CY46" s="5">
        <v>43929.326065266199</v>
      </c>
      <c r="DA46" s="13">
        <v>0</v>
      </c>
      <c r="DB46">
        <v>62868.991150048998</v>
      </c>
      <c r="DC46">
        <v>55255.482225625798</v>
      </c>
      <c r="DD46">
        <v>48665.604945006402</v>
      </c>
      <c r="DE46">
        <v>43028.903698914401</v>
      </c>
      <c r="DF46">
        <v>69080.036765599405</v>
      </c>
      <c r="DG46">
        <v>63546.884922380799</v>
      </c>
      <c r="DH46">
        <v>58625.531713663499</v>
      </c>
      <c r="DI46">
        <v>54261.313856903398</v>
      </c>
      <c r="DJ46">
        <v>50547.632797209997</v>
      </c>
      <c r="DK46">
        <v>47596.444756869401</v>
      </c>
      <c r="DL46" s="5">
        <v>45118.6453774158</v>
      </c>
      <c r="DN46" s="13">
        <v>0</v>
      </c>
      <c r="DO46">
        <v>70727.615043805097</v>
      </c>
      <c r="DP46">
        <v>62162.4175038291</v>
      </c>
      <c r="DQ46">
        <v>54748.805563132199</v>
      </c>
      <c r="DR46">
        <v>48407.5166612787</v>
      </c>
      <c r="DS46">
        <v>77022.036378856094</v>
      </c>
      <c r="DT46">
        <v>70846.063366280694</v>
      </c>
      <c r="DU46">
        <v>65350.186531966901</v>
      </c>
      <c r="DV46">
        <v>60472.8989138244</v>
      </c>
      <c r="DW46">
        <v>56300.868172223098</v>
      </c>
      <c r="DX46">
        <v>52939.679274904003</v>
      </c>
      <c r="DY46" s="5">
        <v>50094.371420348602</v>
      </c>
      <c r="EA46" s="13">
        <v>0</v>
      </c>
      <c r="EB46">
        <v>78586.238937561298</v>
      </c>
      <c r="EC46">
        <v>69069.352782032307</v>
      </c>
      <c r="ED46">
        <v>60832.006181258002</v>
      </c>
      <c r="EE46">
        <v>53786.129623642999</v>
      </c>
      <c r="EF46">
        <v>84963.3846664374</v>
      </c>
      <c r="EG46">
        <v>78144.621500880807</v>
      </c>
      <c r="EH46">
        <v>72074.252945223299</v>
      </c>
      <c r="EI46">
        <v>66683.926578579907</v>
      </c>
      <c r="EJ46">
        <v>62053.575020812001</v>
      </c>
      <c r="EK46">
        <v>58282.411213655701</v>
      </c>
      <c r="EL46" s="5">
        <v>55069.617530860603</v>
      </c>
      <c r="EN46" s="13">
        <v>0</v>
      </c>
      <c r="EO46">
        <v>86444.862831317398</v>
      </c>
      <c r="EP46">
        <v>75976.288060235602</v>
      </c>
      <c r="EQ46">
        <v>66915.206799383799</v>
      </c>
      <c r="ER46">
        <v>59164.742586007298</v>
      </c>
      <c r="ES46">
        <v>92904.246898055993</v>
      </c>
      <c r="ET46">
        <v>85442.716232973195</v>
      </c>
      <c r="EU46">
        <v>78797.879230192499</v>
      </c>
      <c r="EV46">
        <v>72894.536696483003</v>
      </c>
      <c r="EW46">
        <v>67805.885280001603</v>
      </c>
      <c r="EX46">
        <v>63624.765319700498</v>
      </c>
      <c r="EY46" s="5">
        <v>60044.502073462601</v>
      </c>
      <c r="FA46" s="13">
        <v>0</v>
      </c>
      <c r="FB46">
        <v>97329.312971430307</v>
      </c>
      <c r="FC46">
        <v>88613.782954649199</v>
      </c>
      <c r="FD46">
        <v>80789.363192218705</v>
      </c>
      <c r="FE46">
        <v>73807.672632993301</v>
      </c>
      <c r="FF46">
        <v>67608.400576189204</v>
      </c>
      <c r="FG46">
        <v>62123.433865618303</v>
      </c>
      <c r="FH46">
        <v>57281.272711539299</v>
      </c>
      <c r="FI46">
        <v>53010.934367414397</v>
      </c>
      <c r="FJ46">
        <v>49341.356228304401</v>
      </c>
      <c r="FK46">
        <v>46492.033358433997</v>
      </c>
      <c r="FL46" s="5">
        <v>44117.118821456897</v>
      </c>
      <c r="FN46" s="13">
        <v>0</v>
      </c>
      <c r="FO46">
        <v>97017.794830839804</v>
      </c>
      <c r="FP46">
        <v>88424.519729424501</v>
      </c>
      <c r="FQ46">
        <v>80695.293486604103</v>
      </c>
      <c r="FR46">
        <v>73783.495647758202</v>
      </c>
      <c r="FS46">
        <v>67630.734062925301</v>
      </c>
      <c r="FT46">
        <v>62171.596331026201</v>
      </c>
      <c r="FU46">
        <v>57337.785040160001</v>
      </c>
      <c r="FV46">
        <v>53061.565676414102</v>
      </c>
      <c r="FW46">
        <v>49420.938569724603</v>
      </c>
      <c r="FX46">
        <v>46549.207524564103</v>
      </c>
      <c r="FY46" s="5">
        <v>44145.832996105601</v>
      </c>
      <c r="GA46" s="13">
        <v>0</v>
      </c>
      <c r="GB46">
        <v>61886.663163329496</v>
      </c>
      <c r="GC46">
        <v>54392.115315850402</v>
      </c>
      <c r="GD46">
        <v>47905.204867740598</v>
      </c>
      <c r="GE46">
        <v>42356.5770786188</v>
      </c>
      <c r="GF46">
        <v>68087.229828597003</v>
      </c>
      <c r="GG46">
        <v>62634.433390539001</v>
      </c>
      <c r="GH46">
        <v>57784.898475407703</v>
      </c>
      <c r="GI46">
        <v>53484.817103580703</v>
      </c>
      <c r="GJ46">
        <v>49828.432332803801</v>
      </c>
      <c r="GK46">
        <v>46928.496724737597</v>
      </c>
      <c r="GL46" s="5">
        <v>44496.637943428897</v>
      </c>
      <c r="GN46" s="13">
        <v>0</v>
      </c>
      <c r="GO46">
        <v>97264.374620542803</v>
      </c>
      <c r="GP46">
        <v>88668.245856557798</v>
      </c>
      <c r="GQ46">
        <v>80946.115375051799</v>
      </c>
      <c r="GR46">
        <v>74035.877641454499</v>
      </c>
      <c r="GS46">
        <v>67878.296551869207</v>
      </c>
      <c r="GT46">
        <v>62409.766751397299</v>
      </c>
      <c r="GU46">
        <v>57563.684505544297</v>
      </c>
      <c r="GV46">
        <v>53273.536065179898</v>
      </c>
      <c r="GW46">
        <v>49624.009791011798</v>
      </c>
      <c r="GX46">
        <v>46737.638223100897</v>
      </c>
      <c r="GY46" s="5">
        <v>44319.7280833775</v>
      </c>
      <c r="HA46" s="13">
        <v>0</v>
      </c>
      <c r="HB46">
        <v>61641.081166649601</v>
      </c>
      <c r="HC46">
        <v>54176.273588406599</v>
      </c>
      <c r="HD46">
        <v>47715.104848424198</v>
      </c>
      <c r="HE46">
        <v>42188.495423544999</v>
      </c>
      <c r="HF46">
        <v>67839.025851689599</v>
      </c>
      <c r="HG46">
        <v>62406.318374574897</v>
      </c>
      <c r="HH46">
        <v>57574.738145781899</v>
      </c>
      <c r="HI46">
        <v>53290.691005206601</v>
      </c>
      <c r="HJ46">
        <v>49648.630409392099</v>
      </c>
      <c r="HK46">
        <v>46761.508002188799</v>
      </c>
      <c r="HL46" s="5">
        <v>44341.134451989601</v>
      </c>
    </row>
    <row r="47" spans="1:220" x14ac:dyDescent="0.25">
      <c r="A47" s="13">
        <v>1400</v>
      </c>
      <c r="B47">
        <v>88579.573936277404</v>
      </c>
      <c r="C47">
        <v>82255.595782221499</v>
      </c>
      <c r="D47">
        <v>77002.445234650906</v>
      </c>
      <c r="E47">
        <v>72711.008480114193</v>
      </c>
      <c r="F47">
        <v>69268.772118346897</v>
      </c>
      <c r="G47">
        <v>66567.425561204494</v>
      </c>
      <c r="H47">
        <v>64508.857068380297</v>
      </c>
      <c r="I47">
        <v>63008.381330730997</v>
      </c>
      <c r="J47">
        <v>62013.227248569798</v>
      </c>
      <c r="K47">
        <v>61778.483131199697</v>
      </c>
      <c r="L47" s="5">
        <v>61993.131909218799</v>
      </c>
      <c r="N47" s="13">
        <v>1400</v>
      </c>
      <c r="O47">
        <v>89436.719295363495</v>
      </c>
      <c r="P47">
        <v>82519.378704195798</v>
      </c>
      <c r="Q47">
        <v>76668.118374027603</v>
      </c>
      <c r="R47">
        <v>71781.084209854394</v>
      </c>
      <c r="S47">
        <v>67752.356583947694</v>
      </c>
      <c r="T47">
        <v>64478.1066143317</v>
      </c>
      <c r="U47">
        <v>61861.951458926698</v>
      </c>
      <c r="V47">
        <v>59818.361112856197</v>
      </c>
      <c r="W47">
        <v>58293.892249770099</v>
      </c>
      <c r="X47">
        <v>57545.122838162897</v>
      </c>
      <c r="Y47" s="5">
        <v>57250.653978420101</v>
      </c>
      <c r="AA47" s="13">
        <v>1400</v>
      </c>
      <c r="AB47">
        <v>89987.080359835294</v>
      </c>
      <c r="AC47">
        <v>82565.802025186204</v>
      </c>
      <c r="AD47">
        <v>76202.381807898404</v>
      </c>
      <c r="AE47">
        <v>70801.377475324902</v>
      </c>
      <c r="AF47">
        <v>66262.193110966604</v>
      </c>
      <c r="AG47">
        <v>62484.557542327202</v>
      </c>
      <c r="AH47">
        <v>59373.588121929002</v>
      </c>
      <c r="AI47">
        <v>56843.340707738702</v>
      </c>
      <c r="AJ47">
        <v>54839.096913041903</v>
      </c>
      <c r="AK47">
        <v>53622.320946216998</v>
      </c>
      <c r="AL47" s="5">
        <v>52861.374207511602</v>
      </c>
      <c r="AN47" s="13">
        <v>1400</v>
      </c>
      <c r="AO47">
        <v>91481.871936048497</v>
      </c>
      <c r="AP47">
        <v>83600.594639680494</v>
      </c>
      <c r="AQ47">
        <v>76770.063133405594</v>
      </c>
      <c r="AR47">
        <v>70900.973259406906</v>
      </c>
      <c r="AS47">
        <v>65897.609395348802</v>
      </c>
      <c r="AT47">
        <v>61662.968527816702</v>
      </c>
      <c r="AU47">
        <v>58103.697318610699</v>
      </c>
      <c r="AV47">
        <v>55133.786603724599</v>
      </c>
      <c r="AW47">
        <v>52698.141970327699</v>
      </c>
      <c r="AX47">
        <v>51061.634992684398</v>
      </c>
      <c r="AY47" s="5">
        <v>49884.698367907498</v>
      </c>
      <c r="BA47" s="13">
        <v>1400</v>
      </c>
      <c r="BB47">
        <v>92519.863071153901</v>
      </c>
      <c r="BC47">
        <v>84292.880583847305</v>
      </c>
      <c r="BD47">
        <v>77096.908171186893</v>
      </c>
      <c r="BE47">
        <v>70850.016090088204</v>
      </c>
      <c r="BF47">
        <v>65462.501220532598</v>
      </c>
      <c r="BG47">
        <v>60841.7795949723</v>
      </c>
      <c r="BH47">
        <v>56897.246907339402</v>
      </c>
      <c r="BI47">
        <v>53544.097040684101</v>
      </c>
      <c r="BJ47">
        <v>50726.781653074198</v>
      </c>
      <c r="BK47">
        <v>48716.934415259901</v>
      </c>
      <c r="BL47" s="5">
        <v>47167.238440422399</v>
      </c>
      <c r="BN47" s="13">
        <v>1400</v>
      </c>
      <c r="BO47">
        <v>93524.554015012807</v>
      </c>
      <c r="BP47">
        <v>85055.399556755001</v>
      </c>
      <c r="BQ47">
        <v>77586.217699482106</v>
      </c>
      <c r="BR47">
        <v>71043.7730297417</v>
      </c>
      <c r="BS47">
        <v>65345.6592825833</v>
      </c>
      <c r="BT47">
        <v>60405.008296094398</v>
      </c>
      <c r="BU47">
        <v>56135.281550400898</v>
      </c>
      <c r="BV47">
        <v>52454.184523479402</v>
      </c>
      <c r="BW47">
        <v>49307.749275586502</v>
      </c>
      <c r="BX47">
        <v>46973.240252821997</v>
      </c>
      <c r="BY47" s="5">
        <v>45098.031108513598</v>
      </c>
      <c r="CA47" s="13">
        <v>1400</v>
      </c>
      <c r="CB47">
        <v>94408.245172196606</v>
      </c>
      <c r="CC47">
        <v>85807.047275127203</v>
      </c>
      <c r="CD47">
        <v>78162.478212529502</v>
      </c>
      <c r="CE47">
        <v>71411.465583619705</v>
      </c>
      <c r="CF47">
        <v>65480.339061052102</v>
      </c>
      <c r="CG47">
        <v>60289.378781393301</v>
      </c>
      <c r="CH47">
        <v>55757.532995902198</v>
      </c>
      <c r="CI47">
        <v>51806.400480783203</v>
      </c>
      <c r="CJ47">
        <v>48384.8371213102</v>
      </c>
      <c r="CK47">
        <v>45776.377067101901</v>
      </c>
      <c r="CL47" s="5">
        <v>43624.667382118198</v>
      </c>
      <c r="CN47" s="13">
        <v>1400</v>
      </c>
      <c r="CO47">
        <v>95381.722421650396</v>
      </c>
      <c r="CP47">
        <v>86846.934353528704</v>
      </c>
      <c r="CQ47">
        <v>79199.405624070598</v>
      </c>
      <c r="CR47">
        <v>72388.4789884606</v>
      </c>
      <c r="CS47">
        <v>66352.288605312002</v>
      </c>
      <c r="CT47">
        <v>61021.810145424301</v>
      </c>
      <c r="CU47">
        <v>56325.171158527097</v>
      </c>
      <c r="CV47">
        <v>52191.433248325397</v>
      </c>
      <c r="CW47">
        <v>48623.766223876599</v>
      </c>
      <c r="CX47">
        <v>45819.153896714801</v>
      </c>
      <c r="CY47" s="5">
        <v>43467.551885794397</v>
      </c>
      <c r="DA47" s="13">
        <v>1400</v>
      </c>
      <c r="DB47">
        <v>98244.102574276694</v>
      </c>
      <c r="DC47">
        <v>89732.170988798796</v>
      </c>
      <c r="DD47">
        <v>82054.596439885499</v>
      </c>
      <c r="DE47">
        <v>75164.906151022806</v>
      </c>
      <c r="DF47">
        <v>69008.150751301</v>
      </c>
      <c r="DG47">
        <v>63523.977030800103</v>
      </c>
      <c r="DH47">
        <v>58649.140843447698</v>
      </c>
      <c r="DI47">
        <v>54320.3122730467</v>
      </c>
      <c r="DJ47">
        <v>50656.004932937998</v>
      </c>
      <c r="DK47">
        <v>47647.959007690399</v>
      </c>
      <c r="DL47" s="5">
        <v>45091.982716606799</v>
      </c>
      <c r="DN47" s="13">
        <v>1400</v>
      </c>
      <c r="DO47">
        <v>109558.427472892</v>
      </c>
      <c r="DP47">
        <v>100088.791699593</v>
      </c>
      <c r="DQ47">
        <v>91539.292895054896</v>
      </c>
      <c r="DR47">
        <v>83860.602388713305</v>
      </c>
      <c r="DS47">
        <v>76993.346797105405</v>
      </c>
      <c r="DT47">
        <v>70871.602216974497</v>
      </c>
      <c r="DU47">
        <v>65425.865893974602</v>
      </c>
      <c r="DV47">
        <v>60586.284440596297</v>
      </c>
      <c r="DW47">
        <v>56464.924716523201</v>
      </c>
      <c r="DX47">
        <v>53047.4003607169</v>
      </c>
      <c r="DY47" s="5">
        <v>50123.863846772903</v>
      </c>
      <c r="EA47" s="13">
        <v>1400</v>
      </c>
      <c r="EB47">
        <v>120872.166916341</v>
      </c>
      <c r="EC47">
        <v>110444.830777296</v>
      </c>
      <c r="ED47">
        <v>101023.41874356499</v>
      </c>
      <c r="EE47">
        <v>92555.745040537804</v>
      </c>
      <c r="EF47">
        <v>84978.010572952495</v>
      </c>
      <c r="EG47">
        <v>78218.718897034705</v>
      </c>
      <c r="EH47">
        <v>72202.106945882799</v>
      </c>
      <c r="EI47">
        <v>66851.796478243807</v>
      </c>
      <c r="EJ47">
        <v>62273.4066026293</v>
      </c>
      <c r="EK47">
        <v>58446.423778555902</v>
      </c>
      <c r="EL47" s="5">
        <v>55155.344398458197</v>
      </c>
      <c r="EN47" s="13">
        <v>1400</v>
      </c>
      <c r="EO47">
        <v>132185.47137833401</v>
      </c>
      <c r="EP47">
        <v>120800.437665096</v>
      </c>
      <c r="EQ47">
        <v>110507.12045476001</v>
      </c>
      <c r="ER47">
        <v>101250.475982219</v>
      </c>
      <c r="ES47">
        <v>92962.278194608996</v>
      </c>
      <c r="ET47">
        <v>85565.456751774007</v>
      </c>
      <c r="EU47">
        <v>78977.987021115405</v>
      </c>
      <c r="EV47">
        <v>73116.964888525807</v>
      </c>
      <c r="EW47">
        <v>68081.560972948893</v>
      </c>
      <c r="EX47">
        <v>63845.134081716002</v>
      </c>
      <c r="EY47" s="5">
        <v>60186.524271529801</v>
      </c>
      <c r="FA47" s="13">
        <v>1400</v>
      </c>
      <c r="FB47">
        <v>96028.304209936206</v>
      </c>
      <c r="FC47">
        <v>87591.867450367296</v>
      </c>
      <c r="FD47">
        <v>79997.301959893404</v>
      </c>
      <c r="FE47">
        <v>73201.095017590793</v>
      </c>
      <c r="FF47">
        <v>67148.445229262099</v>
      </c>
      <c r="FG47">
        <v>61776.971799287603</v>
      </c>
      <c r="FH47">
        <v>57020.7249371738</v>
      </c>
      <c r="FI47">
        <v>52813.784654436502</v>
      </c>
      <c r="FJ47">
        <v>49221.598583769803</v>
      </c>
      <c r="FK47">
        <v>46332.321165630397</v>
      </c>
      <c r="FL47" s="5">
        <v>43893.2150066756</v>
      </c>
      <c r="FN47" s="13">
        <v>1400</v>
      </c>
      <c r="FO47">
        <v>96105.852609384005</v>
      </c>
      <c r="FP47">
        <v>87754.302472150695</v>
      </c>
      <c r="FQ47">
        <v>80218.599526127495</v>
      </c>
      <c r="FR47">
        <v>73458.710245583003</v>
      </c>
      <c r="FS47">
        <v>67423.074932112198</v>
      </c>
      <c r="FT47">
        <v>62052.433915617199</v>
      </c>
      <c r="FU47">
        <v>57283.807292844504</v>
      </c>
      <c r="FV47">
        <v>53053.991482509002</v>
      </c>
      <c r="FW47">
        <v>49471.363625578299</v>
      </c>
      <c r="FX47">
        <v>46547.941418920302</v>
      </c>
      <c r="FY47" s="5">
        <v>44070.2386682461</v>
      </c>
      <c r="GA47" s="13">
        <v>1400</v>
      </c>
      <c r="GB47">
        <v>96829.760562375493</v>
      </c>
      <c r="GC47">
        <v>88437.542340409505</v>
      </c>
      <c r="GD47">
        <v>80868.959304499396</v>
      </c>
      <c r="GE47">
        <v>74077.895557471405</v>
      </c>
      <c r="GF47">
        <v>68009.954579223995</v>
      </c>
      <c r="GG47">
        <v>62605.479332766503</v>
      </c>
      <c r="GH47">
        <v>57802.007847189903</v>
      </c>
      <c r="GI47">
        <v>53537.025518071299</v>
      </c>
      <c r="GJ47">
        <v>49929.851715099598</v>
      </c>
      <c r="GK47">
        <v>46972.992385532198</v>
      </c>
      <c r="GL47" s="5">
        <v>44462.962687887702</v>
      </c>
      <c r="GN47" s="13">
        <v>1400</v>
      </c>
      <c r="GO47">
        <v>96481.440603661496</v>
      </c>
      <c r="GP47">
        <v>88108.015031774907</v>
      </c>
      <c r="GQ47">
        <v>80552.139310842904</v>
      </c>
      <c r="GR47">
        <v>73773.124137131905</v>
      </c>
      <c r="GS47">
        <v>67718.790166012506</v>
      </c>
      <c r="GT47">
        <v>62329.588624827498</v>
      </c>
      <c r="GU47">
        <v>57542.525136614699</v>
      </c>
      <c r="GV47">
        <v>53294.512711962998</v>
      </c>
      <c r="GW47">
        <v>49699.236511471601</v>
      </c>
      <c r="GX47">
        <v>46758.883337746003</v>
      </c>
      <c r="GY47" s="5">
        <v>44264.8992242725</v>
      </c>
      <c r="HA47" s="13">
        <v>1400</v>
      </c>
      <c r="HB47">
        <v>96476.173032357707</v>
      </c>
      <c r="HC47">
        <v>88113.883164786093</v>
      </c>
      <c r="HD47">
        <v>80572.548046125405</v>
      </c>
      <c r="HE47">
        <v>73806.140994771893</v>
      </c>
      <c r="HF47">
        <v>67760.403697342903</v>
      </c>
      <c r="HG47">
        <v>62375.853153584903</v>
      </c>
      <c r="HH47">
        <v>57590.222930399999</v>
      </c>
      <c r="HI47">
        <v>53341.202246472902</v>
      </c>
      <c r="HJ47">
        <v>49748.311907107498</v>
      </c>
      <c r="HK47">
        <v>46804.249298046801</v>
      </c>
      <c r="HL47" s="5">
        <v>44305.706311479997</v>
      </c>
    </row>
    <row r="48" spans="1:220" x14ac:dyDescent="0.25">
      <c r="A48" s="13">
        <v>2800</v>
      </c>
      <c r="B48">
        <v>80351.492038759199</v>
      </c>
      <c r="C48">
        <v>74740.186143024606</v>
      </c>
      <c r="D48">
        <v>70070.561593685707</v>
      </c>
      <c r="E48">
        <v>66248.377354394397</v>
      </c>
      <c r="F48">
        <v>63176.576422467399</v>
      </c>
      <c r="G48">
        <v>60761.568931134199</v>
      </c>
      <c r="H48">
        <v>58918.282084469298</v>
      </c>
      <c r="I48">
        <v>57572.969236036901</v>
      </c>
      <c r="J48">
        <v>56712.805774022803</v>
      </c>
      <c r="K48">
        <v>56484.073073459003</v>
      </c>
      <c r="L48" s="5">
        <v>56655.823519501202</v>
      </c>
      <c r="N48" s="13">
        <v>2800</v>
      </c>
      <c r="O48">
        <v>82163.948659101705</v>
      </c>
      <c r="P48">
        <v>75932.723957414899</v>
      </c>
      <c r="Q48">
        <v>70645.157626145403</v>
      </c>
      <c r="R48">
        <v>66213.285668994402</v>
      </c>
      <c r="S48">
        <v>62545.722338460902</v>
      </c>
      <c r="T48">
        <v>59552.666063430697</v>
      </c>
      <c r="U48">
        <v>57150.359175082798</v>
      </c>
      <c r="V48">
        <v>55264.030654664501</v>
      </c>
      <c r="W48">
        <v>53880.813247921003</v>
      </c>
      <c r="X48">
        <v>53145.731117408701</v>
      </c>
      <c r="Y48" s="5">
        <v>52819.413336191203</v>
      </c>
      <c r="AA48" s="13">
        <v>2800</v>
      </c>
      <c r="AB48">
        <v>83677.857908439502</v>
      </c>
      <c r="AC48">
        <v>76906.383487889601</v>
      </c>
      <c r="AD48">
        <v>71078.637603023701</v>
      </c>
      <c r="AE48">
        <v>66111.955345067705</v>
      </c>
      <c r="AF48">
        <v>61919.188259497103</v>
      </c>
      <c r="AG48">
        <v>58413.1824019704</v>
      </c>
      <c r="AH48">
        <v>55511.017332759999</v>
      </c>
      <c r="AI48">
        <v>53137.0825654242</v>
      </c>
      <c r="AJ48">
        <v>51277.784399145603</v>
      </c>
      <c r="AK48">
        <v>50079.941278023703</v>
      </c>
      <c r="AL48" s="5">
        <v>49295.8276655441</v>
      </c>
      <c r="AN48" s="13">
        <v>2800</v>
      </c>
      <c r="AO48">
        <v>86044.508739748693</v>
      </c>
      <c r="AP48">
        <v>78772.092158079104</v>
      </c>
      <c r="AQ48">
        <v>72444.893479269202</v>
      </c>
      <c r="AR48">
        <v>66985.260242009303</v>
      </c>
      <c r="AS48">
        <v>62309.816988117404</v>
      </c>
      <c r="AT48">
        <v>58333.709127438298</v>
      </c>
      <c r="AU48">
        <v>54974.783396647901</v>
      </c>
      <c r="AV48">
        <v>52156.815820046802</v>
      </c>
      <c r="AW48">
        <v>49866.068168367601</v>
      </c>
      <c r="AX48">
        <v>48250.1755175566</v>
      </c>
      <c r="AY48" s="5">
        <v>47054.884971973297</v>
      </c>
      <c r="BA48" s="13">
        <v>2800</v>
      </c>
      <c r="BB48">
        <v>87996.702323370002</v>
      </c>
      <c r="BC48">
        <v>80324.849337412597</v>
      </c>
      <c r="BD48">
        <v>73588.826387763693</v>
      </c>
      <c r="BE48">
        <v>67717.054722244196</v>
      </c>
      <c r="BF48">
        <v>62630.888119386203</v>
      </c>
      <c r="BG48">
        <v>58248.731690237502</v>
      </c>
      <c r="BH48">
        <v>54490.215318229297</v>
      </c>
      <c r="BI48">
        <v>51279.564601757404</v>
      </c>
      <c r="BJ48">
        <v>48602.752083285901</v>
      </c>
      <c r="BK48">
        <v>46611.239624061003</v>
      </c>
      <c r="BL48" s="5">
        <v>45044.343033295998</v>
      </c>
      <c r="BN48" s="13">
        <v>2800</v>
      </c>
      <c r="BO48">
        <v>89924.102773884399</v>
      </c>
      <c r="BP48">
        <v>81944.724177148295</v>
      </c>
      <c r="BQ48">
        <v>74882.000660740494</v>
      </c>
      <c r="BR48">
        <v>68671.573822845603</v>
      </c>
      <c r="BS48">
        <v>63240.6357797866</v>
      </c>
      <c r="BT48">
        <v>58511.963819203404</v>
      </c>
      <c r="BU48">
        <v>54408.096662809097</v>
      </c>
      <c r="BV48">
        <v>50854.8290832032</v>
      </c>
      <c r="BW48">
        <v>47839.528148911602</v>
      </c>
      <c r="BX48">
        <v>45516.656764843799</v>
      </c>
      <c r="BY48" s="5">
        <v>43621.135526907499</v>
      </c>
      <c r="CA48" s="13">
        <v>2800</v>
      </c>
      <c r="CB48">
        <v>91749.0559123782</v>
      </c>
      <c r="CC48">
        <v>83559.891676135099</v>
      </c>
      <c r="CD48">
        <v>76257.484967241995</v>
      </c>
      <c r="CE48">
        <v>69785.980527145104</v>
      </c>
      <c r="CF48">
        <v>64079.663192632397</v>
      </c>
      <c r="CG48">
        <v>59066.926080753903</v>
      </c>
      <c r="CH48">
        <v>54674.4463067338</v>
      </c>
      <c r="CI48">
        <v>50830.782220858899</v>
      </c>
      <c r="CJ48">
        <v>47525.705371138698</v>
      </c>
      <c r="CK48">
        <v>44917.383700011298</v>
      </c>
      <c r="CL48" s="5">
        <v>42737.643410776</v>
      </c>
      <c r="CN48" s="13">
        <v>2800</v>
      </c>
      <c r="CO48">
        <v>93669.021359859704</v>
      </c>
      <c r="CP48">
        <v>85452.370121878295</v>
      </c>
      <c r="CQ48">
        <v>78068.532524730501</v>
      </c>
      <c r="CR48">
        <v>71472.225242789398</v>
      </c>
      <c r="CS48">
        <v>65607.6198075789</v>
      </c>
      <c r="CT48">
        <v>60411.947611137097</v>
      </c>
      <c r="CU48">
        <v>55819.380793738797</v>
      </c>
      <c r="CV48">
        <v>51764.493405685302</v>
      </c>
      <c r="CW48">
        <v>48284.417451703303</v>
      </c>
      <c r="CX48">
        <v>45460.431574910603</v>
      </c>
      <c r="CY48" s="5">
        <v>43064.8918924315</v>
      </c>
      <c r="DA48" s="13">
        <v>2800</v>
      </c>
      <c r="DB48">
        <v>97504.821766591296</v>
      </c>
      <c r="DC48">
        <v>89215.918922875499</v>
      </c>
      <c r="DD48">
        <v>81712.808079959897</v>
      </c>
      <c r="DE48">
        <v>74959.2981223729</v>
      </c>
      <c r="DF48">
        <v>68907.995378877094</v>
      </c>
      <c r="DG48">
        <v>63503.933909125299</v>
      </c>
      <c r="DH48">
        <v>58688.247945123003</v>
      </c>
      <c r="DI48">
        <v>54401.405275355501</v>
      </c>
      <c r="DJ48">
        <v>50780.889512190202</v>
      </c>
      <c r="DK48">
        <v>47727.373677138603</v>
      </c>
      <c r="DL48" s="5">
        <v>45105.4935391322</v>
      </c>
      <c r="DN48" s="13">
        <v>2800</v>
      </c>
      <c r="DO48">
        <v>108818.987391022</v>
      </c>
      <c r="DP48">
        <v>99587.413895881793</v>
      </c>
      <c r="DQ48">
        <v>91224.678842931506</v>
      </c>
      <c r="DR48">
        <v>83691.910087739103</v>
      </c>
      <c r="DS48">
        <v>76937.551677072901</v>
      </c>
      <c r="DT48">
        <v>70901.380342941295</v>
      </c>
      <c r="DU48">
        <v>65518.601524588499</v>
      </c>
      <c r="DV48">
        <v>60723.477275102501</v>
      </c>
      <c r="DW48">
        <v>56647.331186256102</v>
      </c>
      <c r="DX48">
        <v>53184.9559004611</v>
      </c>
      <c r="DY48" s="5">
        <v>50195.534768481099</v>
      </c>
      <c r="EA48" s="13">
        <v>2800</v>
      </c>
      <c r="EB48">
        <v>120132.681517922</v>
      </c>
      <c r="EC48">
        <v>109958.440247034</v>
      </c>
      <c r="ED48">
        <v>100736.08928848599</v>
      </c>
      <c r="EE48">
        <v>92424.074578484797</v>
      </c>
      <c r="EF48">
        <v>84966.676623462001</v>
      </c>
      <c r="EG48">
        <v>78298.413447038096</v>
      </c>
      <c r="EH48">
        <v>72348.560405788405</v>
      </c>
      <c r="EI48">
        <v>67045.172754072904</v>
      </c>
      <c r="EJ48">
        <v>62513.413279094297</v>
      </c>
      <c r="EK48">
        <v>58642.193729839099</v>
      </c>
      <c r="EL48" s="5">
        <v>55285.244750076898</v>
      </c>
      <c r="EN48" s="13">
        <v>2800</v>
      </c>
      <c r="EO48">
        <v>131446.02612192201</v>
      </c>
      <c r="EP48">
        <v>120329.119172992</v>
      </c>
      <c r="EQ48">
        <v>110247.158365902</v>
      </c>
      <c r="ER48">
        <v>101155.90706572001</v>
      </c>
      <c r="ES48">
        <v>92995.481316806501</v>
      </c>
      <c r="ET48">
        <v>85695.139421910499</v>
      </c>
      <c r="EU48">
        <v>79178.225707556601</v>
      </c>
      <c r="EV48">
        <v>73366.587846538998</v>
      </c>
      <c r="EW48">
        <v>68379.227242105</v>
      </c>
      <c r="EX48">
        <v>64099.174367081403</v>
      </c>
      <c r="EY48" s="5">
        <v>60374.706940058197</v>
      </c>
      <c r="FA48" s="13">
        <v>2800</v>
      </c>
      <c r="FB48">
        <v>94822.720520482297</v>
      </c>
      <c r="FC48">
        <v>86651.167976761499</v>
      </c>
      <c r="FD48">
        <v>79275.366579847003</v>
      </c>
      <c r="FE48">
        <v>72656.209489166795</v>
      </c>
      <c r="FF48">
        <v>66743.918802527798</v>
      </c>
      <c r="FG48">
        <v>61481.378918962197</v>
      </c>
      <c r="FH48">
        <v>56807.776477761297</v>
      </c>
      <c r="FI48">
        <v>52661.913577995299</v>
      </c>
      <c r="FJ48">
        <v>49135.344375892302</v>
      </c>
      <c r="FK48">
        <v>46214.396889816402</v>
      </c>
      <c r="FL48" s="5">
        <v>43721.473202003399</v>
      </c>
      <c r="FN48" s="13">
        <v>2800</v>
      </c>
      <c r="FO48">
        <v>95233.063951464093</v>
      </c>
      <c r="FP48">
        <v>87114.115884253697</v>
      </c>
      <c r="FQ48">
        <v>79768.243768114393</v>
      </c>
      <c r="FR48">
        <v>73159.772962309493</v>
      </c>
      <c r="FS48">
        <v>67242.170351015695</v>
      </c>
      <c r="FT48">
        <v>61961.3398996943</v>
      </c>
      <c r="FU48">
        <v>57259.201152867499</v>
      </c>
      <c r="FV48">
        <v>53076.944228318796</v>
      </c>
      <c r="FW48">
        <v>49543.678305264701</v>
      </c>
      <c r="FX48">
        <v>46578.247107767696</v>
      </c>
      <c r="FY48" s="5">
        <v>44037.434293099403</v>
      </c>
      <c r="GA48" s="13">
        <v>2800</v>
      </c>
      <c r="GB48">
        <v>96090.509595268406</v>
      </c>
      <c r="GC48">
        <v>87919.440839076706</v>
      </c>
      <c r="GD48">
        <v>80523.7837620395</v>
      </c>
      <c r="GE48">
        <v>73867.682298209606</v>
      </c>
      <c r="GF48">
        <v>67904.262949877404</v>
      </c>
      <c r="GG48">
        <v>62579.2168201635</v>
      </c>
      <c r="GH48">
        <v>57834.419125878303</v>
      </c>
      <c r="GI48">
        <v>53611.113278388199</v>
      </c>
      <c r="GJ48">
        <v>50047.552823498401</v>
      </c>
      <c r="GK48">
        <v>47045.1457849859</v>
      </c>
      <c r="GL48" s="5">
        <v>44469.2094590017</v>
      </c>
      <c r="GN48" s="13">
        <v>2800</v>
      </c>
      <c r="GO48">
        <v>95661.913554895902</v>
      </c>
      <c r="GP48">
        <v>87517.070348400506</v>
      </c>
      <c r="GQ48">
        <v>80146.0891959523</v>
      </c>
      <c r="GR48">
        <v>73513.394579304004</v>
      </c>
      <c r="GS48">
        <v>67572.451479544703</v>
      </c>
      <c r="GT48">
        <v>62269.148697356999</v>
      </c>
      <c r="GU48">
        <v>57545.4103729704</v>
      </c>
      <c r="GV48">
        <v>53342.446386326199</v>
      </c>
      <c r="GW48">
        <v>49793.9108683581</v>
      </c>
      <c r="GX48">
        <v>46809.928953397299</v>
      </c>
      <c r="GY48" s="5">
        <v>44251.526989354003</v>
      </c>
      <c r="HA48" s="13">
        <v>2800</v>
      </c>
      <c r="HB48">
        <v>95736.929915306697</v>
      </c>
      <c r="HC48">
        <v>87595.319691182201</v>
      </c>
      <c r="HD48">
        <v>80226.526085034493</v>
      </c>
      <c r="HE48">
        <v>73594.776790156</v>
      </c>
      <c r="HF48">
        <v>67653.328347783099</v>
      </c>
      <c r="HG48">
        <v>62348.036117042197</v>
      </c>
      <c r="HH48">
        <v>57620.960556412698</v>
      </c>
      <c r="HI48">
        <v>53413.538979255398</v>
      </c>
      <c r="HJ48">
        <v>49864.2174120009</v>
      </c>
      <c r="HK48">
        <v>46874.587627213397</v>
      </c>
      <c r="HL48" s="5">
        <v>44310.137301867697</v>
      </c>
    </row>
    <row r="49" spans="1:220" x14ac:dyDescent="0.25">
      <c r="A49" s="13">
        <v>4200</v>
      </c>
      <c r="B49">
        <v>72693.643027920305</v>
      </c>
      <c r="C49">
        <v>67730.963586890197</v>
      </c>
      <c r="D49">
        <v>63593.453868819997</v>
      </c>
      <c r="E49">
        <v>60200.046165033498</v>
      </c>
      <c r="F49">
        <v>57467.362564189199</v>
      </c>
      <c r="G49">
        <v>55314.874128237301</v>
      </c>
      <c r="H49">
        <v>53669.126911734398</v>
      </c>
      <c r="I49">
        <v>52466.169580782902</v>
      </c>
      <c r="J49">
        <v>51723.621164146098</v>
      </c>
      <c r="K49">
        <v>51502.393918479502</v>
      </c>
      <c r="L49" s="5">
        <v>51636.896588669399</v>
      </c>
      <c r="N49" s="13">
        <v>4200</v>
      </c>
      <c r="O49">
        <v>75396.307996696298</v>
      </c>
      <c r="P49">
        <v>69791.248480077295</v>
      </c>
      <c r="Q49">
        <v>65019.296103922403</v>
      </c>
      <c r="R49">
        <v>61004.770207821901</v>
      </c>
      <c r="S49">
        <v>57669.125116841496</v>
      </c>
      <c r="T49">
        <v>54934.990271857198</v>
      </c>
      <c r="U49">
        <v>52729.857659077003</v>
      </c>
      <c r="V49">
        <v>50988.6044801686</v>
      </c>
      <c r="W49">
        <v>49729.2456277069</v>
      </c>
      <c r="X49">
        <v>49009.3401100888</v>
      </c>
      <c r="Y49" s="5">
        <v>48656.480800101301</v>
      </c>
      <c r="AA49" s="13">
        <v>4200</v>
      </c>
      <c r="AB49">
        <v>77807.116830650601</v>
      </c>
      <c r="AC49">
        <v>71630.437993204294</v>
      </c>
      <c r="AD49">
        <v>66294.253304622398</v>
      </c>
      <c r="AE49">
        <v>61727.200190110801</v>
      </c>
      <c r="AF49">
        <v>57854.014302600801</v>
      </c>
      <c r="AG49">
        <v>54599.171936689301</v>
      </c>
      <c r="AH49">
        <v>51890.4210326139</v>
      </c>
      <c r="AI49">
        <v>49661.4320541302</v>
      </c>
      <c r="AJ49">
        <v>47929.861454813697</v>
      </c>
      <c r="AK49">
        <v>46752.626931412902</v>
      </c>
      <c r="AL49" s="5">
        <v>45950.509483878399</v>
      </c>
      <c r="AN49" s="13">
        <v>4200</v>
      </c>
      <c r="AO49">
        <v>80985.358191178995</v>
      </c>
      <c r="AP49">
        <v>74272.113922924094</v>
      </c>
      <c r="AQ49">
        <v>68408.376799351696</v>
      </c>
      <c r="AR49">
        <v>63326.819295641697</v>
      </c>
      <c r="AS49">
        <v>58954.996211039703</v>
      </c>
      <c r="AT49">
        <v>55218.850825138201</v>
      </c>
      <c r="AU49">
        <v>52046.244510868099</v>
      </c>
      <c r="AV49">
        <v>49369.7661288487</v>
      </c>
      <c r="AW49">
        <v>47207.038395169002</v>
      </c>
      <c r="AX49">
        <v>45613.753639157701</v>
      </c>
      <c r="AY49" s="5">
        <v>44405.299167279998</v>
      </c>
      <c r="BA49" s="13">
        <v>4200</v>
      </c>
      <c r="BB49">
        <v>83788.727774202605</v>
      </c>
      <c r="BC49">
        <v>76628.761515208404</v>
      </c>
      <c r="BD49">
        <v>70317.965336501205</v>
      </c>
      <c r="BE49">
        <v>64793.9592711109</v>
      </c>
      <c r="BF49">
        <v>59987.9279364959</v>
      </c>
      <c r="BG49">
        <v>55828.084821554599</v>
      </c>
      <c r="BH49">
        <v>52243.250304930603</v>
      </c>
      <c r="BI49">
        <v>49165.8196639452</v>
      </c>
      <c r="BJ49">
        <v>46613.1894903301</v>
      </c>
      <c r="BK49">
        <v>44642.512161677201</v>
      </c>
      <c r="BL49" s="5">
        <v>43063.810389435399</v>
      </c>
      <c r="BN49" s="13">
        <v>4200</v>
      </c>
      <c r="BO49">
        <v>86575.0676151722</v>
      </c>
      <c r="BP49">
        <v>79049.697217428402</v>
      </c>
      <c r="BQ49">
        <v>72364.703811481304</v>
      </c>
      <c r="BR49">
        <v>66463.650271150298</v>
      </c>
      <c r="BS49">
        <v>61282.3094379838</v>
      </c>
      <c r="BT49">
        <v>56752.1202070371</v>
      </c>
      <c r="BU49">
        <v>52803.824193486202</v>
      </c>
      <c r="BV49">
        <v>49370.579504022797</v>
      </c>
      <c r="BW49">
        <v>46470.941719918497</v>
      </c>
      <c r="BX49">
        <v>44162.946098749402</v>
      </c>
      <c r="BY49" s="5">
        <v>42252.9384504669</v>
      </c>
      <c r="CA49" s="13">
        <v>4200</v>
      </c>
      <c r="CB49">
        <v>89275.752318247207</v>
      </c>
      <c r="CC49">
        <v>81471.434345321599</v>
      </c>
      <c r="CD49">
        <v>74489.384219618994</v>
      </c>
      <c r="CE49">
        <v>68280.224990894203</v>
      </c>
      <c r="CF49">
        <v>62785.409021320702</v>
      </c>
      <c r="CG49">
        <v>57940.678793977902</v>
      </c>
      <c r="CH49">
        <v>53679.759502139699</v>
      </c>
      <c r="CI49">
        <v>49937.602509793898</v>
      </c>
      <c r="CJ49">
        <v>46734.736457638603</v>
      </c>
      <c r="CK49">
        <v>44130.8189220235</v>
      </c>
      <c r="CL49" s="5">
        <v>41929.579478215099</v>
      </c>
      <c r="CN49" s="13">
        <v>4200</v>
      </c>
      <c r="CO49">
        <v>92081.454496154605</v>
      </c>
      <c r="CP49">
        <v>84164.996832302306</v>
      </c>
      <c r="CQ49">
        <v>77030.553799100104</v>
      </c>
      <c r="CR49">
        <v>70637.700028469495</v>
      </c>
      <c r="CS49">
        <v>64936.101532823901</v>
      </c>
      <c r="CT49">
        <v>59868.721631208296</v>
      </c>
      <c r="CU49">
        <v>55375.310534249198</v>
      </c>
      <c r="CV49">
        <v>51395.566632754802</v>
      </c>
      <c r="CW49">
        <v>47991.081231244003</v>
      </c>
      <c r="CX49">
        <v>45153.469744294998</v>
      </c>
      <c r="CY49" s="5">
        <v>42721.723465840703</v>
      </c>
      <c r="DA49" s="13">
        <v>4200</v>
      </c>
      <c r="DB49">
        <v>96774.258033375707</v>
      </c>
      <c r="DC49">
        <v>88704.221345567305</v>
      </c>
      <c r="DD49">
        <v>81379.516699286294</v>
      </c>
      <c r="DE49">
        <v>74768.148946988294</v>
      </c>
      <c r="DF49">
        <v>68827.545057619107</v>
      </c>
      <c r="DG49">
        <v>63507.606008117698</v>
      </c>
      <c r="DH49">
        <v>58754.030250219002</v>
      </c>
      <c r="DI49">
        <v>54511.368277631896</v>
      </c>
      <c r="DJ49">
        <v>50928.406915182597</v>
      </c>
      <c r="DK49">
        <v>47838.701372520802</v>
      </c>
      <c r="DL49" s="5">
        <v>45161.433469547002</v>
      </c>
      <c r="DN49" s="13">
        <v>4200</v>
      </c>
      <c r="DO49">
        <v>108088.408815339</v>
      </c>
      <c r="DP49">
        <v>99091.012563760494</v>
      </c>
      <c r="DQ49">
        <v>90919.256810580904</v>
      </c>
      <c r="DR49">
        <v>83538.635310989193</v>
      </c>
      <c r="DS49">
        <v>76902.667914582198</v>
      </c>
      <c r="DT49">
        <v>70956.305161880504</v>
      </c>
      <c r="DU49">
        <v>65639.641527076194</v>
      </c>
      <c r="DV49">
        <v>60891.336688997202</v>
      </c>
      <c r="DW49">
        <v>56854.303607377798</v>
      </c>
      <c r="DX49">
        <v>53356.464550421297</v>
      </c>
      <c r="DY49" s="5">
        <v>50311.754791262298</v>
      </c>
      <c r="EA49" s="13">
        <v>4200</v>
      </c>
      <c r="EB49">
        <v>119402.18303599401</v>
      </c>
      <c r="EC49">
        <v>109477.42936210299</v>
      </c>
      <c r="ED49">
        <v>100458.62869211299</v>
      </c>
      <c r="EE49">
        <v>92308.763035234893</v>
      </c>
      <c r="EF49">
        <v>84977.444199186997</v>
      </c>
      <c r="EG49">
        <v>78404.671266388395</v>
      </c>
      <c r="EH49">
        <v>72524.933767169394</v>
      </c>
      <c r="EI49">
        <v>67270.999756119098</v>
      </c>
      <c r="EJ49">
        <v>62779.907718479997</v>
      </c>
      <c r="EK49">
        <v>58873.946568899097</v>
      </c>
      <c r="EL49" s="5">
        <v>55461.804789790898</v>
      </c>
      <c r="EN49" s="13">
        <v>4200</v>
      </c>
      <c r="EO49">
        <v>130715.67869196901</v>
      </c>
      <c r="EP49">
        <v>119863.569156187</v>
      </c>
      <c r="EQ49">
        <v>109997.728079327</v>
      </c>
      <c r="ER49">
        <v>101078.62525010599</v>
      </c>
      <c r="ES49">
        <v>93051.963759149105</v>
      </c>
      <c r="ET49">
        <v>85852.790482250901</v>
      </c>
      <c r="EU49">
        <v>79409.989296884494</v>
      </c>
      <c r="EV49">
        <v>73650.4360382585</v>
      </c>
      <c r="EW49">
        <v>68705.294267433797</v>
      </c>
      <c r="EX49">
        <v>64391.2192394835</v>
      </c>
      <c r="EY49" s="5">
        <v>60611.6524625768</v>
      </c>
      <c r="FA49" s="13">
        <v>4200</v>
      </c>
      <c r="FB49">
        <v>93709.071923520401</v>
      </c>
      <c r="FC49">
        <v>85789.484773593504</v>
      </c>
      <c r="FD49">
        <v>78622.338961298301</v>
      </c>
      <c r="FE49">
        <v>72172.519206440105</v>
      </c>
      <c r="FF49">
        <v>66394.837853257297</v>
      </c>
      <c r="FG49">
        <v>61237.027802965997</v>
      </c>
      <c r="FH49">
        <v>56643.042052375</v>
      </c>
      <c r="FI49">
        <v>52556.098480274602</v>
      </c>
      <c r="FJ49">
        <v>49086.103712332399</v>
      </c>
      <c r="FK49">
        <v>46140.267737439397</v>
      </c>
      <c r="FL49" s="5">
        <v>43600.894683319697</v>
      </c>
      <c r="FN49" s="13">
        <v>4200</v>
      </c>
      <c r="FO49">
        <v>94417.041097106194</v>
      </c>
      <c r="FP49">
        <v>86521.298527189603</v>
      </c>
      <c r="FQ49">
        <v>79359.0153846787</v>
      </c>
      <c r="FR49">
        <v>72898.1740235779</v>
      </c>
      <c r="FS49">
        <v>67096.531962838402</v>
      </c>
      <c r="FT49">
        <v>61904.542302530703</v>
      </c>
      <c r="FU49">
        <v>57268.580838625603</v>
      </c>
      <c r="FV49">
        <v>53133.940793318798</v>
      </c>
      <c r="FW49">
        <v>49642.265883315398</v>
      </c>
      <c r="FX49">
        <v>46643.148198338102</v>
      </c>
      <c r="FY49" s="5">
        <v>44049.0798318378</v>
      </c>
      <c r="GA49" s="13">
        <v>4200</v>
      </c>
      <c r="GB49">
        <v>95359.956012656694</v>
      </c>
      <c r="GC49">
        <v>87405.839461197495</v>
      </c>
      <c r="GD49">
        <v>80187.016755083299</v>
      </c>
      <c r="GE49">
        <v>73671.8065762693</v>
      </c>
      <c r="GF49">
        <v>67818.124201661703</v>
      </c>
      <c r="GG49">
        <v>62576.489322053501</v>
      </c>
      <c r="GH49">
        <v>57893.300800684898</v>
      </c>
      <c r="GI49">
        <v>53713.845411476497</v>
      </c>
      <c r="GJ49">
        <v>50187.644158587696</v>
      </c>
      <c r="GK49">
        <v>47148.956333136899</v>
      </c>
      <c r="GL49" s="5">
        <v>44517.619552145603</v>
      </c>
      <c r="GN49" s="13">
        <v>4200</v>
      </c>
      <c r="GO49">
        <v>94886.290185398801</v>
      </c>
      <c r="GP49">
        <v>86961.642739086397</v>
      </c>
      <c r="GQ49">
        <v>79771.229051532398</v>
      </c>
      <c r="GR49">
        <v>73283.241710497401</v>
      </c>
      <c r="GS49">
        <v>67455.563617482199</v>
      </c>
      <c r="GT49">
        <v>62238.717398890898</v>
      </c>
      <c r="GU49">
        <v>57579.111896763403</v>
      </c>
      <c r="GV49">
        <v>53422.046527912797</v>
      </c>
      <c r="GW49">
        <v>49913.097730092799</v>
      </c>
      <c r="GX49">
        <v>46894.205172158901</v>
      </c>
      <c r="GY49" s="5">
        <v>44281.523130286703</v>
      </c>
      <c r="HA49" s="13">
        <v>4200</v>
      </c>
      <c r="HB49">
        <v>95006.3791965415</v>
      </c>
      <c r="HC49">
        <v>87081.242686765894</v>
      </c>
      <c r="HD49">
        <v>79888.890487654498</v>
      </c>
      <c r="HE49">
        <v>73397.719736246596</v>
      </c>
      <c r="HF49">
        <v>67565.767783183095</v>
      </c>
      <c r="HG49">
        <v>62343.708994119501</v>
      </c>
      <c r="HH49">
        <v>57678.117331772497</v>
      </c>
      <c r="HI49">
        <v>53514.463637275498</v>
      </c>
      <c r="HJ49">
        <v>50002.452457492298</v>
      </c>
      <c r="HK49">
        <v>46976.519102478997</v>
      </c>
      <c r="HL49" s="5">
        <v>44356.665137704898</v>
      </c>
    </row>
    <row r="50" spans="1:220" x14ac:dyDescent="0.25">
      <c r="A50" s="13">
        <v>5600</v>
      </c>
      <c r="B50">
        <v>65579.405706369202</v>
      </c>
      <c r="C50">
        <v>61205.6432344614</v>
      </c>
      <c r="D50">
        <v>57552.219594060203</v>
      </c>
      <c r="E50">
        <v>54549.697798542402</v>
      </c>
      <c r="F50">
        <v>52126.765773119703</v>
      </c>
      <c r="G50">
        <v>50214.443336644901</v>
      </c>
      <c r="H50">
        <v>48749.5946496951</v>
      </c>
      <c r="I50">
        <v>47677.010625669602</v>
      </c>
      <c r="J50">
        <v>47036.689452063998</v>
      </c>
      <c r="K50">
        <v>46824.218832910403</v>
      </c>
      <c r="L50" s="5">
        <v>46926.624327207297</v>
      </c>
      <c r="N50" s="13">
        <v>5600</v>
      </c>
      <c r="O50">
        <v>69109.854049958696</v>
      </c>
      <c r="P50">
        <v>64075.097290968799</v>
      </c>
      <c r="Q50">
        <v>59773.863406807097</v>
      </c>
      <c r="R50">
        <v>56141.298821179298</v>
      </c>
      <c r="S50">
        <v>53110.162506400098</v>
      </c>
      <c r="T50">
        <v>50614.061260706701</v>
      </c>
      <c r="U50">
        <v>48590.475881416802</v>
      </c>
      <c r="V50">
        <v>46982.906759423597</v>
      </c>
      <c r="W50">
        <v>45832.027585516698</v>
      </c>
      <c r="X50">
        <v>45128.5316126287</v>
      </c>
      <c r="Y50" s="5">
        <v>44753.933991573198</v>
      </c>
      <c r="AA50" s="13">
        <v>5600</v>
      </c>
      <c r="AB50">
        <v>72353.937844758897</v>
      </c>
      <c r="AC50">
        <v>66720.825928317994</v>
      </c>
      <c r="AD50">
        <v>61835.024264064501</v>
      </c>
      <c r="AE50">
        <v>57635.138842975801</v>
      </c>
      <c r="AF50">
        <v>54056.376228428999</v>
      </c>
      <c r="AG50">
        <v>51033.492405616598</v>
      </c>
      <c r="AH50">
        <v>48503.719958163398</v>
      </c>
      <c r="AI50">
        <v>46409.039516308803</v>
      </c>
      <c r="AJ50">
        <v>44789.985782618802</v>
      </c>
      <c r="AK50">
        <v>43634.738603937702</v>
      </c>
      <c r="AL50" s="5">
        <v>42819.248801470399</v>
      </c>
      <c r="AN50" s="13">
        <v>5600</v>
      </c>
      <c r="AO50">
        <v>76286.424696385599</v>
      </c>
      <c r="AP50">
        <v>70086.112068571296</v>
      </c>
      <c r="AQ50">
        <v>64648.638498935798</v>
      </c>
      <c r="AR50">
        <v>59915.802962483598</v>
      </c>
      <c r="AS50">
        <v>55824.8181820096</v>
      </c>
      <c r="AT50">
        <v>52311.201196592097</v>
      </c>
      <c r="AU50">
        <v>49311.745708022099</v>
      </c>
      <c r="AV50">
        <v>46766.958292339397</v>
      </c>
      <c r="AW50">
        <v>44717.355698613901</v>
      </c>
      <c r="AX50">
        <v>43148.323099037501</v>
      </c>
      <c r="AY50" s="5">
        <v>41931.322474173401</v>
      </c>
      <c r="BA50" s="13">
        <v>5600</v>
      </c>
      <c r="BB50">
        <v>79881.055896170394</v>
      </c>
      <c r="BC50">
        <v>73192.776646665807</v>
      </c>
      <c r="BD50">
        <v>67274.846136296896</v>
      </c>
      <c r="BE50">
        <v>62073.042175708302</v>
      </c>
      <c r="BF50">
        <v>57527.2739709175</v>
      </c>
      <c r="BG50">
        <v>53574.4939573718</v>
      </c>
      <c r="BH50">
        <v>50151.761204201597</v>
      </c>
      <c r="BI50">
        <v>47198.848226092901</v>
      </c>
      <c r="BJ50">
        <v>44756.030603473897</v>
      </c>
      <c r="BK50">
        <v>42808.280748447803</v>
      </c>
      <c r="BL50" s="5">
        <v>41222.548492775</v>
      </c>
      <c r="BN50" s="13">
        <v>5600</v>
      </c>
      <c r="BO50">
        <v>83465.722745592793</v>
      </c>
      <c r="BP50">
        <v>76361.164831513801</v>
      </c>
      <c r="BQ50">
        <v>70027.177058760499</v>
      </c>
      <c r="BR50">
        <v>64414.378730037701</v>
      </c>
      <c r="BS50">
        <v>59466.203815629902</v>
      </c>
      <c r="BT50">
        <v>55121.860808136997</v>
      </c>
      <c r="BU50">
        <v>51319.496627163899</v>
      </c>
      <c r="BV50">
        <v>47998.965669266901</v>
      </c>
      <c r="BW50">
        <v>45201.434849873498</v>
      </c>
      <c r="BX50">
        <v>42911.086274415597</v>
      </c>
      <c r="BY50" s="5">
        <v>40991.746905508</v>
      </c>
      <c r="CA50" s="13">
        <v>5600</v>
      </c>
      <c r="CB50">
        <v>86979.855103246198</v>
      </c>
      <c r="CC50">
        <v>79535.224326327501</v>
      </c>
      <c r="CD50">
        <v>72853.316667838997</v>
      </c>
      <c r="CE50">
        <v>66890.562875441901</v>
      </c>
      <c r="CF50">
        <v>61594.868624223804</v>
      </c>
      <c r="CG50">
        <v>56908.631292286504</v>
      </c>
      <c r="CH50">
        <v>52772.001764271597</v>
      </c>
      <c r="CI50">
        <v>49125.803292765399</v>
      </c>
      <c r="CJ50">
        <v>46012.745058781104</v>
      </c>
      <c r="CK50">
        <v>43416.969434588696</v>
      </c>
      <c r="CL50" s="5">
        <v>41200.038201187897</v>
      </c>
      <c r="CN50" s="13">
        <v>5600</v>
      </c>
      <c r="CO50">
        <v>90613.225500842906</v>
      </c>
      <c r="CP50">
        <v>82980.532972279398</v>
      </c>
      <c r="CQ50">
        <v>76082.392045042303</v>
      </c>
      <c r="CR50">
        <v>69882.765833431593</v>
      </c>
      <c r="CS50">
        <v>64336.320962557802</v>
      </c>
      <c r="CT50">
        <v>59391.275139418503</v>
      </c>
      <c r="CU50">
        <v>54992.5298467264</v>
      </c>
      <c r="CV50">
        <v>51084.551470549799</v>
      </c>
      <c r="CW50">
        <v>47745.431821282502</v>
      </c>
      <c r="CX50">
        <v>44899.346176605999</v>
      </c>
      <c r="CY50" s="5">
        <v>42438.335753129497</v>
      </c>
      <c r="DA50" s="13">
        <v>5600</v>
      </c>
      <c r="DB50">
        <v>96089.024991136001</v>
      </c>
      <c r="DC50">
        <v>88230.486255564902</v>
      </c>
      <c r="DD50">
        <v>81079.971425826894</v>
      </c>
      <c r="DE50">
        <v>74608.799920608304</v>
      </c>
      <c r="DF50">
        <v>68778.353465685097</v>
      </c>
      <c r="DG50">
        <v>63542.759557121499</v>
      </c>
      <c r="DH50">
        <v>58851.880316187198</v>
      </c>
      <c r="DI50">
        <v>54654.859943153198</v>
      </c>
      <c r="DJ50">
        <v>51102.993435273398</v>
      </c>
      <c r="DK50">
        <v>47984.991887053999</v>
      </c>
      <c r="DL50" s="5">
        <v>45261.519530791396</v>
      </c>
      <c r="DN50" s="13">
        <v>5600</v>
      </c>
      <c r="DO50">
        <v>107403.29259496</v>
      </c>
      <c r="DP50">
        <v>98632.997853453999</v>
      </c>
      <c r="DQ50">
        <v>90648.293394075605</v>
      </c>
      <c r="DR50">
        <v>83418.152416837998</v>
      </c>
      <c r="DS50">
        <v>76900.297910915499</v>
      </c>
      <c r="DT50">
        <v>71044.207055352294</v>
      </c>
      <c r="DU50">
        <v>65794.457460132893</v>
      </c>
      <c r="DV50">
        <v>61094.614268268699</v>
      </c>
      <c r="DW50">
        <v>57090.383895203799</v>
      </c>
      <c r="DX50">
        <v>53565.092995761399</v>
      </c>
      <c r="DY50" s="5">
        <v>50474.367563522603</v>
      </c>
      <c r="EA50" s="13">
        <v>5600</v>
      </c>
      <c r="EB50">
        <v>118717.26204514199</v>
      </c>
      <c r="EC50">
        <v>109035.212875278</v>
      </c>
      <c r="ED50">
        <v>100216.323350609</v>
      </c>
      <c r="EE50">
        <v>92227.219984774405</v>
      </c>
      <c r="EF50">
        <v>85021.966361100596</v>
      </c>
      <c r="EG50">
        <v>78545.388593597498</v>
      </c>
      <c r="EH50">
        <v>72736.779064784598</v>
      </c>
      <c r="EI50">
        <v>67534.123251071796</v>
      </c>
      <c r="EJ50">
        <v>63077.538517785397</v>
      </c>
      <c r="EK50">
        <v>59144.966754093402</v>
      </c>
      <c r="EL50" s="5">
        <v>55686.995512548303</v>
      </c>
      <c r="EN50" s="13">
        <v>5600</v>
      </c>
      <c r="EO50">
        <v>130031.011356299</v>
      </c>
      <c r="EP50">
        <v>119437.208906538</v>
      </c>
      <c r="EQ50">
        <v>109784.137638899</v>
      </c>
      <c r="ER50">
        <v>101036.077038762</v>
      </c>
      <c r="ES50">
        <v>93143.430794118205</v>
      </c>
      <c r="ET50">
        <v>86046.373406355095</v>
      </c>
      <c r="EU50">
        <v>79678.911505545198</v>
      </c>
      <c r="EV50">
        <v>73973.450453925994</v>
      </c>
      <c r="EW50">
        <v>69064.5182216135</v>
      </c>
      <c r="EX50">
        <v>64724.671690552903</v>
      </c>
      <c r="EY50" s="5">
        <v>60899.459820642704</v>
      </c>
      <c r="FA50" s="13">
        <v>5600</v>
      </c>
      <c r="FB50">
        <v>92683.475422759497</v>
      </c>
      <c r="FC50">
        <v>85004.179422656394</v>
      </c>
      <c r="FD50">
        <v>78036.552903794494</v>
      </c>
      <c r="FE50">
        <v>71749.098561371706</v>
      </c>
      <c r="FF50">
        <v>66100.829245122193</v>
      </c>
      <c r="FG50">
        <v>61044.025639517597</v>
      </c>
      <c r="FH50">
        <v>56527.533608058598</v>
      </c>
      <c r="FI50">
        <v>52498.300857348098</v>
      </c>
      <c r="FJ50">
        <v>49075.370505685903</v>
      </c>
      <c r="FK50">
        <v>46110.136836207203</v>
      </c>
      <c r="FL50" s="5">
        <v>43532.149689323298</v>
      </c>
      <c r="FN50" s="13">
        <v>5600</v>
      </c>
      <c r="FO50">
        <v>93661.9168464541</v>
      </c>
      <c r="FP50">
        <v>85980.752987413507</v>
      </c>
      <c r="FQ50">
        <v>78995.844774860307</v>
      </c>
      <c r="FR50">
        <v>72678.408072247606</v>
      </c>
      <c r="FS50">
        <v>66990.033354777901</v>
      </c>
      <c r="FT50">
        <v>61885.296335327199</v>
      </c>
      <c r="FU50">
        <v>57314.675198663703</v>
      </c>
      <c r="FV50">
        <v>53227.298405681497</v>
      </c>
      <c r="FW50">
        <v>49770.577167611002</v>
      </c>
      <c r="FX50">
        <v>46745.066131340202</v>
      </c>
      <c r="FY50" s="5">
        <v>44106.477438149799</v>
      </c>
      <c r="GA50" s="13">
        <v>5600</v>
      </c>
      <c r="GB50">
        <v>94674.715235277399</v>
      </c>
      <c r="GC50">
        <v>86930.146141172198</v>
      </c>
      <c r="GD50">
        <v>79883.905422333803</v>
      </c>
      <c r="GE50">
        <v>73507.605733191202</v>
      </c>
      <c r="GF50">
        <v>67763.0860821065</v>
      </c>
      <c r="GG50">
        <v>62605.055188325801</v>
      </c>
      <c r="GH50">
        <v>57984.035673477199</v>
      </c>
      <c r="GI50">
        <v>53849.869066001098</v>
      </c>
      <c r="GJ50">
        <v>50354.548894487198</v>
      </c>
      <c r="GK50">
        <v>47287.459279715302</v>
      </c>
      <c r="GL50" s="5">
        <v>44609.894216170098</v>
      </c>
      <c r="GN50" s="13">
        <v>5600</v>
      </c>
      <c r="GO50">
        <v>94165.427823464299</v>
      </c>
      <c r="GP50">
        <v>86452.847460262899</v>
      </c>
      <c r="GQ50">
        <v>79437.482921874893</v>
      </c>
      <c r="GR50">
        <v>73090.762919541507</v>
      </c>
      <c r="GS50">
        <v>67374.419678882899</v>
      </c>
      <c r="GT50">
        <v>62243.111482393899</v>
      </c>
      <c r="GU50">
        <v>57647.350923721402</v>
      </c>
      <c r="GV50">
        <v>53536.262158736099</v>
      </c>
      <c r="GW50">
        <v>50060.651460580899</v>
      </c>
      <c r="GX50">
        <v>47014.397625739002</v>
      </c>
      <c r="GY50" s="5">
        <v>44356.366575590997</v>
      </c>
      <c r="HA50" s="13">
        <v>5600</v>
      </c>
      <c r="HB50">
        <v>94321.136755824497</v>
      </c>
      <c r="HC50">
        <v>86605.060077688802</v>
      </c>
      <c r="HD50">
        <v>79584.887902788905</v>
      </c>
      <c r="HE50">
        <v>73232.306192836506</v>
      </c>
      <c r="HF50">
        <v>67509.268274476402</v>
      </c>
      <c r="HG50">
        <v>62370.628170111297</v>
      </c>
      <c r="HH50">
        <v>57767.073623936099</v>
      </c>
      <c r="HI50">
        <v>53648.620494292503</v>
      </c>
      <c r="HJ50">
        <v>50167.436940965097</v>
      </c>
      <c r="HK50">
        <v>47113.075340169198</v>
      </c>
      <c r="HL50" s="5">
        <v>44446.987126242602</v>
      </c>
    </row>
    <row r="51" spans="1:220" x14ac:dyDescent="0.25">
      <c r="A51" s="13">
        <v>7000</v>
      </c>
      <c r="B51">
        <v>58982.837278102801</v>
      </c>
      <c r="C51">
        <v>55142.414542225597</v>
      </c>
      <c r="D51">
        <v>51928.278587740402</v>
      </c>
      <c r="E51">
        <v>49281.226269693601</v>
      </c>
      <c r="F51">
        <v>47140.550729949799</v>
      </c>
      <c r="G51">
        <v>45447.4464530478</v>
      </c>
      <c r="H51">
        <v>44147.907332558803</v>
      </c>
      <c r="I51">
        <v>43194.498972637302</v>
      </c>
      <c r="J51">
        <v>42642.831225825197</v>
      </c>
      <c r="K51">
        <v>42440.1430074327</v>
      </c>
      <c r="L51" s="5">
        <v>42515.129849169403</v>
      </c>
      <c r="N51" s="13">
        <v>7000</v>
      </c>
      <c r="O51">
        <v>63281.270498600403</v>
      </c>
      <c r="P51">
        <v>58764.851811535198</v>
      </c>
      <c r="Q51">
        <v>54892.483869514799</v>
      </c>
      <c r="R51">
        <v>51608.823884749603</v>
      </c>
      <c r="S51">
        <v>48856.5476738199</v>
      </c>
      <c r="T51">
        <v>46578.919530905398</v>
      </c>
      <c r="U51">
        <v>44722.256546737102</v>
      </c>
      <c r="V51">
        <v>43237.7387092922</v>
      </c>
      <c r="W51">
        <v>42181.800900277303</v>
      </c>
      <c r="X51">
        <v>41495.714271828801</v>
      </c>
      <c r="Y51" s="5">
        <v>41103.711710495001</v>
      </c>
      <c r="AA51" s="13">
        <v>7000</v>
      </c>
      <c r="AB51">
        <v>67297.9916733516</v>
      </c>
      <c r="AC51">
        <v>62160.823796258002</v>
      </c>
      <c r="AD51">
        <v>57687.033650933598</v>
      </c>
      <c r="AE51">
        <v>53823.9930207711</v>
      </c>
      <c r="AF51">
        <v>50516.1058709809</v>
      </c>
      <c r="AG51">
        <v>47707.185276644203</v>
      </c>
      <c r="AH51">
        <v>45342.868967713097</v>
      </c>
      <c r="AI51">
        <v>43372.555177633199</v>
      </c>
      <c r="AJ51">
        <v>41852.639733058699</v>
      </c>
      <c r="AK51">
        <v>40720.487913170502</v>
      </c>
      <c r="AL51" s="5">
        <v>39895.763486048003</v>
      </c>
      <c r="AN51" s="13">
        <v>7000</v>
      </c>
      <c r="AO51">
        <v>71930.240126691002</v>
      </c>
      <c r="AP51">
        <v>66199.910641233102</v>
      </c>
      <c r="AQ51">
        <v>61154.063261938703</v>
      </c>
      <c r="AR51">
        <v>56742.543571321898</v>
      </c>
      <c r="AS51">
        <v>52911.0772496426</v>
      </c>
      <c r="AT51">
        <v>49603.649031559296</v>
      </c>
      <c r="AU51">
        <v>46764.999997404702</v>
      </c>
      <c r="AV51">
        <v>44342.7330282728</v>
      </c>
      <c r="AW51">
        <v>42393.169814949899</v>
      </c>
      <c r="AX51">
        <v>40849.715680133697</v>
      </c>
      <c r="AY51" s="5">
        <v>39628.256983746898</v>
      </c>
      <c r="BA51" s="13">
        <v>7000</v>
      </c>
      <c r="BB51">
        <v>76259.233084996697</v>
      </c>
      <c r="BC51">
        <v>70005.350424983102</v>
      </c>
      <c r="BD51">
        <v>64450.191547423201</v>
      </c>
      <c r="BE51">
        <v>59546.753400003501</v>
      </c>
      <c r="BF51">
        <v>55242.6739219132</v>
      </c>
      <c r="BG51">
        <v>51482.678379740697</v>
      </c>
      <c r="BH51">
        <v>48211.199005111499</v>
      </c>
      <c r="BI51">
        <v>45374.659239177199</v>
      </c>
      <c r="BJ51">
        <v>43029.067114495003</v>
      </c>
      <c r="BK51">
        <v>41105.9685150511</v>
      </c>
      <c r="BL51" s="5">
        <v>39517.409740875599</v>
      </c>
      <c r="BN51" s="13">
        <v>7000</v>
      </c>
      <c r="BO51">
        <v>80584.654089082003</v>
      </c>
      <c r="BP51">
        <v>73870.175728236602</v>
      </c>
      <c r="BQ51">
        <v>67862.397644460696</v>
      </c>
      <c r="BR51">
        <v>62518.21422758</v>
      </c>
      <c r="BS51">
        <v>57787.891024949196</v>
      </c>
      <c r="BT51">
        <v>53617.598979074202</v>
      </c>
      <c r="BU51">
        <v>49952.164377542002</v>
      </c>
      <c r="BV51">
        <v>46737.5264959868</v>
      </c>
      <c r="BW51">
        <v>44030.300031083301</v>
      </c>
      <c r="BX51">
        <v>41759.951680742401</v>
      </c>
      <c r="BY51" s="5">
        <v>39835.823140837201</v>
      </c>
      <c r="CA51" s="13">
        <v>7000</v>
      </c>
      <c r="CB51">
        <v>84853.065591276798</v>
      </c>
      <c r="CC51">
        <v>77744.909708179694</v>
      </c>
      <c r="CD51">
        <v>71344.467404046198</v>
      </c>
      <c r="CE51">
        <v>65613.369176234497</v>
      </c>
      <c r="CF51">
        <v>60505.327108118101</v>
      </c>
      <c r="CG51">
        <v>55968.7626696796</v>
      </c>
      <c r="CH51">
        <v>51949.684263739502</v>
      </c>
      <c r="CI51">
        <v>48394.308496947298</v>
      </c>
      <c r="CJ51">
        <v>45360.372799367098</v>
      </c>
      <c r="CK51">
        <v>42776.006736931296</v>
      </c>
      <c r="CL51" s="5">
        <v>40548.5348490818</v>
      </c>
      <c r="CN51" s="13">
        <v>7000</v>
      </c>
      <c r="CO51">
        <v>89258.588525676096</v>
      </c>
      <c r="CP51">
        <v>81894.6874501985</v>
      </c>
      <c r="CQ51">
        <v>75220.921568086793</v>
      </c>
      <c r="CR51">
        <v>69205.215579976502</v>
      </c>
      <c r="CS51">
        <v>63806.787526103297</v>
      </c>
      <c r="CT51">
        <v>58978.674120660799</v>
      </c>
      <c r="CU51">
        <v>54670.537643370597</v>
      </c>
      <c r="CV51">
        <v>50831.285313642198</v>
      </c>
      <c r="CW51">
        <v>47548.937284719803</v>
      </c>
      <c r="CX51">
        <v>44699.000612562901</v>
      </c>
      <c r="CY51" s="5">
        <v>42214.9580241277</v>
      </c>
      <c r="DA51" s="13">
        <v>7000</v>
      </c>
      <c r="DB51">
        <v>95455.793138860899</v>
      </c>
      <c r="DC51">
        <v>87801.897141881404</v>
      </c>
      <c r="DD51">
        <v>80820.895971249105</v>
      </c>
      <c r="DE51">
        <v>74487.0054881783</v>
      </c>
      <c r="DF51">
        <v>68765.110424450802</v>
      </c>
      <c r="DG51">
        <v>63613.1549162343</v>
      </c>
      <c r="DH51">
        <v>58984.837372524198</v>
      </c>
      <c r="DI51">
        <v>54863.229969263397</v>
      </c>
      <c r="DJ51">
        <v>51308.077169032098</v>
      </c>
      <c r="DK51">
        <v>48168.671800803102</v>
      </c>
      <c r="DL51" s="5">
        <v>45407.114530924897</v>
      </c>
      <c r="DN51" s="13">
        <v>7000</v>
      </c>
      <c r="DO51">
        <v>106770.298586944</v>
      </c>
      <c r="DP51">
        <v>98220.558829661299</v>
      </c>
      <c r="DQ51">
        <v>90418.534422618497</v>
      </c>
      <c r="DR51">
        <v>83336.254732370697</v>
      </c>
      <c r="DS51">
        <v>76935.187167157899</v>
      </c>
      <c r="DT51">
        <v>71168.918614023496</v>
      </c>
      <c r="DU51">
        <v>65986.176746242694</v>
      </c>
      <c r="DV51">
        <v>61364.762924009403</v>
      </c>
      <c r="DW51">
        <v>57359.117128434002</v>
      </c>
      <c r="DX51">
        <v>53813.397085997698</v>
      </c>
      <c r="DY51" s="5">
        <v>50684.8758396591</v>
      </c>
      <c r="EA51" s="13">
        <v>7000</v>
      </c>
      <c r="EB51">
        <v>118084.570068563</v>
      </c>
      <c r="EC51">
        <v>108638.987700011</v>
      </c>
      <c r="ED51">
        <v>100015.94338396601</v>
      </c>
      <c r="EE51">
        <v>92185.279658834203</v>
      </c>
      <c r="EF51">
        <v>85105.046129164606</v>
      </c>
      <c r="EG51">
        <v>78724.471891307403</v>
      </c>
      <c r="EH51">
        <v>72987.313357975407</v>
      </c>
      <c r="EI51">
        <v>67866.100620091194</v>
      </c>
      <c r="EJ51">
        <v>63409.9688216867</v>
      </c>
      <c r="EK51">
        <v>59457.9403323187</v>
      </c>
      <c r="EL51" s="5">
        <v>55962.460406736602</v>
      </c>
      <c r="EN51" s="13">
        <v>7000</v>
      </c>
      <c r="EO51">
        <v>129398.669106755</v>
      </c>
      <c r="EP51">
        <v>119057.24496274799</v>
      </c>
      <c r="EQ51">
        <v>109613.183157721</v>
      </c>
      <c r="ER51">
        <v>101034.139158284</v>
      </c>
      <c r="ES51">
        <v>93274.744414340603</v>
      </c>
      <c r="ET51">
        <v>86279.869835368998</v>
      </c>
      <c r="EU51">
        <v>79988.300189115194</v>
      </c>
      <c r="EV51">
        <v>74367.293964447104</v>
      </c>
      <c r="EW51">
        <v>69460.681206614303</v>
      </c>
      <c r="EX51">
        <v>65102.348740052599</v>
      </c>
      <c r="EY51" s="5">
        <v>61239.913908203998</v>
      </c>
      <c r="FA51" s="13">
        <v>7000</v>
      </c>
      <c r="FB51">
        <v>91741.987324910006</v>
      </c>
      <c r="FC51">
        <v>84292.551805866897</v>
      </c>
      <c r="FD51">
        <v>77516.398937161401</v>
      </c>
      <c r="FE51">
        <v>71385.312837902107</v>
      </c>
      <c r="FF51">
        <v>65862.156841150907</v>
      </c>
      <c r="FG51">
        <v>60903.274549788999</v>
      </c>
      <c r="FH51">
        <v>56461.185521564403</v>
      </c>
      <c r="FI51">
        <v>52490.714362031897</v>
      </c>
      <c r="FJ51">
        <v>49104.3846930535</v>
      </c>
      <c r="FK51">
        <v>46125.349298118701</v>
      </c>
      <c r="FL51" s="5">
        <v>43515.806734623598</v>
      </c>
      <c r="FN51" s="13">
        <v>7000</v>
      </c>
      <c r="FO51">
        <v>92967.801582078493</v>
      </c>
      <c r="FP51">
        <v>85493.518354906701</v>
      </c>
      <c r="FQ51">
        <v>78680.304170333096</v>
      </c>
      <c r="FR51">
        <v>72502.282058836106</v>
      </c>
      <c r="FS51">
        <v>66924.525912354002</v>
      </c>
      <c r="FT51">
        <v>61905.398514486304</v>
      </c>
      <c r="FU51">
        <v>57399.188392549702</v>
      </c>
      <c r="FV51">
        <v>53384.08436814</v>
      </c>
      <c r="FW51">
        <v>49931.425664284099</v>
      </c>
      <c r="FX51">
        <v>46885.999766675901</v>
      </c>
      <c r="FY51" s="5">
        <v>44210.685149531397</v>
      </c>
      <c r="GA51" s="13">
        <v>7000</v>
      </c>
      <c r="GB51">
        <v>94041.459286943704</v>
      </c>
      <c r="GC51">
        <v>86499.543862565901</v>
      </c>
      <c r="GD51">
        <v>79621.170893525094</v>
      </c>
      <c r="GE51">
        <v>73380.829523197797</v>
      </c>
      <c r="GF51">
        <v>67743.831606107196</v>
      </c>
      <c r="GG51">
        <v>62668.665886427698</v>
      </c>
      <c r="GH51">
        <v>58109.652068515898</v>
      </c>
      <c r="GI51">
        <v>54050.521140069599</v>
      </c>
      <c r="GJ51">
        <v>50551.6805923918</v>
      </c>
      <c r="GK51">
        <v>47463.065119844199</v>
      </c>
      <c r="GL51" s="5">
        <v>44747.378827281398</v>
      </c>
      <c r="GN51" s="13">
        <v>7000</v>
      </c>
      <c r="GO51">
        <v>93501.563156949793</v>
      </c>
      <c r="GP51">
        <v>85993.731911216004</v>
      </c>
      <c r="GQ51">
        <v>79148.156733951604</v>
      </c>
      <c r="GR51">
        <v>72939.150368049595</v>
      </c>
      <c r="GS51">
        <v>67331.913950332499</v>
      </c>
      <c r="GT51">
        <v>62284.881527686899</v>
      </c>
      <c r="GU51">
        <v>57752.3643797599</v>
      </c>
      <c r="GV51">
        <v>53715.322155863498</v>
      </c>
      <c r="GW51">
        <v>50239.643654757099</v>
      </c>
      <c r="GX51">
        <v>47172.686943165398</v>
      </c>
      <c r="GY51" s="5">
        <v>44477.245043486299</v>
      </c>
      <c r="HA51" s="13">
        <v>7000</v>
      </c>
      <c r="HB51">
        <v>93687.875005659502</v>
      </c>
      <c r="HC51">
        <v>86173.954728517303</v>
      </c>
      <c r="HD51">
        <v>79321.238821706705</v>
      </c>
      <c r="HE51">
        <v>73104.284747965095</v>
      </c>
      <c r="HF51">
        <v>67488.511140803894</v>
      </c>
      <c r="HG51">
        <v>62432.542894486498</v>
      </c>
      <c r="HH51">
        <v>57890.8550353596</v>
      </c>
      <c r="HI51">
        <v>53847.343252464001</v>
      </c>
      <c r="HJ51">
        <v>50362.580793036897</v>
      </c>
      <c r="HK51">
        <v>47286.662816900498</v>
      </c>
      <c r="HL51" s="5">
        <v>44582.444287969003</v>
      </c>
    </row>
    <row r="52" spans="1:220" x14ac:dyDescent="0.25">
      <c r="A52" s="13">
        <v>8400</v>
      </c>
      <c r="B52">
        <v>52878.673378422303</v>
      </c>
      <c r="C52">
        <v>49519.947111025504</v>
      </c>
      <c r="D52">
        <v>46703.382667704602</v>
      </c>
      <c r="E52">
        <v>44378.749034034699</v>
      </c>
      <c r="F52">
        <v>42494.625704464401</v>
      </c>
      <c r="G52">
        <v>41001.136659595999</v>
      </c>
      <c r="H52">
        <v>39852.3227738532</v>
      </c>
      <c r="I52">
        <v>39007.637650271499</v>
      </c>
      <c r="J52">
        <v>38532.698500797298</v>
      </c>
      <c r="K52">
        <v>38340.609849635199</v>
      </c>
      <c r="L52" s="5">
        <v>38392.411480233503</v>
      </c>
      <c r="N52" s="13">
        <v>8400</v>
      </c>
      <c r="O52">
        <v>57887.8708010966</v>
      </c>
      <c r="P52">
        <v>53841.538270846002</v>
      </c>
      <c r="Q52">
        <v>50359.088672859703</v>
      </c>
      <c r="R52">
        <v>47393.503627105601</v>
      </c>
      <c r="S52">
        <v>44896.125343974898</v>
      </c>
      <c r="T52">
        <v>42818.681054251603</v>
      </c>
      <c r="U52">
        <v>41115.273844674099</v>
      </c>
      <c r="V52">
        <v>39743.897024189602</v>
      </c>
      <c r="W52">
        <v>38771.037791897499</v>
      </c>
      <c r="X52">
        <v>38103.149166051</v>
      </c>
      <c r="Y52" s="5">
        <v>37697.638059433499</v>
      </c>
      <c r="AA52" s="13">
        <v>8400</v>
      </c>
      <c r="AB52">
        <v>62619.542407638903</v>
      </c>
      <c r="AC52">
        <v>57934.133013254097</v>
      </c>
      <c r="AD52">
        <v>53836.665181735902</v>
      </c>
      <c r="AE52">
        <v>50282.194915360596</v>
      </c>
      <c r="AF52">
        <v>47223.179655800399</v>
      </c>
      <c r="AG52">
        <v>44611.386630550602</v>
      </c>
      <c r="AH52">
        <v>42399.877712665497</v>
      </c>
      <c r="AI52">
        <v>40544.650781723802</v>
      </c>
      <c r="AJ52">
        <v>39112.160596423899</v>
      </c>
      <c r="AK52">
        <v>38003.966161593598</v>
      </c>
      <c r="AL52" s="5">
        <v>37173.686993884497</v>
      </c>
      <c r="AN52" s="13">
        <v>8400</v>
      </c>
      <c r="AO52">
        <v>67899.862141191901</v>
      </c>
      <c r="AP52">
        <v>62599.7091201777</v>
      </c>
      <c r="AQ52">
        <v>57913.302535198498</v>
      </c>
      <c r="AR52">
        <v>53797.563888698001</v>
      </c>
      <c r="AS52">
        <v>50205.704373836401</v>
      </c>
      <c r="AT52">
        <v>47089.180168658502</v>
      </c>
      <c r="AU52">
        <v>44399.786378042802</v>
      </c>
      <c r="AV52">
        <v>42091.470941245898</v>
      </c>
      <c r="AW52">
        <v>40230.506774030102</v>
      </c>
      <c r="AX52">
        <v>38713.669940424501</v>
      </c>
      <c r="AY52" s="5">
        <v>37491.352643481703</v>
      </c>
      <c r="BA52" s="13">
        <v>8400</v>
      </c>
      <c r="BB52">
        <v>72909.2305842395</v>
      </c>
      <c r="BC52">
        <v>67055.234374760694</v>
      </c>
      <c r="BD52">
        <v>61834.929210849798</v>
      </c>
      <c r="BE52">
        <v>57207.686538389797</v>
      </c>
      <c r="BF52">
        <v>53127.978566328697</v>
      </c>
      <c r="BG52">
        <v>49547.432850756697</v>
      </c>
      <c r="BH52">
        <v>46417.069947853503</v>
      </c>
      <c r="BI52">
        <v>43689.300520908102</v>
      </c>
      <c r="BJ52">
        <v>41429.9719376824</v>
      </c>
      <c r="BK52">
        <v>39532.9189029716</v>
      </c>
      <c r="BL52" s="5">
        <v>37945.215874302201</v>
      </c>
      <c r="BN52" s="13">
        <v>8400</v>
      </c>
      <c r="BO52">
        <v>77920.755755254897</v>
      </c>
      <c r="BP52">
        <v>71567.981787393903</v>
      </c>
      <c r="BQ52">
        <v>65863.473721644099</v>
      </c>
      <c r="BR52">
        <v>60769.696264666301</v>
      </c>
      <c r="BS52">
        <v>56242.999454436896</v>
      </c>
      <c r="BT52">
        <v>52235.787699015003</v>
      </c>
      <c r="BU52">
        <v>48698.907352842201</v>
      </c>
      <c r="BV52">
        <v>45583.823486372603</v>
      </c>
      <c r="BW52">
        <v>42956.701239623697</v>
      </c>
      <c r="BX52">
        <v>40708.336474732198</v>
      </c>
      <c r="BY52" s="5">
        <v>38783.407036439297</v>
      </c>
      <c r="CA52" s="13">
        <v>8400</v>
      </c>
      <c r="CB52">
        <v>82887.269458100505</v>
      </c>
      <c r="CC52">
        <v>76094.244839617997</v>
      </c>
      <c r="CD52">
        <v>69958.075447886105</v>
      </c>
      <c r="CE52">
        <v>64445.041058479503</v>
      </c>
      <c r="CF52">
        <v>59514.074838583299</v>
      </c>
      <c r="CG52">
        <v>55119.050022657</v>
      </c>
      <c r="CH52">
        <v>51211.314528475501</v>
      </c>
      <c r="CI52">
        <v>47742.039563537102</v>
      </c>
      <c r="CJ52">
        <v>44778.113462110901</v>
      </c>
      <c r="CK52">
        <v>42208.011203326299</v>
      </c>
      <c r="CL52" s="5">
        <v>39974.559835059197</v>
      </c>
      <c r="CN52" s="13">
        <v>8400</v>
      </c>
      <c r="CO52">
        <v>88011.871800732799</v>
      </c>
      <c r="CP52">
        <v>80903.186232898704</v>
      </c>
      <c r="CQ52">
        <v>74442.996641827107</v>
      </c>
      <c r="CR52">
        <v>68602.801410779095</v>
      </c>
      <c r="CS52">
        <v>63345.961488724599</v>
      </c>
      <c r="CT52">
        <v>58629.935614290698</v>
      </c>
      <c r="CU52">
        <v>54408.789565508399</v>
      </c>
      <c r="CV52">
        <v>50637.473282487001</v>
      </c>
      <c r="CW52">
        <v>47402.894028304901</v>
      </c>
      <c r="CX52">
        <v>44553.266492144699</v>
      </c>
      <c r="CY52" s="5">
        <v>42051.788310801203</v>
      </c>
      <c r="DA52" s="13">
        <v>8400</v>
      </c>
      <c r="DB52">
        <v>94875.490332192596</v>
      </c>
      <c r="DC52">
        <v>87420.202475266095</v>
      </c>
      <c r="DD52">
        <v>80604.437292616494</v>
      </c>
      <c r="DE52">
        <v>74405.009381082898</v>
      </c>
      <c r="DF52">
        <v>68789.984819465506</v>
      </c>
      <c r="DG52">
        <v>63720.816586456502</v>
      </c>
      <c r="DH52">
        <v>59154.774221899599</v>
      </c>
      <c r="DI52">
        <v>55099.799970471096</v>
      </c>
      <c r="DJ52">
        <v>51546.436269314203</v>
      </c>
      <c r="DK52">
        <v>48391.753466375099</v>
      </c>
      <c r="DL52" s="5">
        <v>45599.3555663406</v>
      </c>
      <c r="DN52" s="13">
        <v>8400</v>
      </c>
      <c r="DO52">
        <v>106190.346158186</v>
      </c>
      <c r="DP52">
        <v>97855.453173127695</v>
      </c>
      <c r="DQ52">
        <v>90232.154022052098</v>
      </c>
      <c r="DR52">
        <v>83295.231290155803</v>
      </c>
      <c r="DS52">
        <v>77009.5680046825</v>
      </c>
      <c r="DT52">
        <v>71332.545646343497</v>
      </c>
      <c r="DU52">
        <v>66216.770767083406</v>
      </c>
      <c r="DV52">
        <v>61665.219160823297</v>
      </c>
      <c r="DW52">
        <v>57663.411372642397</v>
      </c>
      <c r="DX52">
        <v>54103.5325689452</v>
      </c>
      <c r="DY52" s="5">
        <v>50944.571900500501</v>
      </c>
      <c r="EA52" s="13">
        <v>8400</v>
      </c>
      <c r="EB52">
        <v>117505.020090511</v>
      </c>
      <c r="EC52">
        <v>108290.522804206</v>
      </c>
      <c r="ED52">
        <v>99859.692081267101</v>
      </c>
      <c r="EE52">
        <v>92185.278260213498</v>
      </c>
      <c r="EF52">
        <v>85228.980976271399</v>
      </c>
      <c r="EG52">
        <v>78944.109824665793</v>
      </c>
      <c r="EH52">
        <v>73278.607989366603</v>
      </c>
      <c r="EI52">
        <v>68230.484480043902</v>
      </c>
      <c r="EJ52">
        <v>63780.237683046398</v>
      </c>
      <c r="EK52">
        <v>59815.167387357797</v>
      </c>
      <c r="EL52" s="5">
        <v>56289.647757896098</v>
      </c>
      <c r="EN52" s="13">
        <v>8400</v>
      </c>
      <c r="EO52">
        <v>128819.560174429</v>
      </c>
      <c r="EP52">
        <v>118725.45918795399</v>
      </c>
      <c r="EQ52">
        <v>109487.098634986</v>
      </c>
      <c r="ER52">
        <v>101075.196435743</v>
      </c>
      <c r="ES52">
        <v>93448.268584716498</v>
      </c>
      <c r="ET52">
        <v>86555.552508353707</v>
      </c>
      <c r="EU52">
        <v>80340.327744483599</v>
      </c>
      <c r="EV52">
        <v>74795.636274041695</v>
      </c>
      <c r="EW52">
        <v>69896.954128634097</v>
      </c>
      <c r="EX52">
        <v>65526.695575195597</v>
      </c>
      <c r="EY52" s="5">
        <v>61634.619694566602</v>
      </c>
      <c r="FA52" s="13">
        <v>8400</v>
      </c>
      <c r="FB52">
        <v>90881.153802466099</v>
      </c>
      <c r="FC52">
        <v>83652.203093924007</v>
      </c>
      <c r="FD52">
        <v>77060.115382032003</v>
      </c>
      <c r="FE52">
        <v>71079.648242758994</v>
      </c>
      <c r="FF52">
        <v>65677.192973551806</v>
      </c>
      <c r="FG52">
        <v>60812.9177951112</v>
      </c>
      <c r="FH52">
        <v>56443.195191895</v>
      </c>
      <c r="FI52">
        <v>52551.805074433898</v>
      </c>
      <c r="FJ52">
        <v>49174.863926051701</v>
      </c>
      <c r="FK52">
        <v>46187.1021575591</v>
      </c>
      <c r="FL52" s="5">
        <v>43552.3746533659</v>
      </c>
      <c r="FN52" s="13">
        <v>8400</v>
      </c>
      <c r="FO52">
        <v>92333.124583309298</v>
      </c>
      <c r="FP52">
        <v>85058.973840985695</v>
      </c>
      <c r="FQ52">
        <v>78412.451727232095</v>
      </c>
      <c r="FR52">
        <v>72370.312459412904</v>
      </c>
      <c r="FS52">
        <v>66900.820462830001</v>
      </c>
      <c r="FT52">
        <v>61965.842248031098</v>
      </c>
      <c r="FU52">
        <v>57523.225771810001</v>
      </c>
      <c r="FV52">
        <v>53576.797922796599</v>
      </c>
      <c r="FW52">
        <v>50127.175281689102</v>
      </c>
      <c r="FX52">
        <v>47067.651717353299</v>
      </c>
      <c r="FY52" s="5">
        <v>44363.009544144297</v>
      </c>
      <c r="GA52" s="13">
        <v>8400</v>
      </c>
      <c r="GB52">
        <v>93461.117263317195</v>
      </c>
      <c r="GC52">
        <v>86115.780121256597</v>
      </c>
      <c r="GD52">
        <v>79400.956898721706</v>
      </c>
      <c r="GE52">
        <v>73293.7161730886</v>
      </c>
      <c r="GF52">
        <v>67762.521874309794</v>
      </c>
      <c r="GG52">
        <v>62769.335883867097</v>
      </c>
      <c r="GH52">
        <v>58272.010581322698</v>
      </c>
      <c r="GI52">
        <v>54279.108988105101</v>
      </c>
      <c r="GJ52">
        <v>50781.801254251601</v>
      </c>
      <c r="GK52">
        <v>47677.768358115602</v>
      </c>
      <c r="GL52" s="5">
        <v>44931.191149555401</v>
      </c>
      <c r="GN52" s="13">
        <v>8400</v>
      </c>
      <c r="GO52">
        <v>92894.071143907495</v>
      </c>
      <c r="GP52">
        <v>85584.571910544197</v>
      </c>
      <c r="GQ52">
        <v>78904.107603770593</v>
      </c>
      <c r="GR52">
        <v>72829.593431808695</v>
      </c>
      <c r="GS52">
        <v>67329.398244916694</v>
      </c>
      <c r="GT52">
        <v>62365.4411199729</v>
      </c>
      <c r="GU52">
        <v>57895.5767690422</v>
      </c>
      <c r="GV52">
        <v>53925.999030737898</v>
      </c>
      <c r="GW52">
        <v>50452.614259906601</v>
      </c>
      <c r="GX52">
        <v>47370.90738035</v>
      </c>
      <c r="GY52" s="5">
        <v>44645.159182370298</v>
      </c>
      <c r="HA52" s="13">
        <v>8400</v>
      </c>
      <c r="HB52">
        <v>93107.523358627193</v>
      </c>
      <c r="HC52">
        <v>85789.673898225505</v>
      </c>
      <c r="HD52">
        <v>79100.0861742493</v>
      </c>
      <c r="HE52">
        <v>73015.892258376698</v>
      </c>
      <c r="HF52">
        <v>67505.655542144101</v>
      </c>
      <c r="HG52">
        <v>62531.465131361401</v>
      </c>
      <c r="HH52">
        <v>58051.319114178797</v>
      </c>
      <c r="HI52">
        <v>54073.935705038297</v>
      </c>
      <c r="HJ52">
        <v>50590.6419812647</v>
      </c>
      <c r="HK52">
        <v>47499.271578129199</v>
      </c>
      <c r="HL52" s="5">
        <v>44764.149556327</v>
      </c>
    </row>
    <row r="53" spans="1:220" x14ac:dyDescent="0.25">
      <c r="A53" s="13">
        <v>9800</v>
      </c>
      <c r="B53">
        <v>47242.327561919497</v>
      </c>
      <c r="C53">
        <v>44317.3958958082</v>
      </c>
      <c r="D53">
        <v>41859.624748758302</v>
      </c>
      <c r="E53">
        <v>39826.618683860201</v>
      </c>
      <c r="F53">
        <v>38175.056085132899</v>
      </c>
      <c r="G53">
        <v>36862.865397751899</v>
      </c>
      <c r="H53">
        <v>35851.150820786097</v>
      </c>
      <c r="I53">
        <v>35108.541412684302</v>
      </c>
      <c r="J53">
        <v>34696.800929305202</v>
      </c>
      <c r="K53">
        <v>34515.936530051498</v>
      </c>
      <c r="L53" s="5">
        <v>34548.367430580503</v>
      </c>
      <c r="N53" s="13">
        <v>9800</v>
      </c>
      <c r="O53">
        <v>52907.601229057102</v>
      </c>
      <c r="P53">
        <v>49286.636291815797</v>
      </c>
      <c r="Q53">
        <v>46157.928176020403</v>
      </c>
      <c r="R53">
        <v>43481.716890432399</v>
      </c>
      <c r="S53">
        <v>41216.888135769499</v>
      </c>
      <c r="T53">
        <v>39322.554670735903</v>
      </c>
      <c r="U53">
        <v>37759.6516248732</v>
      </c>
      <c r="V53">
        <v>36496.016440719497</v>
      </c>
      <c r="W53">
        <v>35592.068054852803</v>
      </c>
      <c r="X53">
        <v>34942.975611741902</v>
      </c>
      <c r="Y53" s="5">
        <v>34527.446734629797</v>
      </c>
      <c r="AA53" s="13">
        <v>9800</v>
      </c>
      <c r="AB53">
        <v>58299.449705820203</v>
      </c>
      <c r="AC53">
        <v>54024.887579171998</v>
      </c>
      <c r="AD53">
        <v>50270.614847310397</v>
      </c>
      <c r="AE53">
        <v>46998.401983645002</v>
      </c>
      <c r="AF53">
        <v>44167.735809775302</v>
      </c>
      <c r="AG53">
        <v>41737.3463352279</v>
      </c>
      <c r="AH53">
        <v>39666.831396696602</v>
      </c>
      <c r="AI53">
        <v>37922.015081129197</v>
      </c>
      <c r="AJ53">
        <v>36562.771440299497</v>
      </c>
      <c r="AK53">
        <v>35479.173855282403</v>
      </c>
      <c r="AL53" s="5">
        <v>34646.5961338423</v>
      </c>
      <c r="AN53" s="13">
        <v>9800</v>
      </c>
      <c r="AO53">
        <v>64178.870512437097</v>
      </c>
      <c r="AP53">
        <v>59272.083989965999</v>
      </c>
      <c r="AQ53">
        <v>54915.280146281497</v>
      </c>
      <c r="AR53">
        <v>51071.586027816396</v>
      </c>
      <c r="AS53">
        <v>47700.778946135797</v>
      </c>
      <c r="AT53">
        <v>44760.892023034401</v>
      </c>
      <c r="AU53">
        <v>42209.966879250598</v>
      </c>
      <c r="AV53">
        <v>40011.879131324997</v>
      </c>
      <c r="AW53">
        <v>38225.298173918702</v>
      </c>
      <c r="AX53">
        <v>36735.859999801301</v>
      </c>
      <c r="AY53" s="5">
        <v>35515.834948236799</v>
      </c>
      <c r="BA53" s="13">
        <v>9800</v>
      </c>
      <c r="BB53">
        <v>69817.437948973602</v>
      </c>
      <c r="BC53">
        <v>64331.474120322302</v>
      </c>
      <c r="BD53">
        <v>59420.193532701102</v>
      </c>
      <c r="BE53">
        <v>55048.583599817503</v>
      </c>
      <c r="BF53">
        <v>51177.149159054097</v>
      </c>
      <c r="BG53">
        <v>47763.637587717902</v>
      </c>
      <c r="BH53">
        <v>44764.948080050497</v>
      </c>
      <c r="BI53">
        <v>42142.910667537697</v>
      </c>
      <c r="BJ53">
        <v>39956.324820211201</v>
      </c>
      <c r="BK53">
        <v>38086.4212351444</v>
      </c>
      <c r="BL53" s="5">
        <v>36502.782909822301</v>
      </c>
      <c r="BN53" s="13">
        <v>9800</v>
      </c>
      <c r="BO53">
        <v>75463.225912633905</v>
      </c>
      <c r="BP53">
        <v>69446.038181239201</v>
      </c>
      <c r="BQ53">
        <v>64023.647512841002</v>
      </c>
      <c r="BR53">
        <v>59163.454244067303</v>
      </c>
      <c r="BS53">
        <v>54827.221145968702</v>
      </c>
      <c r="BT53">
        <v>50972.928865790003</v>
      </c>
      <c r="BU53">
        <v>47556.846256214798</v>
      </c>
      <c r="BV53">
        <v>44539.576638273596</v>
      </c>
      <c r="BW53">
        <v>41979.697667396998</v>
      </c>
      <c r="BX53">
        <v>39754.9780584412</v>
      </c>
      <c r="BY53" s="5">
        <v>37832.738817484103</v>
      </c>
      <c r="CA53" s="13">
        <v>9800</v>
      </c>
      <c r="CB53">
        <v>81074.539868090302</v>
      </c>
      <c r="CC53">
        <v>74577.097100305604</v>
      </c>
      <c r="CD53">
        <v>68689.443009427196</v>
      </c>
      <c r="CE53">
        <v>63382.008829200997</v>
      </c>
      <c r="CF53">
        <v>58618.4197200173</v>
      </c>
      <c r="CG53">
        <v>54357.4819235756</v>
      </c>
      <c r="CH53">
        <v>50555.411148976098</v>
      </c>
      <c r="CI53">
        <v>47172.122331598403</v>
      </c>
      <c r="CJ53">
        <v>44266.338763578002</v>
      </c>
      <c r="CK53">
        <v>41712.996928493099</v>
      </c>
      <c r="CL53" s="5">
        <v>39477.602190989703</v>
      </c>
      <c r="CN53" s="13">
        <v>9800</v>
      </c>
      <c r="CO53">
        <v>86867.4968447172</v>
      </c>
      <c r="CP53">
        <v>80001.794867524804</v>
      </c>
      <c r="CQ53">
        <v>73745.476079350003</v>
      </c>
      <c r="CR53">
        <v>68073.260331953396</v>
      </c>
      <c r="CS53">
        <v>62952.280017354802</v>
      </c>
      <c r="CT53">
        <v>58344.053848648298</v>
      </c>
      <c r="CU53">
        <v>54206.7240522543</v>
      </c>
      <c r="CV53">
        <v>50520.5701933409</v>
      </c>
      <c r="CW53">
        <v>47308.461254300302</v>
      </c>
      <c r="CX53">
        <v>44462.903158348898</v>
      </c>
      <c r="CY53" s="5">
        <v>41949.023029438198</v>
      </c>
      <c r="DA53" s="13">
        <v>9800</v>
      </c>
      <c r="DB53">
        <v>94346.981589574702</v>
      </c>
      <c r="DC53">
        <v>87085.137723849897</v>
      </c>
      <c r="DD53">
        <v>80430.939345818595</v>
      </c>
      <c r="DE53">
        <v>74363.554622117197</v>
      </c>
      <c r="DF53">
        <v>68853.968365443303</v>
      </c>
      <c r="DG53">
        <v>63866.8875614996</v>
      </c>
      <c r="DH53">
        <v>59362.927615717002</v>
      </c>
      <c r="DI53">
        <v>55367.4024825823</v>
      </c>
      <c r="DJ53">
        <v>51820.414906824597</v>
      </c>
      <c r="DK53">
        <v>48655.976875414701</v>
      </c>
      <c r="DL53" s="5">
        <v>45839.401335668197</v>
      </c>
      <c r="DN53" s="13">
        <v>9800</v>
      </c>
      <c r="DO53">
        <v>105662.29400877201</v>
      </c>
      <c r="DP53">
        <v>97537.429426837305</v>
      </c>
      <c r="DQ53">
        <v>90089.528820696694</v>
      </c>
      <c r="DR53">
        <v>83295.877513276704</v>
      </c>
      <c r="DS53">
        <v>77124.504240303999</v>
      </c>
      <c r="DT53">
        <v>71536.322670102498</v>
      </c>
      <c r="DU53">
        <v>66487.586605732693</v>
      </c>
      <c r="DV53">
        <v>61998.943670217799</v>
      </c>
      <c r="DW53">
        <v>58005.755447989803</v>
      </c>
      <c r="DX53">
        <v>54437.398972875402</v>
      </c>
      <c r="DY53" s="5">
        <v>51254.787083070798</v>
      </c>
      <c r="EA53" s="13">
        <v>9800</v>
      </c>
      <c r="EB53">
        <v>116977.466388417</v>
      </c>
      <c r="EC53">
        <v>107989.58167775</v>
      </c>
      <c r="ED53">
        <v>99747.980547576997</v>
      </c>
      <c r="EE53">
        <v>92228.065313513594</v>
      </c>
      <c r="EF53">
        <v>85394.908395889506</v>
      </c>
      <c r="EG53">
        <v>79205.629871828205</v>
      </c>
      <c r="EH53">
        <v>73612.121670224806</v>
      </c>
      <c r="EI53">
        <v>68630.364840519207</v>
      </c>
      <c r="EJ53">
        <v>64190.979609499802</v>
      </c>
      <c r="EK53">
        <v>60218.707909195597</v>
      </c>
      <c r="EL53" s="5">
        <v>56670.062364916703</v>
      </c>
      <c r="EN53" s="13">
        <v>9800</v>
      </c>
      <c r="EO53">
        <v>128292.535868826</v>
      </c>
      <c r="EP53">
        <v>118441.631456234</v>
      </c>
      <c r="EQ53">
        <v>109406.331039863</v>
      </c>
      <c r="ER53">
        <v>101160.15380861099</v>
      </c>
      <c r="ES53">
        <v>93665.215693320497</v>
      </c>
      <c r="ET53">
        <v>86874.842979846202</v>
      </c>
      <c r="EU53">
        <v>80736.5655241364</v>
      </c>
      <c r="EV53">
        <v>75261.697624700202</v>
      </c>
      <c r="EW53">
        <v>70376.118005787604</v>
      </c>
      <c r="EX53">
        <v>65999.933388052596</v>
      </c>
      <c r="EY53" s="5">
        <v>62085.256106884401</v>
      </c>
      <c r="FA53" s="13">
        <v>9800</v>
      </c>
      <c r="FB53">
        <v>90095.502319267995</v>
      </c>
      <c r="FC53">
        <v>83078.822290982993</v>
      </c>
      <c r="FD53">
        <v>76664.455526555495</v>
      </c>
      <c r="FE53">
        <v>70829.855230441797</v>
      </c>
      <c r="FF53">
        <v>65544.649956797206</v>
      </c>
      <c r="FG53">
        <v>60772.551080044497</v>
      </c>
      <c r="FH53">
        <v>56473.531716199199</v>
      </c>
      <c r="FI53">
        <v>52652.380549329297</v>
      </c>
      <c r="FJ53">
        <v>49288.349957320301</v>
      </c>
      <c r="FK53">
        <v>46296.490777032399</v>
      </c>
      <c r="FL53" s="5">
        <v>43642.343181416603</v>
      </c>
      <c r="FN53" s="13">
        <v>9800</v>
      </c>
      <c r="FO53">
        <v>91755.503150159493</v>
      </c>
      <c r="FP53">
        <v>84675.6729699032</v>
      </c>
      <c r="FQ53">
        <v>78191.565420391504</v>
      </c>
      <c r="FR53">
        <v>72282.323504463697</v>
      </c>
      <c r="FS53">
        <v>66919.145961245595</v>
      </c>
      <c r="FT53">
        <v>62067.154421720697</v>
      </c>
      <c r="FU53">
        <v>57687.534550852899</v>
      </c>
      <c r="FV53">
        <v>53802.167430333597</v>
      </c>
      <c r="FW53">
        <v>50359.9270268822</v>
      </c>
      <c r="FX53">
        <v>47292.083730419901</v>
      </c>
      <c r="FY53" s="5">
        <v>44564.191952734502</v>
      </c>
      <c r="GA53" s="13">
        <v>9800</v>
      </c>
      <c r="GB53">
        <v>92932.555134767797</v>
      </c>
      <c r="GC53">
        <v>85778.588911061102</v>
      </c>
      <c r="GD53">
        <v>79223.603463822306</v>
      </c>
      <c r="GE53">
        <v>73247.002300585402</v>
      </c>
      <c r="GF53">
        <v>67820.139722447697</v>
      </c>
      <c r="GG53">
        <v>62908.196855423797</v>
      </c>
      <c r="GH53">
        <v>58472.334281080002</v>
      </c>
      <c r="GI53">
        <v>54538.449223838099</v>
      </c>
      <c r="GJ53">
        <v>51047.237055973499</v>
      </c>
      <c r="GK53">
        <v>47933.289120465502</v>
      </c>
      <c r="GL53" s="5">
        <v>45162.4683691514</v>
      </c>
      <c r="GN53" s="13">
        <v>9800</v>
      </c>
      <c r="GO53">
        <v>92341.0841581524</v>
      </c>
      <c r="GP53">
        <v>85224.406499536097</v>
      </c>
      <c r="GQ53">
        <v>78705.052204085805</v>
      </c>
      <c r="GR53">
        <v>72762.297067667998</v>
      </c>
      <c r="GS53">
        <v>67367.420631193396</v>
      </c>
      <c r="GT53">
        <v>62485.577470169002</v>
      </c>
      <c r="GU53">
        <v>58077.9438021315</v>
      </c>
      <c r="GV53">
        <v>54168.407295376397</v>
      </c>
      <c r="GW53">
        <v>50701.735438213997</v>
      </c>
      <c r="GX53">
        <v>47610.737215719702</v>
      </c>
      <c r="GY53" s="5">
        <v>44861.6424833001</v>
      </c>
      <c r="HA53" s="13">
        <v>9800</v>
      </c>
      <c r="HB53">
        <v>92578.948029370993</v>
      </c>
      <c r="HC53">
        <v>85451.951218261005</v>
      </c>
      <c r="HD53">
        <v>78921.769009790107</v>
      </c>
      <c r="HE53">
        <v>72967.863746137402</v>
      </c>
      <c r="HF53">
        <v>67561.682099655896</v>
      </c>
      <c r="HG53">
        <v>62668.523730470202</v>
      </c>
      <c r="HH53">
        <v>58249.685513220204</v>
      </c>
      <c r="HI53">
        <v>54331.210488957702</v>
      </c>
      <c r="HJ53">
        <v>50853.9421861511</v>
      </c>
      <c r="HK53">
        <v>47752.616786261802</v>
      </c>
      <c r="HL53" s="5">
        <v>44993.234741897497</v>
      </c>
    </row>
    <row r="54" spans="1:220" x14ac:dyDescent="0.25">
      <c r="A54" s="13">
        <v>11200</v>
      </c>
      <c r="B54">
        <v>41228.751885629201</v>
      </c>
      <c r="C54">
        <v>38733.809074829602</v>
      </c>
      <c r="D54">
        <v>36633.580153846597</v>
      </c>
      <c r="E54">
        <v>34892.898796692702</v>
      </c>
      <c r="F54">
        <v>33475.889586058802</v>
      </c>
      <c r="G54">
        <v>32347.678779358899</v>
      </c>
      <c r="H54">
        <v>31475.9341911091</v>
      </c>
      <c r="I54">
        <v>30848.174648277902</v>
      </c>
      <c r="J54">
        <v>30485.7977740106</v>
      </c>
      <c r="K54">
        <v>30320.9868664434</v>
      </c>
      <c r="L54" s="5">
        <v>30338.778298804002</v>
      </c>
      <c r="N54" s="13">
        <v>11200</v>
      </c>
      <c r="O54">
        <v>47597.897107142802</v>
      </c>
      <c r="P54">
        <v>44396.850446465898</v>
      </c>
      <c r="Q54">
        <v>41619.316800569301</v>
      </c>
      <c r="R54">
        <v>39232.213098324399</v>
      </c>
      <c r="S54">
        <v>37201.324642928099</v>
      </c>
      <c r="T54">
        <v>35492.5265011023</v>
      </c>
      <c r="U54">
        <v>34073.046777530602</v>
      </c>
      <c r="V54">
        <v>32929.7631923687</v>
      </c>
      <c r="W54">
        <v>32081.700994263301</v>
      </c>
      <c r="X54">
        <v>31456.980371124799</v>
      </c>
      <c r="Y54" s="5">
        <v>31037.046580808899</v>
      </c>
      <c r="AA54" s="13">
        <v>11200</v>
      </c>
      <c r="AB54">
        <v>53697.822027904498</v>
      </c>
      <c r="AC54">
        <v>49827.035603964097</v>
      </c>
      <c r="AD54">
        <v>46412.014751734001</v>
      </c>
      <c r="AE54">
        <v>43420.693054512703</v>
      </c>
      <c r="AF54">
        <v>40818.962824409602</v>
      </c>
      <c r="AG54">
        <v>38571.895805119202</v>
      </c>
      <c r="AH54">
        <v>36645.070020839899</v>
      </c>
      <c r="AI54">
        <v>35023.484066082798</v>
      </c>
      <c r="AJ54">
        <v>33724.365062431498</v>
      </c>
      <c r="AK54">
        <v>32671.441483696799</v>
      </c>
      <c r="AL54" s="5">
        <v>31842.840380634399</v>
      </c>
      <c r="AN54" s="13">
        <v>11200</v>
      </c>
      <c r="AO54">
        <v>60219.564740539397</v>
      </c>
      <c r="AP54">
        <v>55697.453615378101</v>
      </c>
      <c r="AQ54">
        <v>51664.871074547802</v>
      </c>
      <c r="AR54">
        <v>48090.629292280399</v>
      </c>
      <c r="AS54">
        <v>44940.471549005299</v>
      </c>
      <c r="AT54">
        <v>42178.397718966902</v>
      </c>
      <c r="AU54">
        <v>39768.136332926202</v>
      </c>
      <c r="AV54">
        <v>37692.776380451003</v>
      </c>
      <c r="AW54">
        <v>35967.306050205298</v>
      </c>
      <c r="AX54">
        <v>34511.519286042902</v>
      </c>
      <c r="AY54" s="5">
        <v>33300.401661999203</v>
      </c>
      <c r="BA54" s="13">
        <v>11200</v>
      </c>
      <c r="BB54">
        <v>66531.609780900806</v>
      </c>
      <c r="BC54">
        <v>61403.4253661162</v>
      </c>
      <c r="BD54">
        <v>56794.345216451598</v>
      </c>
      <c r="BE54">
        <v>52674.488494348501</v>
      </c>
      <c r="BF54">
        <v>49009.822452693101</v>
      </c>
      <c r="BG54">
        <v>45763.623269583302</v>
      </c>
      <c r="BH54">
        <v>42898.115621808698</v>
      </c>
      <c r="BI54">
        <v>40394.375655218399</v>
      </c>
      <c r="BJ54">
        <v>38266.300878207803</v>
      </c>
      <c r="BK54">
        <v>36429.750308662697</v>
      </c>
      <c r="BL54" s="5">
        <v>34856.910681700698</v>
      </c>
      <c r="BN54" s="13">
        <v>11200</v>
      </c>
      <c r="BO54">
        <v>72854.507393575201</v>
      </c>
      <c r="BP54">
        <v>67161.146817556</v>
      </c>
      <c r="BQ54">
        <v>62012.608570272903</v>
      </c>
      <c r="BR54">
        <v>57380.786017517501</v>
      </c>
      <c r="BS54">
        <v>53232.320280050801</v>
      </c>
      <c r="BT54">
        <v>49530.203337890998</v>
      </c>
      <c r="BU54">
        <v>46235.587717864299</v>
      </c>
      <c r="BV54">
        <v>43328.191828103503</v>
      </c>
      <c r="BW54">
        <v>40820.597097130303</v>
      </c>
      <c r="BX54">
        <v>38625.480057182198</v>
      </c>
      <c r="BY54" s="5">
        <v>36712.584686889197</v>
      </c>
      <c r="CA54" s="13">
        <v>11200</v>
      </c>
      <c r="CB54">
        <v>79152.036993273898</v>
      </c>
      <c r="CC54">
        <v>72936.972480605706</v>
      </c>
      <c r="CD54">
        <v>67288.1388936359</v>
      </c>
      <c r="CE54">
        <v>62179.723926514998</v>
      </c>
      <c r="CF54">
        <v>57579.552352960898</v>
      </c>
      <c r="CG54">
        <v>53450.831319584002</v>
      </c>
      <c r="CH54">
        <v>49754.126936870001</v>
      </c>
      <c r="CI54">
        <v>46468.224909288299</v>
      </c>
      <c r="CJ54">
        <v>43604.759137003297</v>
      </c>
      <c r="CK54">
        <v>41073.719922312899</v>
      </c>
      <c r="CL54" s="5">
        <v>38842.7834330806</v>
      </c>
      <c r="CN54" s="13">
        <v>11200</v>
      </c>
      <c r="CO54">
        <v>85669.561282806302</v>
      </c>
      <c r="CP54">
        <v>79030.867295646298</v>
      </c>
      <c r="CQ54">
        <v>72966.034196121502</v>
      </c>
      <c r="CR54">
        <v>67452.6549120087</v>
      </c>
      <c r="CS54">
        <v>62461.187663871802</v>
      </c>
      <c r="CT54">
        <v>57956.718961462801</v>
      </c>
      <c r="CU54">
        <v>53900.9780286038</v>
      </c>
      <c r="CV54">
        <v>50289.4465675334</v>
      </c>
      <c r="CW54">
        <v>47102.963292959699</v>
      </c>
      <c r="CX54">
        <v>44265.897440675399</v>
      </c>
      <c r="CY54" s="5">
        <v>41745.141027589001</v>
      </c>
      <c r="DA54" s="13">
        <v>11200</v>
      </c>
      <c r="DB54">
        <v>93810.733695110001</v>
      </c>
      <c r="DC54">
        <v>86723.7456654946</v>
      </c>
      <c r="DD54">
        <v>80216.263628225206</v>
      </c>
      <c r="DE54">
        <v>74269.491674876306</v>
      </c>
      <c r="DF54">
        <v>68856.915826269498</v>
      </c>
      <c r="DG54">
        <v>63946.0264873204</v>
      </c>
      <c r="DH54">
        <v>59500.307894512298</v>
      </c>
      <c r="DI54">
        <v>55552.661660357102</v>
      </c>
      <c r="DJ54">
        <v>52014.108660411999</v>
      </c>
      <c r="DK54">
        <v>48843.702057548297</v>
      </c>
      <c r="DL54" s="5">
        <v>46007.978546574799</v>
      </c>
      <c r="DN54" s="13">
        <v>11200</v>
      </c>
      <c r="DO54">
        <v>105126.486105198</v>
      </c>
      <c r="DP54">
        <v>97191.132768317693</v>
      </c>
      <c r="DQ54">
        <v>89902.218255735104</v>
      </c>
      <c r="DR54">
        <v>83239.188588140401</v>
      </c>
      <c r="DS54">
        <v>77172.764168818801</v>
      </c>
      <c r="DT54">
        <v>71666.876573568996</v>
      </c>
      <c r="DU54">
        <v>66680.903923883205</v>
      </c>
      <c r="DV54">
        <v>62243.337573454497</v>
      </c>
      <c r="DW54">
        <v>58260.698473228898</v>
      </c>
      <c r="DX54">
        <v>54687.621467898804</v>
      </c>
      <c r="DY54" s="5">
        <v>51486.430487441598</v>
      </c>
      <c r="EA54" s="13">
        <v>11200</v>
      </c>
      <c r="EB54">
        <v>116442.13504564999</v>
      </c>
      <c r="EC54">
        <v>107658.416803803</v>
      </c>
      <c r="ED54">
        <v>99588.070983574697</v>
      </c>
      <c r="EE54">
        <v>92208.785424487796</v>
      </c>
      <c r="EF54">
        <v>85488.514750708506</v>
      </c>
      <c r="EG54">
        <v>79387.631521867705</v>
      </c>
      <c r="EH54">
        <v>73861.407556828897</v>
      </c>
      <c r="EI54">
        <v>68933.923781053498</v>
      </c>
      <c r="EJ54">
        <v>64507.201080426799</v>
      </c>
      <c r="EK54">
        <v>60531.4558732976</v>
      </c>
      <c r="EL54" s="5">
        <v>56964.799246947499</v>
      </c>
      <c r="EN54" s="13">
        <v>11200</v>
      </c>
      <c r="EO54">
        <v>127757.708069024</v>
      </c>
      <c r="EP54">
        <v>118125.62521436901</v>
      </c>
      <c r="EQ54">
        <v>109273.84893435</v>
      </c>
      <c r="ER54">
        <v>101178.308806869</v>
      </c>
      <c r="ES54">
        <v>93804.193559049701</v>
      </c>
      <c r="ET54">
        <v>87108.316597765195</v>
      </c>
      <c r="EU54">
        <v>81041.843302112306</v>
      </c>
      <c r="EV54">
        <v>75624.444045338096</v>
      </c>
      <c r="EW54">
        <v>70753.639545264305</v>
      </c>
      <c r="EX54">
        <v>66375.227714296998</v>
      </c>
      <c r="EY54" s="5">
        <v>62443.106739377698</v>
      </c>
      <c r="FA54" s="13">
        <v>11200</v>
      </c>
      <c r="FB54">
        <v>89287.053548851007</v>
      </c>
      <c r="FC54">
        <v>82465.061783428304</v>
      </c>
      <c r="FD54">
        <v>76214.469651605701</v>
      </c>
      <c r="FE54">
        <v>70515.101635080995</v>
      </c>
      <c r="FF54">
        <v>65339.404017639099</v>
      </c>
      <c r="FG54">
        <v>60654.162726571798</v>
      </c>
      <c r="FH54">
        <v>56422.479573415403</v>
      </c>
      <c r="FI54">
        <v>52660.215733075202</v>
      </c>
      <c r="FJ54">
        <v>49311.427676732397</v>
      </c>
      <c r="FK54">
        <v>46319.219773723897</v>
      </c>
      <c r="FL54" s="5">
        <v>43650.645728111602</v>
      </c>
      <c r="FN54" s="13">
        <v>11200</v>
      </c>
      <c r="FO54">
        <v>91168.279187786393</v>
      </c>
      <c r="FP54">
        <v>84264.632080695606</v>
      </c>
      <c r="FQ54">
        <v>77928.449814400796</v>
      </c>
      <c r="FR54">
        <v>72140.952312397101</v>
      </c>
      <c r="FS54">
        <v>66875.864912084799</v>
      </c>
      <c r="FT54">
        <v>62101.1055580541</v>
      </c>
      <c r="FU54">
        <v>57780.732512477</v>
      </c>
      <c r="FV54">
        <v>53945.151081906697</v>
      </c>
      <c r="FW54">
        <v>50512.6196148729</v>
      </c>
      <c r="FX54">
        <v>47439.423243910402</v>
      </c>
      <c r="FY54" s="5">
        <v>44692.864494093097</v>
      </c>
      <c r="GA54" s="13">
        <v>11200</v>
      </c>
      <c r="GB54">
        <v>92396.255469633295</v>
      </c>
      <c r="GC54">
        <v>85415.313139384001</v>
      </c>
      <c r="GD54">
        <v>79005.510265907797</v>
      </c>
      <c r="GE54">
        <v>73148.270689817204</v>
      </c>
      <c r="GF54">
        <v>67817.426119738302</v>
      </c>
      <c r="GG54">
        <v>62980.911797578097</v>
      </c>
      <c r="GH54">
        <v>58602.7252075047</v>
      </c>
      <c r="GI54">
        <v>54716.319229330198</v>
      </c>
      <c r="GJ54">
        <v>51233.277216729497</v>
      </c>
      <c r="GK54">
        <v>48113.204612776797</v>
      </c>
      <c r="GL54" s="5">
        <v>45323.164701028101</v>
      </c>
      <c r="GN54" s="13">
        <v>11200</v>
      </c>
      <c r="GO54">
        <v>91779.5206020107</v>
      </c>
      <c r="GP54">
        <v>84837.419139561098</v>
      </c>
      <c r="GQ54">
        <v>78464.597287184704</v>
      </c>
      <c r="GR54">
        <v>72642.378785049703</v>
      </c>
      <c r="GS54">
        <v>67344.544295145504</v>
      </c>
      <c r="GT54">
        <v>62539.0226681637</v>
      </c>
      <c r="GU54">
        <v>58189.843996153802</v>
      </c>
      <c r="GV54">
        <v>54328.797980411997</v>
      </c>
      <c r="GW54">
        <v>50871.139361828697</v>
      </c>
      <c r="GX54">
        <v>47774.657133776796</v>
      </c>
      <c r="GY54" s="5">
        <v>45006.4206260871</v>
      </c>
      <c r="HA54" s="13">
        <v>11200</v>
      </c>
      <c r="HB54">
        <v>92042.635549297396</v>
      </c>
      <c r="HC54">
        <v>85088.204645323101</v>
      </c>
      <c r="HD54">
        <v>78702.821566956598</v>
      </c>
      <c r="HE54">
        <v>72867.9650916791</v>
      </c>
      <c r="HF54">
        <v>67557.5533494954</v>
      </c>
      <c r="HG54">
        <v>62739.632790898599</v>
      </c>
      <c r="HH54">
        <v>58378.3292113145</v>
      </c>
      <c r="HI54">
        <v>54507.233306782502</v>
      </c>
      <c r="HJ54">
        <v>51038.069050012098</v>
      </c>
      <c r="HK54">
        <v>47930.579953749402</v>
      </c>
      <c r="HL54" s="5">
        <v>45151.960948466098</v>
      </c>
    </row>
    <row r="55" spans="1:220" x14ac:dyDescent="0.25">
      <c r="A55" s="13">
        <v>12600</v>
      </c>
      <c r="B55">
        <v>33061.444016129099</v>
      </c>
      <c r="C55">
        <v>31060.742847888101</v>
      </c>
      <c r="D55">
        <v>29376.563780698401</v>
      </c>
      <c r="E55">
        <v>27980.706845734501</v>
      </c>
      <c r="F55">
        <v>26844.403451984599</v>
      </c>
      <c r="G55">
        <v>25939.688254018602</v>
      </c>
      <c r="H55">
        <v>25240.633987696401</v>
      </c>
      <c r="I55">
        <v>24737.231967706201</v>
      </c>
      <c r="J55">
        <v>24446.641004036799</v>
      </c>
      <c r="K55">
        <v>24314.478706015001</v>
      </c>
      <c r="L55" s="5">
        <v>24328.745702177901</v>
      </c>
      <c r="N55" s="13">
        <v>12600</v>
      </c>
      <c r="O55">
        <v>40399.479361584701</v>
      </c>
      <c r="P55">
        <v>37664.3292919042</v>
      </c>
      <c r="Q55">
        <v>35281.323379138601</v>
      </c>
      <c r="R55">
        <v>33223.737283732</v>
      </c>
      <c r="S55">
        <v>31463.795293010298</v>
      </c>
      <c r="T55">
        <v>29973.644208210801</v>
      </c>
      <c r="U55">
        <v>28726.377056022</v>
      </c>
      <c r="V55">
        <v>27710.733310038901</v>
      </c>
      <c r="W55">
        <v>26941.1603327618</v>
      </c>
      <c r="X55">
        <v>26359.178815649499</v>
      </c>
      <c r="Y55" s="5">
        <v>25949.078014942399</v>
      </c>
      <c r="AA55" s="13">
        <v>12600</v>
      </c>
      <c r="AB55">
        <v>47473.5049473646</v>
      </c>
      <c r="AC55">
        <v>44033.295353929701</v>
      </c>
      <c r="AD55">
        <v>40984.916865147003</v>
      </c>
      <c r="AE55">
        <v>38302.036701877303</v>
      </c>
      <c r="AF55">
        <v>35956.312401026102</v>
      </c>
      <c r="AG55">
        <v>33918.429098338798</v>
      </c>
      <c r="AH55">
        <v>32159.239929174899</v>
      </c>
      <c r="AI55">
        <v>30665.019043253302</v>
      </c>
      <c r="AJ55">
        <v>29447.816519646702</v>
      </c>
      <c r="AK55">
        <v>28444.711031123901</v>
      </c>
      <c r="AL55" s="5">
        <v>27636.4665556031</v>
      </c>
      <c r="AN55" s="13">
        <v>12600</v>
      </c>
      <c r="AO55">
        <v>54876.751408009499</v>
      </c>
      <c r="AP55">
        <v>50746.4877087649</v>
      </c>
      <c r="AQ55">
        <v>47048.971924962301</v>
      </c>
      <c r="AR55">
        <v>43758.158943968498</v>
      </c>
      <c r="AS55">
        <v>40844.940657723702</v>
      </c>
      <c r="AT55">
        <v>38278.327327240302</v>
      </c>
      <c r="AU55">
        <v>36026.768679570399</v>
      </c>
      <c r="AV55">
        <v>34074.040803767602</v>
      </c>
      <c r="AW55">
        <v>32429.432390894599</v>
      </c>
      <c r="AX55">
        <v>31025.9361118448</v>
      </c>
      <c r="AY55" s="5">
        <v>29840.923399781299</v>
      </c>
      <c r="BA55" s="13">
        <v>12600</v>
      </c>
      <c r="BB55">
        <v>62108.801268180199</v>
      </c>
      <c r="BC55">
        <v>57324.757624855403</v>
      </c>
      <c r="BD55">
        <v>53010.998169879203</v>
      </c>
      <c r="BE55">
        <v>49142.118000906397</v>
      </c>
      <c r="BF55">
        <v>45688.554005129597</v>
      </c>
      <c r="BG55">
        <v>42617.9314676996</v>
      </c>
      <c r="BH55">
        <v>39896.581468242999</v>
      </c>
      <c r="BI55">
        <v>37505.702997545901</v>
      </c>
      <c r="BJ55">
        <v>35452.7445375475</v>
      </c>
      <c r="BK55">
        <v>33666.610542237198</v>
      </c>
      <c r="BL55" s="5">
        <v>32121.5515871506</v>
      </c>
      <c r="BN55" s="13">
        <v>12600</v>
      </c>
      <c r="BO55">
        <v>69351.045767390096</v>
      </c>
      <c r="BP55">
        <v>63945.993712050098</v>
      </c>
      <c r="BQ55">
        <v>59045.623685498198</v>
      </c>
      <c r="BR55">
        <v>54625.553718337404</v>
      </c>
      <c r="BS55">
        <v>50656.137513589201</v>
      </c>
      <c r="BT55">
        <v>47103.979375007599</v>
      </c>
      <c r="BU55">
        <v>43933.648017439999</v>
      </c>
      <c r="BV55">
        <v>41124.298251790802</v>
      </c>
      <c r="BW55">
        <v>38681.362501348303</v>
      </c>
      <c r="BX55">
        <v>36530.262982724198</v>
      </c>
      <c r="BY55" s="5">
        <v>34642.415862618</v>
      </c>
      <c r="CA55" s="13">
        <v>12600</v>
      </c>
      <c r="CB55">
        <v>76574.111354107095</v>
      </c>
      <c r="CC55">
        <v>70582.891921067494</v>
      </c>
      <c r="CD55">
        <v>65127.259871745599</v>
      </c>
      <c r="CE55">
        <v>60184.279286614103</v>
      </c>
      <c r="CF55">
        <v>55724.637872317697</v>
      </c>
      <c r="CG55">
        <v>51714.328378306003</v>
      </c>
      <c r="CH55">
        <v>48116.554765389599</v>
      </c>
      <c r="CI55">
        <v>44908.774840905302</v>
      </c>
      <c r="CJ55">
        <v>42094.704837767</v>
      </c>
      <c r="CK55">
        <v>39596.6851785084</v>
      </c>
      <c r="CL55" s="5">
        <v>37383.599353262602</v>
      </c>
      <c r="CN55" s="13">
        <v>12600</v>
      </c>
      <c r="CO55">
        <v>84106.173089677701</v>
      </c>
      <c r="CP55">
        <v>77607.015115575297</v>
      </c>
      <c r="CQ55">
        <v>71662.489593653503</v>
      </c>
      <c r="CR55">
        <v>66252.064354145201</v>
      </c>
      <c r="CS55">
        <v>61348.024084520097</v>
      </c>
      <c r="CT55">
        <v>56917.205068950199</v>
      </c>
      <c r="CU55">
        <v>52922.976558777897</v>
      </c>
      <c r="CV55">
        <v>49355.358040040599</v>
      </c>
      <c r="CW55">
        <v>46192.523994658499</v>
      </c>
      <c r="CX55">
        <v>43367.509916922398</v>
      </c>
      <c r="CY55" s="5">
        <v>40847.769933064803</v>
      </c>
      <c r="DA55" s="13">
        <v>12600</v>
      </c>
      <c r="DB55">
        <v>93159.960135991903</v>
      </c>
      <c r="DC55">
        <v>86132.4146228959</v>
      </c>
      <c r="DD55">
        <v>79675.650825878998</v>
      </c>
      <c r="DE55">
        <v>73771.810017342694</v>
      </c>
      <c r="DF55">
        <v>68395.247549934997</v>
      </c>
      <c r="DG55">
        <v>63514.253791364099</v>
      </c>
      <c r="DH55">
        <v>59093.039224738997</v>
      </c>
      <c r="DI55">
        <v>55150.9983220043</v>
      </c>
      <c r="DJ55">
        <v>51609.646995216499</v>
      </c>
      <c r="DK55">
        <v>48429.147726511299</v>
      </c>
      <c r="DL55" s="5">
        <v>45575.989842005198</v>
      </c>
      <c r="DN55" s="13">
        <v>12600</v>
      </c>
      <c r="DO55">
        <v>104475.527122125</v>
      </c>
      <c r="DP55">
        <v>96599.617019291196</v>
      </c>
      <c r="DQ55">
        <v>89361.422829425603</v>
      </c>
      <c r="DR55">
        <v>82741.327556935605</v>
      </c>
      <c r="DS55">
        <v>76710.9206480828</v>
      </c>
      <c r="DT55">
        <v>71234.933306991807</v>
      </c>
      <c r="DU55">
        <v>66273.469566126994</v>
      </c>
      <c r="DV55">
        <v>61841.513335375399</v>
      </c>
      <c r="DW55">
        <v>57856.080350541102</v>
      </c>
      <c r="DX55">
        <v>54272.914581473</v>
      </c>
      <c r="DY55" s="5">
        <v>51054.292449334498</v>
      </c>
      <c r="EA55" s="13">
        <v>12600</v>
      </c>
      <c r="EB55">
        <v>115791.026414584</v>
      </c>
      <c r="EC55">
        <v>107066.751979943</v>
      </c>
      <c r="ED55">
        <v>99047.1281456508</v>
      </c>
      <c r="EE55">
        <v>91710.779576766203</v>
      </c>
      <c r="EF55">
        <v>85026.529708547198</v>
      </c>
      <c r="EG55">
        <v>78955.550460290193</v>
      </c>
      <c r="EH55">
        <v>73453.8392919787</v>
      </c>
      <c r="EI55">
        <v>68531.969441148307</v>
      </c>
      <c r="EJ55">
        <v>64102.456375531598</v>
      </c>
      <c r="EK55">
        <v>60116.625481494397</v>
      </c>
      <c r="EL55" s="5">
        <v>56532.540223385797</v>
      </c>
      <c r="EN55" s="13">
        <v>12600</v>
      </c>
      <c r="EO55">
        <v>127106.47612381499</v>
      </c>
      <c r="EP55">
        <v>117533.837544699</v>
      </c>
      <c r="EQ55">
        <v>108732.784609471</v>
      </c>
      <c r="ER55">
        <v>100680.183591821</v>
      </c>
      <c r="ES55">
        <v>93342.091839697794</v>
      </c>
      <c r="ET55">
        <v>86676.121899098696</v>
      </c>
      <c r="EU55">
        <v>80634.164568555498</v>
      </c>
      <c r="EV55">
        <v>75222.382332620007</v>
      </c>
      <c r="EW55">
        <v>70348.790323708701</v>
      </c>
      <c r="EX55">
        <v>65960.295292411305</v>
      </c>
      <c r="EY55" s="5">
        <v>62010.747707978502</v>
      </c>
      <c r="FA55" s="13">
        <v>12600</v>
      </c>
      <c r="FB55">
        <v>88270.604375459603</v>
      </c>
      <c r="FC55">
        <v>81540.005955889807</v>
      </c>
      <c r="FD55">
        <v>75367.870163360305</v>
      </c>
      <c r="FE55">
        <v>69735.343773475499</v>
      </c>
      <c r="FF55">
        <v>64616.128000937199</v>
      </c>
      <c r="FG55">
        <v>59978.186258669099</v>
      </c>
      <c r="FH55">
        <v>55785.706655827104</v>
      </c>
      <c r="FI55">
        <v>52044.736150882898</v>
      </c>
      <c r="FJ55">
        <v>48703.618776470197</v>
      </c>
      <c r="FK55">
        <v>45710.071589635198</v>
      </c>
      <c r="FL55" s="5">
        <v>43031.339132358698</v>
      </c>
      <c r="FN55" s="13">
        <v>12600</v>
      </c>
      <c r="FO55">
        <v>90451.128582190999</v>
      </c>
      <c r="FP55">
        <v>83612.705917264306</v>
      </c>
      <c r="FQ55">
        <v>77332.262911373298</v>
      </c>
      <c r="FR55">
        <v>71592.027704415901</v>
      </c>
      <c r="FS55">
        <v>66366.665002102804</v>
      </c>
      <c r="FT55">
        <v>61624.960544435096</v>
      </c>
      <c r="FU55">
        <v>57331.763107750601</v>
      </c>
      <c r="FV55">
        <v>53504.658980230699</v>
      </c>
      <c r="FW55">
        <v>50071.168061075099</v>
      </c>
      <c r="FX55">
        <v>46989.432483687</v>
      </c>
      <c r="FY55" s="5">
        <v>44226.748378635501</v>
      </c>
      <c r="GA55" s="13">
        <v>12600</v>
      </c>
      <c r="GB55">
        <v>91745.508252538202</v>
      </c>
      <c r="GC55">
        <v>84824.008336212893</v>
      </c>
      <c r="GD55">
        <v>78464.923405200694</v>
      </c>
      <c r="GE55">
        <v>72650.614509044593</v>
      </c>
      <c r="GF55">
        <v>67355.782729370898</v>
      </c>
      <c r="GG55">
        <v>62549.1633185389</v>
      </c>
      <c r="GH55">
        <v>58195.480055144202</v>
      </c>
      <c r="GI55">
        <v>54314.678721581004</v>
      </c>
      <c r="GJ55">
        <v>50828.837743784097</v>
      </c>
      <c r="GK55">
        <v>47698.671911616897</v>
      </c>
      <c r="GL55" s="5">
        <v>44891.197159738003</v>
      </c>
      <c r="GN55" s="13">
        <v>12600</v>
      </c>
      <c r="GO55">
        <v>91095.977151798594</v>
      </c>
      <c r="GP55">
        <v>84216.171216612507</v>
      </c>
      <c r="GQ55">
        <v>77896.545276364297</v>
      </c>
      <c r="GR55">
        <v>72119.395361578805</v>
      </c>
      <c r="GS55">
        <v>66859.405998677597</v>
      </c>
      <c r="GT55">
        <v>62085.339393103699</v>
      </c>
      <c r="GU55">
        <v>57761.983492623003</v>
      </c>
      <c r="GV55">
        <v>53907.9924460318</v>
      </c>
      <c r="GW55">
        <v>50448.433063481498</v>
      </c>
      <c r="GX55">
        <v>47342.608386814201</v>
      </c>
      <c r="GY55" s="5">
        <v>44557.583300698301</v>
      </c>
      <c r="HA55" s="13">
        <v>12600</v>
      </c>
      <c r="HB55">
        <v>91391.895043039898</v>
      </c>
      <c r="HC55">
        <v>84496.906526826206</v>
      </c>
      <c r="HD55">
        <v>78162.241314982297</v>
      </c>
      <c r="HE55">
        <v>72370.315401083295</v>
      </c>
      <c r="HF55">
        <v>67095.916298629396</v>
      </c>
      <c r="HG55">
        <v>62307.890480713002</v>
      </c>
      <c r="HH55">
        <v>57971.090049370599</v>
      </c>
      <c r="HI55">
        <v>54105.598614218601</v>
      </c>
      <c r="HJ55">
        <v>50633.635229337597</v>
      </c>
      <c r="HK55">
        <v>47516.052761273</v>
      </c>
      <c r="HL55" s="5">
        <v>44719.998796637898</v>
      </c>
    </row>
    <row r="56" spans="1:220" x14ac:dyDescent="0.25">
      <c r="A56" s="13">
        <v>14000</v>
      </c>
      <c r="B56">
        <v>26512.058465020898</v>
      </c>
      <c r="C56">
        <v>24907.690963179</v>
      </c>
      <c r="D56">
        <v>23557.143362381099</v>
      </c>
      <c r="E56">
        <v>22437.802033838001</v>
      </c>
      <c r="F56">
        <v>21526.597369141498</v>
      </c>
      <c r="G56">
        <v>20801.1038846171</v>
      </c>
      <c r="H56">
        <v>20240.5304393099</v>
      </c>
      <c r="I56">
        <v>19836.851042279301</v>
      </c>
      <c r="J56">
        <v>19603.825388153298</v>
      </c>
      <c r="K56">
        <v>19497.844095553999</v>
      </c>
      <c r="L56" s="5">
        <v>19509.284837108102</v>
      </c>
      <c r="N56" s="13">
        <v>14000</v>
      </c>
      <c r="O56">
        <v>34618.469462511901</v>
      </c>
      <c r="P56">
        <v>32257.040052212898</v>
      </c>
      <c r="Q56">
        <v>30190.742502123499</v>
      </c>
      <c r="R56">
        <v>28397.910017330902</v>
      </c>
      <c r="S56">
        <v>26855.8738836884</v>
      </c>
      <c r="T56">
        <v>25541.7518288668</v>
      </c>
      <c r="U56">
        <v>24433.2895968665</v>
      </c>
      <c r="V56">
        <v>23520.682239463498</v>
      </c>
      <c r="W56">
        <v>22814.682323115201</v>
      </c>
      <c r="X56">
        <v>22267.544151144899</v>
      </c>
      <c r="Y56" s="5">
        <v>21865.833712963398</v>
      </c>
      <c r="AA56" s="13">
        <v>14000</v>
      </c>
      <c r="AB56">
        <v>42470.697117963296</v>
      </c>
      <c r="AC56">
        <v>39375.893593526402</v>
      </c>
      <c r="AD56">
        <v>36621.888565406502</v>
      </c>
      <c r="AE56">
        <v>34186.9082600451</v>
      </c>
      <c r="AF56">
        <v>32047.179236133299</v>
      </c>
      <c r="AG56">
        <v>30177.829819376198</v>
      </c>
      <c r="AH56">
        <v>28553.8903910109</v>
      </c>
      <c r="AI56">
        <v>27162.6159893123</v>
      </c>
      <c r="AJ56">
        <v>26011.875836126299</v>
      </c>
      <c r="AK56">
        <v>25049.436387000402</v>
      </c>
      <c r="AL56" s="5">
        <v>24258.167634797101</v>
      </c>
      <c r="AN56" s="13">
        <v>14000</v>
      </c>
      <c r="AO56">
        <v>50581.452293840099</v>
      </c>
      <c r="AP56">
        <v>46765.5140973015</v>
      </c>
      <c r="AQ56">
        <v>43336.984681266498</v>
      </c>
      <c r="AR56">
        <v>40273.913577510997</v>
      </c>
      <c r="AS56">
        <v>37551.279962585701</v>
      </c>
      <c r="AT56">
        <v>35142.0665741103</v>
      </c>
      <c r="AU56">
        <v>33018.466820971596</v>
      </c>
      <c r="AV56">
        <v>31164.7731396909</v>
      </c>
      <c r="AW56">
        <v>29585.678504286599</v>
      </c>
      <c r="AX56">
        <v>28224.7434164714</v>
      </c>
      <c r="AY56" s="5">
        <v>27061.243764672701</v>
      </c>
      <c r="BA56" s="13">
        <v>14000</v>
      </c>
      <c r="BB56">
        <v>58553.2543299432</v>
      </c>
      <c r="BC56">
        <v>54045.252270340803</v>
      </c>
      <c r="BD56">
        <v>49968.526497150597</v>
      </c>
      <c r="BE56">
        <v>46301.241002547598</v>
      </c>
      <c r="BF56">
        <v>43017.387886933597</v>
      </c>
      <c r="BG56">
        <v>40088.0478505559</v>
      </c>
      <c r="BH56">
        <v>37482.814505429102</v>
      </c>
      <c r="BI56">
        <v>35182.959945850103</v>
      </c>
      <c r="BJ56">
        <v>33190.742163018498</v>
      </c>
      <c r="BK56">
        <v>31445.514133836699</v>
      </c>
      <c r="BL56" s="5">
        <v>29923.174216720701</v>
      </c>
      <c r="BN56" s="13">
        <v>14000</v>
      </c>
      <c r="BO56">
        <v>66535.195552030505</v>
      </c>
      <c r="BP56">
        <v>61361.387411506403</v>
      </c>
      <c r="BQ56">
        <v>56660.165145104198</v>
      </c>
      <c r="BR56">
        <v>52410.120657567903</v>
      </c>
      <c r="BS56">
        <v>48584.566249137097</v>
      </c>
      <c r="BT56">
        <v>45152.982239752702</v>
      </c>
      <c r="BU56">
        <v>42082.656984808898</v>
      </c>
      <c r="BV56">
        <v>39352.276559882099</v>
      </c>
      <c r="BW56">
        <v>36961.527806952203</v>
      </c>
      <c r="BX56">
        <v>34846.045032586997</v>
      </c>
      <c r="BY56" s="5">
        <v>32978.580177160802</v>
      </c>
      <c r="CA56" s="13">
        <v>14000</v>
      </c>
      <c r="CB56">
        <v>74502.926149850493</v>
      </c>
      <c r="CC56">
        <v>68691.235953574898</v>
      </c>
      <c r="CD56">
        <v>63390.6120045836</v>
      </c>
      <c r="CE56">
        <v>58580.4178262079</v>
      </c>
      <c r="CF56">
        <v>54233.626651657803</v>
      </c>
      <c r="CG56">
        <v>50318.453459148899</v>
      </c>
      <c r="CH56">
        <v>46800.2063620833</v>
      </c>
      <c r="CI56">
        <v>43655.268771708703</v>
      </c>
      <c r="CJ56">
        <v>40881.000347018897</v>
      </c>
      <c r="CK56">
        <v>38409.6399769251</v>
      </c>
      <c r="CL56" s="5">
        <v>36211.036173471097</v>
      </c>
      <c r="CN56" s="13">
        <v>14000</v>
      </c>
      <c r="CO56">
        <v>82850.955562560106</v>
      </c>
      <c r="CP56">
        <v>76463.700790466406</v>
      </c>
      <c r="CQ56">
        <v>70615.676136090493</v>
      </c>
      <c r="CR56">
        <v>65287.850632801303</v>
      </c>
      <c r="CS56">
        <v>60453.970304706701</v>
      </c>
      <c r="CT56">
        <v>56082.270816629403</v>
      </c>
      <c r="CU56">
        <v>52137.4328732582</v>
      </c>
      <c r="CV56">
        <v>48605.092573620997</v>
      </c>
      <c r="CW56">
        <v>45461.285394983999</v>
      </c>
      <c r="CX56">
        <v>42645.994493859696</v>
      </c>
      <c r="CY56" s="5">
        <v>40127.123572440199</v>
      </c>
      <c r="DA56" s="13">
        <v>14000</v>
      </c>
      <c r="DB56">
        <v>92637.836999499094</v>
      </c>
      <c r="DC56">
        <v>85657.959621111106</v>
      </c>
      <c r="DD56">
        <v>79241.869888808797</v>
      </c>
      <c r="DE56">
        <v>73372.460320561906</v>
      </c>
      <c r="DF56">
        <v>68024.782974891903</v>
      </c>
      <c r="DG56">
        <v>63167.769232734398</v>
      </c>
      <c r="DH56">
        <v>58766.2114753528</v>
      </c>
      <c r="DI56">
        <v>54828.672328601402</v>
      </c>
      <c r="DJ56">
        <v>51285.083340677898</v>
      </c>
      <c r="DK56">
        <v>48096.496280783897</v>
      </c>
      <c r="DL56" s="5">
        <v>45229.362288055898</v>
      </c>
      <c r="DN56" s="13">
        <v>14000</v>
      </c>
      <c r="DO56">
        <v>103953.282770263</v>
      </c>
      <c r="DP56">
        <v>96125.041262193306</v>
      </c>
      <c r="DQ56">
        <v>88927.522471871096</v>
      </c>
      <c r="DR56">
        <v>82341.860521775103</v>
      </c>
      <c r="DS56">
        <v>76340.341377076897</v>
      </c>
      <c r="DT56">
        <v>70888.3370384023</v>
      </c>
      <c r="DU56">
        <v>65946.533218510798</v>
      </c>
      <c r="DV56">
        <v>61519.0817838765</v>
      </c>
      <c r="DW56">
        <v>57531.4139420395</v>
      </c>
      <c r="DX56">
        <v>53940.162822263301</v>
      </c>
      <c r="DY56" s="5">
        <v>50707.566565528701</v>
      </c>
      <c r="EA56" s="13">
        <v>14000</v>
      </c>
      <c r="EB56">
        <v>115268.684400888</v>
      </c>
      <c r="EC56">
        <v>106592.07892854</v>
      </c>
      <c r="ED56">
        <v>98613.131560019203</v>
      </c>
      <c r="EE56">
        <v>91311.217976196494</v>
      </c>
      <c r="EF56">
        <v>84655.857981242603</v>
      </c>
      <c r="EG56">
        <v>78608.864116995406</v>
      </c>
      <c r="EH56">
        <v>73126.815348733202</v>
      </c>
      <c r="EI56">
        <v>68209.452711895399</v>
      </c>
      <c r="EJ56">
        <v>63777.707013503998</v>
      </c>
      <c r="EK56">
        <v>59783.792696200297</v>
      </c>
      <c r="EL56" s="5">
        <v>56185.734868465603</v>
      </c>
      <c r="EN56" s="13">
        <v>14000</v>
      </c>
      <c r="EO56">
        <v>126584.053745041</v>
      </c>
      <c r="EP56">
        <v>117059.084428562</v>
      </c>
      <c r="EQ56">
        <v>108298.70883033299</v>
      </c>
      <c r="ER56">
        <v>100280.54415601199</v>
      </c>
      <c r="ES56">
        <v>92971.343999452394</v>
      </c>
      <c r="ET56">
        <v>86329.361386472199</v>
      </c>
      <c r="EU56">
        <v>80307.068477238601</v>
      </c>
      <c r="EV56">
        <v>74899.795423819494</v>
      </c>
      <c r="EW56">
        <v>70023.972588931298</v>
      </c>
      <c r="EX56">
        <v>65627.395694361097</v>
      </c>
      <c r="EY56" s="5">
        <v>61663.876790802802</v>
      </c>
      <c r="FA56" s="13">
        <v>14000</v>
      </c>
      <c r="FB56">
        <v>87454.862018556902</v>
      </c>
      <c r="FC56">
        <v>80797.555284502901</v>
      </c>
      <c r="FD56">
        <v>74688.342913401895</v>
      </c>
      <c r="FE56">
        <v>69109.431220582206</v>
      </c>
      <c r="FF56">
        <v>64035.526570860602</v>
      </c>
      <c r="FG56">
        <v>59435.535248713502</v>
      </c>
      <c r="FH56">
        <v>55274.515122841898</v>
      </c>
      <c r="FI56">
        <v>51550.641911418803</v>
      </c>
      <c r="FJ56">
        <v>48215.696887142498</v>
      </c>
      <c r="FK56">
        <v>45221.0953155303</v>
      </c>
      <c r="FL56" s="5">
        <v>42534.234284968901</v>
      </c>
      <c r="FN56" s="13">
        <v>14000</v>
      </c>
      <c r="FO56">
        <v>89875.715335533998</v>
      </c>
      <c r="FP56">
        <v>83089.597655613004</v>
      </c>
      <c r="FQ56">
        <v>76853.855982607303</v>
      </c>
      <c r="FR56">
        <v>71151.526587081098</v>
      </c>
      <c r="FS56">
        <v>65958.026928669598</v>
      </c>
      <c r="FT56">
        <v>61242.838024535602</v>
      </c>
      <c r="FU56">
        <v>56971.441955604598</v>
      </c>
      <c r="FV56">
        <v>53151.144855980398</v>
      </c>
      <c r="FW56">
        <v>49716.8930329465</v>
      </c>
      <c r="FX56">
        <v>46628.317406816102</v>
      </c>
      <c r="FY56" s="5">
        <v>43852.708733372601</v>
      </c>
      <c r="GA56" s="13">
        <v>14000</v>
      </c>
      <c r="GB56">
        <v>91223.402354892198</v>
      </c>
      <c r="GC56">
        <v>84349.570507496697</v>
      </c>
      <c r="GD56">
        <v>78031.159450331994</v>
      </c>
      <c r="GE56">
        <v>72251.2814966937</v>
      </c>
      <c r="GF56">
        <v>66985.334460742699</v>
      </c>
      <c r="GG56">
        <v>62202.694638961497</v>
      </c>
      <c r="GH56">
        <v>57868.667739143399</v>
      </c>
      <c r="GI56">
        <v>53992.367725689102</v>
      </c>
      <c r="GJ56">
        <v>50504.288684057698</v>
      </c>
      <c r="GK56">
        <v>47366.034709301799</v>
      </c>
      <c r="GL56" s="5">
        <v>44544.5835622905</v>
      </c>
      <c r="GN56" s="13">
        <v>14000</v>
      </c>
      <c r="GO56">
        <v>90547.5438569541</v>
      </c>
      <c r="GP56">
        <v>83717.694048766498</v>
      </c>
      <c r="GQ56">
        <v>77440.729477182904</v>
      </c>
      <c r="GR56">
        <v>71699.725533075107</v>
      </c>
      <c r="GS56">
        <v>66470.091082743995</v>
      </c>
      <c r="GT56">
        <v>61721.256055632701</v>
      </c>
      <c r="GU56">
        <v>57418.615579370598</v>
      </c>
      <c r="GV56">
        <v>53570.289875870403</v>
      </c>
      <c r="GW56">
        <v>50109.213671257203</v>
      </c>
      <c r="GX56">
        <v>46995.903813271398</v>
      </c>
      <c r="GY56" s="5">
        <v>44197.421397063197</v>
      </c>
      <c r="HA56" s="13">
        <v>14000</v>
      </c>
      <c r="HB56">
        <v>90869.7935378642</v>
      </c>
      <c r="HC56">
        <v>84022.473073806104</v>
      </c>
      <c r="HD56">
        <v>77728.481687135398</v>
      </c>
      <c r="HE56">
        <v>71970.986639815601</v>
      </c>
      <c r="HF56">
        <v>66725.472184677594</v>
      </c>
      <c r="HG56">
        <v>61961.425846812097</v>
      </c>
      <c r="HH56">
        <v>57644.281665365401</v>
      </c>
      <c r="HI56">
        <v>53783.291439121298</v>
      </c>
      <c r="HJ56">
        <v>50309.089887642702</v>
      </c>
      <c r="HK56">
        <v>47183.419187280699</v>
      </c>
      <c r="HL56" s="5">
        <v>44373.388754217201</v>
      </c>
    </row>
    <row r="57" spans="1:220" x14ac:dyDescent="0.25">
      <c r="A57" s="13"/>
      <c r="L57" s="5"/>
      <c r="N57" s="13"/>
      <c r="Y57" s="5"/>
      <c r="AA57" s="13"/>
      <c r="AL57" s="5"/>
      <c r="AN57" s="13"/>
      <c r="AY57" s="5"/>
      <c r="BA57" s="13"/>
      <c r="BL57" s="5"/>
      <c r="BN57" s="13"/>
      <c r="BY57" s="5"/>
      <c r="CA57" s="13"/>
      <c r="CL57" s="5"/>
      <c r="CN57" s="13"/>
      <c r="CY57" s="5"/>
      <c r="DA57" s="13"/>
      <c r="DL57" s="5"/>
      <c r="DN57" s="13"/>
      <c r="DY57" s="5"/>
      <c r="EA57" s="13"/>
      <c r="EL57" s="5"/>
      <c r="EN57" s="13"/>
      <c r="EY57" s="5"/>
      <c r="FA57" s="13"/>
      <c r="FL57" s="5"/>
      <c r="FN57" s="13"/>
      <c r="FY57" s="5"/>
      <c r="GA57" s="13"/>
      <c r="GL57" s="5"/>
      <c r="GN57" s="13"/>
      <c r="GY57" s="5"/>
      <c r="HA57" s="13"/>
      <c r="HL57" s="5"/>
    </row>
    <row r="58" spans="1:220" x14ac:dyDescent="0.25">
      <c r="A58" s="13"/>
      <c r="L58" s="5"/>
      <c r="N58" s="13"/>
      <c r="Y58" s="5"/>
      <c r="AA58" s="13"/>
      <c r="AL58" s="5"/>
      <c r="AN58" s="13"/>
      <c r="AY58" s="5"/>
      <c r="BA58" s="13"/>
      <c r="BL58" s="5"/>
      <c r="BN58" s="13"/>
      <c r="BY58" s="5"/>
      <c r="CA58" s="13"/>
      <c r="CL58" s="5"/>
      <c r="CN58" s="13"/>
      <c r="CY58" s="5"/>
      <c r="DA58" s="13"/>
      <c r="DL58" s="5"/>
      <c r="DN58" s="13"/>
      <c r="DY58" s="5"/>
      <c r="EA58" s="13"/>
      <c r="EL58" s="5"/>
      <c r="EN58" s="13"/>
      <c r="EY58" s="5"/>
      <c r="FA58" s="13"/>
      <c r="FL58" s="5"/>
      <c r="FN58" s="13"/>
      <c r="FY58" s="5"/>
      <c r="GA58" s="13"/>
      <c r="GL58" s="5"/>
      <c r="GN58" s="13"/>
      <c r="GY58" s="5"/>
      <c r="HA58" s="13"/>
      <c r="HL58" s="5"/>
    </row>
    <row r="59" spans="1:220" x14ac:dyDescent="0.25">
      <c r="A59" s="13" t="s">
        <v>20</v>
      </c>
      <c r="B59">
        <v>0</v>
      </c>
      <c r="C59">
        <v>0.09</v>
      </c>
      <c r="D59">
        <v>0.18</v>
      </c>
      <c r="E59">
        <v>0.27</v>
      </c>
      <c r="F59">
        <v>0.36</v>
      </c>
      <c r="G59">
        <v>0.45</v>
      </c>
      <c r="H59">
        <v>0.54</v>
      </c>
      <c r="I59">
        <v>0.63</v>
      </c>
      <c r="J59">
        <v>0.72</v>
      </c>
      <c r="K59">
        <v>0.80999999999999905</v>
      </c>
      <c r="L59" s="5">
        <v>0.9</v>
      </c>
      <c r="N59" s="13" t="s">
        <v>20</v>
      </c>
      <c r="O59">
        <v>0</v>
      </c>
      <c r="P59">
        <v>0.09</v>
      </c>
      <c r="Q59">
        <v>0.18</v>
      </c>
      <c r="R59">
        <v>0.27</v>
      </c>
      <c r="S59">
        <v>0.36</v>
      </c>
      <c r="T59">
        <v>0.45</v>
      </c>
      <c r="U59">
        <v>0.54</v>
      </c>
      <c r="V59">
        <v>0.63</v>
      </c>
      <c r="W59">
        <v>0.72</v>
      </c>
      <c r="X59">
        <v>0.80999999999999905</v>
      </c>
      <c r="Y59" s="5">
        <v>0.9</v>
      </c>
      <c r="AA59" s="13" t="s">
        <v>20</v>
      </c>
      <c r="AB59">
        <v>0</v>
      </c>
      <c r="AC59">
        <v>0.09</v>
      </c>
      <c r="AD59">
        <v>0.18</v>
      </c>
      <c r="AE59">
        <v>0.27</v>
      </c>
      <c r="AF59">
        <v>0.36</v>
      </c>
      <c r="AG59">
        <v>0.45</v>
      </c>
      <c r="AH59">
        <v>0.54</v>
      </c>
      <c r="AI59">
        <v>0.63</v>
      </c>
      <c r="AJ59">
        <v>0.72</v>
      </c>
      <c r="AK59">
        <v>0.80999999999999905</v>
      </c>
      <c r="AL59" s="5">
        <v>0.9</v>
      </c>
      <c r="AN59" s="13" t="s">
        <v>20</v>
      </c>
      <c r="AO59">
        <v>0</v>
      </c>
      <c r="AP59">
        <v>0.09</v>
      </c>
      <c r="AQ59">
        <v>0.18</v>
      </c>
      <c r="AR59">
        <v>0.27</v>
      </c>
      <c r="AS59">
        <v>0.36</v>
      </c>
      <c r="AT59">
        <v>0.45</v>
      </c>
      <c r="AU59">
        <v>0.54</v>
      </c>
      <c r="AV59">
        <v>0.63</v>
      </c>
      <c r="AW59">
        <v>0.72</v>
      </c>
      <c r="AX59">
        <v>0.80999999999999905</v>
      </c>
      <c r="AY59" s="5">
        <v>0.9</v>
      </c>
      <c r="BA59" s="13" t="s">
        <v>20</v>
      </c>
      <c r="BB59">
        <v>0</v>
      </c>
      <c r="BC59">
        <v>0.09</v>
      </c>
      <c r="BD59">
        <v>0.18</v>
      </c>
      <c r="BE59">
        <v>0.27</v>
      </c>
      <c r="BF59">
        <v>0.36</v>
      </c>
      <c r="BG59">
        <v>0.45</v>
      </c>
      <c r="BH59">
        <v>0.54</v>
      </c>
      <c r="BI59">
        <v>0.63</v>
      </c>
      <c r="BJ59">
        <v>0.72</v>
      </c>
      <c r="BK59">
        <v>0.80999999999999905</v>
      </c>
      <c r="BL59" s="5">
        <v>0.9</v>
      </c>
      <c r="BN59" s="13" t="s">
        <v>20</v>
      </c>
      <c r="BO59">
        <v>0</v>
      </c>
      <c r="BP59">
        <v>0.09</v>
      </c>
      <c r="BQ59">
        <v>0.18</v>
      </c>
      <c r="BR59">
        <v>0.27</v>
      </c>
      <c r="BS59">
        <v>0.36</v>
      </c>
      <c r="BT59">
        <v>0.45</v>
      </c>
      <c r="BU59">
        <v>0.54</v>
      </c>
      <c r="BV59">
        <v>0.63</v>
      </c>
      <c r="BW59">
        <v>0.72</v>
      </c>
      <c r="BX59">
        <v>0.80999999999999905</v>
      </c>
      <c r="BY59" s="5">
        <v>0.9</v>
      </c>
      <c r="CA59" s="13" t="s">
        <v>20</v>
      </c>
      <c r="CB59">
        <v>0</v>
      </c>
      <c r="CC59">
        <v>0.09</v>
      </c>
      <c r="CD59">
        <v>0.18</v>
      </c>
      <c r="CE59">
        <v>0.27</v>
      </c>
      <c r="CF59">
        <v>0.36</v>
      </c>
      <c r="CG59">
        <v>0.45</v>
      </c>
      <c r="CH59">
        <v>0.54</v>
      </c>
      <c r="CI59">
        <v>0.63</v>
      </c>
      <c r="CJ59">
        <v>0.72</v>
      </c>
      <c r="CK59">
        <v>0.80999999999999905</v>
      </c>
      <c r="CL59" s="5">
        <v>0.9</v>
      </c>
      <c r="CN59" s="13" t="s">
        <v>20</v>
      </c>
      <c r="CO59">
        <v>0</v>
      </c>
      <c r="CP59">
        <v>0.09</v>
      </c>
      <c r="CQ59">
        <v>0.18</v>
      </c>
      <c r="CR59">
        <v>0.27</v>
      </c>
      <c r="CS59">
        <v>0.36</v>
      </c>
      <c r="CT59">
        <v>0.45</v>
      </c>
      <c r="CU59">
        <v>0.54</v>
      </c>
      <c r="CV59">
        <v>0.63</v>
      </c>
      <c r="CW59">
        <v>0.72</v>
      </c>
      <c r="CX59">
        <v>0.80999999999999905</v>
      </c>
      <c r="CY59" s="5">
        <v>0.9</v>
      </c>
      <c r="DA59" s="13" t="s">
        <v>20</v>
      </c>
      <c r="DB59">
        <v>0</v>
      </c>
      <c r="DC59">
        <v>0.09</v>
      </c>
      <c r="DD59">
        <v>0.18</v>
      </c>
      <c r="DE59">
        <v>0.27</v>
      </c>
      <c r="DF59">
        <v>0.36</v>
      </c>
      <c r="DG59">
        <v>0.45</v>
      </c>
      <c r="DH59">
        <v>0.54</v>
      </c>
      <c r="DI59">
        <v>0.63</v>
      </c>
      <c r="DJ59">
        <v>0.72</v>
      </c>
      <c r="DK59">
        <v>0.80999999999999905</v>
      </c>
      <c r="DL59" s="5">
        <v>0.9</v>
      </c>
      <c r="DN59" s="13" t="s">
        <v>20</v>
      </c>
      <c r="DO59">
        <v>0</v>
      </c>
      <c r="DP59">
        <v>0.09</v>
      </c>
      <c r="DQ59">
        <v>0.18</v>
      </c>
      <c r="DR59">
        <v>0.27</v>
      </c>
      <c r="DS59">
        <v>0.36</v>
      </c>
      <c r="DT59">
        <v>0.45</v>
      </c>
      <c r="DU59">
        <v>0.54</v>
      </c>
      <c r="DV59">
        <v>0.63</v>
      </c>
      <c r="DW59">
        <v>0.72</v>
      </c>
      <c r="DX59">
        <v>0.80999999999999905</v>
      </c>
      <c r="DY59" s="5">
        <v>0.9</v>
      </c>
      <c r="EA59" s="13" t="s">
        <v>20</v>
      </c>
      <c r="EB59">
        <v>0</v>
      </c>
      <c r="EC59">
        <v>0.09</v>
      </c>
      <c r="ED59">
        <v>0.18</v>
      </c>
      <c r="EE59">
        <v>0.27</v>
      </c>
      <c r="EF59">
        <v>0.36</v>
      </c>
      <c r="EG59">
        <v>0.45</v>
      </c>
      <c r="EH59">
        <v>0.54</v>
      </c>
      <c r="EI59">
        <v>0.63</v>
      </c>
      <c r="EJ59">
        <v>0.72</v>
      </c>
      <c r="EK59">
        <v>0.80999999999999905</v>
      </c>
      <c r="EL59" s="5">
        <v>0.9</v>
      </c>
      <c r="EN59" s="13" t="s">
        <v>20</v>
      </c>
      <c r="EO59">
        <v>0</v>
      </c>
      <c r="EP59">
        <v>0.09</v>
      </c>
      <c r="EQ59">
        <v>0.18</v>
      </c>
      <c r="ER59">
        <v>0.27</v>
      </c>
      <c r="ES59">
        <v>0.36</v>
      </c>
      <c r="ET59">
        <v>0.45</v>
      </c>
      <c r="EU59">
        <v>0.54</v>
      </c>
      <c r="EV59">
        <v>0.63</v>
      </c>
      <c r="EW59">
        <v>0.72</v>
      </c>
      <c r="EX59">
        <v>0.80999999999999905</v>
      </c>
      <c r="EY59" s="5">
        <v>0.9</v>
      </c>
      <c r="FA59" s="13" t="s">
        <v>20</v>
      </c>
      <c r="FB59">
        <v>0</v>
      </c>
      <c r="FC59">
        <v>0.09</v>
      </c>
      <c r="FD59">
        <v>0.18</v>
      </c>
      <c r="FE59">
        <v>0.27</v>
      </c>
      <c r="FF59">
        <v>0.36</v>
      </c>
      <c r="FG59">
        <v>0.45</v>
      </c>
      <c r="FH59">
        <v>0.54</v>
      </c>
      <c r="FI59">
        <v>0.63</v>
      </c>
      <c r="FJ59">
        <v>0.72</v>
      </c>
      <c r="FK59">
        <v>0.80999999999999905</v>
      </c>
      <c r="FL59" s="5">
        <v>0.9</v>
      </c>
      <c r="FN59" s="13" t="s">
        <v>20</v>
      </c>
      <c r="FO59">
        <v>0</v>
      </c>
      <c r="FP59">
        <v>0.09</v>
      </c>
      <c r="FQ59">
        <v>0.18</v>
      </c>
      <c r="FR59">
        <v>0.27</v>
      </c>
      <c r="FS59">
        <v>0.36</v>
      </c>
      <c r="FT59">
        <v>0.45</v>
      </c>
      <c r="FU59">
        <v>0.54</v>
      </c>
      <c r="FV59">
        <v>0.63</v>
      </c>
      <c r="FW59">
        <v>0.72</v>
      </c>
      <c r="FX59">
        <v>0.80999999999999905</v>
      </c>
      <c r="FY59" s="5">
        <v>0.9</v>
      </c>
      <c r="GA59" s="13" t="s">
        <v>20</v>
      </c>
      <c r="GB59">
        <v>0</v>
      </c>
      <c r="GC59">
        <v>0.09</v>
      </c>
      <c r="GD59">
        <v>0.18</v>
      </c>
      <c r="GE59">
        <v>0.27</v>
      </c>
      <c r="GF59">
        <v>0.36</v>
      </c>
      <c r="GG59">
        <v>0.45</v>
      </c>
      <c r="GH59">
        <v>0.54</v>
      </c>
      <c r="GI59">
        <v>0.63</v>
      </c>
      <c r="GJ59">
        <v>0.72</v>
      </c>
      <c r="GK59">
        <v>0.80999999999999905</v>
      </c>
      <c r="GL59" s="5">
        <v>0.9</v>
      </c>
      <c r="GN59" s="13" t="s">
        <v>20</v>
      </c>
      <c r="GO59">
        <v>0</v>
      </c>
      <c r="GP59">
        <v>0.09</v>
      </c>
      <c r="GQ59">
        <v>0.18</v>
      </c>
      <c r="GR59">
        <v>0.27</v>
      </c>
      <c r="GS59">
        <v>0.36</v>
      </c>
      <c r="GT59">
        <v>0.45</v>
      </c>
      <c r="GU59">
        <v>0.54</v>
      </c>
      <c r="GV59">
        <v>0.63</v>
      </c>
      <c r="GW59">
        <v>0.72</v>
      </c>
      <c r="GX59">
        <v>0.80999999999999905</v>
      </c>
      <c r="GY59" s="5">
        <v>0.9</v>
      </c>
      <c r="HA59" s="13" t="s">
        <v>20</v>
      </c>
      <c r="HB59">
        <v>0</v>
      </c>
      <c r="HC59">
        <v>0.09</v>
      </c>
      <c r="HD59">
        <v>0.18</v>
      </c>
      <c r="HE59">
        <v>0.27</v>
      </c>
      <c r="HF59">
        <v>0.36</v>
      </c>
      <c r="HG59">
        <v>0.45</v>
      </c>
      <c r="HH59">
        <v>0.54</v>
      </c>
      <c r="HI59">
        <v>0.63</v>
      </c>
      <c r="HJ59">
        <v>0.72</v>
      </c>
      <c r="HK59">
        <v>0.80999999999999905</v>
      </c>
      <c r="HL59" s="5">
        <v>0.9</v>
      </c>
    </row>
    <row r="60" spans="1:220" x14ac:dyDescent="0.25">
      <c r="A60" s="13">
        <v>0</v>
      </c>
      <c r="B60" s="7">
        <v>1.16848463521952E-5</v>
      </c>
      <c r="C60" s="7">
        <v>1.26296675585644E-5</v>
      </c>
      <c r="D60" s="7">
        <v>1.3592898090325299E-5</v>
      </c>
      <c r="E60" s="7">
        <v>1.45581583382412E-5</v>
      </c>
      <c r="F60" s="7">
        <v>1.5511836668708E-5</v>
      </c>
      <c r="G60" s="7">
        <v>1.6444055208600699E-5</v>
      </c>
      <c r="H60" s="7">
        <v>1.7348600498142599E-5</v>
      </c>
      <c r="I60" s="7">
        <v>1.8222258291933698E-5</v>
      </c>
      <c r="J60" s="7">
        <v>1.9063982193073002E-5</v>
      </c>
      <c r="K60" s="7">
        <v>1.9760465789082601E-5</v>
      </c>
      <c r="L60" s="14">
        <v>2.0388226235849701E-5</v>
      </c>
      <c r="N60" s="13">
        <v>0</v>
      </c>
      <c r="O60" s="7">
        <v>1.09891995665184E-5</v>
      </c>
      <c r="P60" s="7">
        <v>1.19501410370943E-5</v>
      </c>
      <c r="Q60" s="7">
        <v>1.29454961035378E-5</v>
      </c>
      <c r="R60" s="7">
        <v>1.39592785761296E-5</v>
      </c>
      <c r="S60" s="7">
        <v>1.49763884310908E-5</v>
      </c>
      <c r="T60" s="7">
        <v>1.59839875090571E-5</v>
      </c>
      <c r="U60" s="7">
        <v>1.6972117119739701E-5</v>
      </c>
      <c r="V60" s="7">
        <v>1.79336929792495E-5</v>
      </c>
      <c r="W60" s="7">
        <v>1.88641406040063E-5</v>
      </c>
      <c r="X60" s="7">
        <v>1.9634452081036701E-5</v>
      </c>
      <c r="Y60" s="14">
        <v>2.0324468257367601E-5</v>
      </c>
      <c r="AA60" s="13">
        <v>0</v>
      </c>
      <c r="AB60" s="7">
        <v>9.9502278412046005E-6</v>
      </c>
      <c r="AC60" s="7">
        <v>1.08785204550331E-5</v>
      </c>
      <c r="AD60" s="7">
        <v>1.18542789311388E-5</v>
      </c>
      <c r="AE60" s="7">
        <v>1.2863856536981501E-5</v>
      </c>
      <c r="AF60" s="7">
        <v>1.38931220650509E-5</v>
      </c>
      <c r="AG60" s="7">
        <v>1.49288057247431E-5</v>
      </c>
      <c r="AH60" s="7">
        <v>1.5959385491430698E-5</v>
      </c>
      <c r="AI60" s="7">
        <v>1.6975485717545898E-5</v>
      </c>
      <c r="AJ60" s="7">
        <v>1.7969906023835401E-5</v>
      </c>
      <c r="AK60" s="7">
        <v>1.8802669630551201E-5</v>
      </c>
      <c r="AL60" s="14">
        <v>1.9551942009094101E-5</v>
      </c>
      <c r="AN60" s="13">
        <v>0</v>
      </c>
      <c r="AO60" s="7">
        <v>8.8303510353842393E-6</v>
      </c>
      <c r="AP60" s="7">
        <v>9.6917520966174802E-6</v>
      </c>
      <c r="AQ60" s="7">
        <v>1.0608013637460401E-5</v>
      </c>
      <c r="AR60" s="7">
        <v>1.1568655223425701E-5</v>
      </c>
      <c r="AS60" s="7">
        <v>1.2561992908663501E-5</v>
      </c>
      <c r="AT60" s="7">
        <v>1.35762420293207E-5</v>
      </c>
      <c r="AU60" s="7">
        <v>1.46003801218717E-5</v>
      </c>
      <c r="AV60" s="7">
        <v>1.56246821147407E-5</v>
      </c>
      <c r="AW60" s="7">
        <v>1.6640959494831701E-5</v>
      </c>
      <c r="AX60" s="7">
        <v>1.75063562315298E-5</v>
      </c>
      <c r="AY60" s="14">
        <v>1.829376123288E-5</v>
      </c>
      <c r="BA60" s="13">
        <v>0</v>
      </c>
      <c r="BB60" s="7">
        <v>7.5705633811967599E-6</v>
      </c>
      <c r="BC60" s="7">
        <v>8.3335156844956206E-6</v>
      </c>
      <c r="BD60" s="7">
        <v>9.1531801951975494E-6</v>
      </c>
      <c r="BE60" s="7">
        <v>1.00224155711123E-5</v>
      </c>
      <c r="BF60" s="7">
        <v>1.0932671322768E-5</v>
      </c>
      <c r="BG60" s="7">
        <v>1.18747941187597E-5</v>
      </c>
      <c r="BH60" s="7">
        <v>1.28397296246954E-5</v>
      </c>
      <c r="BI60" s="7">
        <v>1.38190254182734E-5</v>
      </c>
      <c r="BJ60" s="7">
        <v>1.48051256009428E-5</v>
      </c>
      <c r="BK60" s="7">
        <v>1.56600162838976E-5</v>
      </c>
      <c r="BL60" s="14">
        <v>1.64483255575228E-5</v>
      </c>
      <c r="BN60" s="13">
        <v>0</v>
      </c>
      <c r="BO60" s="7">
        <v>6.30440079014464E-6</v>
      </c>
      <c r="BP60" s="7">
        <v>6.9513706732299202E-6</v>
      </c>
      <c r="BQ60" s="7">
        <v>7.6515517223795103E-6</v>
      </c>
      <c r="BR60" s="7">
        <v>8.4005915157369901E-6</v>
      </c>
      <c r="BS60" s="7">
        <v>9.1928708105455708E-6</v>
      </c>
      <c r="BT60" s="7">
        <v>1.00220571586312E-5</v>
      </c>
      <c r="BU60" s="7">
        <v>1.0881622579828701E-5</v>
      </c>
      <c r="BV60" s="7">
        <v>1.1765245706721499E-5</v>
      </c>
      <c r="BW60" s="7">
        <v>1.2667075085625599E-5</v>
      </c>
      <c r="BX60" s="7">
        <v>1.34611574423038E-5</v>
      </c>
      <c r="BY60" s="14">
        <v>1.4203143015946101E-5</v>
      </c>
      <c r="CA60" s="13">
        <v>0</v>
      </c>
      <c r="CB60" s="7">
        <v>5.0815634653742299E-6</v>
      </c>
      <c r="CC60" s="7">
        <v>5.60535508625182E-6</v>
      </c>
      <c r="CD60" s="7">
        <v>6.1748306051614899E-6</v>
      </c>
      <c r="CE60" s="7">
        <v>6.7875719291271E-6</v>
      </c>
      <c r="CF60" s="7">
        <v>7.4401800461452096E-6</v>
      </c>
      <c r="CG60" s="7">
        <v>8.1286469024711092E-6</v>
      </c>
      <c r="CH60" s="7">
        <v>8.8487217078428805E-6</v>
      </c>
      <c r="CI60" s="7">
        <v>9.5962116069740096E-6</v>
      </c>
      <c r="CJ60" s="7">
        <v>1.0367192118879999E-5</v>
      </c>
      <c r="CK60" s="7">
        <v>1.1053591756520999E-5</v>
      </c>
      <c r="CL60" s="14">
        <v>1.17014226961925E-5</v>
      </c>
      <c r="CN60" s="13">
        <v>0</v>
      </c>
      <c r="CO60" s="7">
        <v>4.4027511399209598E-6</v>
      </c>
      <c r="CP60" s="7">
        <v>4.8463880853342601E-6</v>
      </c>
      <c r="CQ60" s="7">
        <v>5.3290423996071696E-6</v>
      </c>
      <c r="CR60" s="7">
        <v>5.8492728983036298E-6</v>
      </c>
      <c r="CS60" s="7">
        <v>6.4048801924667698E-6</v>
      </c>
      <c r="CT60" s="7">
        <v>6.9931642117046104E-6</v>
      </c>
      <c r="CU60" s="7">
        <v>7.6111902815698802E-6</v>
      </c>
      <c r="CV60" s="7">
        <v>8.2560197527382399E-6</v>
      </c>
      <c r="CW60" s="7">
        <v>8.9193637596938606E-6</v>
      </c>
      <c r="CX60" s="7">
        <v>9.5113392277759008E-6</v>
      </c>
      <c r="CY60" s="14">
        <v>1.00767707169713E-5</v>
      </c>
      <c r="DA60" s="13">
        <v>0</v>
      </c>
      <c r="DB60">
        <v>0</v>
      </c>
      <c r="DC60">
        <v>0</v>
      </c>
      <c r="DD60">
        <v>0</v>
      </c>
      <c r="DE60">
        <v>0</v>
      </c>
      <c r="DF60" s="7">
        <v>6.0195707477802103E-6</v>
      </c>
      <c r="DG60" s="7">
        <v>6.5511914637614302E-6</v>
      </c>
      <c r="DH60" s="7">
        <v>7.1114650217086596E-6</v>
      </c>
      <c r="DI60" s="7">
        <v>7.6972668384429899E-6</v>
      </c>
      <c r="DJ60" s="7">
        <v>8.2808373776540407E-6</v>
      </c>
      <c r="DK60" s="7">
        <v>8.8173164491611803E-6</v>
      </c>
      <c r="DL60" s="14">
        <v>9.3304273986924403E-6</v>
      </c>
      <c r="DN60" s="13">
        <v>0</v>
      </c>
      <c r="DO60">
        <v>0</v>
      </c>
      <c r="DP60">
        <v>0</v>
      </c>
      <c r="DQ60">
        <v>0</v>
      </c>
      <c r="DR60">
        <v>0</v>
      </c>
      <c r="DS60" s="7">
        <v>5.9951962142059296E-6</v>
      </c>
      <c r="DT60" s="7">
        <v>6.5231920165483601E-6</v>
      </c>
      <c r="DU60" s="7">
        <v>7.0792630162152698E-6</v>
      </c>
      <c r="DV60" s="7">
        <v>7.6603386845377104E-6</v>
      </c>
      <c r="DW60" s="7">
        <v>8.2413499152343792E-6</v>
      </c>
      <c r="DX60" s="7">
        <v>8.7818521595408106E-6</v>
      </c>
      <c r="DY60" s="14">
        <v>9.3025677789428496E-6</v>
      </c>
      <c r="EA60" s="13">
        <v>0</v>
      </c>
      <c r="EB60">
        <v>0</v>
      </c>
      <c r="EC60">
        <v>0</v>
      </c>
      <c r="ED60">
        <v>0</v>
      </c>
      <c r="EE60">
        <v>0</v>
      </c>
      <c r="EF60" s="7">
        <v>5.9754242988470197E-6</v>
      </c>
      <c r="EG60" s="7">
        <v>6.5004747620634E-6</v>
      </c>
      <c r="EH60" s="7">
        <v>7.0531275497590298E-6</v>
      </c>
      <c r="EI60" s="7">
        <v>7.6303539425011706E-6</v>
      </c>
      <c r="EJ60" s="7">
        <v>8.2092543916708507E-6</v>
      </c>
      <c r="EK60" s="7">
        <v>8.7529659056995893E-6</v>
      </c>
      <c r="EL60" s="14">
        <v>9.2798234099765199E-6</v>
      </c>
      <c r="EN60" s="13">
        <v>0</v>
      </c>
      <c r="EO60">
        <v>0</v>
      </c>
      <c r="EP60">
        <v>0</v>
      </c>
      <c r="EQ60">
        <v>0</v>
      </c>
      <c r="ER60">
        <v>0</v>
      </c>
      <c r="ES60" s="7">
        <v>5.9590637034577497E-6</v>
      </c>
      <c r="ET60" s="7">
        <v>6.4816736777197801E-6</v>
      </c>
      <c r="EU60" s="7">
        <v>7.0314917729624604E-6</v>
      </c>
      <c r="EV60" s="7">
        <v>7.6055224760306703E-6</v>
      </c>
      <c r="EW60" s="7">
        <v>8.1826527164570899E-6</v>
      </c>
      <c r="EX60" s="7">
        <v>8.7289827625109495E-6</v>
      </c>
      <c r="EY60" s="14">
        <v>9.2609039495573794E-6</v>
      </c>
      <c r="FA60" s="13">
        <v>0</v>
      </c>
      <c r="FB60" s="7">
        <v>4.2777006212607101E-6</v>
      </c>
      <c r="FC60" s="7">
        <v>4.69940173883389E-6</v>
      </c>
      <c r="FD60" s="7">
        <v>5.1577521070670003E-6</v>
      </c>
      <c r="FE60" s="7">
        <v>5.6515695644220998E-6</v>
      </c>
      <c r="FF60" s="7">
        <v>6.1789958832262197E-6</v>
      </c>
      <c r="FG60" s="7">
        <v>6.7377172147727997E-6</v>
      </c>
      <c r="FH60" s="7">
        <v>7.3251967064380697E-6</v>
      </c>
      <c r="FI60" s="7">
        <v>7.9388813510085992E-6</v>
      </c>
      <c r="FJ60" s="7">
        <v>8.5595963696000898E-6</v>
      </c>
      <c r="FK60" s="7">
        <v>9.1220493397961801E-6</v>
      </c>
      <c r="FL60" s="14">
        <v>9.6596195950535306E-6</v>
      </c>
      <c r="FN60" s="13">
        <v>0</v>
      </c>
      <c r="FO60" s="7">
        <v>4.20573162917876E-6</v>
      </c>
      <c r="FP60" s="7">
        <v>4.6151017234964999E-6</v>
      </c>
      <c r="FQ60" s="7">
        <v>5.0592978254526502E-6</v>
      </c>
      <c r="FR60" s="7">
        <v>5.5372129596338799E-6</v>
      </c>
      <c r="FS60" s="7">
        <v>6.0471779777357696E-6</v>
      </c>
      <c r="FT60" s="7">
        <v>6.5871150651600197E-6</v>
      </c>
      <c r="FU60" s="7">
        <v>7.15472909745633E-6</v>
      </c>
      <c r="FV60" s="7">
        <v>7.7476948115941397E-6</v>
      </c>
      <c r="FW60" s="7">
        <v>8.3396851291188206E-6</v>
      </c>
      <c r="FX60" s="7">
        <v>8.8811014139983998E-6</v>
      </c>
      <c r="FY60" s="14">
        <v>9.3981378937570298E-6</v>
      </c>
      <c r="GA60" s="13">
        <v>0</v>
      </c>
      <c r="GB60">
        <v>0</v>
      </c>
      <c r="GC60">
        <v>0</v>
      </c>
      <c r="GD60">
        <v>0</v>
      </c>
      <c r="GE60">
        <v>0</v>
      </c>
      <c r="GF60" s="7">
        <v>6.0230224237313201E-6</v>
      </c>
      <c r="GG60" s="7">
        <v>6.5551559216518003E-6</v>
      </c>
      <c r="GH60" s="7">
        <v>7.1160235883874199E-6</v>
      </c>
      <c r="GI60" s="7">
        <v>7.7024929629829801E-6</v>
      </c>
      <c r="GJ60" s="7">
        <v>8.2864221123063292E-6</v>
      </c>
      <c r="GK60" s="7">
        <v>8.8223255374792495E-6</v>
      </c>
      <c r="GL60" s="14">
        <v>9.3343566876194708E-6</v>
      </c>
      <c r="GN60" s="13">
        <v>0</v>
      </c>
      <c r="GO60" s="7">
        <v>4.2012184766412804E-6</v>
      </c>
      <c r="GP60" s="7">
        <v>4.6091183750671501E-6</v>
      </c>
      <c r="GQ60" s="7">
        <v>5.0508220059049997E-6</v>
      </c>
      <c r="GR60" s="7">
        <v>5.5259531747817003E-6</v>
      </c>
      <c r="GS60" s="7">
        <v>6.0330358994292903E-6</v>
      </c>
      <c r="GT60" s="7">
        <v>6.5700294149424003E-6</v>
      </c>
      <c r="GU60" s="7">
        <v>7.1346431451884398E-6</v>
      </c>
      <c r="GV60" s="7">
        <v>7.7245525954214995E-6</v>
      </c>
      <c r="GW60" s="7">
        <v>8.3126212627153304E-6</v>
      </c>
      <c r="GX60" s="7">
        <v>8.8513550382400494E-6</v>
      </c>
      <c r="GY60" s="14">
        <v>9.3659382465487194E-6</v>
      </c>
      <c r="HA60" s="13">
        <v>0</v>
      </c>
      <c r="HB60">
        <v>0</v>
      </c>
      <c r="HC60">
        <v>0</v>
      </c>
      <c r="HD60">
        <v>0</v>
      </c>
      <c r="HE60">
        <v>0</v>
      </c>
      <c r="HF60" s="7">
        <v>6.02390132761039E-6</v>
      </c>
      <c r="HG60" s="7">
        <v>6.5561653742384499E-6</v>
      </c>
      <c r="HH60" s="7">
        <v>7.1171842792703997E-6</v>
      </c>
      <c r="HI60" s="7">
        <v>7.7038235670104095E-6</v>
      </c>
      <c r="HJ60" s="7">
        <v>8.2878438787210493E-6</v>
      </c>
      <c r="HK60" s="7">
        <v>8.8236004926168604E-6</v>
      </c>
      <c r="HL60" s="14">
        <v>9.3353565783853994E-6</v>
      </c>
    </row>
    <row r="61" spans="1:220" x14ac:dyDescent="0.25">
      <c r="A61" s="13">
        <v>1400</v>
      </c>
      <c r="B61" s="7">
        <v>1.16748726195883E-5</v>
      </c>
      <c r="C61" s="7">
        <v>1.25974650206782E-5</v>
      </c>
      <c r="D61" s="7">
        <v>1.35371685416934E-5</v>
      </c>
      <c r="E61" s="7">
        <v>1.44784546627572E-5</v>
      </c>
      <c r="F61" s="7">
        <v>1.54083875420349E-5</v>
      </c>
      <c r="G61" s="7">
        <v>1.6317531873073599E-5</v>
      </c>
      <c r="H61" s="7">
        <v>1.7199909753238901E-5</v>
      </c>
      <c r="I61" s="7">
        <v>1.80523971786936E-5</v>
      </c>
      <c r="J61" s="7">
        <v>1.8868550319105999E-5</v>
      </c>
      <c r="K61" s="7">
        <v>1.9548549144050199E-5</v>
      </c>
      <c r="L61" s="14">
        <v>2.0170101427196799E-5</v>
      </c>
      <c r="N61" s="13">
        <v>1400</v>
      </c>
      <c r="O61" s="7">
        <v>1.10174386052003E-5</v>
      </c>
      <c r="P61" s="7">
        <v>1.19606436552998E-5</v>
      </c>
      <c r="Q61" s="7">
        <v>1.2937048383804601E-5</v>
      </c>
      <c r="R61" s="7">
        <v>1.3931488229602699E-5</v>
      </c>
      <c r="S61" s="7">
        <v>1.49295319545208E-5</v>
      </c>
      <c r="T61" s="7">
        <v>1.5918771765576301E-5</v>
      </c>
      <c r="U61" s="7">
        <v>1.6889443555129499E-5</v>
      </c>
      <c r="V61" s="7">
        <v>1.7834477066228599E-5</v>
      </c>
      <c r="W61" s="7">
        <v>1.8742812435990801E-5</v>
      </c>
      <c r="X61" s="7">
        <v>1.9502161546370899E-5</v>
      </c>
      <c r="Y61" s="14">
        <v>2.0191743802470299E-5</v>
      </c>
      <c r="AA61" s="13">
        <v>1400</v>
      </c>
      <c r="AB61" s="7">
        <v>9.9858046504895494E-6</v>
      </c>
      <c r="AC61" s="7">
        <v>1.0898240826496801E-5</v>
      </c>
      <c r="AD61" s="7">
        <v>1.18567914468297E-5</v>
      </c>
      <c r="AE61" s="7">
        <v>1.28486007343649E-5</v>
      </c>
      <c r="AF61" s="7">
        <v>1.38602501642363E-5</v>
      </c>
      <c r="AG61" s="7">
        <v>1.4878995743451E-5</v>
      </c>
      <c r="AH61" s="7">
        <v>1.58936178137708E-5</v>
      </c>
      <c r="AI61" s="7">
        <v>1.6894840572025601E-5</v>
      </c>
      <c r="AJ61" s="7">
        <v>1.78687296486582E-5</v>
      </c>
      <c r="AK61" s="7">
        <v>1.8694032058982999E-5</v>
      </c>
      <c r="AL61" s="14">
        <v>1.94476645857636E-5</v>
      </c>
      <c r="AN61" s="13">
        <v>1400</v>
      </c>
      <c r="AO61" s="7">
        <v>8.8598926441561095E-6</v>
      </c>
      <c r="AP61" s="7">
        <v>9.7060905808068593E-6</v>
      </c>
      <c r="AQ61" s="7">
        <v>1.0605529817724601E-5</v>
      </c>
      <c r="AR61" s="7">
        <v>1.1548425977826601E-5</v>
      </c>
      <c r="AS61" s="7">
        <v>1.2523790167725E-5</v>
      </c>
      <c r="AT61" s="7">
        <v>1.3520424618348299E-5</v>
      </c>
      <c r="AU61" s="7">
        <v>1.45277265064757E-5</v>
      </c>
      <c r="AV61" s="7">
        <v>1.5536211931621702E-5</v>
      </c>
      <c r="AW61" s="7">
        <v>1.65310434784627E-5</v>
      </c>
      <c r="AX61" s="7">
        <v>1.7389978796024499E-5</v>
      </c>
      <c r="AY61" s="14">
        <v>1.8183713164382301E-5</v>
      </c>
      <c r="BA61" s="13">
        <v>1400</v>
      </c>
      <c r="BB61" s="7">
        <v>7.5892461683578899E-6</v>
      </c>
      <c r="BC61" s="7">
        <v>8.3375266908780804E-6</v>
      </c>
      <c r="BD61" s="7">
        <v>9.1406120988798002E-6</v>
      </c>
      <c r="BE61" s="7">
        <v>9.9918908408084199E-6</v>
      </c>
      <c r="BF61" s="7">
        <v>1.0883395534747E-5</v>
      </c>
      <c r="BG61" s="7">
        <v>1.18065220915344E-5</v>
      </c>
      <c r="BH61" s="7">
        <v>1.2752670999726899E-5</v>
      </c>
      <c r="BI61" s="7">
        <v>1.37137225761543E-5</v>
      </c>
      <c r="BJ61" s="7">
        <v>1.46762313811571E-5</v>
      </c>
      <c r="BK61" s="7">
        <v>1.5522832124653899E-5</v>
      </c>
      <c r="BL61" s="14">
        <v>1.63164801968945E-5</v>
      </c>
      <c r="BN61" s="13">
        <v>1400</v>
      </c>
      <c r="BO61" s="7">
        <v>6.3140302807033098E-6</v>
      </c>
      <c r="BP61" s="7">
        <v>6.9475418883158199E-6</v>
      </c>
      <c r="BQ61" s="7">
        <v>7.6322343309297493E-6</v>
      </c>
      <c r="BR61" s="7">
        <v>8.3640906476402406E-6</v>
      </c>
      <c r="BS61" s="7">
        <v>9.1378981145372797E-6</v>
      </c>
      <c r="BT61" s="7">
        <v>9.9477406377411492E-6</v>
      </c>
      <c r="BU61" s="7">
        <v>1.0787467977404301E-5</v>
      </c>
      <c r="BV61" s="7">
        <v>1.16510694533904E-5</v>
      </c>
      <c r="BW61" s="7">
        <v>1.25274708270432E-5</v>
      </c>
      <c r="BX61" s="7">
        <v>1.3311070506582499E-5</v>
      </c>
      <c r="BY61" s="14">
        <v>1.40557264187595E-5</v>
      </c>
      <c r="CA61" s="13">
        <v>1400</v>
      </c>
      <c r="CB61" s="7">
        <v>5.08630284694447E-6</v>
      </c>
      <c r="CC61" s="7">
        <v>5.5987780621658303E-6</v>
      </c>
      <c r="CD61" s="7">
        <v>6.1550440797616104E-6</v>
      </c>
      <c r="CE61" s="7">
        <v>6.7528518380744196E-6</v>
      </c>
      <c r="CF61" s="7">
        <v>7.3890326926812401E-6</v>
      </c>
      <c r="CG61" s="7">
        <v>8.0598310210021007E-6</v>
      </c>
      <c r="CH61" s="7">
        <v>8.7612366837892207E-6</v>
      </c>
      <c r="CI61" s="7">
        <v>9.4892632354122904E-6</v>
      </c>
      <c r="CJ61" s="7">
        <v>1.02355342651063E-5</v>
      </c>
      <c r="CK61" s="7">
        <v>1.0910699523941401E-5</v>
      </c>
      <c r="CL61" s="14">
        <v>1.15590110419467E-5</v>
      </c>
      <c r="CN61" s="13">
        <v>1400</v>
      </c>
      <c r="CO61" s="7">
        <v>4.4069263372309497E-6</v>
      </c>
      <c r="CP61" s="7">
        <v>4.8413145448890796E-6</v>
      </c>
      <c r="CQ61" s="7">
        <v>5.3130950340206604E-6</v>
      </c>
      <c r="CR61" s="7">
        <v>5.8209009300176804E-6</v>
      </c>
      <c r="CS61" s="7">
        <v>6.3626533714124199E-6</v>
      </c>
      <c r="CT61" s="7">
        <v>6.9357940877748403E-6</v>
      </c>
      <c r="CU61" s="7">
        <v>7.5375282291736901E-6</v>
      </c>
      <c r="CV61" s="7">
        <v>8.1650378326492607E-6</v>
      </c>
      <c r="CW61" s="7">
        <v>8.8028901418164692E-6</v>
      </c>
      <c r="CX61" s="7">
        <v>9.38967219462268E-6</v>
      </c>
      <c r="CY61" s="14">
        <v>9.9559227192358205E-6</v>
      </c>
      <c r="DA61" s="13">
        <v>1400</v>
      </c>
      <c r="DB61" s="7">
        <v>4.1909781550947396E-6</v>
      </c>
      <c r="DC61" s="7">
        <v>4.5889338520164898E-6</v>
      </c>
      <c r="DD61" s="7">
        <v>5.0196390209334598E-6</v>
      </c>
      <c r="DE61" s="7">
        <v>5.4822213723188196E-6</v>
      </c>
      <c r="DF61" s="7">
        <v>5.9752258721845903E-6</v>
      </c>
      <c r="DG61" s="7">
        <v>6.4967338953449701E-6</v>
      </c>
      <c r="DH61" s="7">
        <v>7.0445759772243103E-6</v>
      </c>
      <c r="DI61" s="7">
        <v>7.6165251207561297E-6</v>
      </c>
      <c r="DJ61" s="7">
        <v>8.1813572480439492E-6</v>
      </c>
      <c r="DK61" s="7">
        <v>8.7156918092038602E-6</v>
      </c>
      <c r="DL61" s="14">
        <v>9.2323053894572196E-6</v>
      </c>
      <c r="DN61" s="13">
        <v>1400</v>
      </c>
      <c r="DO61" s="7">
        <v>4.18080449008889E-6</v>
      </c>
      <c r="DP61" s="7">
        <v>4.5766196267429497E-6</v>
      </c>
      <c r="DQ61" s="7">
        <v>5.0049253690568598E-6</v>
      </c>
      <c r="DR61" s="7">
        <v>5.4648154028693501E-6</v>
      </c>
      <c r="DS61" s="7">
        <v>5.9548012388592003E-6</v>
      </c>
      <c r="DT61" s="7">
        <v>6.4729357202122303E-6</v>
      </c>
      <c r="DU61" s="7">
        <v>7.0170215954327597E-6</v>
      </c>
      <c r="DV61" s="7">
        <v>7.5848012199132998E-6</v>
      </c>
      <c r="DW61" s="7">
        <v>8.1481228931216406E-6</v>
      </c>
      <c r="DX61" s="7">
        <v>8.68576333419723E-6</v>
      </c>
      <c r="DY61" s="14">
        <v>9.2087366069677492E-6</v>
      </c>
      <c r="EA61" s="13">
        <v>1400</v>
      </c>
      <c r="EB61" s="7">
        <v>4.1725556521616996E-6</v>
      </c>
      <c r="EC61" s="7">
        <v>4.5666388947643196E-6</v>
      </c>
      <c r="ED61" s="7">
        <v>4.9930027184662597E-6</v>
      </c>
      <c r="EE61" s="7">
        <v>5.4507126282117699E-6</v>
      </c>
      <c r="EF61" s="7">
        <v>5.9382522916165403E-6</v>
      </c>
      <c r="EG61" s="7">
        <v>6.4536505257678901E-6</v>
      </c>
      <c r="EH61" s="7">
        <v>6.99468644957622E-6</v>
      </c>
      <c r="EI61" s="7">
        <v>7.5590762237717402E-6</v>
      </c>
      <c r="EJ61" s="7">
        <v>8.1211458623782898E-6</v>
      </c>
      <c r="EK61" s="7">
        <v>8.6614265044616501E-6</v>
      </c>
      <c r="EL61" s="14">
        <v>9.1895349444181399E-6</v>
      </c>
      <c r="EN61" s="13">
        <v>1400</v>
      </c>
      <c r="EO61" s="7">
        <v>4.1657325518766001E-6</v>
      </c>
      <c r="EP61" s="7">
        <v>4.5583857313812202E-6</v>
      </c>
      <c r="EQ61" s="7">
        <v>4.9831456768453201E-6</v>
      </c>
      <c r="ER61" s="7">
        <v>5.4390541836167099E-6</v>
      </c>
      <c r="ES61" s="7">
        <v>5.9245714051822801E-6</v>
      </c>
      <c r="ET61" s="7">
        <v>6.4377056821955302E-6</v>
      </c>
      <c r="EU61" s="7">
        <v>6.9762158428427104E-6</v>
      </c>
      <c r="EV61" s="7">
        <v>7.5377954658739102E-6</v>
      </c>
      <c r="EW61" s="7">
        <v>8.0988109425439997E-6</v>
      </c>
      <c r="EX61" s="7">
        <v>8.6412480907227793E-6</v>
      </c>
      <c r="EY61" s="14">
        <v>9.1735895407874106E-6</v>
      </c>
      <c r="FA61" s="13">
        <v>1400</v>
      </c>
      <c r="FB61" s="7">
        <v>4.2821072098807502E-6</v>
      </c>
      <c r="FC61" s="7">
        <v>4.6953400615063598E-6</v>
      </c>
      <c r="FD61" s="7">
        <v>5.1437383113937697E-6</v>
      </c>
      <c r="FE61" s="7">
        <v>5.6261726834572696E-6</v>
      </c>
      <c r="FF61" s="7">
        <v>6.14087686133214E-6</v>
      </c>
      <c r="FG61" s="7">
        <v>6.6856470129573699E-6</v>
      </c>
      <c r="FH61" s="7">
        <v>7.2580543416555699E-6</v>
      </c>
      <c r="FI61" s="7">
        <v>7.8556365133109208E-6</v>
      </c>
      <c r="FJ61" s="7">
        <v>8.4539092783715998E-6</v>
      </c>
      <c r="FK61" s="7">
        <v>9.0124158964563301E-6</v>
      </c>
      <c r="FL61" s="14">
        <v>9.5518607547439894E-6</v>
      </c>
      <c r="FN61" s="13">
        <v>1400</v>
      </c>
      <c r="FO61" s="7">
        <v>4.2074717827173999E-6</v>
      </c>
      <c r="FP61" s="7">
        <v>4.6083992388394001E-6</v>
      </c>
      <c r="FQ61" s="7">
        <v>5.04297775923458E-6</v>
      </c>
      <c r="FR61" s="7">
        <v>5.5101349561354797E-6</v>
      </c>
      <c r="FS61" s="7">
        <v>6.0082261196992603E-6</v>
      </c>
      <c r="FT61" s="7">
        <v>6.5352127855601198E-6</v>
      </c>
      <c r="FU61" s="7">
        <v>7.0888517578499097E-6</v>
      </c>
      <c r="FV61" s="7">
        <v>7.6668677661321401E-6</v>
      </c>
      <c r="FW61" s="7">
        <v>8.2388305931660194E-6</v>
      </c>
      <c r="FX61" s="7">
        <v>8.7776082474710795E-6</v>
      </c>
      <c r="FY61" s="14">
        <v>9.2978701961943105E-6</v>
      </c>
      <c r="GA61" s="13">
        <v>1400</v>
      </c>
      <c r="GB61" s="7">
        <v>4.1924192591121704E-6</v>
      </c>
      <c r="GC61" s="7">
        <v>4.59067857259342E-6</v>
      </c>
      <c r="GD61" s="7">
        <v>5.0217240117442503E-6</v>
      </c>
      <c r="GE61" s="7">
        <v>5.4846880409754499E-6</v>
      </c>
      <c r="GF61" s="7">
        <v>5.9781202859922697E-6</v>
      </c>
      <c r="GG61" s="7">
        <v>6.5001060646883699E-6</v>
      </c>
      <c r="GH61" s="7">
        <v>7.0484797274994498E-6</v>
      </c>
      <c r="GI61" s="7">
        <v>7.6210184709411398E-6</v>
      </c>
      <c r="GJ61" s="7">
        <v>8.1860615442841301E-6</v>
      </c>
      <c r="GK61" s="7">
        <v>8.7199234150216401E-6</v>
      </c>
      <c r="GL61" s="14">
        <v>9.2356338203173794E-6</v>
      </c>
      <c r="GN61" s="13">
        <v>1400</v>
      </c>
      <c r="GO61" s="7">
        <v>4.1991277546269101E-6</v>
      </c>
      <c r="GP61" s="7">
        <v>4.5986584103044103E-6</v>
      </c>
      <c r="GQ61" s="7">
        <v>5.0315500155352298E-6</v>
      </c>
      <c r="GR61" s="7">
        <v>5.4967402454698598E-6</v>
      </c>
      <c r="GS61" s="7">
        <v>5.9926230326429401E-6</v>
      </c>
      <c r="GT61" s="7">
        <v>6.5172048220773798E-6</v>
      </c>
      <c r="GU61" s="7">
        <v>7.0682820234485601E-6</v>
      </c>
      <c r="GV61" s="7">
        <v>7.6436110235345505E-6</v>
      </c>
      <c r="GW61" s="7">
        <v>8.2121480908103093E-6</v>
      </c>
      <c r="GX61" s="7">
        <v>8.7484970494565998E-6</v>
      </c>
      <c r="GY61" s="14">
        <v>9.2665051559695201E-6</v>
      </c>
      <c r="HA61" s="13">
        <v>1400</v>
      </c>
      <c r="HB61" s="7">
        <v>4.1927862252741297E-6</v>
      </c>
      <c r="HC61" s="7">
        <v>4.5911228684674499E-6</v>
      </c>
      <c r="HD61" s="7">
        <v>5.0222549703208401E-6</v>
      </c>
      <c r="HE61" s="7">
        <v>5.4853162031893003E-6</v>
      </c>
      <c r="HF61" s="7">
        <v>5.9788573761851597E-6</v>
      </c>
      <c r="HG61" s="7">
        <v>6.5009648073721397E-6</v>
      </c>
      <c r="HH61" s="7">
        <v>7.0494738138554802E-6</v>
      </c>
      <c r="HI61" s="7">
        <v>7.6221626541746403E-6</v>
      </c>
      <c r="HJ61" s="7">
        <v>8.1872593240501602E-6</v>
      </c>
      <c r="HK61" s="7">
        <v>8.7210006533568208E-6</v>
      </c>
      <c r="HL61" s="14">
        <v>9.2364809805483696E-6</v>
      </c>
    </row>
    <row r="62" spans="1:220" x14ac:dyDescent="0.25">
      <c r="A62" s="13">
        <v>2800</v>
      </c>
      <c r="B62" s="7">
        <v>1.1663626053503901E-5</v>
      </c>
      <c r="C62" s="7">
        <v>1.2563895590609701E-5</v>
      </c>
      <c r="D62" s="7">
        <v>1.34800353866776E-5</v>
      </c>
      <c r="E62" s="7">
        <v>1.4397349409870199E-5</v>
      </c>
      <c r="F62" s="7">
        <v>1.53035636954547E-5</v>
      </c>
      <c r="G62" s="7">
        <v>1.6189677829726701E-5</v>
      </c>
      <c r="H62" s="7">
        <v>1.7049945704759799E-5</v>
      </c>
      <c r="I62" s="7">
        <v>1.7881330997975099E-5</v>
      </c>
      <c r="J62" s="7">
        <v>1.86666984347685E-5</v>
      </c>
      <c r="K62" s="7">
        <v>1.9336451098057101E-5</v>
      </c>
      <c r="L62" s="14">
        <v>1.9951252303845801E-5</v>
      </c>
      <c r="N62" s="13">
        <v>2800</v>
      </c>
      <c r="O62" s="7">
        <v>1.10490404891474E-5</v>
      </c>
      <c r="P62" s="7">
        <v>1.1974797808177701E-5</v>
      </c>
      <c r="Q62" s="7">
        <v>1.2932617208034401E-5</v>
      </c>
      <c r="R62" s="7">
        <v>1.39081362611637E-5</v>
      </c>
      <c r="S62" s="7">
        <v>1.48875792265248E-5</v>
      </c>
      <c r="T62" s="7">
        <v>1.5858962857415499E-5</v>
      </c>
      <c r="U62" s="7">
        <v>1.68127153683007E-5</v>
      </c>
      <c r="V62" s="7">
        <v>1.7741777230193401E-5</v>
      </c>
      <c r="W62" s="7">
        <v>1.86235103670788E-5</v>
      </c>
      <c r="X62" s="7">
        <v>1.9378640895625398E-5</v>
      </c>
      <c r="Y62" s="14">
        <v>2.0067662294424201E-5</v>
      </c>
      <c r="AA62" s="13">
        <v>2800</v>
      </c>
      <c r="AB62" s="7">
        <v>1.00249731723477E-5</v>
      </c>
      <c r="AC62" s="7">
        <v>1.09218724119955E-5</v>
      </c>
      <c r="AD62" s="7">
        <v>1.18636071843755E-5</v>
      </c>
      <c r="AE62" s="7">
        <v>1.2838092557770901E-5</v>
      </c>
      <c r="AF62" s="7">
        <v>1.3832611003677701E-5</v>
      </c>
      <c r="AG62" s="7">
        <v>1.4834944284115801E-5</v>
      </c>
      <c r="AH62" s="7">
        <v>1.5834183277973399E-5</v>
      </c>
      <c r="AI62" s="7">
        <v>1.6821162217788498E-5</v>
      </c>
      <c r="AJ62" s="7">
        <v>1.77701781135344E-5</v>
      </c>
      <c r="AK62" s="7">
        <v>1.85950804796601E-5</v>
      </c>
      <c r="AL62" s="14">
        <v>1.9352994361306999E-5</v>
      </c>
      <c r="AN62" s="13">
        <v>2800</v>
      </c>
      <c r="AO62" s="7">
        <v>8.8920896005947699E-6</v>
      </c>
      <c r="AP62" s="7">
        <v>9.7233403030827796E-6</v>
      </c>
      <c r="AQ62" s="7">
        <v>1.06062738055396E-5</v>
      </c>
      <c r="AR62" s="7">
        <v>1.15317786735495E-5</v>
      </c>
      <c r="AS62" s="7">
        <v>1.2489544917332601E-5</v>
      </c>
      <c r="AT62" s="7">
        <v>1.34689581669841E-5</v>
      </c>
      <c r="AU62" s="7">
        <v>1.4459843877415E-5</v>
      </c>
      <c r="AV62" s="7">
        <v>1.5452975489104401E-5</v>
      </c>
      <c r="AW62" s="7">
        <v>1.6422346531653199E-5</v>
      </c>
      <c r="AX62" s="7">
        <v>1.72813225367525E-5</v>
      </c>
      <c r="AY62" s="14">
        <v>1.8080925035967201E-5</v>
      </c>
      <c r="BA62" s="13">
        <v>2800</v>
      </c>
      <c r="BB62" s="7">
        <v>7.6096603059331403E-6</v>
      </c>
      <c r="BC62" s="7">
        <v>8.3434840153642495E-6</v>
      </c>
      <c r="BD62" s="7">
        <v>9.1302616099150197E-6</v>
      </c>
      <c r="BE62" s="7">
        <v>9.9638872851972494E-6</v>
      </c>
      <c r="BF62" s="7">
        <v>1.08369553682624E-5</v>
      </c>
      <c r="BG62" s="7">
        <v>1.17413987956752E-5</v>
      </c>
      <c r="BH62" s="7">
        <v>1.2669072025596E-5</v>
      </c>
      <c r="BI62" s="7">
        <v>1.36121970274036E-5</v>
      </c>
      <c r="BJ62" s="7">
        <v>1.45471864674325E-5</v>
      </c>
      <c r="BK62" s="7">
        <v>1.5391477743739699E-5</v>
      </c>
      <c r="BL62" s="14">
        <v>1.6189398450119701E-5</v>
      </c>
      <c r="BN62" s="13">
        <v>2800</v>
      </c>
      <c r="BO62" s="7">
        <v>6.3249075959969501E-6</v>
      </c>
      <c r="BP62" s="7">
        <v>6.9451813572407497E-6</v>
      </c>
      <c r="BQ62" s="7">
        <v>7.6146682159015299E-6</v>
      </c>
      <c r="BR62" s="7">
        <v>8.3296676968192797E-6</v>
      </c>
      <c r="BS62" s="7">
        <v>9.0853533733091505E-6</v>
      </c>
      <c r="BT62" s="7">
        <v>9.8762094332951793E-6</v>
      </c>
      <c r="BU62" s="7">
        <v>1.0696454418234301E-5</v>
      </c>
      <c r="BV62" s="7">
        <v>1.15403868504485E-5</v>
      </c>
      <c r="BW62" s="7">
        <v>1.23881358805207E-5</v>
      </c>
      <c r="BX62" s="7">
        <v>1.3166334906151399E-5</v>
      </c>
      <c r="BY62" s="14">
        <v>1.3912147569841001E-5</v>
      </c>
      <c r="CA62" s="13">
        <v>2800</v>
      </c>
      <c r="CB62" s="7">
        <v>5.0921113539570497E-6</v>
      </c>
      <c r="CC62" s="7">
        <v>5.5934985125983496E-6</v>
      </c>
      <c r="CD62" s="7">
        <v>6.1368519130096799E-6</v>
      </c>
      <c r="CE62" s="7">
        <v>6.72008186166572E-6</v>
      </c>
      <c r="CF62" s="7">
        <v>7.34023782370546E-6</v>
      </c>
      <c r="CG62" s="7">
        <v>7.9938052605699605E-6</v>
      </c>
      <c r="CH62" s="7">
        <v>8.6770066047259605E-6</v>
      </c>
      <c r="CI62" s="7">
        <v>9.3860578647963705E-6</v>
      </c>
      <c r="CJ62" s="7">
        <v>1.01052826915997E-5</v>
      </c>
      <c r="CK62" s="7">
        <v>1.0773435433363199E-5</v>
      </c>
      <c r="CL62" s="14">
        <v>1.14205924022185E-5</v>
      </c>
      <c r="CN62" s="13">
        <v>2800</v>
      </c>
      <c r="CO62" s="7">
        <v>4.4122186024192299E-6</v>
      </c>
      <c r="CP62" s="7">
        <v>4.8375818152192696E-6</v>
      </c>
      <c r="CQ62" s="7">
        <v>5.2987789810425302E-6</v>
      </c>
      <c r="CR62" s="7">
        <v>5.7945153601552298E-6</v>
      </c>
      <c r="CS62" s="7">
        <v>6.3228281970092796E-6</v>
      </c>
      <c r="CT62" s="7">
        <v>6.8812964052276402E-6</v>
      </c>
      <c r="CU62" s="7">
        <v>7.4672617593323998E-6</v>
      </c>
      <c r="CV62" s="7">
        <v>8.0780260419815794E-6</v>
      </c>
      <c r="CW62" s="7">
        <v>8.6930511984036604E-6</v>
      </c>
      <c r="CX62" s="7">
        <v>9.2737287994311802E-6</v>
      </c>
      <c r="CY62" s="14">
        <v>9.8391417856724398E-6</v>
      </c>
      <c r="DA62" s="13">
        <v>2800</v>
      </c>
      <c r="DB62" s="7">
        <v>4.1931342062696897E-6</v>
      </c>
      <c r="DC62" s="7">
        <v>4.5829929873429603E-6</v>
      </c>
      <c r="DD62" s="7">
        <v>5.00475135656372E-6</v>
      </c>
      <c r="DE62" s="7">
        <v>5.45739905340161E-6</v>
      </c>
      <c r="DF62" s="7">
        <v>5.9394034612811404E-6</v>
      </c>
      <c r="DG62" s="7">
        <v>6.4488597369991701E-6</v>
      </c>
      <c r="DH62" s="7">
        <v>6.9836557807891601E-6</v>
      </c>
      <c r="DI62" s="7">
        <v>7.5416284211142804E-6</v>
      </c>
      <c r="DJ62" s="7">
        <v>8.0894855175146404E-6</v>
      </c>
      <c r="DK62" s="7">
        <v>8.6202603057822093E-6</v>
      </c>
      <c r="DL62" s="14">
        <v>9.1382771756407594E-6</v>
      </c>
      <c r="DN62" s="13">
        <v>2800</v>
      </c>
      <c r="DO62" s="7">
        <v>4.1845415709246603E-6</v>
      </c>
      <c r="DP62" s="7">
        <v>4.5725953350676099E-6</v>
      </c>
      <c r="DQ62" s="7">
        <v>4.9922894906599998E-6</v>
      </c>
      <c r="DR62" s="7">
        <v>5.4426006196158201E-6</v>
      </c>
      <c r="DS62" s="7">
        <v>5.9219804956245999E-6</v>
      </c>
      <c r="DT62" s="7">
        <v>6.4285057639607897E-6</v>
      </c>
      <c r="DU62" s="7">
        <v>6.9600423488549003E-6</v>
      </c>
      <c r="DV62" s="7">
        <v>7.5144008287144304E-6</v>
      </c>
      <c r="DW62" s="7">
        <v>8.0615971230486399E-6</v>
      </c>
      <c r="DX62" s="7">
        <v>8.5950967981428908E-6</v>
      </c>
      <c r="DY62" s="14">
        <v>9.1184184814071097E-6</v>
      </c>
      <c r="EA62" s="13">
        <v>2800</v>
      </c>
      <c r="EB62" s="7">
        <v>4.1775838441325698E-6</v>
      </c>
      <c r="EC62" s="7">
        <v>4.5641785797716696E-6</v>
      </c>
      <c r="ED62" s="7">
        <v>4.9822037703756102E-6</v>
      </c>
      <c r="EE62" s="7">
        <v>5.4306249002018702E-6</v>
      </c>
      <c r="EF62" s="7">
        <v>5.9078805304668499E-6</v>
      </c>
      <c r="EG62" s="7">
        <v>6.4120316081082297E-6</v>
      </c>
      <c r="EH62" s="7">
        <v>6.9409253985826002E-6</v>
      </c>
      <c r="EI62" s="7">
        <v>7.4923501739088503E-6</v>
      </c>
      <c r="EJ62" s="7">
        <v>8.0389891961266304E-6</v>
      </c>
      <c r="EK62" s="7">
        <v>8.5746673435703099E-6</v>
      </c>
      <c r="EL62" s="14">
        <v>9.1022710309824306E-6</v>
      </c>
      <c r="EN62" s="13">
        <v>2800</v>
      </c>
      <c r="EO62" s="7">
        <v>4.1718349246320802E-6</v>
      </c>
      <c r="EP62" s="7">
        <v>4.55722583891862E-6</v>
      </c>
      <c r="EQ62" s="7">
        <v>4.9738737068907399E-6</v>
      </c>
      <c r="ER62" s="7">
        <v>5.4207345450568299E-6</v>
      </c>
      <c r="ES62" s="7">
        <v>5.8962356121771802E-6</v>
      </c>
      <c r="ET62" s="7">
        <v>6.3984244061653504E-6</v>
      </c>
      <c r="EU62" s="7">
        <v>6.9251321912563702E-6</v>
      </c>
      <c r="EV62" s="7">
        <v>7.4741280959663698E-6</v>
      </c>
      <c r="EW62" s="7">
        <v>8.0202916576699097E-6</v>
      </c>
      <c r="EX62" s="7">
        <v>8.5577508338927298E-6</v>
      </c>
      <c r="EY62" s="14">
        <v>9.0888833975884992E-6</v>
      </c>
      <c r="FA62" s="13">
        <v>2800</v>
      </c>
      <c r="FB62" s="7">
        <v>4.2877904841659003E-6</v>
      </c>
      <c r="FC62" s="7">
        <v>4.6927896278482797E-6</v>
      </c>
      <c r="FD62" s="7">
        <v>5.1315312300198002E-6</v>
      </c>
      <c r="FE62" s="7">
        <v>5.6029371371857997E-6</v>
      </c>
      <c r="FF62" s="7">
        <v>6.1053296568056399E-6</v>
      </c>
      <c r="FG62" s="7">
        <v>6.6366120222650501E-6</v>
      </c>
      <c r="FH62" s="7">
        <v>7.1944623554440996E-6</v>
      </c>
      <c r="FI62" s="7">
        <v>7.7765104652288295E-6</v>
      </c>
      <c r="FJ62" s="7">
        <v>8.3548043832682201E-6</v>
      </c>
      <c r="FK62" s="7">
        <v>8.90824590879436E-6</v>
      </c>
      <c r="FL62" s="14">
        <v>9.4476331014417595E-6</v>
      </c>
      <c r="FN62" s="13">
        <v>2800</v>
      </c>
      <c r="FO62" s="7">
        <v>4.2119862265665002E-6</v>
      </c>
      <c r="FP62" s="7">
        <v>4.6049120759440398E-6</v>
      </c>
      <c r="FQ62" s="7">
        <v>5.0302137647381597E-6</v>
      </c>
      <c r="FR62" s="7">
        <v>5.4868785287657398E-6</v>
      </c>
      <c r="FS62" s="7">
        <v>5.97333930018905E-6</v>
      </c>
      <c r="FT62" s="7">
        <v>6.4876415821570804E-6</v>
      </c>
      <c r="FU62" s="7">
        <v>7.02762189473997E-6</v>
      </c>
      <c r="FV62" s="7">
        <v>7.5910710343675604E-6</v>
      </c>
      <c r="FW62" s="7">
        <v>8.1451587918679797E-6</v>
      </c>
      <c r="FX62" s="7">
        <v>8.6800776298183501E-6</v>
      </c>
      <c r="FY62" s="14">
        <v>9.2015860340607705E-6</v>
      </c>
      <c r="GA62" s="13">
        <v>2800</v>
      </c>
      <c r="GB62" s="7">
        <v>4.1943523714888E-6</v>
      </c>
      <c r="GC62" s="7">
        <v>4.58446732892713E-6</v>
      </c>
      <c r="GD62" s="7">
        <v>5.0065186141707502E-6</v>
      </c>
      <c r="GE62" s="7">
        <v>5.4594977828484303E-6</v>
      </c>
      <c r="GF62" s="7">
        <v>5.9418743679227303E-6</v>
      </c>
      <c r="GG62" s="7">
        <v>6.4517460721489099E-6</v>
      </c>
      <c r="GH62" s="7">
        <v>6.9870038159113602E-6</v>
      </c>
      <c r="GI62" s="7">
        <v>7.5454880334128397E-6</v>
      </c>
      <c r="GJ62" s="7">
        <v>8.0934363608818495E-6</v>
      </c>
      <c r="GK62" s="7">
        <v>8.6238217698882792E-6</v>
      </c>
      <c r="GL62" s="14">
        <v>9.1410851086275E-6</v>
      </c>
      <c r="GN62" s="13">
        <v>2800</v>
      </c>
      <c r="GO62" s="7">
        <v>4.20294252947518E-6</v>
      </c>
      <c r="GP62" s="7">
        <v>4.5944285468224E-6</v>
      </c>
      <c r="GQ62" s="7">
        <v>5.0180878928158901E-6</v>
      </c>
      <c r="GR62" s="7">
        <v>5.4729084811794603E-6</v>
      </c>
      <c r="GS62" s="7">
        <v>5.95733591413019E-6</v>
      </c>
      <c r="GT62" s="7">
        <v>6.4694361417727896E-6</v>
      </c>
      <c r="GU62" s="7">
        <v>7.0070691276774397E-6</v>
      </c>
      <c r="GV62" s="7">
        <v>7.5680486391029697E-6</v>
      </c>
      <c r="GW62" s="7">
        <v>8.1190742948868893E-6</v>
      </c>
      <c r="GX62" s="7">
        <v>8.6517364961597207E-6</v>
      </c>
      <c r="GY62" s="14">
        <v>9.1711308813476696E-6</v>
      </c>
      <c r="HA62" s="13">
        <v>2800</v>
      </c>
      <c r="HB62" s="7">
        <v>4.19466260822162E-6</v>
      </c>
      <c r="HC62" s="7">
        <v>4.5848428186633503E-6</v>
      </c>
      <c r="HD62" s="7">
        <v>5.0069687133488903E-6</v>
      </c>
      <c r="HE62" s="7">
        <v>5.4600323084832197E-6</v>
      </c>
      <c r="HF62" s="7">
        <v>5.9425036819428497E-6</v>
      </c>
      <c r="HG62" s="7">
        <v>6.4524811817639101E-6</v>
      </c>
      <c r="HH62" s="7">
        <v>6.9878564937080603E-6</v>
      </c>
      <c r="HI62" s="7">
        <v>7.5464709656904904E-6</v>
      </c>
      <c r="HJ62" s="7">
        <v>8.0944424303265506E-6</v>
      </c>
      <c r="HK62" s="7">
        <v>8.6247285522440607E-6</v>
      </c>
      <c r="HL62" s="14">
        <v>9.1417999268850607E-6</v>
      </c>
    </row>
    <row r="63" spans="1:220" x14ac:dyDescent="0.25">
      <c r="A63" s="13">
        <v>4200</v>
      </c>
      <c r="B63" s="7">
        <v>1.1651082620101E-5</v>
      </c>
      <c r="C63" s="7">
        <v>1.2528931020333899E-5</v>
      </c>
      <c r="D63" s="7">
        <v>1.34214650080885E-5</v>
      </c>
      <c r="E63" s="7">
        <v>1.4314802165701301E-5</v>
      </c>
      <c r="F63" s="7">
        <v>1.5197316425915499E-5</v>
      </c>
      <c r="G63" s="7">
        <v>1.6060434734387099E-5</v>
      </c>
      <c r="H63" s="7">
        <v>1.68986393570921E-5</v>
      </c>
      <c r="I63" s="7">
        <v>1.7708979549667501E-5</v>
      </c>
      <c r="J63" s="7">
        <v>1.8464907868814998E-5</v>
      </c>
      <c r="K63" s="7">
        <v>1.9124031017608199E-5</v>
      </c>
      <c r="L63" s="14">
        <v>1.9731544158726201E-5</v>
      </c>
      <c r="N63" s="13">
        <v>4200</v>
      </c>
      <c r="O63" s="7">
        <v>1.10846180176048E-5</v>
      </c>
      <c r="P63" s="7">
        <v>1.1993257861742E-5</v>
      </c>
      <c r="Q63" s="7">
        <v>1.2932898012774901E-5</v>
      </c>
      <c r="R63" s="7">
        <v>1.38899581802589E-5</v>
      </c>
      <c r="S63" s="7">
        <v>1.4851304945729999E-5</v>
      </c>
      <c r="T63" s="7">
        <v>1.5805374557342399E-5</v>
      </c>
      <c r="U63" s="7">
        <v>1.6742786601460901E-5</v>
      </c>
      <c r="V63" s="7">
        <v>1.7656490473225001E-5</v>
      </c>
      <c r="W63" s="7">
        <v>1.85138002491937E-5</v>
      </c>
      <c r="X63" s="7">
        <v>1.9264842335547E-5</v>
      </c>
      <c r="Y63" s="14">
        <v>1.9953252730779799E-5</v>
      </c>
      <c r="AA63" s="13">
        <v>4200</v>
      </c>
      <c r="AB63" s="7">
        <v>1.00681982196433E-5</v>
      </c>
      <c r="AC63" s="7">
        <v>1.0949907566704501E-5</v>
      </c>
      <c r="AD63" s="7">
        <v>1.18752443334693E-5</v>
      </c>
      <c r="AE63" s="7">
        <v>1.28328737542642E-5</v>
      </c>
      <c r="AF63" s="7">
        <v>1.38107674940697E-5</v>
      </c>
      <c r="AG63" s="7">
        <v>1.47972336534287E-5</v>
      </c>
      <c r="AH63" s="7">
        <v>1.57816834784353E-5</v>
      </c>
      <c r="AI63" s="7">
        <v>1.6755074062074901E-5</v>
      </c>
      <c r="AJ63" s="7">
        <v>1.7681785501220999E-5</v>
      </c>
      <c r="AK63" s="7">
        <v>1.8506439382661001E-5</v>
      </c>
      <c r="AL63" s="14">
        <v>1.9268627447884799E-5</v>
      </c>
      <c r="AN63" s="13">
        <v>4200</v>
      </c>
      <c r="AO63" s="7">
        <v>8.9271962095663804E-6</v>
      </c>
      <c r="AP63" s="7">
        <v>9.7437643350027907E-6</v>
      </c>
      <c r="AQ63" s="7">
        <v>1.06105145056293E-5</v>
      </c>
      <c r="AR63" s="7">
        <v>1.15189845939519E-5</v>
      </c>
      <c r="AS63" s="7">
        <v>1.24595267975874E-5</v>
      </c>
      <c r="AT63" s="7">
        <v>1.3422106249626299E-5</v>
      </c>
      <c r="AU63" s="7">
        <v>1.43969856012782E-5</v>
      </c>
      <c r="AV63" s="7">
        <v>1.5375213170693101E-5</v>
      </c>
      <c r="AW63" s="7">
        <v>1.6321713196679999E-5</v>
      </c>
      <c r="AX63" s="7">
        <v>1.7180500638679301E-5</v>
      </c>
      <c r="AY63" s="14">
        <v>1.7985533123305699E-5</v>
      </c>
      <c r="BA63" s="13">
        <v>4200</v>
      </c>
      <c r="BB63" s="7">
        <v>7.6319356692249307E-6</v>
      </c>
      <c r="BC63" s="7">
        <v>8.3515163498133298E-6</v>
      </c>
      <c r="BD63" s="7">
        <v>9.1222532220688001E-6</v>
      </c>
      <c r="BE63" s="7">
        <v>9.9385221587942102E-6</v>
      </c>
      <c r="BF63" s="7">
        <v>1.07934574783497E-5</v>
      </c>
      <c r="BG63" s="7">
        <v>1.1679516223044899E-5</v>
      </c>
      <c r="BH63" s="7">
        <v>1.25890051960067E-5</v>
      </c>
      <c r="BI63" s="7">
        <v>1.3514496558341599E-5</v>
      </c>
      <c r="BJ63" s="7">
        <v>1.44244937972734E-5</v>
      </c>
      <c r="BK63" s="7">
        <v>1.5265780448127599E-5</v>
      </c>
      <c r="BL63" s="14">
        <v>1.6066913328487101E-5</v>
      </c>
      <c r="BN63" s="13">
        <v>4200</v>
      </c>
      <c r="BO63" s="7">
        <v>6.3371037409587298E-6</v>
      </c>
      <c r="BP63" s="7">
        <v>6.9443524837819203E-6</v>
      </c>
      <c r="BQ63" s="7">
        <v>7.59890614443695E-6</v>
      </c>
      <c r="BR63" s="7">
        <v>8.2973623135607404E-6</v>
      </c>
      <c r="BS63" s="7">
        <v>9.0352610740135895E-6</v>
      </c>
      <c r="BT63" s="7">
        <v>9.8074708551750194E-6</v>
      </c>
      <c r="BU63" s="7">
        <v>1.0608569673845E-5</v>
      </c>
      <c r="BV63" s="7">
        <v>1.14331632705538E-5</v>
      </c>
      <c r="BW63" s="7">
        <v>1.22547827998283E-5</v>
      </c>
      <c r="BX63" s="7">
        <v>1.3026662864300999E-5</v>
      </c>
      <c r="BY63" s="14">
        <v>1.37721664460605E-5</v>
      </c>
      <c r="CA63" s="13">
        <v>4200</v>
      </c>
      <c r="CB63" s="7">
        <v>5.0990158044364303E-6</v>
      </c>
      <c r="CC63" s="7">
        <v>5.5895277191661801E-6</v>
      </c>
      <c r="CD63" s="7">
        <v>6.1202458635447399E-6</v>
      </c>
      <c r="CE63" s="7">
        <v>6.6892308358445499E-6</v>
      </c>
      <c r="CF63" s="7">
        <v>7.2937386705444601E-6</v>
      </c>
      <c r="CG63" s="7">
        <v>7.9304851621972501E-6</v>
      </c>
      <c r="CH63" s="7">
        <v>8.5959176132719793E-6</v>
      </c>
      <c r="CI63" s="7">
        <v>9.2864507325448907E-6</v>
      </c>
      <c r="CJ63" s="7">
        <v>9.9811156299995699E-6</v>
      </c>
      <c r="CK63" s="7">
        <v>1.0641383474288201E-5</v>
      </c>
      <c r="CL63" s="14">
        <v>1.1285858673983699E-5</v>
      </c>
      <c r="CN63" s="13">
        <v>4200</v>
      </c>
      <c r="CO63" s="7">
        <v>4.41859242630741E-6</v>
      </c>
      <c r="CP63" s="7">
        <v>4.8351259810276004E-6</v>
      </c>
      <c r="CQ63" s="7">
        <v>5.2859961823389604E-6</v>
      </c>
      <c r="CR63" s="7">
        <v>5.7699785511425697E-6</v>
      </c>
      <c r="CS63" s="7">
        <v>6.2852225617543798E-6</v>
      </c>
      <c r="CT63" s="7">
        <v>6.8294403168838699E-6</v>
      </c>
      <c r="CU63" s="7">
        <v>7.4001075975940903E-6</v>
      </c>
      <c r="CV63" s="7">
        <v>7.9946454934360308E-6</v>
      </c>
      <c r="CW63" s="7">
        <v>8.5891273169455099E-6</v>
      </c>
      <c r="CX63" s="7">
        <v>9.1628684671940299E-6</v>
      </c>
      <c r="CY63" s="14">
        <v>9.7259276992306904E-6</v>
      </c>
      <c r="DA63" s="13">
        <v>4200</v>
      </c>
      <c r="DB63" s="7">
        <v>4.1988567275834803E-6</v>
      </c>
      <c r="DC63" s="7">
        <v>4.5810298917683698E-6</v>
      </c>
      <c r="DD63" s="7">
        <v>4.9939330773361401E-6</v>
      </c>
      <c r="DE63" s="7">
        <v>5.4366100447725298E-6</v>
      </c>
      <c r="DF63" s="7">
        <v>5.9075930643732402E-6</v>
      </c>
      <c r="DG63" s="7">
        <v>6.4050497383721502E-6</v>
      </c>
      <c r="DH63" s="7">
        <v>6.9269414382429302E-6</v>
      </c>
      <c r="DI63" s="7">
        <v>7.4711705190223897E-6</v>
      </c>
      <c r="DJ63" s="7">
        <v>8.0036828733176299E-6</v>
      </c>
      <c r="DK63" s="7">
        <v>8.5297551043283208E-6</v>
      </c>
      <c r="DL63" s="14">
        <v>9.0473645043311001E-6</v>
      </c>
      <c r="DN63" s="13">
        <v>4200</v>
      </c>
      <c r="DO63" s="7">
        <v>4.1914775816852601E-6</v>
      </c>
      <c r="DP63" s="7">
        <v>4.5721221239734303E-6</v>
      </c>
      <c r="DQ63" s="7">
        <v>4.9832703463776801E-6</v>
      </c>
      <c r="DR63" s="7">
        <v>5.4239536557485698E-6</v>
      </c>
      <c r="DS63" s="7">
        <v>5.8926914695634503E-6</v>
      </c>
      <c r="DT63" s="7">
        <v>6.38763666923982E-6</v>
      </c>
      <c r="DU63" s="7">
        <v>6.9067328627860096E-6</v>
      </c>
      <c r="DV63" s="7">
        <v>7.4478606524411698E-6</v>
      </c>
      <c r="DW63" s="7">
        <v>7.9803721970215093E-6</v>
      </c>
      <c r="DX63" s="7">
        <v>8.50868949852538E-6</v>
      </c>
      <c r="DY63" s="14">
        <v>9.0307055889666604E-6</v>
      </c>
      <c r="EA63" s="13">
        <v>4200</v>
      </c>
      <c r="EB63" s="7">
        <v>4.1855100775507603E-6</v>
      </c>
      <c r="EC63" s="7">
        <v>4.5649202311495898E-6</v>
      </c>
      <c r="ED63" s="7">
        <v>4.9746509483736096E-6</v>
      </c>
      <c r="EE63" s="7">
        <v>5.4137233211279796E-6</v>
      </c>
      <c r="EF63" s="7">
        <v>5.8806459443788802E-6</v>
      </c>
      <c r="EG63" s="7">
        <v>6.3735592562695596E-6</v>
      </c>
      <c r="EH63" s="7">
        <v>6.8903918378384797E-6</v>
      </c>
      <c r="EI63" s="7">
        <v>7.4290058923672499E-6</v>
      </c>
      <c r="EJ63" s="7">
        <v>7.9614992686449599E-6</v>
      </c>
      <c r="EK63" s="7">
        <v>8.4916130328627005E-6</v>
      </c>
      <c r="EL63" s="14">
        <v>9.0171847477151106E-6</v>
      </c>
      <c r="EN63" s="13">
        <v>4200</v>
      </c>
      <c r="EO63" s="7">
        <v>4.1805844856273996E-6</v>
      </c>
      <c r="EP63" s="7">
        <v>4.5589769878859198E-6</v>
      </c>
      <c r="EQ63" s="7">
        <v>4.9675388587857302E-6</v>
      </c>
      <c r="ER63" s="7">
        <v>5.4052824584176299E-6</v>
      </c>
      <c r="ES63" s="7">
        <v>5.87070716093964E-6</v>
      </c>
      <c r="ET63" s="7">
        <v>6.3619427712887504E-6</v>
      </c>
      <c r="EU63" s="7">
        <v>6.8769050208527701E-6</v>
      </c>
      <c r="EV63" s="7">
        <v>7.4134403802189601E-6</v>
      </c>
      <c r="EW63" s="7">
        <v>7.9459069465332903E-6</v>
      </c>
      <c r="EX63" s="7">
        <v>8.4774905772823107E-6</v>
      </c>
      <c r="EY63" s="14">
        <v>9.0059916385776004E-6</v>
      </c>
      <c r="FA63" s="13">
        <v>4200</v>
      </c>
      <c r="FB63" s="7">
        <v>4.2946368344491603E-6</v>
      </c>
      <c r="FC63" s="7">
        <v>4.6915928865173998E-6</v>
      </c>
      <c r="FD63" s="7">
        <v>5.12092355600856E-6</v>
      </c>
      <c r="FE63" s="7">
        <v>5.5816009716559604E-6</v>
      </c>
      <c r="FF63" s="7">
        <v>6.0720337631618996E-6</v>
      </c>
      <c r="FG63" s="7">
        <v>6.5902300809359196E-6</v>
      </c>
      <c r="FH63" s="7">
        <v>7.1339743101839196E-6</v>
      </c>
      <c r="FI63" s="7">
        <v>7.7009900214220703E-6</v>
      </c>
      <c r="FJ63" s="7">
        <v>8.2612112334140892E-6</v>
      </c>
      <c r="FK63" s="7">
        <v>8.8086779322893592E-6</v>
      </c>
      <c r="FL63" s="14">
        <v>9.3466681631606708E-6</v>
      </c>
      <c r="FN63" s="13">
        <v>4200</v>
      </c>
      <c r="FO63" s="7">
        <v>4.2182878537194196E-6</v>
      </c>
      <c r="FP63" s="7">
        <v>4.6034952611622904E-6</v>
      </c>
      <c r="FQ63" s="7">
        <v>5.0198157926546102E-6</v>
      </c>
      <c r="FR63" s="7">
        <v>5.46629053565283E-6</v>
      </c>
      <c r="FS63" s="7">
        <v>5.9414337959988004E-6</v>
      </c>
      <c r="FT63" s="7">
        <v>6.4433844106182798E-6</v>
      </c>
      <c r="FU63" s="7">
        <v>6.97006990959956E-6</v>
      </c>
      <c r="FV63" s="7">
        <v>7.5193586235279403E-6</v>
      </c>
      <c r="FW63" s="7">
        <v>8.0574068711420307E-6</v>
      </c>
      <c r="FX63" s="7">
        <v>8.5874154100094892E-6</v>
      </c>
      <c r="FY63" s="14">
        <v>9.1084181956800793E-6</v>
      </c>
      <c r="GA63" s="13">
        <v>4200</v>
      </c>
      <c r="GB63" s="7">
        <v>4.1999037006532798E-6</v>
      </c>
      <c r="GC63" s="7">
        <v>4.5822939498559998E-6</v>
      </c>
      <c r="GD63" s="7">
        <v>4.9954463260689504E-6</v>
      </c>
      <c r="GE63" s="7">
        <v>5.4384063064862097E-6</v>
      </c>
      <c r="GF63" s="7">
        <v>5.9097079374405603E-6</v>
      </c>
      <c r="GG63" s="7">
        <v>6.4075208500993698E-6</v>
      </c>
      <c r="GH63" s="7">
        <v>6.9298088630525599E-6</v>
      </c>
      <c r="GI63" s="7">
        <v>7.4744773285212599E-6</v>
      </c>
      <c r="GJ63" s="7">
        <v>8.0069878598599001E-6</v>
      </c>
      <c r="GK63" s="7">
        <v>8.5327394434012095E-6</v>
      </c>
      <c r="GL63" s="14">
        <v>9.0497227234780903E-6</v>
      </c>
      <c r="GN63" s="13">
        <v>4200</v>
      </c>
      <c r="GO63" s="7">
        <v>4.2089804939493403E-6</v>
      </c>
      <c r="GP63" s="7">
        <v>4.5927593934704098E-6</v>
      </c>
      <c r="GQ63" s="7">
        <v>5.0074798458840402E-6</v>
      </c>
      <c r="GR63" s="7">
        <v>5.4521859248196004E-6</v>
      </c>
      <c r="GS63" s="7">
        <v>5.9254014024413498E-6</v>
      </c>
      <c r="GT63" s="7">
        <v>6.4252794626807599E-6</v>
      </c>
      <c r="GU63" s="7">
        <v>6.9497646588450596E-6</v>
      </c>
      <c r="GV63" s="7">
        <v>7.4967429654018702E-6</v>
      </c>
      <c r="GW63" s="7">
        <v>8.0320196327431397E-6</v>
      </c>
      <c r="GX63" s="7">
        <v>8.5599010776425892E-6</v>
      </c>
      <c r="GY63" s="14">
        <v>9.0788958522207599E-6</v>
      </c>
      <c r="HA63" s="13">
        <v>4200</v>
      </c>
      <c r="HB63" s="7">
        <v>4.2001703723917397E-6</v>
      </c>
      <c r="HC63" s="7">
        <v>4.5826159226887004E-6</v>
      </c>
      <c r="HD63" s="7">
        <v>4.9958317772061196E-6</v>
      </c>
      <c r="HE63" s="7">
        <v>5.4388638489618803E-6</v>
      </c>
      <c r="HF63" s="7">
        <v>5.9102466347677203E-6</v>
      </c>
      <c r="HG63" s="7">
        <v>6.4081502802038503E-6</v>
      </c>
      <c r="HH63" s="7">
        <v>6.9305392242533797E-6</v>
      </c>
      <c r="HI63" s="7">
        <v>7.4753195790085502E-6</v>
      </c>
      <c r="HJ63" s="7">
        <v>8.0078295691250397E-6</v>
      </c>
      <c r="HK63" s="7">
        <v>8.5334993977527107E-6</v>
      </c>
      <c r="HL63" s="14">
        <v>9.0503231654072607E-6</v>
      </c>
    </row>
    <row r="64" spans="1:220" x14ac:dyDescent="0.25">
      <c r="A64" s="13">
        <v>5600</v>
      </c>
      <c r="B64" s="7">
        <v>1.16372163734743E-5</v>
      </c>
      <c r="C64" s="7">
        <v>1.24925405883805E-5</v>
      </c>
      <c r="D64" s="7">
        <v>1.33614207666025E-5</v>
      </c>
      <c r="E64" s="7">
        <v>1.4230768961915601E-5</v>
      </c>
      <c r="F64" s="7">
        <v>1.50895929509681E-5</v>
      </c>
      <c r="G64" s="7">
        <v>1.5929739630038899E-5</v>
      </c>
      <c r="H64" s="7">
        <v>1.6745916547963099E-5</v>
      </c>
      <c r="I64" s="7">
        <v>1.7535256892771999E-5</v>
      </c>
      <c r="J64" s="7">
        <v>1.8263031454670101E-5</v>
      </c>
      <c r="K64" s="7">
        <v>1.89111410887731E-5</v>
      </c>
      <c r="L64" s="14">
        <v>1.9510834015637701E-5</v>
      </c>
      <c r="N64" s="13">
        <v>5600</v>
      </c>
      <c r="O64" s="7">
        <v>1.11248693356189E-5</v>
      </c>
      <c r="P64" s="7">
        <v>1.2016767470508299E-5</v>
      </c>
      <c r="Q64" s="7">
        <v>1.2938679566769901E-5</v>
      </c>
      <c r="R64" s="7">
        <v>1.3877787024765801E-5</v>
      </c>
      <c r="S64" s="7">
        <v>1.48215857354E-5</v>
      </c>
      <c r="T64" s="7">
        <v>1.5758927233813999E-5</v>
      </c>
      <c r="U64" s="7">
        <v>1.6680622981414498E-5</v>
      </c>
      <c r="V64" s="7">
        <v>1.7579631211968801E-5</v>
      </c>
      <c r="W64" s="7">
        <v>1.8414692919361998E-5</v>
      </c>
      <c r="X64" s="7">
        <v>1.9161849794669602E-5</v>
      </c>
      <c r="Y64" s="14">
        <v>1.98496843217414E-5</v>
      </c>
      <c r="AA64" s="13">
        <v>5600</v>
      </c>
      <c r="AB64" s="7">
        <v>1.0115967847224699E-5</v>
      </c>
      <c r="AC64" s="7">
        <v>1.0982859636454199E-5</v>
      </c>
      <c r="AD64" s="7">
        <v>1.1892239702963E-5</v>
      </c>
      <c r="AE64" s="7">
        <v>1.2833502333864799E-5</v>
      </c>
      <c r="AF64" s="7">
        <v>1.3795296519410401E-5</v>
      </c>
      <c r="AG64" s="7">
        <v>1.4766457891300901E-5</v>
      </c>
      <c r="AH64" s="7">
        <v>1.5736729547770099E-5</v>
      </c>
      <c r="AI64" s="7">
        <v>1.6697207013296099E-5</v>
      </c>
      <c r="AJ64" s="7">
        <v>1.7604127613975102E-5</v>
      </c>
      <c r="AK64" s="7">
        <v>1.84287358012889E-5</v>
      </c>
      <c r="AL64" s="14">
        <v>1.9195261915802599E-5</v>
      </c>
      <c r="AN64" s="13">
        <v>5600</v>
      </c>
      <c r="AO64" s="7">
        <v>8.9654553283876308E-6</v>
      </c>
      <c r="AP64" s="7">
        <v>9.7676089354950605E-6</v>
      </c>
      <c r="AQ64" s="7">
        <v>1.06184983052141E-5</v>
      </c>
      <c r="AR64" s="7">
        <v>1.15102866266458E-5</v>
      </c>
      <c r="AS64" s="7">
        <v>1.2433971073731E-5</v>
      </c>
      <c r="AT64" s="7">
        <v>1.33800919237191E-5</v>
      </c>
      <c r="AU64" s="7">
        <v>1.43393580437893E-5</v>
      </c>
      <c r="AV64" s="7">
        <v>1.5303111323838401E-5</v>
      </c>
      <c r="AW64" s="7">
        <v>1.6229181141106499E-5</v>
      </c>
      <c r="AX64" s="7">
        <v>1.7087550531454501E-5</v>
      </c>
      <c r="AY64" s="14">
        <v>1.7897587341731401E-5</v>
      </c>
      <c r="BA64" s="13">
        <v>5600</v>
      </c>
      <c r="BB64" s="7">
        <v>7.6561852413057397E-6</v>
      </c>
      <c r="BC64" s="7">
        <v>8.3617301880804103E-6</v>
      </c>
      <c r="BD64" s="7">
        <v>9.1166835876571698E-6</v>
      </c>
      <c r="BE64" s="7">
        <v>9.9158790612881195E-6</v>
      </c>
      <c r="BF64" s="7">
        <v>1.07529690139363E-5</v>
      </c>
      <c r="BG64" s="7">
        <v>1.16209210151753E-5</v>
      </c>
      <c r="BH64" s="7">
        <v>1.25124917344974E-5</v>
      </c>
      <c r="BI64" s="7">
        <v>1.3420611483559E-5</v>
      </c>
      <c r="BJ64" s="7">
        <v>1.4307914919903801E-5</v>
      </c>
      <c r="BK64" s="7">
        <v>1.51454920820673E-5</v>
      </c>
      <c r="BL64" s="14">
        <v>1.59487730457696E-5</v>
      </c>
      <c r="BN64" s="13">
        <v>5600</v>
      </c>
      <c r="BO64" s="7">
        <v>6.35067617261399E-6</v>
      </c>
      <c r="BP64" s="7">
        <v>6.9451008264214904E-6</v>
      </c>
      <c r="BQ64" s="7">
        <v>7.5849784575682603E-6</v>
      </c>
      <c r="BR64" s="7">
        <v>8.2671869504618495E-6</v>
      </c>
      <c r="BS64" s="7">
        <v>8.9876136413297601E-6</v>
      </c>
      <c r="BT64" s="7">
        <v>9.7414952783618599E-6</v>
      </c>
      <c r="BU64" s="7">
        <v>1.0523759742008401E-5</v>
      </c>
      <c r="BV64" s="7">
        <v>1.13293174800945E-5</v>
      </c>
      <c r="BW64" s="7">
        <v>1.2127047161403E-5</v>
      </c>
      <c r="BX64" s="7">
        <v>1.2891714964397E-5</v>
      </c>
      <c r="BY64" s="14">
        <v>1.36354861536528E-5</v>
      </c>
      <c r="CA64" s="13">
        <v>5600</v>
      </c>
      <c r="CB64" s="7">
        <v>5.10703374980337E-6</v>
      </c>
      <c r="CC64" s="7">
        <v>5.5868649243462299E-6</v>
      </c>
      <c r="CD64" s="7">
        <v>6.1052027449455702E-6</v>
      </c>
      <c r="CE64" s="7">
        <v>6.6602496069606598E-6</v>
      </c>
      <c r="CF64" s="7">
        <v>7.2494572784478399E-6</v>
      </c>
      <c r="CG64" s="7">
        <v>7.8697617196716507E-6</v>
      </c>
      <c r="CH64" s="7">
        <v>8.5178277626232906E-6</v>
      </c>
      <c r="CI64" s="7">
        <v>9.1902652348580399E-6</v>
      </c>
      <c r="CJ64" s="7">
        <v>9.8625342637960097E-6</v>
      </c>
      <c r="CK64" s="7">
        <v>1.0514102974989001E-5</v>
      </c>
      <c r="CL64" s="14">
        <v>1.11544689704916E-5</v>
      </c>
      <c r="CN64" s="13">
        <v>5600</v>
      </c>
      <c r="CO64" s="7">
        <v>4.4260093735650096E-6</v>
      </c>
      <c r="CP64" s="7">
        <v>4.8338798235455898E-6</v>
      </c>
      <c r="CQ64" s="7">
        <v>5.2746450854028796E-6</v>
      </c>
      <c r="CR64" s="7">
        <v>5.74714928522555E-6</v>
      </c>
      <c r="CS64" s="7">
        <v>6.2496506757745197E-6</v>
      </c>
      <c r="CT64" s="7">
        <v>6.7799910341192196E-6</v>
      </c>
      <c r="CU64" s="7">
        <v>7.33577796641652E-6</v>
      </c>
      <c r="CV64" s="7">
        <v>7.9145517907548497E-6</v>
      </c>
      <c r="CW64" s="7">
        <v>8.4904234126130594E-6</v>
      </c>
      <c r="CX64" s="7">
        <v>9.0564626253036298E-6</v>
      </c>
      <c r="CY64" s="14">
        <v>9.6157775675441898E-6</v>
      </c>
      <c r="DA64" s="13">
        <v>5600</v>
      </c>
      <c r="DB64" s="7">
        <v>4.2063724612811904E-6</v>
      </c>
      <c r="DC64" s="7">
        <v>4.5811059102681898E-6</v>
      </c>
      <c r="DD64" s="7">
        <v>4.9853845168165701E-6</v>
      </c>
      <c r="DE64" s="7">
        <v>5.4183054283744996E-6</v>
      </c>
      <c r="DF64" s="7">
        <v>5.8784786656625701E-6</v>
      </c>
      <c r="DG64" s="7">
        <v>6.3641609639783103E-6</v>
      </c>
      <c r="DH64" s="7">
        <v>6.8734021545682601E-6</v>
      </c>
      <c r="DI64" s="7">
        <v>7.4040825667648899E-6</v>
      </c>
      <c r="DJ64" s="7">
        <v>7.92273497781637E-6</v>
      </c>
      <c r="DK64" s="7">
        <v>8.4431236360513906E-6</v>
      </c>
      <c r="DL64" s="14">
        <v>8.9587255741131493E-6</v>
      </c>
      <c r="DN64" s="13">
        <v>5600</v>
      </c>
      <c r="DO64" s="7">
        <v>4.2000209714539296E-6</v>
      </c>
      <c r="DP64" s="7">
        <v>4.5734598670487202E-6</v>
      </c>
      <c r="DQ64" s="7">
        <v>4.9762512417705304E-6</v>
      </c>
      <c r="DR64" s="7">
        <v>5.4074807752087196E-6</v>
      </c>
      <c r="DS64" s="7">
        <v>5.8657470081653204E-6</v>
      </c>
      <c r="DT64" s="7">
        <v>6.3492939811975599E-6</v>
      </c>
      <c r="DU64" s="7">
        <v>6.8561564790005098E-6</v>
      </c>
      <c r="DV64" s="7">
        <v>7.3842072620451899E-6</v>
      </c>
      <c r="DW64" s="7">
        <v>7.9033402223094692E-6</v>
      </c>
      <c r="DX64" s="7">
        <v>8.4255734809692299E-6</v>
      </c>
      <c r="DY64" s="14">
        <v>8.9448164408633305E-6</v>
      </c>
      <c r="EA64" s="13">
        <v>5600</v>
      </c>
      <c r="EB64" s="7">
        <v>4.1948906626622896E-6</v>
      </c>
      <c r="EC64" s="7">
        <v>4.5672851853591803E-6</v>
      </c>
      <c r="ED64" s="7">
        <v>4.9688764695638801E-6</v>
      </c>
      <c r="EE64" s="7">
        <v>5.3987406913363E-6</v>
      </c>
      <c r="EF64" s="7">
        <v>5.8554667998868304E-6</v>
      </c>
      <c r="EG64" s="7">
        <v>6.3372881782990598E-6</v>
      </c>
      <c r="EH64" s="7">
        <v>6.8422269590227703E-6</v>
      </c>
      <c r="EI64" s="7">
        <v>7.36814915267629E-6</v>
      </c>
      <c r="EJ64" s="7">
        <v>7.8876568874205594E-6</v>
      </c>
      <c r="EK64" s="7">
        <v>8.41136722576186E-6</v>
      </c>
      <c r="EL64" s="14">
        <v>8.9335466660780403E-6</v>
      </c>
      <c r="EN64" s="13">
        <v>5600</v>
      </c>
      <c r="EO64" s="7">
        <v>4.1906602210824197E-6</v>
      </c>
      <c r="EP64" s="7">
        <v>4.5621944169208097E-6</v>
      </c>
      <c r="EQ64" s="7">
        <v>4.9627969128975203E-6</v>
      </c>
      <c r="ER64" s="7">
        <v>5.3915358872730201E-6</v>
      </c>
      <c r="ES64" s="7">
        <v>5.8469921661233804E-6</v>
      </c>
      <c r="ET64" s="7">
        <v>6.32739007327542E-6</v>
      </c>
      <c r="EU64" s="7">
        <v>6.8307409724543498E-6</v>
      </c>
      <c r="EV64" s="7">
        <v>7.3549048790892003E-6</v>
      </c>
      <c r="EW64" s="7">
        <v>7.8747126443638505E-6</v>
      </c>
      <c r="EX64" s="7">
        <v>8.3996322978170596E-6</v>
      </c>
      <c r="EY64" s="14">
        <v>8.9242301161013208E-6</v>
      </c>
      <c r="FA64" s="13">
        <v>5600</v>
      </c>
      <c r="FB64" s="7">
        <v>4.3025481274007699E-6</v>
      </c>
      <c r="FC64" s="7">
        <v>4.6916118026920796E-6</v>
      </c>
      <c r="FD64" s="7">
        <v>5.1117315451374202E-6</v>
      </c>
      <c r="FE64" s="7">
        <v>5.5619294435140298E-6</v>
      </c>
      <c r="FF64" s="7">
        <v>6.0406987884389196E-6</v>
      </c>
      <c r="FG64" s="7">
        <v>6.54614310061685E-6</v>
      </c>
      <c r="FH64" s="7">
        <v>7.0760911247708003E-6</v>
      </c>
      <c r="FI64" s="7">
        <v>7.6283885927853298E-6</v>
      </c>
      <c r="FJ64" s="7">
        <v>8.1724120822885099E-6</v>
      </c>
      <c r="FK64" s="7">
        <v>8.7131981036374298E-6</v>
      </c>
      <c r="FL64" s="14">
        <v>9.2483314448173201E-6</v>
      </c>
      <c r="FN64" s="13">
        <v>5600</v>
      </c>
      <c r="FO64" s="7">
        <v>4.2259609891080997E-6</v>
      </c>
      <c r="FP64" s="7">
        <v>4.6036423143671704E-6</v>
      </c>
      <c r="FQ64" s="7">
        <v>5.01120591768142E-6</v>
      </c>
      <c r="FR64" s="7">
        <v>5.4477424920148298E-6</v>
      </c>
      <c r="FS64" s="7">
        <v>5.9118458953421903E-6</v>
      </c>
      <c r="FT64" s="7">
        <v>6.4017495554284398E-6</v>
      </c>
      <c r="FU64" s="7">
        <v>6.9154761506553496E-6</v>
      </c>
      <c r="FV64" s="7">
        <v>7.4509780683251098E-6</v>
      </c>
      <c r="FW64" s="7">
        <v>7.9745045076180198E-6</v>
      </c>
      <c r="FX64" s="7">
        <v>8.4986679792450107E-6</v>
      </c>
      <c r="FY64" s="14">
        <v>9.0175934354330997E-6</v>
      </c>
      <c r="GA64" s="13">
        <v>5600</v>
      </c>
      <c r="GB64" s="7">
        <v>4.2072743073026699E-6</v>
      </c>
      <c r="GC64" s="7">
        <v>4.5821917117744499E-6</v>
      </c>
      <c r="GD64" s="7">
        <v>4.9866816227205299E-6</v>
      </c>
      <c r="GE64" s="7">
        <v>5.4198427891258897E-6</v>
      </c>
      <c r="GF64" s="7">
        <v>5.8802868262714899E-6</v>
      </c>
      <c r="GG64" s="7">
        <v>6.3662722271489504E-6</v>
      </c>
      <c r="GH64" s="7">
        <v>6.8758509041489197E-6</v>
      </c>
      <c r="GI64" s="7">
        <v>7.4069041908537003E-6</v>
      </c>
      <c r="GJ64" s="7">
        <v>7.9254868844886195E-6</v>
      </c>
      <c r="GK64" s="7">
        <v>8.4456122040893703E-6</v>
      </c>
      <c r="GL64" s="14">
        <v>8.9606966578222798E-6</v>
      </c>
      <c r="GN64" s="13">
        <v>5600</v>
      </c>
      <c r="GO64" s="7">
        <v>4.2165430211692104E-6</v>
      </c>
      <c r="GP64" s="7">
        <v>4.5928287561560303E-6</v>
      </c>
      <c r="GQ64" s="7">
        <v>4.9988427667206597E-6</v>
      </c>
      <c r="GR64" s="7">
        <v>5.4336803796055602E-6</v>
      </c>
      <c r="GS64" s="7">
        <v>5.8959445844695101E-6</v>
      </c>
      <c r="GT64" s="7">
        <v>6.3838812983788098E-6</v>
      </c>
      <c r="GU64" s="7">
        <v>6.8955276107567404E-6</v>
      </c>
      <c r="GV64" s="7">
        <v>7.42885086448712E-6</v>
      </c>
      <c r="GW64" s="7">
        <v>7.9498479418899697E-6</v>
      </c>
      <c r="GX64" s="7">
        <v>8.4719896812333793E-6</v>
      </c>
      <c r="GY64" s="14">
        <v>8.9889929305607394E-6</v>
      </c>
      <c r="HA64" s="13">
        <v>5600</v>
      </c>
      <c r="HB64" s="7">
        <v>4.2075040411098404E-6</v>
      </c>
      <c r="HC64" s="7">
        <v>4.5824683115567197E-6</v>
      </c>
      <c r="HD64" s="7">
        <v>4.9870120548903999E-6</v>
      </c>
      <c r="HE64" s="7">
        <v>5.4202344270010798E-6</v>
      </c>
      <c r="HF64" s="7">
        <v>5.8807474479527098E-6</v>
      </c>
      <c r="HG64" s="7">
        <v>6.3668100567051802E-6</v>
      </c>
      <c r="HH64" s="7">
        <v>6.8764746935975501E-6</v>
      </c>
      <c r="HI64" s="7">
        <v>7.4076229452371097E-6</v>
      </c>
      <c r="HJ64" s="7">
        <v>7.9261878202932808E-6</v>
      </c>
      <c r="HK64" s="7">
        <v>8.4462460012203794E-6</v>
      </c>
      <c r="HL64" s="14">
        <v>8.9611986127110294E-6</v>
      </c>
    </row>
    <row r="65" spans="1:220" x14ac:dyDescent="0.25">
      <c r="A65" s="13">
        <v>7000</v>
      </c>
      <c r="B65" s="7">
        <v>1.16219992220149E-5</v>
      </c>
      <c r="C65" s="7">
        <v>1.24546907862046E-5</v>
      </c>
      <c r="D65" s="7">
        <v>1.32998626062958E-5</v>
      </c>
      <c r="E65" s="7">
        <v>1.4145201798944201E-5</v>
      </c>
      <c r="F65" s="7">
        <v>1.4980335847494901E-5</v>
      </c>
      <c r="G65" s="7">
        <v>1.5797524297880201E-5</v>
      </c>
      <c r="H65" s="7">
        <v>1.6591697207588701E-5</v>
      </c>
      <c r="I65" s="7">
        <v>1.73600705079222E-5</v>
      </c>
      <c r="J65" s="7">
        <v>1.80609146794022E-5</v>
      </c>
      <c r="K65" s="7">
        <v>1.8697625112808201E-5</v>
      </c>
      <c r="L65" s="14">
        <v>1.9288969380980999E-5</v>
      </c>
      <c r="N65" s="13">
        <v>7000</v>
      </c>
      <c r="O65" s="7">
        <v>1.1170586331446701E-5</v>
      </c>
      <c r="P65" s="7">
        <v>1.2046167871352799E-5</v>
      </c>
      <c r="Q65" s="7">
        <v>1.2950852201177899E-5</v>
      </c>
      <c r="R65" s="7">
        <v>1.38725615915115E-5</v>
      </c>
      <c r="S65" s="7">
        <v>1.47994084536912E-5</v>
      </c>
      <c r="T65" s="7">
        <v>1.57206563299468E-5</v>
      </c>
      <c r="U65" s="7">
        <v>1.6627310669166799E-5</v>
      </c>
      <c r="V65" s="7">
        <v>1.7512340427847198E-5</v>
      </c>
      <c r="W65" s="7">
        <v>1.8327333047778801E-5</v>
      </c>
      <c r="X65" s="7">
        <v>1.9070889208872799E-5</v>
      </c>
      <c r="Y65" s="14">
        <v>1.9758277994835599E-5</v>
      </c>
      <c r="AA65" s="13">
        <v>7000</v>
      </c>
      <c r="AB65" s="7">
        <v>1.01687854432543E-5</v>
      </c>
      <c r="AC65" s="7">
        <v>1.10212534692138E-5</v>
      </c>
      <c r="AD65" s="7">
        <v>1.1915137583142701E-5</v>
      </c>
      <c r="AE65" s="7">
        <v>1.28405397366073E-5</v>
      </c>
      <c r="AF65" s="7">
        <v>1.37867743792471E-5</v>
      </c>
      <c r="AG65" s="7">
        <v>1.47432064592941E-5</v>
      </c>
      <c r="AH65" s="7">
        <v>1.5699924043593199E-5</v>
      </c>
      <c r="AI65" s="7">
        <v>1.6648179490621599E-5</v>
      </c>
      <c r="AJ65" s="7">
        <v>1.75377616660084E-5</v>
      </c>
      <c r="AK65" s="7">
        <v>1.8362574434942099E-5</v>
      </c>
      <c r="AL65" s="14">
        <v>1.91335708963557E-5</v>
      </c>
      <c r="AN65" s="13">
        <v>7000</v>
      </c>
      <c r="AO65" s="7">
        <v>9.0070896623009403E-6</v>
      </c>
      <c r="AP65" s="7">
        <v>9.7950934349059696E-6</v>
      </c>
      <c r="AQ65" s="7">
        <v>1.0630437433759901E-5</v>
      </c>
      <c r="AR65" s="7">
        <v>1.1505885983006601E-5</v>
      </c>
      <c r="AS65" s="7">
        <v>1.24130636023926E-5</v>
      </c>
      <c r="AT65" s="7">
        <v>1.33430808312044E-5</v>
      </c>
      <c r="AU65" s="7">
        <v>1.42871016795246E-5</v>
      </c>
      <c r="AV65" s="7">
        <v>1.5236781206568901E-5</v>
      </c>
      <c r="AW65" s="7">
        <v>1.6144697596411199E-5</v>
      </c>
      <c r="AX65" s="7">
        <v>1.7002406946928199E-5</v>
      </c>
      <c r="AY65" s="14">
        <v>1.78170214114837E-5</v>
      </c>
      <c r="BA65" s="13">
        <v>7000</v>
      </c>
      <c r="BB65" s="7">
        <v>7.6825003865639004E-6</v>
      </c>
      <c r="BC65" s="7">
        <v>8.3742043389070805E-6</v>
      </c>
      <c r="BD65" s="7">
        <v>9.1136151978043902E-6</v>
      </c>
      <c r="BE65" s="7">
        <v>9.8960006924144602E-6</v>
      </c>
      <c r="BF65" s="7">
        <v>1.07155093436705E-5</v>
      </c>
      <c r="BG65" s="7">
        <v>1.15656050583415E-5</v>
      </c>
      <c r="BH65" s="7">
        <v>1.24394909648361E-5</v>
      </c>
      <c r="BI65" s="7">
        <v>1.33304626969497E-5</v>
      </c>
      <c r="BJ65" s="7">
        <v>1.41971310058556E-5</v>
      </c>
      <c r="BK65" s="7">
        <v>1.5030274528748199E-5</v>
      </c>
      <c r="BL65" s="14">
        <v>1.5834625358502999E-5</v>
      </c>
      <c r="BN65" s="13">
        <v>7000</v>
      </c>
      <c r="BO65" s="7">
        <v>6.3656668411051E-6</v>
      </c>
      <c r="BP65" s="7">
        <v>6.9474518457493697E-6</v>
      </c>
      <c r="BQ65" s="7">
        <v>7.5728904966659197E-6</v>
      </c>
      <c r="BR65" s="7">
        <v>8.2391239144499597E-6</v>
      </c>
      <c r="BS65" s="7">
        <v>8.9423680383878297E-6</v>
      </c>
      <c r="BT65" s="7">
        <v>9.6782122016254199E-6</v>
      </c>
      <c r="BU65" s="7">
        <v>1.04419242682968E-5</v>
      </c>
      <c r="BV65" s="7">
        <v>1.1228716332028E-5</v>
      </c>
      <c r="BW65" s="7">
        <v>1.20045137009034E-5</v>
      </c>
      <c r="BX65" s="7">
        <v>1.27610944367481E-5</v>
      </c>
      <c r="BY65" s="14">
        <v>1.3501746881669099E-5</v>
      </c>
      <c r="CA65" s="13">
        <v>7000</v>
      </c>
      <c r="CB65" s="7">
        <v>5.1161729024675397E-6</v>
      </c>
      <c r="CC65" s="7">
        <v>5.5854967065117399E-6</v>
      </c>
      <c r="CD65" s="7">
        <v>6.0916837490279198E-6</v>
      </c>
      <c r="CE65" s="7">
        <v>6.6330702901989999E-6</v>
      </c>
      <c r="CF65" s="7">
        <v>7.2072936727581897E-6</v>
      </c>
      <c r="CG65" s="7">
        <v>7.8115004131526406E-6</v>
      </c>
      <c r="CH65" s="7">
        <v>8.4425658670226101E-6</v>
      </c>
      <c r="CI65" s="7">
        <v>9.0972915354524507E-6</v>
      </c>
      <c r="CJ65" s="7">
        <v>9.7490219237072202E-6</v>
      </c>
      <c r="CK65" s="7">
        <v>1.03911270663357E-5</v>
      </c>
      <c r="CL65" s="14">
        <v>1.1026048054973901E-5</v>
      </c>
      <c r="CN65" s="13">
        <v>7000</v>
      </c>
      <c r="CO65" s="7">
        <v>4.4344277614527303E-6</v>
      </c>
      <c r="CP65" s="7">
        <v>4.8337723769885501E-6</v>
      </c>
      <c r="CQ65" s="7">
        <v>5.2646200743835697E-6</v>
      </c>
      <c r="CR65" s="7">
        <v>5.72588207921344E-6</v>
      </c>
      <c r="CS65" s="7">
        <v>6.2159222918227499E-6</v>
      </c>
      <c r="CT65" s="7">
        <v>6.73270900574028E-6</v>
      </c>
      <c r="CU65" s="7">
        <v>7.2739797760562299E-6</v>
      </c>
      <c r="CV65" s="7">
        <v>7.8373942988832504E-6</v>
      </c>
      <c r="CW65" s="7">
        <v>8.3962663064683194E-6</v>
      </c>
      <c r="CX65" s="7">
        <v>8.9538935880785496E-6</v>
      </c>
      <c r="CY65" s="14">
        <v>9.5081860010507002E-6</v>
      </c>
      <c r="DA65" s="13">
        <v>7000</v>
      </c>
      <c r="DB65" s="7">
        <v>4.21517248613977E-6</v>
      </c>
      <c r="DC65" s="7">
        <v>4.5826146421026303E-6</v>
      </c>
      <c r="DD65" s="7">
        <v>4.9784370253270602E-6</v>
      </c>
      <c r="DE65" s="7">
        <v>5.4017863257650596E-6</v>
      </c>
      <c r="DF65" s="7">
        <v>5.8513500710036603E-6</v>
      </c>
      <c r="DG65" s="7">
        <v>6.3254772073543798E-6</v>
      </c>
      <c r="DH65" s="7">
        <v>6.8223115224309796E-6</v>
      </c>
      <c r="DI65" s="7">
        <v>7.3357647020836396E-6</v>
      </c>
      <c r="DJ65" s="7">
        <v>7.8456313153690396E-6</v>
      </c>
      <c r="DK65" s="7">
        <v>8.3594616781746204E-6</v>
      </c>
      <c r="DL65" s="14">
        <v>8.8716199745213095E-6</v>
      </c>
      <c r="DN65" s="13">
        <v>7000</v>
      </c>
      <c r="DO65" s="7">
        <v>4.2097125910515904E-6</v>
      </c>
      <c r="DP65" s="7">
        <v>4.5760610609569303E-6</v>
      </c>
      <c r="DQ65" s="7">
        <v>4.9706277496209701E-6</v>
      </c>
      <c r="DR65" s="7">
        <v>5.3925491084062703E-6</v>
      </c>
      <c r="DS65" s="7">
        <v>5.8405024940710298E-6</v>
      </c>
      <c r="DT65" s="7">
        <v>6.3128258021255999E-6</v>
      </c>
      <c r="DU65" s="7">
        <v>6.8076499395250197E-6</v>
      </c>
      <c r="DV65" s="7">
        <v>7.3193196765099098E-6</v>
      </c>
      <c r="DW65" s="7">
        <v>7.82957750815325E-6</v>
      </c>
      <c r="DX65" s="7">
        <v>8.3449164349048002E-6</v>
      </c>
      <c r="DY65" s="14">
        <v>8.8600637206122606E-6</v>
      </c>
      <c r="EA65" s="13">
        <v>7000</v>
      </c>
      <c r="EB65" s="7">
        <v>4.2053073272290396E-6</v>
      </c>
      <c r="EC65" s="7">
        <v>4.5707742713517498E-6</v>
      </c>
      <c r="ED65" s="7">
        <v>4.9643286344132398E-6</v>
      </c>
      <c r="EE65" s="7">
        <v>5.3850984284466101E-6</v>
      </c>
      <c r="EF65" s="7">
        <v>5.8317525678239397E-6</v>
      </c>
      <c r="EG65" s="7">
        <v>6.3026197323555696E-6</v>
      </c>
      <c r="EH65" s="7">
        <v>6.7958200651127804E-6</v>
      </c>
      <c r="EI65" s="7">
        <v>7.3060465099202997E-6</v>
      </c>
      <c r="EJ65" s="7">
        <v>7.8166108413916093E-6</v>
      </c>
      <c r="EK65" s="7">
        <v>8.33315844352079E-6</v>
      </c>
      <c r="EL65" s="14">
        <v>8.8507151287409807E-6</v>
      </c>
      <c r="EN65" s="13">
        <v>7000</v>
      </c>
      <c r="EO65" s="7">
        <v>4.2016780305807597E-6</v>
      </c>
      <c r="EP65" s="7">
        <v>4.5664193322639298E-6</v>
      </c>
      <c r="EQ65" s="7">
        <v>4.9591402360286199E-6</v>
      </c>
      <c r="ER65" s="7">
        <v>5.37896168172449E-6</v>
      </c>
      <c r="ES65" s="7">
        <v>5.8245454702304801E-6</v>
      </c>
      <c r="ET65" s="7">
        <v>6.2942124880703802E-6</v>
      </c>
      <c r="EU65" s="7">
        <v>6.7860737609651803E-6</v>
      </c>
      <c r="EV65" s="7">
        <v>7.2951082326584199E-6</v>
      </c>
      <c r="EW65" s="7">
        <v>7.8059189272658005E-6</v>
      </c>
      <c r="EX65" s="7">
        <v>8.3234565842146992E-6</v>
      </c>
      <c r="EY65" s="14">
        <v>8.8429967607073292E-6</v>
      </c>
      <c r="FA65" s="13">
        <v>7000</v>
      </c>
      <c r="FB65" s="7">
        <v>4.3114286995468503E-6</v>
      </c>
      <c r="FC65" s="7">
        <v>4.6927096113747801E-6</v>
      </c>
      <c r="FD65" s="7">
        <v>5.1037645093451499E-6</v>
      </c>
      <c r="FE65" s="7">
        <v>5.5436617660022501E-6</v>
      </c>
      <c r="FF65" s="7">
        <v>6.0109732668537498E-6</v>
      </c>
      <c r="FG65" s="7">
        <v>6.5039064549079096E-6</v>
      </c>
      <c r="FH65" s="7">
        <v>7.0204498539478901E-6</v>
      </c>
      <c r="FI65" s="7">
        <v>7.5579953585914998E-6</v>
      </c>
      <c r="FJ65" s="7">
        <v>8.08773829371503E-6</v>
      </c>
      <c r="FK65" s="7">
        <v>8.6210778357260806E-6</v>
      </c>
      <c r="FL65" s="14">
        <v>9.1520168872748103E-6</v>
      </c>
      <c r="FN65" s="13">
        <v>7000</v>
      </c>
      <c r="FO65" s="7">
        <v>4.2347617453466204E-6</v>
      </c>
      <c r="FP65" s="7">
        <v>4.6050459466388699E-6</v>
      </c>
      <c r="FQ65" s="7">
        <v>5.0040156549736899E-6</v>
      </c>
      <c r="FR65" s="7">
        <v>5.4308089474781799E-6</v>
      </c>
      <c r="FS65" s="7">
        <v>5.8840972719931598E-6</v>
      </c>
      <c r="FT65" s="7">
        <v>6.3622081553263498E-6</v>
      </c>
      <c r="FU65" s="7">
        <v>6.8632611170846197E-6</v>
      </c>
      <c r="FV65" s="7">
        <v>7.3817747080432397E-6</v>
      </c>
      <c r="FW65" s="7">
        <v>7.8955194338790996E-6</v>
      </c>
      <c r="FX65" s="7">
        <v>8.4129882854144104E-6</v>
      </c>
      <c r="FY65" s="14">
        <v>8.9284129905680693E-6</v>
      </c>
      <c r="GA65" s="13">
        <v>7000</v>
      </c>
      <c r="GB65" s="7">
        <v>4.2159482765261904E-6</v>
      </c>
      <c r="GC65" s="7">
        <v>4.5835459338008399E-6</v>
      </c>
      <c r="GD65" s="7">
        <v>4.9795468284917699E-6</v>
      </c>
      <c r="GE65" s="7">
        <v>5.4030990854385402E-6</v>
      </c>
      <c r="GF65" s="7">
        <v>5.8528916510691499E-6</v>
      </c>
      <c r="GG65" s="7">
        <v>6.3272750085499899E-6</v>
      </c>
      <c r="GH65" s="7">
        <v>6.82439473441719E-6</v>
      </c>
      <c r="GI65" s="7">
        <v>7.3381008383817196E-6</v>
      </c>
      <c r="GJ65" s="7">
        <v>7.8479108463109894E-6</v>
      </c>
      <c r="GK65" s="7">
        <v>8.36152591570101E-6</v>
      </c>
      <c r="GL65" s="14">
        <v>8.8732592610934808E-6</v>
      </c>
      <c r="GN65" s="13">
        <v>7000</v>
      </c>
      <c r="GO65" s="7">
        <v>4.22529947496626E-6</v>
      </c>
      <c r="GP65" s="7">
        <v>4.5942300626989699E-6</v>
      </c>
      <c r="GQ65" s="7">
        <v>4.9917049933077201E-6</v>
      </c>
      <c r="GR65" s="7">
        <v>5.4168677580770604E-6</v>
      </c>
      <c r="GS65" s="7">
        <v>5.8683988422616098E-6</v>
      </c>
      <c r="GT65" s="7">
        <v>6.3446374208439701E-6</v>
      </c>
      <c r="GU65" s="7">
        <v>6.8437161150448304E-6</v>
      </c>
      <c r="GV65" s="7">
        <v>7.35981666046701E-6</v>
      </c>
      <c r="GW65" s="7">
        <v>7.8715884626562108E-6</v>
      </c>
      <c r="GX65" s="7">
        <v>8.3871259390630208E-6</v>
      </c>
      <c r="GY65" s="14">
        <v>8.9007015422514401E-6</v>
      </c>
      <c r="HA65" s="13">
        <v>7000</v>
      </c>
      <c r="HB65" s="7">
        <v>4.2161459207954299E-6</v>
      </c>
      <c r="HC65" s="7">
        <v>4.58378319837286E-6</v>
      </c>
      <c r="HD65" s="7">
        <v>4.9798295751733601E-6</v>
      </c>
      <c r="HE65" s="7">
        <v>5.4034335408031998E-6</v>
      </c>
      <c r="HF65" s="7">
        <v>5.8532844021138297E-6</v>
      </c>
      <c r="HG65" s="7">
        <v>6.32773303248242E-6</v>
      </c>
      <c r="HH65" s="7">
        <v>6.8249254625595804E-6</v>
      </c>
      <c r="HI65" s="7">
        <v>7.3386959835823301E-6</v>
      </c>
      <c r="HJ65" s="7">
        <v>7.8484915300015406E-6</v>
      </c>
      <c r="HK65" s="7">
        <v>8.3620517126989497E-6</v>
      </c>
      <c r="HL65" s="14">
        <v>8.8736767855574496E-6</v>
      </c>
    </row>
    <row r="66" spans="1:220" x14ac:dyDescent="0.25">
      <c r="A66" s="13">
        <v>8400</v>
      </c>
      <c r="B66" s="7">
        <v>1.1605400656715101E-5</v>
      </c>
      <c r="C66" s="7">
        <v>1.24153449526802E-5</v>
      </c>
      <c r="D66" s="7">
        <v>1.3236746594529199E-5</v>
      </c>
      <c r="E66" s="7">
        <v>1.40580480897725E-5</v>
      </c>
      <c r="F66" s="7">
        <v>1.48694823971108E-5</v>
      </c>
      <c r="G66" s="7">
        <v>1.5663714500920102E-5</v>
      </c>
      <c r="H66" s="7">
        <v>1.6435894495806599E-5</v>
      </c>
      <c r="I66" s="7">
        <v>1.7183320322752099E-5</v>
      </c>
      <c r="J66" s="7">
        <v>1.7858394382477601E-5</v>
      </c>
      <c r="K66" s="7">
        <v>1.8483317129358299E-5</v>
      </c>
      <c r="L66" s="14">
        <v>1.9065786806217799E-5</v>
      </c>
      <c r="N66" s="13">
        <v>8400</v>
      </c>
      <c r="O66" s="7">
        <v>1.1222662119019499E-5</v>
      </c>
      <c r="P66" s="7">
        <v>1.2082405004555601E-5</v>
      </c>
      <c r="Q66" s="7">
        <v>1.29704146157695E-5</v>
      </c>
      <c r="R66" s="7">
        <v>1.38753330053808E-5</v>
      </c>
      <c r="S66" s="7">
        <v>1.4785876624647199E-5</v>
      </c>
      <c r="T66" s="7">
        <v>1.5691718768209301E-5</v>
      </c>
      <c r="U66" s="7">
        <v>1.6584062764206802E-5</v>
      </c>
      <c r="V66" s="7">
        <v>1.74558924263733E-5</v>
      </c>
      <c r="W66" s="7">
        <v>1.8253005995649299E-5</v>
      </c>
      <c r="X66" s="7">
        <v>1.8993336185674699E-5</v>
      </c>
      <c r="Y66" s="14">
        <v>1.9680515259539301E-5</v>
      </c>
      <c r="AA66" s="13">
        <v>8400</v>
      </c>
      <c r="AB66" s="7">
        <v>1.0227158571974799E-5</v>
      </c>
      <c r="AC66" s="7">
        <v>1.10656122807752E-5</v>
      </c>
      <c r="AD66" s="7">
        <v>1.1944474524821E-5</v>
      </c>
      <c r="AE66" s="7">
        <v>1.2854533433361701E-5</v>
      </c>
      <c r="AF66" s="7">
        <v>1.3785757133150699E-5</v>
      </c>
      <c r="AG66" s="7">
        <v>1.4728042250132201E-5</v>
      </c>
      <c r="AH66" s="7">
        <v>1.5671836522707501E-5</v>
      </c>
      <c r="AI66" s="7">
        <v>1.6608570426515899E-5</v>
      </c>
      <c r="AJ66" s="7">
        <v>1.74831955416616E-5</v>
      </c>
      <c r="AK66" s="7">
        <v>1.8308504023142201E-5</v>
      </c>
      <c r="AL66" s="14">
        <v>1.90841659581303E-5</v>
      </c>
      <c r="AN66" s="13">
        <v>8400</v>
      </c>
      <c r="AO66" s="7">
        <v>9.0522918871301894E-6</v>
      </c>
      <c r="AP66" s="7">
        <v>9.8263988426743198E-6</v>
      </c>
      <c r="AQ66" s="7">
        <v>1.0646496920093299E-5</v>
      </c>
      <c r="AR66" s="7">
        <v>1.15059273550746E-5</v>
      </c>
      <c r="AS66" s="7">
        <v>1.23969240319597E-5</v>
      </c>
      <c r="AT66" s="7">
        <v>1.3311162281121501E-5</v>
      </c>
      <c r="AU66" s="7">
        <v>1.42402698764969E-5</v>
      </c>
      <c r="AV66" s="7">
        <v>1.5176235244941299E-5</v>
      </c>
      <c r="AW66" s="7">
        <v>1.6068091946887901E-5</v>
      </c>
      <c r="AX66" s="7">
        <v>1.6924871467539099E-5</v>
      </c>
      <c r="AY66" s="14">
        <v>1.77436189227437E-5</v>
      </c>
      <c r="BA66" s="13">
        <v>8400</v>
      </c>
      <c r="BB66" s="7">
        <v>7.7109462222831092E-6</v>
      </c>
      <c r="BC66" s="7">
        <v>8.3889845933436794E-6</v>
      </c>
      <c r="BD66" s="7">
        <v>9.1130702772421207E-6</v>
      </c>
      <c r="BE66" s="7">
        <v>9.8788818787593092E-6</v>
      </c>
      <c r="BF66" s="7">
        <v>1.0681042101190899E-5</v>
      </c>
      <c r="BG66" s="7">
        <v>1.15134964289023E-5</v>
      </c>
      <c r="BH66" s="7">
        <v>1.23698900416533E-5</v>
      </c>
      <c r="BI66" s="7">
        <v>1.32438900714782E-5</v>
      </c>
      <c r="BJ66" s="7">
        <v>1.4091730142390101E-5</v>
      </c>
      <c r="BK66" s="7">
        <v>1.4919685837395301E-5</v>
      </c>
      <c r="BL66" s="14">
        <v>1.5724002496277399E-5</v>
      </c>
      <c r="BN66" s="13">
        <v>8400</v>
      </c>
      <c r="BO66" s="7">
        <v>6.3821005538270701E-6</v>
      </c>
      <c r="BP66" s="7">
        <v>6.9514090466593898E-6</v>
      </c>
      <c r="BQ66" s="7">
        <v>7.5626205078139599E-6</v>
      </c>
      <c r="BR66" s="7">
        <v>8.2131229910339095E-6</v>
      </c>
      <c r="BS66" s="7">
        <v>8.8994430436254706E-6</v>
      </c>
      <c r="BT66" s="7">
        <v>9.6175070918105803E-6</v>
      </c>
      <c r="BU66" s="7">
        <v>1.0362912864713799E-5</v>
      </c>
      <c r="BV66" s="7">
        <v>1.11311704656875E-5</v>
      </c>
      <c r="BW66" s="7">
        <v>1.18867123664016E-5</v>
      </c>
      <c r="BX66" s="7">
        <v>1.2634342873801299E-5</v>
      </c>
      <c r="BY66" s="14">
        <v>1.33705212775217E-5</v>
      </c>
      <c r="CA66" s="13">
        <v>8400</v>
      </c>
      <c r="CB66" s="7">
        <v>5.1264307977022898E-6</v>
      </c>
      <c r="CC66" s="7">
        <v>5.5853966298219001E-6</v>
      </c>
      <c r="CD66" s="7">
        <v>6.0796340934396703E-6</v>
      </c>
      <c r="CE66" s="7">
        <v>6.6076059126941099E-6</v>
      </c>
      <c r="CF66" s="7">
        <v>7.1671254827590197E-6</v>
      </c>
      <c r="CG66" s="7">
        <v>7.7555407869304403E-6</v>
      </c>
      <c r="CH66" s="7">
        <v>8.3699309964718798E-6</v>
      </c>
      <c r="CI66" s="7">
        <v>9.0072859320928699E-6</v>
      </c>
      <c r="CJ66" s="7">
        <v>9.6400433569038004E-6</v>
      </c>
      <c r="CK66" s="7">
        <v>1.0271962180245999E-5</v>
      </c>
      <c r="CL66" s="14">
        <v>1.0900185774014901E-5</v>
      </c>
      <c r="CN66" s="13">
        <v>8400</v>
      </c>
      <c r="CO66" s="7">
        <v>4.4438025763761001E-6</v>
      </c>
      <c r="CP66" s="7">
        <v>4.8347287673370203E-6</v>
      </c>
      <c r="CQ66" s="7">
        <v>5.2558112329632999E-6</v>
      </c>
      <c r="CR66" s="7">
        <v>5.7060268835935798E-6</v>
      </c>
      <c r="CS66" s="7">
        <v>6.1838423667091603E-6</v>
      </c>
      <c r="CT66" s="7">
        <v>6.6873495828959203E-6</v>
      </c>
      <c r="CU66" s="7">
        <v>7.2144143479684301E-6</v>
      </c>
      <c r="CV66" s="7">
        <v>7.7625243684242899E-6</v>
      </c>
      <c r="CW66" s="7">
        <v>8.3060030439164201E-6</v>
      </c>
      <c r="CX66" s="7">
        <v>8.8545541576810199E-6</v>
      </c>
      <c r="CY66" s="14">
        <v>9.4026457939710597E-6</v>
      </c>
      <c r="DA66" s="13">
        <v>8400</v>
      </c>
      <c r="DB66" s="7">
        <v>4.2249920568334603E-6</v>
      </c>
      <c r="DC66" s="7">
        <v>4.5852274786074798E-6</v>
      </c>
      <c r="DD66" s="7">
        <v>4.9727037056438696E-6</v>
      </c>
      <c r="DE66" s="7">
        <v>5.3866147393816599E-6</v>
      </c>
      <c r="DF66" s="7">
        <v>5.8257240496955304E-6</v>
      </c>
      <c r="DG66" s="7">
        <v>6.2884728353279896E-6</v>
      </c>
      <c r="DH66" s="7">
        <v>6.7731009463835097E-6</v>
      </c>
      <c r="DI66" s="7">
        <v>7.2708277373909803E-6</v>
      </c>
      <c r="DJ66" s="7">
        <v>7.7715024871064698E-6</v>
      </c>
      <c r="DK66" s="7">
        <v>8.2779748722365108E-6</v>
      </c>
      <c r="DL66" s="14">
        <v>8.7853862445212398E-6</v>
      </c>
      <c r="DN66" s="13">
        <v>8400</v>
      </c>
      <c r="DO66" s="7">
        <v>4.2203124999487902E-6</v>
      </c>
      <c r="DP66" s="7">
        <v>4.5796274152490804E-6</v>
      </c>
      <c r="DQ66" s="7">
        <v>4.9660481460917603E-6</v>
      </c>
      <c r="DR66" s="7">
        <v>5.37875981594513E-6</v>
      </c>
      <c r="DS66" s="7">
        <v>5.8165170604879797E-6</v>
      </c>
      <c r="DT66" s="7">
        <v>6.2777515567097699E-6</v>
      </c>
      <c r="DU66" s="7">
        <v>6.7606921869420003E-6</v>
      </c>
      <c r="DV66" s="7">
        <v>7.2572957613025103E-6</v>
      </c>
      <c r="DW66" s="7">
        <v>7.7582883231954503E-6</v>
      </c>
      <c r="DX66" s="7">
        <v>8.2659867851366196E-6</v>
      </c>
      <c r="DY66" s="14">
        <v>8.77583351222081E-6</v>
      </c>
      <c r="EA66" s="13">
        <v>8400</v>
      </c>
      <c r="EB66" s="7">
        <v>4.2165406814724299E-6</v>
      </c>
      <c r="EC66" s="7">
        <v>4.5751142829674704E-6</v>
      </c>
      <c r="ED66" s="7">
        <v>4.9606848174404801E-6</v>
      </c>
      <c r="EE66" s="7">
        <v>5.37243012092169E-6</v>
      </c>
      <c r="EF66" s="7">
        <v>5.8090975349920303E-6</v>
      </c>
      <c r="EG66" s="7">
        <v>6.2691108418493501E-6</v>
      </c>
      <c r="EH66" s="7">
        <v>6.7506898103936701E-6</v>
      </c>
      <c r="EI66" s="7">
        <v>7.2463843264352198E-6</v>
      </c>
      <c r="EJ66" s="7">
        <v>7.7476268909997404E-6</v>
      </c>
      <c r="EK66" s="7">
        <v>8.2563081044638206E-6</v>
      </c>
      <c r="EL66" s="14">
        <v>8.7681168955176692E-6</v>
      </c>
      <c r="EN66" s="13">
        <v>8400</v>
      </c>
      <c r="EO66" s="7">
        <v>4.2134358243229403E-6</v>
      </c>
      <c r="EP66" s="7">
        <v>4.5713996207046102E-6</v>
      </c>
      <c r="EQ66" s="7">
        <v>4.9562706686901703E-6</v>
      </c>
      <c r="ER66" s="7">
        <v>5.3672207175275996E-6</v>
      </c>
      <c r="ES66" s="7">
        <v>5.8029909883951096E-6</v>
      </c>
      <c r="ET66" s="7">
        <v>6.2619986173180701E-6</v>
      </c>
      <c r="EU66" s="7">
        <v>6.7424556880145703E-6</v>
      </c>
      <c r="EV66" s="7">
        <v>7.2373993988574498E-6</v>
      </c>
      <c r="EW66" s="7">
        <v>7.7388436276004704E-6</v>
      </c>
      <c r="EX66" s="7">
        <v>8.2483301279225298E-6</v>
      </c>
      <c r="EY66" s="14">
        <v>8.7617534499842994E-6</v>
      </c>
      <c r="FA66" s="13">
        <v>8400</v>
      </c>
      <c r="FB66" s="7">
        <v>4.3211607673485701E-6</v>
      </c>
      <c r="FC66" s="7">
        <v>4.6947321842324097E-6</v>
      </c>
      <c r="FD66" s="7">
        <v>5.0968404191397404E-6</v>
      </c>
      <c r="FE66" s="7">
        <v>5.5266041515032003E-6</v>
      </c>
      <c r="FF66" s="7">
        <v>5.9826781621015403E-6</v>
      </c>
      <c r="FG66" s="7">
        <v>6.4633718456986303E-6</v>
      </c>
      <c r="FH66" s="7">
        <v>6.9667808694444898E-6</v>
      </c>
      <c r="FI66" s="7">
        <v>7.48679670236607E-6</v>
      </c>
      <c r="FJ66" s="7">
        <v>8.0064534527907896E-6</v>
      </c>
      <c r="FK66" s="7">
        <v>8.5316296928822199E-6</v>
      </c>
      <c r="FL66" s="14">
        <v>9.0571446492125296E-6</v>
      </c>
      <c r="FN66" s="13">
        <v>8400</v>
      </c>
      <c r="FO66" s="7">
        <v>4.2445206381057303E-6</v>
      </c>
      <c r="FP66" s="7">
        <v>4.6074867190391602E-6</v>
      </c>
      <c r="FQ66" s="7">
        <v>4.99797321782887E-6</v>
      </c>
      <c r="FR66" s="7">
        <v>5.4151645482810201E-6</v>
      </c>
      <c r="FS66" s="7">
        <v>5.8578082583430002E-6</v>
      </c>
      <c r="FT66" s="7">
        <v>6.3243252026481499E-6</v>
      </c>
      <c r="FU66" s="7">
        <v>6.8129325820313303E-6</v>
      </c>
      <c r="FV66" s="7">
        <v>7.3152434514519302E-6</v>
      </c>
      <c r="FW66" s="7">
        <v>7.8196244878553204E-6</v>
      </c>
      <c r="FX66" s="7">
        <v>8.3296138281958404E-6</v>
      </c>
      <c r="FY66" s="14">
        <v>8.8401584825746894E-6</v>
      </c>
      <c r="GA66" s="13">
        <v>8400</v>
      </c>
      <c r="GB66" s="7">
        <v>4.22565739719391E-6</v>
      </c>
      <c r="GC66" s="7">
        <v>4.5860237674256901E-6</v>
      </c>
      <c r="GD66" s="7">
        <v>4.9736501270660096E-6</v>
      </c>
      <c r="GE66" s="7">
        <v>5.3877317251180898E-6</v>
      </c>
      <c r="GF66" s="7">
        <v>5.8270332681237103E-6</v>
      </c>
      <c r="GG66" s="7">
        <v>6.2899972840800004E-6</v>
      </c>
      <c r="GH66" s="7">
        <v>6.7748651520525202E-6</v>
      </c>
      <c r="GI66" s="7">
        <v>7.2727512269186301E-6</v>
      </c>
      <c r="GJ66" s="7">
        <v>7.7733801034274708E-6</v>
      </c>
      <c r="GK66" s="7">
        <v>8.2796775532736E-6</v>
      </c>
      <c r="GL66" s="14">
        <v>8.7867425673767103E-6</v>
      </c>
      <c r="GN66" s="13">
        <v>8400</v>
      </c>
      <c r="GO66" s="7">
        <v>4.2350438995777097E-6</v>
      </c>
      <c r="GP66" s="7">
        <v>4.5967017518049003E-6</v>
      </c>
      <c r="GQ66" s="7">
        <v>4.9857494793877903E-6</v>
      </c>
      <c r="GR66" s="7">
        <v>5.4013771707335598E-6</v>
      </c>
      <c r="GS66" s="7">
        <v>5.8423411889261999E-6</v>
      </c>
      <c r="GT66" s="7">
        <v>6.3070734186445896E-6</v>
      </c>
      <c r="GU66" s="7">
        <v>6.7938032951099498E-6</v>
      </c>
      <c r="GV66" s="7">
        <v>7.2938925135471299E-6</v>
      </c>
      <c r="GW66" s="7">
        <v>7.7963913047587808E-6</v>
      </c>
      <c r="GX66" s="7">
        <v>8.3045294833775295E-6</v>
      </c>
      <c r="GY66" s="14">
        <v>8.8133704740522505E-6</v>
      </c>
      <c r="HA66" s="13">
        <v>8400</v>
      </c>
      <c r="HB66" s="7">
        <v>4.2258269196599803E-6</v>
      </c>
      <c r="HC66" s="7">
        <v>4.5862266571395799E-6</v>
      </c>
      <c r="HD66" s="7">
        <v>4.9738912716205102E-6</v>
      </c>
      <c r="HE66" s="7">
        <v>5.3880163293876702E-6</v>
      </c>
      <c r="HF66" s="7">
        <v>5.8273668513022201E-6</v>
      </c>
      <c r="HG66" s="7">
        <v>6.2903857030658198E-6</v>
      </c>
      <c r="HH66" s="7">
        <v>6.7753146520984104E-6</v>
      </c>
      <c r="HI66" s="7">
        <v>7.2732412944647197E-6</v>
      </c>
      <c r="HJ66" s="7">
        <v>7.7738584556021803E-6</v>
      </c>
      <c r="HK66" s="7">
        <v>8.28011130927844E-6</v>
      </c>
      <c r="HL66" s="14">
        <v>8.7870880706240501E-6</v>
      </c>
    </row>
    <row r="67" spans="1:220" x14ac:dyDescent="0.25">
      <c r="A67" s="13">
        <v>9800</v>
      </c>
      <c r="B67" s="7">
        <v>1.1587387433244699E-5</v>
      </c>
      <c r="C67" s="7">
        <v>1.23744628454591E-5</v>
      </c>
      <c r="D67" s="7">
        <v>1.3172024381839501E-5</v>
      </c>
      <c r="E67" s="7">
        <v>1.39692500068452E-5</v>
      </c>
      <c r="F67" s="7">
        <v>1.4756963817663499E-5</v>
      </c>
      <c r="G67" s="7">
        <v>1.55282290963676E-5</v>
      </c>
      <c r="H67" s="7">
        <v>1.6278413790199698E-5</v>
      </c>
      <c r="I67" s="7">
        <v>1.7003397145173599E-5</v>
      </c>
      <c r="J67" s="7">
        <v>1.7655297264064698E-5</v>
      </c>
      <c r="K67" s="7">
        <v>1.82680398294468E-5</v>
      </c>
      <c r="L67" s="14">
        <v>1.8841110219916799E-5</v>
      </c>
      <c r="N67" s="13">
        <v>9800</v>
      </c>
      <c r="O67" s="7">
        <v>1.1282096596675901E-5</v>
      </c>
      <c r="P67" s="7">
        <v>1.21265343341488E-5</v>
      </c>
      <c r="Q67" s="7">
        <v>1.29984780092905E-5</v>
      </c>
      <c r="R67" s="7">
        <v>1.38872682472439E-5</v>
      </c>
      <c r="S67" s="7">
        <v>1.4782213479591199E-5</v>
      </c>
      <c r="T67" s="7">
        <v>1.5673395638880798E-5</v>
      </c>
      <c r="U67" s="7">
        <v>1.6552221789943199E-5</v>
      </c>
      <c r="V67" s="7">
        <v>1.7409873058686E-5</v>
      </c>
      <c r="W67" s="7">
        <v>1.8193140078266701E-5</v>
      </c>
      <c r="X67" s="7">
        <v>1.89307188628487E-5</v>
      </c>
      <c r="Y67" s="14">
        <v>1.9618042119585401E-5</v>
      </c>
      <c r="AA67" s="13">
        <v>9800</v>
      </c>
      <c r="AB67" s="7">
        <v>1.02915840564463E-5</v>
      </c>
      <c r="AC67" s="7">
        <v>1.11164403242625E-5</v>
      </c>
      <c r="AD67" s="7">
        <v>1.19807594334067E-5</v>
      </c>
      <c r="AE67" s="7">
        <v>1.28759942901056E-5</v>
      </c>
      <c r="AF67" s="7">
        <v>1.3792755087320901E-5</v>
      </c>
      <c r="AG67" s="7">
        <v>1.47214730435728E-5</v>
      </c>
      <c r="AH67" s="7">
        <v>1.5652971785800601E-5</v>
      </c>
      <c r="AI67" s="7">
        <v>1.6577146935729599E-5</v>
      </c>
      <c r="AJ67" s="7">
        <v>1.74408477756941E-5</v>
      </c>
      <c r="AK67" s="7">
        <v>1.8266973321606198E-5</v>
      </c>
      <c r="AL67" s="14">
        <v>1.9047548811131799E-5</v>
      </c>
      <c r="AN67" s="13">
        <v>9800</v>
      </c>
      <c r="AO67" s="7">
        <v>9.1012138557409092E-6</v>
      </c>
      <c r="AP67" s="7">
        <v>9.8616554821585392E-6</v>
      </c>
      <c r="AQ67" s="7">
        <v>1.06667805011786E-5</v>
      </c>
      <c r="AR67" s="7">
        <v>1.15104829177529E-5</v>
      </c>
      <c r="AS67" s="7">
        <v>1.23855876994402E-5</v>
      </c>
      <c r="AT67" s="7">
        <v>1.32843288284E-5</v>
      </c>
      <c r="AU67" s="7">
        <v>1.41988059189927E-5</v>
      </c>
      <c r="AV67" s="7">
        <v>1.51197485018391E-5</v>
      </c>
      <c r="AW67" s="7">
        <v>1.5999046004074499E-5</v>
      </c>
      <c r="AX67" s="7">
        <v>1.6854579307746699E-5</v>
      </c>
      <c r="AY67" s="14">
        <v>1.76769760742876E-5</v>
      </c>
      <c r="BA67" s="13">
        <v>9800</v>
      </c>
      <c r="BB67" s="7">
        <v>7.7415573283089992E-6</v>
      </c>
      <c r="BC67" s="7">
        <v>8.4060788194515204E-6</v>
      </c>
      <c r="BD67" s="7">
        <v>9.1150252055877407E-6</v>
      </c>
      <c r="BE67" s="7">
        <v>9.8644632317730703E-6</v>
      </c>
      <c r="BF67" s="7">
        <v>1.0649467965846399E-5</v>
      </c>
      <c r="BG67" s="7">
        <v>1.1464451171475701E-5</v>
      </c>
      <c r="BH67" s="7">
        <v>1.2303494599983E-5</v>
      </c>
      <c r="BI67" s="7">
        <v>1.3159381207751799E-5</v>
      </c>
      <c r="BJ67" s="7">
        <v>1.39911960644061E-5</v>
      </c>
      <c r="BK67" s="7">
        <v>1.4813167860614599E-5</v>
      </c>
      <c r="BL67" s="14">
        <v>1.5616307679022601E-5</v>
      </c>
      <c r="BN67" s="13">
        <v>9800</v>
      </c>
      <c r="BO67" s="7">
        <v>6.3999837465653096E-6</v>
      </c>
      <c r="BP67" s="7">
        <v>6.9569526046647498E-6</v>
      </c>
      <c r="BQ67" s="7">
        <v>7.55411812132124E-6</v>
      </c>
      <c r="BR67" s="7">
        <v>8.1890997497978694E-6</v>
      </c>
      <c r="BS67" s="7">
        <v>8.8587173299857694E-6</v>
      </c>
      <c r="BT67" s="7">
        <v>9.5592191647675003E-6</v>
      </c>
      <c r="BU67" s="7">
        <v>1.02865225096431E-5</v>
      </c>
      <c r="BV67" s="7">
        <v>1.10354097219141E-5</v>
      </c>
      <c r="BW67" s="7">
        <v>1.1773116009358301E-5</v>
      </c>
      <c r="BX67" s="7">
        <v>1.25109376747405E-5</v>
      </c>
      <c r="BY67" s="14">
        <v>1.3241311600158999E-5</v>
      </c>
      <c r="CA67" s="13">
        <v>9800</v>
      </c>
      <c r="CB67" s="7">
        <v>5.1377946940010001E-6</v>
      </c>
      <c r="CC67" s="7">
        <v>5.5865251662906998E-6</v>
      </c>
      <c r="CD67" s="7">
        <v>6.0689829836286997E-6</v>
      </c>
      <c r="CE67" s="7">
        <v>6.5837504242130797E-6</v>
      </c>
      <c r="CF67" s="7">
        <v>7.1288079996179598E-6</v>
      </c>
      <c r="CG67" s="7">
        <v>7.7016965429037806E-6</v>
      </c>
      <c r="CH67" s="7">
        <v>8.2996925850399995E-6</v>
      </c>
      <c r="CI67" s="7">
        <v>8.9191784843316002E-6</v>
      </c>
      <c r="CJ67" s="7">
        <v>9.5350449517998806E-6</v>
      </c>
      <c r="CK67" s="7">
        <v>1.01560885215533E-5</v>
      </c>
      <c r="CL67" s="14">
        <v>1.0776437458836599E-5</v>
      </c>
      <c r="CN67" s="13">
        <v>9800</v>
      </c>
      <c r="CO67" s="7">
        <v>4.4540855718078201E-6</v>
      </c>
      <c r="CP67" s="7">
        <v>4.8366702583983699E-6</v>
      </c>
      <c r="CQ67" s="7">
        <v>5.2481043446598999E-6</v>
      </c>
      <c r="CR67" s="7">
        <v>5.6874290519679397E-6</v>
      </c>
      <c r="CS67" s="7">
        <v>6.1532110269512898E-6</v>
      </c>
      <c r="CT67" s="7">
        <v>6.6436630217214197E-6</v>
      </c>
      <c r="CU67" s="7">
        <v>7.1567775086885598E-6</v>
      </c>
      <c r="CV67" s="7">
        <v>7.6868966233167295E-6</v>
      </c>
      <c r="CW67" s="7">
        <v>8.2189998758767393E-6</v>
      </c>
      <c r="CX67" s="7">
        <v>8.7578476991690108E-6</v>
      </c>
      <c r="CY67" s="14">
        <v>9.2986489038559398E-6</v>
      </c>
      <c r="DA67" s="13">
        <v>9800</v>
      </c>
      <c r="DB67" s="7">
        <v>4.2356575153151802E-6</v>
      </c>
      <c r="DC67" s="7">
        <v>4.5887219209084298E-6</v>
      </c>
      <c r="DD67" s="7">
        <v>4.9679120998496201E-6</v>
      </c>
      <c r="DE67" s="7">
        <v>5.3724682160954002E-6</v>
      </c>
      <c r="DF67" s="7">
        <v>5.8012282787377597E-6</v>
      </c>
      <c r="DG67" s="7">
        <v>6.2527250971666598E-6</v>
      </c>
      <c r="DH67" s="7">
        <v>6.7252954638087199E-6</v>
      </c>
      <c r="DI67" s="7">
        <v>7.20849809986841E-6</v>
      </c>
      <c r="DJ67" s="7">
        <v>7.6995839764874E-6</v>
      </c>
      <c r="DK67" s="7">
        <v>8.1979544255612392E-6</v>
      </c>
      <c r="DL67" s="14">
        <v>8.6993980101268206E-6</v>
      </c>
      <c r="DN67" s="13">
        <v>9800</v>
      </c>
      <c r="DO67" s="7">
        <v>4.2316628006131801E-6</v>
      </c>
      <c r="DP67" s="7">
        <v>4.5839561022886399E-6</v>
      </c>
      <c r="DQ67" s="7">
        <v>4.9622636141696601E-6</v>
      </c>
      <c r="DR67" s="7">
        <v>5.36581797125811E-6</v>
      </c>
      <c r="DS67" s="7">
        <v>5.7934496582335403E-6</v>
      </c>
      <c r="DT67" s="7">
        <v>6.2436834032300102E-6</v>
      </c>
      <c r="DU67" s="7">
        <v>6.7148467660862797E-6</v>
      </c>
      <c r="DV67" s="7">
        <v>7.1974297377439301E-6</v>
      </c>
      <c r="DW67" s="7">
        <v>7.6887722254620102E-6</v>
      </c>
      <c r="DX67" s="7">
        <v>8.1881314711082601E-6</v>
      </c>
      <c r="DY67" s="14">
        <v>8.6915454529410306E-6</v>
      </c>
      <c r="EA67" s="13">
        <v>9800</v>
      </c>
      <c r="EB67" s="7">
        <v>4.22844597017654E-6</v>
      </c>
      <c r="EC67" s="7">
        <v>4.5801187624059698E-6</v>
      </c>
      <c r="ED67" s="7">
        <v>4.9577158582677104E-6</v>
      </c>
      <c r="EE67" s="7">
        <v>5.3604637336924802E-6</v>
      </c>
      <c r="EF67" s="7">
        <v>5.7871866878623396E-6</v>
      </c>
      <c r="EG67" s="7">
        <v>6.2364027813739099E-6</v>
      </c>
      <c r="EH67" s="7">
        <v>6.7064319407610499E-6</v>
      </c>
      <c r="EI67" s="7">
        <v>7.18851294638401E-6</v>
      </c>
      <c r="EJ67" s="7">
        <v>7.6800580009596507E-6</v>
      </c>
      <c r="EK67" s="7">
        <v>8.1802100313600692E-6</v>
      </c>
      <c r="EL67" s="14">
        <v>8.6852106018933607E-6</v>
      </c>
      <c r="EN67" s="13">
        <v>9800</v>
      </c>
      <c r="EO67" s="7">
        <v>4.22579996604846E-6</v>
      </c>
      <c r="EP67" s="7">
        <v>4.5769626514380699E-6</v>
      </c>
      <c r="EQ67" s="7">
        <v>4.9539756424122398E-6</v>
      </c>
      <c r="ER67" s="7">
        <v>5.3560602845271804E-6</v>
      </c>
      <c r="ES67" s="7">
        <v>5.7820357047021901E-6</v>
      </c>
      <c r="ET67" s="7">
        <v>6.2304143721839499E-6</v>
      </c>
      <c r="EU67" s="7">
        <v>6.6995098017475297E-6</v>
      </c>
      <c r="EV67" s="7">
        <v>7.18117593037321E-6</v>
      </c>
      <c r="EW67" s="7">
        <v>7.6728848787723596E-6</v>
      </c>
      <c r="EX67" s="7">
        <v>8.1736866933151302E-6</v>
      </c>
      <c r="EY67" s="14">
        <v>8.6799922413525004E-6</v>
      </c>
      <c r="FA67" s="13">
        <v>9800</v>
      </c>
      <c r="FB67" s="7">
        <v>4.3317251214406498E-6</v>
      </c>
      <c r="FC67" s="7">
        <v>4.6976341206995897E-6</v>
      </c>
      <c r="FD67" s="7">
        <v>5.09087649417295E-6</v>
      </c>
      <c r="FE67" s="7">
        <v>5.5106212205504102E-6</v>
      </c>
      <c r="FF67" s="7">
        <v>5.9556049156645197E-6</v>
      </c>
      <c r="FG67" s="7">
        <v>6.4242378779858298E-6</v>
      </c>
      <c r="FH67" s="7">
        <v>6.9147228263587503E-6</v>
      </c>
      <c r="FI67" s="7">
        <v>7.4186204408604796E-6</v>
      </c>
      <c r="FJ67" s="7">
        <v>7.9278678677457494E-6</v>
      </c>
      <c r="FK67" s="7">
        <v>8.44420375188569E-6</v>
      </c>
      <c r="FL67" s="14">
        <v>8.9631593928738306E-6</v>
      </c>
      <c r="FN67" s="13">
        <v>9800</v>
      </c>
      <c r="FO67" s="7">
        <v>4.2551071789491001E-6</v>
      </c>
      <c r="FP67" s="7">
        <v>4.6107917192556101E-6</v>
      </c>
      <c r="FQ67" s="7">
        <v>4.9928595286469797E-6</v>
      </c>
      <c r="FR67" s="7">
        <v>5.4005408902450001E-6</v>
      </c>
      <c r="FS67" s="7">
        <v>5.8326583140669099E-6</v>
      </c>
      <c r="FT67" s="7">
        <v>6.2877252116388001E-6</v>
      </c>
      <c r="FU67" s="7">
        <v>6.7640569426305398E-6</v>
      </c>
      <c r="FV67" s="7">
        <v>7.2514396645542302E-6</v>
      </c>
      <c r="FW67" s="7">
        <v>7.7460676174085596E-6</v>
      </c>
      <c r="FX67" s="7">
        <v>8.2477539775591598E-6</v>
      </c>
      <c r="FY67" s="14">
        <v>8.7522619587657605E-6</v>
      </c>
      <c r="GA67" s="13">
        <v>9800</v>
      </c>
      <c r="GB67" s="7">
        <v>4.2362258185560403E-6</v>
      </c>
      <c r="GC67" s="7">
        <v>4.58939997335983E-6</v>
      </c>
      <c r="GD67" s="7">
        <v>4.9687157653064301E-6</v>
      </c>
      <c r="GE67" s="7">
        <v>5.3734144186798503E-6</v>
      </c>
      <c r="GF67" s="7">
        <v>5.8023349988947197E-6</v>
      </c>
      <c r="GG67" s="7">
        <v>6.2540114471358398E-6</v>
      </c>
      <c r="GH67" s="7">
        <v>6.7267818471231599E-6</v>
      </c>
      <c r="GI67" s="7">
        <v>7.21007230724797E-6</v>
      </c>
      <c r="GJ67" s="7">
        <v>7.7011212222654796E-6</v>
      </c>
      <c r="GK67" s="7">
        <v>8.1993506145731707E-6</v>
      </c>
      <c r="GL67" s="14">
        <v>8.7005138691060597E-6</v>
      </c>
      <c r="GN67" s="13">
        <v>9800</v>
      </c>
      <c r="GO67" s="7">
        <v>4.24562771161407E-6</v>
      </c>
      <c r="GP67" s="7">
        <v>4.6000499967919001E-6</v>
      </c>
      <c r="GQ67" s="7">
        <v>4.9807343186278299E-6</v>
      </c>
      <c r="GR67" s="7">
        <v>5.3869166085853999E-6</v>
      </c>
      <c r="GS67" s="7">
        <v>5.8174278378675697E-6</v>
      </c>
      <c r="GT67" s="7">
        <v>6.2707918551974798E-6</v>
      </c>
      <c r="GU67" s="7">
        <v>6.7453355331246202E-6</v>
      </c>
      <c r="GV67" s="7">
        <v>7.2306634276648697E-6</v>
      </c>
      <c r="GW67" s="7">
        <v>7.7234999829690895E-6</v>
      </c>
      <c r="GX67" s="7">
        <v>8.2234838181486904E-6</v>
      </c>
      <c r="GY67" s="14">
        <v>8.7262816861612595E-6</v>
      </c>
      <c r="HA67" s="13">
        <v>9800</v>
      </c>
      <c r="HB67" s="7">
        <v>4.2363706301689104E-6</v>
      </c>
      <c r="HC67" s="7">
        <v>4.58957275255974E-6</v>
      </c>
      <c r="HD67" s="7">
        <v>4.96892055410734E-6</v>
      </c>
      <c r="HE67" s="7">
        <v>5.3736555288527101E-6</v>
      </c>
      <c r="HF67" s="7">
        <v>5.8026170108133801E-6</v>
      </c>
      <c r="HG67" s="7">
        <v>6.2543392288594902E-6</v>
      </c>
      <c r="HH67" s="7">
        <v>6.7271605948683999E-6</v>
      </c>
      <c r="HI67" s="7">
        <v>7.2104734205828099E-6</v>
      </c>
      <c r="HJ67" s="7">
        <v>7.7015128991513201E-6</v>
      </c>
      <c r="HK67" s="7">
        <v>8.1997063328307294E-6</v>
      </c>
      <c r="HL67" s="14">
        <v>8.7007981547792801E-6</v>
      </c>
    </row>
    <row r="68" spans="1:220" x14ac:dyDescent="0.25">
      <c r="A68" s="13">
        <v>11200</v>
      </c>
      <c r="B68" s="7">
        <v>1.15706200840854E-5</v>
      </c>
      <c r="C68" s="7">
        <v>1.23377902097349E-5</v>
      </c>
      <c r="D68" s="7">
        <v>1.31146464348988E-5</v>
      </c>
      <c r="E68" s="7">
        <v>1.3890987212770699E-5</v>
      </c>
      <c r="F68" s="7">
        <v>1.46581368037042E-5</v>
      </c>
      <c r="G68" s="7">
        <v>1.5409497624966899E-5</v>
      </c>
      <c r="H68" s="7">
        <v>1.6140624694644E-5</v>
      </c>
      <c r="I68" s="7">
        <v>1.6840075117762699E-5</v>
      </c>
      <c r="J68" s="7">
        <v>1.7478838033704701E-5</v>
      </c>
      <c r="K68" s="7">
        <v>1.8080713315656901E-5</v>
      </c>
      <c r="L68" s="14">
        <v>1.8645221471946101E-5</v>
      </c>
      <c r="N68" s="13">
        <v>11200</v>
      </c>
      <c r="O68" s="7">
        <v>1.13604109780409E-5</v>
      </c>
      <c r="P68" s="7">
        <v>1.21942449971654E-5</v>
      </c>
      <c r="Q68" s="7">
        <v>1.30553083588896E-5</v>
      </c>
      <c r="R68" s="7">
        <v>1.3933543653641099E-5</v>
      </c>
      <c r="S68" s="7">
        <v>1.4818748541677701E-5</v>
      </c>
      <c r="T68" s="7">
        <v>1.5701315179221702E-5</v>
      </c>
      <c r="U68" s="7">
        <v>1.6572764148528501E-5</v>
      </c>
      <c r="V68" s="7">
        <v>1.7416901813576801E-5</v>
      </c>
      <c r="W68" s="7">
        <v>1.8199735499876701E-5</v>
      </c>
      <c r="X68" s="7">
        <v>1.8939323387144899E-5</v>
      </c>
      <c r="Y68" s="14">
        <v>1.9630925763361E-5</v>
      </c>
      <c r="AA68" s="13">
        <v>11200</v>
      </c>
      <c r="AB68" s="7">
        <v>1.03691250535829E-5</v>
      </c>
      <c r="AC68" s="7">
        <v>1.11843533222181E-5</v>
      </c>
      <c r="AD68" s="7">
        <v>1.20386344284607E-5</v>
      </c>
      <c r="AE68" s="7">
        <v>1.2924032063173001E-5</v>
      </c>
      <c r="AF68" s="7">
        <v>1.38317357395236E-5</v>
      </c>
      <c r="AG68" s="7">
        <v>1.4752649021449701E-5</v>
      </c>
      <c r="AH68" s="7">
        <v>1.5677913847626799E-5</v>
      </c>
      <c r="AI68" s="7">
        <v>1.6590899289406799E-5</v>
      </c>
      <c r="AJ68" s="7">
        <v>1.7457239868092602E-5</v>
      </c>
      <c r="AK68" s="7">
        <v>1.8289738896389899E-5</v>
      </c>
      <c r="AL68" s="14">
        <v>1.9080419448584098E-5</v>
      </c>
      <c r="AN68" s="13">
        <v>11200</v>
      </c>
      <c r="AO68" s="7">
        <v>9.1555388986737403E-6</v>
      </c>
      <c r="AP68" s="7">
        <v>9.9051514596065508E-6</v>
      </c>
      <c r="AQ68" s="7">
        <v>1.0698591528853199E-5</v>
      </c>
      <c r="AR68" s="7">
        <v>1.15302729695175E-5</v>
      </c>
      <c r="AS68" s="7">
        <v>1.23935710943177E-5</v>
      </c>
      <c r="AT68" s="7">
        <v>1.3281238534360701E-5</v>
      </c>
      <c r="AU68" s="7">
        <v>1.4185812691036401E-5</v>
      </c>
      <c r="AV68" s="7">
        <v>1.50926351509218E-5</v>
      </c>
      <c r="AW68" s="7">
        <v>1.5970903225480501E-5</v>
      </c>
      <c r="AX68" s="7">
        <v>1.6829687670738601E-5</v>
      </c>
      <c r="AY68" s="14">
        <v>1.7659989535950601E-5</v>
      </c>
      <c r="BA68" s="13">
        <v>11200</v>
      </c>
      <c r="BB68" s="7">
        <v>7.7721349871348202E-6</v>
      </c>
      <c r="BC68" s="7">
        <v>8.4250199104538295E-6</v>
      </c>
      <c r="BD68" s="7">
        <v>9.1210479514351907E-6</v>
      </c>
      <c r="BE68" s="7">
        <v>9.8566497354190995E-6</v>
      </c>
      <c r="BF68" s="7">
        <v>1.0627320704855999E-5</v>
      </c>
      <c r="BG68" s="7">
        <v>1.14279063405539E-5</v>
      </c>
      <c r="BH68" s="7">
        <v>1.22528972041811E-5</v>
      </c>
      <c r="BI68" s="7">
        <v>1.3090735007652499E-5</v>
      </c>
      <c r="BJ68" s="7">
        <v>1.39156601867218E-5</v>
      </c>
      <c r="BK68" s="7">
        <v>1.47345685913762E-5</v>
      </c>
      <c r="BL68" s="14">
        <v>1.5539155725346001E-5</v>
      </c>
      <c r="BN68" s="13">
        <v>11200</v>
      </c>
      <c r="BO68" s="7">
        <v>6.4152924986167602E-6</v>
      </c>
      <c r="BP68" s="7">
        <v>6.9611788557123704E-6</v>
      </c>
      <c r="BQ68" s="7">
        <v>7.5458066360466196E-6</v>
      </c>
      <c r="BR68" s="7">
        <v>8.1670080812619508E-6</v>
      </c>
      <c r="BS68" s="7">
        <v>8.8218702871026905E-6</v>
      </c>
      <c r="BT68" s="7">
        <v>9.5069352776618804E-6</v>
      </c>
      <c r="BU68" s="7">
        <v>1.0218414041155E-5</v>
      </c>
      <c r="BV68" s="7">
        <v>1.09476579229681E-5</v>
      </c>
      <c r="BW68" s="7">
        <v>1.1674448019728399E-5</v>
      </c>
      <c r="BX68" s="7">
        <v>1.24041878470595E-5</v>
      </c>
      <c r="BY68" s="14">
        <v>1.31301009186592E-5</v>
      </c>
      <c r="CA68" s="13">
        <v>11200</v>
      </c>
      <c r="CB68" s="7">
        <v>5.1459667481845901E-6</v>
      </c>
      <c r="CC68" s="7">
        <v>5.5853348905573501E-6</v>
      </c>
      <c r="CD68" s="7">
        <v>6.0570712424381198E-6</v>
      </c>
      <c r="CE68" s="7">
        <v>6.5598643500470003E-6</v>
      </c>
      <c r="CF68" s="7">
        <v>7.0918422768413198E-6</v>
      </c>
      <c r="CG68" s="7">
        <v>7.6507165362303804E-6</v>
      </c>
      <c r="CH68" s="7">
        <v>8.2339395677912797E-6</v>
      </c>
      <c r="CI68" s="7">
        <v>8.8352441033020292E-6</v>
      </c>
      <c r="CJ68" s="7">
        <v>9.4393926898760394E-6</v>
      </c>
      <c r="CK68" s="7">
        <v>1.00505916155157E-5</v>
      </c>
      <c r="CL68" s="14">
        <v>1.0663689287132699E-5</v>
      </c>
      <c r="CN68" s="13">
        <v>11200</v>
      </c>
      <c r="CO68" s="7">
        <v>4.4616692762371996E-6</v>
      </c>
      <c r="CP68" s="7">
        <v>4.8366592141178996E-6</v>
      </c>
      <c r="CQ68" s="7">
        <v>5.2393444309995196E-6</v>
      </c>
      <c r="CR68" s="7">
        <v>5.6688208828744302E-6</v>
      </c>
      <c r="CS68" s="7">
        <v>6.1237404382910997E-6</v>
      </c>
      <c r="CT68" s="7">
        <v>6.6024193298059203E-6</v>
      </c>
      <c r="CU68" s="7">
        <v>7.1029592211362103E-6</v>
      </c>
      <c r="CV68" s="7">
        <v>7.6180345695167901E-6</v>
      </c>
      <c r="CW68" s="7">
        <v>8.1398566870223599E-6</v>
      </c>
      <c r="CX68" s="7">
        <v>8.6698169775351694E-6</v>
      </c>
      <c r="CY68" s="14">
        <v>9.2037585137547492E-6</v>
      </c>
      <c r="DA68" s="13">
        <v>11200</v>
      </c>
      <c r="DB68" s="7">
        <v>4.2443860620682404E-6</v>
      </c>
      <c r="DC68" s="7">
        <v>4.59103190152064E-6</v>
      </c>
      <c r="DD68" s="7">
        <v>4.9628260136086698E-6</v>
      </c>
      <c r="DE68" s="7">
        <v>5.3590460136319999E-6</v>
      </c>
      <c r="DF68" s="7">
        <v>5.7785914777184698E-6</v>
      </c>
      <c r="DG68" s="7">
        <v>6.2200717247405604E-6</v>
      </c>
      <c r="DH68" s="7">
        <v>6.6819053241021299E-6</v>
      </c>
      <c r="DI68" s="7">
        <v>7.1532044633509598E-6</v>
      </c>
      <c r="DJ68" s="7">
        <v>7.6357345778452906E-6</v>
      </c>
      <c r="DK68" s="7">
        <v>8.1267401455189295E-6</v>
      </c>
      <c r="DL68" s="14">
        <v>8.6225991218329399E-6</v>
      </c>
      <c r="DN68" s="13">
        <v>11200</v>
      </c>
      <c r="DO68" s="7">
        <v>4.2410309417819199E-6</v>
      </c>
      <c r="DP68" s="7">
        <v>4.5870401175690901E-6</v>
      </c>
      <c r="DQ68" s="7">
        <v>4.95810667470952E-6</v>
      </c>
      <c r="DR68" s="7">
        <v>5.3535019812295696E-6</v>
      </c>
      <c r="DS68" s="7">
        <v>5.77211933558925E-6</v>
      </c>
      <c r="DT68" s="7">
        <v>6.2125613170484001E-6</v>
      </c>
      <c r="DU68" s="7">
        <v>6.6732388305713004E-6</v>
      </c>
      <c r="DV68" s="7">
        <v>7.1442567958885304E-6</v>
      </c>
      <c r="DW68" s="7">
        <v>7.6269903728911602E-6</v>
      </c>
      <c r="DX68" s="7">
        <v>8.11878690512704E-6</v>
      </c>
      <c r="DY68" s="14">
        <v>8.6162247054845798E-6</v>
      </c>
      <c r="EA68" s="13">
        <v>11200</v>
      </c>
      <c r="EB68" s="7">
        <v>4.2383316828097602E-6</v>
      </c>
      <c r="EC68" s="7">
        <v>4.5838289456754498E-6</v>
      </c>
      <c r="ED68" s="7">
        <v>4.9543104117623999E-6</v>
      </c>
      <c r="EE68" s="7">
        <v>5.34904235512678E-6</v>
      </c>
      <c r="EF68" s="7">
        <v>5.7669129349293403E-6</v>
      </c>
      <c r="EG68" s="7">
        <v>6.2065191960067301E-6</v>
      </c>
      <c r="EH68" s="7">
        <v>6.66626573776041E-6</v>
      </c>
      <c r="EI68" s="7">
        <v>7.1370553218269403E-6</v>
      </c>
      <c r="EJ68" s="7">
        <v>7.6199499665084602E-6</v>
      </c>
      <c r="EK68" s="7">
        <v>8.1123807224008793E-6</v>
      </c>
      <c r="EL68" s="14">
        <v>8.6110889496288102E-6</v>
      </c>
      <c r="EN68" s="13">
        <v>11200</v>
      </c>
      <c r="EO68" s="7">
        <v>4.2361130937840001E-6</v>
      </c>
      <c r="EP68" s="7">
        <v>4.5811897995833501E-6</v>
      </c>
      <c r="EQ68" s="7">
        <v>4.95119052539831E-6</v>
      </c>
      <c r="ER68" s="7">
        <v>5.34537731314098E-6</v>
      </c>
      <c r="ES68" s="7">
        <v>5.7626340386107198E-6</v>
      </c>
      <c r="ET68" s="7">
        <v>6.2015531227839697E-6</v>
      </c>
      <c r="EU68" s="7">
        <v>6.6605338891788396E-6</v>
      </c>
      <c r="EV68" s="7">
        <v>7.1311343111588702E-6</v>
      </c>
      <c r="EW68" s="7">
        <v>7.6141595897243501E-6</v>
      </c>
      <c r="EX68" s="7">
        <v>8.1071102116726794E-6</v>
      </c>
      <c r="EY68" s="14">
        <v>8.6068627960241894E-6</v>
      </c>
      <c r="FA68" s="13">
        <v>11200</v>
      </c>
      <c r="FB68" s="7">
        <v>4.3399992273253197E-6</v>
      </c>
      <c r="FC68" s="7">
        <v>4.6989941130142399E-6</v>
      </c>
      <c r="FD68" s="7">
        <v>5.0842645425053001E-6</v>
      </c>
      <c r="FE68" s="7">
        <v>5.4950214075704396E-6</v>
      </c>
      <c r="FF68" s="7">
        <v>5.9300699683169501E-6</v>
      </c>
      <c r="FG68" s="7">
        <v>6.3879056834802904E-6</v>
      </c>
      <c r="FH68" s="7">
        <v>6.86682225112616E-6</v>
      </c>
      <c r="FI68" s="7">
        <v>7.3573937122217E-6</v>
      </c>
      <c r="FJ68" s="7">
        <v>7.8573035842303095E-6</v>
      </c>
      <c r="FK68" s="7">
        <v>8.3656024762573092E-6</v>
      </c>
      <c r="FL68" s="14">
        <v>8.8784284590463001E-6</v>
      </c>
      <c r="FN68" s="13">
        <v>11200</v>
      </c>
      <c r="FO68" s="7">
        <v>4.2636754422847801E-6</v>
      </c>
      <c r="FP68" s="7">
        <v>4.6128293430025398E-6</v>
      </c>
      <c r="FQ68" s="7">
        <v>4.98736937698423E-6</v>
      </c>
      <c r="FR68" s="7">
        <v>5.3865633184028797E-6</v>
      </c>
      <c r="FS68" s="7">
        <v>5.8092957930931202E-6</v>
      </c>
      <c r="FT68" s="7">
        <v>6.2541575990729603E-6</v>
      </c>
      <c r="FU68" s="7">
        <v>6.71954687727244E-6</v>
      </c>
      <c r="FV68" s="7">
        <v>7.1946494284911002E-6</v>
      </c>
      <c r="FW68" s="7">
        <v>7.6805221022286103E-6</v>
      </c>
      <c r="FX68" s="7">
        <v>8.1747741140709203E-6</v>
      </c>
      <c r="FY68" s="14">
        <v>8.6737083365371995E-6</v>
      </c>
      <c r="GA68" s="13">
        <v>11200</v>
      </c>
      <c r="GB68" s="7">
        <v>4.24486365652765E-6</v>
      </c>
      <c r="GC68" s="7">
        <v>4.5916001568223101E-6</v>
      </c>
      <c r="GD68" s="7">
        <v>4.9634978618488301E-6</v>
      </c>
      <c r="GE68" s="7">
        <v>5.3598352685775701E-6</v>
      </c>
      <c r="GF68" s="7">
        <v>5.7795128367983699E-6</v>
      </c>
      <c r="GG68" s="7">
        <v>6.2211408321805497E-6</v>
      </c>
      <c r="GH68" s="7">
        <v>6.6831388995516101E-6</v>
      </c>
      <c r="GI68" s="7">
        <v>7.1544778201252604E-6</v>
      </c>
      <c r="GJ68" s="7">
        <v>7.6369786786537407E-6</v>
      </c>
      <c r="GK68" s="7">
        <v>8.1278714165733594E-6</v>
      </c>
      <c r="GL68" s="14">
        <v>8.6235056757935496E-6</v>
      </c>
      <c r="GN68" s="13">
        <v>11200</v>
      </c>
      <c r="GO68" s="7">
        <v>4.2542350920090604E-6</v>
      </c>
      <c r="GP68" s="7">
        <v>4.6021742040775702E-6</v>
      </c>
      <c r="GQ68" s="7">
        <v>4.9753865654794301E-6</v>
      </c>
      <c r="GR68" s="7">
        <v>5.3731454416043396E-6</v>
      </c>
      <c r="GS68" s="7">
        <v>5.7943435181210404E-6</v>
      </c>
      <c r="GT68" s="7">
        <v>6.2375814703020504E-6</v>
      </c>
      <c r="GU68" s="7">
        <v>6.7012683254069196E-6</v>
      </c>
      <c r="GV68" s="7">
        <v>7.1744995485024804E-6</v>
      </c>
      <c r="GW68" s="7">
        <v>7.6586758576136898E-6</v>
      </c>
      <c r="GX68" s="7">
        <v>8.1512310150832806E-6</v>
      </c>
      <c r="GY68" s="14">
        <v>8.6485110822730407E-6</v>
      </c>
      <c r="HA68" s="13">
        <v>11200</v>
      </c>
      <c r="HB68" s="7">
        <v>4.2449853655224399E-6</v>
      </c>
      <c r="HC68" s="7">
        <v>4.5917449709210703E-6</v>
      </c>
      <c r="HD68" s="7">
        <v>4.9636690763923097E-6</v>
      </c>
      <c r="HE68" s="7">
        <v>5.3600364032856402E-6</v>
      </c>
      <c r="HF68" s="7">
        <v>5.7797476361844502E-6</v>
      </c>
      <c r="HG68" s="7">
        <v>6.2214132815365103E-6</v>
      </c>
      <c r="HH68" s="7">
        <v>6.6834532576066897E-6</v>
      </c>
      <c r="HI68" s="7">
        <v>7.1548023062641999E-6</v>
      </c>
      <c r="HJ68" s="7">
        <v>7.6372956975833995E-6</v>
      </c>
      <c r="HK68" s="7">
        <v>8.1281596727838305E-6</v>
      </c>
      <c r="HL68" s="14">
        <v>8.6237366666414504E-6</v>
      </c>
    </row>
    <row r="69" spans="1:220" x14ac:dyDescent="0.25">
      <c r="A69" s="13">
        <v>12600</v>
      </c>
      <c r="B69" s="7">
        <v>1.15706200840854E-5</v>
      </c>
      <c r="C69" s="7">
        <v>1.23377902097349E-5</v>
      </c>
      <c r="D69" s="7">
        <v>1.31146464348988E-5</v>
      </c>
      <c r="E69" s="7">
        <v>1.3890987212770699E-5</v>
      </c>
      <c r="F69" s="7">
        <v>1.46581368037042E-5</v>
      </c>
      <c r="G69" s="7">
        <v>1.5409497624966899E-5</v>
      </c>
      <c r="H69" s="7">
        <v>1.6140624694644E-5</v>
      </c>
      <c r="I69" s="7">
        <v>1.6840075117762699E-5</v>
      </c>
      <c r="J69" s="7">
        <v>1.7478838033704701E-5</v>
      </c>
      <c r="K69" s="7">
        <v>1.8080713315656901E-5</v>
      </c>
      <c r="L69" s="14">
        <v>1.8645221471946101E-5</v>
      </c>
      <c r="N69" s="13">
        <v>12600</v>
      </c>
      <c r="O69" s="7">
        <v>1.1494760628112099E-5</v>
      </c>
      <c r="P69" s="7">
        <v>1.23432737979078E-5</v>
      </c>
      <c r="Q69" s="7">
        <v>1.3221172967080701E-5</v>
      </c>
      <c r="R69" s="7">
        <v>1.4118501847152099E-5</v>
      </c>
      <c r="S69" s="7">
        <v>1.50249804576007E-5</v>
      </c>
      <c r="T69" s="7">
        <v>1.5930732615564902E-5</v>
      </c>
      <c r="U69" s="7">
        <v>1.6826841940151601E-5</v>
      </c>
      <c r="V69" s="7">
        <v>1.7696845312030701E-5</v>
      </c>
      <c r="W69" s="7">
        <v>1.8506877577465299E-5</v>
      </c>
      <c r="X69" s="7">
        <v>1.9273461937373701E-5</v>
      </c>
      <c r="Y69" s="14">
        <v>1.9991165144643802E-5</v>
      </c>
      <c r="AA69" s="13">
        <v>12600</v>
      </c>
      <c r="AB69" s="7">
        <v>1.0475143569315801E-5</v>
      </c>
      <c r="AC69" s="7">
        <v>1.1302125273524601E-5</v>
      </c>
      <c r="AD69" s="7">
        <v>1.21704832911421E-5</v>
      </c>
      <c r="AE69" s="7">
        <v>1.30726201794268E-5</v>
      </c>
      <c r="AF69" s="7">
        <v>1.39999498931228E-5</v>
      </c>
      <c r="AG69" s="7">
        <v>1.49434469884396E-5</v>
      </c>
      <c r="AH69" s="7">
        <v>1.58941543303238E-5</v>
      </c>
      <c r="AI69" s="7">
        <v>1.6835771628943301E-5</v>
      </c>
      <c r="AJ69" s="7">
        <v>1.7735260315139099E-5</v>
      </c>
      <c r="AK69" s="7">
        <v>1.8603299481542699E-5</v>
      </c>
      <c r="AL69" s="14">
        <v>1.9431272226751701E-5</v>
      </c>
      <c r="AN69" s="13">
        <v>12600</v>
      </c>
      <c r="AO69" s="7">
        <v>9.2110231847881301E-6</v>
      </c>
      <c r="AP69" s="7">
        <v>9.9659842858591307E-6</v>
      </c>
      <c r="AQ69" s="7">
        <v>1.07663023260893E-5</v>
      </c>
      <c r="AR69" s="7">
        <v>1.16067622960607E-5</v>
      </c>
      <c r="AS69" s="7">
        <v>1.24810744309079E-5</v>
      </c>
      <c r="AT69" s="7">
        <v>1.33822551709293E-5</v>
      </c>
      <c r="AU69" s="7">
        <v>1.4303009533312199E-5</v>
      </c>
      <c r="AV69" s="7">
        <v>1.5229506508290801E-5</v>
      </c>
      <c r="AW69" s="7">
        <v>1.6133253938813898E-5</v>
      </c>
      <c r="AX69" s="7">
        <v>1.7021316801527301E-5</v>
      </c>
      <c r="AY69" s="14">
        <v>1.7884543833847201E-5</v>
      </c>
      <c r="BA69" s="13">
        <v>12600</v>
      </c>
      <c r="BB69" s="7">
        <v>7.7867321347874808E-6</v>
      </c>
      <c r="BC69" s="7">
        <v>8.4395922546672499E-6</v>
      </c>
      <c r="BD69" s="7">
        <v>9.1361753461779904E-6</v>
      </c>
      <c r="BE69" s="7">
        <v>9.8731790723118005E-6</v>
      </c>
      <c r="BF69" s="7">
        <v>1.06463713291417E-5</v>
      </c>
      <c r="BG69" s="7">
        <v>1.14508538640812E-5</v>
      </c>
      <c r="BH69" s="7">
        <v>1.22813392066004E-5</v>
      </c>
      <c r="BI69" s="7">
        <v>1.31272424160768E-5</v>
      </c>
      <c r="BJ69" s="7">
        <v>1.3965554124745E-5</v>
      </c>
      <c r="BK69" s="7">
        <v>1.48014563817355E-5</v>
      </c>
      <c r="BL69" s="14">
        <v>1.5626926604326599E-5</v>
      </c>
      <c r="BN69" s="13">
        <v>12600</v>
      </c>
      <c r="BO69" s="7">
        <v>6.4079901538137501E-6</v>
      </c>
      <c r="BP69" s="7">
        <v>6.95114347565376E-6</v>
      </c>
      <c r="BQ69" s="7">
        <v>7.5329796901193304E-6</v>
      </c>
      <c r="BR69" s="7">
        <v>8.1514676882469206E-6</v>
      </c>
      <c r="BS69" s="7">
        <v>8.8038453779080406E-6</v>
      </c>
      <c r="BT69" s="7">
        <v>9.4868085543231099E-6</v>
      </c>
      <c r="BU69" s="7">
        <v>1.0196714896052099E-5</v>
      </c>
      <c r="BV69" s="7">
        <v>1.0925789144908301E-5</v>
      </c>
      <c r="BW69" s="7">
        <v>1.16564407743045E-5</v>
      </c>
      <c r="BX69" s="7">
        <v>1.2392640474779501E-5</v>
      </c>
      <c r="BY69" s="14">
        <v>1.31280713932467E-5</v>
      </c>
      <c r="CA69" s="13">
        <v>12600</v>
      </c>
      <c r="CB69" s="7">
        <v>5.1317029686169798E-6</v>
      </c>
      <c r="CC69" s="7">
        <v>5.5678330418773603E-6</v>
      </c>
      <c r="CD69" s="7">
        <v>6.0360092065004102E-6</v>
      </c>
      <c r="CE69" s="7">
        <v>6.5349627076179796E-6</v>
      </c>
      <c r="CF69" s="7">
        <v>7.0628735268461102E-6</v>
      </c>
      <c r="CG69" s="7">
        <v>7.6175088687161502E-6</v>
      </c>
      <c r="CH69" s="7">
        <v>8.1963755301622008E-6</v>
      </c>
      <c r="CI69" s="7">
        <v>8.7938839061029895E-6</v>
      </c>
      <c r="CJ69" s="7">
        <v>9.3970126460564703E-6</v>
      </c>
      <c r="CK69" s="7">
        <v>1.00087839872778E-5</v>
      </c>
      <c r="CL69" s="14">
        <v>1.0624491379941501E-5</v>
      </c>
      <c r="CN69" s="13">
        <v>12600</v>
      </c>
      <c r="CO69" s="7">
        <v>4.4504730912995997E-6</v>
      </c>
      <c r="CP69" s="7">
        <v>4.8231829088850699E-6</v>
      </c>
      <c r="CQ69" s="7">
        <v>5.2233026983583998E-6</v>
      </c>
      <c r="CR69" s="7">
        <v>5.6499284150573299E-6</v>
      </c>
      <c r="CS69" s="7">
        <v>6.1017152507590597E-6</v>
      </c>
      <c r="CT69" s="7">
        <v>6.57698382610411E-6</v>
      </c>
      <c r="CU69" s="7">
        <v>7.0738390172570901E-6</v>
      </c>
      <c r="CV69" s="7">
        <v>7.5859491245109002E-6</v>
      </c>
      <c r="CW69" s="7">
        <v>8.1065920124942605E-6</v>
      </c>
      <c r="CX69" s="7">
        <v>8.6365126175359505E-6</v>
      </c>
      <c r="CY69" s="14">
        <v>9.1719472783459003E-6</v>
      </c>
      <c r="DA69" s="13">
        <v>12600</v>
      </c>
      <c r="DB69" s="7">
        <v>4.2383896008954404E-6</v>
      </c>
      <c r="DC69" s="7">
        <v>4.5838978451295096E-6</v>
      </c>
      <c r="DD69" s="7">
        <v>4.9543918632787697E-6</v>
      </c>
      <c r="DE69" s="7">
        <v>5.3491380393360203E-6</v>
      </c>
      <c r="DF69" s="7">
        <v>5.7670246435669197E-6</v>
      </c>
      <c r="DG69" s="7">
        <v>6.2066488406116096E-6</v>
      </c>
      <c r="DH69" s="7">
        <v>6.6664153664762403E-6</v>
      </c>
      <c r="DI69" s="7">
        <v>7.1372098712539201E-6</v>
      </c>
      <c r="DJ69" s="7">
        <v>7.6201010844572896E-6</v>
      </c>
      <c r="DK69" s="7">
        <v>8.1125182516749693E-6</v>
      </c>
      <c r="DL69" s="14">
        <v>8.6111992170758796E-6</v>
      </c>
      <c r="DN69" s="13">
        <v>12600</v>
      </c>
      <c r="DO69" s="7">
        <v>4.23567057525321E-6</v>
      </c>
      <c r="DP69" s="7">
        <v>4.5806634182404304E-6</v>
      </c>
      <c r="DQ69" s="7">
        <v>4.9505682732236803E-6</v>
      </c>
      <c r="DR69" s="7">
        <v>5.3446463330911398E-6</v>
      </c>
      <c r="DS69" s="7">
        <v>5.7617806128941399E-6</v>
      </c>
      <c r="DT69" s="7">
        <v>6.2005626032427702E-6</v>
      </c>
      <c r="DU69" s="7">
        <v>6.6593905652640199E-6</v>
      </c>
      <c r="DV69" s="7">
        <v>7.1299531006000797E-6</v>
      </c>
      <c r="DW69" s="7">
        <v>7.6130042461770097E-6</v>
      </c>
      <c r="DX69" s="7">
        <v>8.1060584071496493E-6</v>
      </c>
      <c r="DY69" s="14">
        <v>8.6060193162223602E-6</v>
      </c>
      <c r="EA69" s="13">
        <v>12600</v>
      </c>
      <c r="EB69" s="7">
        <v>4.2334854526218301E-6</v>
      </c>
      <c r="EC69" s="7">
        <v>4.5780642911324298E-6</v>
      </c>
      <c r="ED69" s="7">
        <v>4.9474958278969798E-6</v>
      </c>
      <c r="EE69" s="7">
        <v>5.3410370395999996E-6</v>
      </c>
      <c r="EF69" s="7">
        <v>5.7575666598353896E-6</v>
      </c>
      <c r="EG69" s="7">
        <v>6.19567154566542E-6</v>
      </c>
      <c r="EH69" s="7">
        <v>6.6537446630886202E-6</v>
      </c>
      <c r="EI69" s="7">
        <v>7.1241193540873196E-6</v>
      </c>
      <c r="EJ69" s="7">
        <v>7.6072973063336202E-6</v>
      </c>
      <c r="EK69" s="7">
        <v>8.1008619878847506E-6</v>
      </c>
      <c r="EL69" s="14">
        <v>8.6018516773456603E-6</v>
      </c>
      <c r="EN69" s="13">
        <v>12600</v>
      </c>
      <c r="EO69" s="7">
        <v>4.2316910363511101E-6</v>
      </c>
      <c r="EP69" s="7">
        <v>4.57593002451724E-6</v>
      </c>
      <c r="EQ69" s="7">
        <v>4.94497297897081E-6</v>
      </c>
      <c r="ER69" s="7">
        <v>5.3380733844985896E-6</v>
      </c>
      <c r="ES69" s="7">
        <v>5.7541064200476597E-6</v>
      </c>
      <c r="ET69" s="7">
        <v>6.1916550885290001E-6</v>
      </c>
      <c r="EU69" s="7">
        <v>6.64910794645778E-6</v>
      </c>
      <c r="EV69" s="7">
        <v>7.1193274312879199E-6</v>
      </c>
      <c r="EW69" s="7">
        <v>7.6026083688580898E-6</v>
      </c>
      <c r="EX69" s="7">
        <v>8.0965913587057799E-6</v>
      </c>
      <c r="EY69" s="14">
        <v>8.5984259923162304E-6</v>
      </c>
      <c r="FA69" s="13">
        <v>12600</v>
      </c>
      <c r="FB69" s="7">
        <v>4.3317732915907E-6</v>
      </c>
      <c r="FC69" s="7">
        <v>4.6891558812412404E-6</v>
      </c>
      <c r="FD69" s="7">
        <v>5.0725959972049203E-6</v>
      </c>
      <c r="FE69" s="7">
        <v>5.4812955361743603E-6</v>
      </c>
      <c r="FF69" s="7">
        <v>5.9140519040965396E-6</v>
      </c>
      <c r="FG69" s="7">
        <v>6.3693526259755701E-6</v>
      </c>
      <c r="FH69" s="7">
        <v>6.8454821228810304E-6</v>
      </c>
      <c r="FI69" s="7">
        <v>7.3344609734960704E-6</v>
      </c>
      <c r="FJ69" s="7">
        <v>7.8340464278836305E-6</v>
      </c>
      <c r="FK69" s="7">
        <v>8.3431029853587997E-6</v>
      </c>
      <c r="FL69" s="14">
        <v>8.8581459585733498E-6</v>
      </c>
      <c r="FN69" s="13">
        <v>12600</v>
      </c>
      <c r="FO69" s="7">
        <v>4.2571529408767702E-6</v>
      </c>
      <c r="FP69" s="7">
        <v>4.6050608477795E-6</v>
      </c>
      <c r="FQ69" s="7">
        <v>4.9781783491290499E-6</v>
      </c>
      <c r="FR69" s="7">
        <v>5.3757618098553899E-6</v>
      </c>
      <c r="FS69" s="7">
        <v>5.79668455856888E-6</v>
      </c>
      <c r="FT69" s="7">
        <v>6.23952535552133E-6</v>
      </c>
      <c r="FU69" s="7">
        <v>6.7026686512532096E-6</v>
      </c>
      <c r="FV69" s="7">
        <v>7.1770500500813399E-6</v>
      </c>
      <c r="FW69" s="7">
        <v>7.6631646299805407E-6</v>
      </c>
      <c r="FX69" s="7">
        <v>8.1587303689040403E-6</v>
      </c>
      <c r="FY69" s="14">
        <v>8.66041828621884E-6</v>
      </c>
      <c r="GA69" s="13">
        <v>12600</v>
      </c>
      <c r="GB69" s="7">
        <v>4.2387769160768001E-6</v>
      </c>
      <c r="GC69" s="7">
        <v>4.5843585990483698E-6</v>
      </c>
      <c r="GD69" s="7">
        <v>4.9549365590519104E-6</v>
      </c>
      <c r="GE69" s="7">
        <v>5.3497779145429398E-6</v>
      </c>
      <c r="GF69" s="7">
        <v>5.7677716778417497E-6</v>
      </c>
      <c r="GG69" s="7">
        <v>6.2075158135645796E-6</v>
      </c>
      <c r="GH69" s="7">
        <v>6.6674159697602804E-6</v>
      </c>
      <c r="GI69" s="7">
        <v>7.1382433578588297E-6</v>
      </c>
      <c r="GJ69" s="7">
        <v>7.6211115960779303E-6</v>
      </c>
      <c r="GK69" s="7">
        <v>8.1134378694351803E-6</v>
      </c>
      <c r="GL69" s="14">
        <v>8.6119365295720898E-6</v>
      </c>
      <c r="GN69" s="13">
        <v>12600</v>
      </c>
      <c r="GO69" s="7">
        <v>4.2479339941837696E-6</v>
      </c>
      <c r="GP69" s="7">
        <v>4.5946734758018004E-6</v>
      </c>
      <c r="GQ69" s="7">
        <v>4.96651551396213E-6</v>
      </c>
      <c r="GR69" s="7">
        <v>5.3627219558280404E-6</v>
      </c>
      <c r="GS69" s="7">
        <v>5.7821740886255503E-6</v>
      </c>
      <c r="GT69" s="7">
        <v>6.2234603924811301E-6</v>
      </c>
      <c r="GU69" s="7">
        <v>6.6849760272137597E-6</v>
      </c>
      <c r="GV69" s="7">
        <v>7.1575882639677099E-6</v>
      </c>
      <c r="GW69" s="7">
        <v>7.6420707076358005E-6</v>
      </c>
      <c r="GX69" s="7">
        <v>8.1360023116705199E-6</v>
      </c>
      <c r="GY69" s="14">
        <v>8.6360917745475105E-6</v>
      </c>
      <c r="HA69" s="13">
        <v>12600</v>
      </c>
      <c r="HB69" s="7">
        <v>4.2388756291872898E-6</v>
      </c>
      <c r="HC69" s="7">
        <v>4.5844760299943897E-6</v>
      </c>
      <c r="HD69" s="7">
        <v>4.9550753845516199E-6</v>
      </c>
      <c r="HE69" s="7">
        <v>5.3499409983042501E-6</v>
      </c>
      <c r="HF69" s="7">
        <v>5.7679620724358799E-6</v>
      </c>
      <c r="HG69" s="7">
        <v>6.2077367751189996E-6</v>
      </c>
      <c r="HH69" s="7">
        <v>6.6676709864405801E-6</v>
      </c>
      <c r="HI69" s="7">
        <v>7.13850674897392E-6</v>
      </c>
      <c r="HJ69" s="7">
        <v>7.6213691239697099E-6</v>
      </c>
      <c r="HK69" s="7">
        <v>8.1136722254203497E-6</v>
      </c>
      <c r="HL69" s="14">
        <v>8.6121244230206704E-6</v>
      </c>
    </row>
    <row r="70" spans="1:220" x14ac:dyDescent="0.25">
      <c r="A70" s="13">
        <v>14000</v>
      </c>
      <c r="B70" s="7">
        <v>1.15706200840854E-5</v>
      </c>
      <c r="C70" s="7">
        <v>1.23377902097349E-5</v>
      </c>
      <c r="D70" s="7">
        <v>1.31146464348988E-5</v>
      </c>
      <c r="E70" s="7">
        <v>1.3890987212770699E-5</v>
      </c>
      <c r="F70" s="7">
        <v>1.46581368037042E-5</v>
      </c>
      <c r="G70" s="7">
        <v>1.5409497624966899E-5</v>
      </c>
      <c r="H70" s="7">
        <v>1.6140624694644E-5</v>
      </c>
      <c r="I70" s="7">
        <v>1.6840075117762699E-5</v>
      </c>
      <c r="J70" s="7">
        <v>1.7478838033704701E-5</v>
      </c>
      <c r="K70" s="7">
        <v>1.8080713315656901E-5</v>
      </c>
      <c r="L70" s="14">
        <v>1.8645221471946101E-5</v>
      </c>
      <c r="N70" s="13">
        <v>14000</v>
      </c>
      <c r="O70" s="7">
        <v>1.1645737811917899E-5</v>
      </c>
      <c r="P70" s="7">
        <v>1.25109945805425E-5</v>
      </c>
      <c r="Q70" s="7">
        <v>1.34080887003171E-5</v>
      </c>
      <c r="R70" s="7">
        <v>1.4327192233554801E-5</v>
      </c>
      <c r="S70" s="7">
        <v>1.52579714235125E-5</v>
      </c>
      <c r="T70" s="7">
        <v>1.6190296644973999E-5</v>
      </c>
      <c r="U70" s="7">
        <v>1.71148143056357E-5</v>
      </c>
      <c r="V70" s="7">
        <v>1.80148201611757E-5</v>
      </c>
      <c r="W70" s="7">
        <v>1.88566782760578E-5</v>
      </c>
      <c r="X70" s="7">
        <v>1.9655183034449299E-5</v>
      </c>
      <c r="Y70" s="14">
        <v>2.0404121619967599E-5</v>
      </c>
      <c r="AA70" s="13">
        <v>14000</v>
      </c>
      <c r="AB70" s="7">
        <v>1.0585473491235299E-5</v>
      </c>
      <c r="AC70" s="7">
        <v>1.14249018161086E-5</v>
      </c>
      <c r="AD70" s="7">
        <v>1.23081417028163E-5</v>
      </c>
      <c r="AE70" s="7">
        <v>1.32279578055764E-5</v>
      </c>
      <c r="AF70" s="7">
        <v>1.4176027176505E-5</v>
      </c>
      <c r="AG70" s="7">
        <v>1.5143449060344899E-5</v>
      </c>
      <c r="AH70" s="7">
        <v>1.6121231702953601E-5</v>
      </c>
      <c r="AI70" s="7">
        <v>1.70935116595923E-5</v>
      </c>
      <c r="AJ70" s="7">
        <v>1.80287849104279E-5</v>
      </c>
      <c r="AK70" s="7">
        <v>1.89355972789496E-5</v>
      </c>
      <c r="AL70" s="14">
        <v>1.9804752821502001E-5</v>
      </c>
      <c r="AN70" s="13">
        <v>14000</v>
      </c>
      <c r="AO70" s="7">
        <v>9.2659760047691496E-6</v>
      </c>
      <c r="AP70" s="7">
        <v>1.0026380875410501E-5</v>
      </c>
      <c r="AQ70" s="7">
        <v>1.0833638877545899E-5</v>
      </c>
      <c r="AR70" s="7">
        <v>1.1682893575546899E-5</v>
      </c>
      <c r="AS70" s="7">
        <v>1.2568190053405201E-5</v>
      </c>
      <c r="AT70" s="7">
        <v>1.34828250531778E-5</v>
      </c>
      <c r="AU70" s="7">
        <v>1.44197057313751E-5</v>
      </c>
      <c r="AV70" s="7">
        <v>1.53658679673557E-5</v>
      </c>
      <c r="AW70" s="7">
        <v>1.6295191751217398E-5</v>
      </c>
      <c r="AX70" s="7">
        <v>1.7212888000105099E-5</v>
      </c>
      <c r="AY70" s="14">
        <v>1.8109775852694399E-5</v>
      </c>
      <c r="BA70" s="13">
        <v>14000</v>
      </c>
      <c r="BB70" s="7">
        <v>7.8012141987493192E-6</v>
      </c>
      <c r="BC70" s="7">
        <v>8.4542447414952507E-6</v>
      </c>
      <c r="BD70" s="7">
        <v>9.1515347652621704E-6</v>
      </c>
      <c r="BE70" s="7">
        <v>9.8900198109496203E-6</v>
      </c>
      <c r="BF70" s="7">
        <v>1.0665714570758E-5</v>
      </c>
      <c r="BG70" s="7">
        <v>1.1473958893507499E-5</v>
      </c>
      <c r="BH70" s="7">
        <v>1.23096795471899E-5</v>
      </c>
      <c r="BI70" s="7">
        <v>1.31632081014744E-5</v>
      </c>
      <c r="BJ70" s="7">
        <v>1.4014124788292301E-5</v>
      </c>
      <c r="BK70" s="7">
        <v>1.48661032430606E-5</v>
      </c>
      <c r="BL70" s="14">
        <v>1.57114666861034E-5</v>
      </c>
      <c r="BN70" s="13">
        <v>14000</v>
      </c>
      <c r="BO70" s="7">
        <v>6.4021960647621598E-6</v>
      </c>
      <c r="BP70" s="7">
        <v>6.9430566765933902E-6</v>
      </c>
      <c r="BQ70" s="7">
        <v>7.5225497522532802E-6</v>
      </c>
      <c r="BR70" s="7">
        <v>8.1387578828532097E-6</v>
      </c>
      <c r="BS70" s="7">
        <v>8.7890455668381903E-6</v>
      </c>
      <c r="BT70" s="7">
        <v>9.4702392061319301E-6</v>
      </c>
      <c r="BU70" s="7">
        <v>1.01788230576776E-5</v>
      </c>
      <c r="BV70" s="7">
        <v>1.0907789424920399E-5</v>
      </c>
      <c r="BW70" s="7">
        <v>1.16418733846087E-5</v>
      </c>
      <c r="BX70" s="7">
        <v>1.23838194219267E-5</v>
      </c>
      <c r="BY70" s="14">
        <v>1.3127757167448701E-5</v>
      </c>
      <c r="CA70" s="13">
        <v>14000</v>
      </c>
      <c r="CB70" s="7">
        <v>5.1198224218939997E-6</v>
      </c>
      <c r="CC70" s="7">
        <v>5.5532479280994296E-6</v>
      </c>
      <c r="CD70" s="7">
        <v>6.0184460599480198E-6</v>
      </c>
      <c r="CE70" s="7">
        <v>6.5141808756329602E-6</v>
      </c>
      <c r="CF70" s="7">
        <v>7.0386726123735401E-6</v>
      </c>
      <c r="CG70" s="7">
        <v>7.5897318186690497E-6</v>
      </c>
      <c r="CH70" s="7">
        <v>8.1649076091210092E-6</v>
      </c>
      <c r="CI70" s="7">
        <v>8.7591800110205994E-6</v>
      </c>
      <c r="CJ70" s="7">
        <v>9.3614045540694305E-6</v>
      </c>
      <c r="CK70" s="7">
        <v>9.9736123908806906E-6</v>
      </c>
      <c r="CL70" s="14">
        <v>1.05914897980423E-5</v>
      </c>
      <c r="CN70" s="13">
        <v>14000</v>
      </c>
      <c r="CO70" s="7">
        <v>4.4412717172043001E-6</v>
      </c>
      <c r="CP70" s="7">
        <v>4.81210950620978E-6</v>
      </c>
      <c r="CQ70" s="7">
        <v>5.2101214080003499E-6</v>
      </c>
      <c r="CR70" s="7">
        <v>5.6344022449816704E-6</v>
      </c>
      <c r="CS70" s="7">
        <v>6.0836085806391599E-6</v>
      </c>
      <c r="CT70" s="7">
        <v>6.5560630766282902E-6</v>
      </c>
      <c r="CU70" s="7">
        <v>7.0498714877849298E-6</v>
      </c>
      <c r="CV70" s="7">
        <v>7.5595181075842799E-6</v>
      </c>
      <c r="CW70" s="7">
        <v>8.0791596540402002E-6</v>
      </c>
      <c r="CX70" s="7">
        <v>8.6090132891700202E-6</v>
      </c>
      <c r="CY70" s="14">
        <v>9.1456473659289901E-6</v>
      </c>
      <c r="DA70" s="13">
        <v>14000</v>
      </c>
      <c r="DB70" s="7">
        <v>4.2335323165511204E-6</v>
      </c>
      <c r="DC70" s="7">
        <v>4.5781200323316296E-6</v>
      </c>
      <c r="DD70" s="7">
        <v>4.9475617187897398E-6</v>
      </c>
      <c r="DE70" s="7">
        <v>5.3411144434491201E-6</v>
      </c>
      <c r="DF70" s="7">
        <v>5.7576570322708404E-6</v>
      </c>
      <c r="DG70" s="7">
        <v>6.1957764423809403E-6</v>
      </c>
      <c r="DH70" s="7">
        <v>6.6538657541992798E-6</v>
      </c>
      <c r="DI70" s="7">
        <v>7.1242444871777402E-6</v>
      </c>
      <c r="DJ70" s="7">
        <v>7.60741973593056E-6</v>
      </c>
      <c r="DK70" s="7">
        <v>8.1009734814831602E-6</v>
      </c>
      <c r="DL70" s="14">
        <v>8.6019411053085607E-6</v>
      </c>
      <c r="DN70" s="13">
        <v>14000</v>
      </c>
      <c r="DO70" s="7">
        <v>4.2313332946868102E-6</v>
      </c>
      <c r="DP70" s="7">
        <v>4.57550454289017E-6</v>
      </c>
      <c r="DQ70" s="7">
        <v>4.94447003943661E-6</v>
      </c>
      <c r="DR70" s="7">
        <v>5.3374825697696801E-6</v>
      </c>
      <c r="DS70" s="7">
        <v>5.7534165999946602E-6</v>
      </c>
      <c r="DT70" s="7">
        <v>6.1908543593501503E-6</v>
      </c>
      <c r="DU70" s="7">
        <v>6.6481835186631699E-6</v>
      </c>
      <c r="DV70" s="7">
        <v>7.11837195868437E-6</v>
      </c>
      <c r="DW70" s="7">
        <v>7.6016733039871803E-6</v>
      </c>
      <c r="DX70" s="7">
        <v>8.0957395890900605E-6</v>
      </c>
      <c r="DY70" s="14">
        <v>8.5977426863745401E-6</v>
      </c>
      <c r="EA70" s="13">
        <v>14000</v>
      </c>
      <c r="EB70" s="7">
        <v>4.2295676298973098E-6</v>
      </c>
      <c r="EC70" s="7">
        <v>4.5734046093433798E-6</v>
      </c>
      <c r="ED70" s="7">
        <v>4.9419878609491596E-6</v>
      </c>
      <c r="EE70" s="7">
        <v>5.3345667029892602E-6</v>
      </c>
      <c r="EF70" s="7">
        <v>5.7500120629577502E-6</v>
      </c>
      <c r="EG70" s="7">
        <v>6.1869023257832699E-6</v>
      </c>
      <c r="EH70" s="7">
        <v>6.6436207587575197E-6</v>
      </c>
      <c r="EI70" s="7">
        <v>7.11365547619739E-6</v>
      </c>
      <c r="EJ70" s="7">
        <v>7.5970569424888299E-6</v>
      </c>
      <c r="EK70" s="7">
        <v>8.0915338499791098E-6</v>
      </c>
      <c r="EL70" s="14">
        <v>8.59436847561368E-6</v>
      </c>
      <c r="EN70" s="13">
        <v>14000</v>
      </c>
      <c r="EO70" s="7">
        <v>4.22811871048053E-6</v>
      </c>
      <c r="EP70" s="7">
        <v>4.5716814702107E-6</v>
      </c>
      <c r="EQ70" s="7">
        <v>4.9399511170003801E-6</v>
      </c>
      <c r="ER70" s="7">
        <v>5.3321741046913301E-6</v>
      </c>
      <c r="ES70" s="7">
        <v>5.7472184317286002E-6</v>
      </c>
      <c r="ET70" s="7">
        <v>6.1836592963331596E-6</v>
      </c>
      <c r="EU70" s="7">
        <v>6.6398763122601003E-6</v>
      </c>
      <c r="EV70" s="7">
        <v>7.1097842646589304E-6</v>
      </c>
      <c r="EW70" s="7">
        <v>7.5932671415750099E-6</v>
      </c>
      <c r="EX70" s="7">
        <v>8.0880804021654107E-6</v>
      </c>
      <c r="EY70" s="14">
        <v>8.5915974644307901E-6</v>
      </c>
      <c r="FA70" s="13">
        <v>14000</v>
      </c>
      <c r="FB70" s="7">
        <v>4.3250708478870003E-6</v>
      </c>
      <c r="FC70" s="7">
        <v>4.6811412475167403E-6</v>
      </c>
      <c r="FD70" s="7">
        <v>5.0630910219568603E-6</v>
      </c>
      <c r="FE70" s="7">
        <v>5.4701142349406497E-6</v>
      </c>
      <c r="FF70" s="7">
        <v>5.9010012599220804E-6</v>
      </c>
      <c r="FG70" s="7">
        <v>6.3542323899194904E-6</v>
      </c>
      <c r="FH70" s="7">
        <v>6.8280835737335698E-6</v>
      </c>
      <c r="FI70" s="7">
        <v>7.3157520942791503E-6</v>
      </c>
      <c r="FJ70" s="7">
        <v>7.8150568411843105E-6</v>
      </c>
      <c r="FK70" s="7">
        <v>8.3247144704471405E-6</v>
      </c>
      <c r="FL70" s="14">
        <v>8.8415546942335003E-6</v>
      </c>
      <c r="FN70" s="13">
        <v>14000</v>
      </c>
      <c r="FO70" s="7">
        <v>4.2518628584304897E-6</v>
      </c>
      <c r="FP70" s="7">
        <v>4.5987612952063497E-6</v>
      </c>
      <c r="FQ70" s="7">
        <v>4.9707259140604497E-6</v>
      </c>
      <c r="FR70" s="7">
        <v>5.3670035557709896E-6</v>
      </c>
      <c r="FS70" s="7">
        <v>5.78645803512964E-6</v>
      </c>
      <c r="FT70" s="7">
        <v>6.2276579083653904E-6</v>
      </c>
      <c r="FU70" s="7">
        <v>6.6889759791350501E-6</v>
      </c>
      <c r="FV70" s="7">
        <v>7.16276436024522E-6</v>
      </c>
      <c r="FW70" s="7">
        <v>7.6490650653245906E-6</v>
      </c>
      <c r="FX70" s="7">
        <v>8.14568764725002E-6</v>
      </c>
      <c r="FY70" s="14">
        <v>8.6496081106585606E-6</v>
      </c>
      <c r="GA70" s="13">
        <v>14000</v>
      </c>
      <c r="GB70" s="7">
        <v>4.2338457345033698E-6</v>
      </c>
      <c r="GC70" s="7">
        <v>4.5784928219867201E-6</v>
      </c>
      <c r="GD70" s="7">
        <v>4.9480023895250096E-6</v>
      </c>
      <c r="GE70" s="7">
        <v>5.3416321116910899E-6</v>
      </c>
      <c r="GF70" s="7">
        <v>5.7582614315694898E-6</v>
      </c>
      <c r="GG70" s="7">
        <v>6.1964779747192697E-6</v>
      </c>
      <c r="GH70" s="7">
        <v>6.6546755858239198E-6</v>
      </c>
      <c r="GI70" s="7">
        <v>7.1250813358666701E-6</v>
      </c>
      <c r="GJ70" s="7">
        <v>7.60823848596484E-6</v>
      </c>
      <c r="GK70" s="7">
        <v>8.1017190787265296E-6</v>
      </c>
      <c r="GL70" s="14">
        <v>8.6025391331339106E-6</v>
      </c>
      <c r="GN70" s="13">
        <v>14000</v>
      </c>
      <c r="GO70" s="7">
        <v>4.24282635974103E-6</v>
      </c>
      <c r="GP70" s="7">
        <v>4.5885944644987997E-6</v>
      </c>
      <c r="GQ70" s="7">
        <v>4.95932655885576E-6</v>
      </c>
      <c r="GR70" s="7">
        <v>5.35427498721977E-6</v>
      </c>
      <c r="GS70" s="7">
        <v>5.7723114752472599E-6</v>
      </c>
      <c r="GT70" s="7">
        <v>6.2120142118703399E-6</v>
      </c>
      <c r="GU70" s="7">
        <v>6.6717666137409803E-6</v>
      </c>
      <c r="GV70" s="7">
        <v>7.1438694523092704E-6</v>
      </c>
      <c r="GW70" s="7">
        <v>7.6285906681557801E-6</v>
      </c>
      <c r="GX70" s="7">
        <v>8.1236301788932602E-6</v>
      </c>
      <c r="GY70" s="14">
        <v>8.6259969260839293E-6</v>
      </c>
      <c r="HA70" s="13">
        <v>14000</v>
      </c>
      <c r="HB70" s="7">
        <v>4.2339256207886499E-6</v>
      </c>
      <c r="HC70" s="7">
        <v>4.5785878419378602E-6</v>
      </c>
      <c r="HD70" s="7">
        <v>4.9481147119707597E-6</v>
      </c>
      <c r="HE70" s="7">
        <v>5.3417640600593303E-6</v>
      </c>
      <c r="HF70" s="7">
        <v>5.7584154864146297E-6</v>
      </c>
      <c r="HG70" s="7">
        <v>6.1966567867549004E-6</v>
      </c>
      <c r="HH70" s="7">
        <v>6.6548820002958004E-6</v>
      </c>
      <c r="HI70" s="7">
        <v>7.1252946324723803E-6</v>
      </c>
      <c r="HJ70" s="7">
        <v>7.6084471644009603E-6</v>
      </c>
      <c r="HK70" s="7">
        <v>8.1019091073479607E-6</v>
      </c>
      <c r="HL70" s="14">
        <v>8.6026915486658002E-6</v>
      </c>
    </row>
    <row r="71" spans="1:220" x14ac:dyDescent="0.25">
      <c r="A71" s="13"/>
      <c r="L71" s="5"/>
      <c r="N71" s="13"/>
      <c r="Y71" s="5"/>
      <c r="AA71" s="13"/>
      <c r="AL71" s="5"/>
      <c r="AN71" s="13"/>
      <c r="AY71" s="5"/>
      <c r="BA71" s="13"/>
      <c r="BL71" s="5"/>
      <c r="BN71" s="13"/>
      <c r="BY71" s="5"/>
      <c r="CA71" s="13"/>
      <c r="CL71" s="5"/>
      <c r="CN71" s="13"/>
      <c r="CY71" s="5"/>
      <c r="DA71" s="13"/>
      <c r="DL71" s="5"/>
      <c r="DN71" s="13"/>
      <c r="DY71" s="5"/>
      <c r="EA71" s="13"/>
      <c r="EL71" s="5"/>
      <c r="EN71" s="13"/>
      <c r="EY71" s="5"/>
      <c r="FA71" s="13"/>
      <c r="FL71" s="5"/>
      <c r="FN71" s="13"/>
      <c r="FY71" s="5"/>
      <c r="GA71" s="13"/>
      <c r="GL71" s="5"/>
      <c r="GN71" s="13"/>
      <c r="GY71" s="5"/>
      <c r="HA71" s="13"/>
      <c r="HL71" s="5"/>
    </row>
    <row r="72" spans="1:220" x14ac:dyDescent="0.25">
      <c r="A72" s="13"/>
      <c r="L72" s="5"/>
      <c r="N72" s="13"/>
      <c r="Y72" s="5"/>
      <c r="AA72" s="13"/>
      <c r="AL72" s="5"/>
      <c r="AN72" s="13"/>
      <c r="AY72" s="5"/>
      <c r="BA72" s="13"/>
      <c r="BL72" s="5"/>
      <c r="BN72" s="13"/>
      <c r="BY72" s="5"/>
      <c r="CA72" s="13"/>
      <c r="CL72" s="5"/>
      <c r="CN72" s="13"/>
      <c r="CY72" s="5"/>
      <c r="DA72" s="13"/>
      <c r="DL72" s="5"/>
      <c r="DN72" s="13"/>
      <c r="DY72" s="5"/>
      <c r="EA72" s="13"/>
      <c r="EL72" s="5"/>
      <c r="EN72" s="13"/>
      <c r="EY72" s="5"/>
      <c r="FA72" s="13"/>
      <c r="FL72" s="5"/>
      <c r="FN72" s="13"/>
      <c r="FY72" s="5"/>
      <c r="GA72" s="13"/>
      <c r="GL72" s="5"/>
      <c r="GN72" s="13"/>
      <c r="GY72" s="5"/>
      <c r="HA72" s="13"/>
      <c r="HL72" s="5"/>
    </row>
    <row r="73" spans="1:220" x14ac:dyDescent="0.25">
      <c r="A73" s="13" t="s">
        <v>163</v>
      </c>
      <c r="B73">
        <v>0</v>
      </c>
      <c r="C73">
        <v>0.09</v>
      </c>
      <c r="D73">
        <v>0.18</v>
      </c>
      <c r="E73">
        <v>0.27</v>
      </c>
      <c r="F73">
        <v>0.36</v>
      </c>
      <c r="G73">
        <v>0.45</v>
      </c>
      <c r="H73">
        <v>0.54</v>
      </c>
      <c r="I73">
        <v>0.63</v>
      </c>
      <c r="J73">
        <v>0.72</v>
      </c>
      <c r="K73">
        <v>0.80999999999999905</v>
      </c>
      <c r="L73" s="5">
        <v>0.9</v>
      </c>
      <c r="N73" s="13" t="s">
        <v>163</v>
      </c>
      <c r="O73">
        <v>0</v>
      </c>
      <c r="P73">
        <v>0.09</v>
      </c>
      <c r="Q73">
        <v>0.18</v>
      </c>
      <c r="R73">
        <v>0.27</v>
      </c>
      <c r="S73">
        <v>0.36</v>
      </c>
      <c r="T73">
        <v>0.45</v>
      </c>
      <c r="U73">
        <v>0.54</v>
      </c>
      <c r="V73">
        <v>0.63</v>
      </c>
      <c r="W73">
        <v>0.72</v>
      </c>
      <c r="X73">
        <v>0.80999999999999905</v>
      </c>
      <c r="Y73" s="5">
        <v>0.9</v>
      </c>
      <c r="AA73" s="13" t="s">
        <v>163</v>
      </c>
      <c r="AB73">
        <v>0</v>
      </c>
      <c r="AC73">
        <v>0.09</v>
      </c>
      <c r="AD73">
        <v>0.18</v>
      </c>
      <c r="AE73">
        <v>0.27</v>
      </c>
      <c r="AF73">
        <v>0.36</v>
      </c>
      <c r="AG73">
        <v>0.45</v>
      </c>
      <c r="AH73">
        <v>0.54</v>
      </c>
      <c r="AI73">
        <v>0.63</v>
      </c>
      <c r="AJ73">
        <v>0.72</v>
      </c>
      <c r="AK73">
        <v>0.80999999999999905</v>
      </c>
      <c r="AL73" s="5">
        <v>0.9</v>
      </c>
      <c r="AN73" s="13" t="s">
        <v>163</v>
      </c>
      <c r="AO73">
        <v>0</v>
      </c>
      <c r="AP73">
        <v>0.09</v>
      </c>
      <c r="AQ73">
        <v>0.18</v>
      </c>
      <c r="AR73">
        <v>0.27</v>
      </c>
      <c r="AS73">
        <v>0.36</v>
      </c>
      <c r="AT73">
        <v>0.45</v>
      </c>
      <c r="AU73">
        <v>0.54</v>
      </c>
      <c r="AV73">
        <v>0.63</v>
      </c>
      <c r="AW73">
        <v>0.72</v>
      </c>
      <c r="AX73">
        <v>0.80999999999999905</v>
      </c>
      <c r="AY73" s="5">
        <v>0.9</v>
      </c>
      <c r="BA73" s="13" t="s">
        <v>163</v>
      </c>
      <c r="BB73">
        <v>0</v>
      </c>
      <c r="BC73">
        <v>0.09</v>
      </c>
      <c r="BD73">
        <v>0.18</v>
      </c>
      <c r="BE73">
        <v>0.27</v>
      </c>
      <c r="BF73">
        <v>0.36</v>
      </c>
      <c r="BG73">
        <v>0.45</v>
      </c>
      <c r="BH73">
        <v>0.54</v>
      </c>
      <c r="BI73">
        <v>0.63</v>
      </c>
      <c r="BJ73">
        <v>0.72</v>
      </c>
      <c r="BK73">
        <v>0.80999999999999905</v>
      </c>
      <c r="BL73" s="5">
        <v>0.9</v>
      </c>
      <c r="BN73" s="13" t="s">
        <v>163</v>
      </c>
      <c r="BO73">
        <v>0</v>
      </c>
      <c r="BP73">
        <v>0.09</v>
      </c>
      <c r="BQ73">
        <v>0.18</v>
      </c>
      <c r="BR73">
        <v>0.27</v>
      </c>
      <c r="BS73">
        <v>0.36</v>
      </c>
      <c r="BT73">
        <v>0.45</v>
      </c>
      <c r="BU73">
        <v>0.54</v>
      </c>
      <c r="BV73">
        <v>0.63</v>
      </c>
      <c r="BW73">
        <v>0.72</v>
      </c>
      <c r="BX73">
        <v>0.80999999999999905</v>
      </c>
      <c r="BY73" s="5">
        <v>0.9</v>
      </c>
      <c r="CA73" s="13" t="s">
        <v>163</v>
      </c>
      <c r="CB73">
        <v>0</v>
      </c>
      <c r="CC73">
        <v>0.09</v>
      </c>
      <c r="CD73">
        <v>0.18</v>
      </c>
      <c r="CE73">
        <v>0.27</v>
      </c>
      <c r="CF73">
        <v>0.36</v>
      </c>
      <c r="CG73">
        <v>0.45</v>
      </c>
      <c r="CH73">
        <v>0.54</v>
      </c>
      <c r="CI73">
        <v>0.63</v>
      </c>
      <c r="CJ73">
        <v>0.72</v>
      </c>
      <c r="CK73">
        <v>0.80999999999999905</v>
      </c>
      <c r="CL73" s="5">
        <v>0.9</v>
      </c>
      <c r="CN73" s="13" t="s">
        <v>163</v>
      </c>
      <c r="CO73">
        <v>0</v>
      </c>
      <c r="CP73">
        <v>0.09</v>
      </c>
      <c r="CQ73">
        <v>0.18</v>
      </c>
      <c r="CR73">
        <v>0.27</v>
      </c>
      <c r="CS73">
        <v>0.36</v>
      </c>
      <c r="CT73">
        <v>0.45</v>
      </c>
      <c r="CU73">
        <v>0.54</v>
      </c>
      <c r="CV73">
        <v>0.63</v>
      </c>
      <c r="CW73">
        <v>0.72</v>
      </c>
      <c r="CX73">
        <v>0.80999999999999905</v>
      </c>
      <c r="CY73" s="5">
        <v>0.9</v>
      </c>
      <c r="DA73" s="13" t="s">
        <v>163</v>
      </c>
      <c r="DB73">
        <v>0</v>
      </c>
      <c r="DC73">
        <v>0.09</v>
      </c>
      <c r="DD73">
        <v>0.18</v>
      </c>
      <c r="DE73">
        <v>0.27</v>
      </c>
      <c r="DF73">
        <v>0.36</v>
      </c>
      <c r="DG73">
        <v>0.45</v>
      </c>
      <c r="DH73">
        <v>0.54</v>
      </c>
      <c r="DI73">
        <v>0.63</v>
      </c>
      <c r="DJ73">
        <v>0.72</v>
      </c>
      <c r="DK73">
        <v>0.80999999999999905</v>
      </c>
      <c r="DL73" s="5">
        <v>0.9</v>
      </c>
      <c r="DN73" s="13" t="s">
        <v>163</v>
      </c>
      <c r="DO73">
        <v>0</v>
      </c>
      <c r="DP73">
        <v>0.09</v>
      </c>
      <c r="DQ73">
        <v>0.18</v>
      </c>
      <c r="DR73">
        <v>0.27</v>
      </c>
      <c r="DS73">
        <v>0.36</v>
      </c>
      <c r="DT73">
        <v>0.45</v>
      </c>
      <c r="DU73">
        <v>0.54</v>
      </c>
      <c r="DV73">
        <v>0.63</v>
      </c>
      <c r="DW73">
        <v>0.72</v>
      </c>
      <c r="DX73">
        <v>0.80999999999999905</v>
      </c>
      <c r="DY73" s="5">
        <v>0.9</v>
      </c>
      <c r="EA73" s="13" t="s">
        <v>163</v>
      </c>
      <c r="EB73">
        <v>0</v>
      </c>
      <c r="EC73">
        <v>0.09</v>
      </c>
      <c r="ED73">
        <v>0.18</v>
      </c>
      <c r="EE73">
        <v>0.27</v>
      </c>
      <c r="EF73">
        <v>0.36</v>
      </c>
      <c r="EG73">
        <v>0.45</v>
      </c>
      <c r="EH73">
        <v>0.54</v>
      </c>
      <c r="EI73">
        <v>0.63</v>
      </c>
      <c r="EJ73">
        <v>0.72</v>
      </c>
      <c r="EK73">
        <v>0.80999999999999905</v>
      </c>
      <c r="EL73" s="5">
        <v>0.9</v>
      </c>
      <c r="EN73" s="13" t="s">
        <v>163</v>
      </c>
      <c r="EO73">
        <v>0</v>
      </c>
      <c r="EP73">
        <v>0.09</v>
      </c>
      <c r="EQ73">
        <v>0.18</v>
      </c>
      <c r="ER73">
        <v>0.27</v>
      </c>
      <c r="ES73">
        <v>0.36</v>
      </c>
      <c r="ET73">
        <v>0.45</v>
      </c>
      <c r="EU73">
        <v>0.54</v>
      </c>
      <c r="EV73">
        <v>0.63</v>
      </c>
      <c r="EW73">
        <v>0.72</v>
      </c>
      <c r="EX73">
        <v>0.80999999999999905</v>
      </c>
      <c r="EY73" s="5">
        <v>0.9</v>
      </c>
      <c r="FA73" s="13" t="s">
        <v>163</v>
      </c>
      <c r="FB73">
        <v>0</v>
      </c>
      <c r="FC73">
        <v>0.09</v>
      </c>
      <c r="FD73">
        <v>0.18</v>
      </c>
      <c r="FE73">
        <v>0.27</v>
      </c>
      <c r="FF73">
        <v>0.36</v>
      </c>
      <c r="FG73">
        <v>0.45</v>
      </c>
      <c r="FH73">
        <v>0.54</v>
      </c>
      <c r="FI73">
        <v>0.63</v>
      </c>
      <c r="FJ73">
        <v>0.72</v>
      </c>
      <c r="FK73">
        <v>0.80999999999999905</v>
      </c>
      <c r="FL73" s="5">
        <v>0.9</v>
      </c>
      <c r="FN73" s="13" t="s">
        <v>163</v>
      </c>
      <c r="FO73">
        <v>0</v>
      </c>
      <c r="FP73">
        <v>0.09</v>
      </c>
      <c r="FQ73">
        <v>0.18</v>
      </c>
      <c r="FR73">
        <v>0.27</v>
      </c>
      <c r="FS73">
        <v>0.36</v>
      </c>
      <c r="FT73">
        <v>0.45</v>
      </c>
      <c r="FU73">
        <v>0.54</v>
      </c>
      <c r="FV73">
        <v>0.63</v>
      </c>
      <c r="FW73">
        <v>0.72</v>
      </c>
      <c r="FX73">
        <v>0.80999999999999905</v>
      </c>
      <c r="FY73" s="5">
        <v>0.9</v>
      </c>
      <c r="GA73" s="13" t="s">
        <v>163</v>
      </c>
      <c r="GB73">
        <v>0</v>
      </c>
      <c r="GC73">
        <v>0.09</v>
      </c>
      <c r="GD73">
        <v>0.18</v>
      </c>
      <c r="GE73">
        <v>0.27</v>
      </c>
      <c r="GF73">
        <v>0.36</v>
      </c>
      <c r="GG73">
        <v>0.45</v>
      </c>
      <c r="GH73">
        <v>0.54</v>
      </c>
      <c r="GI73">
        <v>0.63</v>
      </c>
      <c r="GJ73">
        <v>0.72</v>
      </c>
      <c r="GK73">
        <v>0.80999999999999905</v>
      </c>
      <c r="GL73" s="5">
        <v>0.9</v>
      </c>
      <c r="GN73" s="13" t="s">
        <v>163</v>
      </c>
      <c r="GO73">
        <v>0</v>
      </c>
      <c r="GP73">
        <v>0.09</v>
      </c>
      <c r="GQ73">
        <v>0.18</v>
      </c>
      <c r="GR73">
        <v>0.27</v>
      </c>
      <c r="GS73">
        <v>0.36</v>
      </c>
      <c r="GT73">
        <v>0.45</v>
      </c>
      <c r="GU73">
        <v>0.54</v>
      </c>
      <c r="GV73">
        <v>0.63</v>
      </c>
      <c r="GW73">
        <v>0.72</v>
      </c>
      <c r="GX73">
        <v>0.80999999999999905</v>
      </c>
      <c r="GY73" s="5">
        <v>0.9</v>
      </c>
      <c r="HA73" s="13" t="s">
        <v>163</v>
      </c>
      <c r="HB73">
        <v>0</v>
      </c>
      <c r="HC73">
        <v>0.09</v>
      </c>
      <c r="HD73">
        <v>0.18</v>
      </c>
      <c r="HE73">
        <v>0.27</v>
      </c>
      <c r="HF73">
        <v>0.36</v>
      </c>
      <c r="HG73">
        <v>0.45</v>
      </c>
      <c r="HH73">
        <v>0.54</v>
      </c>
      <c r="HI73">
        <v>0.63</v>
      </c>
      <c r="HJ73">
        <v>0.72</v>
      </c>
      <c r="HK73">
        <v>0.80999999999999905</v>
      </c>
      <c r="HL73" s="5">
        <v>0.9</v>
      </c>
    </row>
    <row r="74" spans="1:220" x14ac:dyDescent="0.25">
      <c r="A74" s="13">
        <v>0</v>
      </c>
      <c r="B74">
        <v>503.616877779616</v>
      </c>
      <c r="C74">
        <v>544.33867177412696</v>
      </c>
      <c r="D74">
        <v>585.85390769302103</v>
      </c>
      <c r="E74">
        <v>627.45662437819897</v>
      </c>
      <c r="F74">
        <v>668.56016042131603</v>
      </c>
      <c r="G74">
        <v>708.73877949069094</v>
      </c>
      <c r="H74">
        <v>747.72468146995004</v>
      </c>
      <c r="I74">
        <v>785.37933238234405</v>
      </c>
      <c r="J74">
        <v>821.65763252144995</v>
      </c>
      <c r="K74">
        <v>851.67607550946298</v>
      </c>
      <c r="L74" s="5">
        <v>878.73255076512396</v>
      </c>
      <c r="N74" s="13">
        <v>0</v>
      </c>
      <c r="O74">
        <v>486.48940101018599</v>
      </c>
      <c r="P74">
        <v>529.00641112784399</v>
      </c>
      <c r="Q74">
        <v>572.99207118685695</v>
      </c>
      <c r="R74">
        <v>617.72774857071101</v>
      </c>
      <c r="S74">
        <v>662.53519141902404</v>
      </c>
      <c r="T74">
        <v>706.83811007617396</v>
      </c>
      <c r="U74">
        <v>750.18994795756396</v>
      </c>
      <c r="V74">
        <v>792.27383889197699</v>
      </c>
      <c r="W74">
        <v>832.88644807002299</v>
      </c>
      <c r="X74">
        <v>866.33658812749002</v>
      </c>
      <c r="Y74" s="5">
        <v>896.15955145592898</v>
      </c>
      <c r="AA74" s="13">
        <v>0</v>
      </c>
      <c r="AB74">
        <v>454.69293363487799</v>
      </c>
      <c r="AC74">
        <v>497.07258174700701</v>
      </c>
      <c r="AD74">
        <v>541.52668287521203</v>
      </c>
      <c r="AE74">
        <v>587.41043251990504</v>
      </c>
      <c r="AF74">
        <v>634.05775835376596</v>
      </c>
      <c r="AG74">
        <v>680.84413825131401</v>
      </c>
      <c r="AH74">
        <v>727.22813496522804</v>
      </c>
      <c r="AI74">
        <v>772.77028727177401</v>
      </c>
      <c r="AJ74">
        <v>817.13476616922003</v>
      </c>
      <c r="AK74">
        <v>853.96027958140405</v>
      </c>
      <c r="AL74" s="5">
        <v>886.81684811787102</v>
      </c>
      <c r="AN74" s="13">
        <v>0</v>
      </c>
      <c r="AO74">
        <v>419.12240078020699</v>
      </c>
      <c r="AP74">
        <v>459.95731002101098</v>
      </c>
      <c r="AQ74">
        <v>503.27644189444499</v>
      </c>
      <c r="AR74">
        <v>548.55312052080797</v>
      </c>
      <c r="AS74">
        <v>595.20321548078596</v>
      </c>
      <c r="AT74">
        <v>642.63912240315904</v>
      </c>
      <c r="AU74">
        <v>690.31218486136095</v>
      </c>
      <c r="AV74">
        <v>737.73925587356098</v>
      </c>
      <c r="AW74">
        <v>784.51486568659698</v>
      </c>
      <c r="AX74">
        <v>823.90155425093201</v>
      </c>
      <c r="AY74" s="5">
        <v>859.35058087191896</v>
      </c>
      <c r="BA74" s="13">
        <v>0</v>
      </c>
      <c r="BB74">
        <v>377.639940448814</v>
      </c>
      <c r="BC74">
        <v>415.64299435869702</v>
      </c>
      <c r="BD74">
        <v>456.34354251264102</v>
      </c>
      <c r="BE74">
        <v>499.35095572992202</v>
      </c>
      <c r="BF74">
        <v>544.20234680701799</v>
      </c>
      <c r="BG74">
        <v>590.40437550635795</v>
      </c>
      <c r="BH74">
        <v>637.469818122378</v>
      </c>
      <c r="BI74">
        <v>684.944043293861</v>
      </c>
      <c r="BJ74">
        <v>732.42085896832396</v>
      </c>
      <c r="BK74">
        <v>773.05914408626097</v>
      </c>
      <c r="BL74" s="5">
        <v>810.06470693831</v>
      </c>
      <c r="BN74" s="13">
        <v>0</v>
      </c>
      <c r="BO74">
        <v>335.895654516913</v>
      </c>
      <c r="BP74">
        <v>370.31256968350402</v>
      </c>
      <c r="BQ74">
        <v>407.43645944758498</v>
      </c>
      <c r="BR74">
        <v>447.00019367652197</v>
      </c>
      <c r="BS74">
        <v>488.66575952178698</v>
      </c>
      <c r="BT74">
        <v>532.05494821768502</v>
      </c>
      <c r="BU74">
        <v>576.77819895006996</v>
      </c>
      <c r="BV74">
        <v>622.45723910314905</v>
      </c>
      <c r="BW74">
        <v>668.740217447688</v>
      </c>
      <c r="BX74">
        <v>708.95267383388</v>
      </c>
      <c r="BY74" s="5">
        <v>746.03072149267302</v>
      </c>
      <c r="CA74" s="13">
        <v>0</v>
      </c>
      <c r="CB74">
        <v>296.12671253208299</v>
      </c>
      <c r="CC74">
        <v>326.606076757675</v>
      </c>
      <c r="CD74">
        <v>359.64061527576899</v>
      </c>
      <c r="CE74">
        <v>395.05894325048001</v>
      </c>
      <c r="CF74">
        <v>432.62855968789302</v>
      </c>
      <c r="CG74">
        <v>472.07813928297799</v>
      </c>
      <c r="CH74">
        <v>513.11958033845997</v>
      </c>
      <c r="CI74">
        <v>555.46623030838396</v>
      </c>
      <c r="CJ74">
        <v>598.84581698458499</v>
      </c>
      <c r="CK74">
        <v>636.98402387086105</v>
      </c>
      <c r="CL74" s="5">
        <v>672.52662066437199</v>
      </c>
      <c r="CN74" s="13">
        <v>0</v>
      </c>
      <c r="CO74">
        <v>279.75565567501798</v>
      </c>
      <c r="CP74">
        <v>307.91396044589902</v>
      </c>
      <c r="CQ74">
        <v>338.47716222450299</v>
      </c>
      <c r="CR74">
        <v>371.33215808955202</v>
      </c>
      <c r="CS74">
        <v>406.31408872245498</v>
      </c>
      <c r="CT74">
        <v>443.222776977661</v>
      </c>
      <c r="CU74">
        <v>481.83974796183099</v>
      </c>
      <c r="CV74">
        <v>521.94299841488896</v>
      </c>
      <c r="CW74">
        <v>562.96972897411797</v>
      </c>
      <c r="CX74">
        <v>599.21635309655096</v>
      </c>
      <c r="CY74" s="5">
        <v>633.49238805230505</v>
      </c>
      <c r="DA74" s="13">
        <v>0</v>
      </c>
      <c r="DB74">
        <v>159.06092681101001</v>
      </c>
      <c r="DC74">
        <v>180.977517473592</v>
      </c>
      <c r="DD74">
        <v>205.48393493310701</v>
      </c>
      <c r="DE74">
        <v>232.401923831777</v>
      </c>
      <c r="DF74">
        <v>404.20312108551798</v>
      </c>
      <c r="DG74">
        <v>439.720477996326</v>
      </c>
      <c r="DH74">
        <v>477.07828833578799</v>
      </c>
      <c r="DI74">
        <v>516.04556352519</v>
      </c>
      <c r="DJ74">
        <v>554.73729199183197</v>
      </c>
      <c r="DK74">
        <v>590.12606491698602</v>
      </c>
      <c r="DL74" s="5">
        <v>623.77928071632198</v>
      </c>
      <c r="DN74" s="13">
        <v>0</v>
      </c>
      <c r="DO74">
        <v>159.06092681101001</v>
      </c>
      <c r="DP74">
        <v>180.977517473592</v>
      </c>
      <c r="DQ74">
        <v>205.48393493310701</v>
      </c>
      <c r="DR74">
        <v>232.401923831777</v>
      </c>
      <c r="DS74">
        <v>404.45505190158099</v>
      </c>
      <c r="DT74">
        <v>439.94456698897602</v>
      </c>
      <c r="DU74">
        <v>477.265706367978</v>
      </c>
      <c r="DV74">
        <v>516.19434468571296</v>
      </c>
      <c r="DW74">
        <v>555.02148014651505</v>
      </c>
      <c r="DX74">
        <v>591.00383782328799</v>
      </c>
      <c r="DY74" s="5">
        <v>625.51679990772197</v>
      </c>
      <c r="EA74" s="13">
        <v>0</v>
      </c>
      <c r="EB74">
        <v>159.06092681101001</v>
      </c>
      <c r="EC74">
        <v>180.977517473592</v>
      </c>
      <c r="ED74">
        <v>205.48393493310701</v>
      </c>
      <c r="EE74">
        <v>232.401923831777</v>
      </c>
      <c r="EF74">
        <v>404.66298643791299</v>
      </c>
      <c r="EG74">
        <v>440.13028750122498</v>
      </c>
      <c r="EH74">
        <v>477.42204940144399</v>
      </c>
      <c r="EI74">
        <v>516.31972398413996</v>
      </c>
      <c r="EJ74">
        <v>555.25770154071495</v>
      </c>
      <c r="EK74">
        <v>591.72576910671796</v>
      </c>
      <c r="EL74" s="5">
        <v>626.94580416730696</v>
      </c>
      <c r="EN74" s="13">
        <v>0</v>
      </c>
      <c r="EO74">
        <v>159.06092681101001</v>
      </c>
      <c r="EP74">
        <v>180.977517473592</v>
      </c>
      <c r="EQ74">
        <v>205.48393493310701</v>
      </c>
      <c r="ER74">
        <v>232.401923831777</v>
      </c>
      <c r="ES74">
        <v>404.837491165313</v>
      </c>
      <c r="ET74">
        <v>440.28666741571197</v>
      </c>
      <c r="EU74">
        <v>477.55437749771698</v>
      </c>
      <c r="EV74">
        <v>516.42669547567505</v>
      </c>
      <c r="EW74">
        <v>555.45708952653297</v>
      </c>
      <c r="EX74">
        <v>592.32997383359202</v>
      </c>
      <c r="EY74" s="5">
        <v>628.14177967122896</v>
      </c>
      <c r="FA74" s="13">
        <v>0</v>
      </c>
      <c r="FB74">
        <v>280.69136853519802</v>
      </c>
      <c r="FC74">
        <v>308.34039796865397</v>
      </c>
      <c r="FD74">
        <v>338.34161979737598</v>
      </c>
      <c r="FE74">
        <v>370.601962961212</v>
      </c>
      <c r="FF74">
        <v>404.98092262654001</v>
      </c>
      <c r="FG74">
        <v>441.30484888458602</v>
      </c>
      <c r="FH74">
        <v>479.38203426818001</v>
      </c>
      <c r="FI74">
        <v>519.01609290336603</v>
      </c>
      <c r="FJ74">
        <v>558.92148785709105</v>
      </c>
      <c r="FK74">
        <v>594.80777714654005</v>
      </c>
      <c r="FL74" s="5">
        <v>628.83214892058697</v>
      </c>
      <c r="FN74" s="13">
        <v>0</v>
      </c>
      <c r="FO74">
        <v>281.11984905299897</v>
      </c>
      <c r="FP74">
        <v>308.46760033434799</v>
      </c>
      <c r="FQ74">
        <v>338.106108255744</v>
      </c>
      <c r="FR74">
        <v>369.95017883647699</v>
      </c>
      <c r="FS74">
        <v>403.87445988413702</v>
      </c>
      <c r="FT74">
        <v>439.72340245952802</v>
      </c>
      <c r="FU74">
        <v>477.32372867533098</v>
      </c>
      <c r="FV74">
        <v>516.49658782303698</v>
      </c>
      <c r="FW74">
        <v>555.46058328229799</v>
      </c>
      <c r="FX74">
        <v>590.88857351092804</v>
      </c>
      <c r="FY74" s="5">
        <v>624.50287845080504</v>
      </c>
      <c r="GA74" s="13">
        <v>0</v>
      </c>
      <c r="GB74">
        <v>159.06092681101001</v>
      </c>
      <c r="GC74">
        <v>180.977517473592</v>
      </c>
      <c r="GD74">
        <v>205.48393493310701</v>
      </c>
      <c r="GE74">
        <v>232.401923831777</v>
      </c>
      <c r="GF74">
        <v>404.167835549426</v>
      </c>
      <c r="GG74">
        <v>439.68917519167002</v>
      </c>
      <c r="GH74">
        <v>477.052218197559</v>
      </c>
      <c r="GI74">
        <v>516.02500511607298</v>
      </c>
      <c r="GJ74">
        <v>554.69766675422295</v>
      </c>
      <c r="GK74">
        <v>590.00283854800705</v>
      </c>
      <c r="GL74" s="5">
        <v>623.53535232740603</v>
      </c>
      <c r="GN74" s="13">
        <v>0</v>
      </c>
      <c r="GO74">
        <v>281.47541347899499</v>
      </c>
      <c r="GP74">
        <v>308.78966820550698</v>
      </c>
      <c r="GQ74">
        <v>338.33395723599699</v>
      </c>
      <c r="GR74">
        <v>370.07253584973103</v>
      </c>
      <c r="GS74">
        <v>403.89347122595001</v>
      </c>
      <c r="GT74">
        <v>439.64417705796598</v>
      </c>
      <c r="GU74">
        <v>477.15218013954802</v>
      </c>
      <c r="GV74">
        <v>516.23921367826699</v>
      </c>
      <c r="GW74">
        <v>555.06631628285402</v>
      </c>
      <c r="GX74">
        <v>590.43902651589895</v>
      </c>
      <c r="GY74" s="5">
        <v>624.01681467702804</v>
      </c>
      <c r="HA74" s="13">
        <v>0</v>
      </c>
      <c r="HB74">
        <v>159.06092681101001</v>
      </c>
      <c r="HC74">
        <v>180.977517473592</v>
      </c>
      <c r="HD74">
        <v>205.48393493310701</v>
      </c>
      <c r="HE74">
        <v>232.401923831777</v>
      </c>
      <c r="HF74">
        <v>404.15886615289901</v>
      </c>
      <c r="HG74">
        <v>439.68122149265997</v>
      </c>
      <c r="HH74">
        <v>477.045598449625</v>
      </c>
      <c r="HI74">
        <v>516.01979039776097</v>
      </c>
      <c r="HJ74">
        <v>554.68760126046698</v>
      </c>
      <c r="HK74">
        <v>589.97150352996903</v>
      </c>
      <c r="HL74" s="5">
        <v>623.47332388686596</v>
      </c>
    </row>
    <row r="75" spans="1:220" x14ac:dyDescent="0.25">
      <c r="A75" s="13">
        <v>1400</v>
      </c>
      <c r="B75">
        <v>503.18700990425799</v>
      </c>
      <c r="C75">
        <v>542.95074239123403</v>
      </c>
      <c r="D75">
        <v>583.45196414698796</v>
      </c>
      <c r="E75">
        <v>624.02139596483801</v>
      </c>
      <c r="F75">
        <v>664.10150306170794</v>
      </c>
      <c r="G75">
        <v>703.28562372947397</v>
      </c>
      <c r="H75">
        <v>741.31611036460004</v>
      </c>
      <c r="I75">
        <v>778.05831840169697</v>
      </c>
      <c r="J75">
        <v>813.23451875346905</v>
      </c>
      <c r="K75">
        <v>842.542468108565</v>
      </c>
      <c r="L75" s="5">
        <v>869.33137151218398</v>
      </c>
      <c r="N75" s="13">
        <v>1400</v>
      </c>
      <c r="O75">
        <v>488.82796627586902</v>
      </c>
      <c r="P75">
        <v>530.65169854005705</v>
      </c>
      <c r="Q75">
        <v>573.89082444597705</v>
      </c>
      <c r="R75">
        <v>617.86120120111605</v>
      </c>
      <c r="S75">
        <v>661.91237000152501</v>
      </c>
      <c r="T75">
        <v>705.48548843722097</v>
      </c>
      <c r="U75">
        <v>748.14129864011204</v>
      </c>
      <c r="V75">
        <v>789.56255545547697</v>
      </c>
      <c r="W75">
        <v>829.25828578390497</v>
      </c>
      <c r="X75">
        <v>862.26524678620297</v>
      </c>
      <c r="Y75" s="5">
        <v>892.09796960975996</v>
      </c>
      <c r="AA75" s="13">
        <v>1400</v>
      </c>
      <c r="AB75">
        <v>458.16994632963798</v>
      </c>
      <c r="AC75">
        <v>499.99305948122299</v>
      </c>
      <c r="AD75">
        <v>543.83508483787398</v>
      </c>
      <c r="AE75">
        <v>589.08473912684599</v>
      </c>
      <c r="AF75">
        <v>635.10568724496795</v>
      </c>
      <c r="AG75">
        <v>681.29460215818199</v>
      </c>
      <c r="AH75">
        <v>727.12119217624104</v>
      </c>
      <c r="AI75">
        <v>772.14815423343498</v>
      </c>
      <c r="AJ75">
        <v>815.73016123882405</v>
      </c>
      <c r="AK75">
        <v>852.33515757158204</v>
      </c>
      <c r="AL75" s="5">
        <v>885.487854976368</v>
      </c>
      <c r="AN75" s="13">
        <v>1400</v>
      </c>
      <c r="AO75">
        <v>422.85310083924202</v>
      </c>
      <c r="AP75">
        <v>463.18864430501299</v>
      </c>
      <c r="AQ75">
        <v>505.94550091327</v>
      </c>
      <c r="AR75">
        <v>550.62782993569101</v>
      </c>
      <c r="AS75">
        <v>596.68182118888399</v>
      </c>
      <c r="AT75">
        <v>643.54475889366404</v>
      </c>
      <c r="AU75">
        <v>690.68479514614796</v>
      </c>
      <c r="AV75">
        <v>737.62710372436402</v>
      </c>
      <c r="AW75">
        <v>783.64797804696695</v>
      </c>
      <c r="AX75">
        <v>822.94874269040099</v>
      </c>
      <c r="AY75" s="5">
        <v>858.89138958885701</v>
      </c>
      <c r="BA75" s="13">
        <v>1400</v>
      </c>
      <c r="BB75">
        <v>381.13895905607598</v>
      </c>
      <c r="BC75">
        <v>418.664390914693</v>
      </c>
      <c r="BD75">
        <v>458.81382524571501</v>
      </c>
      <c r="BE75">
        <v>501.222109416634</v>
      </c>
      <c r="BF75">
        <v>545.45395276854197</v>
      </c>
      <c r="BG75">
        <v>591.04147282602605</v>
      </c>
      <c r="BH75">
        <v>637.51783424446705</v>
      </c>
      <c r="BI75">
        <v>684.44241827217002</v>
      </c>
      <c r="BJ75">
        <v>731.11283496914905</v>
      </c>
      <c r="BK75">
        <v>771.66778034337403</v>
      </c>
      <c r="BL75" s="5">
        <v>809.24607857822298</v>
      </c>
      <c r="BN75" s="13">
        <v>1400</v>
      </c>
      <c r="BO75">
        <v>338.96207536298903</v>
      </c>
      <c r="BP75">
        <v>372.920574873362</v>
      </c>
      <c r="BQ75">
        <v>409.50484400225298</v>
      </c>
      <c r="BR75">
        <v>448.46623810334302</v>
      </c>
      <c r="BS75">
        <v>489.48862937733799</v>
      </c>
      <c r="BT75">
        <v>532.21586321527002</v>
      </c>
      <c r="BU75">
        <v>576.27804837232998</v>
      </c>
      <c r="BV75">
        <v>621.31269319962701</v>
      </c>
      <c r="BW75">
        <v>666.68891640142203</v>
      </c>
      <c r="BX75">
        <v>706.76161764676999</v>
      </c>
      <c r="BY75" s="5">
        <v>744.38879008374397</v>
      </c>
      <c r="CA75" s="13">
        <v>1400</v>
      </c>
      <c r="CB75">
        <v>298.66186653029098</v>
      </c>
      <c r="CC75">
        <v>328.71274275487502</v>
      </c>
      <c r="CD75">
        <v>361.23636869228199</v>
      </c>
      <c r="CE75">
        <v>396.073065836441</v>
      </c>
      <c r="CF75">
        <v>433.00550643633102</v>
      </c>
      <c r="CG75">
        <v>471.77873822940398</v>
      </c>
      <c r="CH75">
        <v>512.12027379586505</v>
      </c>
      <c r="CI75">
        <v>553.75700227934703</v>
      </c>
      <c r="CJ75">
        <v>596.15876558553498</v>
      </c>
      <c r="CK75">
        <v>634.09111412140999</v>
      </c>
      <c r="CL75" s="5">
        <v>670.11445749016002</v>
      </c>
      <c r="CN75" s="13">
        <v>1400</v>
      </c>
      <c r="CO75">
        <v>281.67517842467498</v>
      </c>
      <c r="CP75">
        <v>309.412630056061</v>
      </c>
      <c r="CQ75">
        <v>339.47502307519699</v>
      </c>
      <c r="CR75">
        <v>371.75641860655497</v>
      </c>
      <c r="CS75">
        <v>406.10222462363703</v>
      </c>
      <c r="CT75">
        <v>442.32407950620399</v>
      </c>
      <c r="CU75">
        <v>480.21541893434602</v>
      </c>
      <c r="CV75">
        <v>519.56516570888095</v>
      </c>
      <c r="CW75">
        <v>559.357717233676</v>
      </c>
      <c r="CX75">
        <v>595.66304222980295</v>
      </c>
      <c r="CY75" s="5">
        <v>630.39985061992502</v>
      </c>
      <c r="DA75" s="13">
        <v>1400</v>
      </c>
      <c r="DB75">
        <v>282.418438717914</v>
      </c>
      <c r="DC75">
        <v>309.22580015347802</v>
      </c>
      <c r="DD75">
        <v>338.21651896879501</v>
      </c>
      <c r="DE75">
        <v>369.32455117479901</v>
      </c>
      <c r="DF75">
        <v>402.442653514612</v>
      </c>
      <c r="DG75">
        <v>437.43010513896701</v>
      </c>
      <c r="DH75">
        <v>474.12670613416702</v>
      </c>
      <c r="DI75">
        <v>512.36543065481305</v>
      </c>
      <c r="DJ75">
        <v>550.02645921533201</v>
      </c>
      <c r="DK75">
        <v>585.51889511557295</v>
      </c>
      <c r="DL75" s="5">
        <v>619.68127546131996</v>
      </c>
      <c r="DN75" s="13">
        <v>1400</v>
      </c>
      <c r="DO75">
        <v>282.877608488546</v>
      </c>
      <c r="DP75">
        <v>309.65250386651098</v>
      </c>
      <c r="DQ75">
        <v>338.61032690443102</v>
      </c>
      <c r="DR75">
        <v>369.68473857907998</v>
      </c>
      <c r="DS75">
        <v>402.76845473071</v>
      </c>
      <c r="DT75">
        <v>437.72129823950303</v>
      </c>
      <c r="DU75">
        <v>474.38397251684103</v>
      </c>
      <c r="DV75">
        <v>512.59052303612305</v>
      </c>
      <c r="DW75">
        <v>550.42282864049105</v>
      </c>
      <c r="DX75">
        <v>586.43088259092497</v>
      </c>
      <c r="DY75" s="5">
        <v>621.34053784038201</v>
      </c>
      <c r="EA75" s="13">
        <v>1400</v>
      </c>
      <c r="EB75">
        <v>283.25218880225702</v>
      </c>
      <c r="EC75">
        <v>310.00081491386402</v>
      </c>
      <c r="ED75">
        <v>338.93210342857901</v>
      </c>
      <c r="EE75">
        <v>369.979459394885</v>
      </c>
      <c r="EF75">
        <v>403.03555113401097</v>
      </c>
      <c r="EG75">
        <v>437.96063133074301</v>
      </c>
      <c r="EH75">
        <v>474.59612773151798</v>
      </c>
      <c r="EI75">
        <v>512.77694953962396</v>
      </c>
      <c r="EJ75">
        <v>550.74912394748901</v>
      </c>
      <c r="EK75">
        <v>587.17856618072801</v>
      </c>
      <c r="EL75" s="5">
        <v>622.70157233280304</v>
      </c>
      <c r="EN75" s="13">
        <v>1400</v>
      </c>
      <c r="EO75">
        <v>283.56358187104797</v>
      </c>
      <c r="EP75">
        <v>310.29051594279701</v>
      </c>
      <c r="EQ75">
        <v>339.19994996300301</v>
      </c>
      <c r="ER75">
        <v>370.22506603726998</v>
      </c>
      <c r="ES75">
        <v>403.25848360331503</v>
      </c>
      <c r="ET75">
        <v>438.160803583269</v>
      </c>
      <c r="EU75">
        <v>474.77404764675799</v>
      </c>
      <c r="EV75">
        <v>512.93383643144398</v>
      </c>
      <c r="EW75">
        <v>551.02239351874505</v>
      </c>
      <c r="EX75">
        <v>587.802678347344</v>
      </c>
      <c r="EY75" s="5">
        <v>623.83816464250003</v>
      </c>
      <c r="FA75" s="13">
        <v>1400</v>
      </c>
      <c r="FB75">
        <v>282.18628670115203</v>
      </c>
      <c r="FC75">
        <v>309.39964101994599</v>
      </c>
      <c r="FD75">
        <v>338.88657356155301</v>
      </c>
      <c r="FE75">
        <v>370.55989728906098</v>
      </c>
      <c r="FF75">
        <v>404.28783249904001</v>
      </c>
      <c r="FG75">
        <v>439.906963246911</v>
      </c>
      <c r="FH75">
        <v>477.23604619846998</v>
      </c>
      <c r="FI75">
        <v>516.08840871315897</v>
      </c>
      <c r="FJ75">
        <v>554.82865701433604</v>
      </c>
      <c r="FK75">
        <v>590.77767487670098</v>
      </c>
      <c r="FL75" s="5">
        <v>625.27174028937497</v>
      </c>
      <c r="FN75" s="13">
        <v>1400</v>
      </c>
      <c r="FO75">
        <v>282.14234658375301</v>
      </c>
      <c r="FP75">
        <v>309.01545488931299</v>
      </c>
      <c r="FQ75">
        <v>338.11610515394801</v>
      </c>
      <c r="FR75">
        <v>369.36362151947998</v>
      </c>
      <c r="FS75">
        <v>402.63680898649</v>
      </c>
      <c r="FT75">
        <v>437.785640792295</v>
      </c>
      <c r="FU75">
        <v>474.64361923164302</v>
      </c>
      <c r="FV75">
        <v>513.03900670039695</v>
      </c>
      <c r="FW75">
        <v>550.91395381823099</v>
      </c>
      <c r="FX75">
        <v>586.43367871731095</v>
      </c>
      <c r="FY75" s="5">
        <v>620.55775471973004</v>
      </c>
      <c r="GA75" s="13">
        <v>1400</v>
      </c>
      <c r="GB75">
        <v>282.35364744374601</v>
      </c>
      <c r="GC75">
        <v>309.16561368386999</v>
      </c>
      <c r="GD75">
        <v>338.161007247589</v>
      </c>
      <c r="GE75">
        <v>369.27382408893499</v>
      </c>
      <c r="GF75">
        <v>402.39682514667402</v>
      </c>
      <c r="GG75">
        <v>437.38921130956101</v>
      </c>
      <c r="GH75">
        <v>474.09065378566299</v>
      </c>
      <c r="GI75">
        <v>512.33397439932196</v>
      </c>
      <c r="GJ75">
        <v>549.97084948644294</v>
      </c>
      <c r="GK75">
        <v>585.390609129366</v>
      </c>
      <c r="GL75" s="5">
        <v>619.44794730522995</v>
      </c>
      <c r="GN75" s="13">
        <v>1400</v>
      </c>
      <c r="GO75">
        <v>282.200059473571</v>
      </c>
      <c r="GP75">
        <v>309.03914273045001</v>
      </c>
      <c r="GQ75">
        <v>338.09339528678998</v>
      </c>
      <c r="GR75">
        <v>369.28325334288201</v>
      </c>
      <c r="GS75">
        <v>402.490550467422</v>
      </c>
      <c r="GT75">
        <v>437.568721046799</v>
      </c>
      <c r="GU75">
        <v>474.35439864859302</v>
      </c>
      <c r="GV75">
        <v>512.67848097412798</v>
      </c>
      <c r="GW75">
        <v>550.43804994272898</v>
      </c>
      <c r="GX75">
        <v>585.910911789686</v>
      </c>
      <c r="GY75" s="5">
        <v>620.00417935930102</v>
      </c>
      <c r="HA75" s="13">
        <v>1400</v>
      </c>
      <c r="HB75">
        <v>282.33715873204198</v>
      </c>
      <c r="HC75">
        <v>309.15029778716797</v>
      </c>
      <c r="HD75">
        <v>338.14688233420799</v>
      </c>
      <c r="HE75">
        <v>369.260918424934</v>
      </c>
      <c r="HF75">
        <v>402.385168002743</v>
      </c>
      <c r="HG75">
        <v>437.37881197773498</v>
      </c>
      <c r="HH75">
        <v>474.08148870283497</v>
      </c>
      <c r="HI75">
        <v>512.32598118887302</v>
      </c>
      <c r="HJ75">
        <v>549.95671001619303</v>
      </c>
      <c r="HK75">
        <v>585.35797741048702</v>
      </c>
      <c r="HL75" s="5">
        <v>619.38859921332698</v>
      </c>
    </row>
    <row r="76" spans="1:220" x14ac:dyDescent="0.25">
      <c r="A76" s="13">
        <v>2800</v>
      </c>
      <c r="B76">
        <v>502.70228290601898</v>
      </c>
      <c r="C76">
        <v>541.50389995527905</v>
      </c>
      <c r="D76">
        <v>580.98952516580698</v>
      </c>
      <c r="E76">
        <v>620.525759565405</v>
      </c>
      <c r="F76">
        <v>659.58359527410096</v>
      </c>
      <c r="G76">
        <v>697.77511446122298</v>
      </c>
      <c r="H76">
        <v>734.85265987515004</v>
      </c>
      <c r="I76">
        <v>770.68536601272899</v>
      </c>
      <c r="J76">
        <v>804.53470253852504</v>
      </c>
      <c r="K76">
        <v>833.401042326263</v>
      </c>
      <c r="L76" s="5">
        <v>859.89897429575399</v>
      </c>
      <c r="N76" s="13">
        <v>2800</v>
      </c>
      <c r="O76">
        <v>491.42713007658102</v>
      </c>
      <c r="P76">
        <v>532.57572624594195</v>
      </c>
      <c r="Q76">
        <v>575.08986651097098</v>
      </c>
      <c r="R76">
        <v>618.31905938192097</v>
      </c>
      <c r="S76">
        <v>661.64004421061497</v>
      </c>
      <c r="T76">
        <v>704.51112350048504</v>
      </c>
      <c r="U76">
        <v>746.50016087903805</v>
      </c>
      <c r="V76">
        <v>787.28928902796201</v>
      </c>
      <c r="W76">
        <v>825.87264970109902</v>
      </c>
      <c r="X76">
        <v>858.73965599966698</v>
      </c>
      <c r="Y76" s="5">
        <v>888.58178604296904</v>
      </c>
      <c r="AA76" s="13">
        <v>2800</v>
      </c>
      <c r="AB76">
        <v>461.95282554175799</v>
      </c>
      <c r="AC76">
        <v>503.23975546430802</v>
      </c>
      <c r="AD76">
        <v>546.49378138900602</v>
      </c>
      <c r="AE76">
        <v>591.13643240017495</v>
      </c>
      <c r="AF76">
        <v>636.56074056003195</v>
      </c>
      <c r="AG76">
        <v>682.18465707345899</v>
      </c>
      <c r="AH76">
        <v>727.48940418599</v>
      </c>
      <c r="AI76">
        <v>772.04021465444805</v>
      </c>
      <c r="AJ76">
        <v>814.64873323641598</v>
      </c>
      <c r="AK76">
        <v>851.36815500346199</v>
      </c>
      <c r="AL76" s="5">
        <v>884.82828814340996</v>
      </c>
      <c r="AN76" s="13">
        <v>2800</v>
      </c>
      <c r="AO76">
        <v>426.83115731880002</v>
      </c>
      <c r="AP76">
        <v>466.68165960274001</v>
      </c>
      <c r="AQ76">
        <v>508.89388385241301</v>
      </c>
      <c r="AR76">
        <v>553.00212602384704</v>
      </c>
      <c r="AS76">
        <v>598.482518888865</v>
      </c>
      <c r="AT76">
        <v>644.79739714495599</v>
      </c>
      <c r="AU76">
        <v>691.43236388938601</v>
      </c>
      <c r="AV76">
        <v>737.92180450748003</v>
      </c>
      <c r="AW76">
        <v>783.004572839101</v>
      </c>
      <c r="AX76">
        <v>822.54492586851802</v>
      </c>
      <c r="AY76" s="5">
        <v>858.98203900158501</v>
      </c>
      <c r="BA76" s="13">
        <v>2800</v>
      </c>
      <c r="BB76">
        <v>384.79667026539897</v>
      </c>
      <c r="BC76">
        <v>421.85139888765701</v>
      </c>
      <c r="BD76">
        <v>461.45937310711003</v>
      </c>
      <c r="BE76">
        <v>503.28018507266302</v>
      </c>
      <c r="BF76">
        <v>546.90558970327402</v>
      </c>
      <c r="BG76">
        <v>591.89306698049302</v>
      </c>
      <c r="BH76">
        <v>637.79659766870202</v>
      </c>
      <c r="BI76">
        <v>684.19041991126699</v>
      </c>
      <c r="BJ76">
        <v>729.85856966592405</v>
      </c>
      <c r="BK76">
        <v>770.64295518769097</v>
      </c>
      <c r="BL76" s="5">
        <v>808.76480312447097</v>
      </c>
      <c r="BN76" s="13">
        <v>2800</v>
      </c>
      <c r="BO76">
        <v>342.10657393411799</v>
      </c>
      <c r="BP76">
        <v>375.608242572667</v>
      </c>
      <c r="BQ76">
        <v>411.65685041987098</v>
      </c>
      <c r="BR76">
        <v>450.02159111280997</v>
      </c>
      <c r="BS76">
        <v>490.40759134167803</v>
      </c>
      <c r="BT76">
        <v>532.48038854999095</v>
      </c>
      <c r="BU76">
        <v>575.88979416157997</v>
      </c>
      <c r="BV76">
        <v>620.28952303267499</v>
      </c>
      <c r="BW76">
        <v>664.57375772622095</v>
      </c>
      <c r="BX76">
        <v>704.78140412871198</v>
      </c>
      <c r="BY76" s="5">
        <v>742.89272813382297</v>
      </c>
      <c r="CA76" s="13">
        <v>2800</v>
      </c>
      <c r="CB76">
        <v>301.21470970071698</v>
      </c>
      <c r="CC76">
        <v>330.83576629886102</v>
      </c>
      <c r="CD76">
        <v>362.84931870943598</v>
      </c>
      <c r="CE76">
        <v>397.10697083051599</v>
      </c>
      <c r="CF76">
        <v>433.406063880624</v>
      </c>
      <c r="CG76">
        <v>471.50761837272597</v>
      </c>
      <c r="CH76">
        <v>511.15458508812799</v>
      </c>
      <c r="CI76">
        <v>552.087482416022</v>
      </c>
      <c r="CJ76">
        <v>593.34701984906496</v>
      </c>
      <c r="CK76">
        <v>631.30828293980801</v>
      </c>
      <c r="CL76" s="5">
        <v>667.71685299049796</v>
      </c>
      <c r="CN76" s="13">
        <v>2800</v>
      </c>
      <c r="CO76">
        <v>283.58064352909599</v>
      </c>
      <c r="CP76">
        <v>310.89599985760202</v>
      </c>
      <c r="CQ76">
        <v>340.45838440842101</v>
      </c>
      <c r="CR76">
        <v>372.16879145814897</v>
      </c>
      <c r="CS76">
        <v>405.88255011599603</v>
      </c>
      <c r="CT76">
        <v>441.422774422148</v>
      </c>
      <c r="CU76">
        <v>478.59457236902398</v>
      </c>
      <c r="CV76">
        <v>517.19770714930598</v>
      </c>
      <c r="CW76">
        <v>555.88839146366797</v>
      </c>
      <c r="CX76">
        <v>592.17278676332603</v>
      </c>
      <c r="CY76" s="5">
        <v>627.24875868069205</v>
      </c>
      <c r="DA76" s="13">
        <v>2800</v>
      </c>
      <c r="DB76">
        <v>283.28311489835198</v>
      </c>
      <c r="DC76">
        <v>309.61461755072702</v>
      </c>
      <c r="DD76">
        <v>338.08461883243899</v>
      </c>
      <c r="DE76">
        <v>368.619630718395</v>
      </c>
      <c r="DF76">
        <v>401.10932985315901</v>
      </c>
      <c r="DG76">
        <v>435.416414115517</v>
      </c>
      <c r="DH76">
        <v>471.38742879500899</v>
      </c>
      <c r="DI76">
        <v>508.86296590585698</v>
      </c>
      <c r="DJ76">
        <v>545.58130066267995</v>
      </c>
      <c r="DK76">
        <v>581.05658553175897</v>
      </c>
      <c r="DL76" s="5">
        <v>615.56223116420801</v>
      </c>
      <c r="DN76" s="13">
        <v>2800</v>
      </c>
      <c r="DO76">
        <v>283.73643501914199</v>
      </c>
      <c r="DP76">
        <v>310.04494129958999</v>
      </c>
      <c r="DQ76">
        <v>338.48956913511199</v>
      </c>
      <c r="DR76">
        <v>368.99768119654601</v>
      </c>
      <c r="DS76">
        <v>401.45984441292302</v>
      </c>
      <c r="DT76">
        <v>435.73969827815301</v>
      </c>
      <c r="DU76">
        <v>471.68478689565598</v>
      </c>
      <c r="DV76">
        <v>509.13674585769297</v>
      </c>
      <c r="DW76">
        <v>546.05201197643703</v>
      </c>
      <c r="DX76">
        <v>581.97465353983296</v>
      </c>
      <c r="DY76" s="5">
        <v>617.12735773213103</v>
      </c>
      <c r="EA76" s="13">
        <v>2800</v>
      </c>
      <c r="EB76">
        <v>284.10548262591499</v>
      </c>
      <c r="EC76">
        <v>310.39541028075899</v>
      </c>
      <c r="ED76">
        <v>338.81959424570601</v>
      </c>
      <c r="EE76">
        <v>369.30608044992601</v>
      </c>
      <c r="EF76">
        <v>401.74614990420901</v>
      </c>
      <c r="EG76">
        <v>436.00419814926499</v>
      </c>
      <c r="EH76">
        <v>471.92857335122102</v>
      </c>
      <c r="EI76">
        <v>509.36175407319001</v>
      </c>
      <c r="EJ76">
        <v>546.437521069681</v>
      </c>
      <c r="EK76">
        <v>582.72526330780397</v>
      </c>
      <c r="EL76" s="5">
        <v>618.40799289379095</v>
      </c>
      <c r="EN76" s="13">
        <v>2800</v>
      </c>
      <c r="EO76">
        <v>284.41175805643502</v>
      </c>
      <c r="EP76">
        <v>310.68636345079699</v>
      </c>
      <c r="EQ76">
        <v>339.09372463950803</v>
      </c>
      <c r="ER76">
        <v>369.56244840956703</v>
      </c>
      <c r="ES76">
        <v>401.98440130788202</v>
      </c>
      <c r="ET76">
        <v>436.22459939630198</v>
      </c>
      <c r="EU76">
        <v>472.132052224581</v>
      </c>
      <c r="EV76">
        <v>509.54993373136</v>
      </c>
      <c r="EW76">
        <v>546.75903066207195</v>
      </c>
      <c r="EX76">
        <v>583.35040427348201</v>
      </c>
      <c r="EY76" s="5">
        <v>619.47525112763799</v>
      </c>
      <c r="FA76" s="13">
        <v>2800</v>
      </c>
      <c r="FB76">
        <v>283.67247927116699</v>
      </c>
      <c r="FC76">
        <v>310.45165804695102</v>
      </c>
      <c r="FD76">
        <v>339.42767338694898</v>
      </c>
      <c r="FE76">
        <v>370.518920621581</v>
      </c>
      <c r="FF76">
        <v>403.60194309353199</v>
      </c>
      <c r="FG76">
        <v>438.52317229225702</v>
      </c>
      <c r="FH76">
        <v>475.11155016301501</v>
      </c>
      <c r="FI76">
        <v>513.18999642283097</v>
      </c>
      <c r="FJ76">
        <v>550.89158643683902</v>
      </c>
      <c r="FK76">
        <v>586.804261511101</v>
      </c>
      <c r="FL76" s="5">
        <v>621.61851521472295</v>
      </c>
      <c r="FN76" s="13">
        <v>2800</v>
      </c>
      <c r="FO76">
        <v>283.26073029887601</v>
      </c>
      <c r="FP76">
        <v>309.676420544189</v>
      </c>
      <c r="FQ76">
        <v>338.24778536233401</v>
      </c>
      <c r="FR76">
        <v>368.90012975309998</v>
      </c>
      <c r="FS76">
        <v>401.51974180505101</v>
      </c>
      <c r="FT76">
        <v>435.96484266942798</v>
      </c>
      <c r="FU76">
        <v>472.07728596115999</v>
      </c>
      <c r="FV76">
        <v>509.69320478899903</v>
      </c>
      <c r="FW76">
        <v>546.59087691897003</v>
      </c>
      <c r="FX76">
        <v>582.09469862326205</v>
      </c>
      <c r="FY76" s="5">
        <v>616.57165535829699</v>
      </c>
      <c r="GA76" s="13">
        <v>2800</v>
      </c>
      <c r="GB76">
        <v>283.21906609343898</v>
      </c>
      <c r="GC76">
        <v>309.553833568041</v>
      </c>
      <c r="GD76">
        <v>338.02744318442302</v>
      </c>
      <c r="GE76">
        <v>368.56628569048502</v>
      </c>
      <c r="GF76">
        <v>401.05991074989998</v>
      </c>
      <c r="GG76">
        <v>435.37088202279699</v>
      </c>
      <c r="GH76">
        <v>471.34560265387802</v>
      </c>
      <c r="GI76">
        <v>508.82451645463902</v>
      </c>
      <c r="GJ76">
        <v>545.51504581737697</v>
      </c>
      <c r="GK76">
        <v>580.92722196751004</v>
      </c>
      <c r="GL76" s="5">
        <v>615.34179797652598</v>
      </c>
      <c r="GN76" s="13">
        <v>2800</v>
      </c>
      <c r="GO76">
        <v>283.231598842849</v>
      </c>
      <c r="GP76">
        <v>309.60524406855399</v>
      </c>
      <c r="GQ76">
        <v>338.12739258319198</v>
      </c>
      <c r="GR76">
        <v>368.723792883496</v>
      </c>
      <c r="GS76">
        <v>401.28198166112099</v>
      </c>
      <c r="GT76">
        <v>435.66196556282699</v>
      </c>
      <c r="GU76">
        <v>471.70761377604401</v>
      </c>
      <c r="GV76">
        <v>509.25708325595701</v>
      </c>
      <c r="GW76">
        <v>546.05296969557696</v>
      </c>
      <c r="GX76">
        <v>581.51278299625699</v>
      </c>
      <c r="GY76" s="5">
        <v>615.96021595006505</v>
      </c>
      <c r="HA76" s="13">
        <v>2800</v>
      </c>
      <c r="HB76">
        <v>283.202763051744</v>
      </c>
      <c r="HC76">
        <v>309.53836218103601</v>
      </c>
      <c r="HD76">
        <v>338.01289119347899</v>
      </c>
      <c r="HE76">
        <v>368.55270993841901</v>
      </c>
      <c r="HF76">
        <v>401.04733570986298</v>
      </c>
      <c r="HG76">
        <v>435.35929795643602</v>
      </c>
      <c r="HH76">
        <v>471.33496359986799</v>
      </c>
      <c r="HI76">
        <v>508.814738697199</v>
      </c>
      <c r="HJ76">
        <v>545.49819116752599</v>
      </c>
      <c r="HK76">
        <v>580.89430738358601</v>
      </c>
      <c r="HL76" s="5">
        <v>615.28571629012197</v>
      </c>
    </row>
    <row r="77" spans="1:220" x14ac:dyDescent="0.25">
      <c r="A77" s="13">
        <v>4200</v>
      </c>
      <c r="B77">
        <v>502.16166092635598</v>
      </c>
      <c r="C77">
        <v>539.99692697639102</v>
      </c>
      <c r="D77">
        <v>578.46514184861496</v>
      </c>
      <c r="E77">
        <v>616.96797334172697</v>
      </c>
      <c r="F77">
        <v>655.00433795695903</v>
      </c>
      <c r="G77">
        <v>692.20473705208701</v>
      </c>
      <c r="H77">
        <v>728.33135629067101</v>
      </c>
      <c r="I77">
        <v>763.25701859066896</v>
      </c>
      <c r="J77">
        <v>795.83752914592799</v>
      </c>
      <c r="K77">
        <v>824.24573685891505</v>
      </c>
      <c r="L77" s="5">
        <v>850.42955324110198</v>
      </c>
      <c r="N77" s="13">
        <v>4200</v>
      </c>
      <c r="O77">
        <v>494.32609769867003</v>
      </c>
      <c r="P77">
        <v>534.81996892102097</v>
      </c>
      <c r="Q77">
        <v>576.63296636914401</v>
      </c>
      <c r="R77">
        <v>619.14739851150796</v>
      </c>
      <c r="S77">
        <v>661.76661967252699</v>
      </c>
      <c r="T77">
        <v>703.96581146288702</v>
      </c>
      <c r="U77">
        <v>745.31983691128596</v>
      </c>
      <c r="V77">
        <v>785.51002105047598</v>
      </c>
      <c r="W77">
        <v>823.08090499699904</v>
      </c>
      <c r="X77">
        <v>855.82004705583699</v>
      </c>
      <c r="Y77" s="5">
        <v>885.67550114977405</v>
      </c>
      <c r="AA77" s="13">
        <v>4200</v>
      </c>
      <c r="AB77">
        <v>466.07008016877103</v>
      </c>
      <c r="AC77">
        <v>506.84238026624502</v>
      </c>
      <c r="AD77">
        <v>549.53369007375898</v>
      </c>
      <c r="AE77">
        <v>593.59764277923102</v>
      </c>
      <c r="AF77">
        <v>638.45629218542194</v>
      </c>
      <c r="AG77">
        <v>683.54901067453102</v>
      </c>
      <c r="AH77">
        <v>728.36900685680803</v>
      </c>
      <c r="AI77">
        <v>772.48456821599495</v>
      </c>
      <c r="AJ77">
        <v>814.24450499736099</v>
      </c>
      <c r="AK77">
        <v>851.10046852161895</v>
      </c>
      <c r="AL77" s="5">
        <v>884.88420384902201</v>
      </c>
      <c r="AN77" s="13">
        <v>4200</v>
      </c>
      <c r="AO77">
        <v>431.06682310235999</v>
      </c>
      <c r="AP77">
        <v>470.44625587220003</v>
      </c>
      <c r="AQ77">
        <v>512.13102317342305</v>
      </c>
      <c r="AR77">
        <v>555.68485293524395</v>
      </c>
      <c r="AS77">
        <v>600.613445549468</v>
      </c>
      <c r="AT77">
        <v>646.40437012841403</v>
      </c>
      <c r="AU77">
        <v>692.56138754005997</v>
      </c>
      <c r="AV77">
        <v>738.62910641824897</v>
      </c>
      <c r="AW77">
        <v>782.90314574391004</v>
      </c>
      <c r="AX77">
        <v>822.69162325489901</v>
      </c>
      <c r="AY77" s="5">
        <v>859.62585798850296</v>
      </c>
      <c r="BA77" s="13">
        <v>4200</v>
      </c>
      <c r="BB77">
        <v>388.61032540628099</v>
      </c>
      <c r="BC77">
        <v>425.20000638909403</v>
      </c>
      <c r="BD77">
        <v>464.274697999956</v>
      </c>
      <c r="BE77">
        <v>505.51799252981903</v>
      </c>
      <c r="BF77">
        <v>548.54812077923998</v>
      </c>
      <c r="BG77">
        <v>592.94780700727699</v>
      </c>
      <c r="BH77">
        <v>638.29226724518401</v>
      </c>
      <c r="BI77">
        <v>684.17146886494095</v>
      </c>
      <c r="BJ77">
        <v>728.96145989571505</v>
      </c>
      <c r="BK77">
        <v>769.95600280977499</v>
      </c>
      <c r="BL77" s="5">
        <v>808.59073612486202</v>
      </c>
      <c r="BN77" s="13">
        <v>4200</v>
      </c>
      <c r="BO77">
        <v>345.32085611833298</v>
      </c>
      <c r="BP77">
        <v>378.36577850587298</v>
      </c>
      <c r="BQ77">
        <v>413.880927529323</v>
      </c>
      <c r="BR77">
        <v>451.65267956902602</v>
      </c>
      <c r="BS77">
        <v>491.40677035960999</v>
      </c>
      <c r="BT77">
        <v>532.83003801215398</v>
      </c>
      <c r="BU77">
        <v>575.59199230570403</v>
      </c>
      <c r="BV77">
        <v>619.36294924550498</v>
      </c>
      <c r="BW77">
        <v>662.67378652270997</v>
      </c>
      <c r="BX77">
        <v>702.970525069833</v>
      </c>
      <c r="BY77" s="5">
        <v>741.49908029166897</v>
      </c>
      <c r="CA77" s="13">
        <v>4200</v>
      </c>
      <c r="CB77">
        <v>303.77695443601601</v>
      </c>
      <c r="CC77">
        <v>332.96545037608502</v>
      </c>
      <c r="CD77">
        <v>364.46808470573097</v>
      </c>
      <c r="CE77">
        <v>398.14731485194102</v>
      </c>
      <c r="CF77">
        <v>433.81464240342501</v>
      </c>
      <c r="CG77">
        <v>471.24664668418001</v>
      </c>
      <c r="CH77">
        <v>510.201515632613</v>
      </c>
      <c r="CI77">
        <v>550.43345294200401</v>
      </c>
      <c r="CJ77">
        <v>590.66628678407506</v>
      </c>
      <c r="CK77">
        <v>628.59288731146796</v>
      </c>
      <c r="CL77" s="5">
        <v>665.29184725304901</v>
      </c>
      <c r="CN77" s="13">
        <v>4200</v>
      </c>
      <c r="CO77">
        <v>285.46589685727798</v>
      </c>
      <c r="CP77">
        <v>312.356388397172</v>
      </c>
      <c r="CQ77">
        <v>341.417725777459</v>
      </c>
      <c r="CR77">
        <v>372.557605862755</v>
      </c>
      <c r="CS77">
        <v>405.64094135011197</v>
      </c>
      <c r="CT77">
        <v>440.501990027457</v>
      </c>
      <c r="CU77">
        <v>476.95729536434902</v>
      </c>
      <c r="CV77">
        <v>514.81736809316101</v>
      </c>
      <c r="CW77">
        <v>552.51693151382199</v>
      </c>
      <c r="CX77">
        <v>588.70318842458801</v>
      </c>
      <c r="CY77" s="5">
        <v>624.00131834883996</v>
      </c>
      <c r="DA77" s="13">
        <v>4200</v>
      </c>
      <c r="DB77">
        <v>284.30398943658901</v>
      </c>
      <c r="DC77">
        <v>310.17659476089199</v>
      </c>
      <c r="DD77">
        <v>338.11955997450502</v>
      </c>
      <c r="DE77">
        <v>368.06468405448499</v>
      </c>
      <c r="DF77">
        <v>399.90792910032502</v>
      </c>
      <c r="DG77">
        <v>433.51909800573702</v>
      </c>
      <c r="DH77">
        <v>468.75226615029698</v>
      </c>
      <c r="DI77">
        <v>505.455422076567</v>
      </c>
      <c r="DJ77">
        <v>541.31280230314405</v>
      </c>
      <c r="DK77">
        <v>576.66821965376403</v>
      </c>
      <c r="DL77" s="5">
        <v>611.36927970912598</v>
      </c>
      <c r="DN77" s="13">
        <v>4200</v>
      </c>
      <c r="DO77">
        <v>284.734149334807</v>
      </c>
      <c r="DP77">
        <v>310.59045508245799</v>
      </c>
      <c r="DQ77">
        <v>338.515115142772</v>
      </c>
      <c r="DR77">
        <v>368.440630719946</v>
      </c>
      <c r="DS77">
        <v>400.26381526331801</v>
      </c>
      <c r="DT77">
        <v>433.85541849132602</v>
      </c>
      <c r="DU77">
        <v>469.07051909164801</v>
      </c>
      <c r="DV77">
        <v>505.75814047530298</v>
      </c>
      <c r="DW77">
        <v>541.82824445541098</v>
      </c>
      <c r="DX77">
        <v>577.57057127685596</v>
      </c>
      <c r="DY77" s="5">
        <v>612.82920731662796</v>
      </c>
      <c r="EA77" s="13">
        <v>4200</v>
      </c>
      <c r="EB77">
        <v>285.083687540798</v>
      </c>
      <c r="EC77">
        <v>310.92684815467999</v>
      </c>
      <c r="ED77">
        <v>338.83678725976603</v>
      </c>
      <c r="EE77">
        <v>368.74657105332602</v>
      </c>
      <c r="EF77">
        <v>400.55369796719702</v>
      </c>
      <c r="EG77">
        <v>434.129680263843</v>
      </c>
      <c r="EH77">
        <v>469.330406177437</v>
      </c>
      <c r="EI77">
        <v>506.00573638609802</v>
      </c>
      <c r="EJ77">
        <v>542.24890732879703</v>
      </c>
      <c r="EK77">
        <v>578.30654570635602</v>
      </c>
      <c r="EL77" s="5">
        <v>614.02099504406499</v>
      </c>
      <c r="EN77" s="13">
        <v>4200</v>
      </c>
      <c r="EO77">
        <v>285.37332718564198</v>
      </c>
      <c r="EP77">
        <v>311.205662296811</v>
      </c>
      <c r="EQ77">
        <v>339.10350659502501</v>
      </c>
      <c r="ER77">
        <v>369.00039072632899</v>
      </c>
      <c r="ES77">
        <v>400.79437623351998</v>
      </c>
      <c r="ET77">
        <v>434.35760277636302</v>
      </c>
      <c r="EU77">
        <v>469.54662570697798</v>
      </c>
      <c r="EV77">
        <v>506.21199722155598</v>
      </c>
      <c r="EW77">
        <v>542.59872705977102</v>
      </c>
      <c r="EX77">
        <v>578.91827602114199</v>
      </c>
      <c r="EY77" s="5">
        <v>615.01230878851402</v>
      </c>
      <c r="FA77" s="13">
        <v>4200</v>
      </c>
      <c r="FB77">
        <v>285.14252324699402</v>
      </c>
      <c r="FC77">
        <v>311.48678038747403</v>
      </c>
      <c r="FD77">
        <v>339.95272487861899</v>
      </c>
      <c r="FE77">
        <v>370.464088790137</v>
      </c>
      <c r="FF77">
        <v>402.90539162182</v>
      </c>
      <c r="FG77">
        <v>437.13256483072098</v>
      </c>
      <c r="FH77">
        <v>472.98447125353903</v>
      </c>
      <c r="FI77">
        <v>510.29349100951799</v>
      </c>
      <c r="FJ77">
        <v>547.04912197554097</v>
      </c>
      <c r="FK77">
        <v>582.83879564430902</v>
      </c>
      <c r="FL77" s="5">
        <v>617.85992137611299</v>
      </c>
      <c r="FN77" s="13">
        <v>4200</v>
      </c>
      <c r="FO77">
        <v>284.411506571578</v>
      </c>
      <c r="FP77">
        <v>310.377296336999</v>
      </c>
      <c r="FQ77">
        <v>338.42588770211302</v>
      </c>
      <c r="FR77">
        <v>368.48796784179501</v>
      </c>
      <c r="FS77">
        <v>400.45732746469298</v>
      </c>
      <c r="FT77">
        <v>434.20080785222501</v>
      </c>
      <c r="FU77">
        <v>469.56908528850403</v>
      </c>
      <c r="FV77">
        <v>506.406613509522</v>
      </c>
      <c r="FW77">
        <v>542.42044528120596</v>
      </c>
      <c r="FX77">
        <v>577.811560823013</v>
      </c>
      <c r="FY77" s="5">
        <v>612.49796312395597</v>
      </c>
      <c r="GA77" s="13">
        <v>4200</v>
      </c>
      <c r="GB77">
        <v>284.24314124201402</v>
      </c>
      <c r="GC77">
        <v>310.11806320799002</v>
      </c>
      <c r="GD77">
        <v>338.06363468127802</v>
      </c>
      <c r="GE77">
        <v>368.01155467729598</v>
      </c>
      <c r="GF77">
        <v>399.85766410495199</v>
      </c>
      <c r="GG77">
        <v>433.47163115621601</v>
      </c>
      <c r="GH77">
        <v>468.70738863756401</v>
      </c>
      <c r="GI77">
        <v>505.412778279203</v>
      </c>
      <c r="GJ77">
        <v>541.240090331891</v>
      </c>
      <c r="GK77">
        <v>576.54087693670397</v>
      </c>
      <c r="GL77" s="5">
        <v>611.16336306960295</v>
      </c>
      <c r="GN77" s="13">
        <v>4200</v>
      </c>
      <c r="GO77">
        <v>284.32630063503001</v>
      </c>
      <c r="GP77">
        <v>310.24600395660002</v>
      </c>
      <c r="GQ77">
        <v>338.242771717783</v>
      </c>
      <c r="GR77">
        <v>368.24785165220999</v>
      </c>
      <c r="GS77">
        <v>400.15603170166202</v>
      </c>
      <c r="GT77">
        <v>433.83549355207799</v>
      </c>
      <c r="GU77">
        <v>469.13846265782797</v>
      </c>
      <c r="GV77">
        <v>505.91102375244498</v>
      </c>
      <c r="GW77">
        <v>541.83259919063903</v>
      </c>
      <c r="GX77">
        <v>577.17974841606701</v>
      </c>
      <c r="GY77" s="5">
        <v>611.83539534287399</v>
      </c>
      <c r="HA77" s="13">
        <v>4200</v>
      </c>
      <c r="HB77">
        <v>284.22765004964702</v>
      </c>
      <c r="HC77">
        <v>310.10316224049097</v>
      </c>
      <c r="HD77">
        <v>338.04939790643601</v>
      </c>
      <c r="HE77">
        <v>367.99803058875801</v>
      </c>
      <c r="HF77">
        <v>399.84487031213899</v>
      </c>
      <c r="HG77">
        <v>433.45955094423903</v>
      </c>
      <c r="HH77">
        <v>468.69596896789801</v>
      </c>
      <c r="HI77">
        <v>505.401928719284</v>
      </c>
      <c r="HJ77">
        <v>541.22158666930397</v>
      </c>
      <c r="HK77">
        <v>576.50846887689602</v>
      </c>
      <c r="HL77" s="5">
        <v>611.110962801146</v>
      </c>
    </row>
    <row r="78" spans="1:220" x14ac:dyDescent="0.25">
      <c r="A78" s="13">
        <v>5600</v>
      </c>
      <c r="B78">
        <v>501.56402569674202</v>
      </c>
      <c r="C78">
        <v>538.42849935920196</v>
      </c>
      <c r="D78">
        <v>575.87723504057101</v>
      </c>
      <c r="E78">
        <v>613.34614225856399</v>
      </c>
      <c r="F78">
        <v>650.36145618672697</v>
      </c>
      <c r="G78">
        <v>686.57177805467904</v>
      </c>
      <c r="H78">
        <v>721.74900321720997</v>
      </c>
      <c r="I78">
        <v>755.76957207847602</v>
      </c>
      <c r="J78">
        <v>787.13665569628404</v>
      </c>
      <c r="K78">
        <v>815.07018092612304</v>
      </c>
      <c r="L78" s="5">
        <v>840.91694607398597</v>
      </c>
      <c r="N78" s="13">
        <v>5600</v>
      </c>
      <c r="O78">
        <v>497.56901407230401</v>
      </c>
      <c r="P78">
        <v>537.43103696467495</v>
      </c>
      <c r="Q78">
        <v>578.56923936722399</v>
      </c>
      <c r="R78">
        <v>620.39786981305997</v>
      </c>
      <c r="S78">
        <v>662.34633041983705</v>
      </c>
      <c r="T78">
        <v>703.90645811221498</v>
      </c>
      <c r="U78">
        <v>744.66005646423696</v>
      </c>
      <c r="V78">
        <v>784.28752593493505</v>
      </c>
      <c r="W78">
        <v>820.94676909327404</v>
      </c>
      <c r="X78">
        <v>853.57438939793099</v>
      </c>
      <c r="Y78" s="5">
        <v>883.45189977826703</v>
      </c>
      <c r="AA78" s="13">
        <v>5600</v>
      </c>
      <c r="AB78">
        <v>470.55058378183401</v>
      </c>
      <c r="AC78">
        <v>510.83081047550098</v>
      </c>
      <c r="AD78">
        <v>552.98569241708003</v>
      </c>
      <c r="AE78">
        <v>596.50026667360805</v>
      </c>
      <c r="AF78">
        <v>640.82529316149305</v>
      </c>
      <c r="AG78">
        <v>685.42177223048304</v>
      </c>
      <c r="AH78">
        <v>729.79548194776805</v>
      </c>
      <c r="AI78">
        <v>773.51843804809198</v>
      </c>
      <c r="AJ78">
        <v>814.55394824355096</v>
      </c>
      <c r="AK78">
        <v>851.57231334204698</v>
      </c>
      <c r="AL78" s="5">
        <v>885.70074557001703</v>
      </c>
      <c r="AN78" s="13">
        <v>5600</v>
      </c>
      <c r="AO78">
        <v>435.56797025119602</v>
      </c>
      <c r="AP78">
        <v>474.48955256929901</v>
      </c>
      <c r="AQ78">
        <v>515.66313890434503</v>
      </c>
      <c r="AR78">
        <v>558.68118210417003</v>
      </c>
      <c r="AS78">
        <v>603.07857716529202</v>
      </c>
      <c r="AT78">
        <v>648.36832953950602</v>
      </c>
      <c r="AU78">
        <v>694.07312228775697</v>
      </c>
      <c r="AV78">
        <v>739.74891522170105</v>
      </c>
      <c r="AW78">
        <v>783.33776423144604</v>
      </c>
      <c r="AX78">
        <v>823.38294676214196</v>
      </c>
      <c r="AY78" s="5">
        <v>860.81796598010999</v>
      </c>
      <c r="BA78" s="13">
        <v>5600</v>
      </c>
      <c r="BB78">
        <v>392.57464734824902</v>
      </c>
      <c r="BC78">
        <v>428.70332311644302</v>
      </c>
      <c r="BD78">
        <v>467.25104606103099</v>
      </c>
      <c r="BE78">
        <v>507.92465259613903</v>
      </c>
      <c r="BF78">
        <v>550.36825971398002</v>
      </c>
      <c r="BG78">
        <v>594.18968880945499</v>
      </c>
      <c r="BH78">
        <v>638.98578981919604</v>
      </c>
      <c r="BI78">
        <v>684.36314335082295</v>
      </c>
      <c r="BJ78">
        <v>728.38792143551598</v>
      </c>
      <c r="BK78">
        <v>769.57054074580299</v>
      </c>
      <c r="BL78" s="5">
        <v>808.68495878873796</v>
      </c>
      <c r="BN78" s="13">
        <v>5600</v>
      </c>
      <c r="BO78">
        <v>348.595181559514</v>
      </c>
      <c r="BP78">
        <v>381.18173274555699</v>
      </c>
      <c r="BQ78">
        <v>416.163634644235</v>
      </c>
      <c r="BR78">
        <v>453.34378334458302</v>
      </c>
      <c r="BS78">
        <v>492.46786284777602</v>
      </c>
      <c r="BT78">
        <v>533.24358822463898</v>
      </c>
      <c r="BU78">
        <v>575.36011861013105</v>
      </c>
      <c r="BV78">
        <v>618.50472258755406</v>
      </c>
      <c r="BW78">
        <v>660.94567963399402</v>
      </c>
      <c r="BX78">
        <v>701.28292158690999</v>
      </c>
      <c r="BY78" s="5">
        <v>740.15916900222999</v>
      </c>
      <c r="CA78" s="13">
        <v>5600</v>
      </c>
      <c r="CB78">
        <v>306.34001704458302</v>
      </c>
      <c r="CC78">
        <v>335.09172002610097</v>
      </c>
      <c r="CD78">
        <v>366.08082115381899</v>
      </c>
      <c r="CE78">
        <v>399.18019786370098</v>
      </c>
      <c r="CF78">
        <v>434.21499853403998</v>
      </c>
      <c r="CG78">
        <v>470.97693187967701</v>
      </c>
      <c r="CH78">
        <v>509.23919346552901</v>
      </c>
      <c r="CI78">
        <v>548.76969089746501</v>
      </c>
      <c r="CJ78">
        <v>588.07354365808703</v>
      </c>
      <c r="CK78">
        <v>625.90135527702</v>
      </c>
      <c r="CL78" s="5">
        <v>662.79627879097404</v>
      </c>
      <c r="CN78" s="13">
        <v>5600</v>
      </c>
      <c r="CO78">
        <v>287.32527430045002</v>
      </c>
      <c r="CP78">
        <v>313.78663880867401</v>
      </c>
      <c r="CQ78">
        <v>342.34410247524698</v>
      </c>
      <c r="CR78">
        <v>372.91183211582398</v>
      </c>
      <c r="CS78">
        <v>405.36399081503401</v>
      </c>
      <c r="CT78">
        <v>439.54565088678902</v>
      </c>
      <c r="CU78">
        <v>475.28455026003297</v>
      </c>
      <c r="CV78">
        <v>512.40184159651096</v>
      </c>
      <c r="CW78">
        <v>549.20085496643003</v>
      </c>
      <c r="CX78">
        <v>585.21388252091003</v>
      </c>
      <c r="CY78" s="5">
        <v>620.62151968629496</v>
      </c>
      <c r="DA78" s="13">
        <v>5600</v>
      </c>
      <c r="DB78">
        <v>285.36481094703697</v>
      </c>
      <c r="DC78">
        <v>310.78517383414498</v>
      </c>
      <c r="DD78">
        <v>338.20509394016398</v>
      </c>
      <c r="DE78">
        <v>367.56141068023197</v>
      </c>
      <c r="DF78">
        <v>398.757013176442</v>
      </c>
      <c r="DG78">
        <v>431.669679954022</v>
      </c>
      <c r="DH78">
        <v>466.16173821849299</v>
      </c>
      <c r="DI78">
        <v>502.08230435420501</v>
      </c>
      <c r="DJ78">
        <v>537.15313067201998</v>
      </c>
      <c r="DK78">
        <v>572.29712179968999</v>
      </c>
      <c r="DL78" s="5">
        <v>607.05930197377097</v>
      </c>
      <c r="DN78" s="13">
        <v>5600</v>
      </c>
      <c r="DO78">
        <v>285.76629600979197</v>
      </c>
      <c r="DP78">
        <v>311.17531186727001</v>
      </c>
      <c r="DQ78">
        <v>338.58246051247102</v>
      </c>
      <c r="DR78">
        <v>367.92515421075598</v>
      </c>
      <c r="DS78">
        <v>399.10701747744702</v>
      </c>
      <c r="DT78">
        <v>432.00667931587401</v>
      </c>
      <c r="DU78">
        <v>466.48739139576702</v>
      </c>
      <c r="DV78">
        <v>502.39995053861401</v>
      </c>
      <c r="DW78">
        <v>537.689916483356</v>
      </c>
      <c r="DX78">
        <v>573.16705542387797</v>
      </c>
      <c r="DY78" s="5">
        <v>608.40699644394704</v>
      </c>
      <c r="EA78" s="13">
        <v>5600</v>
      </c>
      <c r="EB78">
        <v>286.09197325187699</v>
      </c>
      <c r="EC78">
        <v>311.49185507022798</v>
      </c>
      <c r="ED78">
        <v>338.88875533469502</v>
      </c>
      <c r="EE78">
        <v>368.22054748599498</v>
      </c>
      <c r="EF78">
        <v>399.391448338359</v>
      </c>
      <c r="EG78">
        <v>432.28077263053802</v>
      </c>
      <c r="EH78">
        <v>466.75251872089802</v>
      </c>
      <c r="EI78">
        <v>502.658844366567</v>
      </c>
      <c r="EJ78">
        <v>538.12681002430304</v>
      </c>
      <c r="EK78">
        <v>573.87504580653103</v>
      </c>
      <c r="EL78" s="5">
        <v>609.50478596351002</v>
      </c>
      <c r="EN78" s="13">
        <v>5600</v>
      </c>
      <c r="EO78">
        <v>286.361461182222</v>
      </c>
      <c r="EP78">
        <v>311.75383221388</v>
      </c>
      <c r="EQ78">
        <v>339.142327399397</v>
      </c>
      <c r="ER78">
        <v>368.46519947113302</v>
      </c>
      <c r="ES78">
        <v>399.62715256853301</v>
      </c>
      <c r="ET78">
        <v>432.508066147639</v>
      </c>
      <c r="EU78">
        <v>466.97255437281899</v>
      </c>
      <c r="EV78">
        <v>502.87389979194899</v>
      </c>
      <c r="EW78">
        <v>538.48931958911999</v>
      </c>
      <c r="EX78">
        <v>574.46246405607405</v>
      </c>
      <c r="EY78" s="5">
        <v>610.41628783581098</v>
      </c>
      <c r="FA78" s="13">
        <v>5600</v>
      </c>
      <c r="FB78">
        <v>286.59054136580801</v>
      </c>
      <c r="FC78">
        <v>312.49716348344299</v>
      </c>
      <c r="FD78">
        <v>340.45163831376902</v>
      </c>
      <c r="FE78">
        <v>370.38282152796597</v>
      </c>
      <c r="FF78">
        <v>402.18289825336001</v>
      </c>
      <c r="FG78">
        <v>435.71645033009099</v>
      </c>
      <c r="FH78">
        <v>470.82790970145697</v>
      </c>
      <c r="FI78">
        <v>507.36075650430502</v>
      </c>
      <c r="FJ78">
        <v>543.263649922436</v>
      </c>
      <c r="FK78">
        <v>578.85638714549202</v>
      </c>
      <c r="FL78" s="5">
        <v>613.96116124321804</v>
      </c>
      <c r="FN78" s="13">
        <v>5600</v>
      </c>
      <c r="FO78">
        <v>285.56943047755999</v>
      </c>
      <c r="FP78">
        <v>311.08754853734803</v>
      </c>
      <c r="FQ78">
        <v>338.61600755662101</v>
      </c>
      <c r="FR78">
        <v>368.09038429413101</v>
      </c>
      <c r="FS78">
        <v>399.41162207685898</v>
      </c>
      <c r="FT78">
        <v>432.45501336557402</v>
      </c>
      <c r="FU78">
        <v>467.08005094966398</v>
      </c>
      <c r="FV78">
        <v>503.13962885433699</v>
      </c>
      <c r="FW78">
        <v>538.34425575714602</v>
      </c>
      <c r="FX78">
        <v>573.53371291041799</v>
      </c>
      <c r="FY78" s="5">
        <v>608.297218163396</v>
      </c>
      <c r="GA78" s="13">
        <v>5600</v>
      </c>
      <c r="GB78">
        <v>285.30795737673401</v>
      </c>
      <c r="GC78">
        <v>310.72993489691999</v>
      </c>
      <c r="GD78">
        <v>338.15167588125701</v>
      </c>
      <c r="GE78">
        <v>367.50993823057502</v>
      </c>
      <c r="GF78">
        <v>398.70750645175599</v>
      </c>
      <c r="GG78">
        <v>431.62203816422198</v>
      </c>
      <c r="GH78">
        <v>466.11572929160798</v>
      </c>
      <c r="GI78">
        <v>502.03745799293</v>
      </c>
      <c r="GJ78">
        <v>537.07727801055398</v>
      </c>
      <c r="GK78">
        <v>572.17418579371201</v>
      </c>
      <c r="GL78" s="5">
        <v>606.868956742769</v>
      </c>
      <c r="GN78" s="13">
        <v>5600</v>
      </c>
      <c r="GO78">
        <v>285.44012078077901</v>
      </c>
      <c r="GP78">
        <v>310.909893986143</v>
      </c>
      <c r="GQ78">
        <v>338.38484676408098</v>
      </c>
      <c r="GR78">
        <v>367.801188824706</v>
      </c>
      <c r="GS78">
        <v>399.06080142346099</v>
      </c>
      <c r="GT78">
        <v>432.04015581694699</v>
      </c>
      <c r="GU78">
        <v>466.60008063153498</v>
      </c>
      <c r="GV78">
        <v>502.594881017158</v>
      </c>
      <c r="GW78">
        <v>537.71431356997095</v>
      </c>
      <c r="GX78">
        <v>572.85838054130897</v>
      </c>
      <c r="GY78" s="5">
        <v>607.58846602737503</v>
      </c>
      <c r="HA78" s="13">
        <v>5600</v>
      </c>
      <c r="HB78">
        <v>285.293480725775</v>
      </c>
      <c r="HC78">
        <v>310.71586969100798</v>
      </c>
      <c r="HD78">
        <v>338.13807481658898</v>
      </c>
      <c r="HE78">
        <v>367.496833231523</v>
      </c>
      <c r="HF78">
        <v>398.69490278528201</v>
      </c>
      <c r="HG78">
        <v>431.60991029198402</v>
      </c>
      <c r="HH78">
        <v>466.10401823184901</v>
      </c>
      <c r="HI78">
        <v>502.02604409363602</v>
      </c>
      <c r="HJ78">
        <v>537.05796996792105</v>
      </c>
      <c r="HK78">
        <v>572.14289256792404</v>
      </c>
      <c r="HL78" s="5">
        <v>606.82050876587596</v>
      </c>
    </row>
    <row r="79" spans="1:220" x14ac:dyDescent="0.25">
      <c r="A79" s="13">
        <v>7000</v>
      </c>
      <c r="B79">
        <v>500.908166468844</v>
      </c>
      <c r="C79">
        <v>536.79717288541895</v>
      </c>
      <c r="D79">
        <v>573.22407833134901</v>
      </c>
      <c r="E79">
        <v>609.65819753449603</v>
      </c>
      <c r="F79">
        <v>645.65247502703005</v>
      </c>
      <c r="G79">
        <v>680.87329723863695</v>
      </c>
      <c r="H79">
        <v>715.10214964707598</v>
      </c>
      <c r="I79">
        <v>748.21903889144903</v>
      </c>
      <c r="J79">
        <v>778.42542268223895</v>
      </c>
      <c r="K79">
        <v>805.86764236203601</v>
      </c>
      <c r="L79" s="5">
        <v>831.35458032028305</v>
      </c>
      <c r="N79" s="13">
        <v>7000</v>
      </c>
      <c r="O79">
        <v>501.20535090652402</v>
      </c>
      <c r="P79">
        <v>540.46105370420003</v>
      </c>
      <c r="Q79">
        <v>580.95351777112205</v>
      </c>
      <c r="R79">
        <v>622.12806892843798</v>
      </c>
      <c r="S79">
        <v>663.43961135644201</v>
      </c>
      <c r="T79">
        <v>704.39646205121096</v>
      </c>
      <c r="U79">
        <v>744.58737894811895</v>
      </c>
      <c r="V79">
        <v>783.69180245307803</v>
      </c>
      <c r="W79">
        <v>819.54168718957806</v>
      </c>
      <c r="X79">
        <v>852.07891771037896</v>
      </c>
      <c r="Y79" s="5">
        <v>881.99266049764901</v>
      </c>
      <c r="AA79" s="13">
        <v>7000</v>
      </c>
      <c r="AB79">
        <v>475.42286368512799</v>
      </c>
      <c r="AC79">
        <v>515.23428173595596</v>
      </c>
      <c r="AD79">
        <v>556.879724920032</v>
      </c>
      <c r="AE79">
        <v>599.87495000228603</v>
      </c>
      <c r="AF79">
        <v>643.69914275270605</v>
      </c>
      <c r="AG79">
        <v>687.83520615013299</v>
      </c>
      <c r="AH79">
        <v>731.80218764061306</v>
      </c>
      <c r="AI79">
        <v>775.17667252751801</v>
      </c>
      <c r="AJ79">
        <v>815.61091656957501</v>
      </c>
      <c r="AK79">
        <v>852.82111445697399</v>
      </c>
      <c r="AL79" s="5">
        <v>887.32020071874399</v>
      </c>
      <c r="AN79" s="13">
        <v>7000</v>
      </c>
      <c r="AO79">
        <v>440.33940959006497</v>
      </c>
      <c r="AP79">
        <v>478.81512918750599</v>
      </c>
      <c r="AQ79">
        <v>519.49239041215503</v>
      </c>
      <c r="AR79">
        <v>561.99166437504198</v>
      </c>
      <c r="AS79">
        <v>605.87666914839394</v>
      </c>
      <c r="AT79">
        <v>650.68606075742196</v>
      </c>
      <c r="AU79">
        <v>695.96225730910203</v>
      </c>
      <c r="AV79">
        <v>741.27380567747696</v>
      </c>
      <c r="AW79">
        <v>784.294112209334</v>
      </c>
      <c r="AX79">
        <v>824.60364395450699</v>
      </c>
      <c r="AY79" s="5">
        <v>862.54306872599602</v>
      </c>
      <c r="BA79" s="13">
        <v>7000</v>
      </c>
      <c r="BB79">
        <v>396.68159780986298</v>
      </c>
      <c r="BC79">
        <v>432.35131923540899</v>
      </c>
      <c r="BD79">
        <v>470.37610346427101</v>
      </c>
      <c r="BE79">
        <v>510.48526392065298</v>
      </c>
      <c r="BF79">
        <v>552.34819174234804</v>
      </c>
      <c r="BG79">
        <v>595.59762221889298</v>
      </c>
      <c r="BH79">
        <v>639.85240389014905</v>
      </c>
      <c r="BI79">
        <v>684.73660724534102</v>
      </c>
      <c r="BJ79">
        <v>728.09686696082099</v>
      </c>
      <c r="BK79">
        <v>769.44166938385104</v>
      </c>
      <c r="BL79" s="5">
        <v>808.99886450135398</v>
      </c>
      <c r="BN79" s="13">
        <v>7000</v>
      </c>
      <c r="BO79">
        <v>351.91843193216698</v>
      </c>
      <c r="BP79">
        <v>384.04306858190398</v>
      </c>
      <c r="BQ79">
        <v>418.48971157968703</v>
      </c>
      <c r="BR79">
        <v>455.077106439197</v>
      </c>
      <c r="BS79">
        <v>493.57020840356199</v>
      </c>
      <c r="BT79">
        <v>533.69715025215703</v>
      </c>
      <c r="BU79">
        <v>575.16663954164301</v>
      </c>
      <c r="BV79">
        <v>617.68319317888495</v>
      </c>
      <c r="BW79">
        <v>659.34224460334201</v>
      </c>
      <c r="BX79">
        <v>699.66809435454297</v>
      </c>
      <c r="BY79" s="5">
        <v>738.81924953492796</v>
      </c>
      <c r="CA79" s="13">
        <v>7000</v>
      </c>
      <c r="CB79">
        <v>308.89513740285298</v>
      </c>
      <c r="CC79">
        <v>337.20424640543303</v>
      </c>
      <c r="CD79">
        <v>367.67534824312401</v>
      </c>
      <c r="CE79">
        <v>400.19130242378702</v>
      </c>
      <c r="CF79">
        <v>434.59038494610598</v>
      </c>
      <c r="CG79">
        <v>470.67898755621798</v>
      </c>
      <c r="CH79">
        <v>508.24505244885302</v>
      </c>
      <c r="CI79">
        <v>547.07016706870695</v>
      </c>
      <c r="CJ79">
        <v>585.52540135797994</v>
      </c>
      <c r="CK79">
        <v>623.18951079323699</v>
      </c>
      <c r="CL79" s="5">
        <v>660.18619766705206</v>
      </c>
      <c r="CN79" s="13">
        <v>7000</v>
      </c>
      <c r="CO79">
        <v>289.15361880094099</v>
      </c>
      <c r="CP79">
        <v>315.18012689541303</v>
      </c>
      <c r="CQ79">
        <v>343.22914540661299</v>
      </c>
      <c r="CR79">
        <v>373.22107491524099</v>
      </c>
      <c r="CS79">
        <v>405.03899698297602</v>
      </c>
      <c r="CT79">
        <v>438.53846797697798</v>
      </c>
      <c r="CU79">
        <v>473.55817075465899</v>
      </c>
      <c r="CV79">
        <v>509.92977707891299</v>
      </c>
      <c r="CW79">
        <v>545.90001496676098</v>
      </c>
      <c r="CX79">
        <v>581.66663095951401</v>
      </c>
      <c r="CY79" s="5">
        <v>617.07531932073402</v>
      </c>
      <c r="DA79" s="13">
        <v>7000</v>
      </c>
      <c r="DB79">
        <v>286.43446959181802</v>
      </c>
      <c r="DC79">
        <v>311.40344653343402</v>
      </c>
      <c r="DD79">
        <v>338.30101368244902</v>
      </c>
      <c r="DE79">
        <v>367.06859512452098</v>
      </c>
      <c r="DF79">
        <v>397.61577137722202</v>
      </c>
      <c r="DG79">
        <v>429.828257018682</v>
      </c>
      <c r="DH79">
        <v>463.57672148944698</v>
      </c>
      <c r="DI79">
        <v>498.44289994392898</v>
      </c>
      <c r="DJ79">
        <v>533.04779645610199</v>
      </c>
      <c r="DK79">
        <v>567.89661272043099</v>
      </c>
      <c r="DL79" s="5">
        <v>602.59662636967505</v>
      </c>
      <c r="DN79" s="13">
        <v>7000</v>
      </c>
      <c r="DO79">
        <v>286.80499404525199</v>
      </c>
      <c r="DP79">
        <v>311.76637052474598</v>
      </c>
      <c r="DQ79">
        <v>338.65544894362603</v>
      </c>
      <c r="DR79">
        <v>367.414134071776</v>
      </c>
      <c r="DS79">
        <v>397.952636517168</v>
      </c>
      <c r="DT79">
        <v>430.15741536346201</v>
      </c>
      <c r="DU79">
        <v>463.89996587893802</v>
      </c>
      <c r="DV79">
        <v>498.79264567973399</v>
      </c>
      <c r="DW79">
        <v>533.58751654294701</v>
      </c>
      <c r="DX79">
        <v>568.72164671169799</v>
      </c>
      <c r="DY79" s="5">
        <v>603.82844959588294</v>
      </c>
      <c r="EA79" s="13">
        <v>7000</v>
      </c>
      <c r="EB79">
        <v>287.105082433684</v>
      </c>
      <c r="EC79">
        <v>312.06035337820202</v>
      </c>
      <c r="ED79">
        <v>338.94263809013898</v>
      </c>
      <c r="EE79">
        <v>367.69422845409201</v>
      </c>
      <c r="EF79">
        <v>398.22584281935502</v>
      </c>
      <c r="EG79">
        <v>430.42454087366099</v>
      </c>
      <c r="EH79">
        <v>464.16248518732903</v>
      </c>
      <c r="EI79">
        <v>499.07681663023499</v>
      </c>
      <c r="EJ79">
        <v>534.02581444545399</v>
      </c>
      <c r="EK79">
        <v>569.39177286768495</v>
      </c>
      <c r="EL79" s="5">
        <v>604.82983980545498</v>
      </c>
      <c r="EN79" s="13">
        <v>7000</v>
      </c>
      <c r="EO79">
        <v>287.35307599065902</v>
      </c>
      <c r="EP79">
        <v>312.303334912791</v>
      </c>
      <c r="EQ79">
        <v>339.18005995737502</v>
      </c>
      <c r="ER79">
        <v>367.925861479785</v>
      </c>
      <c r="ES79">
        <v>398.45187574812502</v>
      </c>
      <c r="ET79">
        <v>430.64565725877299</v>
      </c>
      <c r="EU79">
        <v>464.37991908671103</v>
      </c>
      <c r="EV79">
        <v>499.31227128608998</v>
      </c>
      <c r="EW79">
        <v>534.38882233035804</v>
      </c>
      <c r="EX79">
        <v>569.946876356443</v>
      </c>
      <c r="EY79" s="5">
        <v>605.65992932692905</v>
      </c>
      <c r="FA79" s="13">
        <v>7000</v>
      </c>
      <c r="FB79">
        <v>288.01133777159498</v>
      </c>
      <c r="FC79">
        <v>313.47557531306802</v>
      </c>
      <c r="FD79">
        <v>340.91440102723902</v>
      </c>
      <c r="FE79">
        <v>370.26135794356202</v>
      </c>
      <c r="FF79">
        <v>401.415689819563</v>
      </c>
      <c r="FG79">
        <v>434.250978058827</v>
      </c>
      <c r="FH79">
        <v>468.62466097083001</v>
      </c>
      <c r="FI79">
        <v>504.35261791652698</v>
      </c>
      <c r="FJ79">
        <v>539.50133461832502</v>
      </c>
      <c r="FK79">
        <v>574.81894805280297</v>
      </c>
      <c r="FL79" s="5">
        <v>609.89088447567894</v>
      </c>
      <c r="FN79" s="13">
        <v>7000</v>
      </c>
      <c r="FO79">
        <v>286.72097491788003</v>
      </c>
      <c r="FP79">
        <v>311.79016395627599</v>
      </c>
      <c r="FQ79">
        <v>338.79791648172801</v>
      </c>
      <c r="FR79">
        <v>367.68434948903098</v>
      </c>
      <c r="FS79">
        <v>398.35720542888998</v>
      </c>
      <c r="FT79">
        <v>430.69994682702799</v>
      </c>
      <c r="FU79">
        <v>464.58071753255598</v>
      </c>
      <c r="FV79">
        <v>499.622433305828</v>
      </c>
      <c r="FW79">
        <v>534.31297809065995</v>
      </c>
      <c r="FX79">
        <v>569.21797639660895</v>
      </c>
      <c r="FY79" s="5">
        <v>603.93583647315904</v>
      </c>
      <c r="GA79" s="13">
        <v>7000</v>
      </c>
      <c r="GB79">
        <v>286.38194802321198</v>
      </c>
      <c r="GC79">
        <v>311.352007885283</v>
      </c>
      <c r="GD79">
        <v>338.250787319778</v>
      </c>
      <c r="GE79">
        <v>367.01964202859602</v>
      </c>
      <c r="GF79">
        <v>397.56806292342998</v>
      </c>
      <c r="GG79">
        <v>429.78165877826598</v>
      </c>
      <c r="GH79">
        <v>463.53098179272598</v>
      </c>
      <c r="GI79">
        <v>498.393424382251</v>
      </c>
      <c r="GJ79">
        <v>532.971421258129</v>
      </c>
      <c r="GK79">
        <v>567.77987695275306</v>
      </c>
      <c r="GL79" s="5">
        <v>602.42242652308698</v>
      </c>
      <c r="GN79" s="13">
        <v>7000</v>
      </c>
      <c r="GO79">
        <v>286.55384842462001</v>
      </c>
      <c r="GP79">
        <v>311.57337171453003</v>
      </c>
      <c r="GQ79">
        <v>338.52659676865301</v>
      </c>
      <c r="GR79">
        <v>367.35428793710901</v>
      </c>
      <c r="GS79">
        <v>397.965082128944</v>
      </c>
      <c r="GT79">
        <v>430.24352645052699</v>
      </c>
      <c r="GU79">
        <v>464.05897314123899</v>
      </c>
      <c r="GV79">
        <v>499.01143849222598</v>
      </c>
      <c r="GW79">
        <v>533.64631995970603</v>
      </c>
      <c r="GX79">
        <v>568.50375745651604</v>
      </c>
      <c r="GY79" s="5">
        <v>603.18475739520704</v>
      </c>
      <c r="HA79" s="13">
        <v>7000</v>
      </c>
      <c r="HB79">
        <v>286.36857235801398</v>
      </c>
      <c r="HC79">
        <v>311.33890822868602</v>
      </c>
      <c r="HD79">
        <v>338.23799675428802</v>
      </c>
      <c r="HE79">
        <v>367.00717621150397</v>
      </c>
      <c r="HF79">
        <v>397.55591468038102</v>
      </c>
      <c r="HG79">
        <v>429.769793978802</v>
      </c>
      <c r="HH79">
        <v>463.51933644123102</v>
      </c>
      <c r="HI79">
        <v>498.380828436417</v>
      </c>
      <c r="HJ79">
        <v>532.95197592942895</v>
      </c>
      <c r="HK79">
        <v>567.75015625774199</v>
      </c>
      <c r="HL79" s="5">
        <v>602.37807927831295</v>
      </c>
    </row>
    <row r="80" spans="1:220" x14ac:dyDescent="0.25">
      <c r="A80" s="13">
        <v>8400</v>
      </c>
      <c r="B80">
        <v>500.192768304423</v>
      </c>
      <c r="C80">
        <v>535.10136746051705</v>
      </c>
      <c r="D80">
        <v>570.50377822421001</v>
      </c>
      <c r="E80">
        <v>605.90187266919702</v>
      </c>
      <c r="F80">
        <v>640.874691315478</v>
      </c>
      <c r="G80">
        <v>675.10609498965903</v>
      </c>
      <c r="H80">
        <v>708.38705276926601</v>
      </c>
      <c r="I80">
        <v>740.60110591061596</v>
      </c>
      <c r="J80">
        <v>769.696797884788</v>
      </c>
      <c r="K80">
        <v>796.63096827534605</v>
      </c>
      <c r="L80" s="5">
        <v>821.73541134798995</v>
      </c>
      <c r="N80" s="13">
        <v>8400</v>
      </c>
      <c r="O80">
        <v>505.29020730370399</v>
      </c>
      <c r="P80">
        <v>543.96793145934805</v>
      </c>
      <c r="Q80">
        <v>583.84660585550296</v>
      </c>
      <c r="R80">
        <v>624.40177534485895</v>
      </c>
      <c r="S80">
        <v>665.11332881076805</v>
      </c>
      <c r="T80">
        <v>705.50594448212496</v>
      </c>
      <c r="U80">
        <v>745.17543213438796</v>
      </c>
      <c r="V80">
        <v>783.80033331125105</v>
      </c>
      <c r="W80">
        <v>818.945119181309</v>
      </c>
      <c r="X80">
        <v>851.41847698953802</v>
      </c>
      <c r="Y80" s="5">
        <v>881.38878377595995</v>
      </c>
      <c r="AA80" s="13">
        <v>8400</v>
      </c>
      <c r="AB80">
        <v>480.71417336543902</v>
      </c>
      <c r="AC80">
        <v>520.08034313079997</v>
      </c>
      <c r="AD80">
        <v>561.24360644283104</v>
      </c>
      <c r="AE80">
        <v>603.749779803465</v>
      </c>
      <c r="AF80">
        <v>647.10623554540405</v>
      </c>
      <c r="AG80">
        <v>690.81812543959097</v>
      </c>
      <c r="AH80">
        <v>734.41858833527294</v>
      </c>
      <c r="AI80">
        <v>777.48980054978301</v>
      </c>
      <c r="AJ80">
        <v>817.44446723196995</v>
      </c>
      <c r="AK80">
        <v>854.87913117499602</v>
      </c>
      <c r="AL80" s="5">
        <v>889.779423733356</v>
      </c>
      <c r="AN80" s="13">
        <v>8400</v>
      </c>
      <c r="AO80">
        <v>445.38216934444</v>
      </c>
      <c r="AP80">
        <v>483.422221828376</v>
      </c>
      <c r="AQ80">
        <v>523.615979859449</v>
      </c>
      <c r="AR80">
        <v>565.61122757223598</v>
      </c>
      <c r="AS80">
        <v>609.00013344424997</v>
      </c>
      <c r="AT80">
        <v>653.34722275536899</v>
      </c>
      <c r="AU80">
        <v>698.21549749868097</v>
      </c>
      <c r="AV80">
        <v>743.18742238717698</v>
      </c>
      <c r="AW80">
        <v>785.74760810477596</v>
      </c>
      <c r="AX80">
        <v>826.32696958151303</v>
      </c>
      <c r="AY80" s="5">
        <v>864.77304050632301</v>
      </c>
      <c r="BA80" s="13">
        <v>8400</v>
      </c>
      <c r="BB80">
        <v>400.92020441766499</v>
      </c>
      <c r="BC80">
        <v>436.13063040683897</v>
      </c>
      <c r="BD80">
        <v>473.63377568710399</v>
      </c>
      <c r="BE80">
        <v>513.18065145824903</v>
      </c>
      <c r="BF80">
        <v>554.46528500956094</v>
      </c>
      <c r="BG80">
        <v>597.14509789725503</v>
      </c>
      <c r="BH80">
        <v>640.86125308876501</v>
      </c>
      <c r="BI80">
        <v>685.25615856806701</v>
      </c>
      <c r="BJ80">
        <v>728.03914448620696</v>
      </c>
      <c r="BK80">
        <v>769.51533351728699</v>
      </c>
      <c r="BL80" s="5">
        <v>809.47342456088199</v>
      </c>
      <c r="BN80" s="13">
        <v>8400</v>
      </c>
      <c r="BO80">
        <v>355.278228185937</v>
      </c>
      <c r="BP80">
        <v>386.93528488669</v>
      </c>
      <c r="BQ80">
        <v>420.84220788943799</v>
      </c>
      <c r="BR80">
        <v>456.83291436366898</v>
      </c>
      <c r="BS80">
        <v>494.690936250714</v>
      </c>
      <c r="BT80">
        <v>534.16432596418201</v>
      </c>
      <c r="BU80">
        <v>574.981179580819</v>
      </c>
      <c r="BV80">
        <v>616.86349010796698</v>
      </c>
      <c r="BW80">
        <v>657.81264643404097</v>
      </c>
      <c r="BX80">
        <v>698.07138402740202</v>
      </c>
      <c r="BY80" s="5">
        <v>737.42085827670496</v>
      </c>
      <c r="CA80" s="13">
        <v>8400</v>
      </c>
      <c r="CB80">
        <v>311.43350893345797</v>
      </c>
      <c r="CC80">
        <v>339.29258213093402</v>
      </c>
      <c r="CD80">
        <v>369.23929525894101</v>
      </c>
      <c r="CE80">
        <v>401.16604777507399</v>
      </c>
      <c r="CF80">
        <v>434.92371805917497</v>
      </c>
      <c r="CG80">
        <v>470.33291645389602</v>
      </c>
      <c r="CH80">
        <v>507.19603697432302</v>
      </c>
      <c r="CI80">
        <v>545.30827579493405</v>
      </c>
      <c r="CJ80">
        <v>582.97840957189101</v>
      </c>
      <c r="CK80">
        <v>620.41295570745694</v>
      </c>
      <c r="CL80" s="5">
        <v>657.417333525456</v>
      </c>
      <c r="CN80" s="13">
        <v>8400</v>
      </c>
      <c r="CO80">
        <v>290.946297001983</v>
      </c>
      <c r="CP80">
        <v>316.5307702714</v>
      </c>
      <c r="CQ80">
        <v>344.06506349483197</v>
      </c>
      <c r="CR80">
        <v>373.47557051652598</v>
      </c>
      <c r="CS80">
        <v>404.65395866478099</v>
      </c>
      <c r="CT80">
        <v>437.46593381453101</v>
      </c>
      <c r="CU80">
        <v>471.76086254365799</v>
      </c>
      <c r="CV80">
        <v>507.36173173708198</v>
      </c>
      <c r="CW80">
        <v>542.57661721459306</v>
      </c>
      <c r="CX80">
        <v>578.02541394056198</v>
      </c>
      <c r="CY80" s="5">
        <v>613.33079695622405</v>
      </c>
      <c r="DA80" s="13">
        <v>8400</v>
      </c>
      <c r="DB80">
        <v>287.49845744767299</v>
      </c>
      <c r="DC80">
        <v>312.01333908944702</v>
      </c>
      <c r="DD80">
        <v>338.38617856838999</v>
      </c>
      <c r="DE80">
        <v>366.562648243448</v>
      </c>
      <c r="DF80">
        <v>396.45870518694602</v>
      </c>
      <c r="DG80">
        <v>427.967765664377</v>
      </c>
      <c r="DH80">
        <v>460.968713799027</v>
      </c>
      <c r="DI80">
        <v>494.86153760735101</v>
      </c>
      <c r="DJ80">
        <v>528.95158965124199</v>
      </c>
      <c r="DK80">
        <v>563.42749632426603</v>
      </c>
      <c r="DL80" s="5">
        <v>597.95149198904403</v>
      </c>
      <c r="DN80" s="13">
        <v>8400</v>
      </c>
      <c r="DO80">
        <v>287.83730251148899</v>
      </c>
      <c r="DP80">
        <v>312.34743033802403</v>
      </c>
      <c r="DQ80">
        <v>338.71506853544503</v>
      </c>
      <c r="DR80">
        <v>366.88630161241701</v>
      </c>
      <c r="DS80">
        <v>396.77762882549899</v>
      </c>
      <c r="DT80">
        <v>428.28311397794499</v>
      </c>
      <c r="DU80">
        <v>461.282369582895</v>
      </c>
      <c r="DV80">
        <v>495.226162093933</v>
      </c>
      <c r="DW80">
        <v>529.47994523441503</v>
      </c>
      <c r="DX80">
        <v>564.19869691729104</v>
      </c>
      <c r="DY80" s="5">
        <v>599.066661425647</v>
      </c>
      <c r="EA80" s="13">
        <v>8400</v>
      </c>
      <c r="EB80">
        <v>288.11133716409103</v>
      </c>
      <c r="EC80">
        <v>312.61765601966698</v>
      </c>
      <c r="ED80">
        <v>338.98114695475402</v>
      </c>
      <c r="EE80">
        <v>367.14822645701702</v>
      </c>
      <c r="EF80">
        <v>397.035830777022</v>
      </c>
      <c r="EG80">
        <v>428.53854618288602</v>
      </c>
      <c r="EH80">
        <v>461.53657378292399</v>
      </c>
      <c r="EI80">
        <v>495.52173287052398</v>
      </c>
      <c r="EJ80">
        <v>529.90819121243499</v>
      </c>
      <c r="EK80">
        <v>564.82397568082399</v>
      </c>
      <c r="EL80" s="5">
        <v>599.97153762635696</v>
      </c>
      <c r="EN80" s="13">
        <v>8400</v>
      </c>
      <c r="EO80">
        <v>288.33753261005302</v>
      </c>
      <c r="EP80">
        <v>312.84073127400001</v>
      </c>
      <c r="EQ80">
        <v>339.20083865447901</v>
      </c>
      <c r="ER80">
        <v>367.36454438629198</v>
      </c>
      <c r="ES80">
        <v>397.24914446069499</v>
      </c>
      <c r="ET80">
        <v>428.74965562673998</v>
      </c>
      <c r="EU80">
        <v>461.746764568907</v>
      </c>
      <c r="EV80">
        <v>495.76616813228497</v>
      </c>
      <c r="EW80">
        <v>530.26231740539799</v>
      </c>
      <c r="EX80">
        <v>565.34116973669802</v>
      </c>
      <c r="EY80" s="5">
        <v>600.72048165122806</v>
      </c>
      <c r="FA80" s="13">
        <v>8400</v>
      </c>
      <c r="FB80">
        <v>289.39872996999497</v>
      </c>
      <c r="FC80">
        <v>314.41412386717701</v>
      </c>
      <c r="FD80">
        <v>341.33208786847899</v>
      </c>
      <c r="FE80">
        <v>370.09093260976601</v>
      </c>
      <c r="FF80">
        <v>400.59704457684501</v>
      </c>
      <c r="FG80">
        <v>432.732651805964</v>
      </c>
      <c r="FH80">
        <v>466.36445127003401</v>
      </c>
      <c r="FI80">
        <v>501.07633241116298</v>
      </c>
      <c r="FJ80">
        <v>535.72432463843597</v>
      </c>
      <c r="FK80">
        <v>570.69198408926604</v>
      </c>
      <c r="FL80" s="5">
        <v>605.62100181402502</v>
      </c>
      <c r="FN80" s="13">
        <v>8400</v>
      </c>
      <c r="FO80">
        <v>287.85784926963998</v>
      </c>
      <c r="FP80">
        <v>312.47424672837599</v>
      </c>
      <c r="FQ80">
        <v>338.95807484678301</v>
      </c>
      <c r="FR80">
        <v>367.25372985238403</v>
      </c>
      <c r="FS80">
        <v>397.275440176421</v>
      </c>
      <c r="FT80">
        <v>428.91454673041301</v>
      </c>
      <c r="FU80">
        <v>462.04762980380002</v>
      </c>
      <c r="FV80">
        <v>496.10220336347402</v>
      </c>
      <c r="FW80">
        <v>530.28426148025005</v>
      </c>
      <c r="FX80">
        <v>564.82711922716396</v>
      </c>
      <c r="FY80" s="5">
        <v>599.379694649101</v>
      </c>
      <c r="GA80" s="13">
        <v>8400</v>
      </c>
      <c r="GB80">
        <v>287.45038255375999</v>
      </c>
      <c r="GC80">
        <v>311.96594262084898</v>
      </c>
      <c r="GD80">
        <v>338.339526626213</v>
      </c>
      <c r="GE80">
        <v>366.51674830189398</v>
      </c>
      <c r="GF80">
        <v>396.41348762635897</v>
      </c>
      <c r="GG80">
        <v>427.92306885227401</v>
      </c>
      <c r="GH80">
        <v>460.92427269999502</v>
      </c>
      <c r="GI80">
        <v>494.80988128552599</v>
      </c>
      <c r="GJ80">
        <v>528.87673203593397</v>
      </c>
      <c r="GK80">
        <v>563.31825426691</v>
      </c>
      <c r="GL80" s="5">
        <v>597.79360436459694</v>
      </c>
      <c r="GN80" s="13">
        <v>8400</v>
      </c>
      <c r="GO80">
        <v>287.65685363974501</v>
      </c>
      <c r="GP80">
        <v>312.22281538226099</v>
      </c>
      <c r="GQ80">
        <v>338.65153918257101</v>
      </c>
      <c r="GR80">
        <v>366.888049127371</v>
      </c>
      <c r="GS80">
        <v>396.84741645716099</v>
      </c>
      <c r="GT80">
        <v>428.421987349956</v>
      </c>
      <c r="GU80">
        <v>461.48945216172501</v>
      </c>
      <c r="GV80">
        <v>495.45984257637298</v>
      </c>
      <c r="GW80">
        <v>529.58480186488396</v>
      </c>
      <c r="GX80">
        <v>564.07759441706298</v>
      </c>
      <c r="GY80" s="5">
        <v>598.59498801966799</v>
      </c>
      <c r="HA80" s="13">
        <v>8400</v>
      </c>
      <c r="HB80">
        <v>287.43813758148798</v>
      </c>
      <c r="HC80">
        <v>311.95387060539599</v>
      </c>
      <c r="HD80">
        <v>338.32764450784498</v>
      </c>
      <c r="HE80">
        <v>366.50505808214399</v>
      </c>
      <c r="HF80">
        <v>396.40197166363299</v>
      </c>
      <c r="HG80">
        <v>427.91168606300101</v>
      </c>
      <c r="HH80">
        <v>460.91295566068902</v>
      </c>
      <c r="HI80">
        <v>494.79672712368102</v>
      </c>
      <c r="HJ80">
        <v>528.85766949427898</v>
      </c>
      <c r="HK80">
        <v>563.29043656932902</v>
      </c>
      <c r="HL80" s="5">
        <v>597.75340252541798</v>
      </c>
    </row>
    <row r="81" spans="1:220" x14ac:dyDescent="0.25">
      <c r="A81" s="13">
        <v>9800</v>
      </c>
      <c r="B81">
        <v>499.416398372846</v>
      </c>
      <c r="C81">
        <v>533.339348639288</v>
      </c>
      <c r="D81">
        <v>567.71425085728299</v>
      </c>
      <c r="E81">
        <v>602.07467529502799</v>
      </c>
      <c r="F81">
        <v>636.02514054129995</v>
      </c>
      <c r="G81">
        <v>669.26667405344494</v>
      </c>
      <c r="H81">
        <v>701.59963435760801</v>
      </c>
      <c r="I81">
        <v>732.84641695698201</v>
      </c>
      <c r="J81">
        <v>760.94331208119104</v>
      </c>
      <c r="K81">
        <v>787.35251664915802</v>
      </c>
      <c r="L81" s="5">
        <v>812.05185047841599</v>
      </c>
      <c r="N81" s="13">
        <v>9800</v>
      </c>
      <c r="O81">
        <v>509.88445807366998</v>
      </c>
      <c r="P81">
        <v>548.01547418898599</v>
      </c>
      <c r="Q81">
        <v>587.31534039230201</v>
      </c>
      <c r="R81">
        <v>627.28897634405701</v>
      </c>
      <c r="S81">
        <v>667.44077541656895</v>
      </c>
      <c r="T81">
        <v>707.31172414095499</v>
      </c>
      <c r="U81">
        <v>746.50487812567701</v>
      </c>
      <c r="V81">
        <v>784.615842203444</v>
      </c>
      <c r="W81">
        <v>819.244521962558</v>
      </c>
      <c r="X81">
        <v>851.68655181316797</v>
      </c>
      <c r="Y81" s="5">
        <v>881.740697777435</v>
      </c>
      <c r="AA81" s="13">
        <v>9800</v>
      </c>
      <c r="AB81">
        <v>486.449324252103</v>
      </c>
      <c r="AC81">
        <v>525.39354701357604</v>
      </c>
      <c r="AD81">
        <v>566.10157349599694</v>
      </c>
      <c r="AE81">
        <v>608.14865185589395</v>
      </c>
      <c r="AF81">
        <v>651.07014767327803</v>
      </c>
      <c r="AG81">
        <v>694.39388181136599</v>
      </c>
      <c r="AH81">
        <v>737.66803231838696</v>
      </c>
      <c r="AI81">
        <v>780.39979970860202</v>
      </c>
      <c r="AJ81">
        <v>820.07609988776096</v>
      </c>
      <c r="AK81">
        <v>857.77042314196206</v>
      </c>
      <c r="AL81" s="5">
        <v>893.10651431726706</v>
      </c>
      <c r="AN81" s="13">
        <v>9800</v>
      </c>
      <c r="AO81">
        <v>450.69276274898903</v>
      </c>
      <c r="AP81">
        <v>488.30490908505402</v>
      </c>
      <c r="AQ81">
        <v>528.02524442005699</v>
      </c>
      <c r="AR81">
        <v>569.52816080373498</v>
      </c>
      <c r="AS81">
        <v>612.43389825460201</v>
      </c>
      <c r="AT81">
        <v>656.33306373853702</v>
      </c>
      <c r="AU81">
        <v>700.81011157150294</v>
      </c>
      <c r="AV81">
        <v>745.38332698115198</v>
      </c>
      <c r="AW81">
        <v>787.66145304041902</v>
      </c>
      <c r="AX81">
        <v>828.51246102193102</v>
      </c>
      <c r="AY81" s="5">
        <v>867.464374153525</v>
      </c>
      <c r="BA81" s="13">
        <v>9800</v>
      </c>
      <c r="BB81">
        <v>405.27646720032698</v>
      </c>
      <c r="BC81">
        <v>440.024450526598</v>
      </c>
      <c r="BD81">
        <v>477.00406422863398</v>
      </c>
      <c r="BE81">
        <v>515.98722360025397</v>
      </c>
      <c r="BF81">
        <v>556.69192330891599</v>
      </c>
      <c r="BG81">
        <v>598.79998974348905</v>
      </c>
      <c r="BH81">
        <v>641.97515091669095</v>
      </c>
      <c r="BI81">
        <v>685.81324716378504</v>
      </c>
      <c r="BJ81">
        <v>728.15718450074496</v>
      </c>
      <c r="BK81">
        <v>769.72791866290402</v>
      </c>
      <c r="BL81" s="5">
        <v>810.038718734094</v>
      </c>
      <c r="BN81" s="13">
        <v>9800</v>
      </c>
      <c r="BO81">
        <v>358.66109677510599</v>
      </c>
      <c r="BP81">
        <v>389.84259182556599</v>
      </c>
      <c r="BQ81">
        <v>423.202671115474</v>
      </c>
      <c r="BR81">
        <v>458.58973767556802</v>
      </c>
      <c r="BS81">
        <v>495.80518662859998</v>
      </c>
      <c r="BT81">
        <v>534.61644997922099</v>
      </c>
      <c r="BU81">
        <v>574.77078690793905</v>
      </c>
      <c r="BV81">
        <v>615.95079772310601</v>
      </c>
      <c r="BW81">
        <v>656.30279146901705</v>
      </c>
      <c r="BX81">
        <v>696.43442974153902</v>
      </c>
      <c r="BY81" s="5">
        <v>735.90136383066294</v>
      </c>
      <c r="CA81" s="13">
        <v>9800</v>
      </c>
      <c r="CB81">
        <v>313.94641434734302</v>
      </c>
      <c r="CC81">
        <v>341.34630272976199</v>
      </c>
      <c r="CD81">
        <v>370.76025083048</v>
      </c>
      <c r="CE81">
        <v>402.08975207219402</v>
      </c>
      <c r="CF81">
        <v>435.19775563835202</v>
      </c>
      <c r="CG81">
        <v>469.91860725410299</v>
      </c>
      <c r="CH81">
        <v>506.068822518822</v>
      </c>
      <c r="CI81">
        <v>543.40880310097805</v>
      </c>
      <c r="CJ81">
        <v>580.38940330242099</v>
      </c>
      <c r="CK81">
        <v>617.52749084908896</v>
      </c>
      <c r="CL81" s="5">
        <v>654.44559780152304</v>
      </c>
      <c r="CN81" s="13">
        <v>9800</v>
      </c>
      <c r="CO81">
        <v>292.69921221693102</v>
      </c>
      <c r="CP81">
        <v>317.83303427158</v>
      </c>
      <c r="CQ81">
        <v>344.844643278901</v>
      </c>
      <c r="CR81">
        <v>373.66618131987798</v>
      </c>
      <c r="CS81">
        <v>404.197566681409</v>
      </c>
      <c r="CT81">
        <v>436.31431426215801</v>
      </c>
      <c r="CU81">
        <v>469.87619936271398</v>
      </c>
      <c r="CV81">
        <v>504.502022856682</v>
      </c>
      <c r="CW81">
        <v>539.19523793453698</v>
      </c>
      <c r="CX81">
        <v>574.25650344511803</v>
      </c>
      <c r="CY81" s="5">
        <v>609.35827032764701</v>
      </c>
      <c r="DA81" s="13">
        <v>9800</v>
      </c>
      <c r="DB81">
        <v>288.54857104097198</v>
      </c>
      <c r="DC81">
        <v>312.60407136402699</v>
      </c>
      <c r="DD81">
        <v>338.447276465416</v>
      </c>
      <c r="DE81">
        <v>366.027855558243</v>
      </c>
      <c r="DF81">
        <v>395.26785028485602</v>
      </c>
      <c r="DG81">
        <v>426.068110559167</v>
      </c>
      <c r="DH81">
        <v>458.31553818970502</v>
      </c>
      <c r="DI81">
        <v>491.29795569696603</v>
      </c>
      <c r="DJ81">
        <v>524.82620936561796</v>
      </c>
      <c r="DK81">
        <v>558.85643194094598</v>
      </c>
      <c r="DL81" s="5">
        <v>593.09699054497003</v>
      </c>
      <c r="DN81" s="13">
        <v>9800</v>
      </c>
      <c r="DO81">
        <v>288.85594963225498</v>
      </c>
      <c r="DP81">
        <v>312.90884521158603</v>
      </c>
      <c r="DQ81">
        <v>338.74933975808102</v>
      </c>
      <c r="DR81">
        <v>366.32746027510399</v>
      </c>
      <c r="DS81">
        <v>395.56571677545298</v>
      </c>
      <c r="DT81">
        <v>426.36552106267101</v>
      </c>
      <c r="DU81">
        <v>458.61441294742201</v>
      </c>
      <c r="DV81">
        <v>491.66392614851202</v>
      </c>
      <c r="DW81">
        <v>525.33235450915402</v>
      </c>
      <c r="DX81">
        <v>559.56786256007399</v>
      </c>
      <c r="DY81" s="5">
        <v>594.09730219310302</v>
      </c>
      <c r="EA81" s="13">
        <v>9800</v>
      </c>
      <c r="EB81">
        <v>289.10420850165599</v>
      </c>
      <c r="EC81">
        <v>313.15502551772198</v>
      </c>
      <c r="ED81">
        <v>338.99337373531603</v>
      </c>
      <c r="EE81">
        <v>366.56956834888803</v>
      </c>
      <c r="EF81">
        <v>395.80649686335801</v>
      </c>
      <c r="EG81">
        <v>426.60602439936702</v>
      </c>
      <c r="EH81">
        <v>458.85620620423799</v>
      </c>
      <c r="EI81">
        <v>491.96003183771302</v>
      </c>
      <c r="EJ81">
        <v>525.74191032991598</v>
      </c>
      <c r="EK81">
        <v>560.14374129102396</v>
      </c>
      <c r="EL81" s="5">
        <v>594.90759447923199</v>
      </c>
      <c r="EN81" s="13">
        <v>9800</v>
      </c>
      <c r="EO81">
        <v>289.30890747399502</v>
      </c>
      <c r="EP81">
        <v>313.35802748330201</v>
      </c>
      <c r="EQ81">
        <v>339.19463470141102</v>
      </c>
      <c r="ER81">
        <v>366.76928143689798</v>
      </c>
      <c r="ES81">
        <v>396.00516594087702</v>
      </c>
      <c r="ET81">
        <v>426.80452680407001</v>
      </c>
      <c r="EU81">
        <v>459.05584440459398</v>
      </c>
      <c r="EV81">
        <v>492.20453499090502</v>
      </c>
      <c r="EW81">
        <v>526.08011717944896</v>
      </c>
      <c r="EX81">
        <v>560.61944008041303</v>
      </c>
      <c r="EY81" s="5">
        <v>595.57731656625594</v>
      </c>
      <c r="FA81" s="13">
        <v>9800</v>
      </c>
      <c r="FB81">
        <v>290.75360147754299</v>
      </c>
      <c r="FC81">
        <v>315.31267309316098</v>
      </c>
      <c r="FD81">
        <v>341.70291244380201</v>
      </c>
      <c r="FE81">
        <v>369.86721497869598</v>
      </c>
      <c r="FF81">
        <v>399.71884080210799</v>
      </c>
      <c r="FG81">
        <v>431.14837577459502</v>
      </c>
      <c r="FH81">
        <v>464.03152584524003</v>
      </c>
      <c r="FI81">
        <v>497.79716839284703</v>
      </c>
      <c r="FJ81">
        <v>531.89832461759704</v>
      </c>
      <c r="FK81">
        <v>566.44433105110704</v>
      </c>
      <c r="FL81" s="5">
        <v>601.12648356091097</v>
      </c>
      <c r="FN81" s="13">
        <v>9800</v>
      </c>
      <c r="FO81">
        <v>288.97461783413797</v>
      </c>
      <c r="FP81">
        <v>313.13224453423101</v>
      </c>
      <c r="FQ81">
        <v>339.08668299279799</v>
      </c>
      <c r="FR81">
        <v>366.78639754890798</v>
      </c>
      <c r="FS81">
        <v>396.15182369910599</v>
      </c>
      <c r="FT81">
        <v>427.081899759083</v>
      </c>
      <c r="FU81">
        <v>459.46141453690399</v>
      </c>
      <c r="FV81">
        <v>492.59485135006702</v>
      </c>
      <c r="FW81">
        <v>526.22076525336104</v>
      </c>
      <c r="FX81">
        <v>560.322204897765</v>
      </c>
      <c r="FY81" s="5">
        <v>594.60554115274203</v>
      </c>
      <c r="GA81" s="13">
        <v>9800</v>
      </c>
      <c r="GB81">
        <v>288.50492420286599</v>
      </c>
      <c r="GC81">
        <v>312.56079720180099</v>
      </c>
      <c r="GD81">
        <v>338.40439197066502</v>
      </c>
      <c r="GE81">
        <v>365.98532682827903</v>
      </c>
      <c r="GF81">
        <v>395.22557681853601</v>
      </c>
      <c r="GG81">
        <v>426.02591200914202</v>
      </c>
      <c r="GH81">
        <v>458.27314362561202</v>
      </c>
      <c r="GI81">
        <v>491.246047182827</v>
      </c>
      <c r="GJ81">
        <v>524.75442253164294</v>
      </c>
      <c r="GK81">
        <v>558.75555278944705</v>
      </c>
      <c r="GL81" s="5">
        <v>592.95521212285905</v>
      </c>
      <c r="GN81" s="13">
        <v>9800</v>
      </c>
      <c r="GO81">
        <v>288.74256848963802</v>
      </c>
      <c r="GP81">
        <v>312.84934180861899</v>
      </c>
      <c r="GQ81">
        <v>338.74840553438298</v>
      </c>
      <c r="GR81">
        <v>366.38881479547302</v>
      </c>
      <c r="GS81">
        <v>395.691788572306</v>
      </c>
      <c r="GT81">
        <v>426.55719360588301</v>
      </c>
      <c r="GU81">
        <v>458.87084066593798</v>
      </c>
      <c r="GV81">
        <v>491.92426194426599</v>
      </c>
      <c r="GW81">
        <v>525.49213404874502</v>
      </c>
      <c r="GX81">
        <v>559.54607372988301</v>
      </c>
      <c r="GY81" s="5">
        <v>593.78592076744201</v>
      </c>
      <c r="HA81" s="13">
        <v>9800</v>
      </c>
      <c r="HB81">
        <v>288.493805638406</v>
      </c>
      <c r="HC81">
        <v>312.549773684488</v>
      </c>
      <c r="HD81">
        <v>338.393467907125</v>
      </c>
      <c r="HE81">
        <v>365.97449365677102</v>
      </c>
      <c r="HF81">
        <v>395.21480900837503</v>
      </c>
      <c r="HG81">
        <v>426.01516368721599</v>
      </c>
      <c r="HH81">
        <v>458.26234584409798</v>
      </c>
      <c r="HI81">
        <v>491.23282635683501</v>
      </c>
      <c r="HJ81">
        <v>524.73613894913501</v>
      </c>
      <c r="HK81">
        <v>558.72986053362695</v>
      </c>
      <c r="HL81" s="5">
        <v>592.91910600937103</v>
      </c>
    </row>
    <row r="82" spans="1:220" x14ac:dyDescent="0.25">
      <c r="A82" s="13">
        <v>11200</v>
      </c>
      <c r="B82">
        <v>498.69372562408199</v>
      </c>
      <c r="C82">
        <v>531.75875803957797</v>
      </c>
      <c r="D82">
        <v>565.24126134413905</v>
      </c>
      <c r="E82">
        <v>598.70154887042099</v>
      </c>
      <c r="F82">
        <v>631.76569623965304</v>
      </c>
      <c r="G82">
        <v>664.14934763607403</v>
      </c>
      <c r="H82">
        <v>695.66092433915696</v>
      </c>
      <c r="I82">
        <v>725.80723757557405</v>
      </c>
      <c r="J82">
        <v>753.33791925267201</v>
      </c>
      <c r="K82">
        <v>779.27874390481497</v>
      </c>
      <c r="L82" s="5">
        <v>803.60904544087896</v>
      </c>
      <c r="N82" s="13">
        <v>11200</v>
      </c>
      <c r="O82">
        <v>515.89537755412005</v>
      </c>
      <c r="P82">
        <v>553.72710974164602</v>
      </c>
      <c r="Q82">
        <v>592.71792095774094</v>
      </c>
      <c r="R82">
        <v>632.39730392177705</v>
      </c>
      <c r="S82">
        <v>672.28901619829401</v>
      </c>
      <c r="T82">
        <v>711.94536610558998</v>
      </c>
      <c r="U82">
        <v>750.97202345020901</v>
      </c>
      <c r="V82">
        <v>788.62804876395603</v>
      </c>
      <c r="W82">
        <v>823.37162137025598</v>
      </c>
      <c r="X82">
        <v>856.02164632713902</v>
      </c>
      <c r="Y82" s="5">
        <v>886.36735102377997</v>
      </c>
      <c r="AA82" s="13">
        <v>11200</v>
      </c>
      <c r="AB82">
        <v>493.46611289064299</v>
      </c>
      <c r="AC82">
        <v>532.21919299427805</v>
      </c>
      <c r="AD82">
        <v>572.73050638912196</v>
      </c>
      <c r="AE82">
        <v>614.60201629702897</v>
      </c>
      <c r="AF82">
        <v>657.39385454059197</v>
      </c>
      <c r="AG82">
        <v>700.653202516752</v>
      </c>
      <c r="AH82">
        <v>743.94008773429198</v>
      </c>
      <c r="AI82">
        <v>786.44843627248304</v>
      </c>
      <c r="AJ82">
        <v>826.53741839376403</v>
      </c>
      <c r="AK82">
        <v>864.80717399769696</v>
      </c>
      <c r="AL82" s="5">
        <v>900.87666240662202</v>
      </c>
      <c r="AN82" s="13">
        <v>11200</v>
      </c>
      <c r="AO82">
        <v>456.87584716600998</v>
      </c>
      <c r="AP82">
        <v>494.24006099823498</v>
      </c>
      <c r="AQ82">
        <v>533.692462566421</v>
      </c>
      <c r="AR82">
        <v>574.93253436012401</v>
      </c>
      <c r="AS82">
        <v>617.60663139246901</v>
      </c>
      <c r="AT82">
        <v>661.32945232731095</v>
      </c>
      <c r="AU82">
        <v>705.70512586389202</v>
      </c>
      <c r="AV82">
        <v>749.98113382431904</v>
      </c>
      <c r="AW82">
        <v>792.60728222507896</v>
      </c>
      <c r="AX82">
        <v>834.01891024990402</v>
      </c>
      <c r="AY82" s="5">
        <v>873.75680330393095</v>
      </c>
      <c r="BA82" s="13">
        <v>11200</v>
      </c>
      <c r="BB82">
        <v>410.13126537294801</v>
      </c>
      <c r="BC82">
        <v>444.547040175603</v>
      </c>
      <c r="BD82">
        <v>481.15410033016502</v>
      </c>
      <c r="BE82">
        <v>519.74421495778097</v>
      </c>
      <c r="BF82">
        <v>560.057887885132</v>
      </c>
      <c r="BG82">
        <v>601.79984658498199</v>
      </c>
      <c r="BH82">
        <v>644.655105727369</v>
      </c>
      <c r="BI82">
        <v>687.99028722572996</v>
      </c>
      <c r="BJ82">
        <v>730.42822395492703</v>
      </c>
      <c r="BK82">
        <v>772.31036663009399</v>
      </c>
      <c r="BL82" s="5">
        <v>813.18119015804302</v>
      </c>
      <c r="BN82" s="13">
        <v>11200</v>
      </c>
      <c r="BO82">
        <v>362.28652360662301</v>
      </c>
      <c r="BP82">
        <v>393.086565641253</v>
      </c>
      <c r="BQ82">
        <v>426.01022138778899</v>
      </c>
      <c r="BR82">
        <v>460.91952592195298</v>
      </c>
      <c r="BS82">
        <v>497.63248305836998</v>
      </c>
      <c r="BT82">
        <v>535.93454223948095</v>
      </c>
      <c r="BU82">
        <v>575.59090382870204</v>
      </c>
      <c r="BV82">
        <v>616.09194073957099</v>
      </c>
      <c r="BW82">
        <v>656.27769002920695</v>
      </c>
      <c r="BX82">
        <v>696.43078285706304</v>
      </c>
      <c r="BY82" s="5">
        <v>736.14870016389796</v>
      </c>
      <c r="CA82" s="13">
        <v>11200</v>
      </c>
      <c r="CB82">
        <v>316.54551916541197</v>
      </c>
      <c r="CC82">
        <v>343.55644098482901</v>
      </c>
      <c r="CD82">
        <v>372.52072226087603</v>
      </c>
      <c r="CE82">
        <v>403.348250937307</v>
      </c>
      <c r="CF82">
        <v>435.91297504040301</v>
      </c>
      <c r="CG82">
        <v>470.06175460428398</v>
      </c>
      <c r="CH82">
        <v>505.62405969981199</v>
      </c>
      <c r="CI82">
        <v>542.19963416691905</v>
      </c>
      <c r="CJ82">
        <v>578.83739902683101</v>
      </c>
      <c r="CK82">
        <v>615.77900721732499</v>
      </c>
      <c r="CL82" s="5">
        <v>652.69106795291896</v>
      </c>
      <c r="CN82" s="13">
        <v>11200</v>
      </c>
      <c r="CO82">
        <v>294.43457250238203</v>
      </c>
      <c r="CP82">
        <v>319.17624616988599</v>
      </c>
      <c r="CQ82">
        <v>345.73455509643401</v>
      </c>
      <c r="CR82">
        <v>374.046796852135</v>
      </c>
      <c r="CS82">
        <v>404.02020654610499</v>
      </c>
      <c r="CT82">
        <v>435.53900316824797</v>
      </c>
      <c r="CU82">
        <v>468.472259165732</v>
      </c>
      <c r="CV82">
        <v>502.33005775779901</v>
      </c>
      <c r="CW82">
        <v>536.59108285059006</v>
      </c>
      <c r="CX82">
        <v>571.338209296694</v>
      </c>
      <c r="CY82" s="5">
        <v>606.28722466242198</v>
      </c>
      <c r="DA82" s="13">
        <v>11200</v>
      </c>
      <c r="DB82">
        <v>289.53064922988801</v>
      </c>
      <c r="DC82">
        <v>313.18214760641098</v>
      </c>
      <c r="DD82">
        <v>338.56080028041498</v>
      </c>
      <c r="DE82">
        <v>365.61967170684397</v>
      </c>
      <c r="DF82">
        <v>394.28598729502198</v>
      </c>
      <c r="DG82">
        <v>424.46697382878</v>
      </c>
      <c r="DH82">
        <v>456.05647666696802</v>
      </c>
      <c r="DI82">
        <v>488.31248907930302</v>
      </c>
      <c r="DJ82">
        <v>521.35568976710294</v>
      </c>
      <c r="DK82">
        <v>554.99718619345799</v>
      </c>
      <c r="DL82" s="5">
        <v>588.987627240969</v>
      </c>
      <c r="DN82" s="13">
        <v>11200</v>
      </c>
      <c r="DO82">
        <v>289.80237857077702</v>
      </c>
      <c r="DP82">
        <v>313.452729412883</v>
      </c>
      <c r="DQ82">
        <v>338.830353369063</v>
      </c>
      <c r="DR82">
        <v>365.88862237433199</v>
      </c>
      <c r="DS82">
        <v>394.55516140542898</v>
      </c>
      <c r="DT82">
        <v>424.73767717773097</v>
      </c>
      <c r="DU82">
        <v>456.33056323489598</v>
      </c>
      <c r="DV82">
        <v>488.65970375612898</v>
      </c>
      <c r="DW82">
        <v>521.82086705767802</v>
      </c>
      <c r="DX82">
        <v>555.63354440866101</v>
      </c>
      <c r="DY82" s="5">
        <v>589.86345946934</v>
      </c>
      <c r="EA82" s="13">
        <v>11200</v>
      </c>
      <c r="EB82">
        <v>290.021552794716</v>
      </c>
      <c r="EC82">
        <v>313.67099543612602</v>
      </c>
      <c r="ED82">
        <v>339.04781985986102</v>
      </c>
      <c r="EE82">
        <v>366.10564558175298</v>
      </c>
      <c r="EF82">
        <v>394.77241949079797</v>
      </c>
      <c r="EG82">
        <v>424.95623530651602</v>
      </c>
      <c r="EH82">
        <v>456.55192915568102</v>
      </c>
      <c r="EI82">
        <v>488.940153988281</v>
      </c>
      <c r="EJ82">
        <v>522.196659022669</v>
      </c>
      <c r="EK82">
        <v>556.14781128393702</v>
      </c>
      <c r="EL82" s="5">
        <v>590.571692212225</v>
      </c>
      <c r="EN82" s="13">
        <v>11200</v>
      </c>
      <c r="EO82">
        <v>290.20207445516701</v>
      </c>
      <c r="EP82">
        <v>313.85078067196298</v>
      </c>
      <c r="EQ82">
        <v>339.22696677479502</v>
      </c>
      <c r="ER82">
        <v>366.28445591981199</v>
      </c>
      <c r="ES82">
        <v>394.95145990003903</v>
      </c>
      <c r="ET82">
        <v>425.13639113738498</v>
      </c>
      <c r="EU82">
        <v>456.734450595672</v>
      </c>
      <c r="EV82">
        <v>489.17140726924703</v>
      </c>
      <c r="EW82">
        <v>522.50657095692702</v>
      </c>
      <c r="EX82">
        <v>556.57204828066006</v>
      </c>
      <c r="EY82" s="5">
        <v>591.15623325113302</v>
      </c>
      <c r="FA82" s="13">
        <v>11200</v>
      </c>
      <c r="FB82">
        <v>292.05239174789602</v>
      </c>
      <c r="FC82">
        <v>316.21115456147697</v>
      </c>
      <c r="FD82">
        <v>342.13993977539798</v>
      </c>
      <c r="FE82">
        <v>369.78566711911299</v>
      </c>
      <c r="FF82">
        <v>399.06758148206302</v>
      </c>
      <c r="FG82">
        <v>429.88355917727699</v>
      </c>
      <c r="FH82">
        <v>462.11721734820702</v>
      </c>
      <c r="FI82">
        <v>495.13180407922601</v>
      </c>
      <c r="FJ82">
        <v>528.76798713020798</v>
      </c>
      <c r="FK82">
        <v>562.95724905890995</v>
      </c>
      <c r="FL82" s="5">
        <v>597.43372167635903</v>
      </c>
      <c r="FN82" s="13">
        <v>11200</v>
      </c>
      <c r="FO82">
        <v>290.02395804405103</v>
      </c>
      <c r="FP82">
        <v>313.77814135955202</v>
      </c>
      <c r="FQ82">
        <v>339.26837143554502</v>
      </c>
      <c r="FR82">
        <v>366.44660286625299</v>
      </c>
      <c r="FS82">
        <v>395.23858828033099</v>
      </c>
      <c r="FT82">
        <v>425.54980504490999</v>
      </c>
      <c r="FU82">
        <v>457.27216558492103</v>
      </c>
      <c r="FV82">
        <v>489.66994220090402</v>
      </c>
      <c r="FW82">
        <v>522.81426028603698</v>
      </c>
      <c r="FX82">
        <v>556.540558964203</v>
      </c>
      <c r="FY82" s="5">
        <v>590.59402555204997</v>
      </c>
      <c r="GA82" s="13">
        <v>11200</v>
      </c>
      <c r="GB82">
        <v>289.492031997916</v>
      </c>
      <c r="GC82">
        <v>313.14369540182702</v>
      </c>
      <c r="GD82">
        <v>338.52249764749098</v>
      </c>
      <c r="GE82">
        <v>365.58145944270899</v>
      </c>
      <c r="GF82">
        <v>394.24774936804999</v>
      </c>
      <c r="GG82">
        <v>424.42852598716598</v>
      </c>
      <c r="GH82">
        <v>456.01755679692297</v>
      </c>
      <c r="GI82">
        <v>488.26318757370802</v>
      </c>
      <c r="GJ82">
        <v>521.28964537031698</v>
      </c>
      <c r="GK82">
        <v>554.90685876775694</v>
      </c>
      <c r="GL82" s="5">
        <v>588.86335627179596</v>
      </c>
      <c r="GN82" s="13">
        <v>11200</v>
      </c>
      <c r="GO82">
        <v>289.76062692440001</v>
      </c>
      <c r="GP82">
        <v>313.46358658484297</v>
      </c>
      <c r="GQ82">
        <v>338.89815697334399</v>
      </c>
      <c r="GR82">
        <v>366.016836288842</v>
      </c>
      <c r="GS82">
        <v>394.74609621994102</v>
      </c>
      <c r="GT82">
        <v>424.99226557234698</v>
      </c>
      <c r="GU82">
        <v>456.64819431663602</v>
      </c>
      <c r="GV82">
        <v>488.971364251892</v>
      </c>
      <c r="GW82">
        <v>522.05681385709897</v>
      </c>
      <c r="GX82">
        <v>555.72821028933197</v>
      </c>
      <c r="GY82" s="5">
        <v>589.73375728466794</v>
      </c>
      <c r="HA82" s="13">
        <v>11200</v>
      </c>
      <c r="HB82">
        <v>289.48219337970102</v>
      </c>
      <c r="HC82">
        <v>313.13389890557698</v>
      </c>
      <c r="HD82">
        <v>338.51273939241298</v>
      </c>
      <c r="HE82">
        <v>365.57172440044502</v>
      </c>
      <c r="HF82">
        <v>394.23800803004099</v>
      </c>
      <c r="HG82">
        <v>424.41873146360001</v>
      </c>
      <c r="HH82">
        <v>456.00764236255998</v>
      </c>
      <c r="HI82">
        <v>488.25062862102402</v>
      </c>
      <c r="HJ82">
        <v>521.27282164020801</v>
      </c>
      <c r="HK82">
        <v>554.88385015409597</v>
      </c>
      <c r="HL82" s="5">
        <v>588.83170332631005</v>
      </c>
    </row>
    <row r="83" spans="1:220" x14ac:dyDescent="0.25">
      <c r="A83" s="13">
        <v>12600</v>
      </c>
      <c r="B83">
        <v>498.69372562408199</v>
      </c>
      <c r="C83">
        <v>531.75875803957797</v>
      </c>
      <c r="D83">
        <v>565.24126134413905</v>
      </c>
      <c r="E83">
        <v>598.70154887042099</v>
      </c>
      <c r="F83">
        <v>631.76569623965304</v>
      </c>
      <c r="G83">
        <v>664.14934763607403</v>
      </c>
      <c r="H83">
        <v>695.66092433915696</v>
      </c>
      <c r="I83">
        <v>725.80723757557405</v>
      </c>
      <c r="J83">
        <v>753.33791925267201</v>
      </c>
      <c r="K83">
        <v>779.27874390481497</v>
      </c>
      <c r="L83" s="5">
        <v>803.60904544087896</v>
      </c>
      <c r="N83" s="13">
        <v>12600</v>
      </c>
      <c r="O83">
        <v>526.36517587038395</v>
      </c>
      <c r="P83">
        <v>565.18300084629402</v>
      </c>
      <c r="Q83">
        <v>605.26206489607603</v>
      </c>
      <c r="R83">
        <v>646.13113188647696</v>
      </c>
      <c r="S83">
        <v>687.30485924307698</v>
      </c>
      <c r="T83">
        <v>728.317879850861</v>
      </c>
      <c r="U83">
        <v>768.75090254703503</v>
      </c>
      <c r="V83">
        <v>807.84290776661601</v>
      </c>
      <c r="W83">
        <v>844.04383129357302</v>
      </c>
      <c r="X83">
        <v>878.10802065593703</v>
      </c>
      <c r="Y83" s="5">
        <v>909.79048606515596</v>
      </c>
      <c r="AA83" s="13">
        <v>12600</v>
      </c>
      <c r="AB83">
        <v>504.139640568343</v>
      </c>
      <c r="AC83">
        <v>543.89681858389304</v>
      </c>
      <c r="AD83">
        <v>585.54587964849202</v>
      </c>
      <c r="AE83">
        <v>628.70061023153596</v>
      </c>
      <c r="AF83">
        <v>672.92666115021302</v>
      </c>
      <c r="AG83">
        <v>717.76880887098798</v>
      </c>
      <c r="AH83">
        <v>762.77620731183697</v>
      </c>
      <c r="AI83">
        <v>807.14787647951005</v>
      </c>
      <c r="AJ83">
        <v>849.28565739615897</v>
      </c>
      <c r="AK83">
        <v>889.69200893475397</v>
      </c>
      <c r="AL83" s="5">
        <v>927.94802241039099</v>
      </c>
      <c r="AN83" s="13">
        <v>12600</v>
      </c>
      <c r="AO83">
        <v>465.33004810488302</v>
      </c>
      <c r="AP83">
        <v>503.43066256036298</v>
      </c>
      <c r="AQ83">
        <v>543.73181605432103</v>
      </c>
      <c r="AR83">
        <v>585.94975878515299</v>
      </c>
      <c r="AS83">
        <v>629.74494448216001</v>
      </c>
      <c r="AT83">
        <v>674.74186103760906</v>
      </c>
      <c r="AU83">
        <v>720.54897943363403</v>
      </c>
      <c r="AV83">
        <v>766.44618579182304</v>
      </c>
      <c r="AW83">
        <v>810.97894121290096</v>
      </c>
      <c r="AX83">
        <v>854.48537317326702</v>
      </c>
      <c r="AY83" s="5">
        <v>896.49019177626599</v>
      </c>
      <c r="BA83" s="13">
        <v>12600</v>
      </c>
      <c r="BB83">
        <v>416.11204331351797</v>
      </c>
      <c r="BC83">
        <v>450.96877489886901</v>
      </c>
      <c r="BD83">
        <v>488.089207459264</v>
      </c>
      <c r="BE83">
        <v>527.27973438783295</v>
      </c>
      <c r="BF83">
        <v>568.29520408381995</v>
      </c>
      <c r="BG83">
        <v>610.853309832126</v>
      </c>
      <c r="BH83">
        <v>654.64974045972895</v>
      </c>
      <c r="BI83">
        <v>699.09720722494205</v>
      </c>
      <c r="BJ83">
        <v>742.948187576843</v>
      </c>
      <c r="BK83">
        <v>786.457869121866</v>
      </c>
      <c r="BL83" s="5">
        <v>829.179268960022</v>
      </c>
      <c r="BN83" s="13">
        <v>12600</v>
      </c>
      <c r="BO83">
        <v>366.305583332038</v>
      </c>
      <c r="BP83">
        <v>397.33301045404397</v>
      </c>
      <c r="BQ83">
        <v>430.52177577753298</v>
      </c>
      <c r="BR83">
        <v>465.74357353994299</v>
      </c>
      <c r="BS83">
        <v>502.82663900658901</v>
      </c>
      <c r="BT83">
        <v>541.56662907156601</v>
      </c>
      <c r="BU83">
        <v>581.73839456258804</v>
      </c>
      <c r="BV83">
        <v>622.87978936096397</v>
      </c>
      <c r="BW83">
        <v>663.96911887644296</v>
      </c>
      <c r="BX83">
        <v>705.21382570627998</v>
      </c>
      <c r="BY83" s="5">
        <v>746.23454630253798</v>
      </c>
      <c r="CA83" s="13">
        <v>12600</v>
      </c>
      <c r="CB83">
        <v>319.12072753049603</v>
      </c>
      <c r="CC83">
        <v>346.23164760343201</v>
      </c>
      <c r="CD83">
        <v>375.31114850975302</v>
      </c>
      <c r="CE83">
        <v>406.27415303442501</v>
      </c>
      <c r="CF83">
        <v>439.00022565850099</v>
      </c>
      <c r="CG83">
        <v>473.34213690411099</v>
      </c>
      <c r="CH83">
        <v>509.13529436739799</v>
      </c>
      <c r="CI83">
        <v>546.02162031137698</v>
      </c>
      <c r="CJ83">
        <v>583.180922891808</v>
      </c>
      <c r="CK83">
        <v>620.78838428746599</v>
      </c>
      <c r="CL83" s="5">
        <v>658.53831490937796</v>
      </c>
      <c r="CN83" s="13">
        <v>12600</v>
      </c>
      <c r="CO83">
        <v>295.85056005150602</v>
      </c>
      <c r="CP83">
        <v>320.62672284433501</v>
      </c>
      <c r="CQ83">
        <v>347.22448612993003</v>
      </c>
      <c r="CR83">
        <v>375.58327103535697</v>
      </c>
      <c r="CS83">
        <v>405.61280787190401</v>
      </c>
      <c r="CT83">
        <v>437.20007722954</v>
      </c>
      <c r="CU83">
        <v>470.217077512976</v>
      </c>
      <c r="CV83">
        <v>504.24012349810801</v>
      </c>
      <c r="CW83">
        <v>538.81870749737197</v>
      </c>
      <c r="CX83">
        <v>573.99764145222196</v>
      </c>
      <c r="CY83" s="5">
        <v>609.520908176381</v>
      </c>
      <c r="DA83" s="13">
        <v>12600</v>
      </c>
      <c r="DB83">
        <v>290.01684468709101</v>
      </c>
      <c r="DC83">
        <v>313.666306674998</v>
      </c>
      <c r="DD83">
        <v>339.04314799054902</v>
      </c>
      <c r="DE83">
        <v>366.10098283519199</v>
      </c>
      <c r="DF83">
        <v>394.767751186265</v>
      </c>
      <c r="DG83">
        <v>424.95153845079398</v>
      </c>
      <c r="DH83">
        <v>456.54717124418102</v>
      </c>
      <c r="DI83">
        <v>488.93412593833898</v>
      </c>
      <c r="DJ83">
        <v>522.18858109569999</v>
      </c>
      <c r="DK83">
        <v>556.13675497430097</v>
      </c>
      <c r="DL83" s="5">
        <v>590.55646168171995</v>
      </c>
      <c r="DN83" s="13">
        <v>12600</v>
      </c>
      <c r="DO83">
        <v>290.23812195718301</v>
      </c>
      <c r="DP83">
        <v>313.88668237344399</v>
      </c>
      <c r="DQ83">
        <v>339.26274319566397</v>
      </c>
      <c r="DR83">
        <v>366.32016821452498</v>
      </c>
      <c r="DS83">
        <v>394.98722209578199</v>
      </c>
      <c r="DT83">
        <v>425.17238089720399</v>
      </c>
      <c r="DU83">
        <v>456.770918469837</v>
      </c>
      <c r="DV83">
        <v>489.217613485816</v>
      </c>
      <c r="DW83">
        <v>522.56849835862397</v>
      </c>
      <c r="DX83">
        <v>556.65683411414</v>
      </c>
      <c r="DY83" s="5">
        <v>591.27308861332801</v>
      </c>
      <c r="EA83" s="13">
        <v>12600</v>
      </c>
      <c r="EB83">
        <v>290.416320817535</v>
      </c>
      <c r="EC83">
        <v>314.06416658643798</v>
      </c>
      <c r="ED83">
        <v>339.43961874710402</v>
      </c>
      <c r="EE83">
        <v>366.49674182395</v>
      </c>
      <c r="EF83">
        <v>395.16406173988798</v>
      </c>
      <c r="EG83">
        <v>425.35036911775802</v>
      </c>
      <c r="EH83">
        <v>456.95129829918301</v>
      </c>
      <c r="EI83">
        <v>489.44617017282798</v>
      </c>
      <c r="EJ83">
        <v>522.87484160916199</v>
      </c>
      <c r="EK83">
        <v>557.07632101964498</v>
      </c>
      <c r="EL83" s="5">
        <v>591.85139984908506</v>
      </c>
      <c r="EN83" s="13">
        <v>12600</v>
      </c>
      <c r="EO83">
        <v>290.56290516330802</v>
      </c>
      <c r="EP83">
        <v>314.21017067208498</v>
      </c>
      <c r="EQ83">
        <v>339.58513542304303</v>
      </c>
      <c r="ER83">
        <v>366.64202888966099</v>
      </c>
      <c r="ES83">
        <v>395.30959176194898</v>
      </c>
      <c r="ET83">
        <v>425.496873407723</v>
      </c>
      <c r="EU83">
        <v>457.09980493217802</v>
      </c>
      <c r="EV83">
        <v>489.63435143009502</v>
      </c>
      <c r="EW83">
        <v>523.12709641757397</v>
      </c>
      <c r="EX83">
        <v>557.42182685245996</v>
      </c>
      <c r="EY83" s="5">
        <v>592.32791589544399</v>
      </c>
      <c r="FA83" s="13">
        <v>12600</v>
      </c>
      <c r="FB83">
        <v>292.90692644085499</v>
      </c>
      <c r="FC83">
        <v>317.07685585243303</v>
      </c>
      <c r="FD83">
        <v>343.01876316103397</v>
      </c>
      <c r="FE83">
        <v>370.68068831789202</v>
      </c>
      <c r="FF83">
        <v>399.98325358025801</v>
      </c>
      <c r="FG83">
        <v>430.82592545785502</v>
      </c>
      <c r="FH83">
        <v>463.09407968982299</v>
      </c>
      <c r="FI83">
        <v>496.2487587457</v>
      </c>
      <c r="FJ83">
        <v>530.13823099484</v>
      </c>
      <c r="FK83">
        <v>564.68477032895703</v>
      </c>
      <c r="FL83" s="5">
        <v>599.65056329034405</v>
      </c>
      <c r="FN83" s="13">
        <v>12600</v>
      </c>
      <c r="FO83">
        <v>290.58532742398199</v>
      </c>
      <c r="FP83">
        <v>314.33969996014702</v>
      </c>
      <c r="FQ83">
        <v>339.83061735999303</v>
      </c>
      <c r="FR83">
        <v>367.01068000945099</v>
      </c>
      <c r="FS83">
        <v>395.806470265006</v>
      </c>
      <c r="FT83">
        <v>426.12445483028398</v>
      </c>
      <c r="FU83">
        <v>457.85766988958397</v>
      </c>
      <c r="FV83">
        <v>490.38985621837003</v>
      </c>
      <c r="FW83">
        <v>523.75701128677895</v>
      </c>
      <c r="FX83">
        <v>557.80465410892702</v>
      </c>
      <c r="FY83" s="5">
        <v>592.30567951548801</v>
      </c>
      <c r="GA83" s="13">
        <v>12600</v>
      </c>
      <c r="GB83">
        <v>289.98536615011699</v>
      </c>
      <c r="GC83">
        <v>313.63495767252999</v>
      </c>
      <c r="GD83">
        <v>339.01191224627701</v>
      </c>
      <c r="GE83">
        <v>366.06980853631501</v>
      </c>
      <c r="GF83">
        <v>394.73654030467998</v>
      </c>
      <c r="GG83">
        <v>424.92013738004198</v>
      </c>
      <c r="GH83">
        <v>456.515362789319</v>
      </c>
      <c r="GI83">
        <v>488.89382636648401</v>
      </c>
      <c r="GJ83">
        <v>522.13457805703194</v>
      </c>
      <c r="GK83">
        <v>556.06284266478099</v>
      </c>
      <c r="GL83" s="5">
        <v>590.45464902227604</v>
      </c>
      <c r="GN83" s="13">
        <v>12600</v>
      </c>
      <c r="GO83">
        <v>290.287450817202</v>
      </c>
      <c r="GP83">
        <v>313.989450577941</v>
      </c>
      <c r="GQ83">
        <v>339.423418227566</v>
      </c>
      <c r="GR83">
        <v>366.542452091614</v>
      </c>
      <c r="GS83">
        <v>395.27379955655999</v>
      </c>
      <c r="GT83">
        <v>425.52471810551998</v>
      </c>
      <c r="GU83">
        <v>457.18911596869702</v>
      </c>
      <c r="GV83">
        <v>489.64561892487899</v>
      </c>
      <c r="GW83">
        <v>522.94962652581</v>
      </c>
      <c r="GX83">
        <v>556.93730067740398</v>
      </c>
      <c r="GY83" s="5">
        <v>591.38419697094196</v>
      </c>
      <c r="HA83" s="13">
        <v>12600</v>
      </c>
      <c r="HB83">
        <v>289.97734502733101</v>
      </c>
      <c r="HC83">
        <v>313.62696960774298</v>
      </c>
      <c r="HD83">
        <v>339.00395312984602</v>
      </c>
      <c r="HE83">
        <v>366.06186520223298</v>
      </c>
      <c r="HF83">
        <v>394.72858780965998</v>
      </c>
      <c r="HG83">
        <v>424.91213661850702</v>
      </c>
      <c r="HH83">
        <v>456.50725845389201</v>
      </c>
      <c r="HI83">
        <v>488.88355868453101</v>
      </c>
      <c r="HJ83">
        <v>522.12081913608495</v>
      </c>
      <c r="HK83">
        <v>556.04401180333696</v>
      </c>
      <c r="HL83" s="5">
        <v>590.42871119731797</v>
      </c>
    </row>
    <row r="84" spans="1:220" x14ac:dyDescent="0.25">
      <c r="A84" s="13">
        <v>14000</v>
      </c>
      <c r="B84">
        <v>498.69372562408199</v>
      </c>
      <c r="C84">
        <v>531.75875803957797</v>
      </c>
      <c r="D84">
        <v>565.24126134413905</v>
      </c>
      <c r="E84">
        <v>598.70154887042099</v>
      </c>
      <c r="F84">
        <v>631.76569623965304</v>
      </c>
      <c r="G84">
        <v>664.14934763607505</v>
      </c>
      <c r="H84">
        <v>695.66092433915696</v>
      </c>
      <c r="I84">
        <v>725.80723757557405</v>
      </c>
      <c r="J84">
        <v>753.33791925267303</v>
      </c>
      <c r="K84">
        <v>779.27874390481497</v>
      </c>
      <c r="L84" s="5">
        <v>803.60904544087896</v>
      </c>
      <c r="N84" s="13">
        <v>14000</v>
      </c>
      <c r="O84">
        <v>538.039192948552</v>
      </c>
      <c r="P84">
        <v>577.97509709774704</v>
      </c>
      <c r="Q84">
        <v>619.29204325106105</v>
      </c>
      <c r="R84">
        <v>661.51930904944902</v>
      </c>
      <c r="S84">
        <v>704.16332073842398</v>
      </c>
      <c r="T84">
        <v>746.74126333141999</v>
      </c>
      <c r="U84">
        <v>788.80820615864195</v>
      </c>
      <c r="V84">
        <v>829.58346589296798</v>
      </c>
      <c r="W84">
        <v>867.512112912975</v>
      </c>
      <c r="X84">
        <v>903.27390114820298</v>
      </c>
      <c r="Y84" s="5">
        <v>936.58445358771701</v>
      </c>
      <c r="AA84" s="13">
        <v>14000</v>
      </c>
      <c r="AB84">
        <v>515.098022489149</v>
      </c>
      <c r="AC84">
        <v>555.90389088229699</v>
      </c>
      <c r="AD84">
        <v>598.74609244690305</v>
      </c>
      <c r="AE84">
        <v>643.25238975407296</v>
      </c>
      <c r="AF84">
        <v>688.99675719658705</v>
      </c>
      <c r="AG84">
        <v>735.52492695595402</v>
      </c>
      <c r="AH84">
        <v>782.37883006464403</v>
      </c>
      <c r="AI84">
        <v>828.76861574224097</v>
      </c>
      <c r="AJ84">
        <v>873.15057633263496</v>
      </c>
      <c r="AK84">
        <v>915.92688743602002</v>
      </c>
      <c r="AL84" s="5">
        <v>956.64291915521198</v>
      </c>
      <c r="AN84" s="13">
        <v>14000</v>
      </c>
      <c r="AO84">
        <v>473.50141337495802</v>
      </c>
      <c r="AP84">
        <v>512.32430913185794</v>
      </c>
      <c r="AQ84">
        <v>553.46100588200795</v>
      </c>
      <c r="AR84">
        <v>596.64509446883005</v>
      </c>
      <c r="AS84">
        <v>641.55243147574299</v>
      </c>
      <c r="AT84">
        <v>687.81947739186103</v>
      </c>
      <c r="AU84">
        <v>735.06212524297405</v>
      </c>
      <c r="AV84">
        <v>782.59707553084502</v>
      </c>
      <c r="AW84">
        <v>829.073279915429</v>
      </c>
      <c r="AX84">
        <v>874.73761949145603</v>
      </c>
      <c r="AY84" s="5">
        <v>919.10590118222399</v>
      </c>
      <c r="BA84" s="13">
        <v>14000</v>
      </c>
      <c r="BB84">
        <v>421.62468218159898</v>
      </c>
      <c r="BC84">
        <v>456.893012863823</v>
      </c>
      <c r="BD84">
        <v>494.49413503671099</v>
      </c>
      <c r="BE84">
        <v>534.24832007305804</v>
      </c>
      <c r="BF84">
        <v>575.92436706769297</v>
      </c>
      <c r="BG84">
        <v>619.25308310506796</v>
      </c>
      <c r="BH84">
        <v>663.94165381347796</v>
      </c>
      <c r="BI84">
        <v>709.44852015457798</v>
      </c>
      <c r="BJ84">
        <v>754.653195286661</v>
      </c>
      <c r="BK84">
        <v>799.73424138191899</v>
      </c>
      <c r="BL84" s="5">
        <v>844.25878655121801</v>
      </c>
      <c r="BN84" s="13">
        <v>14000</v>
      </c>
      <c r="BO84">
        <v>369.86989696480799</v>
      </c>
      <c r="BP84">
        <v>401.10132757847703</v>
      </c>
      <c r="BQ84">
        <v>434.528667766811</v>
      </c>
      <c r="BR84">
        <v>470.03224134648298</v>
      </c>
      <c r="BS84">
        <v>507.44953931279201</v>
      </c>
      <c r="BT84">
        <v>546.58563101086202</v>
      </c>
      <c r="BU84">
        <v>587.22451218784602</v>
      </c>
      <c r="BV84">
        <v>628.94753952860106</v>
      </c>
      <c r="BW84">
        <v>670.85948464822695</v>
      </c>
      <c r="BX84">
        <v>713.10300057060294</v>
      </c>
      <c r="BY84" s="5">
        <v>755.32328602428595</v>
      </c>
      <c r="CA84" s="13">
        <v>14000</v>
      </c>
      <c r="CB84">
        <v>321.33153340008403</v>
      </c>
      <c r="CC84">
        <v>348.52921999072402</v>
      </c>
      <c r="CD84">
        <v>377.70907458050101</v>
      </c>
      <c r="CE84">
        <v>408.790326946226</v>
      </c>
      <c r="CF84">
        <v>441.65737539853097</v>
      </c>
      <c r="CG84">
        <v>476.16812725455998</v>
      </c>
      <c r="CH84">
        <v>512.16322157061802</v>
      </c>
      <c r="CI84">
        <v>549.32122713533795</v>
      </c>
      <c r="CJ84">
        <v>586.93584344841997</v>
      </c>
      <c r="CK84">
        <v>625.12617489462104</v>
      </c>
      <c r="CL84" s="5">
        <v>663.61238700381898</v>
      </c>
      <c r="CN84" s="13">
        <v>14000</v>
      </c>
      <c r="CO84">
        <v>297.03014573404698</v>
      </c>
      <c r="CP84">
        <v>321.835303264922</v>
      </c>
      <c r="CQ84">
        <v>348.46639652912899</v>
      </c>
      <c r="CR84">
        <v>376.86460936120397</v>
      </c>
      <c r="CS84">
        <v>406.94174893501702</v>
      </c>
      <c r="CT84">
        <v>438.58710507563802</v>
      </c>
      <c r="CU84">
        <v>471.67513871817698</v>
      </c>
      <c r="CV84">
        <v>505.83751898095898</v>
      </c>
      <c r="CW84">
        <v>540.683241673162</v>
      </c>
      <c r="CX84">
        <v>576.22600710962104</v>
      </c>
      <c r="CY84" s="5">
        <v>612.23439686528798</v>
      </c>
      <c r="DA84" s="13">
        <v>14000</v>
      </c>
      <c r="DB84">
        <v>290.41249554155701</v>
      </c>
      <c r="DC84">
        <v>314.06035654472299</v>
      </c>
      <c r="DD84">
        <v>339.43582158510401</v>
      </c>
      <c r="DE84">
        <v>366.49295088053401</v>
      </c>
      <c r="DF84">
        <v>395.16026474768302</v>
      </c>
      <c r="DG84">
        <v>425.34654705704799</v>
      </c>
      <c r="DH84">
        <v>456.94742440869101</v>
      </c>
      <c r="DI84">
        <v>489.44126147370503</v>
      </c>
      <c r="DJ84">
        <v>522.86826189731596</v>
      </c>
      <c r="DK84">
        <v>557.06731000446996</v>
      </c>
      <c r="DL84" s="5">
        <v>591.83897437639996</v>
      </c>
      <c r="DN84" s="13">
        <v>14000</v>
      </c>
      <c r="DO84">
        <v>290.59215555465499</v>
      </c>
      <c r="DP84">
        <v>314.239306093773</v>
      </c>
      <c r="DQ84">
        <v>339.61417501513603</v>
      </c>
      <c r="DR84">
        <v>366.67102468898901</v>
      </c>
      <c r="DS84">
        <v>395.33863864675999</v>
      </c>
      <c r="DT84">
        <v>425.52611788723101</v>
      </c>
      <c r="DU84">
        <v>457.12945275921902</v>
      </c>
      <c r="DV84">
        <v>489.67192105298898</v>
      </c>
      <c r="DW84">
        <v>523.17746114042995</v>
      </c>
      <c r="DX84">
        <v>557.49081902365901</v>
      </c>
      <c r="DY84" s="5">
        <v>592.42309003707305</v>
      </c>
      <c r="EA84" s="13">
        <v>14000</v>
      </c>
      <c r="EB84">
        <v>290.73665396611801</v>
      </c>
      <c r="EC84">
        <v>314.38324053985099</v>
      </c>
      <c r="ED84">
        <v>339.75764303569701</v>
      </c>
      <c r="EE84">
        <v>366.81428624813702</v>
      </c>
      <c r="EF84">
        <v>395.482165278406</v>
      </c>
      <c r="EG84">
        <v>425.670636184545</v>
      </c>
      <c r="EH84">
        <v>457.27598211004801</v>
      </c>
      <c r="EI84">
        <v>489.85760828113803</v>
      </c>
      <c r="EJ84">
        <v>523.42640304335805</v>
      </c>
      <c r="EK84">
        <v>557.83187704064096</v>
      </c>
      <c r="EL84" s="5">
        <v>592.89368085594197</v>
      </c>
      <c r="EN84" s="13">
        <v>14000</v>
      </c>
      <c r="EO84">
        <v>290.85539302244001</v>
      </c>
      <c r="EP84">
        <v>314.50152112601398</v>
      </c>
      <c r="EQ84">
        <v>339.87554902102897</v>
      </c>
      <c r="ER84">
        <v>366.93203486421299</v>
      </c>
      <c r="ES84">
        <v>395.60014752739602</v>
      </c>
      <c r="ET84">
        <v>425.78945266214799</v>
      </c>
      <c r="EU84">
        <v>457.39647417474498</v>
      </c>
      <c r="EV84">
        <v>490.01030735833399</v>
      </c>
      <c r="EW84">
        <v>523.63113824027198</v>
      </c>
      <c r="EX84">
        <v>558.11242629812295</v>
      </c>
      <c r="EY84" s="5">
        <v>593.28091171793903</v>
      </c>
      <c r="FA84" s="13">
        <v>14000</v>
      </c>
      <c r="FB84">
        <v>293.608710211431</v>
      </c>
      <c r="FC84">
        <v>317.78792616084598</v>
      </c>
      <c r="FD84">
        <v>343.74081897825101</v>
      </c>
      <c r="FE84">
        <v>371.41634629317701</v>
      </c>
      <c r="FF84">
        <v>400.73626054751298</v>
      </c>
      <c r="FG84">
        <v>431.60133664356903</v>
      </c>
      <c r="FH84">
        <v>463.89840273430099</v>
      </c>
      <c r="FI84">
        <v>497.16892034560601</v>
      </c>
      <c r="FJ84">
        <v>531.26770331626301</v>
      </c>
      <c r="FK84">
        <v>566.10994212687694</v>
      </c>
      <c r="FL84" s="5">
        <v>601.48169902898996</v>
      </c>
      <c r="FN84" s="13">
        <v>14000</v>
      </c>
      <c r="FO84">
        <v>291.04302656248598</v>
      </c>
      <c r="FP84">
        <v>314.79762048554198</v>
      </c>
      <c r="FQ84">
        <v>340.28921662674401</v>
      </c>
      <c r="FR84">
        <v>367.47094039998501</v>
      </c>
      <c r="FS84">
        <v>396.27004950545802</v>
      </c>
      <c r="FT84">
        <v>426.59381738352801</v>
      </c>
      <c r="FU84">
        <v>458.33619887563998</v>
      </c>
      <c r="FV84">
        <v>490.97838635059298</v>
      </c>
      <c r="FW84">
        <v>524.52799077448606</v>
      </c>
      <c r="FX84">
        <v>558.83915422928396</v>
      </c>
      <c r="FY84" s="5">
        <v>593.70806655518004</v>
      </c>
      <c r="GA84" s="13">
        <v>14000</v>
      </c>
      <c r="GB84">
        <v>290.38691667041599</v>
      </c>
      <c r="GC84">
        <v>314.03487966218501</v>
      </c>
      <c r="GD84">
        <v>339.41043103631603</v>
      </c>
      <c r="GE84">
        <v>366.46760221063403</v>
      </c>
      <c r="GF84">
        <v>395.13487601176098</v>
      </c>
      <c r="GG84">
        <v>425.32099115839202</v>
      </c>
      <c r="GH84">
        <v>456.92152248789699</v>
      </c>
      <c r="GI84">
        <v>489.40844069949202</v>
      </c>
      <c r="GJ84">
        <v>522.824268766155</v>
      </c>
      <c r="GK84">
        <v>557.00706207333099</v>
      </c>
      <c r="GL84" s="5">
        <v>591.75590037354698</v>
      </c>
      <c r="GN84" s="13">
        <v>14000</v>
      </c>
      <c r="GO84">
        <v>290.716615629866</v>
      </c>
      <c r="GP84">
        <v>314.41789571515801</v>
      </c>
      <c r="GQ84">
        <v>339.85148152603699</v>
      </c>
      <c r="GR84">
        <v>366.97095882314198</v>
      </c>
      <c r="GS84">
        <v>395.70420572267199</v>
      </c>
      <c r="GT84">
        <v>425.959236139675</v>
      </c>
      <c r="GU84">
        <v>457.63082233141699</v>
      </c>
      <c r="GV84">
        <v>490.19631487149798</v>
      </c>
      <c r="GW84">
        <v>523.67907170897604</v>
      </c>
      <c r="GX84">
        <v>557.92582617435596</v>
      </c>
      <c r="GY84" s="5">
        <v>592.73509996363202</v>
      </c>
      <c r="HA84" s="13">
        <v>14000</v>
      </c>
      <c r="HB84">
        <v>290.38039802944297</v>
      </c>
      <c r="HC84">
        <v>314.02838704588402</v>
      </c>
      <c r="HD84">
        <v>339.40396048003799</v>
      </c>
      <c r="HE84">
        <v>366.46114240944502</v>
      </c>
      <c r="HF84">
        <v>395.12840610596299</v>
      </c>
      <c r="HG84">
        <v>425.31447878153102</v>
      </c>
      <c r="HH84">
        <v>456.91492208306698</v>
      </c>
      <c r="HI84">
        <v>489.40007725843998</v>
      </c>
      <c r="HJ84">
        <v>522.81305849178705</v>
      </c>
      <c r="HK84">
        <v>556.99171014094304</v>
      </c>
      <c r="HL84" s="5">
        <v>591.73473293211202</v>
      </c>
    </row>
    <row r="85" spans="1:220" x14ac:dyDescent="0.25">
      <c r="A85" s="13"/>
      <c r="L85" s="5"/>
      <c r="N85" s="13"/>
      <c r="Y85" s="5"/>
      <c r="AA85" s="13"/>
      <c r="AL85" s="5"/>
      <c r="AN85" s="13"/>
      <c r="AY85" s="5"/>
      <c r="BA85" s="13"/>
      <c r="BL85" s="5"/>
      <c r="BN85" s="13"/>
      <c r="BY85" s="5"/>
      <c r="CA85" s="13"/>
      <c r="CL85" s="5"/>
      <c r="CN85" s="13"/>
      <c r="CY85" s="5"/>
      <c r="DA85" s="13"/>
      <c r="DL85" s="5"/>
      <c r="DN85" s="13"/>
      <c r="DY85" s="5"/>
      <c r="EA85" s="13"/>
      <c r="EL85" s="5"/>
      <c r="EN85" s="13"/>
      <c r="EY85" s="5"/>
      <c r="FA85" s="13"/>
      <c r="FL85" s="5"/>
      <c r="FN85" s="13"/>
      <c r="FY85" s="5"/>
      <c r="GA85" s="13"/>
      <c r="GL85" s="5"/>
      <c r="GN85" s="13"/>
      <c r="GY85" s="5"/>
      <c r="HA85" s="13"/>
      <c r="HL85" s="5"/>
    </row>
    <row r="86" spans="1:220" x14ac:dyDescent="0.25">
      <c r="A86" s="13"/>
      <c r="L86" s="5"/>
      <c r="N86" s="13"/>
      <c r="Y86" s="5"/>
      <c r="AA86" s="13"/>
      <c r="AL86" s="5"/>
      <c r="AN86" s="13"/>
      <c r="AY86" s="5"/>
      <c r="BA86" s="13"/>
      <c r="BL86" s="5"/>
      <c r="BN86" s="13"/>
      <c r="BY86" s="5"/>
      <c r="CA86" s="13"/>
      <c r="CL86" s="5"/>
      <c r="CN86" s="13"/>
      <c r="CY86" s="5"/>
      <c r="DA86" s="13"/>
      <c r="DL86" s="5"/>
      <c r="DN86" s="13"/>
      <c r="DY86" s="5"/>
      <c r="EA86" s="13"/>
      <c r="EL86" s="5"/>
      <c r="EN86" s="13"/>
      <c r="EY86" s="5"/>
      <c r="FA86" s="13"/>
      <c r="FL86" s="5"/>
      <c r="FN86" s="13"/>
      <c r="FY86" s="5"/>
      <c r="GA86" s="13"/>
      <c r="GL86" s="5"/>
      <c r="GN86" s="13"/>
      <c r="GY86" s="5"/>
      <c r="HA86" s="13"/>
      <c r="HL86" s="5"/>
    </row>
    <row r="87" spans="1:220" x14ac:dyDescent="0.25">
      <c r="A87" s="13" t="s">
        <v>252</v>
      </c>
      <c r="B87">
        <v>0</v>
      </c>
      <c r="C87">
        <v>0.09</v>
      </c>
      <c r="D87">
        <v>0.18</v>
      </c>
      <c r="E87">
        <v>0.27</v>
      </c>
      <c r="F87">
        <v>0.36</v>
      </c>
      <c r="G87">
        <v>0.45</v>
      </c>
      <c r="H87">
        <v>0.54</v>
      </c>
      <c r="I87">
        <v>0.63</v>
      </c>
      <c r="J87">
        <v>0.72</v>
      </c>
      <c r="K87">
        <v>0.80999999999999905</v>
      </c>
      <c r="L87" s="5">
        <v>0.9</v>
      </c>
      <c r="N87" s="13" t="s">
        <v>252</v>
      </c>
      <c r="O87">
        <v>0</v>
      </c>
      <c r="P87">
        <v>0.09</v>
      </c>
      <c r="Q87">
        <v>0.18</v>
      </c>
      <c r="R87">
        <v>0.27</v>
      </c>
      <c r="S87">
        <v>0.36</v>
      </c>
      <c r="T87">
        <v>0.45</v>
      </c>
      <c r="U87">
        <v>0.54</v>
      </c>
      <c r="V87">
        <v>0.63</v>
      </c>
      <c r="W87">
        <v>0.72</v>
      </c>
      <c r="X87">
        <v>0.80999999999999905</v>
      </c>
      <c r="Y87" s="5">
        <v>0.9</v>
      </c>
      <c r="AA87" s="13" t="s">
        <v>252</v>
      </c>
      <c r="AB87">
        <v>0</v>
      </c>
      <c r="AC87">
        <v>0.09</v>
      </c>
      <c r="AD87">
        <v>0.18</v>
      </c>
      <c r="AE87">
        <v>0.27</v>
      </c>
      <c r="AF87">
        <v>0.36</v>
      </c>
      <c r="AG87">
        <v>0.45</v>
      </c>
      <c r="AH87">
        <v>0.54</v>
      </c>
      <c r="AI87">
        <v>0.63</v>
      </c>
      <c r="AJ87">
        <v>0.72</v>
      </c>
      <c r="AK87">
        <v>0.80999999999999905</v>
      </c>
      <c r="AL87" s="5">
        <v>0.9</v>
      </c>
      <c r="AN87" s="13" t="s">
        <v>252</v>
      </c>
      <c r="AO87">
        <v>0</v>
      </c>
      <c r="AP87">
        <v>0.09</v>
      </c>
      <c r="AQ87">
        <v>0.18</v>
      </c>
      <c r="AR87">
        <v>0.27</v>
      </c>
      <c r="AS87">
        <v>0.36</v>
      </c>
      <c r="AT87">
        <v>0.45</v>
      </c>
      <c r="AU87">
        <v>0.54</v>
      </c>
      <c r="AV87">
        <v>0.63</v>
      </c>
      <c r="AW87">
        <v>0.72</v>
      </c>
      <c r="AX87">
        <v>0.80999999999999905</v>
      </c>
      <c r="AY87" s="5">
        <v>0.9</v>
      </c>
      <c r="BA87" s="13" t="s">
        <v>252</v>
      </c>
      <c r="BB87">
        <v>0</v>
      </c>
      <c r="BC87">
        <v>0.09</v>
      </c>
      <c r="BD87">
        <v>0.18</v>
      </c>
      <c r="BE87">
        <v>0.27</v>
      </c>
      <c r="BF87">
        <v>0.36</v>
      </c>
      <c r="BG87">
        <v>0.45</v>
      </c>
      <c r="BH87">
        <v>0.54</v>
      </c>
      <c r="BI87">
        <v>0.63</v>
      </c>
      <c r="BJ87">
        <v>0.72</v>
      </c>
      <c r="BK87">
        <v>0.80999999999999905</v>
      </c>
      <c r="BL87" s="5">
        <v>0.9</v>
      </c>
      <c r="BN87" s="13" t="s">
        <v>252</v>
      </c>
      <c r="BO87">
        <v>0</v>
      </c>
      <c r="BP87">
        <v>0.09</v>
      </c>
      <c r="BQ87">
        <v>0.18</v>
      </c>
      <c r="BR87">
        <v>0.27</v>
      </c>
      <c r="BS87">
        <v>0.36</v>
      </c>
      <c r="BT87">
        <v>0.45</v>
      </c>
      <c r="BU87">
        <v>0.54</v>
      </c>
      <c r="BV87">
        <v>0.63</v>
      </c>
      <c r="BW87">
        <v>0.72</v>
      </c>
      <c r="BX87">
        <v>0.80999999999999905</v>
      </c>
      <c r="BY87" s="5">
        <v>0.9</v>
      </c>
      <c r="CA87" s="13" t="s">
        <v>252</v>
      </c>
      <c r="CB87">
        <v>0</v>
      </c>
      <c r="CC87">
        <v>0.09</v>
      </c>
      <c r="CD87">
        <v>0.18</v>
      </c>
      <c r="CE87">
        <v>0.27</v>
      </c>
      <c r="CF87">
        <v>0.36</v>
      </c>
      <c r="CG87">
        <v>0.45</v>
      </c>
      <c r="CH87">
        <v>0.54</v>
      </c>
      <c r="CI87">
        <v>0.63</v>
      </c>
      <c r="CJ87">
        <v>0.72</v>
      </c>
      <c r="CK87">
        <v>0.80999999999999905</v>
      </c>
      <c r="CL87" s="5">
        <v>0.9</v>
      </c>
      <c r="CN87" s="13" t="s">
        <v>252</v>
      </c>
      <c r="CO87">
        <v>0</v>
      </c>
      <c r="CP87">
        <v>0.09</v>
      </c>
      <c r="CQ87">
        <v>0.18</v>
      </c>
      <c r="CR87">
        <v>0.27</v>
      </c>
      <c r="CS87">
        <v>0.36</v>
      </c>
      <c r="CT87">
        <v>0.45</v>
      </c>
      <c r="CU87">
        <v>0.54</v>
      </c>
      <c r="CV87">
        <v>0.63</v>
      </c>
      <c r="CW87">
        <v>0.72</v>
      </c>
      <c r="CX87">
        <v>0.80999999999999905</v>
      </c>
      <c r="CY87" s="5">
        <v>0.9</v>
      </c>
      <c r="DA87" s="13" t="s">
        <v>252</v>
      </c>
      <c r="DB87">
        <v>0</v>
      </c>
      <c r="DC87">
        <v>0.09</v>
      </c>
      <c r="DD87">
        <v>0.18</v>
      </c>
      <c r="DE87">
        <v>0.27</v>
      </c>
      <c r="DF87">
        <v>0.36</v>
      </c>
      <c r="DG87">
        <v>0.45</v>
      </c>
      <c r="DH87">
        <v>0.54</v>
      </c>
      <c r="DI87">
        <v>0.63</v>
      </c>
      <c r="DJ87">
        <v>0.72</v>
      </c>
      <c r="DK87">
        <v>0.80999999999999905</v>
      </c>
      <c r="DL87" s="5">
        <v>0.9</v>
      </c>
      <c r="DN87" s="13" t="s">
        <v>252</v>
      </c>
      <c r="DO87">
        <v>0</v>
      </c>
      <c r="DP87">
        <v>0.09</v>
      </c>
      <c r="DQ87">
        <v>0.18</v>
      </c>
      <c r="DR87">
        <v>0.27</v>
      </c>
      <c r="DS87">
        <v>0.36</v>
      </c>
      <c r="DT87">
        <v>0.45</v>
      </c>
      <c r="DU87">
        <v>0.54</v>
      </c>
      <c r="DV87">
        <v>0.63</v>
      </c>
      <c r="DW87">
        <v>0.72</v>
      </c>
      <c r="DX87">
        <v>0.80999999999999905</v>
      </c>
      <c r="DY87" s="5">
        <v>0.9</v>
      </c>
      <c r="EA87" s="13" t="s">
        <v>252</v>
      </c>
      <c r="EB87">
        <v>0</v>
      </c>
      <c r="EC87">
        <v>0.09</v>
      </c>
      <c r="ED87">
        <v>0.18</v>
      </c>
      <c r="EE87">
        <v>0.27</v>
      </c>
      <c r="EF87">
        <v>0.36</v>
      </c>
      <c r="EG87">
        <v>0.45</v>
      </c>
      <c r="EH87">
        <v>0.54</v>
      </c>
      <c r="EI87">
        <v>0.63</v>
      </c>
      <c r="EJ87">
        <v>0.72</v>
      </c>
      <c r="EK87">
        <v>0.80999999999999905</v>
      </c>
      <c r="EL87" s="5">
        <v>0.9</v>
      </c>
      <c r="EN87" s="13" t="s">
        <v>252</v>
      </c>
      <c r="EO87">
        <v>0</v>
      </c>
      <c r="EP87">
        <v>0.09</v>
      </c>
      <c r="EQ87">
        <v>0.18</v>
      </c>
      <c r="ER87">
        <v>0.27</v>
      </c>
      <c r="ES87">
        <v>0.36</v>
      </c>
      <c r="ET87">
        <v>0.45</v>
      </c>
      <c r="EU87">
        <v>0.54</v>
      </c>
      <c r="EV87">
        <v>0.63</v>
      </c>
      <c r="EW87">
        <v>0.72</v>
      </c>
      <c r="EX87">
        <v>0.80999999999999905</v>
      </c>
      <c r="EY87" s="5">
        <v>0.9</v>
      </c>
      <c r="FA87" s="13" t="s">
        <v>252</v>
      </c>
      <c r="FB87">
        <v>0</v>
      </c>
      <c r="FC87">
        <v>0.09</v>
      </c>
      <c r="FD87">
        <v>0.18</v>
      </c>
      <c r="FE87">
        <v>0.27</v>
      </c>
      <c r="FF87">
        <v>0.36</v>
      </c>
      <c r="FG87">
        <v>0.45</v>
      </c>
      <c r="FH87">
        <v>0.54</v>
      </c>
      <c r="FI87">
        <v>0.63</v>
      </c>
      <c r="FJ87">
        <v>0.72</v>
      </c>
      <c r="FK87">
        <v>0.80999999999999905</v>
      </c>
      <c r="FL87" s="5">
        <v>0.9</v>
      </c>
      <c r="FN87" s="13" t="s">
        <v>252</v>
      </c>
      <c r="FO87">
        <v>0</v>
      </c>
      <c r="FP87">
        <v>0.09</v>
      </c>
      <c r="FQ87">
        <v>0.18</v>
      </c>
      <c r="FR87">
        <v>0.27</v>
      </c>
      <c r="FS87">
        <v>0.36</v>
      </c>
      <c r="FT87">
        <v>0.45</v>
      </c>
      <c r="FU87">
        <v>0.54</v>
      </c>
      <c r="FV87">
        <v>0.63</v>
      </c>
      <c r="FW87">
        <v>0.72</v>
      </c>
      <c r="FX87">
        <v>0.80999999999999905</v>
      </c>
      <c r="FY87" s="5">
        <v>0.9</v>
      </c>
      <c r="GA87" s="13" t="s">
        <v>252</v>
      </c>
      <c r="GB87">
        <v>0</v>
      </c>
      <c r="GC87">
        <v>0.09</v>
      </c>
      <c r="GD87">
        <v>0.18</v>
      </c>
      <c r="GE87">
        <v>0.27</v>
      </c>
      <c r="GF87">
        <v>0.36</v>
      </c>
      <c r="GG87">
        <v>0.45</v>
      </c>
      <c r="GH87">
        <v>0.54</v>
      </c>
      <c r="GI87">
        <v>0.63</v>
      </c>
      <c r="GJ87">
        <v>0.72</v>
      </c>
      <c r="GK87">
        <v>0.80999999999999905</v>
      </c>
      <c r="GL87" s="5">
        <v>0.9</v>
      </c>
      <c r="GN87" s="13" t="s">
        <v>252</v>
      </c>
      <c r="GO87">
        <v>0</v>
      </c>
      <c r="GP87">
        <v>0.09</v>
      </c>
      <c r="GQ87">
        <v>0.18</v>
      </c>
      <c r="GR87">
        <v>0.27</v>
      </c>
      <c r="GS87">
        <v>0.36</v>
      </c>
      <c r="GT87">
        <v>0.45</v>
      </c>
      <c r="GU87">
        <v>0.54</v>
      </c>
      <c r="GV87">
        <v>0.63</v>
      </c>
      <c r="GW87">
        <v>0.72</v>
      </c>
      <c r="GX87">
        <v>0.80999999999999905</v>
      </c>
      <c r="GY87" s="5">
        <v>0.9</v>
      </c>
      <c r="HA87" s="13" t="s">
        <v>252</v>
      </c>
      <c r="HB87">
        <v>0</v>
      </c>
      <c r="HC87">
        <v>0.09</v>
      </c>
      <c r="HD87">
        <v>0.18</v>
      </c>
      <c r="HE87">
        <v>0.27</v>
      </c>
      <c r="HF87">
        <v>0.36</v>
      </c>
      <c r="HG87">
        <v>0.45</v>
      </c>
      <c r="HH87">
        <v>0.54</v>
      </c>
      <c r="HI87">
        <v>0.63</v>
      </c>
      <c r="HJ87">
        <v>0.72</v>
      </c>
      <c r="HK87">
        <v>0.80999999999999905</v>
      </c>
      <c r="HL87" s="5">
        <v>0.9</v>
      </c>
    </row>
    <row r="88" spans="1:220" x14ac:dyDescent="0.25">
      <c r="A88" s="13">
        <v>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5">
        <v>0</v>
      </c>
      <c r="N88" s="13">
        <v>0</v>
      </c>
      <c r="O88">
        <v>12.8548996932431</v>
      </c>
      <c r="P88">
        <v>13.955332429076799</v>
      </c>
      <c r="Q88">
        <v>15.041189124374901</v>
      </c>
      <c r="R88">
        <v>16.082841939522599</v>
      </c>
      <c r="S88">
        <v>17.0528500390106</v>
      </c>
      <c r="T88">
        <v>17.928248435813099</v>
      </c>
      <c r="U88">
        <v>18.6917000967787</v>
      </c>
      <c r="V88">
        <v>19.3316714863216</v>
      </c>
      <c r="W88">
        <v>19.841988037350699</v>
      </c>
      <c r="X88">
        <v>20.091703434807599</v>
      </c>
      <c r="Y88" s="5">
        <v>20.174969563384401</v>
      </c>
      <c r="AA88" s="13">
        <v>0</v>
      </c>
      <c r="AB88">
        <v>25.838113678960099</v>
      </c>
      <c r="AC88">
        <v>28.2083501350772</v>
      </c>
      <c r="AD88">
        <v>30.607260943130399</v>
      </c>
      <c r="AE88">
        <v>32.978215776000198</v>
      </c>
      <c r="AF88">
        <v>35.264197350071399</v>
      </c>
      <c r="AG88">
        <v>37.412611514886997</v>
      </c>
      <c r="AH88">
        <v>39.378620284563503</v>
      </c>
      <c r="AI88">
        <v>41.126852845543198</v>
      </c>
      <c r="AJ88">
        <v>42.631816541914802</v>
      </c>
      <c r="AK88">
        <v>43.565218504644697</v>
      </c>
      <c r="AL88" s="5">
        <v>44.1281475259145</v>
      </c>
      <c r="AN88" s="13">
        <v>0</v>
      </c>
      <c r="AO88">
        <v>38.534271155146399</v>
      </c>
      <c r="AP88">
        <v>42.242794656797699</v>
      </c>
      <c r="AQ88">
        <v>46.071054119899102</v>
      </c>
      <c r="AR88">
        <v>49.944080391159602</v>
      </c>
      <c r="AS88">
        <v>53.781321117388899</v>
      </c>
      <c r="AT88">
        <v>57.503090939435303</v>
      </c>
      <c r="AU88">
        <v>61.035801608690903</v>
      </c>
      <c r="AV88">
        <v>64.3154567282334</v>
      </c>
      <c r="AW88">
        <v>67.289511459347395</v>
      </c>
      <c r="AX88">
        <v>69.377600671997101</v>
      </c>
      <c r="AY88" s="5">
        <v>70.889471734787804</v>
      </c>
      <c r="BA88" s="13">
        <v>0</v>
      </c>
      <c r="BB88">
        <v>51.348658719233697</v>
      </c>
      <c r="BC88">
        <v>56.468468356935801</v>
      </c>
      <c r="BD88">
        <v>61.841476099626902</v>
      </c>
      <c r="BE88">
        <v>67.3848446149795</v>
      </c>
      <c r="BF88">
        <v>73.004212795713201</v>
      </c>
      <c r="BG88">
        <v>78.600748987812906</v>
      </c>
      <c r="BH88">
        <v>84.077471298004298</v>
      </c>
      <c r="BI88">
        <v>89.344047766273903</v>
      </c>
      <c r="BJ88">
        <v>94.319945567685494</v>
      </c>
      <c r="BK88">
        <v>98.112442250274697</v>
      </c>
      <c r="BL88" s="5">
        <v>101.14187540907299</v>
      </c>
      <c r="BN88" s="13">
        <v>0</v>
      </c>
      <c r="BO88">
        <v>64.175980461679899</v>
      </c>
      <c r="BP88">
        <v>70.708493667293993</v>
      </c>
      <c r="BQ88">
        <v>77.654580213028098</v>
      </c>
      <c r="BR88">
        <v>84.934699348258107</v>
      </c>
      <c r="BS88">
        <v>92.453027587272899</v>
      </c>
      <c r="BT88">
        <v>100.104284680676</v>
      </c>
      <c r="BU88">
        <v>107.78026575945201</v>
      </c>
      <c r="BV88">
        <v>115.37514914344899</v>
      </c>
      <c r="BW88">
        <v>122.789281257224</v>
      </c>
      <c r="BX88">
        <v>128.776788070582</v>
      </c>
      <c r="BY88" s="5">
        <v>133.87525750539299</v>
      </c>
      <c r="CA88" s="13">
        <v>0</v>
      </c>
      <c r="CB88">
        <v>77.111327174453805</v>
      </c>
      <c r="CC88">
        <v>85.015272540222</v>
      </c>
      <c r="CD88">
        <v>93.505416193309301</v>
      </c>
      <c r="CE88">
        <v>102.51459310510199</v>
      </c>
      <c r="CF88">
        <v>111.95679969903399</v>
      </c>
      <c r="CG88">
        <v>121.733457786473</v>
      </c>
      <c r="CH88">
        <v>131.73967473043101</v>
      </c>
      <c r="CI88">
        <v>141.869510047804</v>
      </c>
      <c r="CJ88">
        <v>152.019836660854</v>
      </c>
      <c r="CK88">
        <v>160.574219164802</v>
      </c>
      <c r="CL88" s="5">
        <v>168.19530245847201</v>
      </c>
      <c r="CN88" s="13">
        <v>0</v>
      </c>
      <c r="CO88">
        <v>89.997081544424304</v>
      </c>
      <c r="CP88">
        <v>99.034633967993202</v>
      </c>
      <c r="CQ88">
        <v>108.795434801434</v>
      </c>
      <c r="CR88">
        <v>119.228496172665</v>
      </c>
      <c r="CS88">
        <v>130.26375242713701</v>
      </c>
      <c r="CT88">
        <v>141.817399453192</v>
      </c>
      <c r="CU88">
        <v>153.79744682616899</v>
      </c>
      <c r="CV88">
        <v>166.10854707186999</v>
      </c>
      <c r="CW88">
        <v>178.545150931313</v>
      </c>
      <c r="CX88">
        <v>189.277632379409</v>
      </c>
      <c r="CY88" s="5">
        <v>199.18357015083799</v>
      </c>
      <c r="DA88" s="13">
        <v>0</v>
      </c>
      <c r="DB88">
        <v>159.06092681101001</v>
      </c>
      <c r="DC88">
        <v>180.977517473592</v>
      </c>
      <c r="DD88">
        <v>205.48393493310701</v>
      </c>
      <c r="DE88">
        <v>232.401923831777</v>
      </c>
      <c r="DF88">
        <v>144.75962185619099</v>
      </c>
      <c r="DG88">
        <v>157.364125908208</v>
      </c>
      <c r="DH88">
        <v>170.574145900144</v>
      </c>
      <c r="DI88">
        <v>184.293362788297</v>
      </c>
      <c r="DJ88">
        <v>197.833201014943</v>
      </c>
      <c r="DK88">
        <v>210.099725958139</v>
      </c>
      <c r="DL88" s="5">
        <v>221.637859832678</v>
      </c>
      <c r="DN88" s="13">
        <v>0</v>
      </c>
      <c r="DO88">
        <v>159.06092681101001</v>
      </c>
      <c r="DP88">
        <v>180.977517473592</v>
      </c>
      <c r="DQ88">
        <v>205.48393493310701</v>
      </c>
      <c r="DR88">
        <v>232.401923831777</v>
      </c>
      <c r="DS88">
        <v>146.062095069305</v>
      </c>
      <c r="DT88">
        <v>158.794991075741</v>
      </c>
      <c r="DU88">
        <v>172.14947036909899</v>
      </c>
      <c r="DV88">
        <v>186.03374738213799</v>
      </c>
      <c r="DW88">
        <v>199.81929879991301</v>
      </c>
      <c r="DX88">
        <v>212.50600974707899</v>
      </c>
      <c r="DY88" s="5">
        <v>224.57612863528499</v>
      </c>
      <c r="EA88" s="13">
        <v>0</v>
      </c>
      <c r="EB88">
        <v>159.06092681101001</v>
      </c>
      <c r="EC88">
        <v>180.977517473592</v>
      </c>
      <c r="ED88">
        <v>205.48393493310701</v>
      </c>
      <c r="EE88">
        <v>232.401923831777</v>
      </c>
      <c r="EF88">
        <v>147.12219915760701</v>
      </c>
      <c r="EG88">
        <v>159.95982525629199</v>
      </c>
      <c r="EH88">
        <v>173.43225200683</v>
      </c>
      <c r="EI88">
        <v>187.45146906233899</v>
      </c>
      <c r="EJ88">
        <v>201.43883725969999</v>
      </c>
      <c r="EK88">
        <v>214.47293857106601</v>
      </c>
      <c r="EL88" s="5">
        <v>226.98541519731901</v>
      </c>
      <c r="EN88" s="13">
        <v>0</v>
      </c>
      <c r="EO88">
        <v>159.06092681101001</v>
      </c>
      <c r="EP88">
        <v>180.977517473592</v>
      </c>
      <c r="EQ88">
        <v>205.48393493310701</v>
      </c>
      <c r="ER88">
        <v>232.401923831777</v>
      </c>
      <c r="ES88">
        <v>148.00184554628399</v>
      </c>
      <c r="ET88">
        <v>160.92653190598901</v>
      </c>
      <c r="EU88">
        <v>174.497082083035</v>
      </c>
      <c r="EV88">
        <v>188.62867675875299</v>
      </c>
      <c r="EW88">
        <v>202.78475744723201</v>
      </c>
      <c r="EX88">
        <v>216.11081676936999</v>
      </c>
      <c r="EY88" s="5">
        <v>228.99681944530499</v>
      </c>
      <c r="FA88" s="13">
        <v>0</v>
      </c>
      <c r="FB88">
        <v>96.322471758861496</v>
      </c>
      <c r="FC88">
        <v>105.79618302491301</v>
      </c>
      <c r="FD88">
        <v>116.04250398278801</v>
      </c>
      <c r="FE88">
        <v>127.01931473462</v>
      </c>
      <c r="FF88">
        <v>138.66620005949</v>
      </c>
      <c r="FG88">
        <v>150.909236927878</v>
      </c>
      <c r="FH88">
        <v>163.66605622069901</v>
      </c>
      <c r="FI88">
        <v>176.85030667489499</v>
      </c>
      <c r="FJ88">
        <v>190.002884327327</v>
      </c>
      <c r="FK88">
        <v>201.647450601325</v>
      </c>
      <c r="FL88" s="5">
        <v>212.50254437378001</v>
      </c>
      <c r="FN88" s="13">
        <v>0</v>
      </c>
      <c r="FO88">
        <v>99.852815835395106</v>
      </c>
      <c r="FP88">
        <v>109.556716051649</v>
      </c>
      <c r="FQ88">
        <v>120.05037197873401</v>
      </c>
      <c r="FR88">
        <v>131.296300276257</v>
      </c>
      <c r="FS88">
        <v>143.241089043725</v>
      </c>
      <c r="FT88">
        <v>155.818743151131</v>
      </c>
      <c r="FU88">
        <v>168.954904574963</v>
      </c>
      <c r="FV88">
        <v>182.57094144332899</v>
      </c>
      <c r="FW88">
        <v>196.020154217277</v>
      </c>
      <c r="FX88">
        <v>208.113102567597</v>
      </c>
      <c r="FY88" s="5">
        <v>219.44313522987699</v>
      </c>
      <c r="GA88" s="13">
        <v>0</v>
      </c>
      <c r="GB88">
        <v>159.06092681101001</v>
      </c>
      <c r="GC88">
        <v>180.977517473592</v>
      </c>
      <c r="GD88">
        <v>205.48393493310701</v>
      </c>
      <c r="GE88">
        <v>232.401923831777</v>
      </c>
      <c r="GF88">
        <v>144.57556908660601</v>
      </c>
      <c r="GG88">
        <v>157.161954968477</v>
      </c>
      <c r="GH88">
        <v>170.351601538061</v>
      </c>
      <c r="GI88">
        <v>184.047558411506</v>
      </c>
      <c r="GJ88">
        <v>197.552873713819</v>
      </c>
      <c r="GK88">
        <v>209.76060788265099</v>
      </c>
      <c r="GL88" s="5">
        <v>221.224579091007</v>
      </c>
      <c r="GN88" s="13">
        <v>0</v>
      </c>
      <c r="GO88">
        <v>100.40289713575601</v>
      </c>
      <c r="GP88">
        <v>110.136666240113</v>
      </c>
      <c r="GQ88">
        <v>120.643528781491</v>
      </c>
      <c r="GR88">
        <v>131.90395401664</v>
      </c>
      <c r="GS88">
        <v>143.86962396054801</v>
      </c>
      <c r="GT88">
        <v>156.47590927394899</v>
      </c>
      <c r="GU88">
        <v>169.64906058192599</v>
      </c>
      <c r="GV88">
        <v>183.31099681559999</v>
      </c>
      <c r="GW88">
        <v>196.79233985982299</v>
      </c>
      <c r="GX88">
        <v>208.945624367753</v>
      </c>
      <c r="GY88" s="5">
        <v>220.34487625077799</v>
      </c>
      <c r="HA88" s="13">
        <v>0</v>
      </c>
      <c r="HB88">
        <v>159.06092681101001</v>
      </c>
      <c r="HC88">
        <v>180.977517473592</v>
      </c>
      <c r="HD88">
        <v>205.48393493310701</v>
      </c>
      <c r="HE88">
        <v>232.401923831777</v>
      </c>
      <c r="HF88">
        <v>144.528718932891</v>
      </c>
      <c r="HG88">
        <v>157.110493862982</v>
      </c>
      <c r="HH88">
        <v>170.29495601306999</v>
      </c>
      <c r="HI88">
        <v>183.984994659612</v>
      </c>
      <c r="HJ88">
        <v>197.48153008758899</v>
      </c>
      <c r="HK88">
        <v>209.67432229818201</v>
      </c>
      <c r="HL88" s="5">
        <v>221.11945535845501</v>
      </c>
    </row>
    <row r="89" spans="1:220" x14ac:dyDescent="0.25">
      <c r="A89" s="13">
        <v>1400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5">
        <v>0</v>
      </c>
      <c r="N89" s="13">
        <v>1400</v>
      </c>
      <c r="O89">
        <v>13.9763623917363</v>
      </c>
      <c r="P89">
        <v>15.147956996632599</v>
      </c>
      <c r="Q89">
        <v>16.304039103996701</v>
      </c>
      <c r="R89">
        <v>17.414058505240401</v>
      </c>
      <c r="S89">
        <v>18.449542761678</v>
      </c>
      <c r="T89">
        <v>19.386425340879299</v>
      </c>
      <c r="U89">
        <v>20.2062814140277</v>
      </c>
      <c r="V89">
        <v>20.896593901021198</v>
      </c>
      <c r="W89">
        <v>21.443069792700701</v>
      </c>
      <c r="X89">
        <v>21.7220841376156</v>
      </c>
      <c r="Y89" s="5">
        <v>21.833811723289099</v>
      </c>
      <c r="AA89" s="13">
        <v>1400</v>
      </c>
      <c r="AB89">
        <v>27.781765893538701</v>
      </c>
      <c r="AC89">
        <v>30.2788798592108</v>
      </c>
      <c r="AD89">
        <v>32.807373479510701</v>
      </c>
      <c r="AE89">
        <v>35.310047475718598</v>
      </c>
      <c r="AF89">
        <v>37.728905166379697</v>
      </c>
      <c r="AG89">
        <v>40.009885615441704</v>
      </c>
      <c r="AH89">
        <v>42.106264402717599</v>
      </c>
      <c r="AI89">
        <v>43.980525579131601</v>
      </c>
      <c r="AJ89">
        <v>45.587913381656001</v>
      </c>
      <c r="AK89">
        <v>46.622375829414104</v>
      </c>
      <c r="AL89" s="5">
        <v>47.293511329956097</v>
      </c>
      <c r="AN89" s="13">
        <v>1400</v>
      </c>
      <c r="AO89">
        <v>40.991727876113799</v>
      </c>
      <c r="AP89">
        <v>44.856140272237703</v>
      </c>
      <c r="AQ89">
        <v>48.847165769337799</v>
      </c>
      <c r="AR89">
        <v>52.890670291362397</v>
      </c>
      <c r="AS89">
        <v>56.9064649599364</v>
      </c>
      <c r="AT89">
        <v>60.814457842851603</v>
      </c>
      <c r="AU89">
        <v>64.539782717043394</v>
      </c>
      <c r="AV89">
        <v>68.016369471467797</v>
      </c>
      <c r="AW89">
        <v>71.160004125220894</v>
      </c>
      <c r="AX89">
        <v>73.440656581741905</v>
      </c>
      <c r="AY89" s="5">
        <v>75.173352203979505</v>
      </c>
      <c r="BA89" s="13">
        <v>1400</v>
      </c>
      <c r="BB89">
        <v>54.0424491998509</v>
      </c>
      <c r="BC89">
        <v>59.316990537847602</v>
      </c>
      <c r="BD89">
        <v>64.853443783996298</v>
      </c>
      <c r="BE89">
        <v>70.571614177791005</v>
      </c>
      <c r="BF89">
        <v>76.379605220946303</v>
      </c>
      <c r="BG89">
        <v>82.180370680892594</v>
      </c>
      <c r="BH89">
        <v>87.877714156236706</v>
      </c>
      <c r="BI89">
        <v>93.380975239919906</v>
      </c>
      <c r="BJ89">
        <v>98.567262441278402</v>
      </c>
      <c r="BK89">
        <v>102.633715770789</v>
      </c>
      <c r="BL89" s="5">
        <v>106.00578209206699</v>
      </c>
      <c r="BN89" s="13">
        <v>1400</v>
      </c>
      <c r="BO89">
        <v>66.827370264676503</v>
      </c>
      <c r="BP89">
        <v>73.481519486949793</v>
      </c>
      <c r="BQ89">
        <v>80.555544339181196</v>
      </c>
      <c r="BR89">
        <v>87.973931190049498</v>
      </c>
      <c r="BS89">
        <v>95.645220640781304</v>
      </c>
      <c r="BT89">
        <v>103.468241728626</v>
      </c>
      <c r="BU89">
        <v>111.33817854620401</v>
      </c>
      <c r="BV89">
        <v>119.151599758497</v>
      </c>
      <c r="BW89">
        <v>126.754923755859</v>
      </c>
      <c r="BX89">
        <v>133.05447881306199</v>
      </c>
      <c r="BY89" s="5">
        <v>138.58698143520701</v>
      </c>
      <c r="CA89" s="13">
        <v>1400</v>
      </c>
      <c r="CB89">
        <v>79.442213826984201</v>
      </c>
      <c r="CC89">
        <v>87.405408275527606</v>
      </c>
      <c r="CD89">
        <v>95.953968854556393</v>
      </c>
      <c r="CE89">
        <v>105.025151615433</v>
      </c>
      <c r="CF89">
        <v>114.538197381769</v>
      </c>
      <c r="CG89">
        <v>124.40002122421301</v>
      </c>
      <c r="CH89">
        <v>134.51097272454899</v>
      </c>
      <c r="CI89">
        <v>144.769756833077</v>
      </c>
      <c r="CJ89">
        <v>155.007238759449</v>
      </c>
      <c r="CK89">
        <v>163.839964639535</v>
      </c>
      <c r="CL89" s="5">
        <v>171.92108158225699</v>
      </c>
      <c r="CN89" s="13">
        <v>1400</v>
      </c>
      <c r="CO89">
        <v>91.736653290021295</v>
      </c>
      <c r="CP89">
        <v>100.75197317134101</v>
      </c>
      <c r="CQ89">
        <v>110.48062710890601</v>
      </c>
      <c r="CR89">
        <v>120.875588522792</v>
      </c>
      <c r="CS89">
        <v>131.871864315762</v>
      </c>
      <c r="CT89">
        <v>143.391354323108</v>
      </c>
      <c r="CU89">
        <v>155.34795225696001</v>
      </c>
      <c r="CV89">
        <v>167.652035121697</v>
      </c>
      <c r="CW89">
        <v>179.95315212138601</v>
      </c>
      <c r="CX89">
        <v>190.968170641565</v>
      </c>
      <c r="CY89" s="5">
        <v>201.29958142086099</v>
      </c>
      <c r="DA89" s="13">
        <v>1400</v>
      </c>
      <c r="DB89">
        <v>101.78728023332999</v>
      </c>
      <c r="DC89">
        <v>111.44275113156699</v>
      </c>
      <c r="DD89">
        <v>121.870077166562</v>
      </c>
      <c r="DE89">
        <v>133.04081002785699</v>
      </c>
      <c r="DF89">
        <v>144.91041842345601</v>
      </c>
      <c r="DG89">
        <v>157.420874249598</v>
      </c>
      <c r="DH89">
        <v>170.505481515799</v>
      </c>
      <c r="DI89">
        <v>184.09319795022401</v>
      </c>
      <c r="DJ89">
        <v>197.409961824638</v>
      </c>
      <c r="DK89">
        <v>209.87257813888601</v>
      </c>
      <c r="DL89" s="5">
        <v>221.768913175714</v>
      </c>
      <c r="DN89" s="13">
        <v>1400</v>
      </c>
      <c r="DO89">
        <v>102.684934965715</v>
      </c>
      <c r="DP89">
        <v>112.40019795388901</v>
      </c>
      <c r="DQ89">
        <v>122.89804349808</v>
      </c>
      <c r="DR89">
        <v>134.15119471541101</v>
      </c>
      <c r="DS89">
        <v>146.11652133587901</v>
      </c>
      <c r="DT89">
        <v>158.73776869835601</v>
      </c>
      <c r="DU89">
        <v>171.950341753689</v>
      </c>
      <c r="DV89">
        <v>185.68559045786</v>
      </c>
      <c r="DW89">
        <v>199.23873194694801</v>
      </c>
      <c r="DX89">
        <v>212.074482887024</v>
      </c>
      <c r="DY89" s="5">
        <v>224.44399008007201</v>
      </c>
      <c r="EA89" s="13">
        <v>1400</v>
      </c>
      <c r="EB89">
        <v>103.41504019408799</v>
      </c>
      <c r="EC89">
        <v>113.178678549522</v>
      </c>
      <c r="ED89">
        <v>123.73368626268299</v>
      </c>
      <c r="EE89">
        <v>135.05374511895701</v>
      </c>
      <c r="EF89">
        <v>147.096877365338</v>
      </c>
      <c r="EG89">
        <v>159.80829367014601</v>
      </c>
      <c r="EH89">
        <v>173.12514175478299</v>
      </c>
      <c r="EI89">
        <v>186.98076429506199</v>
      </c>
      <c r="EJ89">
        <v>200.72773727898499</v>
      </c>
      <c r="EK89">
        <v>213.87108383843</v>
      </c>
      <c r="EL89" s="5">
        <v>226.63261622838101</v>
      </c>
      <c r="EN89" s="13">
        <v>1400</v>
      </c>
      <c r="EO89">
        <v>104.020508885166</v>
      </c>
      <c r="EP89">
        <v>113.824090920267</v>
      </c>
      <c r="EQ89">
        <v>124.42637129097</v>
      </c>
      <c r="ER89">
        <v>135.801830723389</v>
      </c>
      <c r="ES89">
        <v>147.909456039959</v>
      </c>
      <c r="ET89">
        <v>160.69568868064101</v>
      </c>
      <c r="EU89">
        <v>174.099144820237</v>
      </c>
      <c r="EV89">
        <v>188.05485185227801</v>
      </c>
      <c r="EW89">
        <v>201.96364189509799</v>
      </c>
      <c r="EX89">
        <v>215.364885637192</v>
      </c>
      <c r="EY89" s="5">
        <v>228.456455434562</v>
      </c>
      <c r="FA89" s="13">
        <v>1400</v>
      </c>
      <c r="FB89">
        <v>97.627465955292195</v>
      </c>
      <c r="FC89">
        <v>107.03048436902201</v>
      </c>
      <c r="FD89">
        <v>117.191452340482</v>
      </c>
      <c r="FE89">
        <v>128.071854632053</v>
      </c>
      <c r="FF89">
        <v>139.61603977562399</v>
      </c>
      <c r="FG89">
        <v>151.75557698844801</v>
      </c>
      <c r="FH89">
        <v>164.41390407311499</v>
      </c>
      <c r="FI89">
        <v>177.510474989458</v>
      </c>
      <c r="FJ89">
        <v>190.46516711652001</v>
      </c>
      <c r="FK89">
        <v>202.342549739433</v>
      </c>
      <c r="FL89" s="5">
        <v>213.58654175990901</v>
      </c>
      <c r="FN89" s="13">
        <v>1400</v>
      </c>
      <c r="FO89">
        <v>100.800312748633</v>
      </c>
      <c r="FP89">
        <v>110.393447695335</v>
      </c>
      <c r="FQ89">
        <v>120.763763730938</v>
      </c>
      <c r="FR89">
        <v>131.87680491004099</v>
      </c>
      <c r="FS89">
        <v>143.68226322745201</v>
      </c>
      <c r="FT89">
        <v>156.117969734654</v>
      </c>
      <c r="FU89">
        <v>169.114108468312</v>
      </c>
      <c r="FV89">
        <v>182.59700598010201</v>
      </c>
      <c r="FW89">
        <v>195.82035525277499</v>
      </c>
      <c r="FX89">
        <v>208.118763251307</v>
      </c>
      <c r="FY89" s="5">
        <v>219.81954926375499</v>
      </c>
      <c r="GA89" s="13">
        <v>1400</v>
      </c>
      <c r="GB89">
        <v>101.66037737601199</v>
      </c>
      <c r="GC89">
        <v>111.307367205093</v>
      </c>
      <c r="GD89">
        <v>121.724702341412</v>
      </c>
      <c r="GE89">
        <v>132.883769522893</v>
      </c>
      <c r="GF89">
        <v>144.73984082040701</v>
      </c>
      <c r="GG89">
        <v>157.234639921492</v>
      </c>
      <c r="GH89">
        <v>170.30117753043601</v>
      </c>
      <c r="GI89">
        <v>183.868078301758</v>
      </c>
      <c r="GJ89">
        <v>197.15159692779699</v>
      </c>
      <c r="GK89">
        <v>209.56190994193199</v>
      </c>
      <c r="GL89" s="5">
        <v>221.39212964954999</v>
      </c>
      <c r="GN89" s="13">
        <v>1400</v>
      </c>
      <c r="GO89">
        <v>101.217653249151</v>
      </c>
      <c r="GP89">
        <v>110.83696524633</v>
      </c>
      <c r="GQ89">
        <v>121.233589617221</v>
      </c>
      <c r="GR89">
        <v>132.373748763131</v>
      </c>
      <c r="GS89">
        <v>144.20849776051099</v>
      </c>
      <c r="GT89">
        <v>156.677193215263</v>
      </c>
      <c r="GU89">
        <v>169.71144343796001</v>
      </c>
      <c r="GV89">
        <v>183.238845859789</v>
      </c>
      <c r="GW89">
        <v>196.49446722880501</v>
      </c>
      <c r="GX89">
        <v>208.85068895810599</v>
      </c>
      <c r="GY89" s="5">
        <v>220.61780713701501</v>
      </c>
      <c r="HA89" s="13">
        <v>1400</v>
      </c>
      <c r="HB89">
        <v>101.628072422727</v>
      </c>
      <c r="HC89">
        <v>111.27290215622099</v>
      </c>
      <c r="HD89">
        <v>121.68769311338001</v>
      </c>
      <c r="HE89">
        <v>132.843790067475</v>
      </c>
      <c r="HF89">
        <v>144.696415089163</v>
      </c>
      <c r="HG89">
        <v>157.18722877999599</v>
      </c>
      <c r="HH89">
        <v>170.24916732566399</v>
      </c>
      <c r="HI89">
        <v>183.81077079394601</v>
      </c>
      <c r="HJ89">
        <v>197.08583314962999</v>
      </c>
      <c r="HK89">
        <v>209.48284925080799</v>
      </c>
      <c r="HL89" s="5">
        <v>221.29626895169201</v>
      </c>
    </row>
    <row r="90" spans="1:220" x14ac:dyDescent="0.25">
      <c r="A90" s="13">
        <v>2800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5">
        <v>0</v>
      </c>
      <c r="N90" s="13">
        <v>2800</v>
      </c>
      <c r="O90">
        <v>15.2134849943282</v>
      </c>
      <c r="P90">
        <v>16.461940713479802</v>
      </c>
      <c r="Q90">
        <v>17.694064844684799</v>
      </c>
      <c r="R90">
        <v>18.878386525762298</v>
      </c>
      <c r="S90">
        <v>19.985379547392998</v>
      </c>
      <c r="T90">
        <v>20.989824345875601</v>
      </c>
      <c r="U90">
        <v>21.8721285052744</v>
      </c>
      <c r="V90">
        <v>22.618690406623301</v>
      </c>
      <c r="W90">
        <v>23.199352880001801</v>
      </c>
      <c r="X90">
        <v>23.5202333982106</v>
      </c>
      <c r="Y90" s="5">
        <v>23.665541153284799</v>
      </c>
      <c r="AA90" s="13">
        <v>2800</v>
      </c>
      <c r="AB90">
        <v>29.876481813570098</v>
      </c>
      <c r="AC90">
        <v>32.507054507298101</v>
      </c>
      <c r="AD90">
        <v>35.172311742419303</v>
      </c>
      <c r="AE90">
        <v>37.814643160248103</v>
      </c>
      <c r="AF90">
        <v>40.375206301522297</v>
      </c>
      <c r="AG90">
        <v>42.798558428065803</v>
      </c>
      <c r="AH90">
        <v>45.036104905334099</v>
      </c>
      <c r="AI90">
        <v>47.048123067763598</v>
      </c>
      <c r="AJ90">
        <v>48.754056543083699</v>
      </c>
      <c r="AK90">
        <v>49.920186330111697</v>
      </c>
      <c r="AL90" s="5">
        <v>50.714231171077401</v>
      </c>
      <c r="AN90" s="13">
        <v>2800</v>
      </c>
      <c r="AO90">
        <v>43.582095533165202</v>
      </c>
      <c r="AP90">
        <v>47.605692539872202</v>
      </c>
      <c r="AQ90">
        <v>51.763482833653299</v>
      </c>
      <c r="AR90">
        <v>55.982465193860797</v>
      </c>
      <c r="AS90">
        <v>60.183132951828902</v>
      </c>
      <c r="AT90">
        <v>64.285300147940006</v>
      </c>
      <c r="AU90">
        <v>68.213092772797495</v>
      </c>
      <c r="AV90">
        <v>71.898560927077497</v>
      </c>
      <c r="AW90">
        <v>75.201437324845998</v>
      </c>
      <c r="AX90">
        <v>77.719924534481606</v>
      </c>
      <c r="AY90" s="5">
        <v>79.694169951399502</v>
      </c>
      <c r="BA90" s="13">
        <v>2800</v>
      </c>
      <c r="BB90">
        <v>56.820311079681296</v>
      </c>
      <c r="BC90">
        <v>62.247237825457901</v>
      </c>
      <c r="BD90">
        <v>67.945097719772704</v>
      </c>
      <c r="BE90">
        <v>73.836643080661801</v>
      </c>
      <c r="BF90">
        <v>79.832813331164303</v>
      </c>
      <c r="BG90">
        <v>85.838778886888505</v>
      </c>
      <c r="BH90">
        <v>91.759593365513396</v>
      </c>
      <c r="BI90">
        <v>97.504728030172103</v>
      </c>
      <c r="BJ90">
        <v>102.874832919583</v>
      </c>
      <c r="BK90">
        <v>107.27026443250701</v>
      </c>
      <c r="BL90" s="5">
        <v>111.001729924312</v>
      </c>
      <c r="BN90" s="13">
        <v>2800</v>
      </c>
      <c r="BO90">
        <v>69.503056546649304</v>
      </c>
      <c r="BP90">
        <v>76.270926075591305</v>
      </c>
      <c r="BQ90">
        <v>83.464650314515097</v>
      </c>
      <c r="BR90">
        <v>91.012913379899103</v>
      </c>
      <c r="BS90">
        <v>98.828860952053503</v>
      </c>
      <c r="BT90">
        <v>106.815761974968</v>
      </c>
      <c r="BU90">
        <v>114.872608735681</v>
      </c>
      <c r="BV90">
        <v>122.898849778344</v>
      </c>
      <c r="BW90">
        <v>130.64510127577799</v>
      </c>
      <c r="BX90">
        <v>137.31236967358601</v>
      </c>
      <c r="BY90" s="5">
        <v>143.27916787367201</v>
      </c>
      <c r="CA90" s="13">
        <v>2800</v>
      </c>
      <c r="CB90">
        <v>81.744710345168102</v>
      </c>
      <c r="CC90">
        <v>89.755980405872293</v>
      </c>
      <c r="CD90">
        <v>98.351001258719407</v>
      </c>
      <c r="CE90">
        <v>107.47144259272299</v>
      </c>
      <c r="CF90">
        <v>117.041813678919</v>
      </c>
      <c r="CG90">
        <v>126.97461164216099</v>
      </c>
      <c r="CH90">
        <v>137.17560042443901</v>
      </c>
      <c r="CI90">
        <v>147.54838844329799</v>
      </c>
      <c r="CJ90">
        <v>157.809335841116</v>
      </c>
      <c r="CK90">
        <v>166.97321576185399</v>
      </c>
      <c r="CL90" s="5">
        <v>175.489320454878</v>
      </c>
      <c r="CN90" s="13">
        <v>2800</v>
      </c>
      <c r="CO90">
        <v>93.414021764827197</v>
      </c>
      <c r="CP90">
        <v>102.396223621651</v>
      </c>
      <c r="CQ90">
        <v>112.081010325487</v>
      </c>
      <c r="CR90">
        <v>122.42517943545801</v>
      </c>
      <c r="CS90">
        <v>133.368654824895</v>
      </c>
      <c r="CT90">
        <v>144.83889935683601</v>
      </c>
      <c r="CU90">
        <v>156.75559054179701</v>
      </c>
      <c r="CV90">
        <v>169.03478473989901</v>
      </c>
      <c r="CW90">
        <v>181.21788481247</v>
      </c>
      <c r="CX90">
        <v>192.47507550784101</v>
      </c>
      <c r="CY90" s="5">
        <v>203.18174771820901</v>
      </c>
      <c r="DA90" s="13">
        <v>2800</v>
      </c>
      <c r="DB90">
        <v>102.559030608128</v>
      </c>
      <c r="DC90">
        <v>112.087619796246</v>
      </c>
      <c r="DD90">
        <v>122.379835364542</v>
      </c>
      <c r="DE90">
        <v>133.40573151678501</v>
      </c>
      <c r="DF90">
        <v>145.12104067194099</v>
      </c>
      <c r="DG90">
        <v>157.47055945085299</v>
      </c>
      <c r="DH90">
        <v>170.39186464299601</v>
      </c>
      <c r="DI90">
        <v>183.81878095583099</v>
      </c>
      <c r="DJ90">
        <v>196.924474857799</v>
      </c>
      <c r="DK90">
        <v>209.52336635254599</v>
      </c>
      <c r="DL90" s="5">
        <v>221.70248489409099</v>
      </c>
      <c r="DN90" s="13">
        <v>2800</v>
      </c>
      <c r="DO90">
        <v>103.38269331228901</v>
      </c>
      <c r="DP90">
        <v>112.966082358176</v>
      </c>
      <c r="DQ90">
        <v>123.321892087666</v>
      </c>
      <c r="DR90">
        <v>134.42159449110301</v>
      </c>
      <c r="DS90">
        <v>146.22248505150199</v>
      </c>
      <c r="DT90">
        <v>158.67109985144299</v>
      </c>
      <c r="DU90">
        <v>171.70696166000999</v>
      </c>
      <c r="DV90">
        <v>185.26607014010099</v>
      </c>
      <c r="DW90">
        <v>198.59717597304001</v>
      </c>
      <c r="DX90">
        <v>211.52598153987401</v>
      </c>
      <c r="DY90" s="5">
        <v>224.123521183484</v>
      </c>
      <c r="EA90" s="13">
        <v>2800</v>
      </c>
      <c r="EB90">
        <v>104.051618943801</v>
      </c>
      <c r="EC90">
        <v>113.6793134926</v>
      </c>
      <c r="ED90">
        <v>124.08661174251699</v>
      </c>
      <c r="EE90">
        <v>135.24614725122501</v>
      </c>
      <c r="EF90">
        <v>147.11649904108799</v>
      </c>
      <c r="EG90">
        <v>159.64563583980001</v>
      </c>
      <c r="EH90">
        <v>172.77468867231099</v>
      </c>
      <c r="EI90">
        <v>186.441461577718</v>
      </c>
      <c r="EJ90">
        <v>199.957086716623</v>
      </c>
      <c r="EK90">
        <v>213.157100799923</v>
      </c>
      <c r="EL90" s="5">
        <v>226.100111458448</v>
      </c>
      <c r="EN90" s="13">
        <v>2800</v>
      </c>
      <c r="EO90">
        <v>104.60567280479199</v>
      </c>
      <c r="EP90">
        <v>114.269929793404</v>
      </c>
      <c r="EQ90">
        <v>124.719767872517</v>
      </c>
      <c r="ER90">
        <v>135.92878951761699</v>
      </c>
      <c r="ES90">
        <v>147.85664642304499</v>
      </c>
      <c r="ET90">
        <v>160.45250749057499</v>
      </c>
      <c r="EU90">
        <v>173.65885478143099</v>
      </c>
      <c r="EV90">
        <v>187.41501279520901</v>
      </c>
      <c r="EW90">
        <v>201.084460216498</v>
      </c>
      <c r="EX90">
        <v>214.51134333270599</v>
      </c>
      <c r="EY90" s="5">
        <v>227.744376691573</v>
      </c>
      <c r="FA90" s="13">
        <v>2800</v>
      </c>
      <c r="FB90">
        <v>98.868709403617402</v>
      </c>
      <c r="FC90">
        <v>108.19242508668999</v>
      </c>
      <c r="FD90">
        <v>118.258677373095</v>
      </c>
      <c r="FE90">
        <v>129.032330008873</v>
      </c>
      <c r="FF90">
        <v>140.462234885209</v>
      </c>
      <c r="FG90">
        <v>152.48519413263401</v>
      </c>
      <c r="FH90">
        <v>165.030222643374</v>
      </c>
      <c r="FI90">
        <v>178.02239537146801</v>
      </c>
      <c r="FJ90">
        <v>190.79951751797799</v>
      </c>
      <c r="FK90">
        <v>202.85886284206401</v>
      </c>
      <c r="FL90" s="5">
        <v>214.42552854258301</v>
      </c>
      <c r="FN90" s="13">
        <v>2800</v>
      </c>
      <c r="FO90">
        <v>101.72412393386</v>
      </c>
      <c r="FP90">
        <v>111.20471007099999</v>
      </c>
      <c r="FQ90">
        <v>121.445572102119</v>
      </c>
      <c r="FR90">
        <v>132.41566516329601</v>
      </c>
      <c r="FS90">
        <v>144.068817966903</v>
      </c>
      <c r="FT90">
        <v>156.34749047845801</v>
      </c>
      <c r="FU90">
        <v>169.18678229786701</v>
      </c>
      <c r="FV90">
        <v>182.51804320775699</v>
      </c>
      <c r="FW90">
        <v>195.53453298945999</v>
      </c>
      <c r="FX90">
        <v>207.98335277809099</v>
      </c>
      <c r="FY90" s="5">
        <v>219.98329729027799</v>
      </c>
      <c r="GA90" s="13">
        <v>2800</v>
      </c>
      <c r="GB90">
        <v>102.442478882271</v>
      </c>
      <c r="GC90">
        <v>111.963291691282</v>
      </c>
      <c r="GD90">
        <v>122.246490913663</v>
      </c>
      <c r="GE90">
        <v>133.26193124971701</v>
      </c>
      <c r="GF90">
        <v>144.96512549242999</v>
      </c>
      <c r="GG90">
        <v>157.30062631317901</v>
      </c>
      <c r="GH90">
        <v>170.205738188098</v>
      </c>
      <c r="GI90">
        <v>183.61398221454601</v>
      </c>
      <c r="GJ90">
        <v>196.68793866336901</v>
      </c>
      <c r="GK90">
        <v>209.240503685325</v>
      </c>
      <c r="GL90" s="5">
        <v>221.361029794681</v>
      </c>
      <c r="GN90" s="13">
        <v>2800</v>
      </c>
      <c r="GO90">
        <v>102.084775822469</v>
      </c>
      <c r="GP90">
        <v>111.585373700508</v>
      </c>
      <c r="GQ90">
        <v>121.84780440282699</v>
      </c>
      <c r="GR90">
        <v>132.84143734466099</v>
      </c>
      <c r="GS90">
        <v>144.52080376211001</v>
      </c>
      <c r="GT90">
        <v>156.82926785242</v>
      </c>
      <c r="GU90">
        <v>169.70293437314601</v>
      </c>
      <c r="GV90">
        <v>183.07418691061901</v>
      </c>
      <c r="GW90">
        <v>196.120867585952</v>
      </c>
      <c r="GX90">
        <v>208.62294001177301</v>
      </c>
      <c r="GY90" s="5">
        <v>220.68447496397999</v>
      </c>
      <c r="HA90" s="13">
        <v>2800</v>
      </c>
      <c r="HB90">
        <v>102.412804637392</v>
      </c>
      <c r="HC90">
        <v>111.931636696646</v>
      </c>
      <c r="HD90">
        <v>122.212539648142</v>
      </c>
      <c r="HE90">
        <v>133.225317442792</v>
      </c>
      <c r="HF90">
        <v>144.92542701812599</v>
      </c>
      <c r="HG90">
        <v>157.25735902241101</v>
      </c>
      <c r="HH90">
        <v>170.158348721051</v>
      </c>
      <c r="HI90">
        <v>183.56184007593799</v>
      </c>
      <c r="HJ90">
        <v>196.62772242045199</v>
      </c>
      <c r="HK90">
        <v>209.168506781866</v>
      </c>
      <c r="HL90" s="5">
        <v>221.27413944137501</v>
      </c>
    </row>
    <row r="91" spans="1:220" x14ac:dyDescent="0.25">
      <c r="A91" s="13">
        <v>4200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5">
        <v>0</v>
      </c>
      <c r="N91" s="13">
        <v>4200</v>
      </c>
      <c r="O91">
        <v>16.579061139900499</v>
      </c>
      <c r="P91">
        <v>17.910555079937001</v>
      </c>
      <c r="Q91">
        <v>19.2250620185442</v>
      </c>
      <c r="R91">
        <v>20.4902009423474</v>
      </c>
      <c r="S91">
        <v>21.6753765115634</v>
      </c>
      <c r="T91">
        <v>22.754168041427</v>
      </c>
      <c r="U91">
        <v>23.7057343883199</v>
      </c>
      <c r="V91">
        <v>24.5152816544757</v>
      </c>
      <c r="W91">
        <v>25.136114256749401</v>
      </c>
      <c r="X91">
        <v>25.505342393758902</v>
      </c>
      <c r="Y91" s="5">
        <v>25.6903084531628</v>
      </c>
      <c r="AA91" s="13">
        <v>4200</v>
      </c>
      <c r="AB91">
        <v>32.130736902143802</v>
      </c>
      <c r="AC91">
        <v>34.901364141277099</v>
      </c>
      <c r="AD91">
        <v>37.7106593012291</v>
      </c>
      <c r="AE91">
        <v>40.500783970443401</v>
      </c>
      <c r="AF91">
        <v>43.212213191014598</v>
      </c>
      <c r="AG91">
        <v>45.788240211754101</v>
      </c>
      <c r="AH91">
        <v>48.178448936244102</v>
      </c>
      <c r="AI91">
        <v>50.3408761405638</v>
      </c>
      <c r="AJ91">
        <v>52.159549894732997</v>
      </c>
      <c r="AK91">
        <v>53.472931128929901</v>
      </c>
      <c r="AL91" s="5">
        <v>54.406360845185297</v>
      </c>
      <c r="AN91" s="13">
        <v>4200</v>
      </c>
      <c r="AO91">
        <v>46.304666470049</v>
      </c>
      <c r="AP91">
        <v>50.490013033580297</v>
      </c>
      <c r="AQ91">
        <v>54.817847980797701</v>
      </c>
      <c r="AR91">
        <v>59.2166169359161</v>
      </c>
      <c r="AS91">
        <v>63.607840573447199</v>
      </c>
      <c r="AT91">
        <v>67.9115907695207</v>
      </c>
      <c r="AU91">
        <v>72.051308124968301</v>
      </c>
      <c r="AV91">
        <v>75.957418761372693</v>
      </c>
      <c r="AW91">
        <v>79.437306966999998</v>
      </c>
      <c r="AX91">
        <v>82.212045727820893</v>
      </c>
      <c r="AY91" s="5">
        <v>84.449380374024699</v>
      </c>
      <c r="BA91" s="13">
        <v>4200</v>
      </c>
      <c r="BB91">
        <v>59.673898062686902</v>
      </c>
      <c r="BC91">
        <v>65.249651712140107</v>
      </c>
      <c r="BD91">
        <v>71.105584128790994</v>
      </c>
      <c r="BE91">
        <v>77.167687485788505</v>
      </c>
      <c r="BF91">
        <v>83.350103462367798</v>
      </c>
      <c r="BG91">
        <v>89.560657794041802</v>
      </c>
      <c r="BH91">
        <v>95.706143297292201</v>
      </c>
      <c r="BI91">
        <v>101.696667200417</v>
      </c>
      <c r="BJ91">
        <v>107.26577723322799</v>
      </c>
      <c r="BK91">
        <v>112.000865495472</v>
      </c>
      <c r="BL91" s="5">
        <v>116.106771667065</v>
      </c>
      <c r="BN91" s="13">
        <v>4200</v>
      </c>
      <c r="BO91">
        <v>72.1916848830123</v>
      </c>
      <c r="BP91">
        <v>79.064186454872697</v>
      </c>
      <c r="BQ91">
        <v>86.368072704090494</v>
      </c>
      <c r="BR91">
        <v>94.036363854558104</v>
      </c>
      <c r="BS91">
        <v>101.987018069624</v>
      </c>
      <c r="BT91">
        <v>110.128044154111</v>
      </c>
      <c r="BU91">
        <v>118.362639362983</v>
      </c>
      <c r="BV91">
        <v>126.59361228463401</v>
      </c>
      <c r="BW91">
        <v>134.49264785010999</v>
      </c>
      <c r="BX91">
        <v>141.52135561845901</v>
      </c>
      <c r="BY91" s="5">
        <v>147.91870646645901</v>
      </c>
      <c r="CA91" s="13">
        <v>4200</v>
      </c>
      <c r="CB91">
        <v>84.009373264805902</v>
      </c>
      <c r="CC91">
        <v>92.056805680022705</v>
      </c>
      <c r="CD91">
        <v>100.68548798695301</v>
      </c>
      <c r="CE91">
        <v>109.84146582704101</v>
      </c>
      <c r="CF91">
        <v>119.454505702959</v>
      </c>
      <c r="CG91">
        <v>129.44273619347899</v>
      </c>
      <c r="CH91">
        <v>139.717466500591</v>
      </c>
      <c r="CI91">
        <v>150.18742636931901</v>
      </c>
      <c r="CJ91">
        <v>160.48020313109399</v>
      </c>
      <c r="CK91">
        <v>169.94925956964499</v>
      </c>
      <c r="CL91" s="5">
        <v>178.871338404352</v>
      </c>
      <c r="CN91" s="13">
        <v>4200</v>
      </c>
      <c r="CO91">
        <v>95.024563283428506</v>
      </c>
      <c r="CP91">
        <v>103.962458614883</v>
      </c>
      <c r="CQ91">
        <v>113.59129031865</v>
      </c>
      <c r="CR91">
        <v>123.87153030851</v>
      </c>
      <c r="CS91">
        <v>134.747848938499</v>
      </c>
      <c r="CT91">
        <v>146.153112369762</v>
      </c>
      <c r="CU91">
        <v>158.012657908043</v>
      </c>
      <c r="CV91">
        <v>170.24814732606799</v>
      </c>
      <c r="CW91">
        <v>182.32554415347099</v>
      </c>
      <c r="CX91">
        <v>193.78355748852499</v>
      </c>
      <c r="CY91" s="5">
        <v>204.81383451199699</v>
      </c>
      <c r="DA91" s="13">
        <v>4200</v>
      </c>
      <c r="DB91">
        <v>103.333264477741</v>
      </c>
      <c r="DC91">
        <v>112.734206425675</v>
      </c>
      <c r="DD91">
        <v>122.88104434131699</v>
      </c>
      <c r="DE91">
        <v>133.74679112478901</v>
      </c>
      <c r="DF91">
        <v>145.29066802583799</v>
      </c>
      <c r="DG91">
        <v>157.46145428189701</v>
      </c>
      <c r="DH91">
        <v>170.20109016202699</v>
      </c>
      <c r="DI91">
        <v>183.44797270670099</v>
      </c>
      <c r="DJ91">
        <v>196.35407046315399</v>
      </c>
      <c r="DK91">
        <v>209.03577465721301</v>
      </c>
      <c r="DL91" s="5">
        <v>221.42786957245499</v>
      </c>
      <c r="DN91" s="13">
        <v>4200</v>
      </c>
      <c r="DO91">
        <v>104.08146556417201</v>
      </c>
      <c r="DP91">
        <v>113.53199153920301</v>
      </c>
      <c r="DQ91">
        <v>123.736163213894</v>
      </c>
      <c r="DR91">
        <v>134.668228157182</v>
      </c>
      <c r="DS91">
        <v>146.28881292513299</v>
      </c>
      <c r="DT91">
        <v>158.54827804708901</v>
      </c>
      <c r="DU91">
        <v>171.39033270556999</v>
      </c>
      <c r="DV91">
        <v>184.75534635508799</v>
      </c>
      <c r="DW91">
        <v>197.87420276378299</v>
      </c>
      <c r="DX91">
        <v>210.84605389041101</v>
      </c>
      <c r="DY91" s="5">
        <v>223.605796432164</v>
      </c>
      <c r="EA91" s="13">
        <v>4200</v>
      </c>
      <c r="EB91">
        <v>104.68820319836</v>
      </c>
      <c r="EC91">
        <v>114.178786192133</v>
      </c>
      <c r="ED91">
        <v>124.429331384863</v>
      </c>
      <c r="EE91">
        <v>135.41509591271</v>
      </c>
      <c r="EF91">
        <v>147.09785776446699</v>
      </c>
      <c r="EG91">
        <v>159.429276318625</v>
      </c>
      <c r="EH91">
        <v>172.354517966598</v>
      </c>
      <c r="EI91">
        <v>185.81558242506901</v>
      </c>
      <c r="EJ91">
        <v>199.10828885019899</v>
      </c>
      <c r="EK91">
        <v>212.31802398997399</v>
      </c>
      <c r="EL91" s="5">
        <v>225.380332417543</v>
      </c>
      <c r="EN91" s="13">
        <v>4200</v>
      </c>
      <c r="EO91">
        <v>105.190135855101</v>
      </c>
      <c r="EP91">
        <v>114.713754118927</v>
      </c>
      <c r="EQ91">
        <v>125.00258178136001</v>
      </c>
      <c r="ER91">
        <v>136.03271676852901</v>
      </c>
      <c r="ES91">
        <v>147.76689759702199</v>
      </c>
      <c r="ET91">
        <v>160.15786933381699</v>
      </c>
      <c r="EU91">
        <v>173.152019308223</v>
      </c>
      <c r="EV91">
        <v>186.69271683411901</v>
      </c>
      <c r="EW91">
        <v>200.13013766418601</v>
      </c>
      <c r="EX91">
        <v>213.53843214027401</v>
      </c>
      <c r="EY91" s="5">
        <v>226.854069165819</v>
      </c>
      <c r="FA91" s="13">
        <v>4200</v>
      </c>
      <c r="FB91">
        <v>100.043675682235</v>
      </c>
      <c r="FC91">
        <v>109.279126978574</v>
      </c>
      <c r="FD91">
        <v>119.24091961465</v>
      </c>
      <c r="FE91">
        <v>129.897086911765</v>
      </c>
      <c r="FF91">
        <v>141.20073642954199</v>
      </c>
      <c r="FG91">
        <v>153.09364834238201</v>
      </c>
      <c r="FH91">
        <v>165.510178484612</v>
      </c>
      <c r="FI91">
        <v>178.38082108622601</v>
      </c>
      <c r="FJ91">
        <v>190.990917815394</v>
      </c>
      <c r="FK91">
        <v>203.18477676263799</v>
      </c>
      <c r="FL91" s="5">
        <v>215.01852354388799</v>
      </c>
      <c r="FN91" s="13">
        <v>4200</v>
      </c>
      <c r="FO91">
        <v>102.60330007627</v>
      </c>
      <c r="FP91">
        <v>111.966650580904</v>
      </c>
      <c r="FQ91">
        <v>122.071827038699</v>
      </c>
      <c r="FR91">
        <v>132.89084575515801</v>
      </c>
      <c r="FS91">
        <v>144.38153085714501</v>
      </c>
      <c r="FT91">
        <v>156.490939754576</v>
      </c>
      <c r="FU91">
        <v>169.15907218476201</v>
      </c>
      <c r="FV91">
        <v>182.32225683546699</v>
      </c>
      <c r="FW91">
        <v>195.14620913498501</v>
      </c>
      <c r="FX91">
        <v>207.693956651604</v>
      </c>
      <c r="FY91" s="5">
        <v>219.92513889014401</v>
      </c>
      <c r="GA91" s="13">
        <v>4200</v>
      </c>
      <c r="GB91">
        <v>103.227291743858</v>
      </c>
      <c r="GC91">
        <v>112.621193969196</v>
      </c>
      <c r="GD91">
        <v>122.759898027706</v>
      </c>
      <c r="GE91">
        <v>133.61624286774</v>
      </c>
      <c r="GF91">
        <v>145.14925200126299</v>
      </c>
      <c r="GG91">
        <v>157.30748251693299</v>
      </c>
      <c r="GH91">
        <v>170.032626639998</v>
      </c>
      <c r="GI91">
        <v>183.262805419937</v>
      </c>
      <c r="GJ91">
        <v>196.13891357192901</v>
      </c>
      <c r="GK91">
        <v>208.77980692611101</v>
      </c>
      <c r="GL91" s="5">
        <v>221.12031368769701</v>
      </c>
      <c r="GN91" s="13">
        <v>4200</v>
      </c>
      <c r="GO91">
        <v>102.91924134581301</v>
      </c>
      <c r="GP91">
        <v>112.29807409802601</v>
      </c>
      <c r="GQ91">
        <v>122.42039036017999</v>
      </c>
      <c r="GR91">
        <v>133.25863829248601</v>
      </c>
      <c r="GS91">
        <v>144.77123125643899</v>
      </c>
      <c r="GT91">
        <v>156.90594871053699</v>
      </c>
      <c r="GU91">
        <v>169.60360586160601</v>
      </c>
      <c r="GV91">
        <v>182.801401943624</v>
      </c>
      <c r="GW91">
        <v>195.65255301940999</v>
      </c>
      <c r="GX91">
        <v>208.24801196967101</v>
      </c>
      <c r="GY91" s="5">
        <v>220.53498411215901</v>
      </c>
      <c r="HA91" s="13">
        <v>4200</v>
      </c>
      <c r="HB91">
        <v>103.200306999563</v>
      </c>
      <c r="HC91">
        <v>112.59241597260799</v>
      </c>
      <c r="HD91">
        <v>122.729048308852</v>
      </c>
      <c r="HE91">
        <v>133.582998698501</v>
      </c>
      <c r="HF91">
        <v>145.11324035365001</v>
      </c>
      <c r="HG91">
        <v>157.26827386745299</v>
      </c>
      <c r="HH91">
        <v>169.98972840257699</v>
      </c>
      <c r="HI91">
        <v>183.21565486401499</v>
      </c>
      <c r="HJ91">
        <v>196.08413224001501</v>
      </c>
      <c r="HK91">
        <v>208.71464483375399</v>
      </c>
      <c r="HL91" s="5">
        <v>221.04203437209301</v>
      </c>
    </row>
    <row r="92" spans="1:220" x14ac:dyDescent="0.25">
      <c r="A92" s="13">
        <v>5600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5">
        <v>0</v>
      </c>
      <c r="N92" s="13">
        <v>5600</v>
      </c>
      <c r="O92">
        <v>18.087145707128599</v>
      </c>
      <c r="P92">
        <v>19.5083589857643</v>
      </c>
      <c r="Q92">
        <v>20.912150039437499</v>
      </c>
      <c r="R92">
        <v>22.265249045653199</v>
      </c>
      <c r="S92">
        <v>23.5359852240965</v>
      </c>
      <c r="T92">
        <v>24.6966943348292</v>
      </c>
      <c r="U92">
        <v>25.7252059652713</v>
      </c>
      <c r="V92">
        <v>26.605420699077499</v>
      </c>
      <c r="W92">
        <v>27.273504268770498</v>
      </c>
      <c r="X92">
        <v>27.698663247669199</v>
      </c>
      <c r="Y92" s="5">
        <v>27.9305055112108</v>
      </c>
      <c r="AA92" s="13">
        <v>5600</v>
      </c>
      <c r="AB92">
        <v>34.552369566449102</v>
      </c>
      <c r="AC92">
        <v>37.469560144322699</v>
      </c>
      <c r="AD92">
        <v>40.430161219373403</v>
      </c>
      <c r="AE92">
        <v>43.376316084032098</v>
      </c>
      <c r="AF92">
        <v>46.248013174904798</v>
      </c>
      <c r="AG92">
        <v>48.9874371154119</v>
      </c>
      <c r="AH92">
        <v>51.542438438873504</v>
      </c>
      <c r="AI92">
        <v>53.868815775027201</v>
      </c>
      <c r="AJ92">
        <v>55.816048081224103</v>
      </c>
      <c r="AK92">
        <v>57.293800306492201</v>
      </c>
      <c r="AL92" s="5">
        <v>58.3849569989221</v>
      </c>
      <c r="AN92" s="13">
        <v>5600</v>
      </c>
      <c r="AO92">
        <v>49.156845597689497</v>
      </c>
      <c r="AP92">
        <v>53.505607449462197</v>
      </c>
      <c r="AQ92">
        <v>58.005861949617397</v>
      </c>
      <c r="AR92">
        <v>62.587828495731998</v>
      </c>
      <c r="AS92">
        <v>67.174423887483201</v>
      </c>
      <c r="AT92">
        <v>71.686367627212704</v>
      </c>
      <c r="AU92">
        <v>76.046790600437802</v>
      </c>
      <c r="AV92">
        <v>80.184817164264004</v>
      </c>
      <c r="AW92">
        <v>83.860057049755994</v>
      </c>
      <c r="AX92">
        <v>86.909518856449907</v>
      </c>
      <c r="AY92" s="5">
        <v>89.431951551485596</v>
      </c>
      <c r="BA92" s="13">
        <v>5600</v>
      </c>
      <c r="BB92">
        <v>62.593063447972099</v>
      </c>
      <c r="BC92">
        <v>68.312752010177505</v>
      </c>
      <c r="BD92">
        <v>74.321983433007603</v>
      </c>
      <c r="BE92">
        <v>80.550265054621306</v>
      </c>
      <c r="BF92">
        <v>86.915295213322807</v>
      </c>
      <c r="BG92">
        <v>93.327993055396703</v>
      </c>
      <c r="BH92">
        <v>99.697396062356106</v>
      </c>
      <c r="BI92">
        <v>105.93478840943</v>
      </c>
      <c r="BJ92">
        <v>111.716788387661</v>
      </c>
      <c r="BK92">
        <v>116.79983200869999</v>
      </c>
      <c r="BL92" s="5">
        <v>121.292840516067</v>
      </c>
      <c r="BN92" s="13">
        <v>5600</v>
      </c>
      <c r="BO92">
        <v>74.8810385198517</v>
      </c>
      <c r="BP92">
        <v>81.847887126790596</v>
      </c>
      <c r="BQ92">
        <v>89.251063123043707</v>
      </c>
      <c r="BR92">
        <v>97.028025779677293</v>
      </c>
      <c r="BS92">
        <v>105.101714906463</v>
      </c>
      <c r="BT92">
        <v>113.385141727243</v>
      </c>
      <c r="BU92">
        <v>121.786073729565</v>
      </c>
      <c r="BV92">
        <v>130.21113919548</v>
      </c>
      <c r="BW92">
        <v>138.26994697752301</v>
      </c>
      <c r="BX92">
        <v>145.65000662139701</v>
      </c>
      <c r="BY92" s="5">
        <v>152.46971577979201</v>
      </c>
      <c r="CA92" s="13">
        <v>5600</v>
      </c>
      <c r="CB92">
        <v>86.226862428057601</v>
      </c>
      <c r="CC92">
        <v>94.297841786778804</v>
      </c>
      <c r="CD92">
        <v>102.946582846664</v>
      </c>
      <c r="CE92">
        <v>112.123439803696</v>
      </c>
      <c r="CF92">
        <v>121.763389832938</v>
      </c>
      <c r="CG92">
        <v>131.790201761829</v>
      </c>
      <c r="CH92">
        <v>142.12081689646499</v>
      </c>
      <c r="CI92">
        <v>152.66925927508399</v>
      </c>
      <c r="CJ92">
        <v>162.998316888478</v>
      </c>
      <c r="CK92">
        <v>172.74351705499299</v>
      </c>
      <c r="CL92" s="5">
        <v>182.03866616278299</v>
      </c>
      <c r="CN92" s="13">
        <v>5600</v>
      </c>
      <c r="CO92">
        <v>96.564270299798494</v>
      </c>
      <c r="CP92">
        <v>105.44641841385901</v>
      </c>
      <c r="CQ92">
        <v>115.006899294383</v>
      </c>
      <c r="CR92">
        <v>125.209697922603</v>
      </c>
      <c r="CS92">
        <v>136.00404668915201</v>
      </c>
      <c r="CT92">
        <v>147.328037316251</v>
      </c>
      <c r="CU92">
        <v>159.11251990747999</v>
      </c>
      <c r="CV92">
        <v>171.284659414977</v>
      </c>
      <c r="CW92">
        <v>183.26360588280701</v>
      </c>
      <c r="CX92">
        <v>194.880343370323</v>
      </c>
      <c r="CY92" s="5">
        <v>206.18150652514001</v>
      </c>
      <c r="DA92" s="13">
        <v>5600</v>
      </c>
      <c r="DB92">
        <v>104.070157865817</v>
      </c>
      <c r="DC92">
        <v>113.339509101586</v>
      </c>
      <c r="DD92">
        <v>123.33502126537</v>
      </c>
      <c r="DE92">
        <v>134.03244671729101</v>
      </c>
      <c r="DF92">
        <v>145.39458268638501</v>
      </c>
      <c r="DG92">
        <v>157.37434240655699</v>
      </c>
      <c r="DH92">
        <v>169.91810535660099</v>
      </c>
      <c r="DI92">
        <v>182.966345726638</v>
      </c>
      <c r="DJ92">
        <v>195.683253128134</v>
      </c>
      <c r="DK92">
        <v>208.39849308587401</v>
      </c>
      <c r="DL92" s="5">
        <v>220.938229729494</v>
      </c>
      <c r="DN92" s="13">
        <v>5600</v>
      </c>
      <c r="DO92">
        <v>104.745392140127</v>
      </c>
      <c r="DP92">
        <v>114.05919159747</v>
      </c>
      <c r="DQ92">
        <v>124.10603199216099</v>
      </c>
      <c r="DR92">
        <v>134.86273279925999</v>
      </c>
      <c r="DS92">
        <v>146.29332142552201</v>
      </c>
      <c r="DT92">
        <v>158.352108726258</v>
      </c>
      <c r="DU92">
        <v>170.98704715084401</v>
      </c>
      <c r="DV92">
        <v>184.14061754446601</v>
      </c>
      <c r="DW92">
        <v>197.05595290181799</v>
      </c>
      <c r="DX92">
        <v>210.02483839410399</v>
      </c>
      <c r="DY92" s="5">
        <v>222.88540784273701</v>
      </c>
      <c r="EA92" s="13">
        <v>5600</v>
      </c>
      <c r="EB92">
        <v>105.292185691132</v>
      </c>
      <c r="EC92">
        <v>114.64186358124699</v>
      </c>
      <c r="ED92">
        <v>124.730179496492</v>
      </c>
      <c r="EE92">
        <v>135.53482368940001</v>
      </c>
      <c r="EF92">
        <v>147.02082926323601</v>
      </c>
      <c r="EG92">
        <v>159.14365214584799</v>
      </c>
      <c r="EH92">
        <v>171.85253678701599</v>
      </c>
      <c r="EI92">
        <v>185.09161588621899</v>
      </c>
      <c r="EJ92">
        <v>198.168798176477</v>
      </c>
      <c r="EK92">
        <v>211.34511837619499</v>
      </c>
      <c r="EL92" s="5">
        <v>224.468924655547</v>
      </c>
      <c r="EN92" s="13">
        <v>5600</v>
      </c>
      <c r="EO92">
        <v>105.744005653569</v>
      </c>
      <c r="EP92">
        <v>115.123252844593</v>
      </c>
      <c r="EQ92">
        <v>125.24578045351301</v>
      </c>
      <c r="ER92">
        <v>136.090002729666</v>
      </c>
      <c r="ES92">
        <v>147.62179020861501</v>
      </c>
      <c r="ET92">
        <v>159.79755398946801</v>
      </c>
      <c r="EU92">
        <v>172.56761846003701</v>
      </c>
      <c r="EV92">
        <v>185.877499503205</v>
      </c>
      <c r="EW92">
        <v>199.08920461703801</v>
      </c>
      <c r="EX92">
        <v>212.43831202015801</v>
      </c>
      <c r="EY92" s="5">
        <v>225.78196983184401</v>
      </c>
      <c r="FA92" s="13">
        <v>5600</v>
      </c>
      <c r="FB92">
        <v>101.150717074835</v>
      </c>
      <c r="FC92">
        <v>110.288694787414</v>
      </c>
      <c r="FD92">
        <v>120.13600871834601</v>
      </c>
      <c r="FE92">
        <v>130.663662512511</v>
      </c>
      <c r="FF92">
        <v>141.828780471643</v>
      </c>
      <c r="FG92">
        <v>153.57768269350399</v>
      </c>
      <c r="FH92">
        <v>165.84838222383499</v>
      </c>
      <c r="FI92">
        <v>178.57720815525701</v>
      </c>
      <c r="FJ92">
        <v>191.03268917580101</v>
      </c>
      <c r="FK92">
        <v>203.31754887871901</v>
      </c>
      <c r="FL92" s="5">
        <v>215.35807597159101</v>
      </c>
      <c r="FN92" s="13">
        <v>5600</v>
      </c>
      <c r="FO92">
        <v>103.43051184700001</v>
      </c>
      <c r="FP92">
        <v>112.670564788123</v>
      </c>
      <c r="FQ92">
        <v>122.63303250455201</v>
      </c>
      <c r="FR92">
        <v>133.29268288829201</v>
      </c>
      <c r="FS92">
        <v>144.611063987611</v>
      </c>
      <c r="FT92">
        <v>156.53960752660799</v>
      </c>
      <c r="FU92">
        <v>169.02302885641799</v>
      </c>
      <c r="FV92">
        <v>182.002474109524</v>
      </c>
      <c r="FW92">
        <v>194.643111478809</v>
      </c>
      <c r="FX92">
        <v>207.24112300495801</v>
      </c>
      <c r="FY92" s="5">
        <v>219.63894109623001</v>
      </c>
      <c r="GA92" s="13">
        <v>5600</v>
      </c>
      <c r="GB92">
        <v>103.97443473198901</v>
      </c>
      <c r="GC92">
        <v>113.23747211944099</v>
      </c>
      <c r="GD92">
        <v>123.225697942002</v>
      </c>
      <c r="GE92">
        <v>133.91471401924801</v>
      </c>
      <c r="GF92">
        <v>145.26714423945501</v>
      </c>
      <c r="GG92">
        <v>157.23570517410201</v>
      </c>
      <c r="GH92">
        <v>169.766555322789</v>
      </c>
      <c r="GI92">
        <v>182.799887367135</v>
      </c>
      <c r="GJ92">
        <v>195.48879328909399</v>
      </c>
      <c r="GK92">
        <v>208.16829979746001</v>
      </c>
      <c r="GL92" s="5">
        <v>220.662930790628</v>
      </c>
      <c r="GN92" s="13">
        <v>5600</v>
      </c>
      <c r="GO92">
        <v>103.707116568386</v>
      </c>
      <c r="GP92">
        <v>112.95897459581801</v>
      </c>
      <c r="GQ92">
        <v>122.93472351842099</v>
      </c>
      <c r="GR92">
        <v>133.60956446370599</v>
      </c>
      <c r="GS92">
        <v>144.94558983282499</v>
      </c>
      <c r="GT92">
        <v>156.89487185682</v>
      </c>
      <c r="GU92">
        <v>169.40284060791899</v>
      </c>
      <c r="GV92">
        <v>182.41140875776301</v>
      </c>
      <c r="GW92">
        <v>195.075867274513</v>
      </c>
      <c r="GX92">
        <v>207.71562528014999</v>
      </c>
      <c r="GY92" s="5">
        <v>220.162870720207</v>
      </c>
      <c r="HA92" s="13">
        <v>5600</v>
      </c>
      <c r="HB92">
        <v>103.950056553941</v>
      </c>
      <c r="HC92">
        <v>113.211485462913</v>
      </c>
      <c r="HD92">
        <v>123.19785525081301</v>
      </c>
      <c r="HE92">
        <v>133.88472942777599</v>
      </c>
      <c r="HF92">
        <v>145.23468777852099</v>
      </c>
      <c r="HG92">
        <v>157.20039684799099</v>
      </c>
      <c r="HH92">
        <v>169.727958937794</v>
      </c>
      <c r="HI92">
        <v>182.75749515391601</v>
      </c>
      <c r="HJ92">
        <v>195.439274913281</v>
      </c>
      <c r="HK92">
        <v>208.10968991532499</v>
      </c>
      <c r="HL92" s="5">
        <v>220.59284855803</v>
      </c>
    </row>
    <row r="93" spans="1:220" x14ac:dyDescent="0.25">
      <c r="A93" s="13">
        <v>7000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5">
        <v>0</v>
      </c>
      <c r="N93" s="13">
        <v>7000</v>
      </c>
      <c r="O93">
        <v>19.753080021167399</v>
      </c>
      <c r="P93">
        <v>21.271218448893102</v>
      </c>
      <c r="Q93">
        <v>22.7717879003504</v>
      </c>
      <c r="R93">
        <v>24.2206643342898</v>
      </c>
      <c r="S93">
        <v>25.585107002348</v>
      </c>
      <c r="T93">
        <v>26.8361742305039</v>
      </c>
      <c r="U93">
        <v>27.9502891070284</v>
      </c>
      <c r="V93">
        <v>28.909930012860698</v>
      </c>
      <c r="W93">
        <v>29.6336328303085</v>
      </c>
      <c r="X93">
        <v>30.123592807959302</v>
      </c>
      <c r="Y93" s="5">
        <v>30.4108789202322</v>
      </c>
      <c r="AA93" s="13">
        <v>7000</v>
      </c>
      <c r="AB93">
        <v>37.148211080865501</v>
      </c>
      <c r="AC93">
        <v>40.218257212841102</v>
      </c>
      <c r="AD93">
        <v>43.337295086580198</v>
      </c>
      <c r="AE93">
        <v>46.447687354507998</v>
      </c>
      <c r="AF93">
        <v>49.489167007153</v>
      </c>
      <c r="AG93">
        <v>52.403007754555297</v>
      </c>
      <c r="AH93">
        <v>55.135461361744703</v>
      </c>
      <c r="AI93">
        <v>57.6401364817266</v>
      </c>
      <c r="AJ93">
        <v>59.733388764610801</v>
      </c>
      <c r="AK93">
        <v>61.394156310966103</v>
      </c>
      <c r="AL93" s="5">
        <v>62.663295085812102</v>
      </c>
      <c r="AN93" s="13">
        <v>7000</v>
      </c>
      <c r="AO93">
        <v>52.1338451448946</v>
      </c>
      <c r="AP93">
        <v>56.646602143059098</v>
      </c>
      <c r="AQ93">
        <v>61.320537017103298</v>
      </c>
      <c r="AR93">
        <v>66.087978507457507</v>
      </c>
      <c r="AS93">
        <v>70.873627885270906</v>
      </c>
      <c r="AT93">
        <v>75.599276932512197</v>
      </c>
      <c r="AU93">
        <v>80.188174921588995</v>
      </c>
      <c r="AV93">
        <v>84.568535674357406</v>
      </c>
      <c r="AW93">
        <v>88.457645804007797</v>
      </c>
      <c r="AX93">
        <v>91.799904541899096</v>
      </c>
      <c r="AY93" s="5">
        <v>94.629445891047197</v>
      </c>
      <c r="BA93" s="13">
        <v>7000</v>
      </c>
      <c r="BB93">
        <v>65.565831148958907</v>
      </c>
      <c r="BC93">
        <v>71.423112228513602</v>
      </c>
      <c r="BD93">
        <v>77.5792884389015</v>
      </c>
      <c r="BE93">
        <v>83.967634077590205</v>
      </c>
      <c r="BF93">
        <v>90.509739030149206</v>
      </c>
      <c r="BG93">
        <v>97.120044204374196</v>
      </c>
      <c r="BH93">
        <v>103.710343305709</v>
      </c>
      <c r="BI93">
        <v>110.193665006808</v>
      </c>
      <c r="BJ93">
        <v>116.20052060844399</v>
      </c>
      <c r="BK93">
        <v>121.63683719480299</v>
      </c>
      <c r="BL93" s="5">
        <v>126.52651154987301</v>
      </c>
      <c r="BN93" s="13">
        <v>7000</v>
      </c>
      <c r="BO93">
        <v>77.558191080536901</v>
      </c>
      <c r="BP93">
        <v>84.607894030106607</v>
      </c>
      <c r="BQ93">
        <v>92.098131173385596</v>
      </c>
      <c r="BR93">
        <v>99.970865726404497</v>
      </c>
      <c r="BS93">
        <v>108.15414594904701</v>
      </c>
      <c r="BT93">
        <v>116.566204362102</v>
      </c>
      <c r="BU93">
        <v>125.119703578048</v>
      </c>
      <c r="BV93">
        <v>133.72551926847601</v>
      </c>
      <c r="BW93">
        <v>141.94770409440301</v>
      </c>
      <c r="BX93">
        <v>149.66492413069901</v>
      </c>
      <c r="BY93" s="5">
        <v>156.893958934989</v>
      </c>
      <c r="CA93" s="13">
        <v>7000</v>
      </c>
      <c r="CB93">
        <v>88.388085306502106</v>
      </c>
      <c r="CC93">
        <v>96.469338354777193</v>
      </c>
      <c r="CD93">
        <v>105.12377866001999</v>
      </c>
      <c r="CE93">
        <v>114.30597291621</v>
      </c>
      <c r="CF93">
        <v>123.95602765022799</v>
      </c>
      <c r="CG93">
        <v>134.003319749339</v>
      </c>
      <c r="CH93">
        <v>144.37046358017801</v>
      </c>
      <c r="CI93">
        <v>154.97690189070599</v>
      </c>
      <c r="CJ93">
        <v>165.34255644619901</v>
      </c>
      <c r="CK93">
        <v>175.33193423416799</v>
      </c>
      <c r="CL93" s="5">
        <v>184.963526497673</v>
      </c>
      <c r="CN93" s="13">
        <v>7000</v>
      </c>
      <c r="CO93">
        <v>98.029782282328696</v>
      </c>
      <c r="CP93">
        <v>106.84453744720599</v>
      </c>
      <c r="CQ93">
        <v>116.32402020068101</v>
      </c>
      <c r="CR93">
        <v>126.435557301141</v>
      </c>
      <c r="CS93">
        <v>137.132746205415</v>
      </c>
      <c r="CT93">
        <v>148.35870982957101</v>
      </c>
      <c r="CU93">
        <v>160.049642406636</v>
      </c>
      <c r="CV93">
        <v>172.138082797045</v>
      </c>
      <c r="CW93">
        <v>184.02093715797599</v>
      </c>
      <c r="CX93">
        <v>195.753817313328</v>
      </c>
      <c r="CY93" s="5">
        <v>207.272502675449</v>
      </c>
      <c r="DA93" s="13">
        <v>7000</v>
      </c>
      <c r="DB93">
        <v>104.76053543919301</v>
      </c>
      <c r="DC93">
        <v>113.892755458811</v>
      </c>
      <c r="DD93">
        <v>123.73037789085301</v>
      </c>
      <c r="DE93">
        <v>134.25160448404699</v>
      </c>
      <c r="DF93">
        <v>145.42258331696499</v>
      </c>
      <c r="DG93">
        <v>157.20018938170799</v>
      </c>
      <c r="DH93">
        <v>169.53509487267101</v>
      </c>
      <c r="DI93">
        <v>182.27144128412399</v>
      </c>
      <c r="DJ93">
        <v>194.90108676369701</v>
      </c>
      <c r="DK93">
        <v>207.603814391105</v>
      </c>
      <c r="DL93" s="5">
        <v>220.22980546780599</v>
      </c>
      <c r="DN93" s="13">
        <v>7000</v>
      </c>
      <c r="DO93">
        <v>105.36638137092901</v>
      </c>
      <c r="DP93">
        <v>114.538138797502</v>
      </c>
      <c r="DQ93">
        <v>124.42139293496101</v>
      </c>
      <c r="DR93">
        <v>134.995267499465</v>
      </c>
      <c r="DS93">
        <v>146.22697902270599</v>
      </c>
      <c r="DT93">
        <v>158.07462329184801</v>
      </c>
      <c r="DU93">
        <v>170.49025348540999</v>
      </c>
      <c r="DV93">
        <v>183.329967622157</v>
      </c>
      <c r="DW93">
        <v>196.13272594154199</v>
      </c>
      <c r="DX93">
        <v>209.05574836730099</v>
      </c>
      <c r="DY93" s="5">
        <v>221.95970323749401</v>
      </c>
      <c r="EA93" s="13">
        <v>7000</v>
      </c>
      <c r="EB93">
        <v>105.856336630112</v>
      </c>
      <c r="EC93">
        <v>115.05998228294099</v>
      </c>
      <c r="ED93">
        <v>124.980073946928</v>
      </c>
      <c r="EE93">
        <v>135.596486188043</v>
      </c>
      <c r="EF93">
        <v>146.87730714614301</v>
      </c>
      <c r="EG93">
        <v>158.781630409136</v>
      </c>
      <c r="EH93">
        <v>171.26264038096801</v>
      </c>
      <c r="EI93">
        <v>184.18621205266999</v>
      </c>
      <c r="EJ93">
        <v>197.129887181475</v>
      </c>
      <c r="EK93">
        <v>210.232643951939</v>
      </c>
      <c r="EL93" s="5">
        <v>223.364017756718</v>
      </c>
      <c r="EN93" s="13">
        <v>7000</v>
      </c>
      <c r="EO93">
        <v>106.260752872628</v>
      </c>
      <c r="EP93">
        <v>115.490661692215</v>
      </c>
      <c r="EQ93">
        <v>125.441115784541</v>
      </c>
      <c r="ER93">
        <v>136.09261299746001</v>
      </c>
      <c r="ES93">
        <v>147.41396598119201</v>
      </c>
      <c r="ET93">
        <v>159.36509902294</v>
      </c>
      <c r="EU93">
        <v>171.90013998911101</v>
      </c>
      <c r="EV93">
        <v>184.89310645851199</v>
      </c>
      <c r="EW93">
        <v>197.953716565202</v>
      </c>
      <c r="EX93">
        <v>211.205897576789</v>
      </c>
      <c r="EY93" s="5">
        <v>224.52676894044299</v>
      </c>
      <c r="FA93" s="13">
        <v>7000</v>
      </c>
      <c r="FB93">
        <v>102.188760821125</v>
      </c>
      <c r="FC93">
        <v>111.219791062814</v>
      </c>
      <c r="FD93">
        <v>120.94215067446299</v>
      </c>
      <c r="FE93">
        <v>131.32953582886401</v>
      </c>
      <c r="FF93">
        <v>142.342742018167</v>
      </c>
      <c r="FG93">
        <v>153.932609852296</v>
      </c>
      <c r="FH93">
        <v>166.04327226567599</v>
      </c>
      <c r="FI93">
        <v>178.603017961234</v>
      </c>
      <c r="FJ93">
        <v>190.91981415920699</v>
      </c>
      <c r="FK93">
        <v>203.25049333300899</v>
      </c>
      <c r="FL93" s="5">
        <v>215.438956634135</v>
      </c>
      <c r="FN93" s="13">
        <v>7000</v>
      </c>
      <c r="FO93">
        <v>104.20274369344</v>
      </c>
      <c r="FP93">
        <v>113.31268365614</v>
      </c>
      <c r="FQ93">
        <v>123.124841752362</v>
      </c>
      <c r="FR93">
        <v>133.61648385272201</v>
      </c>
      <c r="FS93">
        <v>144.75261300598501</v>
      </c>
      <c r="FT93">
        <v>156.48877533246201</v>
      </c>
      <c r="FU93">
        <v>168.77416338620901</v>
      </c>
      <c r="FV93">
        <v>181.46794338916399</v>
      </c>
      <c r="FW93">
        <v>194.01609049047099</v>
      </c>
      <c r="FX93">
        <v>206.61818129524701</v>
      </c>
      <c r="FY93" s="5">
        <v>219.12123657967501</v>
      </c>
      <c r="GA93" s="13">
        <v>7000</v>
      </c>
      <c r="GB93">
        <v>104.674577304933</v>
      </c>
      <c r="GC93">
        <v>113.801178138466</v>
      </c>
      <c r="GD93">
        <v>123.632319011783</v>
      </c>
      <c r="GE93">
        <v>134.14607144619501</v>
      </c>
      <c r="GF93">
        <v>145.30843276235001</v>
      </c>
      <c r="GG93">
        <v>157.076105909761</v>
      </c>
      <c r="GH93">
        <v>169.399568739345</v>
      </c>
      <c r="GI93">
        <v>182.12127824799899</v>
      </c>
      <c r="GJ93">
        <v>194.72646378212599</v>
      </c>
      <c r="GK93">
        <v>207.398109986039</v>
      </c>
      <c r="GL93" s="5">
        <v>219.98495236995799</v>
      </c>
      <c r="GN93" s="13">
        <v>7000</v>
      </c>
      <c r="GO93">
        <v>104.44344105357401</v>
      </c>
      <c r="GP93">
        <v>113.562056012204</v>
      </c>
      <c r="GQ93">
        <v>123.38411155708999</v>
      </c>
      <c r="GR93">
        <v>133.887287563987</v>
      </c>
      <c r="GS93">
        <v>145.03709202746799</v>
      </c>
      <c r="GT93">
        <v>156.78965361215199</v>
      </c>
      <c r="GU93">
        <v>169.094808582806</v>
      </c>
      <c r="GV93">
        <v>181.803340426098</v>
      </c>
      <c r="GW93">
        <v>194.380857219223</v>
      </c>
      <c r="GX93">
        <v>207.018629482899</v>
      </c>
      <c r="GY93" s="5">
        <v>219.56452092417001</v>
      </c>
      <c r="HA93" s="13">
        <v>7000</v>
      </c>
      <c r="HB93">
        <v>104.65268317173</v>
      </c>
      <c r="HC93">
        <v>113.777852378815</v>
      </c>
      <c r="HD93">
        <v>123.60734206431501</v>
      </c>
      <c r="HE93">
        <v>134.11919060288599</v>
      </c>
      <c r="HF93">
        <v>145.27935694927501</v>
      </c>
      <c r="HG93">
        <v>157.04450027880901</v>
      </c>
      <c r="HH93">
        <v>169.365049004913</v>
      </c>
      <c r="HI93">
        <v>182.08303154401801</v>
      </c>
      <c r="HJ93">
        <v>194.68199098636299</v>
      </c>
      <c r="HK93">
        <v>207.34572744041699</v>
      </c>
      <c r="HL93" s="5">
        <v>219.92260982078699</v>
      </c>
    </row>
    <row r="94" spans="1:220" x14ac:dyDescent="0.25">
      <c r="A94" s="13">
        <v>8400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5">
        <v>0</v>
      </c>
      <c r="N94" s="13">
        <v>8400</v>
      </c>
      <c r="O94">
        <v>21.593469973960701</v>
      </c>
      <c r="P94">
        <v>23.216275762998499</v>
      </c>
      <c r="Q94">
        <v>24.821735915838101</v>
      </c>
      <c r="R94">
        <v>26.374922812946199</v>
      </c>
      <c r="S94">
        <v>27.842046288472201</v>
      </c>
      <c r="T94">
        <v>29.192865572300999</v>
      </c>
      <c r="U94">
        <v>30.402326997073299</v>
      </c>
      <c r="V94">
        <v>31.451369734558298</v>
      </c>
      <c r="W94">
        <v>32.240560768822803</v>
      </c>
      <c r="X94">
        <v>32.805687386955299</v>
      </c>
      <c r="Y94" s="5">
        <v>33.158576089813998</v>
      </c>
      <c r="AA94" s="13">
        <v>8400</v>
      </c>
      <c r="AB94">
        <v>39.923638913321497</v>
      </c>
      <c r="AC94">
        <v>43.152453829386701</v>
      </c>
      <c r="AD94">
        <v>46.4367544230455</v>
      </c>
      <c r="AE94">
        <v>49.719388825571698</v>
      </c>
      <c r="AF94">
        <v>52.940103106609101</v>
      </c>
      <c r="AG94">
        <v>56.039504458889702</v>
      </c>
      <c r="AH94">
        <v>58.962434206578003</v>
      </c>
      <c r="AI94">
        <v>61.660415166947502</v>
      </c>
      <c r="AJ94">
        <v>63.918739386352797</v>
      </c>
      <c r="AK94">
        <v>65.782607777565701</v>
      </c>
      <c r="AL94" s="5">
        <v>67.251870937937198</v>
      </c>
      <c r="AN94" s="13">
        <v>8400</v>
      </c>
      <c r="AO94">
        <v>55.228389009129302</v>
      </c>
      <c r="AP94">
        <v>59.904431709112501</v>
      </c>
      <c r="AQ94">
        <v>64.751962603424701</v>
      </c>
      <c r="AR94">
        <v>69.705758568517695</v>
      </c>
      <c r="AS94">
        <v>74.692707666785097</v>
      </c>
      <c r="AT94">
        <v>79.636128439031793</v>
      </c>
      <c r="AU94">
        <v>84.459865821662902</v>
      </c>
      <c r="AV94">
        <v>89.091683330204702</v>
      </c>
      <c r="AW94">
        <v>93.212845193904499</v>
      </c>
      <c r="AX94">
        <v>96.865009330574296</v>
      </c>
      <c r="AY94" s="5">
        <v>100.023064936068</v>
      </c>
      <c r="BA94" s="13">
        <v>8400</v>
      </c>
      <c r="BB94">
        <v>68.578422237263695</v>
      </c>
      <c r="BC94">
        <v>74.565394433726297</v>
      </c>
      <c r="BD94">
        <v>80.8604467379688</v>
      </c>
      <c r="BE94">
        <v>87.400842483722798</v>
      </c>
      <c r="BF94">
        <v>94.112370448230905</v>
      </c>
      <c r="BG94">
        <v>100.913401811565</v>
      </c>
      <c r="BH94">
        <v>107.71899229350601</v>
      </c>
      <c r="BI94">
        <v>114.44449648735301</v>
      </c>
      <c r="BJ94">
        <v>120.68557534918899</v>
      </c>
      <c r="BK94">
        <v>126.476873925546</v>
      </c>
      <c r="BL94" s="5">
        <v>131.76891697132601</v>
      </c>
      <c r="BN94" s="13">
        <v>8400</v>
      </c>
      <c r="BO94">
        <v>80.209694315991001</v>
      </c>
      <c r="BP94">
        <v>87.329554975670405</v>
      </c>
      <c r="BQ94">
        <v>94.893264002656394</v>
      </c>
      <c r="BR94">
        <v>102.847313450108</v>
      </c>
      <c r="BS94">
        <v>111.124941070456</v>
      </c>
      <c r="BT94">
        <v>119.649770307146</v>
      </c>
      <c r="BU94">
        <v>128.339635111653</v>
      </c>
      <c r="BV94">
        <v>137.11004303683401</v>
      </c>
      <c r="BW94">
        <v>145.49534344212901</v>
      </c>
      <c r="BX94">
        <v>153.531206166564</v>
      </c>
      <c r="BY94" s="5">
        <v>161.15139121551999</v>
      </c>
      <c r="CA94" s="13">
        <v>8400</v>
      </c>
      <c r="CB94">
        <v>90.484341552489397</v>
      </c>
      <c r="CC94">
        <v>98.561987385610607</v>
      </c>
      <c r="CD94">
        <v>107.207065831691</v>
      </c>
      <c r="CE94">
        <v>116.37823293795699</v>
      </c>
      <c r="CF94">
        <v>126.020609752261</v>
      </c>
      <c r="CG94">
        <v>136.06910853719401</v>
      </c>
      <c r="CH94">
        <v>146.45201102638501</v>
      </c>
      <c r="CI94">
        <v>157.09425212173099</v>
      </c>
      <c r="CJ94">
        <v>167.49254088933699</v>
      </c>
      <c r="CK94">
        <v>177.69138573884999</v>
      </c>
      <c r="CL94" s="5">
        <v>187.61932666541099</v>
      </c>
      <c r="CN94" s="13">
        <v>8400</v>
      </c>
      <c r="CO94">
        <v>99.418405960173402</v>
      </c>
      <c r="CP94">
        <v>108.153960399174</v>
      </c>
      <c r="CQ94">
        <v>117.53959935411299</v>
      </c>
      <c r="CR94">
        <v>127.54581183364201</v>
      </c>
      <c r="CS94">
        <v>138.13035265961599</v>
      </c>
      <c r="CT94">
        <v>149.24116679171701</v>
      </c>
      <c r="CU94">
        <v>160.81960414621801</v>
      </c>
      <c r="CV94">
        <v>172.79693145799499</v>
      </c>
      <c r="CW94">
        <v>184.58788602179499</v>
      </c>
      <c r="CX94">
        <v>196.394129744509</v>
      </c>
      <c r="CY94" s="5">
        <v>208.076763236071</v>
      </c>
      <c r="DA94" s="13">
        <v>8400</v>
      </c>
      <c r="DB94">
        <v>105.40129979815001</v>
      </c>
      <c r="DC94">
        <v>114.39003476146399</v>
      </c>
      <c r="DD94">
        <v>124.062648855139</v>
      </c>
      <c r="DE94">
        <v>134.39955297609899</v>
      </c>
      <c r="DF94">
        <v>145.36999864506799</v>
      </c>
      <c r="DG94">
        <v>156.93458646174099</v>
      </c>
      <c r="DH94">
        <v>169.04806300989799</v>
      </c>
      <c r="DI94">
        <v>181.48886212580001</v>
      </c>
      <c r="DJ94">
        <v>193.99983245695299</v>
      </c>
      <c r="DK94">
        <v>206.64677933087199</v>
      </c>
      <c r="DL94" s="5">
        <v>219.301344850178</v>
      </c>
      <c r="DN94" s="13">
        <v>8400</v>
      </c>
      <c r="DO94">
        <v>105.941833763696</v>
      </c>
      <c r="DP94">
        <v>114.965488740788</v>
      </c>
      <c r="DQ94">
        <v>124.67839343889</v>
      </c>
      <c r="DR94">
        <v>135.061753545182</v>
      </c>
      <c r="DS94">
        <v>146.08574351846701</v>
      </c>
      <c r="DT94">
        <v>157.71202188375301</v>
      </c>
      <c r="DU94">
        <v>169.896536325694</v>
      </c>
      <c r="DV94">
        <v>182.436714781794</v>
      </c>
      <c r="DW94">
        <v>195.09771850469099</v>
      </c>
      <c r="DX94">
        <v>207.93466647790299</v>
      </c>
      <c r="DY94" s="5">
        <v>220.82823704892999</v>
      </c>
      <c r="EA94" s="13">
        <v>8400</v>
      </c>
      <c r="EB94">
        <v>106.378433792629</v>
      </c>
      <c r="EC94">
        <v>115.430230423769</v>
      </c>
      <c r="ED94">
        <v>125.17563132306999</v>
      </c>
      <c r="EE94">
        <v>135.596488245291</v>
      </c>
      <c r="EF94">
        <v>146.66372701886601</v>
      </c>
      <c r="EG94">
        <v>158.33986889917901</v>
      </c>
      <c r="EH94">
        <v>170.58184295495701</v>
      </c>
      <c r="EI94">
        <v>183.20256840116599</v>
      </c>
      <c r="EJ94">
        <v>195.98547221034599</v>
      </c>
      <c r="EK94">
        <v>208.977096378433</v>
      </c>
      <c r="EL94" s="5">
        <v>222.06569942954599</v>
      </c>
      <c r="EN94" s="13">
        <v>8400</v>
      </c>
      <c r="EO94">
        <v>106.738448581734</v>
      </c>
      <c r="EP94">
        <v>115.813407621631</v>
      </c>
      <c r="EQ94">
        <v>125.58557283393201</v>
      </c>
      <c r="ER94">
        <v>136.03733146085199</v>
      </c>
      <c r="ES94">
        <v>147.14023286086601</v>
      </c>
      <c r="ET94">
        <v>158.85751522033101</v>
      </c>
      <c r="EU94">
        <v>171.14692441547899</v>
      </c>
      <c r="EV94">
        <v>183.83425404152899</v>
      </c>
      <c r="EW94">
        <v>196.71815705581801</v>
      </c>
      <c r="EX94">
        <v>209.83814122323699</v>
      </c>
      <c r="EY94" s="5">
        <v>223.088907956904</v>
      </c>
      <c r="FA94" s="13">
        <v>8400</v>
      </c>
      <c r="FB94">
        <v>103.156700897272</v>
      </c>
      <c r="FC94">
        <v>112.07116672676</v>
      </c>
      <c r="FD94">
        <v>121.65826580355601</v>
      </c>
      <c r="FE94">
        <v>131.89429367997801</v>
      </c>
      <c r="FF94">
        <v>142.743615790268</v>
      </c>
      <c r="FG94">
        <v>154.161325256353</v>
      </c>
      <c r="FH94">
        <v>166.09619579697701</v>
      </c>
      <c r="FI94">
        <v>178.39539453918499</v>
      </c>
      <c r="FJ94">
        <v>190.646180823153</v>
      </c>
      <c r="FK94">
        <v>202.978744326042</v>
      </c>
      <c r="FL94" s="5">
        <v>215.258067432964</v>
      </c>
      <c r="FN94" s="13">
        <v>8400</v>
      </c>
      <c r="FO94">
        <v>104.919009767283</v>
      </c>
      <c r="FP94">
        <v>113.891569137788</v>
      </c>
      <c r="FQ94">
        <v>123.545429158359</v>
      </c>
      <c r="FR94">
        <v>133.860137821471</v>
      </c>
      <c r="FS94">
        <v>144.80390424183699</v>
      </c>
      <c r="FT94">
        <v>156.336130496278</v>
      </c>
      <c r="FU94">
        <v>168.41023551824901</v>
      </c>
      <c r="FV94">
        <v>180.815210605895</v>
      </c>
      <c r="FW94">
        <v>193.25844605368599</v>
      </c>
      <c r="FX94">
        <v>205.820763231922</v>
      </c>
      <c r="FY94" s="5">
        <v>218.368864050132</v>
      </c>
      <c r="GA94" s="13">
        <v>8400</v>
      </c>
      <c r="GB94">
        <v>105.32454873470201</v>
      </c>
      <c r="GC94">
        <v>114.308318244802</v>
      </c>
      <c r="GD94">
        <v>123.975206149668</v>
      </c>
      <c r="GE94">
        <v>134.30551094930399</v>
      </c>
      <c r="GF94">
        <v>145.26835377022701</v>
      </c>
      <c r="GG94">
        <v>156.82418590842499</v>
      </c>
      <c r="GH94">
        <v>168.92758464653099</v>
      </c>
      <c r="GI94">
        <v>181.35430340533301</v>
      </c>
      <c r="GJ94">
        <v>193.84404957820999</v>
      </c>
      <c r="GK94">
        <v>206.464151720817</v>
      </c>
      <c r="GL94" s="5">
        <v>219.08499971065999</v>
      </c>
      <c r="GN94" s="13">
        <v>8400</v>
      </c>
      <c r="GO94">
        <v>105.126461567945</v>
      </c>
      <c r="GP94">
        <v>114.10496987947</v>
      </c>
      <c r="GQ94">
        <v>123.765736620957</v>
      </c>
      <c r="GR94">
        <v>134.088693068754</v>
      </c>
      <c r="GS94">
        <v>145.04251121444199</v>
      </c>
      <c r="GT94">
        <v>156.58712300637399</v>
      </c>
      <c r="GU94">
        <v>168.676530142486</v>
      </c>
      <c r="GV94">
        <v>181.09307524249201</v>
      </c>
      <c r="GW94">
        <v>193.56033662978001</v>
      </c>
      <c r="GX94">
        <v>206.15237368349099</v>
      </c>
      <c r="GY94" s="5">
        <v>218.73872058801601</v>
      </c>
      <c r="HA94" s="13">
        <v>8400</v>
      </c>
      <c r="HB94">
        <v>105.304997344143</v>
      </c>
      <c r="HC94">
        <v>114.28750168267899</v>
      </c>
      <c r="HD94">
        <v>123.95293070100099</v>
      </c>
      <c r="HE94">
        <v>134.28155428553501</v>
      </c>
      <c r="HF94">
        <v>145.242460372507</v>
      </c>
      <c r="HG94">
        <v>156.79606226086401</v>
      </c>
      <c r="HH94">
        <v>168.89689415524799</v>
      </c>
      <c r="HI94">
        <v>181.32002733225201</v>
      </c>
      <c r="HJ94">
        <v>193.804370057825</v>
      </c>
      <c r="HK94">
        <v>206.41763913942799</v>
      </c>
      <c r="HL94" s="5">
        <v>219.029906681521</v>
      </c>
    </row>
    <row r="95" spans="1:220" x14ac:dyDescent="0.25">
      <c r="A95" s="13">
        <v>9800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5">
        <v>0</v>
      </c>
      <c r="N95" s="13">
        <v>9800</v>
      </c>
      <c r="O95">
        <v>23.626094756938102</v>
      </c>
      <c r="P95">
        <v>25.3618443871684</v>
      </c>
      <c r="Q95">
        <v>27.0809381918789</v>
      </c>
      <c r="R95">
        <v>28.7477148878416</v>
      </c>
      <c r="S95">
        <v>30.327374446184901</v>
      </c>
      <c r="T95">
        <v>31.788372105189101</v>
      </c>
      <c r="U95">
        <v>33.104118979121999</v>
      </c>
      <c r="V95">
        <v>34.250313374073897</v>
      </c>
      <c r="W95">
        <v>35.120184589261697</v>
      </c>
      <c r="X95">
        <v>35.772568824389403</v>
      </c>
      <c r="Y95" s="5">
        <v>36.203082423302703</v>
      </c>
      <c r="AA95" s="13">
        <v>9800</v>
      </c>
      <c r="AB95">
        <v>42.882051419267697</v>
      </c>
      <c r="AC95">
        <v>46.274969037858902</v>
      </c>
      <c r="AD95">
        <v>49.7308419161647</v>
      </c>
      <c r="AE95">
        <v>53.193297952342498</v>
      </c>
      <c r="AF95">
        <v>56.602403409746202</v>
      </c>
      <c r="AG95">
        <v>59.898393633375299</v>
      </c>
      <c r="AH95">
        <v>63.024948350378999</v>
      </c>
      <c r="AI95">
        <v>65.924766778652796</v>
      </c>
      <c r="AJ95">
        <v>68.375560755345106</v>
      </c>
      <c r="AK95">
        <v>70.463872980733896</v>
      </c>
      <c r="AL95" s="5">
        <v>72.157160557485</v>
      </c>
      <c r="AN95" s="13">
        <v>9800</v>
      </c>
      <c r="AO95">
        <v>58.430445566555903</v>
      </c>
      <c r="AP95">
        <v>63.2675578040215</v>
      </c>
      <c r="AQ95">
        <v>68.287004819257405</v>
      </c>
      <c r="AR95">
        <v>73.426347048582599</v>
      </c>
      <c r="AS95">
        <v>78.615068408726202</v>
      </c>
      <c r="AT95">
        <v>83.778491234495604</v>
      </c>
      <c r="AU95">
        <v>88.841576462913594</v>
      </c>
      <c r="AV95">
        <v>93.722166551886502</v>
      </c>
      <c r="AW95">
        <v>98.102570264805394</v>
      </c>
      <c r="AX95">
        <v>102.080092858048</v>
      </c>
      <c r="AY95" s="5">
        <v>105.586705351725</v>
      </c>
      <c r="BA95" s="13">
        <v>9800</v>
      </c>
      <c r="BB95">
        <v>71.615346350209407</v>
      </c>
      <c r="BC95">
        <v>77.722453408237598</v>
      </c>
      <c r="BD95">
        <v>84.146477867802801</v>
      </c>
      <c r="BE95">
        <v>90.828858310835301</v>
      </c>
      <c r="BF95">
        <v>97.699853980932602</v>
      </c>
      <c r="BG95">
        <v>104.682144252884</v>
      </c>
      <c r="BH95">
        <v>111.69453365742299</v>
      </c>
      <c r="BI95">
        <v>118.64391710968</v>
      </c>
      <c r="BJ95">
        <v>125.13663412483901</v>
      </c>
      <c r="BK95">
        <v>131.28038387041201</v>
      </c>
      <c r="BL95" s="5">
        <v>136.97585776821799</v>
      </c>
      <c r="BN95" s="13">
        <v>9800</v>
      </c>
      <c r="BO95">
        <v>82.821797298141107</v>
      </c>
      <c r="BP95">
        <v>89.997934564515305</v>
      </c>
      <c r="BQ95">
        <v>97.620180086529004</v>
      </c>
      <c r="BR95">
        <v>105.639538459279</v>
      </c>
      <c r="BS95">
        <v>113.994469706213</v>
      </c>
      <c r="BT95">
        <v>122.614103977741</v>
      </c>
      <c r="BU95">
        <v>131.42166674231899</v>
      </c>
      <c r="BV95">
        <v>140.32463870860499</v>
      </c>
      <c r="BW95">
        <v>148.88149146567</v>
      </c>
      <c r="BX95">
        <v>157.21301596022201</v>
      </c>
      <c r="BY95" s="5">
        <v>165.200833863806</v>
      </c>
      <c r="CA95" s="13">
        <v>9800</v>
      </c>
      <c r="CB95">
        <v>92.507463035900301</v>
      </c>
      <c r="CC95">
        <v>100.567068062632</v>
      </c>
      <c r="CD95">
        <v>109.187084236083</v>
      </c>
      <c r="CE95">
        <v>118.330108788609</v>
      </c>
      <c r="CF95">
        <v>127.94613085481799</v>
      </c>
      <c r="CG95">
        <v>137.975486254949</v>
      </c>
      <c r="CH95">
        <v>148.352072103598</v>
      </c>
      <c r="CI95">
        <v>158.99221042628599</v>
      </c>
      <c r="CJ95">
        <v>169.428965879846</v>
      </c>
      <c r="CK95">
        <v>179.80007557013701</v>
      </c>
      <c r="CL95" s="5">
        <v>189.98114332566399</v>
      </c>
      <c r="CN95" s="13">
        <v>9800</v>
      </c>
      <c r="CO95">
        <v>100.728124072014</v>
      </c>
      <c r="CP95">
        <v>109.37254613461</v>
      </c>
      <c r="CQ95">
        <v>118.65134602405899</v>
      </c>
      <c r="CR95">
        <v>128.53798918005899</v>
      </c>
      <c r="CS95">
        <v>138.994171419808</v>
      </c>
      <c r="CT95">
        <v>149.972438025965</v>
      </c>
      <c r="CU95">
        <v>161.41908873823701</v>
      </c>
      <c r="CV95">
        <v>173.19677839173099</v>
      </c>
      <c r="CW95">
        <v>184.95634328424899</v>
      </c>
      <c r="CX95">
        <v>196.79326761093299</v>
      </c>
      <c r="CY95" s="5">
        <v>208.58650257145601</v>
      </c>
      <c r="DA95" s="13">
        <v>9800</v>
      </c>
      <c r="DB95">
        <v>105.991732130887</v>
      </c>
      <c r="DC95">
        <v>114.830156572874</v>
      </c>
      <c r="DD95">
        <v>124.330264961898</v>
      </c>
      <c r="DE95">
        <v>134.47447544453101</v>
      </c>
      <c r="DF95">
        <v>145.23491147125799</v>
      </c>
      <c r="DG95">
        <v>156.575658871283</v>
      </c>
      <c r="DH95">
        <v>168.45530369954901</v>
      </c>
      <c r="DI95">
        <v>180.611687592637</v>
      </c>
      <c r="DJ95">
        <v>192.97413997901</v>
      </c>
      <c r="DK95">
        <v>205.52459619925699</v>
      </c>
      <c r="DL95" s="5">
        <v>218.152936308504</v>
      </c>
      <c r="DN95" s="13">
        <v>9800</v>
      </c>
      <c r="DO95">
        <v>106.471282925827</v>
      </c>
      <c r="DP95">
        <v>115.340337202946</v>
      </c>
      <c r="DQ95">
        <v>124.875777987368</v>
      </c>
      <c r="DR95">
        <v>135.060705713879</v>
      </c>
      <c r="DS95">
        <v>145.86803650558701</v>
      </c>
      <c r="DT95">
        <v>157.26276638345701</v>
      </c>
      <c r="DU95">
        <v>169.204517329103</v>
      </c>
      <c r="DV95">
        <v>181.454704451748</v>
      </c>
      <c r="DW95">
        <v>193.94627159174101</v>
      </c>
      <c r="DX95">
        <v>206.65939615530701</v>
      </c>
      <c r="DY95" s="5">
        <v>219.49169317134499</v>
      </c>
      <c r="EA95" s="13">
        <v>9800</v>
      </c>
      <c r="EB95">
        <v>106.858187187046</v>
      </c>
      <c r="EC95">
        <v>115.751906858024</v>
      </c>
      <c r="ED95">
        <v>125.315820243978</v>
      </c>
      <c r="EE95">
        <v>135.53358142674199</v>
      </c>
      <c r="EF95">
        <v>146.37875061649001</v>
      </c>
      <c r="EG95">
        <v>157.81706452215099</v>
      </c>
      <c r="EH95">
        <v>169.808989557437</v>
      </c>
      <c r="EI95">
        <v>182.13512384856199</v>
      </c>
      <c r="EJ95">
        <v>194.73141048855501</v>
      </c>
      <c r="EK95">
        <v>207.57668893940499</v>
      </c>
      <c r="EL95" s="5">
        <v>220.57501753762801</v>
      </c>
      <c r="EN95" s="13">
        <v>9800</v>
      </c>
      <c r="EO95">
        <v>107.176928937306</v>
      </c>
      <c r="EP95">
        <v>116.090937206322</v>
      </c>
      <c r="EQ95">
        <v>125.678284513444</v>
      </c>
      <c r="ER95">
        <v>135.92308317377601</v>
      </c>
      <c r="ES95">
        <v>146.799427068212</v>
      </c>
      <c r="ET95">
        <v>158.27366736294201</v>
      </c>
      <c r="EU95">
        <v>170.306971949276</v>
      </c>
      <c r="EV95">
        <v>182.69585239181899</v>
      </c>
      <c r="EW95">
        <v>195.37877890435999</v>
      </c>
      <c r="EX95">
        <v>208.33354359853001</v>
      </c>
      <c r="EY95" s="5">
        <v>221.46965096396301</v>
      </c>
      <c r="FA95" s="13">
        <v>9800</v>
      </c>
      <c r="FB95">
        <v>104.05624874345099</v>
      </c>
      <c r="FC95">
        <v>112.844642491008</v>
      </c>
      <c r="FD95">
        <v>122.286135544947</v>
      </c>
      <c r="FE95">
        <v>132.35944037297301</v>
      </c>
      <c r="FF95">
        <v>143.032268936967</v>
      </c>
      <c r="FG95">
        <v>154.26372323340499</v>
      </c>
      <c r="FH95">
        <v>166.006972029178</v>
      </c>
      <c r="FI95">
        <v>178.05462739175999</v>
      </c>
      <c r="FJ95">
        <v>190.20721951775499</v>
      </c>
      <c r="FK95">
        <v>202.499149344833</v>
      </c>
      <c r="FL95" s="5">
        <v>214.81431372804801</v>
      </c>
      <c r="FN95" s="13">
        <v>9800</v>
      </c>
      <c r="FO95">
        <v>105.57949842143201</v>
      </c>
      <c r="FP95">
        <v>114.40712143431401</v>
      </c>
      <c r="FQ95">
        <v>123.89443730811399</v>
      </c>
      <c r="FR95">
        <v>134.02308517934799</v>
      </c>
      <c r="FS95">
        <v>144.764250362822</v>
      </c>
      <c r="FT95">
        <v>156.08094313745099</v>
      </c>
      <c r="FU95">
        <v>167.930560309528</v>
      </c>
      <c r="FV95">
        <v>180.05780180777899</v>
      </c>
      <c r="FW95">
        <v>192.36525094305199</v>
      </c>
      <c r="FX95">
        <v>204.84400846496499</v>
      </c>
      <c r="FY95" s="5">
        <v>217.38305072993799</v>
      </c>
      <c r="GA95" s="13">
        <v>9800</v>
      </c>
      <c r="GB95">
        <v>105.923591423101</v>
      </c>
      <c r="GC95">
        <v>114.757658349992</v>
      </c>
      <c r="GD95">
        <v>124.252742485958</v>
      </c>
      <c r="GE95">
        <v>134.391165383177</v>
      </c>
      <c r="GF95">
        <v>145.14493836617399</v>
      </c>
      <c r="GG95">
        <v>156.47801863758701</v>
      </c>
      <c r="GH95">
        <v>168.348846014603</v>
      </c>
      <c r="GI95">
        <v>180.49193074044001</v>
      </c>
      <c r="GJ95">
        <v>192.83609785199999</v>
      </c>
      <c r="GK95">
        <v>205.36354130134399</v>
      </c>
      <c r="GL95" s="5">
        <v>217.963064364388</v>
      </c>
      <c r="GN95" s="13">
        <v>9800</v>
      </c>
      <c r="GO95">
        <v>105.75601411907201</v>
      </c>
      <c r="GP95">
        <v>114.587186946888</v>
      </c>
      <c r="GQ95">
        <v>124.078756401524</v>
      </c>
      <c r="GR95">
        <v>134.212708965442</v>
      </c>
      <c r="GS95">
        <v>144.96064876021299</v>
      </c>
      <c r="GT95">
        <v>156.28606464687201</v>
      </c>
      <c r="GU95">
        <v>168.14687918826701</v>
      </c>
      <c r="GV95">
        <v>180.28266821190999</v>
      </c>
      <c r="GW95">
        <v>192.609284782777</v>
      </c>
      <c r="GX95">
        <v>205.11392116767399</v>
      </c>
      <c r="GY95" s="5">
        <v>217.683180093891</v>
      </c>
      <c r="HA95" s="13">
        <v>9800</v>
      </c>
      <c r="HB95">
        <v>105.906231478126</v>
      </c>
      <c r="HC95">
        <v>114.739188049163</v>
      </c>
      <c r="HD95">
        <v>124.23299202509899</v>
      </c>
      <c r="HE95">
        <v>134.369940363219</v>
      </c>
      <c r="HF95">
        <v>145.122015842319</v>
      </c>
      <c r="HG95">
        <v>156.45314292337201</v>
      </c>
      <c r="HH95">
        <v>168.32172420526999</v>
      </c>
      <c r="HI95">
        <v>180.46142192971499</v>
      </c>
      <c r="HJ95">
        <v>192.800932995713</v>
      </c>
      <c r="HK95">
        <v>205.32251758862199</v>
      </c>
      <c r="HL95" s="5">
        <v>217.914705538384</v>
      </c>
    </row>
    <row r="96" spans="1:220" x14ac:dyDescent="0.25">
      <c r="A96" s="13">
        <v>11200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5">
        <v>0</v>
      </c>
      <c r="N96" s="13">
        <v>11200</v>
      </c>
      <c r="O96">
        <v>26.261664400556398</v>
      </c>
      <c r="P96">
        <v>28.1551503638137</v>
      </c>
      <c r="Q96">
        <v>30.034130689596001</v>
      </c>
      <c r="R96">
        <v>31.861572449844399</v>
      </c>
      <c r="S96">
        <v>33.6009540519848</v>
      </c>
      <c r="T96">
        <v>35.218681881132802</v>
      </c>
      <c r="U96">
        <v>36.685888648628499</v>
      </c>
      <c r="V96">
        <v>37.9595805987964</v>
      </c>
      <c r="W96">
        <v>38.963021325568597</v>
      </c>
      <c r="X96">
        <v>39.7368083411911</v>
      </c>
      <c r="Y96" s="5">
        <v>40.274450622918003</v>
      </c>
      <c r="AA96" s="13">
        <v>11200</v>
      </c>
      <c r="AB96">
        <v>46.556823081220102</v>
      </c>
      <c r="AC96">
        <v>50.173564806675003</v>
      </c>
      <c r="AD96">
        <v>53.865362522461801</v>
      </c>
      <c r="AE96">
        <v>57.576234374273099</v>
      </c>
      <c r="AF96">
        <v>61.246044167124303</v>
      </c>
      <c r="AG96">
        <v>64.814029692266203</v>
      </c>
      <c r="AH96">
        <v>68.222000901574305</v>
      </c>
      <c r="AI96">
        <v>71.380676899047501</v>
      </c>
      <c r="AJ96">
        <v>74.130380078970305</v>
      </c>
      <c r="AK96">
        <v>76.519427563289597</v>
      </c>
      <c r="AL96" s="5">
        <v>78.510584172647995</v>
      </c>
      <c r="AN96" s="13">
        <v>11200</v>
      </c>
      <c r="AO96">
        <v>62.2721206331722</v>
      </c>
      <c r="AP96">
        <v>67.328033089193497</v>
      </c>
      <c r="AQ96">
        <v>72.583167672848404</v>
      </c>
      <c r="AR96">
        <v>77.977769373917397</v>
      </c>
      <c r="AS96">
        <v>83.4437172273729</v>
      </c>
      <c r="AT96">
        <v>88.908071496364201</v>
      </c>
      <c r="AU96">
        <v>94.296598880223698</v>
      </c>
      <c r="AV96">
        <v>99.488558819585805</v>
      </c>
      <c r="AW96">
        <v>104.26135320686799</v>
      </c>
      <c r="AX96">
        <v>108.659371641067</v>
      </c>
      <c r="AY96" s="5">
        <v>112.611254304458</v>
      </c>
      <c r="BA96" s="13">
        <v>11200</v>
      </c>
      <c r="BB96">
        <v>75.1522474274378</v>
      </c>
      <c r="BC96">
        <v>81.428682035043295</v>
      </c>
      <c r="BD96">
        <v>88.036933623308101</v>
      </c>
      <c r="BE96">
        <v>94.922611361218102</v>
      </c>
      <c r="BF96">
        <v>102.020365505838</v>
      </c>
      <c r="BG96">
        <v>109.257083307108</v>
      </c>
      <c r="BH96">
        <v>116.555236227161</v>
      </c>
      <c r="BI96">
        <v>123.77960839590401</v>
      </c>
      <c r="BJ96">
        <v>130.66326990721501</v>
      </c>
      <c r="BK96">
        <v>137.25046034177799</v>
      </c>
      <c r="BL96" s="5">
        <v>143.443578395629</v>
      </c>
      <c r="BN96" s="13">
        <v>11200</v>
      </c>
      <c r="BO96">
        <v>85.7874169162409</v>
      </c>
      <c r="BP96">
        <v>93.059756960049995</v>
      </c>
      <c r="BQ96">
        <v>100.785955374179</v>
      </c>
      <c r="BR96">
        <v>108.92147761956301</v>
      </c>
      <c r="BS96">
        <v>117.409873684244</v>
      </c>
      <c r="BT96">
        <v>126.185631772254</v>
      </c>
      <c r="BU96">
        <v>135.17725865492</v>
      </c>
      <c r="BV96">
        <v>144.24788425964499</v>
      </c>
      <c r="BW96">
        <v>153.10898037891101</v>
      </c>
      <c r="BX96">
        <v>161.810286648795</v>
      </c>
      <c r="BY96" s="5">
        <v>170.24135056968501</v>
      </c>
      <c r="CA96" s="13">
        <v>11200</v>
      </c>
      <c r="CB96">
        <v>94.754352318656302</v>
      </c>
      <c r="CC96">
        <v>102.828507201807</v>
      </c>
      <c r="CD96">
        <v>111.460951711793</v>
      </c>
      <c r="CE96">
        <v>120.618097450281</v>
      </c>
      <c r="CF96">
        <v>130.254572908542</v>
      </c>
      <c r="CG96">
        <v>140.31587189275399</v>
      </c>
      <c r="CH96">
        <v>150.74126432800799</v>
      </c>
      <c r="CI96">
        <v>161.400613314602</v>
      </c>
      <c r="CJ96">
        <v>171.99957409317301</v>
      </c>
      <c r="CK96">
        <v>182.598508588595</v>
      </c>
      <c r="CL96" s="5">
        <v>193.08605967749901</v>
      </c>
      <c r="CN96" s="13">
        <v>11200</v>
      </c>
      <c r="CO96">
        <v>102.13662669655901</v>
      </c>
      <c r="CP96">
        <v>110.716234041405</v>
      </c>
      <c r="CQ96">
        <v>119.918810120354</v>
      </c>
      <c r="CR96">
        <v>129.720616800247</v>
      </c>
      <c r="CS96">
        <v>140.08699365575899</v>
      </c>
      <c r="CT96">
        <v>150.974730053613</v>
      </c>
      <c r="CU96">
        <v>162.334716734761</v>
      </c>
      <c r="CV96">
        <v>173.99276781162499</v>
      </c>
      <c r="CW96">
        <v>185.76325963992599</v>
      </c>
      <c r="CX96">
        <v>197.66909756492799</v>
      </c>
      <c r="CY96" s="5">
        <v>209.60523271959201</v>
      </c>
      <c r="DA96" s="13">
        <v>11200</v>
      </c>
      <c r="DB96">
        <v>106.597609954747</v>
      </c>
      <c r="DC96">
        <v>115.308672650872</v>
      </c>
      <c r="DD96">
        <v>124.662999093881</v>
      </c>
      <c r="DE96">
        <v>134.644788519304</v>
      </c>
      <c r="DF96">
        <v>145.228694605355</v>
      </c>
      <c r="DG96">
        <v>156.38188249246099</v>
      </c>
      <c r="DH96">
        <v>168.066357198166</v>
      </c>
      <c r="DI96">
        <v>180.009376708876</v>
      </c>
      <c r="DJ96">
        <v>192.25552946197001</v>
      </c>
      <c r="DK96">
        <v>204.73468592159199</v>
      </c>
      <c r="DL96" s="5">
        <v>217.35360508996899</v>
      </c>
      <c r="DN96" s="13">
        <v>11200</v>
      </c>
      <c r="DO96">
        <v>107.013944979976</v>
      </c>
      <c r="DP96">
        <v>115.751300345655</v>
      </c>
      <c r="DQ96">
        <v>125.135955689083</v>
      </c>
      <c r="DR96">
        <v>135.15268698333799</v>
      </c>
      <c r="DS96">
        <v>145.77681804153201</v>
      </c>
      <c r="DT96">
        <v>156.97628441294501</v>
      </c>
      <c r="DU96">
        <v>168.71396963727301</v>
      </c>
      <c r="DV96">
        <v>180.742235853333</v>
      </c>
      <c r="DW96">
        <v>193.097581986069</v>
      </c>
      <c r="DX96">
        <v>205.71382879768501</v>
      </c>
      <c r="DY96" s="5">
        <v>218.504174662954</v>
      </c>
      <c r="EA96" s="13">
        <v>11200</v>
      </c>
      <c r="EB96">
        <v>107.349457265615</v>
      </c>
      <c r="EC96">
        <v>116.107967877514</v>
      </c>
      <c r="ED96">
        <v>125.51704111290201</v>
      </c>
      <c r="EE96">
        <v>135.561920075789</v>
      </c>
      <c r="EF96">
        <v>146.21847199534301</v>
      </c>
      <c r="EG96">
        <v>157.455257958625</v>
      </c>
      <c r="EH96">
        <v>169.23587585820701</v>
      </c>
      <c r="EI96">
        <v>181.33306961753999</v>
      </c>
      <c r="EJ96">
        <v>193.77681546615401</v>
      </c>
      <c r="EK96">
        <v>206.504202148459</v>
      </c>
      <c r="EL96" s="5">
        <v>219.43375848322299</v>
      </c>
      <c r="EN96" s="13">
        <v>11200</v>
      </c>
      <c r="EO96">
        <v>107.625600113076</v>
      </c>
      <c r="EP96">
        <v>116.40150030992</v>
      </c>
      <c r="EQ96">
        <v>125.83065513012799</v>
      </c>
      <c r="ER96">
        <v>135.898693723436</v>
      </c>
      <c r="ES96">
        <v>146.581932835917</v>
      </c>
      <c r="ET96">
        <v>157.84945154539599</v>
      </c>
      <c r="EU96">
        <v>169.66543997206401</v>
      </c>
      <c r="EV96">
        <v>181.819518458299</v>
      </c>
      <c r="EW96">
        <v>194.33629263980799</v>
      </c>
      <c r="EX96">
        <v>207.15559815756799</v>
      </c>
      <c r="EY96" s="5">
        <v>220.20044674248999</v>
      </c>
      <c r="FA96" s="13">
        <v>11200</v>
      </c>
      <c r="FB96">
        <v>104.998425050175</v>
      </c>
      <c r="FC96">
        <v>113.684508290563</v>
      </c>
      <c r="FD96">
        <v>123.008137993419</v>
      </c>
      <c r="FE96">
        <v>132.95024445282701</v>
      </c>
      <c r="FF96">
        <v>143.48156584760201</v>
      </c>
      <c r="FG96">
        <v>154.564824219277</v>
      </c>
      <c r="FH96">
        <v>166.15717832466899</v>
      </c>
      <c r="FI96">
        <v>178.02813508247101</v>
      </c>
      <c r="FJ96">
        <v>190.118202649881</v>
      </c>
      <c r="FK96">
        <v>202.39978233222001</v>
      </c>
      <c r="FL96" s="5">
        <v>214.77345509146301</v>
      </c>
      <c r="FN96" s="13">
        <v>11200</v>
      </c>
      <c r="FO96">
        <v>106.259546481577</v>
      </c>
      <c r="FP96">
        <v>114.965196676142</v>
      </c>
      <c r="FQ96">
        <v>124.312751287525</v>
      </c>
      <c r="FR96">
        <v>134.28572384308799</v>
      </c>
      <c r="FS96">
        <v>144.85793959801799</v>
      </c>
      <c r="FT96">
        <v>155.99561252486501</v>
      </c>
      <c r="FU96">
        <v>167.659695174478</v>
      </c>
      <c r="FV96">
        <v>179.580551832937</v>
      </c>
      <c r="FW96">
        <v>191.78375767998301</v>
      </c>
      <c r="FX96">
        <v>204.207794647746</v>
      </c>
      <c r="FY96" s="5">
        <v>216.75719624729601</v>
      </c>
      <c r="GA96" s="13">
        <v>11200</v>
      </c>
      <c r="GB96">
        <v>106.538408401574</v>
      </c>
      <c r="GC96">
        <v>115.245728642785</v>
      </c>
      <c r="GD96">
        <v>124.595739801806</v>
      </c>
      <c r="GE96">
        <v>134.572559367016</v>
      </c>
      <c r="GF96">
        <v>145.15074610203999</v>
      </c>
      <c r="GG96">
        <v>156.29735612018399</v>
      </c>
      <c r="GH96">
        <v>167.974270226248</v>
      </c>
      <c r="GI96">
        <v>179.90519352630901</v>
      </c>
      <c r="GJ96">
        <v>192.135864320341</v>
      </c>
      <c r="GK96">
        <v>204.59560071344501</v>
      </c>
      <c r="GL96" s="5">
        <v>217.19026164509401</v>
      </c>
      <c r="GN96" s="13">
        <v>11200</v>
      </c>
      <c r="GO96">
        <v>106.40309445880899</v>
      </c>
      <c r="GP96">
        <v>115.1098783891</v>
      </c>
      <c r="GQ96">
        <v>124.45899600118</v>
      </c>
      <c r="GR96">
        <v>134.434267755695</v>
      </c>
      <c r="GS96">
        <v>145.00989058892401</v>
      </c>
      <c r="GT96">
        <v>156.152504202329</v>
      </c>
      <c r="GU96">
        <v>167.82352949159699</v>
      </c>
      <c r="GV96">
        <v>179.75043371143499</v>
      </c>
      <c r="GW96">
        <v>191.967884393948</v>
      </c>
      <c r="GX96">
        <v>204.410153539242</v>
      </c>
      <c r="GY96" s="5">
        <v>216.98292963869901</v>
      </c>
      <c r="HA96" s="13">
        <v>11200</v>
      </c>
      <c r="HB96">
        <v>106.523324125683</v>
      </c>
      <c r="HC96">
        <v>115.22969065887899</v>
      </c>
      <c r="HD96">
        <v>124.57860219990501</v>
      </c>
      <c r="HE96">
        <v>134.554155418834</v>
      </c>
      <c r="HF96">
        <v>145.13088491049101</v>
      </c>
      <c r="HG96">
        <v>156.27581902937601</v>
      </c>
      <c r="HH96">
        <v>167.950806959711</v>
      </c>
      <c r="HI96">
        <v>179.87864922103699</v>
      </c>
      <c r="HJ96">
        <v>192.10537707436299</v>
      </c>
      <c r="HK96">
        <v>204.56016825711299</v>
      </c>
      <c r="HL96" s="5">
        <v>217.14865299406301</v>
      </c>
    </row>
    <row r="97" spans="1:220" x14ac:dyDescent="0.25">
      <c r="A97" s="13">
        <v>12600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5">
        <v>0</v>
      </c>
      <c r="N97" s="13">
        <v>12600</v>
      </c>
      <c r="O97">
        <v>30.940992798748901</v>
      </c>
      <c r="P97">
        <v>33.187900156466597</v>
      </c>
      <c r="Q97">
        <v>35.4295100148966</v>
      </c>
      <c r="R97">
        <v>37.6237022742189</v>
      </c>
      <c r="S97">
        <v>39.728201520484902</v>
      </c>
      <c r="T97">
        <v>41.703304120010102</v>
      </c>
      <c r="U97">
        <v>43.514014926499598</v>
      </c>
      <c r="V97">
        <v>45.108874818089099</v>
      </c>
      <c r="W97">
        <v>46.397407704817198</v>
      </c>
      <c r="X97">
        <v>47.421811155128502</v>
      </c>
      <c r="Y97" s="5">
        <v>48.171268331005798</v>
      </c>
      <c r="AA97" s="13">
        <v>12600</v>
      </c>
      <c r="AB97">
        <v>52.660952730829997</v>
      </c>
      <c r="AC97">
        <v>56.775219294980303</v>
      </c>
      <c r="AD97">
        <v>60.998049800265903</v>
      </c>
      <c r="AE97">
        <v>65.270680498237397</v>
      </c>
      <c r="AF97">
        <v>69.528820756620604</v>
      </c>
      <c r="AG97">
        <v>73.706243669239797</v>
      </c>
      <c r="AH97">
        <v>77.738155674879494</v>
      </c>
      <c r="AI97">
        <v>81.526119272051403</v>
      </c>
      <c r="AJ97">
        <v>84.895937813659899</v>
      </c>
      <c r="AK97">
        <v>87.8898012802632</v>
      </c>
      <c r="AL97" s="5">
        <v>90.460189437391506</v>
      </c>
      <c r="AN97" s="13">
        <v>12600</v>
      </c>
      <c r="AO97">
        <v>68.334948840515096</v>
      </c>
      <c r="AP97">
        <v>73.896739839835206</v>
      </c>
      <c r="AQ97">
        <v>79.704185799868597</v>
      </c>
      <c r="AR97">
        <v>85.698303824934698</v>
      </c>
      <c r="AS97">
        <v>91.810636510029497</v>
      </c>
      <c r="AT97">
        <v>97.966663170554696</v>
      </c>
      <c r="AU97">
        <v>104.08926854787499</v>
      </c>
      <c r="AV97">
        <v>110.054455284486</v>
      </c>
      <c r="AW97">
        <v>115.635696450021</v>
      </c>
      <c r="AX97">
        <v>120.86661902743801</v>
      </c>
      <c r="AY97" s="5">
        <v>125.666352537451</v>
      </c>
      <c r="BA97" s="13">
        <v>12600</v>
      </c>
      <c r="BB97">
        <v>80.503888304178503</v>
      </c>
      <c r="BC97">
        <v>87.222348722710507</v>
      </c>
      <c r="BD97">
        <v>94.320050038993401</v>
      </c>
      <c r="BE97">
        <v>101.74571637119401</v>
      </c>
      <c r="BF97">
        <v>109.436599797809</v>
      </c>
      <c r="BG97">
        <v>117.321508290225</v>
      </c>
      <c r="BH97">
        <v>125.324020655251</v>
      </c>
      <c r="BI97">
        <v>133.31305909202999</v>
      </c>
      <c r="BJ97">
        <v>141.032804800332</v>
      </c>
      <c r="BK97">
        <v>148.515099069065</v>
      </c>
      <c r="BL97" s="5">
        <v>155.65873231354399</v>
      </c>
      <c r="BN97" s="13">
        <v>12600</v>
      </c>
      <c r="BO97">
        <v>90.121207702665103</v>
      </c>
      <c r="BP97">
        <v>97.738726653366996</v>
      </c>
      <c r="BQ97">
        <v>105.85035113339001</v>
      </c>
      <c r="BR97">
        <v>114.4153161765</v>
      </c>
      <c r="BS97">
        <v>123.38090321875301</v>
      </c>
      <c r="BT97">
        <v>132.68518038024001</v>
      </c>
      <c r="BU97">
        <v>142.25998254274199</v>
      </c>
      <c r="BV97">
        <v>151.97827721541299</v>
      </c>
      <c r="BW97">
        <v>161.576521503919</v>
      </c>
      <c r="BX97">
        <v>171.091021243283</v>
      </c>
      <c r="BY97" s="5">
        <v>180.41466925360299</v>
      </c>
      <c r="CA97" s="13">
        <v>12600</v>
      </c>
      <c r="CB97">
        <v>97.944329583104206</v>
      </c>
      <c r="CC97">
        <v>106.25804349851801</v>
      </c>
      <c r="CD97">
        <v>115.159151709586</v>
      </c>
      <c r="CE97">
        <v>124.61726033609</v>
      </c>
      <c r="CF97">
        <v>134.59037665143299</v>
      </c>
      <c r="CG97">
        <v>145.02750466244501</v>
      </c>
      <c r="CH97">
        <v>155.87150901740699</v>
      </c>
      <c r="CI97">
        <v>167.00522395833801</v>
      </c>
      <c r="CJ97">
        <v>178.16967784677399</v>
      </c>
      <c r="CK97">
        <v>189.40979443578999</v>
      </c>
      <c r="CL97" s="5">
        <v>200.62273643389599</v>
      </c>
      <c r="CN97" s="13">
        <v>12600</v>
      </c>
      <c r="CO97">
        <v>104.035169816493</v>
      </c>
      <c r="CP97">
        <v>112.747539471388</v>
      </c>
      <c r="CQ97">
        <v>122.10013983068301</v>
      </c>
      <c r="CR97">
        <v>132.07135634638499</v>
      </c>
      <c r="CS97">
        <v>142.62888056418799</v>
      </c>
      <c r="CT97">
        <v>153.73207432445301</v>
      </c>
      <c r="CU97">
        <v>165.33461586919501</v>
      </c>
      <c r="CV97">
        <v>177.28571623168699</v>
      </c>
      <c r="CW97">
        <v>189.42459175886901</v>
      </c>
      <c r="CX97">
        <v>201.76394763642199</v>
      </c>
      <c r="CY97" s="5">
        <v>214.209980479672</v>
      </c>
      <c r="DA97" s="13">
        <v>12600</v>
      </c>
      <c r="DB97">
        <v>107.342252888497</v>
      </c>
      <c r="DC97">
        <v>116.10030954991601</v>
      </c>
      <c r="DD97">
        <v>125.508858683234</v>
      </c>
      <c r="DE97">
        <v>135.55313333980999</v>
      </c>
      <c r="DF97">
        <v>146.20898904852999</v>
      </c>
      <c r="DG97">
        <v>157.444973420433</v>
      </c>
      <c r="DH97">
        <v>169.224668949055</v>
      </c>
      <c r="DI97">
        <v>181.32038048729501</v>
      </c>
      <c r="DJ97">
        <v>193.762224355591</v>
      </c>
      <c r="DK97">
        <v>206.48721832710899</v>
      </c>
      <c r="DL97" s="5">
        <v>219.41377542574901</v>
      </c>
      <c r="DN97" s="13">
        <v>12600</v>
      </c>
      <c r="DO97">
        <v>107.68072016377</v>
      </c>
      <c r="DP97">
        <v>116.460089047282</v>
      </c>
      <c r="DQ97">
        <v>125.89325061972301</v>
      </c>
      <c r="DR97">
        <v>135.96591125829599</v>
      </c>
      <c r="DS97">
        <v>146.65447768004501</v>
      </c>
      <c r="DT97">
        <v>157.92813269744099</v>
      </c>
      <c r="DU97">
        <v>169.75118510695799</v>
      </c>
      <c r="DV97">
        <v>181.916634849953</v>
      </c>
      <c r="DW97">
        <v>194.44801534839399</v>
      </c>
      <c r="DX97">
        <v>207.28571676599</v>
      </c>
      <c r="DY97" s="5">
        <v>220.35365608414401</v>
      </c>
      <c r="EA97" s="13">
        <v>12600</v>
      </c>
      <c r="EB97">
        <v>107.953097809534</v>
      </c>
      <c r="EC97">
        <v>116.74959563863</v>
      </c>
      <c r="ED97">
        <v>126.20254856474401</v>
      </c>
      <c r="EE97">
        <v>136.29804541719</v>
      </c>
      <c r="EF97">
        <v>147.012938700983</v>
      </c>
      <c r="EG97">
        <v>158.31692549957799</v>
      </c>
      <c r="EH97">
        <v>170.17490332006301</v>
      </c>
      <c r="EI97">
        <v>182.39662601166501</v>
      </c>
      <c r="EJ97">
        <v>195.00032770618299</v>
      </c>
      <c r="EK97">
        <v>207.92916934181201</v>
      </c>
      <c r="EL97" s="5">
        <v>221.11159255548699</v>
      </c>
      <c r="EN97" s="13">
        <v>12600</v>
      </c>
      <c r="EO97">
        <v>108.17702149657499</v>
      </c>
      <c r="EP97">
        <v>116.987586615392</v>
      </c>
      <c r="EQ97">
        <v>126.45680002940099</v>
      </c>
      <c r="ER97">
        <v>136.57106601777201</v>
      </c>
      <c r="ES97">
        <v>147.30760505789499</v>
      </c>
      <c r="ET97">
        <v>158.636539092123</v>
      </c>
      <c r="EU97">
        <v>170.523252439847</v>
      </c>
      <c r="EV97">
        <v>182.79133914158601</v>
      </c>
      <c r="EW97">
        <v>195.45467571979</v>
      </c>
      <c r="EX97">
        <v>208.45873929224001</v>
      </c>
      <c r="EY97" s="5">
        <v>221.73575562661401</v>
      </c>
      <c r="FA97" s="13">
        <v>12600</v>
      </c>
      <c r="FB97">
        <v>106.207497573295</v>
      </c>
      <c r="FC97">
        <v>114.974237370935</v>
      </c>
      <c r="FD97">
        <v>124.38987568150201</v>
      </c>
      <c r="FE97">
        <v>134.436850708777</v>
      </c>
      <c r="FF97">
        <v>145.08761651369699</v>
      </c>
      <c r="FG97">
        <v>156.30682727830799</v>
      </c>
      <c r="FH97">
        <v>168.05380019365001</v>
      </c>
      <c r="FI97">
        <v>180.13349078802</v>
      </c>
      <c r="FJ97">
        <v>192.490829953055</v>
      </c>
      <c r="FK97">
        <v>205.09703165999301</v>
      </c>
      <c r="FL97" s="5">
        <v>217.864472475832</v>
      </c>
      <c r="FN97" s="13">
        <v>12600</v>
      </c>
      <c r="FO97">
        <v>107.102035672193</v>
      </c>
      <c r="FP97">
        <v>115.86157742085101</v>
      </c>
      <c r="FQ97">
        <v>125.27113051252999</v>
      </c>
      <c r="FR97">
        <v>135.31534600468399</v>
      </c>
      <c r="FS97">
        <v>145.96936579068799</v>
      </c>
      <c r="FT97">
        <v>157.200912007314</v>
      </c>
      <c r="FU97">
        <v>168.97265102057099</v>
      </c>
      <c r="FV97">
        <v>181.05899905986499</v>
      </c>
      <c r="FW97">
        <v>193.474615734618</v>
      </c>
      <c r="FX97">
        <v>206.16337520916201</v>
      </c>
      <c r="FY97" s="5">
        <v>219.041651379456</v>
      </c>
      <c r="GA97" s="13">
        <v>12600</v>
      </c>
      <c r="GB97">
        <v>107.294081067207</v>
      </c>
      <c r="GC97">
        <v>116.049102053545</v>
      </c>
      <c r="GD97">
        <v>125.454146551139</v>
      </c>
      <c r="GE97">
        <v>135.49438041951399</v>
      </c>
      <c r="GF97">
        <v>146.14558098970099</v>
      </c>
      <c r="GG97">
        <v>157.37620581540801</v>
      </c>
      <c r="GH97">
        <v>169.14973449265</v>
      </c>
      <c r="GI97">
        <v>181.23553764276801</v>
      </c>
      <c r="GJ97">
        <v>193.664668266072</v>
      </c>
      <c r="GK97">
        <v>206.37367049212401</v>
      </c>
      <c r="GL97" s="5">
        <v>219.280184597719</v>
      </c>
      <c r="GN97" s="13">
        <v>12600</v>
      </c>
      <c r="GO97">
        <v>107.20149566788101</v>
      </c>
      <c r="GP97">
        <v>115.95902377088299</v>
      </c>
      <c r="GQ97">
        <v>125.36659957579801</v>
      </c>
      <c r="GR97">
        <v>135.40913579542499</v>
      </c>
      <c r="GS97">
        <v>146.06209633679799</v>
      </c>
      <c r="GT97">
        <v>157.29357518958301</v>
      </c>
      <c r="GU97">
        <v>169.06664919578401</v>
      </c>
      <c r="GV97">
        <v>181.153564747871</v>
      </c>
      <c r="GW97">
        <v>193.576379026707</v>
      </c>
      <c r="GX97">
        <v>206.275601044404</v>
      </c>
      <c r="GY97" s="5">
        <v>219.168641487944</v>
      </c>
      <c r="HA97" s="13">
        <v>12600</v>
      </c>
      <c r="HB97">
        <v>107.281805409359</v>
      </c>
      <c r="HC97">
        <v>116.036052714985</v>
      </c>
      <c r="HD97">
        <v>125.440204055671</v>
      </c>
      <c r="HE97">
        <v>135.47940817531901</v>
      </c>
      <c r="HF97">
        <v>146.129422487673</v>
      </c>
      <c r="HG97">
        <v>157.35868161087799</v>
      </c>
      <c r="HH97">
        <v>169.13063893830301</v>
      </c>
      <c r="HI97">
        <v>181.21391780375501</v>
      </c>
      <c r="HJ97">
        <v>193.639809892991</v>
      </c>
      <c r="HK97">
        <v>206.34473888771899</v>
      </c>
      <c r="HL97" s="5">
        <v>219.24614856512699</v>
      </c>
    </row>
    <row r="98" spans="1:220" x14ac:dyDescent="0.25">
      <c r="A98" s="13">
        <v>14000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5">
        <v>0</v>
      </c>
      <c r="N98" s="13">
        <v>14000</v>
      </c>
      <c r="O98">
        <v>36.107893254888502</v>
      </c>
      <c r="P98">
        <v>38.751230676363399</v>
      </c>
      <c r="Q98">
        <v>41.4034202673908</v>
      </c>
      <c r="R98">
        <v>44.017323783233998</v>
      </c>
      <c r="S98">
        <v>46.544752385034698</v>
      </c>
      <c r="T98">
        <v>48.939477933039299</v>
      </c>
      <c r="U98">
        <v>51.159709585740998</v>
      </c>
      <c r="V98">
        <v>53.1447169462934</v>
      </c>
      <c r="W98">
        <v>54.7892792148822</v>
      </c>
      <c r="X98">
        <v>56.135512363438004</v>
      </c>
      <c r="Y98" s="5">
        <v>57.166811767113998</v>
      </c>
      <c r="AA98" s="13">
        <v>14000</v>
      </c>
      <c r="AB98">
        <v>58.864115016906602</v>
      </c>
      <c r="AC98">
        <v>63.490622608016402</v>
      </c>
      <c r="AD98">
        <v>68.265185055516895</v>
      </c>
      <c r="AE98">
        <v>73.127408333727303</v>
      </c>
      <c r="AF98">
        <v>78.009985889217802</v>
      </c>
      <c r="AG98">
        <v>82.842272455086501</v>
      </c>
      <c r="AH98">
        <v>87.553743667343497</v>
      </c>
      <c r="AI98">
        <v>92.038263213811007</v>
      </c>
      <c r="AJ98">
        <v>96.109946693190807</v>
      </c>
      <c r="AK98">
        <v>99.802644713291201</v>
      </c>
      <c r="AL98" s="5">
        <v>103.058072548475</v>
      </c>
      <c r="AN98" s="13">
        <v>14000</v>
      </c>
      <c r="AO98">
        <v>74.137847569407896</v>
      </c>
      <c r="AP98">
        <v>80.187293401664505</v>
      </c>
      <c r="AQ98">
        <v>86.531170259776403</v>
      </c>
      <c r="AR98">
        <v>93.112381362758697</v>
      </c>
      <c r="AS98">
        <v>99.863440173978603</v>
      </c>
      <c r="AT98">
        <v>106.70971759989401</v>
      </c>
      <c r="AU98">
        <v>113.572808220707</v>
      </c>
      <c r="AV98">
        <v>120.328166137813</v>
      </c>
      <c r="AW98">
        <v>126.750515437956</v>
      </c>
      <c r="AX98">
        <v>132.86214668692301</v>
      </c>
      <c r="AY98" s="5">
        <v>138.57456193109101</v>
      </c>
      <c r="BA98" s="13">
        <v>14000</v>
      </c>
      <c r="BB98">
        <v>85.392350215504194</v>
      </c>
      <c r="BC98">
        <v>92.515064505377694</v>
      </c>
      <c r="BD98">
        <v>100.062986653911</v>
      </c>
      <c r="BE98">
        <v>107.988466221129</v>
      </c>
      <c r="BF98">
        <v>116.232069068022</v>
      </c>
      <c r="BG98">
        <v>124.725454794892</v>
      </c>
      <c r="BH98">
        <v>133.39446532959099</v>
      </c>
      <c r="BI98">
        <v>142.114250981027</v>
      </c>
      <c r="BJ98">
        <v>150.64441691126299</v>
      </c>
      <c r="BK98">
        <v>159.005191606003</v>
      </c>
      <c r="BL98" s="5">
        <v>167.09457238016</v>
      </c>
      <c r="BN98" s="13">
        <v>14000</v>
      </c>
      <c r="BO98">
        <v>93.935246573559596</v>
      </c>
      <c r="BP98">
        <v>101.85558481730099</v>
      </c>
      <c r="BQ98">
        <v>110.306773444694</v>
      </c>
      <c r="BR98">
        <v>119.251776595509</v>
      </c>
      <c r="BS98">
        <v>128.64167538206601</v>
      </c>
      <c r="BT98">
        <v>138.41832122657601</v>
      </c>
      <c r="BU98">
        <v>148.517238401941</v>
      </c>
      <c r="BV98">
        <v>158.82181531453199</v>
      </c>
      <c r="BW98">
        <v>169.09474177158901</v>
      </c>
      <c r="BX98">
        <v>179.36038348556201</v>
      </c>
      <c r="BY98" s="5">
        <v>189.51695210724699</v>
      </c>
      <c r="CA98" s="13">
        <v>14000</v>
      </c>
      <c r="CB98">
        <v>100.667187016453</v>
      </c>
      <c r="CC98">
        <v>109.18423428963899</v>
      </c>
      <c r="CD98">
        <v>118.314049396741</v>
      </c>
      <c r="CE98">
        <v>128.02913120644499</v>
      </c>
      <c r="CF98">
        <v>138.29058580523099</v>
      </c>
      <c r="CG98">
        <v>149.050685869924</v>
      </c>
      <c r="CH98">
        <v>160.25570361750201</v>
      </c>
      <c r="CI98">
        <v>171.80056866035</v>
      </c>
      <c r="CJ98">
        <v>183.45930716802701</v>
      </c>
      <c r="CK98">
        <v>195.263480847664</v>
      </c>
      <c r="CL98" s="5">
        <v>207.119176708194</v>
      </c>
      <c r="CN98" s="13">
        <v>14000</v>
      </c>
      <c r="CO98">
        <v>105.611334722542</v>
      </c>
      <c r="CP98">
        <v>114.433383547281</v>
      </c>
      <c r="CQ98">
        <v>123.910163844314</v>
      </c>
      <c r="CR98">
        <v>134.021872602494</v>
      </c>
      <c r="CS98">
        <v>144.73821910946899</v>
      </c>
      <c r="CT98">
        <v>156.02078647295801</v>
      </c>
      <c r="CU98">
        <v>167.825677594647</v>
      </c>
      <c r="CV98">
        <v>180.02228854407701</v>
      </c>
      <c r="CW98">
        <v>192.47146058402899</v>
      </c>
      <c r="CX98">
        <v>205.177534346393</v>
      </c>
      <c r="CY98" s="5">
        <v>218.05699539374899</v>
      </c>
      <c r="DA98" s="13">
        <v>14000</v>
      </c>
      <c r="DB98">
        <v>107.947252698204</v>
      </c>
      <c r="DC98">
        <v>116.74338315123001</v>
      </c>
      <c r="DD98">
        <v>126.19591150526701</v>
      </c>
      <c r="DE98">
        <v>136.290918367876</v>
      </c>
      <c r="DF98">
        <v>147.00524665680999</v>
      </c>
      <c r="DG98">
        <v>158.308582390429</v>
      </c>
      <c r="DH98">
        <v>170.16581040270199</v>
      </c>
      <c r="DI98">
        <v>182.38632407634401</v>
      </c>
      <c r="DJ98">
        <v>194.988471278709</v>
      </c>
      <c r="DK98">
        <v>207.91535295254499</v>
      </c>
      <c r="DL98" s="5">
        <v>221.09531273760101</v>
      </c>
      <c r="DN98" s="13">
        <v>14000</v>
      </c>
      <c r="DO98">
        <v>108.221690553654</v>
      </c>
      <c r="DP98">
        <v>117.03506029520599</v>
      </c>
      <c r="DQ98">
        <v>126.507516315418</v>
      </c>
      <c r="DR98">
        <v>136.62552593191501</v>
      </c>
      <c r="DS98">
        <v>147.36638318698999</v>
      </c>
      <c r="DT98">
        <v>158.70029499923899</v>
      </c>
      <c r="DU98">
        <v>170.59274310483599</v>
      </c>
      <c r="DV98">
        <v>182.870089633693</v>
      </c>
      <c r="DW98">
        <v>195.54534173858201</v>
      </c>
      <c r="DX98">
        <v>208.564442733877</v>
      </c>
      <c r="DY98" s="5">
        <v>221.86038025433001</v>
      </c>
      <c r="EA98" s="13">
        <v>14000</v>
      </c>
      <c r="EB98">
        <v>108.442289117543</v>
      </c>
      <c r="EC98">
        <v>117.269501877151</v>
      </c>
      <c r="ED98">
        <v>126.75796622878801</v>
      </c>
      <c r="EE98">
        <v>136.8944613493</v>
      </c>
      <c r="EF98">
        <v>147.65664536492699</v>
      </c>
      <c r="EG98">
        <v>159.015145943286</v>
      </c>
      <c r="EH98">
        <v>170.935927407599</v>
      </c>
      <c r="EI98">
        <v>183.259057257031</v>
      </c>
      <c r="EJ98">
        <v>195.99324882208899</v>
      </c>
      <c r="EK98">
        <v>209.086768106541</v>
      </c>
      <c r="EL98" s="5">
        <v>222.47639955699199</v>
      </c>
      <c r="EN98" s="13">
        <v>14000</v>
      </c>
      <c r="EO98">
        <v>108.62347660072901</v>
      </c>
      <c r="EP98">
        <v>117.462049759932</v>
      </c>
      <c r="EQ98">
        <v>126.963655878312</v>
      </c>
      <c r="ER98">
        <v>137.11533095201699</v>
      </c>
      <c r="ES98">
        <v>147.89503311989299</v>
      </c>
      <c r="ET98">
        <v>159.27373699018901</v>
      </c>
      <c r="EU98">
        <v>171.21780511633401</v>
      </c>
      <c r="EV98">
        <v>183.578605551534</v>
      </c>
      <c r="EW98">
        <v>196.361324438389</v>
      </c>
      <c r="EX98">
        <v>209.51616096479401</v>
      </c>
      <c r="EY98" s="5">
        <v>222.98306100097099</v>
      </c>
      <c r="FA98" s="13">
        <v>14000</v>
      </c>
      <c r="FB98">
        <v>107.198156667501</v>
      </c>
      <c r="FC98">
        <v>116.030738392874</v>
      </c>
      <c r="FD98">
        <v>125.52159593191</v>
      </c>
      <c r="FE98">
        <v>135.654422767234</v>
      </c>
      <c r="FF98">
        <v>146.403106244871</v>
      </c>
      <c r="FG98">
        <v>157.733920638039</v>
      </c>
      <c r="FH98">
        <v>169.608000706383</v>
      </c>
      <c r="FI98">
        <v>181.86000508217401</v>
      </c>
      <c r="FJ98">
        <v>194.43875346121899</v>
      </c>
      <c r="FK98">
        <v>207.31474845060501</v>
      </c>
      <c r="FL98" s="5">
        <v>220.41069170752601</v>
      </c>
      <c r="FN98" s="13">
        <v>14000</v>
      </c>
      <c r="FO98">
        <v>107.787737364131</v>
      </c>
      <c r="FP98">
        <v>116.591008662148</v>
      </c>
      <c r="FQ98">
        <v>126.050929730739</v>
      </c>
      <c r="FR98">
        <v>136.15308714625499</v>
      </c>
      <c r="FS98">
        <v>146.87370819137001</v>
      </c>
      <c r="FT98">
        <v>158.18176153297901</v>
      </c>
      <c r="FU98">
        <v>170.041334174919</v>
      </c>
      <c r="FV98">
        <v>182.26324242402401</v>
      </c>
      <c r="FW98">
        <v>194.853286458996</v>
      </c>
      <c r="FX98">
        <v>207.760016632808</v>
      </c>
      <c r="FY98" s="5">
        <v>220.90995698579599</v>
      </c>
      <c r="GA98" s="13">
        <v>14000</v>
      </c>
      <c r="GB98">
        <v>107.90816551332099</v>
      </c>
      <c r="GC98">
        <v>116.70183903455801</v>
      </c>
      <c r="GD98">
        <v>126.15152804778801</v>
      </c>
      <c r="GE98">
        <v>136.243258196748</v>
      </c>
      <c r="GF98">
        <v>146.95380831111601</v>
      </c>
      <c r="GG98">
        <v>158.252790447991</v>
      </c>
      <c r="GH98">
        <v>170.10500473888499</v>
      </c>
      <c r="GI98">
        <v>182.317435123639</v>
      </c>
      <c r="GJ98">
        <v>194.90919002107</v>
      </c>
      <c r="GK98">
        <v>207.82296978021699</v>
      </c>
      <c r="GL98" s="5">
        <v>220.98646373547601</v>
      </c>
      <c r="GN98" s="13">
        <v>14000</v>
      </c>
      <c r="GO98">
        <v>107.850799525027</v>
      </c>
      <c r="GP98">
        <v>116.649474295259</v>
      </c>
      <c r="GQ98">
        <v>126.104506839354</v>
      </c>
      <c r="GR98">
        <v>136.20170687396899</v>
      </c>
      <c r="GS98">
        <v>146.91758113951499</v>
      </c>
      <c r="GT98">
        <v>158.22142360806299</v>
      </c>
      <c r="GU98">
        <v>170.07768127918001</v>
      </c>
      <c r="GV98">
        <v>182.29554147696899</v>
      </c>
      <c r="GW98">
        <v>194.88681391146099</v>
      </c>
      <c r="GX98">
        <v>207.79736546405601</v>
      </c>
      <c r="GY98" s="5">
        <v>220.95463244941399</v>
      </c>
      <c r="HA98" s="13">
        <v>14000</v>
      </c>
      <c r="HB98">
        <v>107.898203773452</v>
      </c>
      <c r="HC98">
        <v>116.691251058362</v>
      </c>
      <c r="HD98">
        <v>126.140216394098</v>
      </c>
      <c r="HE98">
        <v>136.231111420888</v>
      </c>
      <c r="HF98">
        <v>146.94069864149199</v>
      </c>
      <c r="HG98">
        <v>158.23857127239501</v>
      </c>
      <c r="HH98">
        <v>170.08950787031699</v>
      </c>
      <c r="HI98">
        <v>182.29987859888001</v>
      </c>
      <c r="HJ98">
        <v>194.88898570610499</v>
      </c>
      <c r="HK98">
        <v>207.79942761424601</v>
      </c>
      <c r="HL98" s="5">
        <v>220.95872718461499</v>
      </c>
    </row>
    <row r="99" spans="1:220" x14ac:dyDescent="0.25">
      <c r="A99" s="13"/>
      <c r="L99" s="5"/>
      <c r="N99" s="13"/>
      <c r="Y99" s="5"/>
      <c r="AA99" s="13"/>
      <c r="AL99" s="5"/>
      <c r="AN99" s="13"/>
      <c r="AY99" s="5"/>
      <c r="BA99" s="13"/>
      <c r="BL99" s="5"/>
      <c r="BN99" s="13"/>
      <c r="BY99" s="5"/>
      <c r="CA99" s="13"/>
      <c r="CL99" s="5"/>
      <c r="CN99" s="13"/>
      <c r="CY99" s="5"/>
      <c r="DA99" s="13"/>
      <c r="DL99" s="5"/>
      <c r="DN99" s="13"/>
      <c r="DY99" s="5"/>
      <c r="EA99" s="13"/>
      <c r="EL99" s="5"/>
      <c r="EN99" s="13"/>
      <c r="EY99" s="5"/>
      <c r="FA99" s="13"/>
      <c r="FL99" s="5"/>
      <c r="FN99" s="13"/>
      <c r="FY99" s="5"/>
      <c r="GA99" s="13"/>
      <c r="GL99" s="5"/>
      <c r="GN99" s="13"/>
      <c r="GY99" s="5"/>
      <c r="HA99" s="13"/>
      <c r="HL99" s="5"/>
    </row>
    <row r="100" spans="1:220" x14ac:dyDescent="0.25">
      <c r="A100" s="13"/>
      <c r="L100" s="5"/>
      <c r="N100" s="13"/>
      <c r="Y100" s="5"/>
      <c r="AA100" s="13"/>
      <c r="AL100" s="5"/>
      <c r="AN100" s="13"/>
      <c r="AY100" s="5"/>
      <c r="BA100" s="13"/>
      <c r="BL100" s="5"/>
      <c r="BN100" s="13"/>
      <c r="BY100" s="5"/>
      <c r="CA100" s="13"/>
      <c r="CL100" s="5"/>
      <c r="CN100" s="13"/>
      <c r="CY100" s="5"/>
      <c r="DA100" s="13"/>
      <c r="DL100" s="5"/>
      <c r="DN100" s="13"/>
      <c r="DY100" s="5"/>
      <c r="EA100" s="13"/>
      <c r="EL100" s="5"/>
      <c r="EN100" s="13"/>
      <c r="EY100" s="5"/>
      <c r="FA100" s="13"/>
      <c r="FL100" s="5"/>
      <c r="FN100" s="13"/>
      <c r="FY100" s="5"/>
      <c r="GA100" s="13"/>
      <c r="GL100" s="5"/>
      <c r="GN100" s="13"/>
      <c r="GY100" s="5"/>
      <c r="HA100" s="13"/>
      <c r="HL100" s="5"/>
    </row>
    <row r="101" spans="1:220" x14ac:dyDescent="0.25">
      <c r="A101" s="13" t="s">
        <v>253</v>
      </c>
      <c r="B101">
        <v>0</v>
      </c>
      <c r="C101">
        <v>0.09</v>
      </c>
      <c r="D101">
        <v>0.18</v>
      </c>
      <c r="E101">
        <v>0.27</v>
      </c>
      <c r="F101">
        <v>0.36</v>
      </c>
      <c r="G101">
        <v>0.45</v>
      </c>
      <c r="H101">
        <v>0.54</v>
      </c>
      <c r="I101">
        <v>0.63</v>
      </c>
      <c r="J101">
        <v>0.72</v>
      </c>
      <c r="K101">
        <v>0.80999999999999905</v>
      </c>
      <c r="L101" s="5">
        <v>0.9</v>
      </c>
      <c r="N101" s="13" t="s">
        <v>253</v>
      </c>
      <c r="O101">
        <v>0</v>
      </c>
      <c r="P101">
        <v>0.09</v>
      </c>
      <c r="Q101">
        <v>0.18</v>
      </c>
      <c r="R101">
        <v>0.27</v>
      </c>
      <c r="S101">
        <v>0.36</v>
      </c>
      <c r="T101">
        <v>0.45</v>
      </c>
      <c r="U101">
        <v>0.54</v>
      </c>
      <c r="V101">
        <v>0.63</v>
      </c>
      <c r="W101">
        <v>0.72</v>
      </c>
      <c r="X101">
        <v>0.80999999999999905</v>
      </c>
      <c r="Y101" s="5">
        <v>0.9</v>
      </c>
      <c r="AA101" s="13" t="s">
        <v>253</v>
      </c>
      <c r="AB101">
        <v>0</v>
      </c>
      <c r="AC101">
        <v>0.09</v>
      </c>
      <c r="AD101">
        <v>0.18</v>
      </c>
      <c r="AE101">
        <v>0.27</v>
      </c>
      <c r="AF101">
        <v>0.36</v>
      </c>
      <c r="AG101">
        <v>0.45</v>
      </c>
      <c r="AH101">
        <v>0.54</v>
      </c>
      <c r="AI101">
        <v>0.63</v>
      </c>
      <c r="AJ101">
        <v>0.72</v>
      </c>
      <c r="AK101">
        <v>0.80999999999999905</v>
      </c>
      <c r="AL101" s="5">
        <v>0.9</v>
      </c>
      <c r="AN101" s="13" t="s">
        <v>253</v>
      </c>
      <c r="AO101">
        <v>0</v>
      </c>
      <c r="AP101">
        <v>0.09</v>
      </c>
      <c r="AQ101">
        <v>0.18</v>
      </c>
      <c r="AR101">
        <v>0.27</v>
      </c>
      <c r="AS101">
        <v>0.36</v>
      </c>
      <c r="AT101">
        <v>0.45</v>
      </c>
      <c r="AU101">
        <v>0.54</v>
      </c>
      <c r="AV101">
        <v>0.63</v>
      </c>
      <c r="AW101">
        <v>0.72</v>
      </c>
      <c r="AX101">
        <v>0.80999999999999905</v>
      </c>
      <c r="AY101" s="5">
        <v>0.9</v>
      </c>
      <c r="BA101" s="13" t="s">
        <v>253</v>
      </c>
      <c r="BB101">
        <v>0</v>
      </c>
      <c r="BC101">
        <v>0.09</v>
      </c>
      <c r="BD101">
        <v>0.18</v>
      </c>
      <c r="BE101">
        <v>0.27</v>
      </c>
      <c r="BF101">
        <v>0.36</v>
      </c>
      <c r="BG101">
        <v>0.45</v>
      </c>
      <c r="BH101">
        <v>0.54</v>
      </c>
      <c r="BI101">
        <v>0.63</v>
      </c>
      <c r="BJ101">
        <v>0.72</v>
      </c>
      <c r="BK101">
        <v>0.80999999999999905</v>
      </c>
      <c r="BL101" s="5">
        <v>0.9</v>
      </c>
      <c r="BN101" s="13" t="s">
        <v>253</v>
      </c>
      <c r="BO101">
        <v>0</v>
      </c>
      <c r="BP101">
        <v>0.09</v>
      </c>
      <c r="BQ101">
        <v>0.18</v>
      </c>
      <c r="BR101">
        <v>0.27</v>
      </c>
      <c r="BS101">
        <v>0.36</v>
      </c>
      <c r="BT101">
        <v>0.45</v>
      </c>
      <c r="BU101">
        <v>0.54</v>
      </c>
      <c r="BV101">
        <v>0.63</v>
      </c>
      <c r="BW101">
        <v>0.72</v>
      </c>
      <c r="BX101">
        <v>0.80999999999999905</v>
      </c>
      <c r="BY101" s="5">
        <v>0.9</v>
      </c>
      <c r="CA101" s="13" t="s">
        <v>253</v>
      </c>
      <c r="CB101">
        <v>0</v>
      </c>
      <c r="CC101">
        <v>0.09</v>
      </c>
      <c r="CD101">
        <v>0.18</v>
      </c>
      <c r="CE101">
        <v>0.27</v>
      </c>
      <c r="CF101">
        <v>0.36</v>
      </c>
      <c r="CG101">
        <v>0.45</v>
      </c>
      <c r="CH101">
        <v>0.54</v>
      </c>
      <c r="CI101">
        <v>0.63</v>
      </c>
      <c r="CJ101">
        <v>0.72</v>
      </c>
      <c r="CK101">
        <v>0.80999999999999905</v>
      </c>
      <c r="CL101" s="5">
        <v>0.9</v>
      </c>
      <c r="CN101" s="13" t="s">
        <v>253</v>
      </c>
      <c r="CO101">
        <v>0</v>
      </c>
      <c r="CP101">
        <v>0.09</v>
      </c>
      <c r="CQ101">
        <v>0.18</v>
      </c>
      <c r="CR101">
        <v>0.27</v>
      </c>
      <c r="CS101">
        <v>0.36</v>
      </c>
      <c r="CT101">
        <v>0.45</v>
      </c>
      <c r="CU101">
        <v>0.54</v>
      </c>
      <c r="CV101">
        <v>0.63</v>
      </c>
      <c r="CW101">
        <v>0.72</v>
      </c>
      <c r="CX101">
        <v>0.80999999999999905</v>
      </c>
      <c r="CY101" s="5">
        <v>0.9</v>
      </c>
      <c r="DA101" s="13" t="s">
        <v>253</v>
      </c>
      <c r="DB101">
        <v>0</v>
      </c>
      <c r="DC101">
        <v>0.09</v>
      </c>
      <c r="DD101">
        <v>0.18</v>
      </c>
      <c r="DE101">
        <v>0.27</v>
      </c>
      <c r="DF101">
        <v>0.36</v>
      </c>
      <c r="DG101">
        <v>0.45</v>
      </c>
      <c r="DH101">
        <v>0.54</v>
      </c>
      <c r="DI101">
        <v>0.63</v>
      </c>
      <c r="DJ101">
        <v>0.72</v>
      </c>
      <c r="DK101">
        <v>0.80999999999999905</v>
      </c>
      <c r="DL101" s="5">
        <v>0.9</v>
      </c>
      <c r="DN101" s="13" t="s">
        <v>253</v>
      </c>
      <c r="DO101">
        <v>0</v>
      </c>
      <c r="DP101">
        <v>0.09</v>
      </c>
      <c r="DQ101">
        <v>0.18</v>
      </c>
      <c r="DR101">
        <v>0.27</v>
      </c>
      <c r="DS101">
        <v>0.36</v>
      </c>
      <c r="DT101">
        <v>0.45</v>
      </c>
      <c r="DU101">
        <v>0.54</v>
      </c>
      <c r="DV101">
        <v>0.63</v>
      </c>
      <c r="DW101">
        <v>0.72</v>
      </c>
      <c r="DX101">
        <v>0.80999999999999905</v>
      </c>
      <c r="DY101" s="5">
        <v>0.9</v>
      </c>
      <c r="EA101" s="13" t="s">
        <v>253</v>
      </c>
      <c r="EB101">
        <v>0</v>
      </c>
      <c r="EC101">
        <v>0.09</v>
      </c>
      <c r="ED101">
        <v>0.18</v>
      </c>
      <c r="EE101">
        <v>0.27</v>
      </c>
      <c r="EF101">
        <v>0.36</v>
      </c>
      <c r="EG101">
        <v>0.45</v>
      </c>
      <c r="EH101">
        <v>0.54</v>
      </c>
      <c r="EI101">
        <v>0.63</v>
      </c>
      <c r="EJ101">
        <v>0.72</v>
      </c>
      <c r="EK101">
        <v>0.80999999999999905</v>
      </c>
      <c r="EL101" s="5">
        <v>0.9</v>
      </c>
      <c r="EN101" s="13" t="s">
        <v>253</v>
      </c>
      <c r="EO101">
        <v>0</v>
      </c>
      <c r="EP101">
        <v>0.09</v>
      </c>
      <c r="EQ101">
        <v>0.18</v>
      </c>
      <c r="ER101">
        <v>0.27</v>
      </c>
      <c r="ES101">
        <v>0.36</v>
      </c>
      <c r="ET101">
        <v>0.45</v>
      </c>
      <c r="EU101">
        <v>0.54</v>
      </c>
      <c r="EV101">
        <v>0.63</v>
      </c>
      <c r="EW101">
        <v>0.72</v>
      </c>
      <c r="EX101">
        <v>0.80999999999999905</v>
      </c>
      <c r="EY101" s="5">
        <v>0.9</v>
      </c>
      <c r="FA101" s="13" t="s">
        <v>253</v>
      </c>
      <c r="FB101">
        <v>0</v>
      </c>
      <c r="FC101">
        <v>0.09</v>
      </c>
      <c r="FD101">
        <v>0.18</v>
      </c>
      <c r="FE101">
        <v>0.27</v>
      </c>
      <c r="FF101">
        <v>0.36</v>
      </c>
      <c r="FG101">
        <v>0.45</v>
      </c>
      <c r="FH101">
        <v>0.54</v>
      </c>
      <c r="FI101">
        <v>0.63</v>
      </c>
      <c r="FJ101">
        <v>0.72</v>
      </c>
      <c r="FK101">
        <v>0.80999999999999905</v>
      </c>
      <c r="FL101" s="5">
        <v>0.9</v>
      </c>
      <c r="FN101" s="13" t="s">
        <v>253</v>
      </c>
      <c r="FO101">
        <v>0</v>
      </c>
      <c r="FP101">
        <v>0.09</v>
      </c>
      <c r="FQ101">
        <v>0.18</v>
      </c>
      <c r="FR101">
        <v>0.27</v>
      </c>
      <c r="FS101">
        <v>0.36</v>
      </c>
      <c r="FT101">
        <v>0.45</v>
      </c>
      <c r="FU101">
        <v>0.54</v>
      </c>
      <c r="FV101">
        <v>0.63</v>
      </c>
      <c r="FW101">
        <v>0.72</v>
      </c>
      <c r="FX101">
        <v>0.80999999999999905</v>
      </c>
      <c r="FY101" s="5">
        <v>0.9</v>
      </c>
      <c r="GA101" s="13" t="s">
        <v>253</v>
      </c>
      <c r="GB101">
        <v>0</v>
      </c>
      <c r="GC101">
        <v>0.09</v>
      </c>
      <c r="GD101">
        <v>0.18</v>
      </c>
      <c r="GE101">
        <v>0.27</v>
      </c>
      <c r="GF101">
        <v>0.36</v>
      </c>
      <c r="GG101">
        <v>0.45</v>
      </c>
      <c r="GH101">
        <v>0.54</v>
      </c>
      <c r="GI101">
        <v>0.63</v>
      </c>
      <c r="GJ101">
        <v>0.72</v>
      </c>
      <c r="GK101">
        <v>0.80999999999999905</v>
      </c>
      <c r="GL101" s="5">
        <v>0.9</v>
      </c>
      <c r="GN101" s="13" t="s">
        <v>253</v>
      </c>
      <c r="GO101">
        <v>0</v>
      </c>
      <c r="GP101">
        <v>0.09</v>
      </c>
      <c r="GQ101">
        <v>0.18</v>
      </c>
      <c r="GR101">
        <v>0.27</v>
      </c>
      <c r="GS101">
        <v>0.36</v>
      </c>
      <c r="GT101">
        <v>0.45</v>
      </c>
      <c r="GU101">
        <v>0.54</v>
      </c>
      <c r="GV101">
        <v>0.63</v>
      </c>
      <c r="GW101">
        <v>0.72</v>
      </c>
      <c r="GX101">
        <v>0.80999999999999905</v>
      </c>
      <c r="GY101" s="5">
        <v>0.9</v>
      </c>
      <c r="HA101" s="13" t="s">
        <v>253</v>
      </c>
      <c r="HB101">
        <v>0</v>
      </c>
      <c r="HC101">
        <v>0.09</v>
      </c>
      <c r="HD101">
        <v>0.18</v>
      </c>
      <c r="HE101">
        <v>0.27</v>
      </c>
      <c r="HF101">
        <v>0.36</v>
      </c>
      <c r="HG101">
        <v>0.45</v>
      </c>
      <c r="HH101">
        <v>0.54</v>
      </c>
      <c r="HI101">
        <v>0.63</v>
      </c>
      <c r="HJ101">
        <v>0.72</v>
      </c>
      <c r="HK101">
        <v>0.80999999999999905</v>
      </c>
      <c r="HL101" s="5">
        <v>0.9</v>
      </c>
    </row>
    <row r="102" spans="1:220" x14ac:dyDescent="0.25">
      <c r="A102" s="13">
        <v>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5">
        <v>0</v>
      </c>
      <c r="N102" s="13">
        <v>0</v>
      </c>
      <c r="O102">
        <v>12.8548996932431</v>
      </c>
      <c r="P102">
        <v>13.955332429076799</v>
      </c>
      <c r="Q102">
        <v>15.041189124374901</v>
      </c>
      <c r="R102">
        <v>16.082841939522599</v>
      </c>
      <c r="S102">
        <v>17.0528500390106</v>
      </c>
      <c r="T102">
        <v>17.928248435813099</v>
      </c>
      <c r="U102">
        <v>18.6917000967787</v>
      </c>
      <c r="V102">
        <v>19.3316714863216</v>
      </c>
      <c r="W102">
        <v>19.841988037350699</v>
      </c>
      <c r="X102">
        <v>20.091703434807599</v>
      </c>
      <c r="Y102" s="5">
        <v>20.174969563384401</v>
      </c>
      <c r="AA102" s="13">
        <v>0</v>
      </c>
      <c r="AB102">
        <v>25.838113678960099</v>
      </c>
      <c r="AC102">
        <v>28.2083501350772</v>
      </c>
      <c r="AD102">
        <v>30.607260943130399</v>
      </c>
      <c r="AE102">
        <v>32.978215776000198</v>
      </c>
      <c r="AF102">
        <v>35.264197350071399</v>
      </c>
      <c r="AG102">
        <v>37.412611514886997</v>
      </c>
      <c r="AH102">
        <v>39.378620284563503</v>
      </c>
      <c r="AI102">
        <v>41.126852845543198</v>
      </c>
      <c r="AJ102">
        <v>42.631816541914802</v>
      </c>
      <c r="AK102">
        <v>43.565218504644697</v>
      </c>
      <c r="AL102" s="5">
        <v>44.1281475259145</v>
      </c>
      <c r="AN102" s="13">
        <v>0</v>
      </c>
      <c r="AO102">
        <v>38.534271155146399</v>
      </c>
      <c r="AP102">
        <v>42.242794656797699</v>
      </c>
      <c r="AQ102">
        <v>46.071054119899102</v>
      </c>
      <c r="AR102">
        <v>49.944080391159602</v>
      </c>
      <c r="AS102">
        <v>53.781321117388899</v>
      </c>
      <c r="AT102">
        <v>57.503090939435303</v>
      </c>
      <c r="AU102">
        <v>61.035801608690903</v>
      </c>
      <c r="AV102">
        <v>64.3154567282334</v>
      </c>
      <c r="AW102">
        <v>67.289511459347395</v>
      </c>
      <c r="AX102">
        <v>69.377600671997101</v>
      </c>
      <c r="AY102" s="5">
        <v>70.889471734787804</v>
      </c>
      <c r="BA102" s="13">
        <v>0</v>
      </c>
      <c r="BB102">
        <v>51.348658719233697</v>
      </c>
      <c r="BC102">
        <v>56.468468356935801</v>
      </c>
      <c r="BD102">
        <v>61.841476099626902</v>
      </c>
      <c r="BE102">
        <v>67.3848446149795</v>
      </c>
      <c r="BF102">
        <v>73.004212795713201</v>
      </c>
      <c r="BG102">
        <v>78.600748987812906</v>
      </c>
      <c r="BH102">
        <v>84.077471298004298</v>
      </c>
      <c r="BI102">
        <v>89.344047766273903</v>
      </c>
      <c r="BJ102">
        <v>94.319945567685494</v>
      </c>
      <c r="BK102">
        <v>98.112442250274697</v>
      </c>
      <c r="BL102" s="5">
        <v>101.14187540907299</v>
      </c>
      <c r="BN102" s="13">
        <v>0</v>
      </c>
      <c r="BO102">
        <v>64.175980461679899</v>
      </c>
      <c r="BP102">
        <v>70.708493667293993</v>
      </c>
      <c r="BQ102">
        <v>77.654580213028098</v>
      </c>
      <c r="BR102">
        <v>84.934699348258107</v>
      </c>
      <c r="BS102">
        <v>92.453027587272899</v>
      </c>
      <c r="BT102">
        <v>100.104284680676</v>
      </c>
      <c r="BU102">
        <v>107.78026575945201</v>
      </c>
      <c r="BV102">
        <v>115.37514914344899</v>
      </c>
      <c r="BW102">
        <v>122.789281257224</v>
      </c>
      <c r="BX102">
        <v>128.776788070582</v>
      </c>
      <c r="BY102" s="5">
        <v>133.87525750539299</v>
      </c>
      <c r="CA102" s="13">
        <v>0</v>
      </c>
      <c r="CB102">
        <v>77.111327174453805</v>
      </c>
      <c r="CC102">
        <v>85.015272540222</v>
      </c>
      <c r="CD102">
        <v>93.505416193309301</v>
      </c>
      <c r="CE102">
        <v>102.51459310510199</v>
      </c>
      <c r="CF102">
        <v>111.95679969903399</v>
      </c>
      <c r="CG102">
        <v>121.733457786473</v>
      </c>
      <c r="CH102">
        <v>131.73967473043101</v>
      </c>
      <c r="CI102">
        <v>141.869510047804</v>
      </c>
      <c r="CJ102">
        <v>152.019836660854</v>
      </c>
      <c r="CK102">
        <v>160.574219164802</v>
      </c>
      <c r="CL102" s="5">
        <v>168.19530245847201</v>
      </c>
      <c r="CN102" s="13">
        <v>0</v>
      </c>
      <c r="CO102">
        <v>89.997081544424304</v>
      </c>
      <c r="CP102">
        <v>99.034633967993202</v>
      </c>
      <c r="CQ102">
        <v>108.795434801434</v>
      </c>
      <c r="CR102">
        <v>119.228496172665</v>
      </c>
      <c r="CS102">
        <v>130.26375242713701</v>
      </c>
      <c r="CT102">
        <v>141.817399453192</v>
      </c>
      <c r="CU102">
        <v>153.79744682616899</v>
      </c>
      <c r="CV102">
        <v>166.10854707186999</v>
      </c>
      <c r="CW102">
        <v>178.545150931313</v>
      </c>
      <c r="CX102">
        <v>189.277632379409</v>
      </c>
      <c r="CY102" s="5">
        <v>199.18357015083799</v>
      </c>
      <c r="DA102" s="13">
        <v>0</v>
      </c>
      <c r="DB102">
        <v>159.06092681101001</v>
      </c>
      <c r="DC102">
        <v>180.977517473592</v>
      </c>
      <c r="DD102">
        <v>205.48393493310701</v>
      </c>
      <c r="DE102">
        <v>232.401923831777</v>
      </c>
      <c r="DF102">
        <v>144.75962185619099</v>
      </c>
      <c r="DG102">
        <v>157.364125908208</v>
      </c>
      <c r="DH102">
        <v>170.574145900144</v>
      </c>
      <c r="DI102">
        <v>184.293362788297</v>
      </c>
      <c r="DJ102">
        <v>197.833201014943</v>
      </c>
      <c r="DK102">
        <v>210.099725958139</v>
      </c>
      <c r="DL102" s="5">
        <v>221.637859832678</v>
      </c>
      <c r="DN102" s="13">
        <v>0</v>
      </c>
      <c r="DO102">
        <v>159.06092681101001</v>
      </c>
      <c r="DP102">
        <v>180.977517473592</v>
      </c>
      <c r="DQ102">
        <v>205.48393493310701</v>
      </c>
      <c r="DR102">
        <v>232.401923831777</v>
      </c>
      <c r="DS102">
        <v>146.062095069305</v>
      </c>
      <c r="DT102">
        <v>158.794991075741</v>
      </c>
      <c r="DU102">
        <v>172.14947036909899</v>
      </c>
      <c r="DV102">
        <v>186.03374738213799</v>
      </c>
      <c r="DW102">
        <v>199.81929879991301</v>
      </c>
      <c r="DX102">
        <v>212.50600974707899</v>
      </c>
      <c r="DY102" s="5">
        <v>224.57612863528499</v>
      </c>
      <c r="EA102" s="13">
        <v>0</v>
      </c>
      <c r="EB102">
        <v>159.06092681101001</v>
      </c>
      <c r="EC102">
        <v>180.977517473592</v>
      </c>
      <c r="ED102">
        <v>205.48393493310701</v>
      </c>
      <c r="EE102">
        <v>232.401923831777</v>
      </c>
      <c r="EF102">
        <v>147.12219915760701</v>
      </c>
      <c r="EG102">
        <v>159.95982525629199</v>
      </c>
      <c r="EH102">
        <v>173.43225200683</v>
      </c>
      <c r="EI102">
        <v>187.45146906233899</v>
      </c>
      <c r="EJ102">
        <v>201.43883725969999</v>
      </c>
      <c r="EK102">
        <v>214.47293857106601</v>
      </c>
      <c r="EL102" s="5">
        <v>226.98541519731901</v>
      </c>
      <c r="EN102" s="13">
        <v>0</v>
      </c>
      <c r="EO102">
        <v>159.06092681101001</v>
      </c>
      <c r="EP102">
        <v>180.977517473592</v>
      </c>
      <c r="EQ102">
        <v>205.48393493310701</v>
      </c>
      <c r="ER102">
        <v>232.401923831777</v>
      </c>
      <c r="ES102">
        <v>148.00184554628399</v>
      </c>
      <c r="ET102">
        <v>160.92653190598901</v>
      </c>
      <c r="EU102">
        <v>174.497082083035</v>
      </c>
      <c r="EV102">
        <v>188.62867675875299</v>
      </c>
      <c r="EW102">
        <v>202.78475744723201</v>
      </c>
      <c r="EX102">
        <v>216.11081676936999</v>
      </c>
      <c r="EY102" s="5">
        <v>228.99681944530499</v>
      </c>
      <c r="FA102" s="13">
        <v>0</v>
      </c>
      <c r="FB102">
        <v>96.322471758861496</v>
      </c>
      <c r="FC102">
        <v>105.79618302491301</v>
      </c>
      <c r="FD102">
        <v>116.04250398278801</v>
      </c>
      <c r="FE102">
        <v>127.01931473462</v>
      </c>
      <c r="FF102">
        <v>138.66620005949</v>
      </c>
      <c r="FG102">
        <v>150.909236927878</v>
      </c>
      <c r="FH102">
        <v>163.66605622069901</v>
      </c>
      <c r="FI102">
        <v>176.85030667489499</v>
      </c>
      <c r="FJ102">
        <v>190.002884327327</v>
      </c>
      <c r="FK102">
        <v>201.647450601325</v>
      </c>
      <c r="FL102" s="5">
        <v>212.50254437378001</v>
      </c>
      <c r="FN102" s="13">
        <v>0</v>
      </c>
      <c r="FO102">
        <v>99.852815835395106</v>
      </c>
      <c r="FP102">
        <v>109.556716051649</v>
      </c>
      <c r="FQ102">
        <v>120.05037197873401</v>
      </c>
      <c r="FR102">
        <v>131.296300276257</v>
      </c>
      <c r="FS102">
        <v>143.241089043725</v>
      </c>
      <c r="FT102">
        <v>155.818743151131</v>
      </c>
      <c r="FU102">
        <v>168.954904574963</v>
      </c>
      <c r="FV102">
        <v>182.57094144332899</v>
      </c>
      <c r="FW102">
        <v>196.020154217277</v>
      </c>
      <c r="FX102">
        <v>208.113102567597</v>
      </c>
      <c r="FY102" s="5">
        <v>219.44313522987699</v>
      </c>
      <c r="GA102" s="13">
        <v>0</v>
      </c>
      <c r="GB102">
        <v>159.06092681101001</v>
      </c>
      <c r="GC102">
        <v>180.977517473592</v>
      </c>
      <c r="GD102">
        <v>205.48393493310701</v>
      </c>
      <c r="GE102">
        <v>232.401923831777</v>
      </c>
      <c r="GF102">
        <v>144.57556908660601</v>
      </c>
      <c r="GG102">
        <v>157.161954968477</v>
      </c>
      <c r="GH102">
        <v>170.351601538061</v>
      </c>
      <c r="GI102">
        <v>184.047558411506</v>
      </c>
      <c r="GJ102">
        <v>197.552873713819</v>
      </c>
      <c r="GK102">
        <v>209.76060788265099</v>
      </c>
      <c r="GL102" s="5">
        <v>221.224579091007</v>
      </c>
      <c r="GN102" s="13">
        <v>0</v>
      </c>
      <c r="GO102">
        <v>100.40289713575601</v>
      </c>
      <c r="GP102">
        <v>110.136666240113</v>
      </c>
      <c r="GQ102">
        <v>120.643528781491</v>
      </c>
      <c r="GR102">
        <v>131.90395401664</v>
      </c>
      <c r="GS102">
        <v>143.86962396054801</v>
      </c>
      <c r="GT102">
        <v>156.47590927394899</v>
      </c>
      <c r="GU102">
        <v>169.64906058192599</v>
      </c>
      <c r="GV102">
        <v>183.31099681559999</v>
      </c>
      <c r="GW102">
        <v>196.79233985982299</v>
      </c>
      <c r="GX102">
        <v>208.945624367753</v>
      </c>
      <c r="GY102" s="5">
        <v>220.34487625077799</v>
      </c>
      <c r="HA102" s="13">
        <v>0</v>
      </c>
      <c r="HB102">
        <v>159.06092681101001</v>
      </c>
      <c r="HC102">
        <v>180.977517473592</v>
      </c>
      <c r="HD102">
        <v>205.48393493310701</v>
      </c>
      <c r="HE102">
        <v>232.401923831777</v>
      </c>
      <c r="HF102">
        <v>144.528718932891</v>
      </c>
      <c r="HG102">
        <v>157.110493862982</v>
      </c>
      <c r="HH102">
        <v>170.29495601306999</v>
      </c>
      <c r="HI102">
        <v>183.984994659612</v>
      </c>
      <c r="HJ102">
        <v>197.48153008758899</v>
      </c>
      <c r="HK102">
        <v>209.67432229818201</v>
      </c>
      <c r="HL102" s="5">
        <v>221.11945535845501</v>
      </c>
    </row>
    <row r="103" spans="1:220" x14ac:dyDescent="0.25">
      <c r="A103" s="13">
        <v>1400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5">
        <v>0</v>
      </c>
      <c r="N103" s="13">
        <v>1400</v>
      </c>
      <c r="O103">
        <v>13.9763623917363</v>
      </c>
      <c r="P103">
        <v>15.147956996632599</v>
      </c>
      <c r="Q103">
        <v>16.304039103996701</v>
      </c>
      <c r="R103">
        <v>17.414058505240401</v>
      </c>
      <c r="S103">
        <v>18.449542761678</v>
      </c>
      <c r="T103">
        <v>19.386425340879299</v>
      </c>
      <c r="U103">
        <v>20.2062814140277</v>
      </c>
      <c r="V103">
        <v>20.896593901021198</v>
      </c>
      <c r="W103">
        <v>21.443069792700701</v>
      </c>
      <c r="X103">
        <v>21.7220841376156</v>
      </c>
      <c r="Y103" s="5">
        <v>21.833811723289099</v>
      </c>
      <c r="AA103" s="13">
        <v>1400</v>
      </c>
      <c r="AB103">
        <v>27.781765893538701</v>
      </c>
      <c r="AC103">
        <v>30.2788798592108</v>
      </c>
      <c r="AD103">
        <v>32.807373479510701</v>
      </c>
      <c r="AE103">
        <v>35.310047475718598</v>
      </c>
      <c r="AF103">
        <v>37.728905166379697</v>
      </c>
      <c r="AG103">
        <v>40.009885615441704</v>
      </c>
      <c r="AH103">
        <v>42.106264402717599</v>
      </c>
      <c r="AI103">
        <v>43.980525579131601</v>
      </c>
      <c r="AJ103">
        <v>45.587913381656001</v>
      </c>
      <c r="AK103">
        <v>46.622375829414104</v>
      </c>
      <c r="AL103" s="5">
        <v>47.293511329956097</v>
      </c>
      <c r="AN103" s="13">
        <v>1400</v>
      </c>
      <c r="AO103">
        <v>40.991727876113799</v>
      </c>
      <c r="AP103">
        <v>44.856140272237703</v>
      </c>
      <c r="AQ103">
        <v>48.847165769337799</v>
      </c>
      <c r="AR103">
        <v>52.890670291362397</v>
      </c>
      <c r="AS103">
        <v>56.9064649599364</v>
      </c>
      <c r="AT103">
        <v>60.814457842851603</v>
      </c>
      <c r="AU103">
        <v>64.539782717043394</v>
      </c>
      <c r="AV103">
        <v>68.016369471467797</v>
      </c>
      <c r="AW103">
        <v>71.160004125220894</v>
      </c>
      <c r="AX103">
        <v>73.440656581741905</v>
      </c>
      <c r="AY103" s="5">
        <v>75.173352203979505</v>
      </c>
      <c r="BA103" s="13">
        <v>1400</v>
      </c>
      <c r="BB103">
        <v>54.0424491998509</v>
      </c>
      <c r="BC103">
        <v>59.316990537847602</v>
      </c>
      <c r="BD103">
        <v>64.853443783996298</v>
      </c>
      <c r="BE103">
        <v>70.571614177791005</v>
      </c>
      <c r="BF103">
        <v>76.379605220946303</v>
      </c>
      <c r="BG103">
        <v>82.180370680892594</v>
      </c>
      <c r="BH103">
        <v>87.877714156236706</v>
      </c>
      <c r="BI103">
        <v>93.380975239919906</v>
      </c>
      <c r="BJ103">
        <v>98.567262441278402</v>
      </c>
      <c r="BK103">
        <v>102.633715770789</v>
      </c>
      <c r="BL103" s="5">
        <v>106.00578209206699</v>
      </c>
      <c r="BN103" s="13">
        <v>1400</v>
      </c>
      <c r="BO103">
        <v>66.827370264676503</v>
      </c>
      <c r="BP103">
        <v>73.481519486949793</v>
      </c>
      <c r="BQ103">
        <v>80.555544339181196</v>
      </c>
      <c r="BR103">
        <v>87.973931190049498</v>
      </c>
      <c r="BS103">
        <v>95.645220640781304</v>
      </c>
      <c r="BT103">
        <v>103.468241728626</v>
      </c>
      <c r="BU103">
        <v>111.33817854620401</v>
      </c>
      <c r="BV103">
        <v>119.151599758497</v>
      </c>
      <c r="BW103">
        <v>126.754923755859</v>
      </c>
      <c r="BX103">
        <v>133.05447881306199</v>
      </c>
      <c r="BY103" s="5">
        <v>138.58698143520701</v>
      </c>
      <c r="CA103" s="13">
        <v>1400</v>
      </c>
      <c r="CB103">
        <v>79.442213826984201</v>
      </c>
      <c r="CC103">
        <v>87.405408275527606</v>
      </c>
      <c r="CD103">
        <v>95.953968854556393</v>
      </c>
      <c r="CE103">
        <v>105.025151615433</v>
      </c>
      <c r="CF103">
        <v>114.538197381769</v>
      </c>
      <c r="CG103">
        <v>124.40002122421301</v>
      </c>
      <c r="CH103">
        <v>134.51097272454899</v>
      </c>
      <c r="CI103">
        <v>144.769756833077</v>
      </c>
      <c r="CJ103">
        <v>155.007238759449</v>
      </c>
      <c r="CK103">
        <v>163.839964639535</v>
      </c>
      <c r="CL103" s="5">
        <v>171.92108158225699</v>
      </c>
      <c r="CN103" s="13">
        <v>1400</v>
      </c>
      <c r="CO103">
        <v>91.736653290021295</v>
      </c>
      <c r="CP103">
        <v>100.75197317134101</v>
      </c>
      <c r="CQ103">
        <v>110.48062710890601</v>
      </c>
      <c r="CR103">
        <v>120.875588522792</v>
      </c>
      <c r="CS103">
        <v>131.871864315762</v>
      </c>
      <c r="CT103">
        <v>143.391354323108</v>
      </c>
      <c r="CU103">
        <v>155.34795225696001</v>
      </c>
      <c r="CV103">
        <v>167.652035121697</v>
      </c>
      <c r="CW103">
        <v>179.95315212138601</v>
      </c>
      <c r="CX103">
        <v>190.968170641565</v>
      </c>
      <c r="CY103" s="5">
        <v>201.29958142086099</v>
      </c>
      <c r="DA103" s="13">
        <v>1400</v>
      </c>
      <c r="DB103">
        <v>101.78728023332999</v>
      </c>
      <c r="DC103">
        <v>111.44275113156699</v>
      </c>
      <c r="DD103">
        <v>121.870077166562</v>
      </c>
      <c r="DE103">
        <v>133.04081002785699</v>
      </c>
      <c r="DF103">
        <v>144.91041842345601</v>
      </c>
      <c r="DG103">
        <v>157.420874249598</v>
      </c>
      <c r="DH103">
        <v>170.505481515799</v>
      </c>
      <c r="DI103">
        <v>184.09319795022401</v>
      </c>
      <c r="DJ103">
        <v>197.409961824638</v>
      </c>
      <c r="DK103">
        <v>209.87257813888601</v>
      </c>
      <c r="DL103" s="5">
        <v>221.768913175714</v>
      </c>
      <c r="DN103" s="13">
        <v>1400</v>
      </c>
      <c r="DO103">
        <v>102.684934965715</v>
      </c>
      <c r="DP103">
        <v>112.40019795388901</v>
      </c>
      <c r="DQ103">
        <v>122.89804349808</v>
      </c>
      <c r="DR103">
        <v>134.15119471541101</v>
      </c>
      <c r="DS103">
        <v>146.11652133587901</v>
      </c>
      <c r="DT103">
        <v>158.73776869835601</v>
      </c>
      <c r="DU103">
        <v>171.950341753689</v>
      </c>
      <c r="DV103">
        <v>185.68559045786</v>
      </c>
      <c r="DW103">
        <v>199.23873194694801</v>
      </c>
      <c r="DX103">
        <v>212.074482887024</v>
      </c>
      <c r="DY103" s="5">
        <v>224.44399008007201</v>
      </c>
      <c r="EA103" s="13">
        <v>1400</v>
      </c>
      <c r="EB103">
        <v>103.41504019408799</v>
      </c>
      <c r="EC103">
        <v>113.178678549522</v>
      </c>
      <c r="ED103">
        <v>123.73368626268299</v>
      </c>
      <c r="EE103">
        <v>135.05374511895701</v>
      </c>
      <c r="EF103">
        <v>147.096877365338</v>
      </c>
      <c r="EG103">
        <v>159.80829367014601</v>
      </c>
      <c r="EH103">
        <v>173.12514175478299</v>
      </c>
      <c r="EI103">
        <v>186.98076429506199</v>
      </c>
      <c r="EJ103">
        <v>200.72773727898499</v>
      </c>
      <c r="EK103">
        <v>213.87108383843</v>
      </c>
      <c r="EL103" s="5">
        <v>226.63261622838101</v>
      </c>
      <c r="EN103" s="13">
        <v>1400</v>
      </c>
      <c r="EO103">
        <v>104.020508885166</v>
      </c>
      <c r="EP103">
        <v>113.824090920267</v>
      </c>
      <c r="EQ103">
        <v>124.42637129097</v>
      </c>
      <c r="ER103">
        <v>135.801830723389</v>
      </c>
      <c r="ES103">
        <v>147.909456039959</v>
      </c>
      <c r="ET103">
        <v>160.69568868064101</v>
      </c>
      <c r="EU103">
        <v>174.099144820237</v>
      </c>
      <c r="EV103">
        <v>188.05485185227801</v>
      </c>
      <c r="EW103">
        <v>201.96364189509799</v>
      </c>
      <c r="EX103">
        <v>215.364885637192</v>
      </c>
      <c r="EY103" s="5">
        <v>228.456455434562</v>
      </c>
      <c r="FA103" s="13">
        <v>1400</v>
      </c>
      <c r="FB103">
        <v>97.627465955292195</v>
      </c>
      <c r="FC103">
        <v>107.03048436902201</v>
      </c>
      <c r="FD103">
        <v>117.191452340482</v>
      </c>
      <c r="FE103">
        <v>128.071854632053</v>
      </c>
      <c r="FF103">
        <v>139.61603977562399</v>
      </c>
      <c r="FG103">
        <v>151.75557698844801</v>
      </c>
      <c r="FH103">
        <v>164.41390407311499</v>
      </c>
      <c r="FI103">
        <v>177.510474989458</v>
      </c>
      <c r="FJ103">
        <v>190.46516711652001</v>
      </c>
      <c r="FK103">
        <v>202.342549739433</v>
      </c>
      <c r="FL103" s="5">
        <v>213.58654175990901</v>
      </c>
      <c r="FN103" s="13">
        <v>1400</v>
      </c>
      <c r="FO103">
        <v>100.800312748633</v>
      </c>
      <c r="FP103">
        <v>110.393447695335</v>
      </c>
      <c r="FQ103">
        <v>120.763763730938</v>
      </c>
      <c r="FR103">
        <v>131.87680491004099</v>
      </c>
      <c r="FS103">
        <v>143.68226322745201</v>
      </c>
      <c r="FT103">
        <v>156.117969734654</v>
      </c>
      <c r="FU103">
        <v>169.114108468312</v>
      </c>
      <c r="FV103">
        <v>182.59700598010201</v>
      </c>
      <c r="FW103">
        <v>195.82035525277499</v>
      </c>
      <c r="FX103">
        <v>208.118763251307</v>
      </c>
      <c r="FY103" s="5">
        <v>219.81954926375499</v>
      </c>
      <c r="GA103" s="13">
        <v>1400</v>
      </c>
      <c r="GB103">
        <v>101.66037737601199</v>
      </c>
      <c r="GC103">
        <v>111.307367205093</v>
      </c>
      <c r="GD103">
        <v>121.724702341412</v>
      </c>
      <c r="GE103">
        <v>132.883769522893</v>
      </c>
      <c r="GF103">
        <v>144.73984082040701</v>
      </c>
      <c r="GG103">
        <v>157.234639921492</v>
      </c>
      <c r="GH103">
        <v>170.30117753043601</v>
      </c>
      <c r="GI103">
        <v>183.868078301758</v>
      </c>
      <c r="GJ103">
        <v>197.15159692779699</v>
      </c>
      <c r="GK103">
        <v>209.56190994193199</v>
      </c>
      <c r="GL103" s="5">
        <v>221.39212964954999</v>
      </c>
      <c r="GN103" s="13">
        <v>1400</v>
      </c>
      <c r="GO103">
        <v>101.217653249151</v>
      </c>
      <c r="GP103">
        <v>110.83696524633</v>
      </c>
      <c r="GQ103">
        <v>121.233589617221</v>
      </c>
      <c r="GR103">
        <v>132.373748763131</v>
      </c>
      <c r="GS103">
        <v>144.20849776051099</v>
      </c>
      <c r="GT103">
        <v>156.677193215263</v>
      </c>
      <c r="GU103">
        <v>169.71144343796001</v>
      </c>
      <c r="GV103">
        <v>183.238845859789</v>
      </c>
      <c r="GW103">
        <v>196.49446722880501</v>
      </c>
      <c r="GX103">
        <v>208.85068895810599</v>
      </c>
      <c r="GY103" s="5">
        <v>220.61780713701501</v>
      </c>
      <c r="HA103" s="13">
        <v>1400</v>
      </c>
      <c r="HB103">
        <v>101.628072422727</v>
      </c>
      <c r="HC103">
        <v>111.27290215622099</v>
      </c>
      <c r="HD103">
        <v>121.68769311338001</v>
      </c>
      <c r="HE103">
        <v>132.843790067475</v>
      </c>
      <c r="HF103">
        <v>144.696415089163</v>
      </c>
      <c r="HG103">
        <v>157.18722877999599</v>
      </c>
      <c r="HH103">
        <v>170.24916732566399</v>
      </c>
      <c r="HI103">
        <v>183.81077079394601</v>
      </c>
      <c r="HJ103">
        <v>197.08583314962999</v>
      </c>
      <c r="HK103">
        <v>209.48284925080799</v>
      </c>
      <c r="HL103" s="5">
        <v>221.29626895169201</v>
      </c>
    </row>
    <row r="104" spans="1:220" x14ac:dyDescent="0.25">
      <c r="A104" s="13">
        <v>2800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5">
        <v>0</v>
      </c>
      <c r="N104" s="13">
        <v>2800</v>
      </c>
      <c r="O104">
        <v>15.2134849943282</v>
      </c>
      <c r="P104">
        <v>16.461940713479802</v>
      </c>
      <c r="Q104">
        <v>17.694064844684799</v>
      </c>
      <c r="R104">
        <v>18.878386525762298</v>
      </c>
      <c r="S104">
        <v>19.985379547392998</v>
      </c>
      <c r="T104">
        <v>20.989824345875601</v>
      </c>
      <c r="U104">
        <v>21.8721285052744</v>
      </c>
      <c r="V104">
        <v>22.618690406623301</v>
      </c>
      <c r="W104">
        <v>23.199352880001801</v>
      </c>
      <c r="X104">
        <v>23.5202333982106</v>
      </c>
      <c r="Y104" s="5">
        <v>23.665541153284799</v>
      </c>
      <c r="AA104" s="13">
        <v>2800</v>
      </c>
      <c r="AB104">
        <v>29.876481813570098</v>
      </c>
      <c r="AC104">
        <v>32.507054507298101</v>
      </c>
      <c r="AD104">
        <v>35.172311742419303</v>
      </c>
      <c r="AE104">
        <v>37.814643160248103</v>
      </c>
      <c r="AF104">
        <v>40.375206301522297</v>
      </c>
      <c r="AG104">
        <v>42.798558428065803</v>
      </c>
      <c r="AH104">
        <v>45.036104905334099</v>
      </c>
      <c r="AI104">
        <v>47.048123067763598</v>
      </c>
      <c r="AJ104">
        <v>48.754056543083699</v>
      </c>
      <c r="AK104">
        <v>49.920186330111697</v>
      </c>
      <c r="AL104" s="5">
        <v>50.714231171077401</v>
      </c>
      <c r="AN104" s="13">
        <v>2800</v>
      </c>
      <c r="AO104">
        <v>43.582095533165202</v>
      </c>
      <c r="AP104">
        <v>47.605692539872202</v>
      </c>
      <c r="AQ104">
        <v>51.763482833653299</v>
      </c>
      <c r="AR104">
        <v>55.982465193860797</v>
      </c>
      <c r="AS104">
        <v>60.183132951828902</v>
      </c>
      <c r="AT104">
        <v>64.285300147940006</v>
      </c>
      <c r="AU104">
        <v>68.213092772797495</v>
      </c>
      <c r="AV104">
        <v>71.898560927077497</v>
      </c>
      <c r="AW104">
        <v>75.201437324845998</v>
      </c>
      <c r="AX104">
        <v>77.719924534481606</v>
      </c>
      <c r="AY104" s="5">
        <v>79.694169951399502</v>
      </c>
      <c r="BA104" s="13">
        <v>2800</v>
      </c>
      <c r="BB104">
        <v>56.820311079681296</v>
      </c>
      <c r="BC104">
        <v>62.247237825457901</v>
      </c>
      <c r="BD104">
        <v>67.945097719772704</v>
      </c>
      <c r="BE104">
        <v>73.836643080661801</v>
      </c>
      <c r="BF104">
        <v>79.832813331164303</v>
      </c>
      <c r="BG104">
        <v>85.838778886888505</v>
      </c>
      <c r="BH104">
        <v>91.759593365513396</v>
      </c>
      <c r="BI104">
        <v>97.504728030172103</v>
      </c>
      <c r="BJ104">
        <v>102.874832919583</v>
      </c>
      <c r="BK104">
        <v>107.27026443250701</v>
      </c>
      <c r="BL104" s="5">
        <v>111.001729924312</v>
      </c>
      <c r="BN104" s="13">
        <v>2800</v>
      </c>
      <c r="BO104">
        <v>69.503056546649304</v>
      </c>
      <c r="BP104">
        <v>76.270926075591305</v>
      </c>
      <c r="BQ104">
        <v>83.464650314515097</v>
      </c>
      <c r="BR104">
        <v>91.012913379899103</v>
      </c>
      <c r="BS104">
        <v>98.828860952053503</v>
      </c>
      <c r="BT104">
        <v>106.815761974968</v>
      </c>
      <c r="BU104">
        <v>114.872608735681</v>
      </c>
      <c r="BV104">
        <v>122.898849778344</v>
      </c>
      <c r="BW104">
        <v>130.64510127577799</v>
      </c>
      <c r="BX104">
        <v>137.31236967358601</v>
      </c>
      <c r="BY104" s="5">
        <v>143.27916787367201</v>
      </c>
      <c r="CA104" s="13">
        <v>2800</v>
      </c>
      <c r="CB104">
        <v>81.744710345168102</v>
      </c>
      <c r="CC104">
        <v>89.755980405872293</v>
      </c>
      <c r="CD104">
        <v>98.351001258719407</v>
      </c>
      <c r="CE104">
        <v>107.47144259272299</v>
      </c>
      <c r="CF104">
        <v>117.041813678919</v>
      </c>
      <c r="CG104">
        <v>126.97461164216099</v>
      </c>
      <c r="CH104">
        <v>137.17560042443901</v>
      </c>
      <c r="CI104">
        <v>147.54838844329799</v>
      </c>
      <c r="CJ104">
        <v>157.809335841116</v>
      </c>
      <c r="CK104">
        <v>166.97321576185399</v>
      </c>
      <c r="CL104" s="5">
        <v>175.489320454878</v>
      </c>
      <c r="CN104" s="13">
        <v>2800</v>
      </c>
      <c r="CO104">
        <v>93.414021764827197</v>
      </c>
      <c r="CP104">
        <v>102.396223621651</v>
      </c>
      <c r="CQ104">
        <v>112.081010325487</v>
      </c>
      <c r="CR104">
        <v>122.42517943545801</v>
      </c>
      <c r="CS104">
        <v>133.368654824895</v>
      </c>
      <c r="CT104">
        <v>144.83889935683601</v>
      </c>
      <c r="CU104">
        <v>156.75559054179701</v>
      </c>
      <c r="CV104">
        <v>169.03478473989901</v>
      </c>
      <c r="CW104">
        <v>181.21788481247</v>
      </c>
      <c r="CX104">
        <v>192.47507550784101</v>
      </c>
      <c r="CY104" s="5">
        <v>203.18174771820901</v>
      </c>
      <c r="DA104" s="13">
        <v>2800</v>
      </c>
      <c r="DB104">
        <v>102.559030608128</v>
      </c>
      <c r="DC104">
        <v>112.087619796246</v>
      </c>
      <c r="DD104">
        <v>122.379835364542</v>
      </c>
      <c r="DE104">
        <v>133.40573151678501</v>
      </c>
      <c r="DF104">
        <v>145.12104067194099</v>
      </c>
      <c r="DG104">
        <v>157.47055945085299</v>
      </c>
      <c r="DH104">
        <v>170.39186464299601</v>
      </c>
      <c r="DI104">
        <v>183.81878095583099</v>
      </c>
      <c r="DJ104">
        <v>196.924474857799</v>
      </c>
      <c r="DK104">
        <v>209.52336635254599</v>
      </c>
      <c r="DL104" s="5">
        <v>221.70248489409099</v>
      </c>
      <c r="DN104" s="13">
        <v>2800</v>
      </c>
      <c r="DO104">
        <v>103.38269331228901</v>
      </c>
      <c r="DP104">
        <v>112.966082358176</v>
      </c>
      <c r="DQ104">
        <v>123.321892087666</v>
      </c>
      <c r="DR104">
        <v>134.42159449110301</v>
      </c>
      <c r="DS104">
        <v>146.22248505150199</v>
      </c>
      <c r="DT104">
        <v>158.67109985144299</v>
      </c>
      <c r="DU104">
        <v>171.70696166000999</v>
      </c>
      <c r="DV104">
        <v>185.26607014010099</v>
      </c>
      <c r="DW104">
        <v>198.59717597304001</v>
      </c>
      <c r="DX104">
        <v>211.52598153987401</v>
      </c>
      <c r="DY104" s="5">
        <v>224.123521183484</v>
      </c>
      <c r="EA104" s="13">
        <v>2800</v>
      </c>
      <c r="EB104">
        <v>104.051618943801</v>
      </c>
      <c r="EC104">
        <v>113.6793134926</v>
      </c>
      <c r="ED104">
        <v>124.08661174251699</v>
      </c>
      <c r="EE104">
        <v>135.24614725122501</v>
      </c>
      <c r="EF104">
        <v>147.11649904108799</v>
      </c>
      <c r="EG104">
        <v>159.64563583980001</v>
      </c>
      <c r="EH104">
        <v>172.77468867231099</v>
      </c>
      <c r="EI104">
        <v>186.441461577718</v>
      </c>
      <c r="EJ104">
        <v>199.957086716623</v>
      </c>
      <c r="EK104">
        <v>213.157100799923</v>
      </c>
      <c r="EL104" s="5">
        <v>226.100111458448</v>
      </c>
      <c r="EN104" s="13">
        <v>2800</v>
      </c>
      <c r="EO104">
        <v>104.60567280479199</v>
      </c>
      <c r="EP104">
        <v>114.269929793404</v>
      </c>
      <c r="EQ104">
        <v>124.719767872517</v>
      </c>
      <c r="ER104">
        <v>135.92878951761699</v>
      </c>
      <c r="ES104">
        <v>147.85664642304499</v>
      </c>
      <c r="ET104">
        <v>160.45250749057499</v>
      </c>
      <c r="EU104">
        <v>173.65885478143099</v>
      </c>
      <c r="EV104">
        <v>187.41501279520901</v>
      </c>
      <c r="EW104">
        <v>201.084460216498</v>
      </c>
      <c r="EX104">
        <v>214.51134333270599</v>
      </c>
      <c r="EY104" s="5">
        <v>227.744376691573</v>
      </c>
      <c r="FA104" s="13">
        <v>2800</v>
      </c>
      <c r="FB104">
        <v>98.868709403617402</v>
      </c>
      <c r="FC104">
        <v>108.19242508668999</v>
      </c>
      <c r="FD104">
        <v>118.258677373095</v>
      </c>
      <c r="FE104">
        <v>129.032330008873</v>
      </c>
      <c r="FF104">
        <v>140.462234885209</v>
      </c>
      <c r="FG104">
        <v>152.48519413263401</v>
      </c>
      <c r="FH104">
        <v>165.030222643374</v>
      </c>
      <c r="FI104">
        <v>178.02239537146801</v>
      </c>
      <c r="FJ104">
        <v>190.79951751797799</v>
      </c>
      <c r="FK104">
        <v>202.85886284206401</v>
      </c>
      <c r="FL104" s="5">
        <v>214.42552854258301</v>
      </c>
      <c r="FN104" s="13">
        <v>2800</v>
      </c>
      <c r="FO104">
        <v>101.72412393386</v>
      </c>
      <c r="FP104">
        <v>111.20471007099999</v>
      </c>
      <c r="FQ104">
        <v>121.445572102119</v>
      </c>
      <c r="FR104">
        <v>132.41566516329601</v>
      </c>
      <c r="FS104">
        <v>144.068817966903</v>
      </c>
      <c r="FT104">
        <v>156.34749047845801</v>
      </c>
      <c r="FU104">
        <v>169.18678229786701</v>
      </c>
      <c r="FV104">
        <v>182.51804320775699</v>
      </c>
      <c r="FW104">
        <v>195.53453298945999</v>
      </c>
      <c r="FX104">
        <v>207.98335277809099</v>
      </c>
      <c r="FY104" s="5">
        <v>219.98329729027799</v>
      </c>
      <c r="GA104" s="13">
        <v>2800</v>
      </c>
      <c r="GB104">
        <v>102.442478882271</v>
      </c>
      <c r="GC104">
        <v>111.963291691282</v>
      </c>
      <c r="GD104">
        <v>122.246490913663</v>
      </c>
      <c r="GE104">
        <v>133.26193124971701</v>
      </c>
      <c r="GF104">
        <v>144.96512549242999</v>
      </c>
      <c r="GG104">
        <v>157.30062631317901</v>
      </c>
      <c r="GH104">
        <v>170.205738188098</v>
      </c>
      <c r="GI104">
        <v>183.61398221454601</v>
      </c>
      <c r="GJ104">
        <v>196.68793866336901</v>
      </c>
      <c r="GK104">
        <v>209.240503685325</v>
      </c>
      <c r="GL104" s="5">
        <v>221.361029794681</v>
      </c>
      <c r="GN104" s="13">
        <v>2800</v>
      </c>
      <c r="GO104">
        <v>102.084775822469</v>
      </c>
      <c r="GP104">
        <v>111.585373700508</v>
      </c>
      <c r="GQ104">
        <v>121.84780440282699</v>
      </c>
      <c r="GR104">
        <v>132.84143734466099</v>
      </c>
      <c r="GS104">
        <v>144.52080376211001</v>
      </c>
      <c r="GT104">
        <v>156.82926785242</v>
      </c>
      <c r="GU104">
        <v>169.70293437314601</v>
      </c>
      <c r="GV104">
        <v>183.07418691061901</v>
      </c>
      <c r="GW104">
        <v>196.120867585952</v>
      </c>
      <c r="GX104">
        <v>208.62294001177301</v>
      </c>
      <c r="GY104" s="5">
        <v>220.68447496397999</v>
      </c>
      <c r="HA104" s="13">
        <v>2800</v>
      </c>
      <c r="HB104">
        <v>102.412804637392</v>
      </c>
      <c r="HC104">
        <v>111.931636696646</v>
      </c>
      <c r="HD104">
        <v>122.212539648142</v>
      </c>
      <c r="HE104">
        <v>133.225317442792</v>
      </c>
      <c r="HF104">
        <v>144.92542701812599</v>
      </c>
      <c r="HG104">
        <v>157.25735902241101</v>
      </c>
      <c r="HH104">
        <v>170.158348721051</v>
      </c>
      <c r="HI104">
        <v>183.56184007593799</v>
      </c>
      <c r="HJ104">
        <v>196.62772242045199</v>
      </c>
      <c r="HK104">
        <v>209.168506781866</v>
      </c>
      <c r="HL104" s="5">
        <v>221.27413944137501</v>
      </c>
    </row>
    <row r="105" spans="1:220" x14ac:dyDescent="0.25">
      <c r="A105" s="13">
        <v>4200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5">
        <v>0</v>
      </c>
      <c r="N105" s="13">
        <v>4200</v>
      </c>
      <c r="O105">
        <v>16.579061139900499</v>
      </c>
      <c r="P105">
        <v>17.910555079937001</v>
      </c>
      <c r="Q105">
        <v>19.2250620185442</v>
      </c>
      <c r="R105">
        <v>20.4902009423474</v>
      </c>
      <c r="S105">
        <v>21.6753765115634</v>
      </c>
      <c r="T105">
        <v>22.754168041427</v>
      </c>
      <c r="U105">
        <v>23.7057343883199</v>
      </c>
      <c r="V105">
        <v>24.5152816544757</v>
      </c>
      <c r="W105">
        <v>25.136114256749401</v>
      </c>
      <c r="X105">
        <v>25.505342393758902</v>
      </c>
      <c r="Y105" s="5">
        <v>25.6903084531628</v>
      </c>
      <c r="AA105" s="13">
        <v>4200</v>
      </c>
      <c r="AB105">
        <v>32.130736902143802</v>
      </c>
      <c r="AC105">
        <v>34.901364141277099</v>
      </c>
      <c r="AD105">
        <v>37.7106593012291</v>
      </c>
      <c r="AE105">
        <v>40.500783970443401</v>
      </c>
      <c r="AF105">
        <v>43.212213191014598</v>
      </c>
      <c r="AG105">
        <v>45.788240211754101</v>
      </c>
      <c r="AH105">
        <v>48.178448936244102</v>
      </c>
      <c r="AI105">
        <v>50.3408761405638</v>
      </c>
      <c r="AJ105">
        <v>52.159549894732997</v>
      </c>
      <c r="AK105">
        <v>53.472931128929901</v>
      </c>
      <c r="AL105" s="5">
        <v>54.406360845185297</v>
      </c>
      <c r="AN105" s="13">
        <v>4200</v>
      </c>
      <c r="AO105">
        <v>46.304666470049</v>
      </c>
      <c r="AP105">
        <v>50.490013033580297</v>
      </c>
      <c r="AQ105">
        <v>54.817847980797701</v>
      </c>
      <c r="AR105">
        <v>59.2166169359161</v>
      </c>
      <c r="AS105">
        <v>63.607840573447199</v>
      </c>
      <c r="AT105">
        <v>67.9115907695207</v>
      </c>
      <c r="AU105">
        <v>72.051308124968301</v>
      </c>
      <c r="AV105">
        <v>75.957418761372693</v>
      </c>
      <c r="AW105">
        <v>79.437306966999998</v>
      </c>
      <c r="AX105">
        <v>82.212045727820893</v>
      </c>
      <c r="AY105" s="5">
        <v>84.449380374024699</v>
      </c>
      <c r="BA105" s="13">
        <v>4200</v>
      </c>
      <c r="BB105">
        <v>59.673898062686902</v>
      </c>
      <c r="BC105">
        <v>65.249651712140107</v>
      </c>
      <c r="BD105">
        <v>71.105584128790994</v>
      </c>
      <c r="BE105">
        <v>77.167687485788505</v>
      </c>
      <c r="BF105">
        <v>83.350103462367798</v>
      </c>
      <c r="BG105">
        <v>89.560657794041802</v>
      </c>
      <c r="BH105">
        <v>95.706143297292201</v>
      </c>
      <c r="BI105">
        <v>101.696667200417</v>
      </c>
      <c r="BJ105">
        <v>107.26577723322799</v>
      </c>
      <c r="BK105">
        <v>112.000865495472</v>
      </c>
      <c r="BL105" s="5">
        <v>116.106771667065</v>
      </c>
      <c r="BN105" s="13">
        <v>4200</v>
      </c>
      <c r="BO105">
        <v>72.1916848830123</v>
      </c>
      <c r="BP105">
        <v>79.064186454872697</v>
      </c>
      <c r="BQ105">
        <v>86.368072704090494</v>
      </c>
      <c r="BR105">
        <v>94.036363854558104</v>
      </c>
      <c r="BS105">
        <v>101.987018069624</v>
      </c>
      <c r="BT105">
        <v>110.128044154111</v>
      </c>
      <c r="BU105">
        <v>118.362639362983</v>
      </c>
      <c r="BV105">
        <v>126.59361228463401</v>
      </c>
      <c r="BW105">
        <v>134.49264785010999</v>
      </c>
      <c r="BX105">
        <v>141.52135561845901</v>
      </c>
      <c r="BY105" s="5">
        <v>147.91870646645901</v>
      </c>
      <c r="CA105" s="13">
        <v>4200</v>
      </c>
      <c r="CB105">
        <v>84.009373264805902</v>
      </c>
      <c r="CC105">
        <v>92.056805680022705</v>
      </c>
      <c r="CD105">
        <v>100.68548798695301</v>
      </c>
      <c r="CE105">
        <v>109.84146582704101</v>
      </c>
      <c r="CF105">
        <v>119.454505702959</v>
      </c>
      <c r="CG105">
        <v>129.44273619347899</v>
      </c>
      <c r="CH105">
        <v>139.717466500591</v>
      </c>
      <c r="CI105">
        <v>150.18742636931901</v>
      </c>
      <c r="CJ105">
        <v>160.48020313109399</v>
      </c>
      <c r="CK105">
        <v>169.94925956964499</v>
      </c>
      <c r="CL105" s="5">
        <v>178.871338404352</v>
      </c>
      <c r="CN105" s="13">
        <v>4200</v>
      </c>
      <c r="CO105">
        <v>95.024563283428506</v>
      </c>
      <c r="CP105">
        <v>103.962458614883</v>
      </c>
      <c r="CQ105">
        <v>113.59129031865</v>
      </c>
      <c r="CR105">
        <v>123.87153030851</v>
      </c>
      <c r="CS105">
        <v>134.747848938499</v>
      </c>
      <c r="CT105">
        <v>146.153112369762</v>
      </c>
      <c r="CU105">
        <v>158.012657908043</v>
      </c>
      <c r="CV105">
        <v>170.24814732606799</v>
      </c>
      <c r="CW105">
        <v>182.32554415347099</v>
      </c>
      <c r="CX105">
        <v>193.78355748852499</v>
      </c>
      <c r="CY105" s="5">
        <v>204.81383451199699</v>
      </c>
      <c r="DA105" s="13">
        <v>4200</v>
      </c>
      <c r="DB105">
        <v>103.333264477741</v>
      </c>
      <c r="DC105">
        <v>112.734206425675</v>
      </c>
      <c r="DD105">
        <v>122.88104434131699</v>
      </c>
      <c r="DE105">
        <v>133.74679112478901</v>
      </c>
      <c r="DF105">
        <v>145.29066802583799</v>
      </c>
      <c r="DG105">
        <v>157.46145428189701</v>
      </c>
      <c r="DH105">
        <v>170.20109016202699</v>
      </c>
      <c r="DI105">
        <v>183.44797270670099</v>
      </c>
      <c r="DJ105">
        <v>196.35407046315399</v>
      </c>
      <c r="DK105">
        <v>209.03577465721301</v>
      </c>
      <c r="DL105" s="5">
        <v>221.42786957245499</v>
      </c>
      <c r="DN105" s="13">
        <v>4200</v>
      </c>
      <c r="DO105">
        <v>104.08146556417201</v>
      </c>
      <c r="DP105">
        <v>113.53199153920301</v>
      </c>
      <c r="DQ105">
        <v>123.736163213894</v>
      </c>
      <c r="DR105">
        <v>134.668228157182</v>
      </c>
      <c r="DS105">
        <v>146.28881292513299</v>
      </c>
      <c r="DT105">
        <v>158.54827804708901</v>
      </c>
      <c r="DU105">
        <v>171.39033270556999</v>
      </c>
      <c r="DV105">
        <v>184.75534635508799</v>
      </c>
      <c r="DW105">
        <v>197.87420276378299</v>
      </c>
      <c r="DX105">
        <v>210.84605389041101</v>
      </c>
      <c r="DY105" s="5">
        <v>223.605796432164</v>
      </c>
      <c r="EA105" s="13">
        <v>4200</v>
      </c>
      <c r="EB105">
        <v>104.68820319836</v>
      </c>
      <c r="EC105">
        <v>114.178786192133</v>
      </c>
      <c r="ED105">
        <v>124.429331384863</v>
      </c>
      <c r="EE105">
        <v>135.41509591271</v>
      </c>
      <c r="EF105">
        <v>147.09785776446699</v>
      </c>
      <c r="EG105">
        <v>159.429276318625</v>
      </c>
      <c r="EH105">
        <v>172.354517966598</v>
      </c>
      <c r="EI105">
        <v>185.81558242506901</v>
      </c>
      <c r="EJ105">
        <v>199.10828885019899</v>
      </c>
      <c r="EK105">
        <v>212.31802398997399</v>
      </c>
      <c r="EL105" s="5">
        <v>225.380332417543</v>
      </c>
      <c r="EN105" s="13">
        <v>4200</v>
      </c>
      <c r="EO105">
        <v>105.190135855101</v>
      </c>
      <c r="EP105">
        <v>114.713754118927</v>
      </c>
      <c r="EQ105">
        <v>125.00258178136001</v>
      </c>
      <c r="ER105">
        <v>136.03271676852901</v>
      </c>
      <c r="ES105">
        <v>147.76689759702199</v>
      </c>
      <c r="ET105">
        <v>160.15786933381699</v>
      </c>
      <c r="EU105">
        <v>173.152019308223</v>
      </c>
      <c r="EV105">
        <v>186.69271683411901</v>
      </c>
      <c r="EW105">
        <v>200.13013766418601</v>
      </c>
      <c r="EX105">
        <v>213.53843214027401</v>
      </c>
      <c r="EY105" s="5">
        <v>226.854069165819</v>
      </c>
      <c r="FA105" s="13">
        <v>4200</v>
      </c>
      <c r="FB105">
        <v>100.043675682235</v>
      </c>
      <c r="FC105">
        <v>109.279126978574</v>
      </c>
      <c r="FD105">
        <v>119.24091961465</v>
      </c>
      <c r="FE105">
        <v>129.897086911765</v>
      </c>
      <c r="FF105">
        <v>141.20073642954199</v>
      </c>
      <c r="FG105">
        <v>153.09364834238201</v>
      </c>
      <c r="FH105">
        <v>165.510178484612</v>
      </c>
      <c r="FI105">
        <v>178.38082108622601</v>
      </c>
      <c r="FJ105">
        <v>190.990917815394</v>
      </c>
      <c r="FK105">
        <v>203.18477676263799</v>
      </c>
      <c r="FL105" s="5">
        <v>215.01852354388799</v>
      </c>
      <c r="FN105" s="13">
        <v>4200</v>
      </c>
      <c r="FO105">
        <v>102.60330007627</v>
      </c>
      <c r="FP105">
        <v>111.966650580904</v>
      </c>
      <c r="FQ105">
        <v>122.071827038699</v>
      </c>
      <c r="FR105">
        <v>132.89084575515801</v>
      </c>
      <c r="FS105">
        <v>144.38153085714501</v>
      </c>
      <c r="FT105">
        <v>156.490939754576</v>
      </c>
      <c r="FU105">
        <v>169.15907218476201</v>
      </c>
      <c r="FV105">
        <v>182.32225683546699</v>
      </c>
      <c r="FW105">
        <v>195.14620913498501</v>
      </c>
      <c r="FX105">
        <v>207.693956651604</v>
      </c>
      <c r="FY105" s="5">
        <v>219.92513889014401</v>
      </c>
      <c r="GA105" s="13">
        <v>4200</v>
      </c>
      <c r="GB105">
        <v>103.227291743858</v>
      </c>
      <c r="GC105">
        <v>112.621193969196</v>
      </c>
      <c r="GD105">
        <v>122.759898027706</v>
      </c>
      <c r="GE105">
        <v>133.61624286774</v>
      </c>
      <c r="GF105">
        <v>145.14925200126299</v>
      </c>
      <c r="GG105">
        <v>157.30748251693299</v>
      </c>
      <c r="GH105">
        <v>170.032626639998</v>
      </c>
      <c r="GI105">
        <v>183.262805419937</v>
      </c>
      <c r="GJ105">
        <v>196.13891357192901</v>
      </c>
      <c r="GK105">
        <v>208.77980692611101</v>
      </c>
      <c r="GL105" s="5">
        <v>221.12031368769701</v>
      </c>
      <c r="GN105" s="13">
        <v>4200</v>
      </c>
      <c r="GO105">
        <v>102.91924134581301</v>
      </c>
      <c r="GP105">
        <v>112.29807409802601</v>
      </c>
      <c r="GQ105">
        <v>122.42039036017999</v>
      </c>
      <c r="GR105">
        <v>133.25863829248601</v>
      </c>
      <c r="GS105">
        <v>144.77123125643899</v>
      </c>
      <c r="GT105">
        <v>156.90594871053699</v>
      </c>
      <c r="GU105">
        <v>169.60360586160601</v>
      </c>
      <c r="GV105">
        <v>182.801401943624</v>
      </c>
      <c r="GW105">
        <v>195.65255301940999</v>
      </c>
      <c r="GX105">
        <v>208.24801196967101</v>
      </c>
      <c r="GY105" s="5">
        <v>220.53498411215901</v>
      </c>
      <c r="HA105" s="13">
        <v>4200</v>
      </c>
      <c r="HB105">
        <v>103.200306999563</v>
      </c>
      <c r="HC105">
        <v>112.59241597260799</v>
      </c>
      <c r="HD105">
        <v>122.729048308852</v>
      </c>
      <c r="HE105">
        <v>133.582998698501</v>
      </c>
      <c r="HF105">
        <v>145.11324035365001</v>
      </c>
      <c r="HG105">
        <v>157.26827386745299</v>
      </c>
      <c r="HH105">
        <v>169.98972840257699</v>
      </c>
      <c r="HI105">
        <v>183.21565486401499</v>
      </c>
      <c r="HJ105">
        <v>196.08413224001501</v>
      </c>
      <c r="HK105">
        <v>208.71464483375399</v>
      </c>
      <c r="HL105" s="5">
        <v>221.04203437209301</v>
      </c>
    </row>
    <row r="106" spans="1:220" x14ac:dyDescent="0.25">
      <c r="A106" s="13">
        <v>5600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5">
        <v>0</v>
      </c>
      <c r="N106" s="13">
        <v>5600</v>
      </c>
      <c r="O106">
        <v>18.087145707128599</v>
      </c>
      <c r="P106">
        <v>19.5083589857643</v>
      </c>
      <c r="Q106">
        <v>20.912150039437499</v>
      </c>
      <c r="R106">
        <v>22.265249045653199</v>
      </c>
      <c r="S106">
        <v>23.5359852240965</v>
      </c>
      <c r="T106">
        <v>24.6966943348292</v>
      </c>
      <c r="U106">
        <v>25.7252059652713</v>
      </c>
      <c r="V106">
        <v>26.605420699077499</v>
      </c>
      <c r="W106">
        <v>27.273504268770498</v>
      </c>
      <c r="X106">
        <v>27.698663247669199</v>
      </c>
      <c r="Y106" s="5">
        <v>27.9305055112108</v>
      </c>
      <c r="AA106" s="13">
        <v>5600</v>
      </c>
      <c r="AB106">
        <v>34.552369566449102</v>
      </c>
      <c r="AC106">
        <v>37.469560144322699</v>
      </c>
      <c r="AD106">
        <v>40.430161219373403</v>
      </c>
      <c r="AE106">
        <v>43.376316084032098</v>
      </c>
      <c r="AF106">
        <v>46.248013174904798</v>
      </c>
      <c r="AG106">
        <v>48.9874371154119</v>
      </c>
      <c r="AH106">
        <v>51.542438438873504</v>
      </c>
      <c r="AI106">
        <v>53.868815775027201</v>
      </c>
      <c r="AJ106">
        <v>55.816048081224103</v>
      </c>
      <c r="AK106">
        <v>57.293800306492201</v>
      </c>
      <c r="AL106" s="5">
        <v>58.3849569989221</v>
      </c>
      <c r="AN106" s="13">
        <v>5600</v>
      </c>
      <c r="AO106">
        <v>49.156845597689497</v>
      </c>
      <c r="AP106">
        <v>53.505607449462197</v>
      </c>
      <c r="AQ106">
        <v>58.005861949617397</v>
      </c>
      <c r="AR106">
        <v>62.587828495731998</v>
      </c>
      <c r="AS106">
        <v>67.174423887483201</v>
      </c>
      <c r="AT106">
        <v>71.686367627212704</v>
      </c>
      <c r="AU106">
        <v>76.046790600437802</v>
      </c>
      <c r="AV106">
        <v>80.184817164264004</v>
      </c>
      <c r="AW106">
        <v>83.860057049755994</v>
      </c>
      <c r="AX106">
        <v>86.909518856449907</v>
      </c>
      <c r="AY106" s="5">
        <v>89.431951551485596</v>
      </c>
      <c r="BA106" s="13">
        <v>5600</v>
      </c>
      <c r="BB106">
        <v>62.593063447972099</v>
      </c>
      <c r="BC106">
        <v>68.312752010177505</v>
      </c>
      <c r="BD106">
        <v>74.321983433007603</v>
      </c>
      <c r="BE106">
        <v>80.550265054621306</v>
      </c>
      <c r="BF106">
        <v>86.915295213322807</v>
      </c>
      <c r="BG106">
        <v>93.327993055396703</v>
      </c>
      <c r="BH106">
        <v>99.697396062356106</v>
      </c>
      <c r="BI106">
        <v>105.93478840943</v>
      </c>
      <c r="BJ106">
        <v>111.716788387661</v>
      </c>
      <c r="BK106">
        <v>116.79983200869999</v>
      </c>
      <c r="BL106" s="5">
        <v>121.292840516067</v>
      </c>
      <c r="BN106" s="13">
        <v>5600</v>
      </c>
      <c r="BO106">
        <v>74.8810385198517</v>
      </c>
      <c r="BP106">
        <v>81.847887126790596</v>
      </c>
      <c r="BQ106">
        <v>89.251063123043707</v>
      </c>
      <c r="BR106">
        <v>97.028025779677293</v>
      </c>
      <c r="BS106">
        <v>105.101714906463</v>
      </c>
      <c r="BT106">
        <v>113.385141727243</v>
      </c>
      <c r="BU106">
        <v>121.786073729565</v>
      </c>
      <c r="BV106">
        <v>130.21113919548</v>
      </c>
      <c r="BW106">
        <v>138.26994697752301</v>
      </c>
      <c r="BX106">
        <v>145.65000662139701</v>
      </c>
      <c r="BY106" s="5">
        <v>152.46971577979201</v>
      </c>
      <c r="CA106" s="13">
        <v>5600</v>
      </c>
      <c r="CB106">
        <v>86.226862428057601</v>
      </c>
      <c r="CC106">
        <v>94.297841786778804</v>
      </c>
      <c r="CD106">
        <v>102.946582846664</v>
      </c>
      <c r="CE106">
        <v>112.123439803696</v>
      </c>
      <c r="CF106">
        <v>121.763389832938</v>
      </c>
      <c r="CG106">
        <v>131.790201761829</v>
      </c>
      <c r="CH106">
        <v>142.12081689646499</v>
      </c>
      <c r="CI106">
        <v>152.66925927508399</v>
      </c>
      <c r="CJ106">
        <v>162.998316888478</v>
      </c>
      <c r="CK106">
        <v>172.74351705499299</v>
      </c>
      <c r="CL106" s="5">
        <v>182.03866616278299</v>
      </c>
      <c r="CN106" s="13">
        <v>5600</v>
      </c>
      <c r="CO106">
        <v>96.564270299798494</v>
      </c>
      <c r="CP106">
        <v>105.44641841385901</v>
      </c>
      <c r="CQ106">
        <v>115.006899294383</v>
      </c>
      <c r="CR106">
        <v>125.209697922603</v>
      </c>
      <c r="CS106">
        <v>136.00404668915201</v>
      </c>
      <c r="CT106">
        <v>147.328037316251</v>
      </c>
      <c r="CU106">
        <v>159.11251990747999</v>
      </c>
      <c r="CV106">
        <v>171.284659414977</v>
      </c>
      <c r="CW106">
        <v>183.26360588280701</v>
      </c>
      <c r="CX106">
        <v>194.880343370323</v>
      </c>
      <c r="CY106" s="5">
        <v>206.18150652514001</v>
      </c>
      <c r="DA106" s="13">
        <v>5600</v>
      </c>
      <c r="DB106">
        <v>104.070157865817</v>
      </c>
      <c r="DC106">
        <v>113.339509101586</v>
      </c>
      <c r="DD106">
        <v>123.33502126537</v>
      </c>
      <c r="DE106">
        <v>134.03244671729101</v>
      </c>
      <c r="DF106">
        <v>145.39458268638501</v>
      </c>
      <c r="DG106">
        <v>157.37434240655699</v>
      </c>
      <c r="DH106">
        <v>169.91810535660099</v>
      </c>
      <c r="DI106">
        <v>182.966345726638</v>
      </c>
      <c r="DJ106">
        <v>195.683253128134</v>
      </c>
      <c r="DK106">
        <v>208.39849308587401</v>
      </c>
      <c r="DL106" s="5">
        <v>220.938229729494</v>
      </c>
      <c r="DN106" s="13">
        <v>5600</v>
      </c>
      <c r="DO106">
        <v>104.745392140127</v>
      </c>
      <c r="DP106">
        <v>114.05919159747</v>
      </c>
      <c r="DQ106">
        <v>124.10603199216099</v>
      </c>
      <c r="DR106">
        <v>134.86273279925999</v>
      </c>
      <c r="DS106">
        <v>146.29332142552201</v>
      </c>
      <c r="DT106">
        <v>158.352108726258</v>
      </c>
      <c r="DU106">
        <v>170.98704715084401</v>
      </c>
      <c r="DV106">
        <v>184.14061754446601</v>
      </c>
      <c r="DW106">
        <v>197.05595290181799</v>
      </c>
      <c r="DX106">
        <v>210.02483839410399</v>
      </c>
      <c r="DY106" s="5">
        <v>222.88540784273701</v>
      </c>
      <c r="EA106" s="13">
        <v>5600</v>
      </c>
      <c r="EB106">
        <v>105.292185691132</v>
      </c>
      <c r="EC106">
        <v>114.64186358124699</v>
      </c>
      <c r="ED106">
        <v>124.730179496492</v>
      </c>
      <c r="EE106">
        <v>135.53482368940001</v>
      </c>
      <c r="EF106">
        <v>147.02082926323601</v>
      </c>
      <c r="EG106">
        <v>159.14365214584799</v>
      </c>
      <c r="EH106">
        <v>171.85253678701599</v>
      </c>
      <c r="EI106">
        <v>185.09161588621899</v>
      </c>
      <c r="EJ106">
        <v>198.168798176477</v>
      </c>
      <c r="EK106">
        <v>211.34511837619499</v>
      </c>
      <c r="EL106" s="5">
        <v>224.468924655547</v>
      </c>
      <c r="EN106" s="13">
        <v>5600</v>
      </c>
      <c r="EO106">
        <v>105.744005653569</v>
      </c>
      <c r="EP106">
        <v>115.123252844593</v>
      </c>
      <c r="EQ106">
        <v>125.24578045351301</v>
      </c>
      <c r="ER106">
        <v>136.090002729666</v>
      </c>
      <c r="ES106">
        <v>147.62179020861501</v>
      </c>
      <c r="ET106">
        <v>159.79755398946801</v>
      </c>
      <c r="EU106">
        <v>172.56761846003701</v>
      </c>
      <c r="EV106">
        <v>185.877499503205</v>
      </c>
      <c r="EW106">
        <v>199.08920461703801</v>
      </c>
      <c r="EX106">
        <v>212.43831202015801</v>
      </c>
      <c r="EY106" s="5">
        <v>225.78196983184401</v>
      </c>
      <c r="FA106" s="13">
        <v>5600</v>
      </c>
      <c r="FB106">
        <v>101.150717074835</v>
      </c>
      <c r="FC106">
        <v>110.288694787414</v>
      </c>
      <c r="FD106">
        <v>120.13600871834601</v>
      </c>
      <c r="FE106">
        <v>130.663662512511</v>
      </c>
      <c r="FF106">
        <v>141.828780471643</v>
      </c>
      <c r="FG106">
        <v>153.57768269350399</v>
      </c>
      <c r="FH106">
        <v>165.84838222383499</v>
      </c>
      <c r="FI106">
        <v>178.57720815525701</v>
      </c>
      <c r="FJ106">
        <v>191.03268917580101</v>
      </c>
      <c r="FK106">
        <v>203.31754887871901</v>
      </c>
      <c r="FL106" s="5">
        <v>215.35807597159101</v>
      </c>
      <c r="FN106" s="13">
        <v>5600</v>
      </c>
      <c r="FO106">
        <v>103.43051184700001</v>
      </c>
      <c r="FP106">
        <v>112.670564788123</v>
      </c>
      <c r="FQ106">
        <v>122.63303250455201</v>
      </c>
      <c r="FR106">
        <v>133.29268288829201</v>
      </c>
      <c r="FS106">
        <v>144.611063987611</v>
      </c>
      <c r="FT106">
        <v>156.53960752660799</v>
      </c>
      <c r="FU106">
        <v>169.02302885641799</v>
      </c>
      <c r="FV106">
        <v>182.002474109524</v>
      </c>
      <c r="FW106">
        <v>194.643111478809</v>
      </c>
      <c r="FX106">
        <v>207.24112300495801</v>
      </c>
      <c r="FY106" s="5">
        <v>219.63894109623001</v>
      </c>
      <c r="GA106" s="13">
        <v>5600</v>
      </c>
      <c r="GB106">
        <v>103.97443473198901</v>
      </c>
      <c r="GC106">
        <v>113.23747211944099</v>
      </c>
      <c r="GD106">
        <v>123.225697942002</v>
      </c>
      <c r="GE106">
        <v>133.91471401924801</v>
      </c>
      <c r="GF106">
        <v>145.26714423945501</v>
      </c>
      <c r="GG106">
        <v>157.23570517410201</v>
      </c>
      <c r="GH106">
        <v>169.766555322789</v>
      </c>
      <c r="GI106">
        <v>182.799887367135</v>
      </c>
      <c r="GJ106">
        <v>195.48879328909399</v>
      </c>
      <c r="GK106">
        <v>208.16829979746001</v>
      </c>
      <c r="GL106" s="5">
        <v>220.662930790628</v>
      </c>
      <c r="GN106" s="13">
        <v>5600</v>
      </c>
      <c r="GO106">
        <v>103.707116568386</v>
      </c>
      <c r="GP106">
        <v>112.95897459581801</v>
      </c>
      <c r="GQ106">
        <v>122.93472351842099</v>
      </c>
      <c r="GR106">
        <v>133.60956446370599</v>
      </c>
      <c r="GS106">
        <v>144.94558983282499</v>
      </c>
      <c r="GT106">
        <v>156.89487185682</v>
      </c>
      <c r="GU106">
        <v>169.40284060791899</v>
      </c>
      <c r="GV106">
        <v>182.41140875776301</v>
      </c>
      <c r="GW106">
        <v>195.075867274513</v>
      </c>
      <c r="GX106">
        <v>207.71562528014999</v>
      </c>
      <c r="GY106" s="5">
        <v>220.162870720207</v>
      </c>
      <c r="HA106" s="13">
        <v>5600</v>
      </c>
      <c r="HB106">
        <v>103.950056553941</v>
      </c>
      <c r="HC106">
        <v>113.211485462913</v>
      </c>
      <c r="HD106">
        <v>123.19785525081301</v>
      </c>
      <c r="HE106">
        <v>133.88472942777599</v>
      </c>
      <c r="HF106">
        <v>145.23468777852099</v>
      </c>
      <c r="HG106">
        <v>157.20039684799099</v>
      </c>
      <c r="HH106">
        <v>169.727958937794</v>
      </c>
      <c r="HI106">
        <v>182.75749515391601</v>
      </c>
      <c r="HJ106">
        <v>195.439274913281</v>
      </c>
      <c r="HK106">
        <v>208.10968991532499</v>
      </c>
      <c r="HL106" s="5">
        <v>220.59284855803</v>
      </c>
    </row>
    <row r="107" spans="1:220" x14ac:dyDescent="0.25">
      <c r="A107" s="13">
        <v>7000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5">
        <v>0</v>
      </c>
      <c r="N107" s="13">
        <v>7000</v>
      </c>
      <c r="O107">
        <v>19.753080021167399</v>
      </c>
      <c r="P107">
        <v>21.271218448893102</v>
      </c>
      <c r="Q107">
        <v>22.7717879003504</v>
      </c>
      <c r="R107">
        <v>24.2206643342898</v>
      </c>
      <c r="S107">
        <v>25.585107002348</v>
      </c>
      <c r="T107">
        <v>26.8361742305039</v>
      </c>
      <c r="U107">
        <v>27.9502891070284</v>
      </c>
      <c r="V107">
        <v>28.909930012860698</v>
      </c>
      <c r="W107">
        <v>29.6336328303085</v>
      </c>
      <c r="X107">
        <v>30.123592807959302</v>
      </c>
      <c r="Y107" s="5">
        <v>30.4108789202322</v>
      </c>
      <c r="AA107" s="13">
        <v>7000</v>
      </c>
      <c r="AB107">
        <v>37.148211080865501</v>
      </c>
      <c r="AC107">
        <v>40.218257212841102</v>
      </c>
      <c r="AD107">
        <v>43.337295086580198</v>
      </c>
      <c r="AE107">
        <v>46.447687354507998</v>
      </c>
      <c r="AF107">
        <v>49.489167007153</v>
      </c>
      <c r="AG107">
        <v>52.403007754555297</v>
      </c>
      <c r="AH107">
        <v>55.135461361744703</v>
      </c>
      <c r="AI107">
        <v>57.6401364817266</v>
      </c>
      <c r="AJ107">
        <v>59.733388764610801</v>
      </c>
      <c r="AK107">
        <v>61.394156310966103</v>
      </c>
      <c r="AL107" s="5">
        <v>62.663295085812102</v>
      </c>
      <c r="AN107" s="13">
        <v>7000</v>
      </c>
      <c r="AO107">
        <v>52.1338451448946</v>
      </c>
      <c r="AP107">
        <v>56.646602143059098</v>
      </c>
      <c r="AQ107">
        <v>61.320537017103298</v>
      </c>
      <c r="AR107">
        <v>66.087978507457507</v>
      </c>
      <c r="AS107">
        <v>70.873627885270906</v>
      </c>
      <c r="AT107">
        <v>75.599276932512197</v>
      </c>
      <c r="AU107">
        <v>80.188174921588995</v>
      </c>
      <c r="AV107">
        <v>84.568535674357406</v>
      </c>
      <c r="AW107">
        <v>88.457645804007797</v>
      </c>
      <c r="AX107">
        <v>91.799904541899096</v>
      </c>
      <c r="AY107" s="5">
        <v>94.629445891047197</v>
      </c>
      <c r="BA107" s="13">
        <v>7000</v>
      </c>
      <c r="BB107">
        <v>65.565831148958907</v>
      </c>
      <c r="BC107">
        <v>71.423112228513602</v>
      </c>
      <c r="BD107">
        <v>77.5792884389015</v>
      </c>
      <c r="BE107">
        <v>83.967634077590205</v>
      </c>
      <c r="BF107">
        <v>90.509739030149206</v>
      </c>
      <c r="BG107">
        <v>97.120044204374196</v>
      </c>
      <c r="BH107">
        <v>103.710343305709</v>
      </c>
      <c r="BI107">
        <v>110.193665006808</v>
      </c>
      <c r="BJ107">
        <v>116.20052060844399</v>
      </c>
      <c r="BK107">
        <v>121.63683719480299</v>
      </c>
      <c r="BL107" s="5">
        <v>126.52651154987301</v>
      </c>
      <c r="BN107" s="13">
        <v>7000</v>
      </c>
      <c r="BO107">
        <v>77.558191080536901</v>
      </c>
      <c r="BP107">
        <v>84.607894030106607</v>
      </c>
      <c r="BQ107">
        <v>92.098131173385596</v>
      </c>
      <c r="BR107">
        <v>99.970865726404497</v>
      </c>
      <c r="BS107">
        <v>108.15414594904701</v>
      </c>
      <c r="BT107">
        <v>116.566204362102</v>
      </c>
      <c r="BU107">
        <v>125.119703578048</v>
      </c>
      <c r="BV107">
        <v>133.72551926847601</v>
      </c>
      <c r="BW107">
        <v>141.94770409440301</v>
      </c>
      <c r="BX107">
        <v>149.66492413069901</v>
      </c>
      <c r="BY107" s="5">
        <v>156.893958934989</v>
      </c>
      <c r="CA107" s="13">
        <v>7000</v>
      </c>
      <c r="CB107">
        <v>88.388085306502106</v>
      </c>
      <c r="CC107">
        <v>96.469338354777193</v>
      </c>
      <c r="CD107">
        <v>105.12377866001999</v>
      </c>
      <c r="CE107">
        <v>114.30597291621</v>
      </c>
      <c r="CF107">
        <v>123.95602765022799</v>
      </c>
      <c r="CG107">
        <v>134.003319749339</v>
      </c>
      <c r="CH107">
        <v>144.37046358017801</v>
      </c>
      <c r="CI107">
        <v>154.97690189070599</v>
      </c>
      <c r="CJ107">
        <v>165.34255644619901</v>
      </c>
      <c r="CK107">
        <v>175.33193423416799</v>
      </c>
      <c r="CL107" s="5">
        <v>184.963526497673</v>
      </c>
      <c r="CN107" s="13">
        <v>7000</v>
      </c>
      <c r="CO107">
        <v>98.029782282328696</v>
      </c>
      <c r="CP107">
        <v>106.84453744720599</v>
      </c>
      <c r="CQ107">
        <v>116.32402020068101</v>
      </c>
      <c r="CR107">
        <v>126.435557301141</v>
      </c>
      <c r="CS107">
        <v>137.132746205415</v>
      </c>
      <c r="CT107">
        <v>148.35870982957101</v>
      </c>
      <c r="CU107">
        <v>160.049642406636</v>
      </c>
      <c r="CV107">
        <v>172.138082797045</v>
      </c>
      <c r="CW107">
        <v>184.02093715797599</v>
      </c>
      <c r="CX107">
        <v>195.753817313328</v>
      </c>
      <c r="CY107" s="5">
        <v>207.272502675449</v>
      </c>
      <c r="DA107" s="13">
        <v>7000</v>
      </c>
      <c r="DB107">
        <v>104.76053543919301</v>
      </c>
      <c r="DC107">
        <v>113.892755458811</v>
      </c>
      <c r="DD107">
        <v>123.73037789085301</v>
      </c>
      <c r="DE107">
        <v>134.25160448404699</v>
      </c>
      <c r="DF107">
        <v>145.42258331696499</v>
      </c>
      <c r="DG107">
        <v>157.20018938170799</v>
      </c>
      <c r="DH107">
        <v>169.53509487267101</v>
      </c>
      <c r="DI107">
        <v>182.27144128412399</v>
      </c>
      <c r="DJ107">
        <v>194.90108676369701</v>
      </c>
      <c r="DK107">
        <v>207.603814391105</v>
      </c>
      <c r="DL107" s="5">
        <v>220.22980546780599</v>
      </c>
      <c r="DN107" s="13">
        <v>7000</v>
      </c>
      <c r="DO107">
        <v>105.36638137092901</v>
      </c>
      <c r="DP107">
        <v>114.538138797502</v>
      </c>
      <c r="DQ107">
        <v>124.42139293496101</v>
      </c>
      <c r="DR107">
        <v>134.995267499465</v>
      </c>
      <c r="DS107">
        <v>146.22697902270599</v>
      </c>
      <c r="DT107">
        <v>158.07462329184801</v>
      </c>
      <c r="DU107">
        <v>170.49025348540999</v>
      </c>
      <c r="DV107">
        <v>183.329967622157</v>
      </c>
      <c r="DW107">
        <v>196.13272594154199</v>
      </c>
      <c r="DX107">
        <v>209.05574836730099</v>
      </c>
      <c r="DY107" s="5">
        <v>221.95970323749401</v>
      </c>
      <c r="EA107" s="13">
        <v>7000</v>
      </c>
      <c r="EB107">
        <v>105.856336630112</v>
      </c>
      <c r="EC107">
        <v>115.05998228294099</v>
      </c>
      <c r="ED107">
        <v>124.980073946928</v>
      </c>
      <c r="EE107">
        <v>135.596486188043</v>
      </c>
      <c r="EF107">
        <v>146.87730714614301</v>
      </c>
      <c r="EG107">
        <v>158.781630409136</v>
      </c>
      <c r="EH107">
        <v>171.26264038096801</v>
      </c>
      <c r="EI107">
        <v>184.18621205266999</v>
      </c>
      <c r="EJ107">
        <v>197.129887181475</v>
      </c>
      <c r="EK107">
        <v>210.232643951939</v>
      </c>
      <c r="EL107" s="5">
        <v>223.364017756718</v>
      </c>
      <c r="EN107" s="13">
        <v>7000</v>
      </c>
      <c r="EO107">
        <v>106.260752872628</v>
      </c>
      <c r="EP107">
        <v>115.490661692215</v>
      </c>
      <c r="EQ107">
        <v>125.441115784541</v>
      </c>
      <c r="ER107">
        <v>136.09261299746001</v>
      </c>
      <c r="ES107">
        <v>147.41396598119201</v>
      </c>
      <c r="ET107">
        <v>159.36509902294</v>
      </c>
      <c r="EU107">
        <v>171.90013998911101</v>
      </c>
      <c r="EV107">
        <v>184.89310645851199</v>
      </c>
      <c r="EW107">
        <v>197.953716565202</v>
      </c>
      <c r="EX107">
        <v>211.205897576789</v>
      </c>
      <c r="EY107" s="5">
        <v>224.52676894044299</v>
      </c>
      <c r="FA107" s="13">
        <v>7000</v>
      </c>
      <c r="FB107">
        <v>102.188760821125</v>
      </c>
      <c r="FC107">
        <v>111.219791062814</v>
      </c>
      <c r="FD107">
        <v>120.94215067446299</v>
      </c>
      <c r="FE107">
        <v>131.32953582886401</v>
      </c>
      <c r="FF107">
        <v>142.342742018167</v>
      </c>
      <c r="FG107">
        <v>153.932609852296</v>
      </c>
      <c r="FH107">
        <v>166.04327226567599</v>
      </c>
      <c r="FI107">
        <v>178.603017961234</v>
      </c>
      <c r="FJ107">
        <v>190.91981415920699</v>
      </c>
      <c r="FK107">
        <v>203.25049333300899</v>
      </c>
      <c r="FL107" s="5">
        <v>215.438956634135</v>
      </c>
      <c r="FN107" s="13">
        <v>7000</v>
      </c>
      <c r="FO107">
        <v>104.20274369344</v>
      </c>
      <c r="FP107">
        <v>113.31268365614</v>
      </c>
      <c r="FQ107">
        <v>123.124841752362</v>
      </c>
      <c r="FR107">
        <v>133.61648385272201</v>
      </c>
      <c r="FS107">
        <v>144.75261300598501</v>
      </c>
      <c r="FT107">
        <v>156.48877533246201</v>
      </c>
      <c r="FU107">
        <v>168.77416338620901</v>
      </c>
      <c r="FV107">
        <v>181.46794338916399</v>
      </c>
      <c r="FW107">
        <v>194.01609049047099</v>
      </c>
      <c r="FX107">
        <v>206.61818129524701</v>
      </c>
      <c r="FY107" s="5">
        <v>219.12123657967501</v>
      </c>
      <c r="GA107" s="13">
        <v>7000</v>
      </c>
      <c r="GB107">
        <v>104.674577304933</v>
      </c>
      <c r="GC107">
        <v>113.801178138466</v>
      </c>
      <c r="GD107">
        <v>123.632319011783</v>
      </c>
      <c r="GE107">
        <v>134.14607144619501</v>
      </c>
      <c r="GF107">
        <v>145.30843276235001</v>
      </c>
      <c r="GG107">
        <v>157.076105909761</v>
      </c>
      <c r="GH107">
        <v>169.399568739345</v>
      </c>
      <c r="GI107">
        <v>182.12127824799899</v>
      </c>
      <c r="GJ107">
        <v>194.72646378212599</v>
      </c>
      <c r="GK107">
        <v>207.398109986039</v>
      </c>
      <c r="GL107" s="5">
        <v>219.98495236995799</v>
      </c>
      <c r="GN107" s="13">
        <v>7000</v>
      </c>
      <c r="GO107">
        <v>104.44344105357401</v>
      </c>
      <c r="GP107">
        <v>113.562056012204</v>
      </c>
      <c r="GQ107">
        <v>123.38411155708999</v>
      </c>
      <c r="GR107">
        <v>133.887287563987</v>
      </c>
      <c r="GS107">
        <v>145.03709202746799</v>
      </c>
      <c r="GT107">
        <v>156.78965361215199</v>
      </c>
      <c r="GU107">
        <v>169.094808582806</v>
      </c>
      <c r="GV107">
        <v>181.803340426098</v>
      </c>
      <c r="GW107">
        <v>194.380857219223</v>
      </c>
      <c r="GX107">
        <v>207.018629482899</v>
      </c>
      <c r="GY107" s="5">
        <v>219.56452092417001</v>
      </c>
      <c r="HA107" s="13">
        <v>7000</v>
      </c>
      <c r="HB107">
        <v>104.65268317173</v>
      </c>
      <c r="HC107">
        <v>113.777852378815</v>
      </c>
      <c r="HD107">
        <v>123.60734206431501</v>
      </c>
      <c r="HE107">
        <v>134.11919060288599</v>
      </c>
      <c r="HF107">
        <v>145.27935694927501</v>
      </c>
      <c r="HG107">
        <v>157.04450027880901</v>
      </c>
      <c r="HH107">
        <v>169.365049004913</v>
      </c>
      <c r="HI107">
        <v>182.08303154401801</v>
      </c>
      <c r="HJ107">
        <v>194.68199098636299</v>
      </c>
      <c r="HK107">
        <v>207.34572744041699</v>
      </c>
      <c r="HL107" s="5">
        <v>219.92260982078699</v>
      </c>
    </row>
    <row r="108" spans="1:220" x14ac:dyDescent="0.25">
      <c r="A108" s="13">
        <v>8400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5">
        <v>0</v>
      </c>
      <c r="N108" s="13">
        <v>8400</v>
      </c>
      <c r="O108">
        <v>21.593469973960701</v>
      </c>
      <c r="P108">
        <v>23.216275762998499</v>
      </c>
      <c r="Q108">
        <v>24.821735915838101</v>
      </c>
      <c r="R108">
        <v>26.374922812946199</v>
      </c>
      <c r="S108">
        <v>27.842046288472201</v>
      </c>
      <c r="T108">
        <v>29.192865572300999</v>
      </c>
      <c r="U108">
        <v>30.402326997073299</v>
      </c>
      <c r="V108">
        <v>31.451369734558298</v>
      </c>
      <c r="W108">
        <v>32.240560768822803</v>
      </c>
      <c r="X108">
        <v>32.805687386955299</v>
      </c>
      <c r="Y108" s="5">
        <v>33.158576089813998</v>
      </c>
      <c r="AA108" s="13">
        <v>8400</v>
      </c>
      <c r="AB108">
        <v>39.923638913321497</v>
      </c>
      <c r="AC108">
        <v>43.152453829386701</v>
      </c>
      <c r="AD108">
        <v>46.4367544230455</v>
      </c>
      <c r="AE108">
        <v>49.719388825571698</v>
      </c>
      <c r="AF108">
        <v>52.940103106609101</v>
      </c>
      <c r="AG108">
        <v>56.039504458889702</v>
      </c>
      <c r="AH108">
        <v>58.962434206578003</v>
      </c>
      <c r="AI108">
        <v>61.660415166947502</v>
      </c>
      <c r="AJ108">
        <v>63.918739386352797</v>
      </c>
      <c r="AK108">
        <v>65.782607777565701</v>
      </c>
      <c r="AL108" s="5">
        <v>67.251870937937198</v>
      </c>
      <c r="AN108" s="13">
        <v>8400</v>
      </c>
      <c r="AO108">
        <v>55.228389009129302</v>
      </c>
      <c r="AP108">
        <v>59.904431709112501</v>
      </c>
      <c r="AQ108">
        <v>64.751962603424701</v>
      </c>
      <c r="AR108">
        <v>69.705758568517695</v>
      </c>
      <c r="AS108">
        <v>74.692707666785097</v>
      </c>
      <c r="AT108">
        <v>79.636128439031793</v>
      </c>
      <c r="AU108">
        <v>84.459865821662902</v>
      </c>
      <c r="AV108">
        <v>89.091683330204702</v>
      </c>
      <c r="AW108">
        <v>93.212845193904499</v>
      </c>
      <c r="AX108">
        <v>96.865009330574296</v>
      </c>
      <c r="AY108" s="5">
        <v>100.023064936068</v>
      </c>
      <c r="BA108" s="13">
        <v>8400</v>
      </c>
      <c r="BB108">
        <v>68.578422237263695</v>
      </c>
      <c r="BC108">
        <v>74.565394433726297</v>
      </c>
      <c r="BD108">
        <v>80.8604467379688</v>
      </c>
      <c r="BE108">
        <v>87.400842483722798</v>
      </c>
      <c r="BF108">
        <v>94.112370448230905</v>
      </c>
      <c r="BG108">
        <v>100.913401811565</v>
      </c>
      <c r="BH108">
        <v>107.71899229350601</v>
      </c>
      <c r="BI108">
        <v>114.44449648735301</v>
      </c>
      <c r="BJ108">
        <v>120.68557534918899</v>
      </c>
      <c r="BK108">
        <v>126.476873925546</v>
      </c>
      <c r="BL108" s="5">
        <v>131.76891697132601</v>
      </c>
      <c r="BN108" s="13">
        <v>8400</v>
      </c>
      <c r="BO108">
        <v>80.209694315991001</v>
      </c>
      <c r="BP108">
        <v>87.329554975670405</v>
      </c>
      <c r="BQ108">
        <v>94.893264002656394</v>
      </c>
      <c r="BR108">
        <v>102.847313450108</v>
      </c>
      <c r="BS108">
        <v>111.124941070456</v>
      </c>
      <c r="BT108">
        <v>119.649770307146</v>
      </c>
      <c r="BU108">
        <v>128.339635111653</v>
      </c>
      <c r="BV108">
        <v>137.11004303683401</v>
      </c>
      <c r="BW108">
        <v>145.49534344212901</v>
      </c>
      <c r="BX108">
        <v>153.531206166564</v>
      </c>
      <c r="BY108" s="5">
        <v>161.15139121551999</v>
      </c>
      <c r="CA108" s="13">
        <v>8400</v>
      </c>
      <c r="CB108">
        <v>90.484341552489397</v>
      </c>
      <c r="CC108">
        <v>98.561987385610607</v>
      </c>
      <c r="CD108">
        <v>107.207065831691</v>
      </c>
      <c r="CE108">
        <v>116.37823293795699</v>
      </c>
      <c r="CF108">
        <v>126.020609752261</v>
      </c>
      <c r="CG108">
        <v>136.06910853719401</v>
      </c>
      <c r="CH108">
        <v>146.45201102638501</v>
      </c>
      <c r="CI108">
        <v>157.09425212173099</v>
      </c>
      <c r="CJ108">
        <v>167.49254088933699</v>
      </c>
      <c r="CK108">
        <v>177.69138573884999</v>
      </c>
      <c r="CL108" s="5">
        <v>187.61932666541099</v>
      </c>
      <c r="CN108" s="13">
        <v>8400</v>
      </c>
      <c r="CO108">
        <v>99.418405960173402</v>
      </c>
      <c r="CP108">
        <v>108.153960399174</v>
      </c>
      <c r="CQ108">
        <v>117.53959935411299</v>
      </c>
      <c r="CR108">
        <v>127.54581183364201</v>
      </c>
      <c r="CS108">
        <v>138.13035265961599</v>
      </c>
      <c r="CT108">
        <v>149.24116679171701</v>
      </c>
      <c r="CU108">
        <v>160.81960414621801</v>
      </c>
      <c r="CV108">
        <v>172.79693145799499</v>
      </c>
      <c r="CW108">
        <v>184.58788602179499</v>
      </c>
      <c r="CX108">
        <v>196.394129744509</v>
      </c>
      <c r="CY108" s="5">
        <v>208.076763236071</v>
      </c>
      <c r="DA108" s="13">
        <v>8400</v>
      </c>
      <c r="DB108">
        <v>105.40129979815001</v>
      </c>
      <c r="DC108">
        <v>114.39003476146399</v>
      </c>
      <c r="DD108">
        <v>124.062648855139</v>
      </c>
      <c r="DE108">
        <v>134.39955297609899</v>
      </c>
      <c r="DF108">
        <v>145.36999864506799</v>
      </c>
      <c r="DG108">
        <v>156.93458646174099</v>
      </c>
      <c r="DH108">
        <v>169.04806300989799</v>
      </c>
      <c r="DI108">
        <v>181.48886212580001</v>
      </c>
      <c r="DJ108">
        <v>193.99983245695299</v>
      </c>
      <c r="DK108">
        <v>206.64677933087199</v>
      </c>
      <c r="DL108" s="5">
        <v>219.301344850178</v>
      </c>
      <c r="DN108" s="13">
        <v>8400</v>
      </c>
      <c r="DO108">
        <v>105.941833763696</v>
      </c>
      <c r="DP108">
        <v>114.965488740788</v>
      </c>
      <c r="DQ108">
        <v>124.67839343889</v>
      </c>
      <c r="DR108">
        <v>135.061753545182</v>
      </c>
      <c r="DS108">
        <v>146.08574351846701</v>
      </c>
      <c r="DT108">
        <v>157.71202188375301</v>
      </c>
      <c r="DU108">
        <v>169.896536325694</v>
      </c>
      <c r="DV108">
        <v>182.436714781794</v>
      </c>
      <c r="DW108">
        <v>195.09771850469099</v>
      </c>
      <c r="DX108">
        <v>207.93466647790299</v>
      </c>
      <c r="DY108" s="5">
        <v>220.82823704892999</v>
      </c>
      <c r="EA108" s="13">
        <v>8400</v>
      </c>
      <c r="EB108">
        <v>106.378433792629</v>
      </c>
      <c r="EC108">
        <v>115.430230423769</v>
      </c>
      <c r="ED108">
        <v>125.17563132306999</v>
      </c>
      <c r="EE108">
        <v>135.596488245291</v>
      </c>
      <c r="EF108">
        <v>146.66372701886601</v>
      </c>
      <c r="EG108">
        <v>158.33986889917901</v>
      </c>
      <c r="EH108">
        <v>170.58184295495701</v>
      </c>
      <c r="EI108">
        <v>183.20256840116599</v>
      </c>
      <c r="EJ108">
        <v>195.98547221034599</v>
      </c>
      <c r="EK108">
        <v>208.977096378433</v>
      </c>
      <c r="EL108" s="5">
        <v>222.06569942954599</v>
      </c>
      <c r="EN108" s="13">
        <v>8400</v>
      </c>
      <c r="EO108">
        <v>106.738448581734</v>
      </c>
      <c r="EP108">
        <v>115.813407621631</v>
      </c>
      <c r="EQ108">
        <v>125.58557283393201</v>
      </c>
      <c r="ER108">
        <v>136.03733146085199</v>
      </c>
      <c r="ES108">
        <v>147.14023286086601</v>
      </c>
      <c r="ET108">
        <v>158.85751522033101</v>
      </c>
      <c r="EU108">
        <v>171.14692441547899</v>
      </c>
      <c r="EV108">
        <v>183.83425404152899</v>
      </c>
      <c r="EW108">
        <v>196.71815705581801</v>
      </c>
      <c r="EX108">
        <v>209.83814122323699</v>
      </c>
      <c r="EY108" s="5">
        <v>223.088907956904</v>
      </c>
      <c r="FA108" s="13">
        <v>8400</v>
      </c>
      <c r="FB108">
        <v>103.156700897272</v>
      </c>
      <c r="FC108">
        <v>112.07116672676</v>
      </c>
      <c r="FD108">
        <v>121.65826580355601</v>
      </c>
      <c r="FE108">
        <v>131.89429367997801</v>
      </c>
      <c r="FF108">
        <v>142.743615790268</v>
      </c>
      <c r="FG108">
        <v>154.161325256353</v>
      </c>
      <c r="FH108">
        <v>166.09619579697701</v>
      </c>
      <c r="FI108">
        <v>178.39539453918499</v>
      </c>
      <c r="FJ108">
        <v>190.646180823153</v>
      </c>
      <c r="FK108">
        <v>202.978744326042</v>
      </c>
      <c r="FL108" s="5">
        <v>215.258067432964</v>
      </c>
      <c r="FN108" s="13">
        <v>8400</v>
      </c>
      <c r="FO108">
        <v>104.919009767283</v>
      </c>
      <c r="FP108">
        <v>113.891569137788</v>
      </c>
      <c r="FQ108">
        <v>123.545429158359</v>
      </c>
      <c r="FR108">
        <v>133.860137821471</v>
      </c>
      <c r="FS108">
        <v>144.80390424183699</v>
      </c>
      <c r="FT108">
        <v>156.336130496278</v>
      </c>
      <c r="FU108">
        <v>168.41023551824901</v>
      </c>
      <c r="FV108">
        <v>180.815210605895</v>
      </c>
      <c r="FW108">
        <v>193.25844605368599</v>
      </c>
      <c r="FX108">
        <v>205.820763231922</v>
      </c>
      <c r="FY108" s="5">
        <v>218.368864050132</v>
      </c>
      <c r="GA108" s="13">
        <v>8400</v>
      </c>
      <c r="GB108">
        <v>105.32454873470201</v>
      </c>
      <c r="GC108">
        <v>114.308318244802</v>
      </c>
      <c r="GD108">
        <v>123.975206149668</v>
      </c>
      <c r="GE108">
        <v>134.30551094930399</v>
      </c>
      <c r="GF108">
        <v>145.26835377022701</v>
      </c>
      <c r="GG108">
        <v>156.82418590842499</v>
      </c>
      <c r="GH108">
        <v>168.92758464653099</v>
      </c>
      <c r="GI108">
        <v>181.35430340533301</v>
      </c>
      <c r="GJ108">
        <v>193.84404957820999</v>
      </c>
      <c r="GK108">
        <v>206.464151720817</v>
      </c>
      <c r="GL108" s="5">
        <v>219.08499971065999</v>
      </c>
      <c r="GN108" s="13">
        <v>8400</v>
      </c>
      <c r="GO108">
        <v>105.126461567945</v>
      </c>
      <c r="GP108">
        <v>114.10496987947</v>
      </c>
      <c r="GQ108">
        <v>123.765736620957</v>
      </c>
      <c r="GR108">
        <v>134.088693068754</v>
      </c>
      <c r="GS108">
        <v>145.04251121444199</v>
      </c>
      <c r="GT108">
        <v>156.58712300637399</v>
      </c>
      <c r="GU108">
        <v>168.676530142486</v>
      </c>
      <c r="GV108">
        <v>181.09307524249201</v>
      </c>
      <c r="GW108">
        <v>193.56033662978001</v>
      </c>
      <c r="GX108">
        <v>206.15237368349099</v>
      </c>
      <c r="GY108" s="5">
        <v>218.73872058801601</v>
      </c>
      <c r="HA108" s="13">
        <v>8400</v>
      </c>
      <c r="HB108">
        <v>105.304997344143</v>
      </c>
      <c r="HC108">
        <v>114.28750168267899</v>
      </c>
      <c r="HD108">
        <v>123.95293070100099</v>
      </c>
      <c r="HE108">
        <v>134.28155428553501</v>
      </c>
      <c r="HF108">
        <v>145.242460372507</v>
      </c>
      <c r="HG108">
        <v>156.79606226086401</v>
      </c>
      <c r="HH108">
        <v>168.89689415524799</v>
      </c>
      <c r="HI108">
        <v>181.32002733225201</v>
      </c>
      <c r="HJ108">
        <v>193.804370057825</v>
      </c>
      <c r="HK108">
        <v>206.41763913942799</v>
      </c>
      <c r="HL108" s="5">
        <v>219.029906681521</v>
      </c>
    </row>
    <row r="109" spans="1:220" x14ac:dyDescent="0.25">
      <c r="A109" s="13">
        <v>9800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5">
        <v>0</v>
      </c>
      <c r="N109" s="13">
        <v>9800</v>
      </c>
      <c r="O109">
        <v>23.626094756938102</v>
      </c>
      <c r="P109">
        <v>25.3618443871684</v>
      </c>
      <c r="Q109">
        <v>27.0809381918789</v>
      </c>
      <c r="R109">
        <v>28.7477148878416</v>
      </c>
      <c r="S109">
        <v>30.327374446184901</v>
      </c>
      <c r="T109">
        <v>31.788372105189101</v>
      </c>
      <c r="U109">
        <v>33.104118979121999</v>
      </c>
      <c r="V109">
        <v>34.250313374073897</v>
      </c>
      <c r="W109">
        <v>35.120184589261697</v>
      </c>
      <c r="X109">
        <v>35.772568824389403</v>
      </c>
      <c r="Y109" s="5">
        <v>36.203082423302703</v>
      </c>
      <c r="AA109" s="13">
        <v>9800</v>
      </c>
      <c r="AB109">
        <v>42.882051419267697</v>
      </c>
      <c r="AC109">
        <v>46.274969037858902</v>
      </c>
      <c r="AD109">
        <v>49.7308419161647</v>
      </c>
      <c r="AE109">
        <v>53.193297952342498</v>
      </c>
      <c r="AF109">
        <v>56.602403409746202</v>
      </c>
      <c r="AG109">
        <v>59.898393633375299</v>
      </c>
      <c r="AH109">
        <v>63.024948350378999</v>
      </c>
      <c r="AI109">
        <v>65.924766778652796</v>
      </c>
      <c r="AJ109">
        <v>68.375560755345106</v>
      </c>
      <c r="AK109">
        <v>70.463872980733896</v>
      </c>
      <c r="AL109" s="5">
        <v>72.157160557485</v>
      </c>
      <c r="AN109" s="13">
        <v>9800</v>
      </c>
      <c r="AO109">
        <v>58.430445566555903</v>
      </c>
      <c r="AP109">
        <v>63.2675578040215</v>
      </c>
      <c r="AQ109">
        <v>68.287004819257405</v>
      </c>
      <c r="AR109">
        <v>73.426347048582599</v>
      </c>
      <c r="AS109">
        <v>78.615068408726202</v>
      </c>
      <c r="AT109">
        <v>83.778491234495604</v>
      </c>
      <c r="AU109">
        <v>88.841576462913594</v>
      </c>
      <c r="AV109">
        <v>93.722166551886502</v>
      </c>
      <c r="AW109">
        <v>98.102570264805394</v>
      </c>
      <c r="AX109">
        <v>102.080092858048</v>
      </c>
      <c r="AY109" s="5">
        <v>105.586705351725</v>
      </c>
      <c r="BA109" s="13">
        <v>9800</v>
      </c>
      <c r="BB109">
        <v>71.615346350209407</v>
      </c>
      <c r="BC109">
        <v>77.722453408237598</v>
      </c>
      <c r="BD109">
        <v>84.146477867802801</v>
      </c>
      <c r="BE109">
        <v>90.828858310835301</v>
      </c>
      <c r="BF109">
        <v>97.699853980932602</v>
      </c>
      <c r="BG109">
        <v>104.682144252884</v>
      </c>
      <c r="BH109">
        <v>111.69453365742299</v>
      </c>
      <c r="BI109">
        <v>118.64391710968</v>
      </c>
      <c r="BJ109">
        <v>125.13663412483901</v>
      </c>
      <c r="BK109">
        <v>131.28038387041201</v>
      </c>
      <c r="BL109" s="5">
        <v>136.97585776821799</v>
      </c>
      <c r="BN109" s="13">
        <v>9800</v>
      </c>
      <c r="BO109">
        <v>82.821797298141107</v>
      </c>
      <c r="BP109">
        <v>89.997934564515305</v>
      </c>
      <c r="BQ109">
        <v>97.620180086529004</v>
      </c>
      <c r="BR109">
        <v>105.639538459279</v>
      </c>
      <c r="BS109">
        <v>113.994469706213</v>
      </c>
      <c r="BT109">
        <v>122.614103977741</v>
      </c>
      <c r="BU109">
        <v>131.42166674231899</v>
      </c>
      <c r="BV109">
        <v>140.32463870860499</v>
      </c>
      <c r="BW109">
        <v>148.88149146567</v>
      </c>
      <c r="BX109">
        <v>157.21301596022201</v>
      </c>
      <c r="BY109" s="5">
        <v>165.200833863806</v>
      </c>
      <c r="CA109" s="13">
        <v>9800</v>
      </c>
      <c r="CB109">
        <v>92.507463035900301</v>
      </c>
      <c r="CC109">
        <v>100.567068062632</v>
      </c>
      <c r="CD109">
        <v>109.187084236083</v>
      </c>
      <c r="CE109">
        <v>118.330108788609</v>
      </c>
      <c r="CF109">
        <v>127.94613085481799</v>
      </c>
      <c r="CG109">
        <v>137.975486254949</v>
      </c>
      <c r="CH109">
        <v>148.352072103598</v>
      </c>
      <c r="CI109">
        <v>158.99221042628599</v>
      </c>
      <c r="CJ109">
        <v>169.428965879846</v>
      </c>
      <c r="CK109">
        <v>179.80007557013701</v>
      </c>
      <c r="CL109" s="5">
        <v>189.98114332566399</v>
      </c>
      <c r="CN109" s="13">
        <v>9800</v>
      </c>
      <c r="CO109">
        <v>100.728124072014</v>
      </c>
      <c r="CP109">
        <v>109.37254613461</v>
      </c>
      <c r="CQ109">
        <v>118.65134602405899</v>
      </c>
      <c r="CR109">
        <v>128.53798918005899</v>
      </c>
      <c r="CS109">
        <v>138.994171419808</v>
      </c>
      <c r="CT109">
        <v>149.972438025965</v>
      </c>
      <c r="CU109">
        <v>161.41908873823701</v>
      </c>
      <c r="CV109">
        <v>173.19677839173099</v>
      </c>
      <c r="CW109">
        <v>184.95634328424899</v>
      </c>
      <c r="CX109">
        <v>196.79326761093299</v>
      </c>
      <c r="CY109" s="5">
        <v>208.58650257145601</v>
      </c>
      <c r="DA109" s="13">
        <v>9800</v>
      </c>
      <c r="DB109">
        <v>105.991732130887</v>
      </c>
      <c r="DC109">
        <v>114.830156572874</v>
      </c>
      <c r="DD109">
        <v>124.330264961898</v>
      </c>
      <c r="DE109">
        <v>134.47447544453101</v>
      </c>
      <c r="DF109">
        <v>145.23491147125799</v>
      </c>
      <c r="DG109">
        <v>156.575658871283</v>
      </c>
      <c r="DH109">
        <v>168.45530369954901</v>
      </c>
      <c r="DI109">
        <v>180.611687592637</v>
      </c>
      <c r="DJ109">
        <v>192.97413997901</v>
      </c>
      <c r="DK109">
        <v>205.52459619925699</v>
      </c>
      <c r="DL109" s="5">
        <v>218.152936308504</v>
      </c>
      <c r="DN109" s="13">
        <v>9800</v>
      </c>
      <c r="DO109">
        <v>106.471282925827</v>
      </c>
      <c r="DP109">
        <v>115.340337202946</v>
      </c>
      <c r="DQ109">
        <v>124.875777987368</v>
      </c>
      <c r="DR109">
        <v>135.060705713879</v>
      </c>
      <c r="DS109">
        <v>145.86803650558701</v>
      </c>
      <c r="DT109">
        <v>157.26276638345701</v>
      </c>
      <c r="DU109">
        <v>169.204517329103</v>
      </c>
      <c r="DV109">
        <v>181.454704451748</v>
      </c>
      <c r="DW109">
        <v>193.94627159174101</v>
      </c>
      <c r="DX109">
        <v>206.65939615530701</v>
      </c>
      <c r="DY109" s="5">
        <v>219.49169317134499</v>
      </c>
      <c r="EA109" s="13">
        <v>9800</v>
      </c>
      <c r="EB109">
        <v>106.858187187046</v>
      </c>
      <c r="EC109">
        <v>115.751906858024</v>
      </c>
      <c r="ED109">
        <v>125.315820243978</v>
      </c>
      <c r="EE109">
        <v>135.53358142674199</v>
      </c>
      <c r="EF109">
        <v>146.37875061649001</v>
      </c>
      <c r="EG109">
        <v>157.81706452215099</v>
      </c>
      <c r="EH109">
        <v>169.808989557437</v>
      </c>
      <c r="EI109">
        <v>182.13512384856199</v>
      </c>
      <c r="EJ109">
        <v>194.73141048855501</v>
      </c>
      <c r="EK109">
        <v>207.57668893940499</v>
      </c>
      <c r="EL109" s="5">
        <v>220.57501753762801</v>
      </c>
      <c r="EN109" s="13">
        <v>9800</v>
      </c>
      <c r="EO109">
        <v>107.176928937306</v>
      </c>
      <c r="EP109">
        <v>116.090937206322</v>
      </c>
      <c r="EQ109">
        <v>125.678284513444</v>
      </c>
      <c r="ER109">
        <v>135.92308317377601</v>
      </c>
      <c r="ES109">
        <v>146.799427068212</v>
      </c>
      <c r="ET109">
        <v>158.27366736294201</v>
      </c>
      <c r="EU109">
        <v>170.306971949276</v>
      </c>
      <c r="EV109">
        <v>182.69585239181899</v>
      </c>
      <c r="EW109">
        <v>195.37877890435999</v>
      </c>
      <c r="EX109">
        <v>208.33354359853001</v>
      </c>
      <c r="EY109" s="5">
        <v>221.46965096396301</v>
      </c>
      <c r="FA109" s="13">
        <v>9800</v>
      </c>
      <c r="FB109">
        <v>104.05624874345099</v>
      </c>
      <c r="FC109">
        <v>112.844642491008</v>
      </c>
      <c r="FD109">
        <v>122.286135544947</v>
      </c>
      <c r="FE109">
        <v>132.35944037297301</v>
      </c>
      <c r="FF109">
        <v>143.032268936967</v>
      </c>
      <c r="FG109">
        <v>154.26372323340499</v>
      </c>
      <c r="FH109">
        <v>166.006972029178</v>
      </c>
      <c r="FI109">
        <v>178.05462739175999</v>
      </c>
      <c r="FJ109">
        <v>190.20721951775499</v>
      </c>
      <c r="FK109">
        <v>202.499149344833</v>
      </c>
      <c r="FL109" s="5">
        <v>214.81431372804801</v>
      </c>
      <c r="FN109" s="13">
        <v>9800</v>
      </c>
      <c r="FO109">
        <v>105.57949842143201</v>
      </c>
      <c r="FP109">
        <v>114.40712143431401</v>
      </c>
      <c r="FQ109">
        <v>123.89443730811399</v>
      </c>
      <c r="FR109">
        <v>134.02308517934799</v>
      </c>
      <c r="FS109">
        <v>144.764250362822</v>
      </c>
      <c r="FT109">
        <v>156.08094313745099</v>
      </c>
      <c r="FU109">
        <v>167.930560309528</v>
      </c>
      <c r="FV109">
        <v>180.05780180777899</v>
      </c>
      <c r="FW109">
        <v>192.36525094305199</v>
      </c>
      <c r="FX109">
        <v>204.84400846496499</v>
      </c>
      <c r="FY109" s="5">
        <v>217.38305072993799</v>
      </c>
      <c r="GA109" s="13">
        <v>9800</v>
      </c>
      <c r="GB109">
        <v>105.923591423101</v>
      </c>
      <c r="GC109">
        <v>114.757658349992</v>
      </c>
      <c r="GD109">
        <v>124.252742485958</v>
      </c>
      <c r="GE109">
        <v>134.391165383177</v>
      </c>
      <c r="GF109">
        <v>145.14493836617399</v>
      </c>
      <c r="GG109">
        <v>156.47801863758701</v>
      </c>
      <c r="GH109">
        <v>168.348846014603</v>
      </c>
      <c r="GI109">
        <v>180.49193074044001</v>
      </c>
      <c r="GJ109">
        <v>192.83609785199999</v>
      </c>
      <c r="GK109">
        <v>205.36354130134399</v>
      </c>
      <c r="GL109" s="5">
        <v>217.963064364388</v>
      </c>
      <c r="GN109" s="13">
        <v>9800</v>
      </c>
      <c r="GO109">
        <v>105.75601411907201</v>
      </c>
      <c r="GP109">
        <v>114.587186946888</v>
      </c>
      <c r="GQ109">
        <v>124.078756401524</v>
      </c>
      <c r="GR109">
        <v>134.212708965442</v>
      </c>
      <c r="GS109">
        <v>144.96064876021299</v>
      </c>
      <c r="GT109">
        <v>156.28606464687201</v>
      </c>
      <c r="GU109">
        <v>168.14687918826701</v>
      </c>
      <c r="GV109">
        <v>180.28266821190999</v>
      </c>
      <c r="GW109">
        <v>192.609284782777</v>
      </c>
      <c r="GX109">
        <v>205.11392116767399</v>
      </c>
      <c r="GY109" s="5">
        <v>217.683180093891</v>
      </c>
      <c r="HA109" s="13">
        <v>9800</v>
      </c>
      <c r="HB109">
        <v>105.906231478126</v>
      </c>
      <c r="HC109">
        <v>114.739188049163</v>
      </c>
      <c r="HD109">
        <v>124.23299202509899</v>
      </c>
      <c r="HE109">
        <v>134.369940363219</v>
      </c>
      <c r="HF109">
        <v>145.122015842319</v>
      </c>
      <c r="HG109">
        <v>156.45314292337201</v>
      </c>
      <c r="HH109">
        <v>168.32172420526999</v>
      </c>
      <c r="HI109">
        <v>180.46142192971499</v>
      </c>
      <c r="HJ109">
        <v>192.800932995713</v>
      </c>
      <c r="HK109">
        <v>205.32251758862199</v>
      </c>
      <c r="HL109" s="5">
        <v>217.914705538384</v>
      </c>
    </row>
    <row r="110" spans="1:220" x14ac:dyDescent="0.25">
      <c r="A110" s="13">
        <v>11200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5">
        <v>0</v>
      </c>
      <c r="N110" s="13">
        <v>11200</v>
      </c>
      <c r="O110">
        <v>26.261664400556398</v>
      </c>
      <c r="P110">
        <v>28.1551503638137</v>
      </c>
      <c r="Q110">
        <v>30.034130689596001</v>
      </c>
      <c r="R110">
        <v>31.861572449844399</v>
      </c>
      <c r="S110">
        <v>33.6009540519848</v>
      </c>
      <c r="T110">
        <v>35.218681881132802</v>
      </c>
      <c r="U110">
        <v>36.685888648628499</v>
      </c>
      <c r="V110">
        <v>37.9595805987964</v>
      </c>
      <c r="W110">
        <v>38.963021325568597</v>
      </c>
      <c r="X110">
        <v>39.7368083411911</v>
      </c>
      <c r="Y110" s="5">
        <v>40.274450622918003</v>
      </c>
      <c r="AA110" s="13">
        <v>11200</v>
      </c>
      <c r="AB110">
        <v>46.556823081220102</v>
      </c>
      <c r="AC110">
        <v>50.173564806675003</v>
      </c>
      <c r="AD110">
        <v>53.865362522461801</v>
      </c>
      <c r="AE110">
        <v>57.576234374273099</v>
      </c>
      <c r="AF110">
        <v>61.246044167124303</v>
      </c>
      <c r="AG110">
        <v>64.814029692266203</v>
      </c>
      <c r="AH110">
        <v>68.222000901574305</v>
      </c>
      <c r="AI110">
        <v>71.380676899047501</v>
      </c>
      <c r="AJ110">
        <v>74.130380078970305</v>
      </c>
      <c r="AK110">
        <v>76.519427563289597</v>
      </c>
      <c r="AL110" s="5">
        <v>78.510584172647995</v>
      </c>
      <c r="AN110" s="13">
        <v>11200</v>
      </c>
      <c r="AO110">
        <v>62.2721206331722</v>
      </c>
      <c r="AP110">
        <v>67.328033089193497</v>
      </c>
      <c r="AQ110">
        <v>72.583167672848404</v>
      </c>
      <c r="AR110">
        <v>77.977769373917397</v>
      </c>
      <c r="AS110">
        <v>83.4437172273729</v>
      </c>
      <c r="AT110">
        <v>88.908071496364201</v>
      </c>
      <c r="AU110">
        <v>94.296598880223698</v>
      </c>
      <c r="AV110">
        <v>99.488558819585805</v>
      </c>
      <c r="AW110">
        <v>104.26135320686799</v>
      </c>
      <c r="AX110">
        <v>108.659371641067</v>
      </c>
      <c r="AY110" s="5">
        <v>112.611254304458</v>
      </c>
      <c r="BA110" s="13">
        <v>11200</v>
      </c>
      <c r="BB110">
        <v>75.1522474274378</v>
      </c>
      <c r="BC110">
        <v>81.428682035043295</v>
      </c>
      <c r="BD110">
        <v>88.036933623308101</v>
      </c>
      <c r="BE110">
        <v>94.922611361218102</v>
      </c>
      <c r="BF110">
        <v>102.020365505838</v>
      </c>
      <c r="BG110">
        <v>109.257083307108</v>
      </c>
      <c r="BH110">
        <v>116.555236227161</v>
      </c>
      <c r="BI110">
        <v>123.77960839590401</v>
      </c>
      <c r="BJ110">
        <v>130.66326990721501</v>
      </c>
      <c r="BK110">
        <v>137.25046034177799</v>
      </c>
      <c r="BL110" s="5">
        <v>143.443578395629</v>
      </c>
      <c r="BN110" s="13">
        <v>11200</v>
      </c>
      <c r="BO110">
        <v>85.7874169162409</v>
      </c>
      <c r="BP110">
        <v>93.059756960049995</v>
      </c>
      <c r="BQ110">
        <v>100.785955374179</v>
      </c>
      <c r="BR110">
        <v>108.92147761956301</v>
      </c>
      <c r="BS110">
        <v>117.409873684244</v>
      </c>
      <c r="BT110">
        <v>126.185631772254</v>
      </c>
      <c r="BU110">
        <v>135.17725865492</v>
      </c>
      <c r="BV110">
        <v>144.24788425964499</v>
      </c>
      <c r="BW110">
        <v>153.10898037891101</v>
      </c>
      <c r="BX110">
        <v>161.810286648795</v>
      </c>
      <c r="BY110" s="5">
        <v>170.24135056968501</v>
      </c>
      <c r="CA110" s="13">
        <v>11200</v>
      </c>
      <c r="CB110">
        <v>94.754352318656302</v>
      </c>
      <c r="CC110">
        <v>102.828507201807</v>
      </c>
      <c r="CD110">
        <v>111.460951711793</v>
      </c>
      <c r="CE110">
        <v>120.618097450281</v>
      </c>
      <c r="CF110">
        <v>130.254572908542</v>
      </c>
      <c r="CG110">
        <v>140.31587189275399</v>
      </c>
      <c r="CH110">
        <v>150.74126432800799</v>
      </c>
      <c r="CI110">
        <v>161.400613314602</v>
      </c>
      <c r="CJ110">
        <v>171.99957409317301</v>
      </c>
      <c r="CK110">
        <v>182.598508588595</v>
      </c>
      <c r="CL110" s="5">
        <v>193.08605967749901</v>
      </c>
      <c r="CN110" s="13">
        <v>11200</v>
      </c>
      <c r="CO110">
        <v>102.13662669655901</v>
      </c>
      <c r="CP110">
        <v>110.716234041405</v>
      </c>
      <c r="CQ110">
        <v>119.918810120354</v>
      </c>
      <c r="CR110">
        <v>129.720616800247</v>
      </c>
      <c r="CS110">
        <v>140.08699365575899</v>
      </c>
      <c r="CT110">
        <v>150.974730053613</v>
      </c>
      <c r="CU110">
        <v>162.334716734761</v>
      </c>
      <c r="CV110">
        <v>173.99276781162499</v>
      </c>
      <c r="CW110">
        <v>185.76325963992599</v>
      </c>
      <c r="CX110">
        <v>197.66909756492799</v>
      </c>
      <c r="CY110" s="5">
        <v>209.60523271959201</v>
      </c>
      <c r="DA110" s="13">
        <v>11200</v>
      </c>
      <c r="DB110">
        <v>106.597609954747</v>
      </c>
      <c r="DC110">
        <v>115.308672650872</v>
      </c>
      <c r="DD110">
        <v>124.662999093881</v>
      </c>
      <c r="DE110">
        <v>134.644788519304</v>
      </c>
      <c r="DF110">
        <v>145.228694605355</v>
      </c>
      <c r="DG110">
        <v>156.38188249246099</v>
      </c>
      <c r="DH110">
        <v>168.066357198166</v>
      </c>
      <c r="DI110">
        <v>180.009376708876</v>
      </c>
      <c r="DJ110">
        <v>192.25552946197001</v>
      </c>
      <c r="DK110">
        <v>204.73468592159199</v>
      </c>
      <c r="DL110" s="5">
        <v>217.35360508996899</v>
      </c>
      <c r="DN110" s="13">
        <v>11200</v>
      </c>
      <c r="DO110">
        <v>107.013944979976</v>
      </c>
      <c r="DP110">
        <v>115.751300345655</v>
      </c>
      <c r="DQ110">
        <v>125.135955689083</v>
      </c>
      <c r="DR110">
        <v>135.15268698333799</v>
      </c>
      <c r="DS110">
        <v>145.77681804153201</v>
      </c>
      <c r="DT110">
        <v>156.97628441294501</v>
      </c>
      <c r="DU110">
        <v>168.71396963727301</v>
      </c>
      <c r="DV110">
        <v>180.742235853333</v>
      </c>
      <c r="DW110">
        <v>193.097581986069</v>
      </c>
      <c r="DX110">
        <v>205.71382879768501</v>
      </c>
      <c r="DY110" s="5">
        <v>218.504174662954</v>
      </c>
      <c r="EA110" s="13">
        <v>11200</v>
      </c>
      <c r="EB110">
        <v>107.349457265615</v>
      </c>
      <c r="EC110">
        <v>116.107967877514</v>
      </c>
      <c r="ED110">
        <v>125.51704111290201</v>
      </c>
      <c r="EE110">
        <v>135.561920075789</v>
      </c>
      <c r="EF110">
        <v>146.21847199534301</v>
      </c>
      <c r="EG110">
        <v>157.455257958625</v>
      </c>
      <c r="EH110">
        <v>169.23587585820701</v>
      </c>
      <c r="EI110">
        <v>181.33306961753999</v>
      </c>
      <c r="EJ110">
        <v>193.77681546615401</v>
      </c>
      <c r="EK110">
        <v>206.504202148459</v>
      </c>
      <c r="EL110" s="5">
        <v>219.43375848322299</v>
      </c>
      <c r="EN110" s="13">
        <v>11200</v>
      </c>
      <c r="EO110">
        <v>107.625600113076</v>
      </c>
      <c r="EP110">
        <v>116.40150030992</v>
      </c>
      <c r="EQ110">
        <v>125.83065513012799</v>
      </c>
      <c r="ER110">
        <v>135.898693723436</v>
      </c>
      <c r="ES110">
        <v>146.581932835917</v>
      </c>
      <c r="ET110">
        <v>157.84945154539599</v>
      </c>
      <c r="EU110">
        <v>169.66543997206401</v>
      </c>
      <c r="EV110">
        <v>181.819518458299</v>
      </c>
      <c r="EW110">
        <v>194.33629263980799</v>
      </c>
      <c r="EX110">
        <v>207.15559815756799</v>
      </c>
      <c r="EY110" s="5">
        <v>220.20044674248999</v>
      </c>
      <c r="FA110" s="13">
        <v>11200</v>
      </c>
      <c r="FB110">
        <v>104.998425050175</v>
      </c>
      <c r="FC110">
        <v>113.684508290563</v>
      </c>
      <c r="FD110">
        <v>123.008137993419</v>
      </c>
      <c r="FE110">
        <v>132.95024445282701</v>
      </c>
      <c r="FF110">
        <v>143.48156584760201</v>
      </c>
      <c r="FG110">
        <v>154.564824219277</v>
      </c>
      <c r="FH110">
        <v>166.15717832466899</v>
      </c>
      <c r="FI110">
        <v>178.02813508247101</v>
      </c>
      <c r="FJ110">
        <v>190.118202649881</v>
      </c>
      <c r="FK110">
        <v>202.39978233222001</v>
      </c>
      <c r="FL110" s="5">
        <v>214.77345509146301</v>
      </c>
      <c r="FN110" s="13">
        <v>11200</v>
      </c>
      <c r="FO110">
        <v>106.259546481577</v>
      </c>
      <c r="FP110">
        <v>114.965196676142</v>
      </c>
      <c r="FQ110">
        <v>124.312751287525</v>
      </c>
      <c r="FR110">
        <v>134.28572384308799</v>
      </c>
      <c r="FS110">
        <v>144.85793959801799</v>
      </c>
      <c r="FT110">
        <v>155.99561252486501</v>
      </c>
      <c r="FU110">
        <v>167.659695174478</v>
      </c>
      <c r="FV110">
        <v>179.580551832937</v>
      </c>
      <c r="FW110">
        <v>191.78375767998301</v>
      </c>
      <c r="FX110">
        <v>204.207794647746</v>
      </c>
      <c r="FY110" s="5">
        <v>216.75719624729601</v>
      </c>
      <c r="GA110" s="13">
        <v>11200</v>
      </c>
      <c r="GB110">
        <v>106.538408401574</v>
      </c>
      <c r="GC110">
        <v>115.245728642785</v>
      </c>
      <c r="GD110">
        <v>124.595739801806</v>
      </c>
      <c r="GE110">
        <v>134.572559367016</v>
      </c>
      <c r="GF110">
        <v>145.15074610203999</v>
      </c>
      <c r="GG110">
        <v>156.29735612018399</v>
      </c>
      <c r="GH110">
        <v>167.974270226248</v>
      </c>
      <c r="GI110">
        <v>179.90519352630901</v>
      </c>
      <c r="GJ110">
        <v>192.135864320341</v>
      </c>
      <c r="GK110">
        <v>204.59560071344501</v>
      </c>
      <c r="GL110" s="5">
        <v>217.19026164509401</v>
      </c>
      <c r="GN110" s="13">
        <v>11200</v>
      </c>
      <c r="GO110">
        <v>106.40309445880899</v>
      </c>
      <c r="GP110">
        <v>115.1098783891</v>
      </c>
      <c r="GQ110">
        <v>124.45899600118</v>
      </c>
      <c r="GR110">
        <v>134.434267755695</v>
      </c>
      <c r="GS110">
        <v>145.00989058892401</v>
      </c>
      <c r="GT110">
        <v>156.152504202329</v>
      </c>
      <c r="GU110">
        <v>167.82352949159699</v>
      </c>
      <c r="GV110">
        <v>179.75043371143499</v>
      </c>
      <c r="GW110">
        <v>191.967884393948</v>
      </c>
      <c r="GX110">
        <v>204.410153539242</v>
      </c>
      <c r="GY110" s="5">
        <v>216.98292963869901</v>
      </c>
      <c r="HA110" s="13">
        <v>11200</v>
      </c>
      <c r="HB110">
        <v>106.523324125683</v>
      </c>
      <c r="HC110">
        <v>115.22969065887899</v>
      </c>
      <c r="HD110">
        <v>124.57860219990501</v>
      </c>
      <c r="HE110">
        <v>134.554155418834</v>
      </c>
      <c r="HF110">
        <v>145.13088491049101</v>
      </c>
      <c r="HG110">
        <v>156.27581902937601</v>
      </c>
      <c r="HH110">
        <v>167.950806959711</v>
      </c>
      <c r="HI110">
        <v>179.87864922103699</v>
      </c>
      <c r="HJ110">
        <v>192.10537707436299</v>
      </c>
      <c r="HK110">
        <v>204.56016825711299</v>
      </c>
      <c r="HL110" s="5">
        <v>217.14865299406301</v>
      </c>
    </row>
    <row r="111" spans="1:220" x14ac:dyDescent="0.25">
      <c r="A111" s="13">
        <v>12600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5">
        <v>0</v>
      </c>
      <c r="N111" s="13">
        <v>12600</v>
      </c>
      <c r="O111">
        <v>30.940992798748901</v>
      </c>
      <c r="P111">
        <v>33.187900156466597</v>
      </c>
      <c r="Q111">
        <v>35.4295100148966</v>
      </c>
      <c r="R111">
        <v>37.6237022742189</v>
      </c>
      <c r="S111">
        <v>39.728201520484902</v>
      </c>
      <c r="T111">
        <v>41.703304120010102</v>
      </c>
      <c r="U111">
        <v>43.514014926499598</v>
      </c>
      <c r="V111">
        <v>45.108874818089099</v>
      </c>
      <c r="W111">
        <v>46.397407704817198</v>
      </c>
      <c r="X111">
        <v>47.421811155128502</v>
      </c>
      <c r="Y111" s="5">
        <v>48.171268331005798</v>
      </c>
      <c r="AA111" s="13">
        <v>12600</v>
      </c>
      <c r="AB111">
        <v>52.660952730829997</v>
      </c>
      <c r="AC111">
        <v>56.775219294980303</v>
      </c>
      <c r="AD111">
        <v>60.998049800265903</v>
      </c>
      <c r="AE111">
        <v>65.270680498237397</v>
      </c>
      <c r="AF111">
        <v>69.528820756620604</v>
      </c>
      <c r="AG111">
        <v>73.706243669239797</v>
      </c>
      <c r="AH111">
        <v>77.738155674879494</v>
      </c>
      <c r="AI111">
        <v>81.526119272051403</v>
      </c>
      <c r="AJ111">
        <v>84.895937813659899</v>
      </c>
      <c r="AK111">
        <v>87.8898012802632</v>
      </c>
      <c r="AL111" s="5">
        <v>90.460189437391506</v>
      </c>
      <c r="AN111" s="13">
        <v>12600</v>
      </c>
      <c r="AO111">
        <v>68.334948840515096</v>
      </c>
      <c r="AP111">
        <v>73.896739839835206</v>
      </c>
      <c r="AQ111">
        <v>79.704185799868597</v>
      </c>
      <c r="AR111">
        <v>85.698303824934698</v>
      </c>
      <c r="AS111">
        <v>91.810636510029497</v>
      </c>
      <c r="AT111">
        <v>97.966663170554696</v>
      </c>
      <c r="AU111">
        <v>104.08926854787499</v>
      </c>
      <c r="AV111">
        <v>110.054455284486</v>
      </c>
      <c r="AW111">
        <v>115.635696450021</v>
      </c>
      <c r="AX111">
        <v>120.86661902743801</v>
      </c>
      <c r="AY111" s="5">
        <v>125.666352537451</v>
      </c>
      <c r="BA111" s="13">
        <v>12600</v>
      </c>
      <c r="BB111">
        <v>80.503888304178503</v>
      </c>
      <c r="BC111">
        <v>87.222348722710507</v>
      </c>
      <c r="BD111">
        <v>94.320050038993401</v>
      </c>
      <c r="BE111">
        <v>101.74571637119401</v>
      </c>
      <c r="BF111">
        <v>109.436599797809</v>
      </c>
      <c r="BG111">
        <v>117.321508290225</v>
      </c>
      <c r="BH111">
        <v>125.324020655251</v>
      </c>
      <c r="BI111">
        <v>133.31305909202999</v>
      </c>
      <c r="BJ111">
        <v>141.032804800332</v>
      </c>
      <c r="BK111">
        <v>148.515099069065</v>
      </c>
      <c r="BL111" s="5">
        <v>155.65873231354399</v>
      </c>
      <c r="BN111" s="13">
        <v>12600</v>
      </c>
      <c r="BO111">
        <v>90.121207702665103</v>
      </c>
      <c r="BP111">
        <v>97.738726653366996</v>
      </c>
      <c r="BQ111">
        <v>105.85035113339001</v>
      </c>
      <c r="BR111">
        <v>114.4153161765</v>
      </c>
      <c r="BS111">
        <v>123.38090321875301</v>
      </c>
      <c r="BT111">
        <v>132.68518038024001</v>
      </c>
      <c r="BU111">
        <v>142.25998254274199</v>
      </c>
      <c r="BV111">
        <v>151.97827721541299</v>
      </c>
      <c r="BW111">
        <v>161.576521503919</v>
      </c>
      <c r="BX111">
        <v>171.091021243283</v>
      </c>
      <c r="BY111" s="5">
        <v>180.41466925360299</v>
      </c>
      <c r="CA111" s="13">
        <v>12600</v>
      </c>
      <c r="CB111">
        <v>97.944329583104206</v>
      </c>
      <c r="CC111">
        <v>106.25804349851801</v>
      </c>
      <c r="CD111">
        <v>115.159151709586</v>
      </c>
      <c r="CE111">
        <v>124.61726033609</v>
      </c>
      <c r="CF111">
        <v>134.59037665143299</v>
      </c>
      <c r="CG111">
        <v>145.02750466244501</v>
      </c>
      <c r="CH111">
        <v>155.87150901740699</v>
      </c>
      <c r="CI111">
        <v>167.00522395833801</v>
      </c>
      <c r="CJ111">
        <v>178.16967784677399</v>
      </c>
      <c r="CK111">
        <v>189.40979443578999</v>
      </c>
      <c r="CL111" s="5">
        <v>200.62273643389599</v>
      </c>
      <c r="CN111" s="13">
        <v>12600</v>
      </c>
      <c r="CO111">
        <v>104.035169816493</v>
      </c>
      <c r="CP111">
        <v>112.747539471388</v>
      </c>
      <c r="CQ111">
        <v>122.10013983068301</v>
      </c>
      <c r="CR111">
        <v>132.07135634638499</v>
      </c>
      <c r="CS111">
        <v>142.62888056418799</v>
      </c>
      <c r="CT111">
        <v>153.73207432445301</v>
      </c>
      <c r="CU111">
        <v>165.33461586919501</v>
      </c>
      <c r="CV111">
        <v>177.28571623168699</v>
      </c>
      <c r="CW111">
        <v>189.42459175886901</v>
      </c>
      <c r="CX111">
        <v>201.76394763642199</v>
      </c>
      <c r="CY111" s="5">
        <v>214.209980479672</v>
      </c>
      <c r="DA111" s="13">
        <v>12600</v>
      </c>
      <c r="DB111">
        <v>107.342252888497</v>
      </c>
      <c r="DC111">
        <v>116.10030954991601</v>
      </c>
      <c r="DD111">
        <v>125.508858683234</v>
      </c>
      <c r="DE111">
        <v>135.55313333980999</v>
      </c>
      <c r="DF111">
        <v>146.20898904852999</v>
      </c>
      <c r="DG111">
        <v>157.444973420433</v>
      </c>
      <c r="DH111">
        <v>169.224668949055</v>
      </c>
      <c r="DI111">
        <v>181.32038048729501</v>
      </c>
      <c r="DJ111">
        <v>193.762224355591</v>
      </c>
      <c r="DK111">
        <v>206.48721832710899</v>
      </c>
      <c r="DL111" s="5">
        <v>219.41377542574901</v>
      </c>
      <c r="DN111" s="13">
        <v>12600</v>
      </c>
      <c r="DO111">
        <v>107.68072016377</v>
      </c>
      <c r="DP111">
        <v>116.460089047282</v>
      </c>
      <c r="DQ111">
        <v>125.89325061972301</v>
      </c>
      <c r="DR111">
        <v>135.96591125829599</v>
      </c>
      <c r="DS111">
        <v>146.65447768004501</v>
      </c>
      <c r="DT111">
        <v>157.92813269744099</v>
      </c>
      <c r="DU111">
        <v>169.75118510695799</v>
      </c>
      <c r="DV111">
        <v>181.916634849953</v>
      </c>
      <c r="DW111">
        <v>194.44801534839399</v>
      </c>
      <c r="DX111">
        <v>207.28571676599</v>
      </c>
      <c r="DY111" s="5">
        <v>220.35365608414401</v>
      </c>
      <c r="EA111" s="13">
        <v>12600</v>
      </c>
      <c r="EB111">
        <v>107.953097809534</v>
      </c>
      <c r="EC111">
        <v>116.74959563863</v>
      </c>
      <c r="ED111">
        <v>126.20254856474401</v>
      </c>
      <c r="EE111">
        <v>136.29804541719</v>
      </c>
      <c r="EF111">
        <v>147.012938700983</v>
      </c>
      <c r="EG111">
        <v>158.31692549957799</v>
      </c>
      <c r="EH111">
        <v>170.17490332006301</v>
      </c>
      <c r="EI111">
        <v>182.39662601166501</v>
      </c>
      <c r="EJ111">
        <v>195.00032770618299</v>
      </c>
      <c r="EK111">
        <v>207.92916934181201</v>
      </c>
      <c r="EL111" s="5">
        <v>221.11159255548699</v>
      </c>
      <c r="EN111" s="13">
        <v>12600</v>
      </c>
      <c r="EO111">
        <v>108.17702149657499</v>
      </c>
      <c r="EP111">
        <v>116.987586615392</v>
      </c>
      <c r="EQ111">
        <v>126.45680002940099</v>
      </c>
      <c r="ER111">
        <v>136.57106601777201</v>
      </c>
      <c r="ES111">
        <v>147.30760505789499</v>
      </c>
      <c r="ET111">
        <v>158.636539092123</v>
      </c>
      <c r="EU111">
        <v>170.523252439847</v>
      </c>
      <c r="EV111">
        <v>182.79133914158601</v>
      </c>
      <c r="EW111">
        <v>195.45467571979</v>
      </c>
      <c r="EX111">
        <v>208.45873929224001</v>
      </c>
      <c r="EY111" s="5">
        <v>221.73575562661401</v>
      </c>
      <c r="FA111" s="13">
        <v>12600</v>
      </c>
      <c r="FB111">
        <v>106.207497573295</v>
      </c>
      <c r="FC111">
        <v>114.974237370935</v>
      </c>
      <c r="FD111">
        <v>124.38987568150201</v>
      </c>
      <c r="FE111">
        <v>134.436850708777</v>
      </c>
      <c r="FF111">
        <v>145.08761651369699</v>
      </c>
      <c r="FG111">
        <v>156.30682727830799</v>
      </c>
      <c r="FH111">
        <v>168.05380019365001</v>
      </c>
      <c r="FI111">
        <v>180.13349078802</v>
      </c>
      <c r="FJ111">
        <v>192.490829953055</v>
      </c>
      <c r="FK111">
        <v>205.09703165999301</v>
      </c>
      <c r="FL111" s="5">
        <v>217.864472475832</v>
      </c>
      <c r="FN111" s="13">
        <v>12600</v>
      </c>
      <c r="FO111">
        <v>107.102035672193</v>
      </c>
      <c r="FP111">
        <v>115.86157742085101</v>
      </c>
      <c r="FQ111">
        <v>125.27113051252999</v>
      </c>
      <c r="FR111">
        <v>135.31534600468399</v>
      </c>
      <c r="FS111">
        <v>145.96936579068799</v>
      </c>
      <c r="FT111">
        <v>157.200912007314</v>
      </c>
      <c r="FU111">
        <v>168.97265102057099</v>
      </c>
      <c r="FV111">
        <v>181.05899905986499</v>
      </c>
      <c r="FW111">
        <v>193.474615734618</v>
      </c>
      <c r="FX111">
        <v>206.16337520916201</v>
      </c>
      <c r="FY111" s="5">
        <v>219.041651379456</v>
      </c>
      <c r="GA111" s="13">
        <v>12600</v>
      </c>
      <c r="GB111">
        <v>107.294081067207</v>
      </c>
      <c r="GC111">
        <v>116.049102053545</v>
      </c>
      <c r="GD111">
        <v>125.454146551139</v>
      </c>
      <c r="GE111">
        <v>135.49438041951399</v>
      </c>
      <c r="GF111">
        <v>146.14558098970099</v>
      </c>
      <c r="GG111">
        <v>157.37620581540801</v>
      </c>
      <c r="GH111">
        <v>169.14973449265</v>
      </c>
      <c r="GI111">
        <v>181.23553764276801</v>
      </c>
      <c r="GJ111">
        <v>193.664668266072</v>
      </c>
      <c r="GK111">
        <v>206.37367049212401</v>
      </c>
      <c r="GL111" s="5">
        <v>219.280184597719</v>
      </c>
      <c r="GN111" s="13">
        <v>12600</v>
      </c>
      <c r="GO111">
        <v>107.20149566788101</v>
      </c>
      <c r="GP111">
        <v>115.95902377088299</v>
      </c>
      <c r="GQ111">
        <v>125.36659957579801</v>
      </c>
      <c r="GR111">
        <v>135.40913579542499</v>
      </c>
      <c r="GS111">
        <v>146.06209633679799</v>
      </c>
      <c r="GT111">
        <v>157.29357518958301</v>
      </c>
      <c r="GU111">
        <v>169.06664919578401</v>
      </c>
      <c r="GV111">
        <v>181.153564747871</v>
      </c>
      <c r="GW111">
        <v>193.576379026707</v>
      </c>
      <c r="GX111">
        <v>206.275601044404</v>
      </c>
      <c r="GY111" s="5">
        <v>219.168641487944</v>
      </c>
      <c r="HA111" s="13">
        <v>12600</v>
      </c>
      <c r="HB111">
        <v>107.281805409359</v>
      </c>
      <c r="HC111">
        <v>116.036052714985</v>
      </c>
      <c r="HD111">
        <v>125.440204055671</v>
      </c>
      <c r="HE111">
        <v>135.47940817531901</v>
      </c>
      <c r="HF111">
        <v>146.129422487673</v>
      </c>
      <c r="HG111">
        <v>157.35868161087799</v>
      </c>
      <c r="HH111">
        <v>169.13063893830301</v>
      </c>
      <c r="HI111">
        <v>181.21391780375501</v>
      </c>
      <c r="HJ111">
        <v>193.639809892991</v>
      </c>
      <c r="HK111">
        <v>206.34473888771899</v>
      </c>
      <c r="HL111" s="5">
        <v>219.24614856512699</v>
      </c>
    </row>
    <row r="112" spans="1:220" x14ac:dyDescent="0.25">
      <c r="A112" s="13">
        <v>14000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5">
        <v>0</v>
      </c>
      <c r="N112" s="13">
        <v>14000</v>
      </c>
      <c r="O112">
        <v>36.107893254888502</v>
      </c>
      <c r="P112">
        <v>38.751230676363399</v>
      </c>
      <c r="Q112">
        <v>41.4034202673908</v>
      </c>
      <c r="R112">
        <v>44.017323783233998</v>
      </c>
      <c r="S112">
        <v>46.544752385034698</v>
      </c>
      <c r="T112">
        <v>48.939477933039299</v>
      </c>
      <c r="U112">
        <v>51.159709585740998</v>
      </c>
      <c r="V112">
        <v>53.1447169462934</v>
      </c>
      <c r="W112">
        <v>54.7892792148822</v>
      </c>
      <c r="X112">
        <v>56.135512363438004</v>
      </c>
      <c r="Y112" s="5">
        <v>57.166811767113998</v>
      </c>
      <c r="AA112" s="13">
        <v>14000</v>
      </c>
      <c r="AB112">
        <v>58.864115016906602</v>
      </c>
      <c r="AC112">
        <v>63.490622608016402</v>
      </c>
      <c r="AD112">
        <v>68.265185055516895</v>
      </c>
      <c r="AE112">
        <v>73.127408333727303</v>
      </c>
      <c r="AF112">
        <v>78.009985889217802</v>
      </c>
      <c r="AG112">
        <v>82.842272455086501</v>
      </c>
      <c r="AH112">
        <v>87.553743667343497</v>
      </c>
      <c r="AI112">
        <v>92.038263213811007</v>
      </c>
      <c r="AJ112">
        <v>96.109946693190807</v>
      </c>
      <c r="AK112">
        <v>99.802644713291201</v>
      </c>
      <c r="AL112" s="5">
        <v>103.058072548475</v>
      </c>
      <c r="AN112" s="13">
        <v>14000</v>
      </c>
      <c r="AO112">
        <v>74.137847569407896</v>
      </c>
      <c r="AP112">
        <v>80.187293401664505</v>
      </c>
      <c r="AQ112">
        <v>86.531170259776403</v>
      </c>
      <c r="AR112">
        <v>93.112381362758697</v>
      </c>
      <c r="AS112">
        <v>99.863440173978603</v>
      </c>
      <c r="AT112">
        <v>106.70971759989401</v>
      </c>
      <c r="AU112">
        <v>113.572808220707</v>
      </c>
      <c r="AV112">
        <v>120.328166137813</v>
      </c>
      <c r="AW112">
        <v>126.750515437956</v>
      </c>
      <c r="AX112">
        <v>132.86214668692301</v>
      </c>
      <c r="AY112" s="5">
        <v>138.57456193109101</v>
      </c>
      <c r="BA112" s="13">
        <v>14000</v>
      </c>
      <c r="BB112">
        <v>85.392350215504194</v>
      </c>
      <c r="BC112">
        <v>92.515064505377694</v>
      </c>
      <c r="BD112">
        <v>100.062986653911</v>
      </c>
      <c r="BE112">
        <v>107.988466221129</v>
      </c>
      <c r="BF112">
        <v>116.232069068022</v>
      </c>
      <c r="BG112">
        <v>124.725454794892</v>
      </c>
      <c r="BH112">
        <v>133.39446532959099</v>
      </c>
      <c r="BI112">
        <v>142.114250981027</v>
      </c>
      <c r="BJ112">
        <v>150.64441691126299</v>
      </c>
      <c r="BK112">
        <v>159.005191606003</v>
      </c>
      <c r="BL112" s="5">
        <v>167.09457238016</v>
      </c>
      <c r="BN112" s="13">
        <v>14000</v>
      </c>
      <c r="BO112">
        <v>93.935246573559596</v>
      </c>
      <c r="BP112">
        <v>101.85558481730099</v>
      </c>
      <c r="BQ112">
        <v>110.306773444694</v>
      </c>
      <c r="BR112">
        <v>119.251776595509</v>
      </c>
      <c r="BS112">
        <v>128.64167538206601</v>
      </c>
      <c r="BT112">
        <v>138.41832122657601</v>
      </c>
      <c r="BU112">
        <v>148.517238401941</v>
      </c>
      <c r="BV112">
        <v>158.82181531453199</v>
      </c>
      <c r="BW112">
        <v>169.09474177158901</v>
      </c>
      <c r="BX112">
        <v>179.36038348556201</v>
      </c>
      <c r="BY112" s="5">
        <v>189.51695210724699</v>
      </c>
      <c r="CA112" s="13">
        <v>14000</v>
      </c>
      <c r="CB112">
        <v>100.667187016453</v>
      </c>
      <c r="CC112">
        <v>109.18423428963899</v>
      </c>
      <c r="CD112">
        <v>118.314049396741</v>
      </c>
      <c r="CE112">
        <v>128.02913120644499</v>
      </c>
      <c r="CF112">
        <v>138.29058580523099</v>
      </c>
      <c r="CG112">
        <v>149.050685869924</v>
      </c>
      <c r="CH112">
        <v>160.25570361750201</v>
      </c>
      <c r="CI112">
        <v>171.80056866035</v>
      </c>
      <c r="CJ112">
        <v>183.45930716802701</v>
      </c>
      <c r="CK112">
        <v>195.263480847664</v>
      </c>
      <c r="CL112" s="5">
        <v>207.119176708194</v>
      </c>
      <c r="CN112" s="13">
        <v>14000</v>
      </c>
      <c r="CO112">
        <v>105.611334722542</v>
      </c>
      <c r="CP112">
        <v>114.433383547281</v>
      </c>
      <c r="CQ112">
        <v>123.910163844314</v>
      </c>
      <c r="CR112">
        <v>134.021872602494</v>
      </c>
      <c r="CS112">
        <v>144.73821910946899</v>
      </c>
      <c r="CT112">
        <v>156.02078647295801</v>
      </c>
      <c r="CU112">
        <v>167.825677594647</v>
      </c>
      <c r="CV112">
        <v>180.02228854407701</v>
      </c>
      <c r="CW112">
        <v>192.47146058402899</v>
      </c>
      <c r="CX112">
        <v>205.177534346393</v>
      </c>
      <c r="CY112" s="5">
        <v>218.05699539374899</v>
      </c>
      <c r="DA112" s="13">
        <v>14000</v>
      </c>
      <c r="DB112">
        <v>107.947252698204</v>
      </c>
      <c r="DC112">
        <v>116.74338315123001</v>
      </c>
      <c r="DD112">
        <v>126.19591150526701</v>
      </c>
      <c r="DE112">
        <v>136.290918367876</v>
      </c>
      <c r="DF112">
        <v>147.00524665680999</v>
      </c>
      <c r="DG112">
        <v>158.308582390429</v>
      </c>
      <c r="DH112">
        <v>170.16581040270199</v>
      </c>
      <c r="DI112">
        <v>182.38632407634401</v>
      </c>
      <c r="DJ112">
        <v>194.988471278709</v>
      </c>
      <c r="DK112">
        <v>207.91535295254499</v>
      </c>
      <c r="DL112" s="5">
        <v>221.09531273760101</v>
      </c>
      <c r="DN112" s="13">
        <v>14000</v>
      </c>
      <c r="DO112">
        <v>108.221690553654</v>
      </c>
      <c r="DP112">
        <v>117.03506029520599</v>
      </c>
      <c r="DQ112">
        <v>126.507516315418</v>
      </c>
      <c r="DR112">
        <v>136.62552593191501</v>
      </c>
      <c r="DS112">
        <v>147.36638318698999</v>
      </c>
      <c r="DT112">
        <v>158.70029499923899</v>
      </c>
      <c r="DU112">
        <v>170.59274310483599</v>
      </c>
      <c r="DV112">
        <v>182.870089633693</v>
      </c>
      <c r="DW112">
        <v>195.54534173858201</v>
      </c>
      <c r="DX112">
        <v>208.564442733877</v>
      </c>
      <c r="DY112" s="5">
        <v>221.86038025433001</v>
      </c>
      <c r="EA112" s="13">
        <v>14000</v>
      </c>
      <c r="EB112">
        <v>108.442289117543</v>
      </c>
      <c r="EC112">
        <v>117.269501877151</v>
      </c>
      <c r="ED112">
        <v>126.75796622878801</v>
      </c>
      <c r="EE112">
        <v>136.8944613493</v>
      </c>
      <c r="EF112">
        <v>147.65664536492699</v>
      </c>
      <c r="EG112">
        <v>159.015145943286</v>
      </c>
      <c r="EH112">
        <v>170.935927407599</v>
      </c>
      <c r="EI112">
        <v>183.259057257031</v>
      </c>
      <c r="EJ112">
        <v>195.99324882208899</v>
      </c>
      <c r="EK112">
        <v>209.086768106541</v>
      </c>
      <c r="EL112" s="5">
        <v>222.47639955699199</v>
      </c>
      <c r="EN112" s="13">
        <v>14000</v>
      </c>
      <c r="EO112">
        <v>108.62347660072901</v>
      </c>
      <c r="EP112">
        <v>117.462049759932</v>
      </c>
      <c r="EQ112">
        <v>126.963655878312</v>
      </c>
      <c r="ER112">
        <v>137.11533095201699</v>
      </c>
      <c r="ES112">
        <v>147.89503311989299</v>
      </c>
      <c r="ET112">
        <v>159.27373699018901</v>
      </c>
      <c r="EU112">
        <v>171.21780511633401</v>
      </c>
      <c r="EV112">
        <v>183.578605551534</v>
      </c>
      <c r="EW112">
        <v>196.361324438389</v>
      </c>
      <c r="EX112">
        <v>209.51616096479401</v>
      </c>
      <c r="EY112" s="5">
        <v>222.98306100097099</v>
      </c>
      <c r="FA112" s="13">
        <v>14000</v>
      </c>
      <c r="FB112">
        <v>107.198156667501</v>
      </c>
      <c r="FC112">
        <v>116.030738392874</v>
      </c>
      <c r="FD112">
        <v>125.52159593191</v>
      </c>
      <c r="FE112">
        <v>135.654422767234</v>
      </c>
      <c r="FF112">
        <v>146.403106244871</v>
      </c>
      <c r="FG112">
        <v>157.733920638039</v>
      </c>
      <c r="FH112">
        <v>169.608000706383</v>
      </c>
      <c r="FI112">
        <v>181.86000508217401</v>
      </c>
      <c r="FJ112">
        <v>194.43875346121899</v>
      </c>
      <c r="FK112">
        <v>207.31474845060501</v>
      </c>
      <c r="FL112" s="5">
        <v>220.41069170752601</v>
      </c>
      <c r="FN112" s="13">
        <v>14000</v>
      </c>
      <c r="FO112">
        <v>107.787737364131</v>
      </c>
      <c r="FP112">
        <v>116.591008662148</v>
      </c>
      <c r="FQ112">
        <v>126.050929730739</v>
      </c>
      <c r="FR112">
        <v>136.15308714625499</v>
      </c>
      <c r="FS112">
        <v>146.87370819137001</v>
      </c>
      <c r="FT112">
        <v>158.18176153297901</v>
      </c>
      <c r="FU112">
        <v>170.041334174919</v>
      </c>
      <c r="FV112">
        <v>182.26324242402401</v>
      </c>
      <c r="FW112">
        <v>194.853286458996</v>
      </c>
      <c r="FX112">
        <v>207.760016632808</v>
      </c>
      <c r="FY112" s="5">
        <v>220.90995698579599</v>
      </c>
      <c r="GA112" s="13">
        <v>14000</v>
      </c>
      <c r="GB112">
        <v>107.90816551332099</v>
      </c>
      <c r="GC112">
        <v>116.70183903455801</v>
      </c>
      <c r="GD112">
        <v>126.15152804778801</v>
      </c>
      <c r="GE112">
        <v>136.243258196748</v>
      </c>
      <c r="GF112">
        <v>146.95380831111601</v>
      </c>
      <c r="GG112">
        <v>158.252790447991</v>
      </c>
      <c r="GH112">
        <v>170.10500473888499</v>
      </c>
      <c r="GI112">
        <v>182.317435123639</v>
      </c>
      <c r="GJ112">
        <v>194.90919002107</v>
      </c>
      <c r="GK112">
        <v>207.82296978021699</v>
      </c>
      <c r="GL112" s="5">
        <v>220.98646373547601</v>
      </c>
      <c r="GN112" s="13">
        <v>14000</v>
      </c>
      <c r="GO112">
        <v>107.850799525027</v>
      </c>
      <c r="GP112">
        <v>116.649474295259</v>
      </c>
      <c r="GQ112">
        <v>126.104506839354</v>
      </c>
      <c r="GR112">
        <v>136.20170687396899</v>
      </c>
      <c r="GS112">
        <v>146.91758113951499</v>
      </c>
      <c r="GT112">
        <v>158.22142360806299</v>
      </c>
      <c r="GU112">
        <v>170.07768127918001</v>
      </c>
      <c r="GV112">
        <v>182.29554147696899</v>
      </c>
      <c r="GW112">
        <v>194.88681391146099</v>
      </c>
      <c r="GX112">
        <v>207.79736546405601</v>
      </c>
      <c r="GY112" s="5">
        <v>220.95463244941399</v>
      </c>
      <c r="HA112" s="13">
        <v>14000</v>
      </c>
      <c r="HB112">
        <v>107.898203773452</v>
      </c>
      <c r="HC112">
        <v>116.691251058362</v>
      </c>
      <c r="HD112">
        <v>126.140216394098</v>
      </c>
      <c r="HE112">
        <v>136.231111420888</v>
      </c>
      <c r="HF112">
        <v>146.94069864149199</v>
      </c>
      <c r="HG112">
        <v>158.23857127239501</v>
      </c>
      <c r="HH112">
        <v>170.08950787031699</v>
      </c>
      <c r="HI112">
        <v>182.29987859888001</v>
      </c>
      <c r="HJ112">
        <v>194.88898570610499</v>
      </c>
      <c r="HK112">
        <v>207.79942761424601</v>
      </c>
      <c r="HL112" s="5">
        <v>220.95872718461499</v>
      </c>
    </row>
    <row r="113" spans="1:220" x14ac:dyDescent="0.25">
      <c r="A113" s="13"/>
      <c r="L113" s="5"/>
      <c r="N113" s="13"/>
      <c r="Y113" s="5"/>
      <c r="AA113" s="13"/>
      <c r="AL113" s="5"/>
      <c r="AN113" s="13"/>
      <c r="AY113" s="5"/>
      <c r="BA113" s="13"/>
      <c r="BL113" s="5"/>
      <c r="BN113" s="13"/>
      <c r="BY113" s="5"/>
      <c r="CA113" s="13"/>
      <c r="CL113" s="5"/>
      <c r="CN113" s="13"/>
      <c r="CY113" s="5"/>
      <c r="DA113" s="13"/>
      <c r="DL113" s="5"/>
      <c r="DN113" s="13"/>
      <c r="DY113" s="5"/>
      <c r="EA113" s="13"/>
      <c r="EL113" s="5"/>
      <c r="EN113" s="13"/>
      <c r="EY113" s="5"/>
      <c r="FA113" s="13"/>
      <c r="FL113" s="5"/>
      <c r="FN113" s="13"/>
      <c r="FY113" s="5"/>
      <c r="GA113" s="13"/>
      <c r="GL113" s="5"/>
      <c r="GN113" s="13"/>
      <c r="GY113" s="5"/>
      <c r="HA113" s="13"/>
      <c r="HL113" s="5"/>
    </row>
    <row r="114" spans="1:220" x14ac:dyDescent="0.25">
      <c r="A114" s="13"/>
      <c r="L114" s="5"/>
      <c r="N114" s="13"/>
      <c r="Y114" s="5"/>
      <c r="AA114" s="13"/>
      <c r="AL114" s="5"/>
      <c r="AN114" s="13"/>
      <c r="AY114" s="5"/>
      <c r="BA114" s="13"/>
      <c r="BL114" s="5"/>
      <c r="BN114" s="13"/>
      <c r="BY114" s="5"/>
      <c r="CA114" s="13"/>
      <c r="CL114" s="5"/>
      <c r="CN114" s="13"/>
      <c r="CY114" s="5"/>
      <c r="DA114" s="13"/>
      <c r="DL114" s="5"/>
      <c r="DN114" s="13"/>
      <c r="DY114" s="5"/>
      <c r="EA114" s="13"/>
      <c r="EL114" s="5"/>
      <c r="EN114" s="13"/>
      <c r="EY114" s="5"/>
      <c r="FA114" s="13"/>
      <c r="FL114" s="5"/>
      <c r="FN114" s="13"/>
      <c r="FY114" s="5"/>
      <c r="GA114" s="13"/>
      <c r="GL114" s="5"/>
      <c r="GN114" s="13"/>
      <c r="GY114" s="5"/>
      <c r="HA114" s="13"/>
      <c r="HL114" s="5"/>
    </row>
    <row r="115" spans="1:220" x14ac:dyDescent="0.25">
      <c r="A115" s="13" t="s">
        <v>254</v>
      </c>
      <c r="B115">
        <v>0</v>
      </c>
      <c r="C115">
        <v>0.09</v>
      </c>
      <c r="D115">
        <v>0.18</v>
      </c>
      <c r="E115">
        <v>0.27</v>
      </c>
      <c r="F115">
        <v>0.36</v>
      </c>
      <c r="G115">
        <v>0.45</v>
      </c>
      <c r="H115">
        <v>0.54</v>
      </c>
      <c r="I115">
        <v>0.63</v>
      </c>
      <c r="J115">
        <v>0.72</v>
      </c>
      <c r="K115">
        <v>0.80999999999999905</v>
      </c>
      <c r="L115" s="5">
        <v>0.9</v>
      </c>
      <c r="N115" s="13" t="s">
        <v>254</v>
      </c>
      <c r="O115">
        <v>0</v>
      </c>
      <c r="P115">
        <v>0.09</v>
      </c>
      <c r="Q115">
        <v>0.18</v>
      </c>
      <c r="R115">
        <v>0.27</v>
      </c>
      <c r="S115">
        <v>0.36</v>
      </c>
      <c r="T115">
        <v>0.45</v>
      </c>
      <c r="U115">
        <v>0.54</v>
      </c>
      <c r="V115">
        <v>0.63</v>
      </c>
      <c r="W115">
        <v>0.72</v>
      </c>
      <c r="X115">
        <v>0.80999999999999905</v>
      </c>
      <c r="Y115" s="5">
        <v>0.9</v>
      </c>
      <c r="AA115" s="13" t="s">
        <v>254</v>
      </c>
      <c r="AB115">
        <v>0</v>
      </c>
      <c r="AC115">
        <v>0.09</v>
      </c>
      <c r="AD115">
        <v>0.18</v>
      </c>
      <c r="AE115">
        <v>0.27</v>
      </c>
      <c r="AF115">
        <v>0.36</v>
      </c>
      <c r="AG115">
        <v>0.45</v>
      </c>
      <c r="AH115">
        <v>0.54</v>
      </c>
      <c r="AI115">
        <v>0.63</v>
      </c>
      <c r="AJ115">
        <v>0.72</v>
      </c>
      <c r="AK115">
        <v>0.80999999999999905</v>
      </c>
      <c r="AL115" s="5">
        <v>0.9</v>
      </c>
      <c r="AN115" s="13" t="s">
        <v>254</v>
      </c>
      <c r="AO115">
        <v>0</v>
      </c>
      <c r="AP115">
        <v>0.09</v>
      </c>
      <c r="AQ115">
        <v>0.18</v>
      </c>
      <c r="AR115">
        <v>0.27</v>
      </c>
      <c r="AS115">
        <v>0.36</v>
      </c>
      <c r="AT115">
        <v>0.45</v>
      </c>
      <c r="AU115">
        <v>0.54</v>
      </c>
      <c r="AV115">
        <v>0.63</v>
      </c>
      <c r="AW115">
        <v>0.72</v>
      </c>
      <c r="AX115">
        <v>0.80999999999999905</v>
      </c>
      <c r="AY115" s="5">
        <v>0.9</v>
      </c>
      <c r="BA115" s="13" t="s">
        <v>254</v>
      </c>
      <c r="BB115">
        <v>0</v>
      </c>
      <c r="BC115">
        <v>0.09</v>
      </c>
      <c r="BD115">
        <v>0.18</v>
      </c>
      <c r="BE115">
        <v>0.27</v>
      </c>
      <c r="BF115">
        <v>0.36</v>
      </c>
      <c r="BG115">
        <v>0.45</v>
      </c>
      <c r="BH115">
        <v>0.54</v>
      </c>
      <c r="BI115">
        <v>0.63</v>
      </c>
      <c r="BJ115">
        <v>0.72</v>
      </c>
      <c r="BK115">
        <v>0.80999999999999905</v>
      </c>
      <c r="BL115" s="5">
        <v>0.9</v>
      </c>
      <c r="BN115" s="13" t="s">
        <v>254</v>
      </c>
      <c r="BO115">
        <v>0</v>
      </c>
      <c r="BP115">
        <v>0.09</v>
      </c>
      <c r="BQ115">
        <v>0.18</v>
      </c>
      <c r="BR115">
        <v>0.27</v>
      </c>
      <c r="BS115">
        <v>0.36</v>
      </c>
      <c r="BT115">
        <v>0.45</v>
      </c>
      <c r="BU115">
        <v>0.54</v>
      </c>
      <c r="BV115">
        <v>0.63</v>
      </c>
      <c r="BW115">
        <v>0.72</v>
      </c>
      <c r="BX115">
        <v>0.80999999999999905</v>
      </c>
      <c r="BY115" s="5">
        <v>0.9</v>
      </c>
      <c r="CA115" s="13" t="s">
        <v>254</v>
      </c>
      <c r="CB115">
        <v>0</v>
      </c>
      <c r="CC115">
        <v>0.09</v>
      </c>
      <c r="CD115">
        <v>0.18</v>
      </c>
      <c r="CE115">
        <v>0.27</v>
      </c>
      <c r="CF115">
        <v>0.36</v>
      </c>
      <c r="CG115">
        <v>0.45</v>
      </c>
      <c r="CH115">
        <v>0.54</v>
      </c>
      <c r="CI115">
        <v>0.63</v>
      </c>
      <c r="CJ115">
        <v>0.72</v>
      </c>
      <c r="CK115">
        <v>0.80999999999999905</v>
      </c>
      <c r="CL115" s="5">
        <v>0.9</v>
      </c>
      <c r="CN115" s="13" t="s">
        <v>254</v>
      </c>
      <c r="CO115">
        <v>0</v>
      </c>
      <c r="CP115">
        <v>0.09</v>
      </c>
      <c r="CQ115">
        <v>0.18</v>
      </c>
      <c r="CR115">
        <v>0.27</v>
      </c>
      <c r="CS115">
        <v>0.36</v>
      </c>
      <c r="CT115">
        <v>0.45</v>
      </c>
      <c r="CU115">
        <v>0.54</v>
      </c>
      <c r="CV115">
        <v>0.63</v>
      </c>
      <c r="CW115">
        <v>0.72</v>
      </c>
      <c r="CX115">
        <v>0.80999999999999905</v>
      </c>
      <c r="CY115" s="5">
        <v>0.9</v>
      </c>
      <c r="DA115" s="13" t="s">
        <v>254</v>
      </c>
      <c r="DB115">
        <v>0</v>
      </c>
      <c r="DC115">
        <v>0.09</v>
      </c>
      <c r="DD115">
        <v>0.18</v>
      </c>
      <c r="DE115">
        <v>0.27</v>
      </c>
      <c r="DF115">
        <v>0.36</v>
      </c>
      <c r="DG115">
        <v>0.45</v>
      </c>
      <c r="DH115">
        <v>0.54</v>
      </c>
      <c r="DI115">
        <v>0.63</v>
      </c>
      <c r="DJ115">
        <v>0.72</v>
      </c>
      <c r="DK115">
        <v>0.80999999999999905</v>
      </c>
      <c r="DL115" s="5">
        <v>0.9</v>
      </c>
      <c r="DN115" s="13" t="s">
        <v>254</v>
      </c>
      <c r="DO115">
        <v>0</v>
      </c>
      <c r="DP115">
        <v>0.09</v>
      </c>
      <c r="DQ115">
        <v>0.18</v>
      </c>
      <c r="DR115">
        <v>0.27</v>
      </c>
      <c r="DS115">
        <v>0.36</v>
      </c>
      <c r="DT115">
        <v>0.45</v>
      </c>
      <c r="DU115">
        <v>0.54</v>
      </c>
      <c r="DV115">
        <v>0.63</v>
      </c>
      <c r="DW115">
        <v>0.72</v>
      </c>
      <c r="DX115">
        <v>0.80999999999999905</v>
      </c>
      <c r="DY115" s="5">
        <v>0.9</v>
      </c>
      <c r="EA115" s="13" t="s">
        <v>254</v>
      </c>
      <c r="EB115">
        <v>0</v>
      </c>
      <c r="EC115">
        <v>0.09</v>
      </c>
      <c r="ED115">
        <v>0.18</v>
      </c>
      <c r="EE115">
        <v>0.27</v>
      </c>
      <c r="EF115">
        <v>0.36</v>
      </c>
      <c r="EG115">
        <v>0.45</v>
      </c>
      <c r="EH115">
        <v>0.54</v>
      </c>
      <c r="EI115">
        <v>0.63</v>
      </c>
      <c r="EJ115">
        <v>0.72</v>
      </c>
      <c r="EK115">
        <v>0.80999999999999905</v>
      </c>
      <c r="EL115" s="5">
        <v>0.9</v>
      </c>
      <c r="EN115" s="13" t="s">
        <v>254</v>
      </c>
      <c r="EO115">
        <v>0</v>
      </c>
      <c r="EP115">
        <v>0.09</v>
      </c>
      <c r="EQ115">
        <v>0.18</v>
      </c>
      <c r="ER115">
        <v>0.27</v>
      </c>
      <c r="ES115">
        <v>0.36</v>
      </c>
      <c r="ET115">
        <v>0.45</v>
      </c>
      <c r="EU115">
        <v>0.54</v>
      </c>
      <c r="EV115">
        <v>0.63</v>
      </c>
      <c r="EW115">
        <v>0.72</v>
      </c>
      <c r="EX115">
        <v>0.80999999999999905</v>
      </c>
      <c r="EY115" s="5">
        <v>0.9</v>
      </c>
      <c r="FA115" s="13" t="s">
        <v>254</v>
      </c>
      <c r="FB115">
        <v>0</v>
      </c>
      <c r="FC115">
        <v>0.09</v>
      </c>
      <c r="FD115">
        <v>0.18</v>
      </c>
      <c r="FE115">
        <v>0.27</v>
      </c>
      <c r="FF115">
        <v>0.36</v>
      </c>
      <c r="FG115">
        <v>0.45</v>
      </c>
      <c r="FH115">
        <v>0.54</v>
      </c>
      <c r="FI115">
        <v>0.63</v>
      </c>
      <c r="FJ115">
        <v>0.72</v>
      </c>
      <c r="FK115">
        <v>0.80999999999999905</v>
      </c>
      <c r="FL115" s="5">
        <v>0.9</v>
      </c>
      <c r="FN115" s="13" t="s">
        <v>254</v>
      </c>
      <c r="FO115">
        <v>0</v>
      </c>
      <c r="FP115">
        <v>0.09</v>
      </c>
      <c r="FQ115">
        <v>0.18</v>
      </c>
      <c r="FR115">
        <v>0.27</v>
      </c>
      <c r="FS115">
        <v>0.36</v>
      </c>
      <c r="FT115">
        <v>0.45</v>
      </c>
      <c r="FU115">
        <v>0.54</v>
      </c>
      <c r="FV115">
        <v>0.63</v>
      </c>
      <c r="FW115">
        <v>0.72</v>
      </c>
      <c r="FX115">
        <v>0.80999999999999905</v>
      </c>
      <c r="FY115" s="5">
        <v>0.9</v>
      </c>
      <c r="GA115" s="13" t="s">
        <v>254</v>
      </c>
      <c r="GB115">
        <v>0</v>
      </c>
      <c r="GC115">
        <v>0.09</v>
      </c>
      <c r="GD115">
        <v>0.18</v>
      </c>
      <c r="GE115">
        <v>0.27</v>
      </c>
      <c r="GF115">
        <v>0.36</v>
      </c>
      <c r="GG115">
        <v>0.45</v>
      </c>
      <c r="GH115">
        <v>0.54</v>
      </c>
      <c r="GI115">
        <v>0.63</v>
      </c>
      <c r="GJ115">
        <v>0.72</v>
      </c>
      <c r="GK115">
        <v>0.80999999999999905</v>
      </c>
      <c r="GL115" s="5">
        <v>0.9</v>
      </c>
      <c r="GN115" s="13" t="s">
        <v>254</v>
      </c>
      <c r="GO115">
        <v>0</v>
      </c>
      <c r="GP115">
        <v>0.09</v>
      </c>
      <c r="GQ115">
        <v>0.18</v>
      </c>
      <c r="GR115">
        <v>0.27</v>
      </c>
      <c r="GS115">
        <v>0.36</v>
      </c>
      <c r="GT115">
        <v>0.45</v>
      </c>
      <c r="GU115">
        <v>0.54</v>
      </c>
      <c r="GV115">
        <v>0.63</v>
      </c>
      <c r="GW115">
        <v>0.72</v>
      </c>
      <c r="GX115">
        <v>0.80999999999999905</v>
      </c>
      <c r="GY115" s="5">
        <v>0.9</v>
      </c>
      <c r="HA115" s="13" t="s">
        <v>254</v>
      </c>
      <c r="HB115">
        <v>0</v>
      </c>
      <c r="HC115">
        <v>0.09</v>
      </c>
      <c r="HD115">
        <v>0.18</v>
      </c>
      <c r="HE115">
        <v>0.27</v>
      </c>
      <c r="HF115">
        <v>0.36</v>
      </c>
      <c r="HG115">
        <v>0.45</v>
      </c>
      <c r="HH115">
        <v>0.54</v>
      </c>
      <c r="HI115">
        <v>0.63</v>
      </c>
      <c r="HJ115">
        <v>0.72</v>
      </c>
      <c r="HK115">
        <v>0.80999999999999905</v>
      </c>
      <c r="HL115" s="5">
        <v>0.9</v>
      </c>
    </row>
    <row r="116" spans="1:220" x14ac:dyDescent="0.25">
      <c r="A116" s="13">
        <v>0</v>
      </c>
      <c r="B116">
        <v>503.616877779616</v>
      </c>
      <c r="C116">
        <v>544.33867177412696</v>
      </c>
      <c r="D116">
        <v>585.85390769302103</v>
      </c>
      <c r="E116">
        <v>627.45662437819897</v>
      </c>
      <c r="F116">
        <v>668.56016042131603</v>
      </c>
      <c r="G116">
        <v>708.73877949069094</v>
      </c>
      <c r="H116">
        <v>747.72468146995004</v>
      </c>
      <c r="I116">
        <v>785.37933238234405</v>
      </c>
      <c r="J116">
        <v>821.65763252144995</v>
      </c>
      <c r="K116">
        <v>851.67607550946298</v>
      </c>
      <c r="L116" s="5">
        <v>878.73255076512396</v>
      </c>
      <c r="N116" s="13">
        <v>0</v>
      </c>
      <c r="O116">
        <v>473.63450131694299</v>
      </c>
      <c r="P116">
        <v>515.05107869876701</v>
      </c>
      <c r="Q116">
        <v>557.95088206248204</v>
      </c>
      <c r="R116">
        <v>601.64490663118897</v>
      </c>
      <c r="S116">
        <v>645.48234138001396</v>
      </c>
      <c r="T116">
        <v>688.90986164036099</v>
      </c>
      <c r="U116">
        <v>731.498247860785</v>
      </c>
      <c r="V116">
        <v>772.94216740565605</v>
      </c>
      <c r="W116">
        <v>813.04446003267196</v>
      </c>
      <c r="X116">
        <v>846.24488469268204</v>
      </c>
      <c r="Y116" s="5">
        <v>875.98458189254495</v>
      </c>
      <c r="AA116" s="13">
        <v>0</v>
      </c>
      <c r="AB116">
        <v>428.854819955918</v>
      </c>
      <c r="AC116">
        <v>468.86423161192999</v>
      </c>
      <c r="AD116">
        <v>510.919421932082</v>
      </c>
      <c r="AE116">
        <v>554.43221674390497</v>
      </c>
      <c r="AF116">
        <v>598.793561003695</v>
      </c>
      <c r="AG116">
        <v>643.43152673642703</v>
      </c>
      <c r="AH116">
        <v>687.84951468066402</v>
      </c>
      <c r="AI116">
        <v>731.64343442623101</v>
      </c>
      <c r="AJ116">
        <v>774.50294962730595</v>
      </c>
      <c r="AK116">
        <v>810.39506107676004</v>
      </c>
      <c r="AL116" s="5">
        <v>842.68870059195694</v>
      </c>
      <c r="AN116" s="13">
        <v>0</v>
      </c>
      <c r="AO116">
        <v>380.58812962505999</v>
      </c>
      <c r="AP116">
        <v>417.71451536421301</v>
      </c>
      <c r="AQ116">
        <v>457.20538777454601</v>
      </c>
      <c r="AR116">
        <v>498.60904012964801</v>
      </c>
      <c r="AS116">
        <v>541.42189436339697</v>
      </c>
      <c r="AT116">
        <v>585.13603146372395</v>
      </c>
      <c r="AU116">
        <v>629.27638325267003</v>
      </c>
      <c r="AV116">
        <v>673.42379914532796</v>
      </c>
      <c r="AW116">
        <v>717.22535422725002</v>
      </c>
      <c r="AX116">
        <v>754.52395357893499</v>
      </c>
      <c r="AY116" s="5">
        <v>788.46110913713096</v>
      </c>
      <c r="BA116" s="13">
        <v>0</v>
      </c>
      <c r="BB116">
        <v>326.29128172958002</v>
      </c>
      <c r="BC116">
        <v>359.17452600176102</v>
      </c>
      <c r="BD116">
        <v>394.50206641301401</v>
      </c>
      <c r="BE116">
        <v>431.96611111494298</v>
      </c>
      <c r="BF116">
        <v>471.198134011305</v>
      </c>
      <c r="BG116">
        <v>511.803626518545</v>
      </c>
      <c r="BH116">
        <v>553.39234682437302</v>
      </c>
      <c r="BI116">
        <v>595.599995527587</v>
      </c>
      <c r="BJ116">
        <v>638.100913400639</v>
      </c>
      <c r="BK116">
        <v>674.94670183598703</v>
      </c>
      <c r="BL116" s="5">
        <v>708.92283152923596</v>
      </c>
      <c r="BN116" s="13">
        <v>0</v>
      </c>
      <c r="BO116">
        <v>271.71967405523401</v>
      </c>
      <c r="BP116">
        <v>299.60407601620898</v>
      </c>
      <c r="BQ116">
        <v>329.78187923455698</v>
      </c>
      <c r="BR116">
        <v>362.06549432826398</v>
      </c>
      <c r="BS116">
        <v>396.21273193451401</v>
      </c>
      <c r="BT116">
        <v>431.95066353700798</v>
      </c>
      <c r="BU116">
        <v>468.99793319061803</v>
      </c>
      <c r="BV116">
        <v>507.0820899597</v>
      </c>
      <c r="BW116">
        <v>545.95093619046395</v>
      </c>
      <c r="BX116">
        <v>580.17588576329695</v>
      </c>
      <c r="BY116" s="5">
        <v>612.15546398727997</v>
      </c>
      <c r="CA116" s="13">
        <v>0</v>
      </c>
      <c r="CB116">
        <v>219.01538535762899</v>
      </c>
      <c r="CC116">
        <v>241.59080421745301</v>
      </c>
      <c r="CD116">
        <v>266.13519908246002</v>
      </c>
      <c r="CE116">
        <v>292.54435014537802</v>
      </c>
      <c r="CF116">
        <v>320.67175998885801</v>
      </c>
      <c r="CG116">
        <v>350.34468149650399</v>
      </c>
      <c r="CH116">
        <v>381.37990560802803</v>
      </c>
      <c r="CI116">
        <v>413.59672026058001</v>
      </c>
      <c r="CJ116">
        <v>446.82598032372999</v>
      </c>
      <c r="CK116">
        <v>476.40980470605899</v>
      </c>
      <c r="CL116" s="5">
        <v>504.3313182059</v>
      </c>
      <c r="CN116" s="13">
        <v>0</v>
      </c>
      <c r="CO116">
        <v>189.75857413059299</v>
      </c>
      <c r="CP116">
        <v>208.87932647790601</v>
      </c>
      <c r="CQ116">
        <v>229.68172742306899</v>
      </c>
      <c r="CR116">
        <v>252.10366191688601</v>
      </c>
      <c r="CS116">
        <v>276.050336295318</v>
      </c>
      <c r="CT116">
        <v>301.40537752446801</v>
      </c>
      <c r="CU116">
        <v>328.042301135662</v>
      </c>
      <c r="CV116">
        <v>355.83445134301797</v>
      </c>
      <c r="CW116">
        <v>384.42457804280502</v>
      </c>
      <c r="CX116">
        <v>409.938720717141</v>
      </c>
      <c r="CY116" s="5">
        <v>434.308817901466</v>
      </c>
      <c r="DA116" s="13">
        <v>0</v>
      </c>
      <c r="DB116">
        <v>0</v>
      </c>
      <c r="DC116">
        <v>0</v>
      </c>
      <c r="DD116">
        <v>0</v>
      </c>
      <c r="DE116">
        <v>0</v>
      </c>
      <c r="DF116">
        <v>259.44349922932702</v>
      </c>
      <c r="DG116">
        <v>282.356352088118</v>
      </c>
      <c r="DH116">
        <v>306.50414243564302</v>
      </c>
      <c r="DI116">
        <v>331.75220073689201</v>
      </c>
      <c r="DJ116">
        <v>356.90409097688899</v>
      </c>
      <c r="DK116">
        <v>380.026338958846</v>
      </c>
      <c r="DL116" s="5">
        <v>402.141420883644</v>
      </c>
      <c r="DN116" s="13">
        <v>0</v>
      </c>
      <c r="DO116">
        <v>0</v>
      </c>
      <c r="DP116">
        <v>0</v>
      </c>
      <c r="DQ116">
        <v>0</v>
      </c>
      <c r="DR116">
        <v>0</v>
      </c>
      <c r="DS116">
        <v>258.39295683227499</v>
      </c>
      <c r="DT116">
        <v>281.149575913234</v>
      </c>
      <c r="DU116">
        <v>305.11623599887798</v>
      </c>
      <c r="DV116">
        <v>330.160597303575</v>
      </c>
      <c r="DW116">
        <v>355.20218134660098</v>
      </c>
      <c r="DX116">
        <v>378.49782807620898</v>
      </c>
      <c r="DY116" s="5">
        <v>400.94067127243699</v>
      </c>
      <c r="EA116" s="13">
        <v>0</v>
      </c>
      <c r="EB116">
        <v>0</v>
      </c>
      <c r="EC116">
        <v>0</v>
      </c>
      <c r="ED116">
        <v>0</v>
      </c>
      <c r="EE116">
        <v>0</v>
      </c>
      <c r="EF116">
        <v>257.54078728030601</v>
      </c>
      <c r="EG116">
        <v>280.17046224493203</v>
      </c>
      <c r="EH116">
        <v>303.98979739461402</v>
      </c>
      <c r="EI116">
        <v>328.86825492179997</v>
      </c>
      <c r="EJ116">
        <v>353.81886428101399</v>
      </c>
      <c r="EK116">
        <v>377.25283053565198</v>
      </c>
      <c r="EL116" s="5">
        <v>399.960388969988</v>
      </c>
      <c r="EN116" s="13">
        <v>0</v>
      </c>
      <c r="EO116">
        <v>0</v>
      </c>
      <c r="EP116">
        <v>0</v>
      </c>
      <c r="EQ116">
        <v>0</v>
      </c>
      <c r="ER116">
        <v>0</v>
      </c>
      <c r="ES116">
        <v>256.83564561902898</v>
      </c>
      <c r="ET116">
        <v>279.360135509722</v>
      </c>
      <c r="EU116">
        <v>303.05729541468202</v>
      </c>
      <c r="EV116">
        <v>327.798018716922</v>
      </c>
      <c r="EW116">
        <v>352.67233207930002</v>
      </c>
      <c r="EX116">
        <v>376.21915706422197</v>
      </c>
      <c r="EY116" s="5">
        <v>399.144960225923</v>
      </c>
      <c r="FA116" s="13">
        <v>0</v>
      </c>
      <c r="FB116">
        <v>184.36889677633599</v>
      </c>
      <c r="FC116">
        <v>202.54421494374</v>
      </c>
      <c r="FD116">
        <v>222.299115814587</v>
      </c>
      <c r="FE116">
        <v>243.582648226592</v>
      </c>
      <c r="FF116">
        <v>266.31472256705001</v>
      </c>
      <c r="FG116">
        <v>290.395611956707</v>
      </c>
      <c r="FH116">
        <v>315.71597804748097</v>
      </c>
      <c r="FI116">
        <v>342.16578622846998</v>
      </c>
      <c r="FJ116">
        <v>368.918603529763</v>
      </c>
      <c r="FK116">
        <v>393.16032654521501</v>
      </c>
      <c r="FL116" s="5">
        <v>416.32960454680699</v>
      </c>
      <c r="FN116" s="13">
        <v>0</v>
      </c>
      <c r="FO116">
        <v>181.26703321760399</v>
      </c>
      <c r="FP116">
        <v>198.91088428269899</v>
      </c>
      <c r="FQ116">
        <v>218.055736277009</v>
      </c>
      <c r="FR116">
        <v>238.65387856021999</v>
      </c>
      <c r="FS116">
        <v>260.63337084041098</v>
      </c>
      <c r="FT116">
        <v>283.90465930839599</v>
      </c>
      <c r="FU116">
        <v>308.36882410036799</v>
      </c>
      <c r="FV116">
        <v>333.92564637970702</v>
      </c>
      <c r="FW116">
        <v>359.44042906502102</v>
      </c>
      <c r="FX116">
        <v>382.77547094333102</v>
      </c>
      <c r="FY116" s="5">
        <v>405.059743220928</v>
      </c>
      <c r="GA116" s="13">
        <v>0</v>
      </c>
      <c r="GB116">
        <v>0</v>
      </c>
      <c r="GC116">
        <v>0</v>
      </c>
      <c r="GD116">
        <v>0</v>
      </c>
      <c r="GE116">
        <v>0</v>
      </c>
      <c r="GF116">
        <v>259.59226646282002</v>
      </c>
      <c r="GG116">
        <v>282.52722022319199</v>
      </c>
      <c r="GH116">
        <v>306.700616659498</v>
      </c>
      <c r="GI116">
        <v>331.97744670456598</v>
      </c>
      <c r="GJ116">
        <v>357.14479304040299</v>
      </c>
      <c r="GK116">
        <v>380.24223066535501</v>
      </c>
      <c r="GL116" s="5">
        <v>402.31077323639897</v>
      </c>
      <c r="GN116" s="13">
        <v>0</v>
      </c>
      <c r="GO116">
        <v>181.07251634323899</v>
      </c>
      <c r="GP116">
        <v>198.653001965394</v>
      </c>
      <c r="GQ116">
        <v>217.690428454505</v>
      </c>
      <c r="GR116">
        <v>238.168581833091</v>
      </c>
      <c r="GS116">
        <v>260.02384726540203</v>
      </c>
      <c r="GT116">
        <v>283.16826778401702</v>
      </c>
      <c r="GU116">
        <v>307.50311955762101</v>
      </c>
      <c r="GV116">
        <v>332.92821686266598</v>
      </c>
      <c r="GW116">
        <v>358.273976423031</v>
      </c>
      <c r="GX116">
        <v>381.493402148146</v>
      </c>
      <c r="GY116" s="5">
        <v>403.67193842624903</v>
      </c>
      <c r="HA116" s="13">
        <v>0</v>
      </c>
      <c r="HB116">
        <v>0</v>
      </c>
      <c r="HC116">
        <v>0</v>
      </c>
      <c r="HD116">
        <v>0</v>
      </c>
      <c r="HE116">
        <v>0</v>
      </c>
      <c r="HF116">
        <v>259.63014722000798</v>
      </c>
      <c r="HG116">
        <v>282.57072762967698</v>
      </c>
      <c r="HH116">
        <v>306.75064243655402</v>
      </c>
      <c r="HI116">
        <v>332.03479573814798</v>
      </c>
      <c r="HJ116">
        <v>357.20607117287699</v>
      </c>
      <c r="HK116">
        <v>380.297181231786</v>
      </c>
      <c r="HL116" s="5">
        <v>402.35386852840998</v>
      </c>
    </row>
    <row r="117" spans="1:220" x14ac:dyDescent="0.25">
      <c r="A117" s="13">
        <v>1400</v>
      </c>
      <c r="B117">
        <v>503.18700990425799</v>
      </c>
      <c r="C117">
        <v>542.95074239123403</v>
      </c>
      <c r="D117">
        <v>583.45196414698796</v>
      </c>
      <c r="E117">
        <v>624.02139596483801</v>
      </c>
      <c r="F117">
        <v>664.10150306170794</v>
      </c>
      <c r="G117">
        <v>703.28562372947397</v>
      </c>
      <c r="H117">
        <v>741.31611036460004</v>
      </c>
      <c r="I117">
        <v>778.05831840169697</v>
      </c>
      <c r="J117">
        <v>813.23451875346905</v>
      </c>
      <c r="K117">
        <v>842.542468108565</v>
      </c>
      <c r="L117" s="5">
        <v>869.33137151218398</v>
      </c>
      <c r="N117" s="13">
        <v>1400</v>
      </c>
      <c r="O117">
        <v>474.851603884133</v>
      </c>
      <c r="P117">
        <v>515.50374154342398</v>
      </c>
      <c r="Q117">
        <v>557.58678534197998</v>
      </c>
      <c r="R117">
        <v>600.44714269587598</v>
      </c>
      <c r="S117">
        <v>643.462827239847</v>
      </c>
      <c r="T117">
        <v>686.09906309634198</v>
      </c>
      <c r="U117">
        <v>727.93501722608403</v>
      </c>
      <c r="V117">
        <v>768.66596155445495</v>
      </c>
      <c r="W117">
        <v>807.81521599120401</v>
      </c>
      <c r="X117">
        <v>840.54316264858699</v>
      </c>
      <c r="Y117" s="5">
        <v>870.26415788647</v>
      </c>
      <c r="AA117" s="13">
        <v>1400</v>
      </c>
      <c r="AB117">
        <v>430.38818043609899</v>
      </c>
      <c r="AC117">
        <v>469.71417962201201</v>
      </c>
      <c r="AD117">
        <v>511.02771135836298</v>
      </c>
      <c r="AE117">
        <v>553.774691651127</v>
      </c>
      <c r="AF117">
        <v>597.37678207858801</v>
      </c>
      <c r="AG117">
        <v>641.28471654273994</v>
      </c>
      <c r="AH117">
        <v>685.01492777352405</v>
      </c>
      <c r="AI117">
        <v>728.16762865430405</v>
      </c>
      <c r="AJ117">
        <v>770.14224785716794</v>
      </c>
      <c r="AK117">
        <v>805.71278174216798</v>
      </c>
      <c r="AL117" s="5">
        <v>838.19434364641199</v>
      </c>
      <c r="AN117" s="13">
        <v>1400</v>
      </c>
      <c r="AO117">
        <v>381.86137296312802</v>
      </c>
      <c r="AP117">
        <v>418.33250403277498</v>
      </c>
      <c r="AQ117">
        <v>457.09833514393301</v>
      </c>
      <c r="AR117">
        <v>497.73715964432802</v>
      </c>
      <c r="AS117">
        <v>539.775356228948</v>
      </c>
      <c r="AT117">
        <v>582.73030105081205</v>
      </c>
      <c r="AU117">
        <v>626.14501242910399</v>
      </c>
      <c r="AV117">
        <v>669.61073425289703</v>
      </c>
      <c r="AW117">
        <v>712.48797392174595</v>
      </c>
      <c r="AX117">
        <v>749.50808610865897</v>
      </c>
      <c r="AY117" s="5">
        <v>783.71803738487699</v>
      </c>
      <c r="BA117" s="13">
        <v>1400</v>
      </c>
      <c r="BB117">
        <v>327.096509856225</v>
      </c>
      <c r="BC117">
        <v>359.34740037684497</v>
      </c>
      <c r="BD117">
        <v>393.96038146171901</v>
      </c>
      <c r="BE117">
        <v>430.65049523884301</v>
      </c>
      <c r="BF117">
        <v>469.07434754759498</v>
      </c>
      <c r="BG117">
        <v>508.861102145134</v>
      </c>
      <c r="BH117">
        <v>549.64012008822999</v>
      </c>
      <c r="BI117">
        <v>591.06144303225005</v>
      </c>
      <c r="BJ117">
        <v>632.54557252787095</v>
      </c>
      <c r="BK117">
        <v>669.03406457258404</v>
      </c>
      <c r="BL117" s="5">
        <v>703.24029648615601</v>
      </c>
      <c r="BN117" s="13">
        <v>1400</v>
      </c>
      <c r="BO117">
        <v>272.134705098312</v>
      </c>
      <c r="BP117">
        <v>299.43905538641201</v>
      </c>
      <c r="BQ117">
        <v>328.949299663072</v>
      </c>
      <c r="BR117">
        <v>360.49230691329399</v>
      </c>
      <c r="BS117">
        <v>393.843408736556</v>
      </c>
      <c r="BT117">
        <v>428.74762148664303</v>
      </c>
      <c r="BU117">
        <v>464.93986982612603</v>
      </c>
      <c r="BV117">
        <v>502.16109344112999</v>
      </c>
      <c r="BW117">
        <v>539.93399264556297</v>
      </c>
      <c r="BX117">
        <v>573.70713883370797</v>
      </c>
      <c r="BY117" s="5">
        <v>605.80180864853605</v>
      </c>
      <c r="CA117" s="13">
        <v>1400</v>
      </c>
      <c r="CB117">
        <v>219.219652703306</v>
      </c>
      <c r="CC117">
        <v>241.30733447934699</v>
      </c>
      <c r="CD117">
        <v>265.28239983772499</v>
      </c>
      <c r="CE117">
        <v>291.04791422100698</v>
      </c>
      <c r="CF117">
        <v>318.46730905456099</v>
      </c>
      <c r="CG117">
        <v>347.37871700519003</v>
      </c>
      <c r="CH117">
        <v>377.60930107131497</v>
      </c>
      <c r="CI117">
        <v>408.98724544626998</v>
      </c>
      <c r="CJ117">
        <v>441.15152682608499</v>
      </c>
      <c r="CK117">
        <v>470.25114948187502</v>
      </c>
      <c r="CL117" s="5">
        <v>498.19337590790298</v>
      </c>
      <c r="CN117" s="13">
        <v>1400</v>
      </c>
      <c r="CO117">
        <v>189.93852513465399</v>
      </c>
      <c r="CP117">
        <v>208.660656884719</v>
      </c>
      <c r="CQ117">
        <v>228.99439596629</v>
      </c>
      <c r="CR117">
        <v>250.88083008376199</v>
      </c>
      <c r="CS117">
        <v>274.230360307875</v>
      </c>
      <c r="CT117">
        <v>298.93272518309499</v>
      </c>
      <c r="CU117">
        <v>324.86746667738601</v>
      </c>
      <c r="CV117">
        <v>351.91313058718299</v>
      </c>
      <c r="CW117">
        <v>379.40456511229002</v>
      </c>
      <c r="CX117">
        <v>404.69487158823699</v>
      </c>
      <c r="CY117" s="5">
        <v>429.10026919906397</v>
      </c>
      <c r="DA117" s="13">
        <v>1400</v>
      </c>
      <c r="DB117">
        <v>180.63115848458301</v>
      </c>
      <c r="DC117">
        <v>197.78304902190999</v>
      </c>
      <c r="DD117">
        <v>216.34644180223199</v>
      </c>
      <c r="DE117">
        <v>236.283741146941</v>
      </c>
      <c r="DF117">
        <v>257.532235091156</v>
      </c>
      <c r="DG117">
        <v>280.00923088936798</v>
      </c>
      <c r="DH117">
        <v>303.62122461836702</v>
      </c>
      <c r="DI117">
        <v>328.27223270458899</v>
      </c>
      <c r="DJ117">
        <v>352.61649739069401</v>
      </c>
      <c r="DK117">
        <v>375.64631697668602</v>
      </c>
      <c r="DL117" s="5">
        <v>397.91236228560598</v>
      </c>
      <c r="DN117" s="13">
        <v>1400</v>
      </c>
      <c r="DO117">
        <v>180.192673522831</v>
      </c>
      <c r="DP117">
        <v>197.25230591262101</v>
      </c>
      <c r="DQ117">
        <v>215.71228340635</v>
      </c>
      <c r="DR117">
        <v>235.533543863669</v>
      </c>
      <c r="DS117">
        <v>256.65193339483102</v>
      </c>
      <c r="DT117">
        <v>278.98352954114699</v>
      </c>
      <c r="DU117">
        <v>302.433630763152</v>
      </c>
      <c r="DV117">
        <v>326.90493257826301</v>
      </c>
      <c r="DW117">
        <v>351.18409669354298</v>
      </c>
      <c r="DX117">
        <v>374.35639970390002</v>
      </c>
      <c r="DY117" s="5">
        <v>396.89654776030898</v>
      </c>
      <c r="EA117" s="13">
        <v>1400</v>
      </c>
      <c r="EB117">
        <v>179.837148608169</v>
      </c>
      <c r="EC117">
        <v>196.82213636434199</v>
      </c>
      <c r="ED117">
        <v>215.19841716589499</v>
      </c>
      <c r="EE117">
        <v>234.92571427592699</v>
      </c>
      <c r="EF117">
        <v>255.938673768673</v>
      </c>
      <c r="EG117">
        <v>278.152337660596</v>
      </c>
      <c r="EH117">
        <v>301.47098597673499</v>
      </c>
      <c r="EI117">
        <v>325.79618524456203</v>
      </c>
      <c r="EJ117">
        <v>350.02138666850402</v>
      </c>
      <c r="EK117">
        <v>373.30748234229702</v>
      </c>
      <c r="EL117" s="5">
        <v>396.068956104422</v>
      </c>
      <c r="EN117" s="13">
        <v>1400</v>
      </c>
      <c r="EO117">
        <v>179.543072985881</v>
      </c>
      <c r="EP117">
        <v>196.46642502252999</v>
      </c>
      <c r="EQ117">
        <v>214.77357867203301</v>
      </c>
      <c r="ER117">
        <v>234.42323531388001</v>
      </c>
      <c r="ES117">
        <v>255.349027563356</v>
      </c>
      <c r="ET117">
        <v>277.46511490262702</v>
      </c>
      <c r="EU117">
        <v>300.67490282652</v>
      </c>
      <c r="EV117">
        <v>324.87898457916498</v>
      </c>
      <c r="EW117">
        <v>349.058751623646</v>
      </c>
      <c r="EX117">
        <v>372.437792710152</v>
      </c>
      <c r="EY117" s="5">
        <v>395.38170920793698</v>
      </c>
      <c r="FA117" s="13">
        <v>1400</v>
      </c>
      <c r="FB117">
        <v>184.55882074586</v>
      </c>
      <c r="FC117">
        <v>202.369156650924</v>
      </c>
      <c r="FD117">
        <v>221.69512122107099</v>
      </c>
      <c r="FE117">
        <v>242.48804265700801</v>
      </c>
      <c r="FF117">
        <v>264.67179272341502</v>
      </c>
      <c r="FG117">
        <v>288.15138625846203</v>
      </c>
      <c r="FH117">
        <v>312.82214212535501</v>
      </c>
      <c r="FI117">
        <v>338.57793372370003</v>
      </c>
      <c r="FJ117">
        <v>364.36348989781601</v>
      </c>
      <c r="FK117">
        <v>388.43512513726802</v>
      </c>
      <c r="FL117" s="5">
        <v>411.68519852946599</v>
      </c>
      <c r="FN117" s="13">
        <v>1400</v>
      </c>
      <c r="FO117">
        <v>181.34203383511999</v>
      </c>
      <c r="FP117">
        <v>198.62200719397799</v>
      </c>
      <c r="FQ117">
        <v>217.35234142300999</v>
      </c>
      <c r="FR117">
        <v>237.48681660943899</v>
      </c>
      <c r="FS117">
        <v>258.95454575903801</v>
      </c>
      <c r="FT117">
        <v>281.66767105764097</v>
      </c>
      <c r="FU117">
        <v>305.52951076333102</v>
      </c>
      <c r="FV117">
        <v>330.44200072029503</v>
      </c>
      <c r="FW117">
        <v>355.09359856545501</v>
      </c>
      <c r="FX117">
        <v>378.31491546600301</v>
      </c>
      <c r="FY117" s="5">
        <v>400.73820545597499</v>
      </c>
      <c r="GA117" s="13">
        <v>1400</v>
      </c>
      <c r="GB117">
        <v>180.69327006773401</v>
      </c>
      <c r="GC117">
        <v>197.85824647877601</v>
      </c>
      <c r="GD117">
        <v>216.43630490617701</v>
      </c>
      <c r="GE117">
        <v>236.39005456604201</v>
      </c>
      <c r="GF117">
        <v>257.65698432626698</v>
      </c>
      <c r="GG117">
        <v>280.15457138806801</v>
      </c>
      <c r="GH117">
        <v>303.78947625522602</v>
      </c>
      <c r="GI117">
        <v>328.46589609756302</v>
      </c>
      <c r="GJ117">
        <v>352.81925255864599</v>
      </c>
      <c r="GK117">
        <v>375.82869918743302</v>
      </c>
      <c r="GL117" s="5">
        <v>398.05581765567899</v>
      </c>
      <c r="GN117" s="13">
        <v>1400</v>
      </c>
      <c r="GO117">
        <v>180.98240622442</v>
      </c>
      <c r="GP117">
        <v>198.20217748412</v>
      </c>
      <c r="GQ117">
        <v>216.859805669568</v>
      </c>
      <c r="GR117">
        <v>236.909504579751</v>
      </c>
      <c r="GS117">
        <v>258.28205270691097</v>
      </c>
      <c r="GT117">
        <v>280.89152783153497</v>
      </c>
      <c r="GU117">
        <v>304.64295521063298</v>
      </c>
      <c r="GV117">
        <v>329.43963511433901</v>
      </c>
      <c r="GW117">
        <v>353.943582713924</v>
      </c>
      <c r="GX117">
        <v>377.06022283157898</v>
      </c>
      <c r="GY117" s="5">
        <v>399.38637222228601</v>
      </c>
      <c r="HA117" s="13">
        <v>1400</v>
      </c>
      <c r="HB117">
        <v>180.70908630931501</v>
      </c>
      <c r="HC117">
        <v>197.87739563094701</v>
      </c>
      <c r="HD117">
        <v>216.45918922082799</v>
      </c>
      <c r="HE117">
        <v>236.41712835745801</v>
      </c>
      <c r="HF117">
        <v>257.68875291358</v>
      </c>
      <c r="HG117">
        <v>280.19158319773902</v>
      </c>
      <c r="HH117">
        <v>303.83232137717101</v>
      </c>
      <c r="HI117">
        <v>328.51521039492599</v>
      </c>
      <c r="HJ117">
        <v>352.87087686656201</v>
      </c>
      <c r="HK117">
        <v>375.87512815967898</v>
      </c>
      <c r="HL117" s="5">
        <v>398.092330261634</v>
      </c>
    </row>
    <row r="118" spans="1:220" x14ac:dyDescent="0.25">
      <c r="A118" s="13">
        <v>2800</v>
      </c>
      <c r="B118">
        <v>502.70228290601898</v>
      </c>
      <c r="C118">
        <v>541.50389995527905</v>
      </c>
      <c r="D118">
        <v>580.98952516580698</v>
      </c>
      <c r="E118">
        <v>620.525759565405</v>
      </c>
      <c r="F118">
        <v>659.58359527410096</v>
      </c>
      <c r="G118">
        <v>697.77511446122298</v>
      </c>
      <c r="H118">
        <v>734.85265987515004</v>
      </c>
      <c r="I118">
        <v>770.68536601272899</v>
      </c>
      <c r="J118">
        <v>804.53470253852504</v>
      </c>
      <c r="K118">
        <v>833.401042326263</v>
      </c>
      <c r="L118" s="5">
        <v>859.89897429575399</v>
      </c>
      <c r="N118" s="13">
        <v>2800</v>
      </c>
      <c r="O118">
        <v>476.21364508225298</v>
      </c>
      <c r="P118">
        <v>516.11378553246197</v>
      </c>
      <c r="Q118">
        <v>557.39580166628605</v>
      </c>
      <c r="R118">
        <v>599.44067285615802</v>
      </c>
      <c r="S118">
        <v>641.65466466322198</v>
      </c>
      <c r="T118">
        <v>683.52129915461001</v>
      </c>
      <c r="U118">
        <v>724.62803237376397</v>
      </c>
      <c r="V118">
        <v>764.67059862133897</v>
      </c>
      <c r="W118">
        <v>802.67329682109801</v>
      </c>
      <c r="X118">
        <v>835.21942260145602</v>
      </c>
      <c r="Y118" s="5">
        <v>864.91624488968398</v>
      </c>
      <c r="AA118" s="13">
        <v>2800</v>
      </c>
      <c r="AB118">
        <v>432.07634372818802</v>
      </c>
      <c r="AC118">
        <v>470.73270095701002</v>
      </c>
      <c r="AD118">
        <v>511.32146964658699</v>
      </c>
      <c r="AE118">
        <v>553.32178923992603</v>
      </c>
      <c r="AF118">
        <v>596.18553425850905</v>
      </c>
      <c r="AG118">
        <v>639.38609864539296</v>
      </c>
      <c r="AH118">
        <v>682.45329928065598</v>
      </c>
      <c r="AI118">
        <v>724.99209158668396</v>
      </c>
      <c r="AJ118">
        <v>765.89467669333203</v>
      </c>
      <c r="AK118">
        <v>801.44796867335003</v>
      </c>
      <c r="AL118" s="5">
        <v>834.11405697233295</v>
      </c>
      <c r="AN118" s="13">
        <v>2800</v>
      </c>
      <c r="AO118">
        <v>383.24906178563401</v>
      </c>
      <c r="AP118">
        <v>419.07596706286699</v>
      </c>
      <c r="AQ118">
        <v>457.13040101875998</v>
      </c>
      <c r="AR118">
        <v>497.01966082998598</v>
      </c>
      <c r="AS118">
        <v>538.29938593703605</v>
      </c>
      <c r="AT118">
        <v>580.51209699701599</v>
      </c>
      <c r="AU118">
        <v>623.21927111658795</v>
      </c>
      <c r="AV118">
        <v>666.023243580403</v>
      </c>
      <c r="AW118">
        <v>707.80313551425502</v>
      </c>
      <c r="AX118">
        <v>744.82500133403596</v>
      </c>
      <c r="AY118" s="5">
        <v>779.28786905018603</v>
      </c>
      <c r="BA118" s="13">
        <v>2800</v>
      </c>
      <c r="BB118">
        <v>327.97635918571802</v>
      </c>
      <c r="BC118">
        <v>359.60416106219901</v>
      </c>
      <c r="BD118">
        <v>393.51427538733702</v>
      </c>
      <c r="BE118">
        <v>429.44354199200097</v>
      </c>
      <c r="BF118">
        <v>467.07277637210899</v>
      </c>
      <c r="BG118">
        <v>506.05428809360399</v>
      </c>
      <c r="BH118">
        <v>546.03700430318895</v>
      </c>
      <c r="BI118">
        <v>586.68569188109495</v>
      </c>
      <c r="BJ118">
        <v>626.98373674634104</v>
      </c>
      <c r="BK118">
        <v>663.37269075518304</v>
      </c>
      <c r="BL118" s="5">
        <v>697.76307320015906</v>
      </c>
      <c r="BN118" s="13">
        <v>2800</v>
      </c>
      <c r="BO118">
        <v>272.603517387468</v>
      </c>
      <c r="BP118">
        <v>299.33731649707602</v>
      </c>
      <c r="BQ118">
        <v>328.19220010535599</v>
      </c>
      <c r="BR118">
        <v>359.008677732911</v>
      </c>
      <c r="BS118">
        <v>391.57873038962401</v>
      </c>
      <c r="BT118">
        <v>425.664626575022</v>
      </c>
      <c r="BU118">
        <v>461.01718542589902</v>
      </c>
      <c r="BV118">
        <v>497.39067325433001</v>
      </c>
      <c r="BW118">
        <v>533.92865645044299</v>
      </c>
      <c r="BX118">
        <v>567.46903445512498</v>
      </c>
      <c r="BY118" s="5">
        <v>599.61356026015005</v>
      </c>
      <c r="CA118" s="13">
        <v>2800</v>
      </c>
      <c r="CB118">
        <v>219.46999935554899</v>
      </c>
      <c r="CC118">
        <v>241.07978589298901</v>
      </c>
      <c r="CD118">
        <v>264.49831745071702</v>
      </c>
      <c r="CE118">
        <v>289.63552823779202</v>
      </c>
      <c r="CF118">
        <v>316.36425020170498</v>
      </c>
      <c r="CG118">
        <v>344.53300673056498</v>
      </c>
      <c r="CH118">
        <v>373.97898466368798</v>
      </c>
      <c r="CI118">
        <v>404.53909397272298</v>
      </c>
      <c r="CJ118">
        <v>435.53768400794797</v>
      </c>
      <c r="CK118">
        <v>464.33506717795399</v>
      </c>
      <c r="CL118" s="5">
        <v>492.22753253562001</v>
      </c>
      <c r="CN118" s="13">
        <v>2800</v>
      </c>
      <c r="CO118">
        <v>190.166621764268</v>
      </c>
      <c r="CP118">
        <v>208.49977623595001</v>
      </c>
      <c r="CQ118">
        <v>228.37737408293299</v>
      </c>
      <c r="CR118">
        <v>249.74361202269</v>
      </c>
      <c r="CS118">
        <v>272.51389529110003</v>
      </c>
      <c r="CT118">
        <v>296.58387506531102</v>
      </c>
      <c r="CU118">
        <v>321.83898182722601</v>
      </c>
      <c r="CV118">
        <v>348.16292240940601</v>
      </c>
      <c r="CW118">
        <v>374.670506651197</v>
      </c>
      <c r="CX118">
        <v>399.69771125548402</v>
      </c>
      <c r="CY118" s="5">
        <v>424.06701096248202</v>
      </c>
      <c r="DA118" s="13">
        <v>2800</v>
      </c>
      <c r="DB118">
        <v>180.724084290223</v>
      </c>
      <c r="DC118">
        <v>197.52699775448099</v>
      </c>
      <c r="DD118">
        <v>215.70478346789599</v>
      </c>
      <c r="DE118">
        <v>235.213899201609</v>
      </c>
      <c r="DF118">
        <v>255.988289181217</v>
      </c>
      <c r="DG118">
        <v>277.94585466466401</v>
      </c>
      <c r="DH118">
        <v>300.995564152013</v>
      </c>
      <c r="DI118">
        <v>325.044184950025</v>
      </c>
      <c r="DJ118">
        <v>348.65682580488101</v>
      </c>
      <c r="DK118">
        <v>371.53321917921301</v>
      </c>
      <c r="DL118" s="5">
        <v>393.85974627011598</v>
      </c>
      <c r="DN118" s="13">
        <v>2800</v>
      </c>
      <c r="DO118">
        <v>180.35374170685199</v>
      </c>
      <c r="DP118">
        <v>197.07885894141401</v>
      </c>
      <c r="DQ118">
        <v>215.16767704744601</v>
      </c>
      <c r="DR118">
        <v>234.57608670544201</v>
      </c>
      <c r="DS118">
        <v>255.23735936142</v>
      </c>
      <c r="DT118">
        <v>277.06859842671003</v>
      </c>
      <c r="DU118">
        <v>299.97782523564598</v>
      </c>
      <c r="DV118">
        <v>323.87067571759201</v>
      </c>
      <c r="DW118">
        <v>347.454836003396</v>
      </c>
      <c r="DX118">
        <v>370.44867199995798</v>
      </c>
      <c r="DY118" s="5">
        <v>393.00383654864601</v>
      </c>
      <c r="EA118" s="13">
        <v>2800</v>
      </c>
      <c r="EB118">
        <v>180.05386368211401</v>
      </c>
      <c r="EC118">
        <v>196.71609678815901</v>
      </c>
      <c r="ED118">
        <v>214.73298250318899</v>
      </c>
      <c r="EE118">
        <v>234.05993319870001</v>
      </c>
      <c r="EF118">
        <v>254.62965086312099</v>
      </c>
      <c r="EG118">
        <v>276.35856230946399</v>
      </c>
      <c r="EH118">
        <v>299.15388467891</v>
      </c>
      <c r="EI118">
        <v>322.92029249547102</v>
      </c>
      <c r="EJ118">
        <v>346.48043435305698</v>
      </c>
      <c r="EK118">
        <v>369.56816250788</v>
      </c>
      <c r="EL118" s="5">
        <v>392.30788143534198</v>
      </c>
      <c r="EN118" s="13">
        <v>2800</v>
      </c>
      <c r="EO118">
        <v>179.806085251642</v>
      </c>
      <c r="EP118">
        <v>196.41643365739199</v>
      </c>
      <c r="EQ118">
        <v>214.373956766991</v>
      </c>
      <c r="ER118">
        <v>233.63365889194901</v>
      </c>
      <c r="ES118">
        <v>254.12775488483601</v>
      </c>
      <c r="ET118">
        <v>275.77209190572597</v>
      </c>
      <c r="EU118">
        <v>298.47319744314899</v>
      </c>
      <c r="EV118">
        <v>322.13492093615002</v>
      </c>
      <c r="EW118">
        <v>345.67457044557301</v>
      </c>
      <c r="EX118">
        <v>368.83906094077599</v>
      </c>
      <c r="EY118" s="5">
        <v>391.73087443606403</v>
      </c>
      <c r="FA118" s="13">
        <v>2800</v>
      </c>
      <c r="FB118">
        <v>184.80376986754999</v>
      </c>
      <c r="FC118">
        <v>202.25923296026099</v>
      </c>
      <c r="FD118">
        <v>221.16899601385299</v>
      </c>
      <c r="FE118">
        <v>241.486590612708</v>
      </c>
      <c r="FF118">
        <v>263.13970820832299</v>
      </c>
      <c r="FG118">
        <v>286.03797815962298</v>
      </c>
      <c r="FH118">
        <v>310.08132751964098</v>
      </c>
      <c r="FI118">
        <v>335.167601051362</v>
      </c>
      <c r="FJ118">
        <v>360.09206891885998</v>
      </c>
      <c r="FK118">
        <v>383.94539866903602</v>
      </c>
      <c r="FL118" s="5">
        <v>407.192986672139</v>
      </c>
      <c r="FN118" s="13">
        <v>2800</v>
      </c>
      <c r="FO118">
        <v>181.53660636501601</v>
      </c>
      <c r="FP118">
        <v>198.47171047318801</v>
      </c>
      <c r="FQ118">
        <v>216.80221326021501</v>
      </c>
      <c r="FR118">
        <v>236.484464589803</v>
      </c>
      <c r="FS118">
        <v>257.45092383814801</v>
      </c>
      <c r="FT118">
        <v>279.61735219097</v>
      </c>
      <c r="FU118">
        <v>302.89050366329201</v>
      </c>
      <c r="FV118">
        <v>327.17516158124198</v>
      </c>
      <c r="FW118">
        <v>351.05634392950901</v>
      </c>
      <c r="FX118">
        <v>374.11134584516998</v>
      </c>
      <c r="FY118" s="5">
        <v>396.58835806801898</v>
      </c>
      <c r="GA118" s="13">
        <v>2800</v>
      </c>
      <c r="GB118">
        <v>180.776587211167</v>
      </c>
      <c r="GC118">
        <v>197.590541876759</v>
      </c>
      <c r="GD118">
        <v>215.780952270759</v>
      </c>
      <c r="GE118">
        <v>235.30435444076701</v>
      </c>
      <c r="GF118">
        <v>256.09478525746903</v>
      </c>
      <c r="GG118">
        <v>278.07025570961798</v>
      </c>
      <c r="GH118">
        <v>301.139864465779</v>
      </c>
      <c r="GI118">
        <v>325.21053424009301</v>
      </c>
      <c r="GJ118">
        <v>348.82710715400702</v>
      </c>
      <c r="GK118">
        <v>371.68671828218498</v>
      </c>
      <c r="GL118" s="5">
        <v>393.98076818184501</v>
      </c>
      <c r="GN118" s="13">
        <v>2800</v>
      </c>
      <c r="GO118">
        <v>181.14682302038</v>
      </c>
      <c r="GP118">
        <v>198.01987036804499</v>
      </c>
      <c r="GQ118">
        <v>216.27958818036399</v>
      </c>
      <c r="GR118">
        <v>235.88235553883399</v>
      </c>
      <c r="GS118">
        <v>256.76117789901099</v>
      </c>
      <c r="GT118">
        <v>278.83269771040699</v>
      </c>
      <c r="GU118">
        <v>302.00467940289701</v>
      </c>
      <c r="GV118">
        <v>326.18289634533801</v>
      </c>
      <c r="GW118">
        <v>349.93210210962502</v>
      </c>
      <c r="GX118">
        <v>372.88984298448401</v>
      </c>
      <c r="GY118" s="5">
        <v>395.27574098608397</v>
      </c>
      <c r="HA118" s="13">
        <v>2800</v>
      </c>
      <c r="HB118">
        <v>180.78995841435199</v>
      </c>
      <c r="HC118">
        <v>197.60672548439001</v>
      </c>
      <c r="HD118">
        <v>215.80035154533701</v>
      </c>
      <c r="HE118">
        <v>235.32739249562599</v>
      </c>
      <c r="HF118">
        <v>256.12190869173702</v>
      </c>
      <c r="HG118">
        <v>278.10193893402402</v>
      </c>
      <c r="HH118">
        <v>301.17661487881702</v>
      </c>
      <c r="HI118">
        <v>325.25289862125999</v>
      </c>
      <c r="HJ118">
        <v>348.87046874707403</v>
      </c>
      <c r="HK118">
        <v>371.72580060171902</v>
      </c>
      <c r="HL118" s="5">
        <v>394.01157684874602</v>
      </c>
    </row>
    <row r="119" spans="1:220" x14ac:dyDescent="0.25">
      <c r="A119" s="13">
        <v>4200</v>
      </c>
      <c r="B119">
        <v>502.16166092635598</v>
      </c>
      <c r="C119">
        <v>539.99692697639102</v>
      </c>
      <c r="D119">
        <v>578.46514184861496</v>
      </c>
      <c r="E119">
        <v>616.96797334172697</v>
      </c>
      <c r="F119">
        <v>655.00433795695903</v>
      </c>
      <c r="G119">
        <v>692.20473705208701</v>
      </c>
      <c r="H119">
        <v>728.33135629067101</v>
      </c>
      <c r="I119">
        <v>763.25701859066896</v>
      </c>
      <c r="J119">
        <v>795.83752914592799</v>
      </c>
      <c r="K119">
        <v>824.24573685891505</v>
      </c>
      <c r="L119" s="5">
        <v>850.42955324110198</v>
      </c>
      <c r="N119" s="13">
        <v>4200</v>
      </c>
      <c r="O119">
        <v>477.74703655876999</v>
      </c>
      <c r="P119">
        <v>516.90941384108396</v>
      </c>
      <c r="Q119">
        <v>557.40790435060001</v>
      </c>
      <c r="R119">
        <v>598.65719756916099</v>
      </c>
      <c r="S119">
        <v>640.09124316096302</v>
      </c>
      <c r="T119">
        <v>681.21164342146005</v>
      </c>
      <c r="U119">
        <v>721.61410252296605</v>
      </c>
      <c r="V119">
        <v>760.994739396</v>
      </c>
      <c r="W119">
        <v>797.94479074025003</v>
      </c>
      <c r="X119">
        <v>830.31470466207804</v>
      </c>
      <c r="Y119" s="5">
        <v>859.98519269661199</v>
      </c>
      <c r="AA119" s="13">
        <v>4200</v>
      </c>
      <c r="AB119">
        <v>433.93934326662702</v>
      </c>
      <c r="AC119">
        <v>471.94101612496797</v>
      </c>
      <c r="AD119">
        <v>511.82303077252999</v>
      </c>
      <c r="AE119">
        <v>553.09685880878703</v>
      </c>
      <c r="AF119">
        <v>595.244078994407</v>
      </c>
      <c r="AG119">
        <v>637.76077046277703</v>
      </c>
      <c r="AH119">
        <v>680.19055792056395</v>
      </c>
      <c r="AI119">
        <v>722.14369207543098</v>
      </c>
      <c r="AJ119">
        <v>762.08495510262799</v>
      </c>
      <c r="AK119">
        <v>797.62753739268896</v>
      </c>
      <c r="AL119" s="5">
        <v>830.47784300383603</v>
      </c>
      <c r="AN119" s="13">
        <v>4200</v>
      </c>
      <c r="AO119">
        <v>384.76215663231</v>
      </c>
      <c r="AP119">
        <v>419.95624283862003</v>
      </c>
      <c r="AQ119">
        <v>457.31317519262501</v>
      </c>
      <c r="AR119">
        <v>496.46823599932799</v>
      </c>
      <c r="AS119">
        <v>537.00560497601998</v>
      </c>
      <c r="AT119">
        <v>578.49277935889302</v>
      </c>
      <c r="AU119">
        <v>620.51007941509101</v>
      </c>
      <c r="AV119">
        <v>662.67168765687597</v>
      </c>
      <c r="AW119">
        <v>703.46583877691</v>
      </c>
      <c r="AX119">
        <v>740.47957752707805</v>
      </c>
      <c r="AY119" s="5">
        <v>775.17647761447802</v>
      </c>
      <c r="BA119" s="13">
        <v>4200</v>
      </c>
      <c r="BB119">
        <v>328.936427343594</v>
      </c>
      <c r="BC119">
        <v>359.95035467695402</v>
      </c>
      <c r="BD119">
        <v>393.169113871165</v>
      </c>
      <c r="BE119">
        <v>428.35030504402999</v>
      </c>
      <c r="BF119">
        <v>465.19801731687198</v>
      </c>
      <c r="BG119">
        <v>503.38714921323498</v>
      </c>
      <c r="BH119">
        <v>542.58612394789202</v>
      </c>
      <c r="BI119">
        <v>582.47480166452306</v>
      </c>
      <c r="BJ119">
        <v>621.695682662487</v>
      </c>
      <c r="BK119">
        <v>657.95513731430299</v>
      </c>
      <c r="BL119" s="5">
        <v>692.48396445779599</v>
      </c>
      <c r="BN119" s="13">
        <v>4200</v>
      </c>
      <c r="BO119">
        <v>273.129171235321</v>
      </c>
      <c r="BP119">
        <v>299.30159205100102</v>
      </c>
      <c r="BQ119">
        <v>327.51285482523201</v>
      </c>
      <c r="BR119">
        <v>357.61631571446799</v>
      </c>
      <c r="BS119">
        <v>389.41975228998598</v>
      </c>
      <c r="BT119">
        <v>422.70199385804301</v>
      </c>
      <c r="BU119">
        <v>457.22935294272003</v>
      </c>
      <c r="BV119">
        <v>492.76933696087002</v>
      </c>
      <c r="BW119">
        <v>528.18113867260001</v>
      </c>
      <c r="BX119">
        <v>561.449169451373</v>
      </c>
      <c r="BY119" s="5">
        <v>593.58037382520899</v>
      </c>
      <c r="CA119" s="13">
        <v>4200</v>
      </c>
      <c r="CB119">
        <v>219.76758117121</v>
      </c>
      <c r="CC119">
        <v>240.908644696062</v>
      </c>
      <c r="CD119">
        <v>263.782596718778</v>
      </c>
      <c r="CE119">
        <v>288.3058490249</v>
      </c>
      <c r="CF119">
        <v>314.360136700466</v>
      </c>
      <c r="CG119">
        <v>341.80391049070101</v>
      </c>
      <c r="CH119">
        <v>370.48404913202199</v>
      </c>
      <c r="CI119">
        <v>400.246026572684</v>
      </c>
      <c r="CJ119">
        <v>430.18608365298098</v>
      </c>
      <c r="CK119">
        <v>458.64362774182302</v>
      </c>
      <c r="CL119" s="5">
        <v>486.42050884869701</v>
      </c>
      <c r="CN119" s="13">
        <v>4200</v>
      </c>
      <c r="CO119">
        <v>190.44133357384899</v>
      </c>
      <c r="CP119">
        <v>208.39392978228901</v>
      </c>
      <c r="CQ119">
        <v>227.82643545880899</v>
      </c>
      <c r="CR119">
        <v>248.68607555424401</v>
      </c>
      <c r="CS119">
        <v>270.893092411613</v>
      </c>
      <c r="CT119">
        <v>294.348877657694</v>
      </c>
      <c r="CU119">
        <v>318.94463745630497</v>
      </c>
      <c r="CV119">
        <v>344.56922076709202</v>
      </c>
      <c r="CW119">
        <v>370.19138736035097</v>
      </c>
      <c r="CX119">
        <v>394.91963093606199</v>
      </c>
      <c r="CY119" s="5">
        <v>419.18748383684198</v>
      </c>
      <c r="DA119" s="13">
        <v>4200</v>
      </c>
      <c r="DB119">
        <v>180.970724958848</v>
      </c>
      <c r="DC119">
        <v>197.442388335217</v>
      </c>
      <c r="DD119">
        <v>215.23851563318701</v>
      </c>
      <c r="DE119">
        <v>234.317892929696</v>
      </c>
      <c r="DF119">
        <v>254.617261074487</v>
      </c>
      <c r="DG119">
        <v>276.05764372383999</v>
      </c>
      <c r="DH119">
        <v>298.55117598827002</v>
      </c>
      <c r="DI119">
        <v>322.00744936986501</v>
      </c>
      <c r="DJ119">
        <v>344.95873183998901</v>
      </c>
      <c r="DK119">
        <v>367.63244499655002</v>
      </c>
      <c r="DL119" s="5">
        <v>389.94141013667002</v>
      </c>
      <c r="DN119" s="13">
        <v>4200</v>
      </c>
      <c r="DO119">
        <v>180.65268377063401</v>
      </c>
      <c r="DP119">
        <v>197.05846354325499</v>
      </c>
      <c r="DQ119">
        <v>214.778951928878</v>
      </c>
      <c r="DR119">
        <v>233.77240256276301</v>
      </c>
      <c r="DS119">
        <v>253.975002338184</v>
      </c>
      <c r="DT119">
        <v>275.30714044423598</v>
      </c>
      <c r="DU119">
        <v>297.68018638607703</v>
      </c>
      <c r="DV119">
        <v>321.00279412021399</v>
      </c>
      <c r="DW119">
        <v>343.95404169162703</v>
      </c>
      <c r="DX119">
        <v>366.72451738644401</v>
      </c>
      <c r="DY119" s="5">
        <v>389.22341088446302</v>
      </c>
      <c r="EA119" s="13">
        <v>4200</v>
      </c>
      <c r="EB119">
        <v>180.39548434243699</v>
      </c>
      <c r="EC119">
        <v>196.74806196254701</v>
      </c>
      <c r="ED119">
        <v>214.40745587490201</v>
      </c>
      <c r="EE119">
        <v>233.331475140615</v>
      </c>
      <c r="EF119">
        <v>253.45584020272901</v>
      </c>
      <c r="EG119">
        <v>274.700403945218</v>
      </c>
      <c r="EH119">
        <v>296.97588821083798</v>
      </c>
      <c r="EI119">
        <v>320.19015396102799</v>
      </c>
      <c r="EJ119">
        <v>343.14061847859801</v>
      </c>
      <c r="EK119">
        <v>365.98852171638202</v>
      </c>
      <c r="EL119" s="5">
        <v>388.64066262652102</v>
      </c>
      <c r="EN119" s="13">
        <v>4200</v>
      </c>
      <c r="EO119">
        <v>180.18319133054101</v>
      </c>
      <c r="EP119">
        <v>196.491908177883</v>
      </c>
      <c r="EQ119">
        <v>214.10092481366499</v>
      </c>
      <c r="ER119">
        <v>232.9676739578</v>
      </c>
      <c r="ES119">
        <v>253.02747863649799</v>
      </c>
      <c r="ET119">
        <v>274.19973344254498</v>
      </c>
      <c r="EU119">
        <v>296.39460639875398</v>
      </c>
      <c r="EV119">
        <v>319.51928038743699</v>
      </c>
      <c r="EW119">
        <v>342.46858939558399</v>
      </c>
      <c r="EX119">
        <v>365.37984388086699</v>
      </c>
      <c r="EY119" s="5">
        <v>388.158239622694</v>
      </c>
      <c r="FA119" s="13">
        <v>4200</v>
      </c>
      <c r="FB119">
        <v>185.09884756475799</v>
      </c>
      <c r="FC119">
        <v>202.20765340889901</v>
      </c>
      <c r="FD119">
        <v>220.71180526396901</v>
      </c>
      <c r="FE119">
        <v>240.567001878372</v>
      </c>
      <c r="FF119">
        <v>261.70465519227702</v>
      </c>
      <c r="FG119">
        <v>284.03891648833797</v>
      </c>
      <c r="FH119">
        <v>307.474292768927</v>
      </c>
      <c r="FI119">
        <v>331.91266992329099</v>
      </c>
      <c r="FJ119">
        <v>356.058204160147</v>
      </c>
      <c r="FK119">
        <v>379.65401888167099</v>
      </c>
      <c r="FL119" s="5">
        <v>402.84139783222503</v>
      </c>
      <c r="FN119" s="13">
        <v>4200</v>
      </c>
      <c r="FO119">
        <v>181.80820649530699</v>
      </c>
      <c r="FP119">
        <v>198.410645756094</v>
      </c>
      <c r="FQ119">
        <v>216.354060663414</v>
      </c>
      <c r="FR119">
        <v>235.597122086637</v>
      </c>
      <c r="FS119">
        <v>256.075796607548</v>
      </c>
      <c r="FT119">
        <v>277.70986809764798</v>
      </c>
      <c r="FU119">
        <v>300.41001310374099</v>
      </c>
      <c r="FV119">
        <v>324.08435667405399</v>
      </c>
      <c r="FW119">
        <v>347.27423614622103</v>
      </c>
      <c r="FX119">
        <v>370.11760417140903</v>
      </c>
      <c r="FY119" s="5">
        <v>392.57282423381099</v>
      </c>
      <c r="GA119" s="13">
        <v>4200</v>
      </c>
      <c r="GB119">
        <v>181.015849498156</v>
      </c>
      <c r="GC119">
        <v>197.49686923879301</v>
      </c>
      <c r="GD119">
        <v>215.303736653572</v>
      </c>
      <c r="GE119">
        <v>234.39531180955601</v>
      </c>
      <c r="GF119">
        <v>254.708412103688</v>
      </c>
      <c r="GG119">
        <v>276.16414863928298</v>
      </c>
      <c r="GH119">
        <v>298.67476199756499</v>
      </c>
      <c r="GI119">
        <v>322.14997285926597</v>
      </c>
      <c r="GJ119">
        <v>345.10117675996099</v>
      </c>
      <c r="GK119">
        <v>367.76107001059199</v>
      </c>
      <c r="GL119" s="5">
        <v>390.04304938190597</v>
      </c>
      <c r="GN119" s="13">
        <v>4200</v>
      </c>
      <c r="GO119">
        <v>181.40705928921599</v>
      </c>
      <c r="GP119">
        <v>197.94792985857401</v>
      </c>
      <c r="GQ119">
        <v>215.82238135760201</v>
      </c>
      <c r="GR119">
        <v>234.989213359724</v>
      </c>
      <c r="GS119">
        <v>255.384800445222</v>
      </c>
      <c r="GT119">
        <v>276.92954484154001</v>
      </c>
      <c r="GU119">
        <v>299.53485679622202</v>
      </c>
      <c r="GV119">
        <v>323.10962180882001</v>
      </c>
      <c r="GW119">
        <v>346.18004617122898</v>
      </c>
      <c r="GX119">
        <v>368.93173644639501</v>
      </c>
      <c r="GY119" s="5">
        <v>391.30041123071402</v>
      </c>
      <c r="HA119" s="13">
        <v>4200</v>
      </c>
      <c r="HB119">
        <v>181.027343050084</v>
      </c>
      <c r="HC119">
        <v>197.51074626788301</v>
      </c>
      <c r="HD119">
        <v>215.320349597584</v>
      </c>
      <c r="HE119">
        <v>234.41503189025701</v>
      </c>
      <c r="HF119">
        <v>254.73162995848901</v>
      </c>
      <c r="HG119">
        <v>276.19127707678598</v>
      </c>
      <c r="HH119">
        <v>298.70624056532</v>
      </c>
      <c r="HI119">
        <v>322.18627385526798</v>
      </c>
      <c r="HJ119">
        <v>345.13745442928899</v>
      </c>
      <c r="HK119">
        <v>367.793824043141</v>
      </c>
      <c r="HL119" s="5">
        <v>390.06892842905302</v>
      </c>
    </row>
    <row r="120" spans="1:220" x14ac:dyDescent="0.25">
      <c r="A120" s="13">
        <v>5600</v>
      </c>
      <c r="B120">
        <v>501.56402569674202</v>
      </c>
      <c r="C120">
        <v>538.42849935920196</v>
      </c>
      <c r="D120">
        <v>575.87723504057101</v>
      </c>
      <c r="E120">
        <v>613.34614225856399</v>
      </c>
      <c r="F120">
        <v>650.36145618672697</v>
      </c>
      <c r="G120">
        <v>686.57177805467904</v>
      </c>
      <c r="H120">
        <v>721.74900321720997</v>
      </c>
      <c r="I120">
        <v>755.76957207847602</v>
      </c>
      <c r="J120">
        <v>787.13665569628404</v>
      </c>
      <c r="K120">
        <v>815.07018092612304</v>
      </c>
      <c r="L120" s="5">
        <v>840.91694607398597</v>
      </c>
      <c r="N120" s="13">
        <v>5600</v>
      </c>
      <c r="O120">
        <v>479.48186836517601</v>
      </c>
      <c r="P120">
        <v>517.922677978911</v>
      </c>
      <c r="Q120">
        <v>557.65708932778603</v>
      </c>
      <c r="R120">
        <v>598.13262076740602</v>
      </c>
      <c r="S120">
        <v>638.81034519574098</v>
      </c>
      <c r="T120">
        <v>679.20976377738498</v>
      </c>
      <c r="U120">
        <v>718.93485049896594</v>
      </c>
      <c r="V120">
        <v>757.68210523585697</v>
      </c>
      <c r="W120">
        <v>793.67326482450301</v>
      </c>
      <c r="X120">
        <v>825.87572615026102</v>
      </c>
      <c r="Y120" s="5">
        <v>855.52139426705605</v>
      </c>
      <c r="AA120" s="13">
        <v>5600</v>
      </c>
      <c r="AB120">
        <v>435.99821421538502</v>
      </c>
      <c r="AC120">
        <v>473.36125033117798</v>
      </c>
      <c r="AD120">
        <v>512.55553119770605</v>
      </c>
      <c r="AE120">
        <v>553.123950589576</v>
      </c>
      <c r="AF120">
        <v>594.577279986588</v>
      </c>
      <c r="AG120">
        <v>636.43433511507101</v>
      </c>
      <c r="AH120">
        <v>678.25304350889496</v>
      </c>
      <c r="AI120">
        <v>719.64962227306501</v>
      </c>
      <c r="AJ120">
        <v>758.73790016232704</v>
      </c>
      <c r="AK120">
        <v>794.27851303555497</v>
      </c>
      <c r="AL120" s="5">
        <v>827.31578857109503</v>
      </c>
      <c r="AN120" s="13">
        <v>5600</v>
      </c>
      <c r="AO120">
        <v>386.41112465350602</v>
      </c>
      <c r="AP120">
        <v>420.98394511983702</v>
      </c>
      <c r="AQ120">
        <v>457.65727695472799</v>
      </c>
      <c r="AR120">
        <v>496.09335360843801</v>
      </c>
      <c r="AS120">
        <v>535.90415327780897</v>
      </c>
      <c r="AT120">
        <v>576.68196191229401</v>
      </c>
      <c r="AU120">
        <v>618.02633168731904</v>
      </c>
      <c r="AV120">
        <v>659.56409805743704</v>
      </c>
      <c r="AW120">
        <v>699.47770718168999</v>
      </c>
      <c r="AX120">
        <v>736.47342790569201</v>
      </c>
      <c r="AY120" s="5">
        <v>771.38601442862398</v>
      </c>
      <c r="BA120" s="13">
        <v>5600</v>
      </c>
      <c r="BB120">
        <v>329.98158390027697</v>
      </c>
      <c r="BC120">
        <v>360.39057110626499</v>
      </c>
      <c r="BD120">
        <v>392.92906262802398</v>
      </c>
      <c r="BE120">
        <v>427.37438754151799</v>
      </c>
      <c r="BF120">
        <v>463.452964500657</v>
      </c>
      <c r="BG120">
        <v>500.86169575405802</v>
      </c>
      <c r="BH120">
        <v>539.28839375683901</v>
      </c>
      <c r="BI120">
        <v>578.42835494139297</v>
      </c>
      <c r="BJ120">
        <v>616.67113304785403</v>
      </c>
      <c r="BK120">
        <v>652.77070873710295</v>
      </c>
      <c r="BL120" s="5">
        <v>687.39211827267104</v>
      </c>
      <c r="BN120" s="13">
        <v>5600</v>
      </c>
      <c r="BO120">
        <v>273.71414303966299</v>
      </c>
      <c r="BP120">
        <v>299.33384561876602</v>
      </c>
      <c r="BQ120">
        <v>326.91257152119198</v>
      </c>
      <c r="BR120">
        <v>356.31575756490503</v>
      </c>
      <c r="BS120">
        <v>387.36614794131202</v>
      </c>
      <c r="BT120">
        <v>419.85844649739602</v>
      </c>
      <c r="BU120">
        <v>453.574044880565</v>
      </c>
      <c r="BV120">
        <v>488.293583392073</v>
      </c>
      <c r="BW120">
        <v>522.67573265647104</v>
      </c>
      <c r="BX120">
        <v>555.63291496551199</v>
      </c>
      <c r="BY120" s="5">
        <v>587.68945322243701</v>
      </c>
      <c r="CA120" s="13">
        <v>5600</v>
      </c>
      <c r="CB120">
        <v>220.11315461652501</v>
      </c>
      <c r="CC120">
        <v>240.793878239322</v>
      </c>
      <c r="CD120">
        <v>263.13423830715402</v>
      </c>
      <c r="CE120">
        <v>287.05675806000397</v>
      </c>
      <c r="CF120">
        <v>312.45160870110101</v>
      </c>
      <c r="CG120">
        <v>339.18673011784801</v>
      </c>
      <c r="CH120">
        <v>367.11837656906403</v>
      </c>
      <c r="CI120">
        <v>396.100431622381</v>
      </c>
      <c r="CJ120">
        <v>425.07522676960798</v>
      </c>
      <c r="CK120">
        <v>453.15783822202599</v>
      </c>
      <c r="CL120" s="5">
        <v>480.75761262818997</v>
      </c>
      <c r="CN120" s="13">
        <v>5600</v>
      </c>
      <c r="CO120">
        <v>190.76100400065201</v>
      </c>
      <c r="CP120">
        <v>208.340220394814</v>
      </c>
      <c r="CQ120">
        <v>227.33720318086401</v>
      </c>
      <c r="CR120">
        <v>247.70213419322101</v>
      </c>
      <c r="CS120">
        <v>269.35994412588099</v>
      </c>
      <c r="CT120">
        <v>292.21761357053799</v>
      </c>
      <c r="CU120">
        <v>316.17203035255199</v>
      </c>
      <c r="CV120">
        <v>341.11718218153402</v>
      </c>
      <c r="CW120">
        <v>365.93724908362202</v>
      </c>
      <c r="CX120">
        <v>390.33353915058598</v>
      </c>
      <c r="CY120" s="5">
        <v>414.44001316115401</v>
      </c>
      <c r="DA120" s="13">
        <v>5600</v>
      </c>
      <c r="DB120">
        <v>181.294653081219</v>
      </c>
      <c r="DC120">
        <v>197.44566473255901</v>
      </c>
      <c r="DD120">
        <v>214.87007267479399</v>
      </c>
      <c r="DE120">
        <v>233.52896396294</v>
      </c>
      <c r="DF120">
        <v>253.36243049005699</v>
      </c>
      <c r="DG120">
        <v>274.29533754746501</v>
      </c>
      <c r="DH120">
        <v>296.24363286189202</v>
      </c>
      <c r="DI120">
        <v>319.11595862756599</v>
      </c>
      <c r="DJ120">
        <v>341.46987754388499</v>
      </c>
      <c r="DK120">
        <v>363.89862871381501</v>
      </c>
      <c r="DL120" s="5">
        <v>386.121072244277</v>
      </c>
      <c r="DN120" s="13">
        <v>5600</v>
      </c>
      <c r="DO120">
        <v>181.02090386966401</v>
      </c>
      <c r="DP120">
        <v>197.11612026980001</v>
      </c>
      <c r="DQ120">
        <v>214.47642852030901</v>
      </c>
      <c r="DR120">
        <v>233.06242141149599</v>
      </c>
      <c r="DS120">
        <v>252.81369605192501</v>
      </c>
      <c r="DT120">
        <v>273.65457058961499</v>
      </c>
      <c r="DU120">
        <v>295.50034424492202</v>
      </c>
      <c r="DV120">
        <v>318.25933299414697</v>
      </c>
      <c r="DW120">
        <v>340.63396358153801</v>
      </c>
      <c r="DX120">
        <v>363.14221702977397</v>
      </c>
      <c r="DY120" s="5">
        <v>385.52158860120898</v>
      </c>
      <c r="EA120" s="13">
        <v>5600</v>
      </c>
      <c r="EB120">
        <v>180.79978756074499</v>
      </c>
      <c r="EC120">
        <v>196.84999148898001</v>
      </c>
      <c r="ED120">
        <v>214.15857583820301</v>
      </c>
      <c r="EE120">
        <v>232.685723796594</v>
      </c>
      <c r="EF120">
        <v>252.37061907512199</v>
      </c>
      <c r="EG120">
        <v>273.13712048468898</v>
      </c>
      <c r="EH120">
        <v>294.89998193388101</v>
      </c>
      <c r="EI120">
        <v>317.56722848034798</v>
      </c>
      <c r="EJ120">
        <v>339.95801184782601</v>
      </c>
      <c r="EK120">
        <v>362.52992743033599</v>
      </c>
      <c r="EL120" s="5">
        <v>385.03586130796299</v>
      </c>
      <c r="EN120" s="13">
        <v>5600</v>
      </c>
      <c r="EO120">
        <v>180.61745552865199</v>
      </c>
      <c r="EP120">
        <v>196.63057936928701</v>
      </c>
      <c r="EQ120">
        <v>213.89654694588299</v>
      </c>
      <c r="ER120">
        <v>232.37519674146699</v>
      </c>
      <c r="ES120">
        <v>252.005362359917</v>
      </c>
      <c r="ET120">
        <v>272.71051215816999</v>
      </c>
      <c r="EU120">
        <v>294.40493591278198</v>
      </c>
      <c r="EV120">
        <v>316.99640028874398</v>
      </c>
      <c r="EW120">
        <v>339.40011497208201</v>
      </c>
      <c r="EX120">
        <v>362.02415203591499</v>
      </c>
      <c r="EY120" s="5">
        <v>384.634318003967</v>
      </c>
      <c r="FA120" s="13">
        <v>5600</v>
      </c>
      <c r="FB120">
        <v>185.43982429097301</v>
      </c>
      <c r="FC120">
        <v>202.20846869602801</v>
      </c>
      <c r="FD120">
        <v>220.315629595422</v>
      </c>
      <c r="FE120">
        <v>239.71915901545401</v>
      </c>
      <c r="FF120">
        <v>260.35411778171698</v>
      </c>
      <c r="FG120">
        <v>282.13876763658601</v>
      </c>
      <c r="FH120">
        <v>304.97952747762099</v>
      </c>
      <c r="FI120">
        <v>328.78354834904701</v>
      </c>
      <c r="FJ120">
        <v>352.23096074663403</v>
      </c>
      <c r="FK120">
        <v>375.53883826677298</v>
      </c>
      <c r="FL120" s="5">
        <v>398.60308527162601</v>
      </c>
      <c r="FN120" s="13">
        <v>5600</v>
      </c>
      <c r="FO120">
        <v>182.138918630559</v>
      </c>
      <c r="FP120">
        <v>198.41698374922501</v>
      </c>
      <c r="FQ120">
        <v>215.98297505206901</v>
      </c>
      <c r="FR120">
        <v>234.79770140583901</v>
      </c>
      <c r="FS120">
        <v>254.800558089248</v>
      </c>
      <c r="FT120">
        <v>275.915405838965</v>
      </c>
      <c r="FU120">
        <v>298.057022093245</v>
      </c>
      <c r="FV120">
        <v>321.13715474481199</v>
      </c>
      <c r="FW120">
        <v>343.70114427833602</v>
      </c>
      <c r="FX120">
        <v>366.29258990545998</v>
      </c>
      <c r="FY120" s="5">
        <v>388.65827706716601</v>
      </c>
      <c r="GA120" s="13">
        <v>5600</v>
      </c>
      <c r="GB120">
        <v>181.33352264474499</v>
      </c>
      <c r="GC120">
        <v>197.49246277747801</v>
      </c>
      <c r="GD120">
        <v>214.92597793925501</v>
      </c>
      <c r="GE120">
        <v>233.59522421132601</v>
      </c>
      <c r="GF120">
        <v>253.44036221230101</v>
      </c>
      <c r="GG120">
        <v>274.386332990119</v>
      </c>
      <c r="GH120">
        <v>296.34917396881798</v>
      </c>
      <c r="GI120">
        <v>319.23757062579398</v>
      </c>
      <c r="GJ120">
        <v>341.588484721459</v>
      </c>
      <c r="GK120">
        <v>364.005885996252</v>
      </c>
      <c r="GL120" s="5">
        <v>386.20602595214001</v>
      </c>
      <c r="GN120" s="13">
        <v>5600</v>
      </c>
      <c r="GO120">
        <v>181.73300421239199</v>
      </c>
      <c r="GP120">
        <v>197.950919390325</v>
      </c>
      <c r="GQ120">
        <v>215.45012324566</v>
      </c>
      <c r="GR120">
        <v>234.19162436099899</v>
      </c>
      <c r="GS120">
        <v>254.115211590635</v>
      </c>
      <c r="GT120">
        <v>275.14528396012599</v>
      </c>
      <c r="GU120">
        <v>297.197240023615</v>
      </c>
      <c r="GV120">
        <v>320.18347225939402</v>
      </c>
      <c r="GW120">
        <v>342.63844629545702</v>
      </c>
      <c r="GX120">
        <v>365.14275526115802</v>
      </c>
      <c r="GY120" s="5">
        <v>387.42559530716699</v>
      </c>
      <c r="HA120" s="13">
        <v>5600</v>
      </c>
      <c r="HB120">
        <v>181.34342417183399</v>
      </c>
      <c r="HC120">
        <v>197.50438422809401</v>
      </c>
      <c r="HD120">
        <v>214.940219565776</v>
      </c>
      <c r="HE120">
        <v>233.61210380374601</v>
      </c>
      <c r="HF120">
        <v>253.46021500676099</v>
      </c>
      <c r="HG120">
        <v>274.40951344399298</v>
      </c>
      <c r="HH120">
        <v>296.37605929405402</v>
      </c>
      <c r="HI120">
        <v>319.26854893971898</v>
      </c>
      <c r="HJ120">
        <v>341.61869505464</v>
      </c>
      <c r="HK120">
        <v>364.03320265259799</v>
      </c>
      <c r="HL120" s="5">
        <v>386.22766020784502</v>
      </c>
    </row>
    <row r="121" spans="1:220" x14ac:dyDescent="0.25">
      <c r="A121" s="13">
        <v>7000</v>
      </c>
      <c r="B121">
        <v>500.908166468844</v>
      </c>
      <c r="C121">
        <v>536.79717288541895</v>
      </c>
      <c r="D121">
        <v>573.22407833134901</v>
      </c>
      <c r="E121">
        <v>609.65819753449603</v>
      </c>
      <c r="F121">
        <v>645.65247502703005</v>
      </c>
      <c r="G121">
        <v>680.87329723863695</v>
      </c>
      <c r="H121">
        <v>715.10214964707598</v>
      </c>
      <c r="I121">
        <v>748.21903889144903</v>
      </c>
      <c r="J121">
        <v>778.42542268223895</v>
      </c>
      <c r="K121">
        <v>805.86764236203601</v>
      </c>
      <c r="L121" s="5">
        <v>831.35458032028305</v>
      </c>
      <c r="N121" s="13">
        <v>7000</v>
      </c>
      <c r="O121">
        <v>481.45227088535597</v>
      </c>
      <c r="P121">
        <v>519.189835255307</v>
      </c>
      <c r="Q121">
        <v>558.18172987077105</v>
      </c>
      <c r="R121">
        <v>597.90740459414803</v>
      </c>
      <c r="S121">
        <v>637.85450435409405</v>
      </c>
      <c r="T121">
        <v>677.560287820707</v>
      </c>
      <c r="U121">
        <v>716.63708984108996</v>
      </c>
      <c r="V121">
        <v>754.78187244021694</v>
      </c>
      <c r="W121">
        <v>789.90805435926995</v>
      </c>
      <c r="X121">
        <v>821.95532490241897</v>
      </c>
      <c r="Y121" s="5">
        <v>851.58178157741702</v>
      </c>
      <c r="AA121" s="13">
        <v>7000</v>
      </c>
      <c r="AB121">
        <v>438.274652604263</v>
      </c>
      <c r="AC121">
        <v>475.01602452311499</v>
      </c>
      <c r="AD121">
        <v>513.54242983345205</v>
      </c>
      <c r="AE121">
        <v>553.42726264777798</v>
      </c>
      <c r="AF121">
        <v>594.20997574555304</v>
      </c>
      <c r="AG121">
        <v>635.43219839557798</v>
      </c>
      <c r="AH121">
        <v>676.66672627886805</v>
      </c>
      <c r="AI121">
        <v>717.53653604579097</v>
      </c>
      <c r="AJ121">
        <v>755.87752780496396</v>
      </c>
      <c r="AK121">
        <v>791.42695814600802</v>
      </c>
      <c r="AL121" s="5">
        <v>824.65690563293197</v>
      </c>
      <c r="AN121" s="13">
        <v>7000</v>
      </c>
      <c r="AO121">
        <v>388.20556444517001</v>
      </c>
      <c r="AP121">
        <v>422.16852704444699</v>
      </c>
      <c r="AQ121">
        <v>458.17185339505198</v>
      </c>
      <c r="AR121">
        <v>495.90368586758399</v>
      </c>
      <c r="AS121">
        <v>535.00304126312301</v>
      </c>
      <c r="AT121">
        <v>575.08678382490905</v>
      </c>
      <c r="AU121">
        <v>615.77408238751298</v>
      </c>
      <c r="AV121">
        <v>656.70527000311904</v>
      </c>
      <c r="AW121">
        <v>695.83646640532595</v>
      </c>
      <c r="AX121">
        <v>732.80373941260802</v>
      </c>
      <c r="AY121" s="5">
        <v>767.91362283494902</v>
      </c>
      <c r="BA121" s="13">
        <v>7000</v>
      </c>
      <c r="BB121">
        <v>331.115766660904</v>
      </c>
      <c r="BC121">
        <v>360.92820700689498</v>
      </c>
      <c r="BD121">
        <v>392.79681502536903</v>
      </c>
      <c r="BE121">
        <v>426.51762984306299</v>
      </c>
      <c r="BF121">
        <v>461.838452712199</v>
      </c>
      <c r="BG121">
        <v>498.477578014519</v>
      </c>
      <c r="BH121">
        <v>536.14206058443904</v>
      </c>
      <c r="BI121">
        <v>574.54294223853196</v>
      </c>
      <c r="BJ121">
        <v>611.89634635237701</v>
      </c>
      <c r="BK121">
        <v>647.80483218904806</v>
      </c>
      <c r="BL121" s="5">
        <v>682.47235295148005</v>
      </c>
      <c r="BN121" s="13">
        <v>7000</v>
      </c>
      <c r="BO121">
        <v>274.36024085163001</v>
      </c>
      <c r="BP121">
        <v>299.43517455179801</v>
      </c>
      <c r="BQ121">
        <v>326.39158040630099</v>
      </c>
      <c r="BR121">
        <v>355.10624071279301</v>
      </c>
      <c r="BS121">
        <v>385.41606245451499</v>
      </c>
      <c r="BT121">
        <v>417.13094589005499</v>
      </c>
      <c r="BU121">
        <v>450.04693596359499</v>
      </c>
      <c r="BV121">
        <v>483.95767391040903</v>
      </c>
      <c r="BW121">
        <v>517.39454050893903</v>
      </c>
      <c r="BX121">
        <v>550.00317022384399</v>
      </c>
      <c r="BY121" s="5">
        <v>581.92529059993899</v>
      </c>
      <c r="CA121" s="13">
        <v>7000</v>
      </c>
      <c r="CB121">
        <v>220.507052096351</v>
      </c>
      <c r="CC121">
        <v>240.734908050656</v>
      </c>
      <c r="CD121">
        <v>262.551569583103</v>
      </c>
      <c r="CE121">
        <v>285.88532950757599</v>
      </c>
      <c r="CF121">
        <v>310.63435729587798</v>
      </c>
      <c r="CG121">
        <v>336.67566780687901</v>
      </c>
      <c r="CH121">
        <v>363.87458886867398</v>
      </c>
      <c r="CI121">
        <v>392.09326517800002</v>
      </c>
      <c r="CJ121">
        <v>420.18284491178099</v>
      </c>
      <c r="CK121">
        <v>447.857576559069</v>
      </c>
      <c r="CL121" s="5">
        <v>475.22267116937797</v>
      </c>
      <c r="CN121" s="13">
        <v>7000</v>
      </c>
      <c r="CO121">
        <v>191.12383651861199</v>
      </c>
      <c r="CP121">
        <v>208.33558944820601</v>
      </c>
      <c r="CQ121">
        <v>226.90512520593199</v>
      </c>
      <c r="CR121">
        <v>246.78551761409901</v>
      </c>
      <c r="CS121">
        <v>267.90625077755999</v>
      </c>
      <c r="CT121">
        <v>290.17975814740601</v>
      </c>
      <c r="CU121">
        <v>313.50852834802299</v>
      </c>
      <c r="CV121">
        <v>337.79169428186799</v>
      </c>
      <c r="CW121">
        <v>361.87907780878402</v>
      </c>
      <c r="CX121">
        <v>385.91281364618499</v>
      </c>
      <c r="CY121" s="5">
        <v>409.80281664528502</v>
      </c>
      <c r="DA121" s="13">
        <v>7000</v>
      </c>
      <c r="DB121">
        <v>181.67393415262401</v>
      </c>
      <c r="DC121">
        <v>197.510691074623</v>
      </c>
      <c r="DD121">
        <v>214.570635791596</v>
      </c>
      <c r="DE121">
        <v>232.81699064047399</v>
      </c>
      <c r="DF121">
        <v>252.193188060257</v>
      </c>
      <c r="DG121">
        <v>272.62806763697398</v>
      </c>
      <c r="DH121">
        <v>294.04162661677498</v>
      </c>
      <c r="DI121">
        <v>316.17145865980399</v>
      </c>
      <c r="DJ121">
        <v>338.14670969240501</v>
      </c>
      <c r="DK121">
        <v>360.29279832932599</v>
      </c>
      <c r="DL121" s="5">
        <v>382.36682090186798</v>
      </c>
      <c r="DN121" s="13">
        <v>7000</v>
      </c>
      <c r="DO121">
        <v>181.438612674323</v>
      </c>
      <c r="DP121">
        <v>197.22823172724301</v>
      </c>
      <c r="DQ121">
        <v>214.234056008664</v>
      </c>
      <c r="DR121">
        <v>232.41886657231001</v>
      </c>
      <c r="DS121">
        <v>251.72565749446099</v>
      </c>
      <c r="DT121">
        <v>272.08279207161303</v>
      </c>
      <c r="DU121">
        <v>293.40971239352803</v>
      </c>
      <c r="DV121">
        <v>315.46267805757702</v>
      </c>
      <c r="DW121">
        <v>337.45479060140502</v>
      </c>
      <c r="DX121">
        <v>359.66589834439702</v>
      </c>
      <c r="DY121" s="5">
        <v>381.86874635838802</v>
      </c>
      <c r="EA121" s="13">
        <v>7000</v>
      </c>
      <c r="EB121">
        <v>181.24874580357101</v>
      </c>
      <c r="EC121">
        <v>197.00037109525999</v>
      </c>
      <c r="ED121">
        <v>213.96256414320999</v>
      </c>
      <c r="EE121">
        <v>232.09774226604901</v>
      </c>
      <c r="EF121">
        <v>251.34853567321099</v>
      </c>
      <c r="EG121">
        <v>271.64291046452502</v>
      </c>
      <c r="EH121">
        <v>292.89984480636002</v>
      </c>
      <c r="EI121">
        <v>314.890604577565</v>
      </c>
      <c r="EJ121">
        <v>336.89592726397802</v>
      </c>
      <c r="EK121">
        <v>359.15912891574601</v>
      </c>
      <c r="EL121" s="5">
        <v>381.46582204873602</v>
      </c>
      <c r="EN121" s="13">
        <v>7000</v>
      </c>
      <c r="EO121">
        <v>181.092323118031</v>
      </c>
      <c r="EP121">
        <v>196.81267322057499</v>
      </c>
      <c r="EQ121">
        <v>213.73894417283299</v>
      </c>
      <c r="ER121">
        <v>231.83324848232499</v>
      </c>
      <c r="ES121">
        <v>251.03790976693301</v>
      </c>
      <c r="ET121">
        <v>271.28055823583298</v>
      </c>
      <c r="EU121">
        <v>292.47977909759902</v>
      </c>
      <c r="EV121">
        <v>314.41916482757802</v>
      </c>
      <c r="EW121">
        <v>336.43510576515598</v>
      </c>
      <c r="EX121">
        <v>358.74097877965301</v>
      </c>
      <c r="EY121" s="5">
        <v>381.13316038648497</v>
      </c>
      <c r="FA121" s="13">
        <v>7000</v>
      </c>
      <c r="FB121">
        <v>185.822576950469</v>
      </c>
      <c r="FC121">
        <v>202.25578425025299</v>
      </c>
      <c r="FD121">
        <v>219.972250352776</v>
      </c>
      <c r="FE121">
        <v>238.93182211469701</v>
      </c>
      <c r="FF121">
        <v>259.07294780139603</v>
      </c>
      <c r="FG121">
        <v>280.31836820653098</v>
      </c>
      <c r="FH121">
        <v>302.58138870515398</v>
      </c>
      <c r="FI121">
        <v>325.74959995529298</v>
      </c>
      <c r="FJ121">
        <v>348.58152045911697</v>
      </c>
      <c r="FK121">
        <v>371.56845471979398</v>
      </c>
      <c r="FL121" s="5">
        <v>394.45192784154398</v>
      </c>
      <c r="FN121" s="13">
        <v>7000</v>
      </c>
      <c r="FO121">
        <v>182.51823122443901</v>
      </c>
      <c r="FP121">
        <v>198.477480300135</v>
      </c>
      <c r="FQ121">
        <v>215.67307472936599</v>
      </c>
      <c r="FR121">
        <v>234.06786563630899</v>
      </c>
      <c r="FS121">
        <v>253.604592422905</v>
      </c>
      <c r="FT121">
        <v>274.21117149456501</v>
      </c>
      <c r="FU121">
        <v>295.80655414634703</v>
      </c>
      <c r="FV121">
        <v>318.15448991666301</v>
      </c>
      <c r="FW121">
        <v>340.296887600189</v>
      </c>
      <c r="FX121">
        <v>362.599795101361</v>
      </c>
      <c r="FY121" s="5">
        <v>384.814599893484</v>
      </c>
      <c r="GA121" s="13">
        <v>7000</v>
      </c>
      <c r="GB121">
        <v>181.70737071827801</v>
      </c>
      <c r="GC121">
        <v>197.55082974681599</v>
      </c>
      <c r="GD121">
        <v>214.61846830799499</v>
      </c>
      <c r="GE121">
        <v>232.87357058240099</v>
      </c>
      <c r="GF121">
        <v>252.25963016108</v>
      </c>
      <c r="GG121">
        <v>272.70555286850401</v>
      </c>
      <c r="GH121">
        <v>294.13141305338098</v>
      </c>
      <c r="GI121">
        <v>316.27214613425201</v>
      </c>
      <c r="GJ121">
        <v>338.24495747600298</v>
      </c>
      <c r="GK121">
        <v>360.38176696671297</v>
      </c>
      <c r="GL121" s="5">
        <v>382.43747415312902</v>
      </c>
      <c r="GN121" s="13">
        <v>7000</v>
      </c>
      <c r="GO121">
        <v>182.110407371045</v>
      </c>
      <c r="GP121">
        <v>198.01131570232499</v>
      </c>
      <c r="GQ121">
        <v>215.14248521156199</v>
      </c>
      <c r="GR121">
        <v>233.46700037312101</v>
      </c>
      <c r="GS121">
        <v>252.92799010147499</v>
      </c>
      <c r="GT121">
        <v>273.45387283837499</v>
      </c>
      <c r="GU121">
        <v>294.964164558432</v>
      </c>
      <c r="GV121">
        <v>317.208098066128</v>
      </c>
      <c r="GW121">
        <v>339.26546274048201</v>
      </c>
      <c r="GX121">
        <v>361.48512797361599</v>
      </c>
      <c r="GY121" s="5">
        <v>383.620236471037</v>
      </c>
      <c r="HA121" s="13">
        <v>7000</v>
      </c>
      <c r="HB121">
        <v>181.71588918628299</v>
      </c>
      <c r="HC121">
        <v>197.56105584987</v>
      </c>
      <c r="HD121">
        <v>214.630654689972</v>
      </c>
      <c r="HE121">
        <v>232.88798560861801</v>
      </c>
      <c r="HF121">
        <v>252.27655773110601</v>
      </c>
      <c r="HG121">
        <v>272.72529369999199</v>
      </c>
      <c r="HH121">
        <v>294.15428743631702</v>
      </c>
      <c r="HI121">
        <v>316.29779689239803</v>
      </c>
      <c r="HJ121">
        <v>338.26998494306599</v>
      </c>
      <c r="HK121">
        <v>360.40442881732503</v>
      </c>
      <c r="HL121" s="5">
        <v>382.45546945752602</v>
      </c>
    </row>
    <row r="122" spans="1:220" x14ac:dyDescent="0.25">
      <c r="A122" s="13">
        <v>8400</v>
      </c>
      <c r="B122">
        <v>500.192768304423</v>
      </c>
      <c r="C122">
        <v>535.10136746051705</v>
      </c>
      <c r="D122">
        <v>570.50377822421001</v>
      </c>
      <c r="E122">
        <v>605.90187266919702</v>
      </c>
      <c r="F122">
        <v>640.874691315478</v>
      </c>
      <c r="G122">
        <v>675.10609498965903</v>
      </c>
      <c r="H122">
        <v>708.38705276926601</v>
      </c>
      <c r="I122">
        <v>740.60110591061596</v>
      </c>
      <c r="J122">
        <v>769.696797884788</v>
      </c>
      <c r="K122">
        <v>796.63096827534605</v>
      </c>
      <c r="L122" s="5">
        <v>821.73541134798995</v>
      </c>
      <c r="N122" s="13">
        <v>8400</v>
      </c>
      <c r="O122">
        <v>483.696737329744</v>
      </c>
      <c r="P122">
        <v>520.75165569634896</v>
      </c>
      <c r="Q122">
        <v>559.024869939665</v>
      </c>
      <c r="R122">
        <v>598.02685253191305</v>
      </c>
      <c r="S122">
        <v>637.271282522295</v>
      </c>
      <c r="T122">
        <v>676.31307890982396</v>
      </c>
      <c r="U122">
        <v>714.77310513731402</v>
      </c>
      <c r="V122">
        <v>752.348963576693</v>
      </c>
      <c r="W122">
        <v>786.70455841248599</v>
      </c>
      <c r="X122">
        <v>818.61278960258301</v>
      </c>
      <c r="Y122" s="5">
        <v>848.23020768614595</v>
      </c>
      <c r="AA122" s="13">
        <v>8400</v>
      </c>
      <c r="AB122">
        <v>440.79053445211798</v>
      </c>
      <c r="AC122">
        <v>476.92788930141302</v>
      </c>
      <c r="AD122">
        <v>514.80685201978599</v>
      </c>
      <c r="AE122">
        <v>554.03039097789303</v>
      </c>
      <c r="AF122">
        <v>594.16613243879499</v>
      </c>
      <c r="AG122">
        <v>634.77862098070102</v>
      </c>
      <c r="AH122">
        <v>675.45615412869404</v>
      </c>
      <c r="AI122">
        <v>715.82938538283497</v>
      </c>
      <c r="AJ122">
        <v>753.52572784561698</v>
      </c>
      <c r="AK122">
        <v>789.09652339743002</v>
      </c>
      <c r="AL122" s="5">
        <v>822.52755279541896</v>
      </c>
      <c r="AN122" s="13">
        <v>8400</v>
      </c>
      <c r="AO122">
        <v>390.15378033531101</v>
      </c>
      <c r="AP122">
        <v>423.517790119263</v>
      </c>
      <c r="AQ122">
        <v>458.864017256024</v>
      </c>
      <c r="AR122">
        <v>495.90546900371902</v>
      </c>
      <c r="AS122">
        <v>534.30742577746503</v>
      </c>
      <c r="AT122">
        <v>573.71109431633704</v>
      </c>
      <c r="AU122">
        <v>613.75563167701796</v>
      </c>
      <c r="AV122">
        <v>654.09573905697198</v>
      </c>
      <c r="AW122">
        <v>692.53476291087202</v>
      </c>
      <c r="AX122">
        <v>729.461960250939</v>
      </c>
      <c r="AY122" s="5">
        <v>764.74997557025495</v>
      </c>
      <c r="BA122" s="13">
        <v>8400</v>
      </c>
      <c r="BB122">
        <v>332.34178218040199</v>
      </c>
      <c r="BC122">
        <v>361.56523597311201</v>
      </c>
      <c r="BD122">
        <v>392.77332894913502</v>
      </c>
      <c r="BE122">
        <v>425.77980897452602</v>
      </c>
      <c r="BF122">
        <v>460.35291456133001</v>
      </c>
      <c r="BG122">
        <v>496.23169608568901</v>
      </c>
      <c r="BH122">
        <v>533.14226079525804</v>
      </c>
      <c r="BI122">
        <v>570.81166208071397</v>
      </c>
      <c r="BJ122">
        <v>607.35356913701696</v>
      </c>
      <c r="BK122">
        <v>643.038459591741</v>
      </c>
      <c r="BL122" s="5">
        <v>677.70450758955599</v>
      </c>
      <c r="BN122" s="13">
        <v>8400</v>
      </c>
      <c r="BO122">
        <v>275.06853386994601</v>
      </c>
      <c r="BP122">
        <v>299.60572991101901</v>
      </c>
      <c r="BQ122">
        <v>325.94894388678102</v>
      </c>
      <c r="BR122">
        <v>353.98560091356097</v>
      </c>
      <c r="BS122">
        <v>383.56599518025803</v>
      </c>
      <c r="BT122">
        <v>414.514555657036</v>
      </c>
      <c r="BU122">
        <v>446.64154446916501</v>
      </c>
      <c r="BV122">
        <v>479.753447071133</v>
      </c>
      <c r="BW122">
        <v>512.31730299191202</v>
      </c>
      <c r="BX122">
        <v>544.54017786083705</v>
      </c>
      <c r="BY122" s="5">
        <v>576.26946706118497</v>
      </c>
      <c r="CA122" s="13">
        <v>8400</v>
      </c>
      <c r="CB122">
        <v>220.94916738096799</v>
      </c>
      <c r="CC122">
        <v>240.730594745323</v>
      </c>
      <c r="CD122">
        <v>262.03222942724898</v>
      </c>
      <c r="CE122">
        <v>284.787814837116</v>
      </c>
      <c r="CF122">
        <v>308.90310830691402</v>
      </c>
      <c r="CG122">
        <v>334.26380791670198</v>
      </c>
      <c r="CH122">
        <v>360.74402594793798</v>
      </c>
      <c r="CI122">
        <v>388.21402367320201</v>
      </c>
      <c r="CJ122">
        <v>415.48586868255398</v>
      </c>
      <c r="CK122">
        <v>442.72156996860599</v>
      </c>
      <c r="CL122" s="5">
        <v>469.79800686004501</v>
      </c>
      <c r="CN122" s="13">
        <v>8400</v>
      </c>
      <c r="CO122">
        <v>191.52789104180999</v>
      </c>
      <c r="CP122">
        <v>208.37680987222501</v>
      </c>
      <c r="CQ122">
        <v>226.52546414071799</v>
      </c>
      <c r="CR122">
        <v>245.929758682883</v>
      </c>
      <c r="CS122">
        <v>266.52360600516499</v>
      </c>
      <c r="CT122">
        <v>288.22476702281398</v>
      </c>
      <c r="CU122">
        <v>310.94125839743901</v>
      </c>
      <c r="CV122">
        <v>334.564800279086</v>
      </c>
      <c r="CW122">
        <v>357.98873119279801</v>
      </c>
      <c r="CX122">
        <v>381.63128419605198</v>
      </c>
      <c r="CY122" s="5">
        <v>405.25403372015199</v>
      </c>
      <c r="DA122" s="13">
        <v>8400</v>
      </c>
      <c r="DB122">
        <v>182.09715764952199</v>
      </c>
      <c r="DC122">
        <v>197.623304327982</v>
      </c>
      <c r="DD122">
        <v>214.32352971325099</v>
      </c>
      <c r="DE122">
        <v>232.16309526734901</v>
      </c>
      <c r="DF122">
        <v>251.088706541877</v>
      </c>
      <c r="DG122">
        <v>271.03317920263601</v>
      </c>
      <c r="DH122">
        <v>291.92065078912901</v>
      </c>
      <c r="DI122">
        <v>313.37267548155103</v>
      </c>
      <c r="DJ122">
        <v>334.95175719428897</v>
      </c>
      <c r="DK122">
        <v>356.78071699339301</v>
      </c>
      <c r="DL122" s="5">
        <v>378.65014713886501</v>
      </c>
      <c r="DN122" s="13">
        <v>8400</v>
      </c>
      <c r="DO122">
        <v>181.89546874779299</v>
      </c>
      <c r="DP122">
        <v>197.381941597235</v>
      </c>
      <c r="DQ122">
        <v>214.036675096555</v>
      </c>
      <c r="DR122">
        <v>231.82454806723501</v>
      </c>
      <c r="DS122">
        <v>250.69188530703201</v>
      </c>
      <c r="DT122">
        <v>270.57109209419099</v>
      </c>
      <c r="DU122">
        <v>291.38583325719998</v>
      </c>
      <c r="DV122">
        <v>312.78944731213801</v>
      </c>
      <c r="DW122">
        <v>334.38222672972398</v>
      </c>
      <c r="DX122">
        <v>356.26403043938802</v>
      </c>
      <c r="DY122" s="5">
        <v>378.23842437671698</v>
      </c>
      <c r="EA122" s="13">
        <v>8400</v>
      </c>
      <c r="EB122">
        <v>181.73290337146099</v>
      </c>
      <c r="EC122">
        <v>197.187425595897</v>
      </c>
      <c r="ED122">
        <v>213.80551563168399</v>
      </c>
      <c r="EE122">
        <v>231.551738211725</v>
      </c>
      <c r="EF122">
        <v>250.37210375815599</v>
      </c>
      <c r="EG122">
        <v>270.19867728370701</v>
      </c>
      <c r="EH122">
        <v>290.95473082796701</v>
      </c>
      <c r="EI122">
        <v>312.31916446935799</v>
      </c>
      <c r="EJ122">
        <v>333.922719002088</v>
      </c>
      <c r="EK122">
        <v>355.84687930238999</v>
      </c>
      <c r="EL122" s="5">
        <v>377.90583819681098</v>
      </c>
      <c r="EN122" s="13">
        <v>8400</v>
      </c>
      <c r="EO122">
        <v>181.599084028319</v>
      </c>
      <c r="EP122">
        <v>197.02732365236801</v>
      </c>
      <c r="EQ122">
        <v>213.615265820546</v>
      </c>
      <c r="ER122">
        <v>231.327212925439</v>
      </c>
      <c r="ES122">
        <v>250.10891159982901</v>
      </c>
      <c r="ET122">
        <v>269.89214040640798</v>
      </c>
      <c r="EU122">
        <v>290.59984015342798</v>
      </c>
      <c r="EV122">
        <v>311.93191409075598</v>
      </c>
      <c r="EW122">
        <v>333.54416034958001</v>
      </c>
      <c r="EX122">
        <v>355.503028513461</v>
      </c>
      <c r="EY122" s="5">
        <v>377.63157369432298</v>
      </c>
      <c r="FA122" s="13">
        <v>8400</v>
      </c>
      <c r="FB122">
        <v>186.242029072723</v>
      </c>
      <c r="FC122">
        <v>202.34295714041701</v>
      </c>
      <c r="FD122">
        <v>219.67382206492201</v>
      </c>
      <c r="FE122">
        <v>238.19663892978801</v>
      </c>
      <c r="FF122">
        <v>257.85342878657599</v>
      </c>
      <c r="FG122">
        <v>278.571326549611</v>
      </c>
      <c r="FH122">
        <v>300.26825547305702</v>
      </c>
      <c r="FI122">
        <v>322.68093787197699</v>
      </c>
      <c r="FJ122">
        <v>345.078143815283</v>
      </c>
      <c r="FK122">
        <v>367.71323976322401</v>
      </c>
      <c r="FL122" s="5">
        <v>390.36293438105997</v>
      </c>
      <c r="FN122" s="13">
        <v>8400</v>
      </c>
      <c r="FO122">
        <v>182.93883950235599</v>
      </c>
      <c r="FP122">
        <v>198.58267759058799</v>
      </c>
      <c r="FQ122">
        <v>215.41264568842399</v>
      </c>
      <c r="FR122">
        <v>233.393592030912</v>
      </c>
      <c r="FS122">
        <v>252.47153593458299</v>
      </c>
      <c r="FT122">
        <v>272.57841623413498</v>
      </c>
      <c r="FU122">
        <v>293.63739428554999</v>
      </c>
      <c r="FV122">
        <v>315.28699275757799</v>
      </c>
      <c r="FW122">
        <v>337.02581542656401</v>
      </c>
      <c r="FX122">
        <v>359.00635599524099</v>
      </c>
      <c r="FY122" s="5">
        <v>381.01083059896899</v>
      </c>
      <c r="GA122" s="13">
        <v>8400</v>
      </c>
      <c r="GB122">
        <v>182.12583381905699</v>
      </c>
      <c r="GC122">
        <v>197.65762437604701</v>
      </c>
      <c r="GD122">
        <v>214.364320476545</v>
      </c>
      <c r="GE122">
        <v>232.211237352589</v>
      </c>
      <c r="GF122">
        <v>251.145133856131</v>
      </c>
      <c r="GG122">
        <v>271.09888294384803</v>
      </c>
      <c r="GH122">
        <v>291.996688053463</v>
      </c>
      <c r="GI122">
        <v>313.455577880193</v>
      </c>
      <c r="GJ122">
        <v>335.03268245772398</v>
      </c>
      <c r="GK122">
        <v>356.85410254609201</v>
      </c>
      <c r="GL122" s="5">
        <v>378.70860465393599</v>
      </c>
      <c r="GN122" s="13">
        <v>8400</v>
      </c>
      <c r="GO122">
        <v>182.53039207179901</v>
      </c>
      <c r="GP122">
        <v>198.117845502791</v>
      </c>
      <c r="GQ122">
        <v>214.88580256161401</v>
      </c>
      <c r="GR122">
        <v>232.79935605861601</v>
      </c>
      <c r="GS122">
        <v>251.804905242719</v>
      </c>
      <c r="GT122">
        <v>271.83486434358099</v>
      </c>
      <c r="GU122">
        <v>292.81292201923901</v>
      </c>
      <c r="GV122">
        <v>314.366767333881</v>
      </c>
      <c r="GW122">
        <v>336.02446523510298</v>
      </c>
      <c r="GX122">
        <v>357.925220733571</v>
      </c>
      <c r="GY122" s="5">
        <v>379.85626743165199</v>
      </c>
      <c r="HA122" s="13">
        <v>8400</v>
      </c>
      <c r="HB122">
        <v>182.133140237345</v>
      </c>
      <c r="HC122">
        <v>197.666368922716</v>
      </c>
      <c r="HD122">
        <v>214.374713806844</v>
      </c>
      <c r="HE122">
        <v>232.22350379660799</v>
      </c>
      <c r="HF122">
        <v>251.159511291125</v>
      </c>
      <c r="HG122">
        <v>271.11562380213701</v>
      </c>
      <c r="HH122">
        <v>292.01606150544097</v>
      </c>
      <c r="HI122">
        <v>313.47669979142898</v>
      </c>
      <c r="HJ122">
        <v>335.05329943645398</v>
      </c>
      <c r="HK122">
        <v>356.87279742990103</v>
      </c>
      <c r="HL122" s="5">
        <v>378.72349584389599</v>
      </c>
    </row>
    <row r="123" spans="1:220" x14ac:dyDescent="0.25">
      <c r="A123" s="13">
        <v>9800</v>
      </c>
      <c r="B123">
        <v>499.416398372846</v>
      </c>
      <c r="C123">
        <v>533.339348639288</v>
      </c>
      <c r="D123">
        <v>567.71425085728299</v>
      </c>
      <c r="E123">
        <v>602.07467529502799</v>
      </c>
      <c r="F123">
        <v>636.02514054129995</v>
      </c>
      <c r="G123">
        <v>669.26667405344494</v>
      </c>
      <c r="H123">
        <v>701.59963435760801</v>
      </c>
      <c r="I123">
        <v>732.84641695698201</v>
      </c>
      <c r="J123">
        <v>760.94331208119104</v>
      </c>
      <c r="K123">
        <v>787.35251664915802</v>
      </c>
      <c r="L123" s="5">
        <v>812.05185047841599</v>
      </c>
      <c r="N123" s="13">
        <v>9800</v>
      </c>
      <c r="O123">
        <v>486.25836331673099</v>
      </c>
      <c r="P123">
        <v>522.65362980181703</v>
      </c>
      <c r="Q123">
        <v>560.23440220042301</v>
      </c>
      <c r="R123">
        <v>598.54126145621603</v>
      </c>
      <c r="S123">
        <v>637.11340097038396</v>
      </c>
      <c r="T123">
        <v>675.52335203576604</v>
      </c>
      <c r="U123">
        <v>713.40075914655495</v>
      </c>
      <c r="V123">
        <v>750.36552882936996</v>
      </c>
      <c r="W123">
        <v>784.12433737329604</v>
      </c>
      <c r="X123">
        <v>815.91398298877903</v>
      </c>
      <c r="Y123" s="5">
        <v>845.53761535413196</v>
      </c>
      <c r="AA123" s="13">
        <v>9800</v>
      </c>
      <c r="AB123">
        <v>443.56727283283499</v>
      </c>
      <c r="AC123">
        <v>479.11857797571702</v>
      </c>
      <c r="AD123">
        <v>516.37073157983195</v>
      </c>
      <c r="AE123">
        <v>554.95535390355099</v>
      </c>
      <c r="AF123">
        <v>594.46774426353204</v>
      </c>
      <c r="AG123">
        <v>634.49548817799098</v>
      </c>
      <c r="AH123">
        <v>674.643083968008</v>
      </c>
      <c r="AI123">
        <v>714.47503292994895</v>
      </c>
      <c r="AJ123">
        <v>751.700539132416</v>
      </c>
      <c r="AK123">
        <v>787.30655016122796</v>
      </c>
      <c r="AL123" s="5">
        <v>820.94935375978196</v>
      </c>
      <c r="AN123" s="13">
        <v>9800</v>
      </c>
      <c r="AO123">
        <v>392.26231718243298</v>
      </c>
      <c r="AP123">
        <v>425.03735128103301</v>
      </c>
      <c r="AQ123">
        <v>459.7382396008</v>
      </c>
      <c r="AR123">
        <v>496.10181375515202</v>
      </c>
      <c r="AS123">
        <v>533.81882984587605</v>
      </c>
      <c r="AT123">
        <v>572.55457250404095</v>
      </c>
      <c r="AU123">
        <v>611.96853510858898</v>
      </c>
      <c r="AV123">
        <v>651.66116042926603</v>
      </c>
      <c r="AW123">
        <v>689.55888277561405</v>
      </c>
      <c r="AX123">
        <v>726.43236816388298</v>
      </c>
      <c r="AY123" s="5">
        <v>761.87766880179902</v>
      </c>
      <c r="BA123" s="13">
        <v>9800</v>
      </c>
      <c r="BB123">
        <v>333.66112085011702</v>
      </c>
      <c r="BC123">
        <v>362.30199711836002</v>
      </c>
      <c r="BD123">
        <v>392.85758636083102</v>
      </c>
      <c r="BE123">
        <v>425.15836528941901</v>
      </c>
      <c r="BF123">
        <v>458.99206932798302</v>
      </c>
      <c r="BG123">
        <v>494.117845490604</v>
      </c>
      <c r="BH123">
        <v>530.28061725926705</v>
      </c>
      <c r="BI123">
        <v>567.16933005410499</v>
      </c>
      <c r="BJ123">
        <v>603.02055037590605</v>
      </c>
      <c r="BK123">
        <v>638.44753479249096</v>
      </c>
      <c r="BL123" s="5">
        <v>673.06286096587496</v>
      </c>
      <c r="BN123" s="13">
        <v>9800</v>
      </c>
      <c r="BO123">
        <v>275.83929947696498</v>
      </c>
      <c r="BP123">
        <v>299.84465726104997</v>
      </c>
      <c r="BQ123">
        <v>325.58249102894501</v>
      </c>
      <c r="BR123">
        <v>352.95019921628801</v>
      </c>
      <c r="BS123">
        <v>381.81071692238697</v>
      </c>
      <c r="BT123">
        <v>412.002346001479</v>
      </c>
      <c r="BU123">
        <v>443.34912016561998</v>
      </c>
      <c r="BV123">
        <v>475.62615901450101</v>
      </c>
      <c r="BW123">
        <v>507.421300003346</v>
      </c>
      <c r="BX123">
        <v>539.22141378131596</v>
      </c>
      <c r="BY123" s="5">
        <v>570.70052996685604</v>
      </c>
      <c r="CA123" s="13">
        <v>9800</v>
      </c>
      <c r="CB123">
        <v>221.43895131144299</v>
      </c>
      <c r="CC123">
        <v>240.779234667129</v>
      </c>
      <c r="CD123">
        <v>261.57316659439698</v>
      </c>
      <c r="CE123">
        <v>283.75964328358401</v>
      </c>
      <c r="CF123">
        <v>307.251624783534</v>
      </c>
      <c r="CG123">
        <v>331.943120999153</v>
      </c>
      <c r="CH123">
        <v>357.716750415224</v>
      </c>
      <c r="CI123">
        <v>384.41659267469203</v>
      </c>
      <c r="CJ123">
        <v>410.96043742257399</v>
      </c>
      <c r="CK123">
        <v>437.72741527895101</v>
      </c>
      <c r="CL123" s="5">
        <v>464.46445447585899</v>
      </c>
      <c r="CN123" s="13">
        <v>9800</v>
      </c>
      <c r="CO123">
        <v>191.97108814491699</v>
      </c>
      <c r="CP123">
        <v>208.46048813696899</v>
      </c>
      <c r="CQ123">
        <v>226.19329725484201</v>
      </c>
      <c r="CR123">
        <v>245.128192139818</v>
      </c>
      <c r="CS123">
        <v>265.20339526160001</v>
      </c>
      <c r="CT123">
        <v>286.341876236193</v>
      </c>
      <c r="CU123">
        <v>308.45711062447702</v>
      </c>
      <c r="CV123">
        <v>331.30524446495099</v>
      </c>
      <c r="CW123">
        <v>354.23889465028702</v>
      </c>
      <c r="CX123">
        <v>377.46323583418399</v>
      </c>
      <c r="CY123" s="5">
        <v>400.77176775619103</v>
      </c>
      <c r="DA123" s="13">
        <v>9800</v>
      </c>
      <c r="DB123">
        <v>182.556838910084</v>
      </c>
      <c r="DC123">
        <v>197.773914791153</v>
      </c>
      <c r="DD123">
        <v>214.117011503518</v>
      </c>
      <c r="DE123">
        <v>231.553380113712</v>
      </c>
      <c r="DF123">
        <v>250.03293881359701</v>
      </c>
      <c r="DG123">
        <v>269.49245168788298</v>
      </c>
      <c r="DH123">
        <v>289.86023449015499</v>
      </c>
      <c r="DI123">
        <v>310.68626810432801</v>
      </c>
      <c r="DJ123">
        <v>331.85206938660701</v>
      </c>
      <c r="DK123">
        <v>353.33183574168902</v>
      </c>
      <c r="DL123" s="5">
        <v>374.944054236466</v>
      </c>
      <c r="DN123" s="13">
        <v>9800</v>
      </c>
      <c r="DO123">
        <v>182.38466670642799</v>
      </c>
      <c r="DP123">
        <v>197.56850800864001</v>
      </c>
      <c r="DQ123">
        <v>213.873561770712</v>
      </c>
      <c r="DR123">
        <v>231.26675456122399</v>
      </c>
      <c r="DS123">
        <v>249.697680269865</v>
      </c>
      <c r="DT123">
        <v>269.10275467921298</v>
      </c>
      <c r="DU123">
        <v>289.40989561831799</v>
      </c>
      <c r="DV123">
        <v>310.209221696763</v>
      </c>
      <c r="DW123">
        <v>331.38608291741201</v>
      </c>
      <c r="DX123">
        <v>352.90846640476599</v>
      </c>
      <c r="DY123" s="5">
        <v>374.60560902175803</v>
      </c>
      <c r="EA123" s="13">
        <v>9800</v>
      </c>
      <c r="EB123">
        <v>182.24602131460901</v>
      </c>
      <c r="EC123">
        <v>197.40311865969699</v>
      </c>
      <c r="ED123">
        <v>213.67755349133799</v>
      </c>
      <c r="EE123">
        <v>231.03598692214501</v>
      </c>
      <c r="EF123">
        <v>249.427746246867</v>
      </c>
      <c r="EG123">
        <v>268.78895987721501</v>
      </c>
      <c r="EH123">
        <v>289.04721664680102</v>
      </c>
      <c r="EI123">
        <v>309.82490798915001</v>
      </c>
      <c r="EJ123">
        <v>331.01049984136</v>
      </c>
      <c r="EK123">
        <v>352.567052351619</v>
      </c>
      <c r="EL123" s="5">
        <v>374.33257694160397</v>
      </c>
      <c r="EN123" s="13">
        <v>9800</v>
      </c>
      <c r="EO123">
        <v>182.131978536688</v>
      </c>
      <c r="EP123">
        <v>197.26709027698001</v>
      </c>
      <c r="EQ123">
        <v>213.51635018796699</v>
      </c>
      <c r="ER123">
        <v>230.84619826312101</v>
      </c>
      <c r="ES123">
        <v>249.205738872664</v>
      </c>
      <c r="ET123">
        <v>268.53085944112797</v>
      </c>
      <c r="EU123">
        <v>288.74887245531801</v>
      </c>
      <c r="EV123">
        <v>309.50868259908498</v>
      </c>
      <c r="EW123">
        <v>330.70133827508897</v>
      </c>
      <c r="EX123">
        <v>352.28589648188199</v>
      </c>
      <c r="EY123" s="5">
        <v>374.10766560229303</v>
      </c>
      <c r="FA123" s="13">
        <v>9800</v>
      </c>
      <c r="FB123">
        <v>186.69735273409199</v>
      </c>
      <c r="FC123">
        <v>202.468030602152</v>
      </c>
      <c r="FD123">
        <v>219.41677689885401</v>
      </c>
      <c r="FE123">
        <v>237.50777460572201</v>
      </c>
      <c r="FF123">
        <v>256.68657186514099</v>
      </c>
      <c r="FG123">
        <v>276.88465254118898</v>
      </c>
      <c r="FH123">
        <v>298.024553816062</v>
      </c>
      <c r="FI123">
        <v>319.74254100108698</v>
      </c>
      <c r="FJ123">
        <v>341.69110509984102</v>
      </c>
      <c r="FK123">
        <v>363.94518170627299</v>
      </c>
      <c r="FL123" s="5">
        <v>386.31216983286203</v>
      </c>
      <c r="FN123" s="13">
        <v>9800</v>
      </c>
      <c r="FO123">
        <v>183.39511941270601</v>
      </c>
      <c r="FP123">
        <v>198.725123099916</v>
      </c>
      <c r="FQ123">
        <v>215.192245684684</v>
      </c>
      <c r="FR123">
        <v>232.763312369559</v>
      </c>
      <c r="FS123">
        <v>251.387573336283</v>
      </c>
      <c r="FT123">
        <v>271.00095662163199</v>
      </c>
      <c r="FU123">
        <v>291.53085422737598</v>
      </c>
      <c r="FV123">
        <v>312.53704954228698</v>
      </c>
      <c r="FW123">
        <v>333.85551431030802</v>
      </c>
      <c r="FX123">
        <v>355.478196432799</v>
      </c>
      <c r="FY123" s="5">
        <v>377.22249042280401</v>
      </c>
      <c r="GA123" s="13">
        <v>9800</v>
      </c>
      <c r="GB123">
        <v>182.58133277976501</v>
      </c>
      <c r="GC123">
        <v>197.803138851809</v>
      </c>
      <c r="GD123">
        <v>214.15164948470701</v>
      </c>
      <c r="GE123">
        <v>231.59416144510101</v>
      </c>
      <c r="GF123">
        <v>250.080638452362</v>
      </c>
      <c r="GG123">
        <v>269.54789337155398</v>
      </c>
      <c r="GH123">
        <v>289.924297611008</v>
      </c>
      <c r="GI123">
        <v>310.75411644238699</v>
      </c>
      <c r="GJ123">
        <v>331.91832467964201</v>
      </c>
      <c r="GK123">
        <v>353.39201148810298</v>
      </c>
      <c r="GL123" s="5">
        <v>374.99214775847099</v>
      </c>
      <c r="GN123" s="13">
        <v>9800</v>
      </c>
      <c r="GO123">
        <v>182.98655437056601</v>
      </c>
      <c r="GP123">
        <v>198.26215486173101</v>
      </c>
      <c r="GQ123">
        <v>214.66964913285901</v>
      </c>
      <c r="GR123">
        <v>232.17610583003099</v>
      </c>
      <c r="GS123">
        <v>250.73113981209201</v>
      </c>
      <c r="GT123">
        <v>270.27112895901098</v>
      </c>
      <c r="GU123">
        <v>290.72396147767103</v>
      </c>
      <c r="GV123">
        <v>311.641593732356</v>
      </c>
      <c r="GW123">
        <v>332.88284926596799</v>
      </c>
      <c r="GX123">
        <v>354.43215256220799</v>
      </c>
      <c r="GY123" s="5">
        <v>376.10274067354999</v>
      </c>
      <c r="HA123" s="13">
        <v>9800</v>
      </c>
      <c r="HB123">
        <v>182.58757416028001</v>
      </c>
      <c r="HC123">
        <v>197.810585635324</v>
      </c>
      <c r="HD123">
        <v>214.16047588202599</v>
      </c>
      <c r="HE123">
        <v>231.60455329355199</v>
      </c>
      <c r="HF123">
        <v>250.092793166056</v>
      </c>
      <c r="HG123">
        <v>269.56202076384398</v>
      </c>
      <c r="HH123">
        <v>289.94062163882802</v>
      </c>
      <c r="HI123">
        <v>310.77140442711902</v>
      </c>
      <c r="HJ123">
        <v>331.93520595342198</v>
      </c>
      <c r="HK123">
        <v>353.40734294500402</v>
      </c>
      <c r="HL123" s="5">
        <v>375.00440047098698</v>
      </c>
    </row>
    <row r="124" spans="1:220" x14ac:dyDescent="0.25">
      <c r="A124" s="13">
        <v>11200</v>
      </c>
      <c r="B124">
        <v>498.69372562408199</v>
      </c>
      <c r="C124">
        <v>531.75875803957797</v>
      </c>
      <c r="D124">
        <v>565.24126134413905</v>
      </c>
      <c r="E124">
        <v>598.70154887042099</v>
      </c>
      <c r="F124">
        <v>631.76569623965304</v>
      </c>
      <c r="G124">
        <v>664.14934763607403</v>
      </c>
      <c r="H124">
        <v>695.66092433915696</v>
      </c>
      <c r="I124">
        <v>725.80723757557405</v>
      </c>
      <c r="J124">
        <v>753.33791925267201</v>
      </c>
      <c r="K124">
        <v>779.27874390481497</v>
      </c>
      <c r="L124" s="5">
        <v>803.60904544087896</v>
      </c>
      <c r="N124" s="13">
        <v>11200</v>
      </c>
      <c r="O124">
        <v>489.63371315356301</v>
      </c>
      <c r="P124">
        <v>525.57195937783194</v>
      </c>
      <c r="Q124">
        <v>562.683790268145</v>
      </c>
      <c r="R124">
        <v>600.53573147193197</v>
      </c>
      <c r="S124">
        <v>638.68806214631002</v>
      </c>
      <c r="T124">
        <v>676.72668422445702</v>
      </c>
      <c r="U124">
        <v>714.28613480158106</v>
      </c>
      <c r="V124">
        <v>750.66846816515999</v>
      </c>
      <c r="W124">
        <v>784.408600044688</v>
      </c>
      <c r="X124">
        <v>816.284837985948</v>
      </c>
      <c r="Y124" s="5">
        <v>846.09290040086205</v>
      </c>
      <c r="AA124" s="13">
        <v>11200</v>
      </c>
      <c r="AB124">
        <v>446.909289809423</v>
      </c>
      <c r="AC124">
        <v>482.04562818760297</v>
      </c>
      <c r="AD124">
        <v>518.86514386665999</v>
      </c>
      <c r="AE124">
        <v>557.02578192275598</v>
      </c>
      <c r="AF124">
        <v>596.14781037346802</v>
      </c>
      <c r="AG124">
        <v>635.83917282448499</v>
      </c>
      <c r="AH124">
        <v>675.71808683271797</v>
      </c>
      <c r="AI124">
        <v>715.06775937343502</v>
      </c>
      <c r="AJ124">
        <v>752.40703831479402</v>
      </c>
      <c r="AK124">
        <v>788.28774643440704</v>
      </c>
      <c r="AL124" s="5">
        <v>822.36607823397401</v>
      </c>
      <c r="AN124" s="13">
        <v>11200</v>
      </c>
      <c r="AO124">
        <v>394.60372653283798</v>
      </c>
      <c r="AP124">
        <v>426.91202790904202</v>
      </c>
      <c r="AQ124">
        <v>461.10929489357198</v>
      </c>
      <c r="AR124">
        <v>496.95476498620599</v>
      </c>
      <c r="AS124">
        <v>534.16291416509603</v>
      </c>
      <c r="AT124">
        <v>572.42138083094699</v>
      </c>
      <c r="AU124">
        <v>611.40852698366905</v>
      </c>
      <c r="AV124">
        <v>650.492575004733</v>
      </c>
      <c r="AW124">
        <v>688.34592901820997</v>
      </c>
      <c r="AX124">
        <v>725.35953860883706</v>
      </c>
      <c r="AY124" s="5">
        <v>761.14554899947302</v>
      </c>
      <c r="BA124" s="13">
        <v>11200</v>
      </c>
      <c r="BB124">
        <v>334.97901794551098</v>
      </c>
      <c r="BC124">
        <v>363.11835814056002</v>
      </c>
      <c r="BD124">
        <v>393.11716670685598</v>
      </c>
      <c r="BE124">
        <v>424.82160359656302</v>
      </c>
      <c r="BF124">
        <v>458.03752237929302</v>
      </c>
      <c r="BG124">
        <v>492.54276327787301</v>
      </c>
      <c r="BH124">
        <v>528.099869500208</v>
      </c>
      <c r="BI124">
        <v>564.21067882982595</v>
      </c>
      <c r="BJ124">
        <v>599.76495404771197</v>
      </c>
      <c r="BK124">
        <v>635.05990628831501</v>
      </c>
      <c r="BL124" s="5">
        <v>669.73761176241305</v>
      </c>
      <c r="BN124" s="13">
        <v>11200</v>
      </c>
      <c r="BO124">
        <v>276.49910669038201</v>
      </c>
      <c r="BP124">
        <v>300.02680868120302</v>
      </c>
      <c r="BQ124">
        <v>325.224266013609</v>
      </c>
      <c r="BR124">
        <v>351.99804830238998</v>
      </c>
      <c r="BS124">
        <v>380.22260937412602</v>
      </c>
      <c r="BT124">
        <v>409.74891046722701</v>
      </c>
      <c r="BU124">
        <v>440.41364517378099</v>
      </c>
      <c r="BV124">
        <v>471.844056479926</v>
      </c>
      <c r="BW124">
        <v>503.168709650295</v>
      </c>
      <c r="BX124">
        <v>534.62049620826701</v>
      </c>
      <c r="BY124" s="5">
        <v>565.90734959421195</v>
      </c>
      <c r="CA124" s="13">
        <v>11200</v>
      </c>
      <c r="CB124">
        <v>221.791166846756</v>
      </c>
      <c r="CC124">
        <v>240.727933783022</v>
      </c>
      <c r="CD124">
        <v>261.059770549083</v>
      </c>
      <c r="CE124">
        <v>282.73015348702597</v>
      </c>
      <c r="CF124">
        <v>305.65840213186101</v>
      </c>
      <c r="CG124">
        <v>329.74588271152902</v>
      </c>
      <c r="CH124">
        <v>354.88279537180398</v>
      </c>
      <c r="CI124">
        <v>380.79902085231703</v>
      </c>
      <c r="CJ124">
        <v>406.83782493365698</v>
      </c>
      <c r="CK124">
        <v>433.18049862872999</v>
      </c>
      <c r="CL124" s="5">
        <v>459.60500827541898</v>
      </c>
      <c r="CN124" s="13">
        <v>11200</v>
      </c>
      <c r="CO124">
        <v>192.29794580582299</v>
      </c>
      <c r="CP124">
        <v>208.460012128481</v>
      </c>
      <c r="CQ124">
        <v>225.815744976079</v>
      </c>
      <c r="CR124">
        <v>244.326180051888</v>
      </c>
      <c r="CS124">
        <v>263.933212890346</v>
      </c>
      <c r="CT124">
        <v>284.564273114635</v>
      </c>
      <c r="CU124">
        <v>306.13754243096997</v>
      </c>
      <c r="CV124">
        <v>328.33728994617297</v>
      </c>
      <c r="CW124">
        <v>350.82782321066298</v>
      </c>
      <c r="CX124">
        <v>373.66911173176601</v>
      </c>
      <c r="CY124" s="5">
        <v>396.68199194282897</v>
      </c>
      <c r="DA124" s="13">
        <v>11200</v>
      </c>
      <c r="DB124">
        <v>182.933039275141</v>
      </c>
      <c r="DC124">
        <v>197.873474955539</v>
      </c>
      <c r="DD124">
        <v>213.897801186533</v>
      </c>
      <c r="DE124">
        <v>230.97488318753901</v>
      </c>
      <c r="DF124">
        <v>249.05729268966601</v>
      </c>
      <c r="DG124">
        <v>268.08509133631799</v>
      </c>
      <c r="DH124">
        <v>287.99011946880103</v>
      </c>
      <c r="DI124">
        <v>308.30311237042599</v>
      </c>
      <c r="DJ124">
        <v>329.10016030513202</v>
      </c>
      <c r="DK124">
        <v>350.26250027186597</v>
      </c>
      <c r="DL124" s="5">
        <v>371.63402215099899</v>
      </c>
      <c r="DN124" s="13">
        <v>11200</v>
      </c>
      <c r="DO124">
        <v>182.78843359080099</v>
      </c>
      <c r="DP124">
        <v>197.701429067227</v>
      </c>
      <c r="DQ124">
        <v>213.69439767998</v>
      </c>
      <c r="DR124">
        <v>230.735935390994</v>
      </c>
      <c r="DS124">
        <v>248.77834336389699</v>
      </c>
      <c r="DT124">
        <v>267.76139276478602</v>
      </c>
      <c r="DU124">
        <v>287.61659359762302</v>
      </c>
      <c r="DV124">
        <v>307.91746790279501</v>
      </c>
      <c r="DW124">
        <v>328.72328507160898</v>
      </c>
      <c r="DX124">
        <v>349.919715610975</v>
      </c>
      <c r="DY124" s="5">
        <v>371.35928480638501</v>
      </c>
      <c r="EA124" s="13">
        <v>11200</v>
      </c>
      <c r="EB124">
        <v>182.67209552910001</v>
      </c>
      <c r="EC124">
        <v>197.56302755861199</v>
      </c>
      <c r="ED124">
        <v>213.53077874695899</v>
      </c>
      <c r="EE124">
        <v>230.54372550596401</v>
      </c>
      <c r="EF124">
        <v>248.553947495454</v>
      </c>
      <c r="EG124">
        <v>267.50097734789</v>
      </c>
      <c r="EH124">
        <v>287.31605329747299</v>
      </c>
      <c r="EI124">
        <v>307.60708437074101</v>
      </c>
      <c r="EJ124">
        <v>328.41984355651402</v>
      </c>
      <c r="EK124">
        <v>349.64360913547699</v>
      </c>
      <c r="EL124" s="5">
        <v>371.13793372900102</v>
      </c>
      <c r="EN124" s="13">
        <v>11200</v>
      </c>
      <c r="EO124">
        <v>182.57647434208999</v>
      </c>
      <c r="EP124">
        <v>197.449280362042</v>
      </c>
      <c r="EQ124">
        <v>213.39631164466701</v>
      </c>
      <c r="ER124">
        <v>230.38576219637599</v>
      </c>
      <c r="ES124">
        <v>248.369527064122</v>
      </c>
      <c r="ET124">
        <v>267.28693959198898</v>
      </c>
      <c r="EU124">
        <v>287.06901062360799</v>
      </c>
      <c r="EV124">
        <v>307.351888810947</v>
      </c>
      <c r="EW124">
        <v>328.17027831711903</v>
      </c>
      <c r="EX124">
        <v>349.41645012309198</v>
      </c>
      <c r="EY124" s="5">
        <v>370.95578650864201</v>
      </c>
      <c r="FA124" s="13">
        <v>11200</v>
      </c>
      <c r="FB124">
        <v>187.05396669772099</v>
      </c>
      <c r="FC124">
        <v>202.526646270914</v>
      </c>
      <c r="FD124">
        <v>219.131801781978</v>
      </c>
      <c r="FE124">
        <v>236.83542266628601</v>
      </c>
      <c r="FF124">
        <v>255.58601563446001</v>
      </c>
      <c r="FG124">
        <v>275.31873495799999</v>
      </c>
      <c r="FH124">
        <v>295.96003902353698</v>
      </c>
      <c r="FI124">
        <v>317.103668996755</v>
      </c>
      <c r="FJ124">
        <v>338.64978448032599</v>
      </c>
      <c r="FK124">
        <v>360.55746672669</v>
      </c>
      <c r="FL124" s="5">
        <v>382.660266584895</v>
      </c>
      <c r="FN124" s="13">
        <v>11200</v>
      </c>
      <c r="FO124">
        <v>183.76441156247401</v>
      </c>
      <c r="FP124">
        <v>198.812944683409</v>
      </c>
      <c r="FQ124">
        <v>214.95562014801999</v>
      </c>
      <c r="FR124">
        <v>232.160879023164</v>
      </c>
      <c r="FS124">
        <v>250.38064868231299</v>
      </c>
      <c r="FT124">
        <v>269.55419252004401</v>
      </c>
      <c r="FU124">
        <v>289.61247041044197</v>
      </c>
      <c r="FV124">
        <v>310.08939036796602</v>
      </c>
      <c r="FW124">
        <v>331.03050260605301</v>
      </c>
      <c r="FX124">
        <v>352.33276431645601</v>
      </c>
      <c r="FY124" s="5">
        <v>373.836829304753</v>
      </c>
      <c r="GA124" s="13">
        <v>11200</v>
      </c>
      <c r="GB124">
        <v>182.953623596342</v>
      </c>
      <c r="GC124">
        <v>197.897966759041</v>
      </c>
      <c r="GD124">
        <v>213.92675784568399</v>
      </c>
      <c r="GE124">
        <v>231.00890007569299</v>
      </c>
      <c r="GF124">
        <v>249.09700326601001</v>
      </c>
      <c r="GG124">
        <v>268.131169866981</v>
      </c>
      <c r="GH124">
        <v>288.04328657067401</v>
      </c>
      <c r="GI124">
        <v>308.35799404739902</v>
      </c>
      <c r="GJ124">
        <v>329.15378104997598</v>
      </c>
      <c r="GK124">
        <v>350.311258054311</v>
      </c>
      <c r="GL124" s="5">
        <v>371.67309462670198</v>
      </c>
      <c r="GN124" s="13">
        <v>11200</v>
      </c>
      <c r="GO124">
        <v>183.35753246559</v>
      </c>
      <c r="GP124">
        <v>198.353708195743</v>
      </c>
      <c r="GQ124">
        <v>214.43916097216299</v>
      </c>
      <c r="GR124">
        <v>231.582568533147</v>
      </c>
      <c r="GS124">
        <v>249.73620563101699</v>
      </c>
      <c r="GT124">
        <v>268.83976137001798</v>
      </c>
      <c r="GU124">
        <v>288.82466482503798</v>
      </c>
      <c r="GV124">
        <v>309.22093054045598</v>
      </c>
      <c r="GW124">
        <v>330.08892946315001</v>
      </c>
      <c r="GX124">
        <v>351.318056750089</v>
      </c>
      <c r="GY124" s="5">
        <v>372.750827645968</v>
      </c>
      <c r="HA124" s="13">
        <v>11200</v>
      </c>
      <c r="HB124">
        <v>182.958869254017</v>
      </c>
      <c r="HC124">
        <v>197.904208246698</v>
      </c>
      <c r="HD124">
        <v>213.93413719250799</v>
      </c>
      <c r="HE124">
        <v>231.01756898161099</v>
      </c>
      <c r="HF124">
        <v>249.10712311955001</v>
      </c>
      <c r="HG124">
        <v>268.14291243422298</v>
      </c>
      <c r="HH124">
        <v>288.05683540284798</v>
      </c>
      <c r="HI124">
        <v>308.37197939998703</v>
      </c>
      <c r="HJ124">
        <v>329.16744456584399</v>
      </c>
      <c r="HK124">
        <v>350.32368189698298</v>
      </c>
      <c r="HL124" s="5">
        <v>371.68305033224601</v>
      </c>
    </row>
    <row r="125" spans="1:220" x14ac:dyDescent="0.25">
      <c r="A125" s="13">
        <v>12600</v>
      </c>
      <c r="B125">
        <v>498.69372562408199</v>
      </c>
      <c r="C125">
        <v>531.75875803957797</v>
      </c>
      <c r="D125">
        <v>565.24126134413905</v>
      </c>
      <c r="E125">
        <v>598.70154887042099</v>
      </c>
      <c r="F125">
        <v>631.76569623965304</v>
      </c>
      <c r="G125">
        <v>664.14934763607403</v>
      </c>
      <c r="H125">
        <v>695.66092433915696</v>
      </c>
      <c r="I125">
        <v>725.80723757557405</v>
      </c>
      <c r="J125">
        <v>753.33791925267201</v>
      </c>
      <c r="K125">
        <v>779.27874390481497</v>
      </c>
      <c r="L125" s="5">
        <v>803.60904544087896</v>
      </c>
      <c r="N125" s="13">
        <v>12600</v>
      </c>
      <c r="O125">
        <v>495.42418307163501</v>
      </c>
      <c r="P125">
        <v>531.99510068982795</v>
      </c>
      <c r="Q125">
        <v>569.83255488117902</v>
      </c>
      <c r="R125">
        <v>608.50742961225797</v>
      </c>
      <c r="S125">
        <v>647.57665772259202</v>
      </c>
      <c r="T125">
        <v>686.61457573084999</v>
      </c>
      <c r="U125">
        <v>725.23688762053496</v>
      </c>
      <c r="V125">
        <v>762.73403294852699</v>
      </c>
      <c r="W125">
        <v>797.64642358875597</v>
      </c>
      <c r="X125">
        <v>830.68620950080799</v>
      </c>
      <c r="Y125" s="5">
        <v>861.61921773415099</v>
      </c>
      <c r="AA125" s="13">
        <v>12600</v>
      </c>
      <c r="AB125">
        <v>451.47868783751301</v>
      </c>
      <c r="AC125">
        <v>487.12159928891202</v>
      </c>
      <c r="AD125">
        <v>524.547829848226</v>
      </c>
      <c r="AE125">
        <v>563.42992973329797</v>
      </c>
      <c r="AF125">
        <v>603.39784039359199</v>
      </c>
      <c r="AG125">
        <v>644.06256520174804</v>
      </c>
      <c r="AH125">
        <v>685.03805163695802</v>
      </c>
      <c r="AI125">
        <v>725.62175720745904</v>
      </c>
      <c r="AJ125">
        <v>764.38971958249897</v>
      </c>
      <c r="AK125">
        <v>801.80220765448996</v>
      </c>
      <c r="AL125" s="5">
        <v>837.48783297299997</v>
      </c>
      <c r="AN125" s="13">
        <v>12600</v>
      </c>
      <c r="AO125">
        <v>396.99509926436798</v>
      </c>
      <c r="AP125">
        <v>429.53392272052798</v>
      </c>
      <c r="AQ125">
        <v>464.02763025445199</v>
      </c>
      <c r="AR125">
        <v>500.25145496021798</v>
      </c>
      <c r="AS125">
        <v>537.93430797213</v>
      </c>
      <c r="AT125">
        <v>576.77519786705398</v>
      </c>
      <c r="AU125">
        <v>616.45971088575902</v>
      </c>
      <c r="AV125">
        <v>656.391730507337</v>
      </c>
      <c r="AW125">
        <v>695.34324476287998</v>
      </c>
      <c r="AX125">
        <v>733.61875414582903</v>
      </c>
      <c r="AY125" s="5">
        <v>770.82383923881503</v>
      </c>
      <c r="BA125" s="13">
        <v>12600</v>
      </c>
      <c r="BB125">
        <v>335.60815500934001</v>
      </c>
      <c r="BC125">
        <v>363.74642617615802</v>
      </c>
      <c r="BD125">
        <v>393.76915742027097</v>
      </c>
      <c r="BE125">
        <v>425.53401801663802</v>
      </c>
      <c r="BF125">
        <v>458.85860428601001</v>
      </c>
      <c r="BG125">
        <v>493.53180154189999</v>
      </c>
      <c r="BH125">
        <v>529.32571980447801</v>
      </c>
      <c r="BI125">
        <v>565.78414813291101</v>
      </c>
      <c r="BJ125">
        <v>601.91538277651102</v>
      </c>
      <c r="BK125">
        <v>637.94277005280105</v>
      </c>
      <c r="BL125" s="5">
        <v>673.52053664647701</v>
      </c>
      <c r="BN125" s="13">
        <v>12600</v>
      </c>
      <c r="BO125">
        <v>276.18437562937203</v>
      </c>
      <c r="BP125">
        <v>299.59428380067698</v>
      </c>
      <c r="BQ125">
        <v>324.67142464414297</v>
      </c>
      <c r="BR125">
        <v>351.32825736344199</v>
      </c>
      <c r="BS125">
        <v>379.44573578783599</v>
      </c>
      <c r="BT125">
        <v>408.881448691326</v>
      </c>
      <c r="BU125">
        <v>439.47841201984602</v>
      </c>
      <c r="BV125">
        <v>470.90151214555101</v>
      </c>
      <c r="BW125">
        <v>502.39259737252399</v>
      </c>
      <c r="BX125">
        <v>534.12280446299701</v>
      </c>
      <c r="BY125" s="5">
        <v>565.81987704893504</v>
      </c>
      <c r="CA125" s="13">
        <v>12600</v>
      </c>
      <c r="CB125">
        <v>221.17639794739199</v>
      </c>
      <c r="CC125">
        <v>239.97360410491399</v>
      </c>
      <c r="CD125">
        <v>260.15199680016701</v>
      </c>
      <c r="CE125">
        <v>281.65689269833399</v>
      </c>
      <c r="CF125">
        <v>304.40984900706701</v>
      </c>
      <c r="CG125">
        <v>328.314632241666</v>
      </c>
      <c r="CH125">
        <v>353.263785349991</v>
      </c>
      <c r="CI125">
        <v>379.01639635303798</v>
      </c>
      <c r="CJ125">
        <v>405.011245045034</v>
      </c>
      <c r="CK125">
        <v>431.37858985167497</v>
      </c>
      <c r="CL125" s="5">
        <v>457.91557847548103</v>
      </c>
      <c r="CN125" s="13">
        <v>12600</v>
      </c>
      <c r="CO125">
        <v>191.81539023501199</v>
      </c>
      <c r="CP125">
        <v>207.87918337294599</v>
      </c>
      <c r="CQ125">
        <v>225.12434629924701</v>
      </c>
      <c r="CR125">
        <v>243.51191468897099</v>
      </c>
      <c r="CS125">
        <v>262.98392730771502</v>
      </c>
      <c r="CT125">
        <v>283.46800290508702</v>
      </c>
      <c r="CU125">
        <v>304.88246164378</v>
      </c>
      <c r="CV125">
        <v>326.95440726641999</v>
      </c>
      <c r="CW125">
        <v>349.39411573850202</v>
      </c>
      <c r="CX125">
        <v>372.23369381579897</v>
      </c>
      <c r="CY125" s="5">
        <v>395.31092769670801</v>
      </c>
      <c r="DA125" s="13">
        <v>12600</v>
      </c>
      <c r="DB125">
        <v>182.67459179859301</v>
      </c>
      <c r="DC125">
        <v>197.56599712508199</v>
      </c>
      <c r="DD125">
        <v>213.53428930731499</v>
      </c>
      <c r="DE125">
        <v>230.547849495382</v>
      </c>
      <c r="DF125">
        <v>248.55876213773399</v>
      </c>
      <c r="DG125">
        <v>267.50656503035998</v>
      </c>
      <c r="DH125">
        <v>287.32250229512601</v>
      </c>
      <c r="DI125">
        <v>307.613745451044</v>
      </c>
      <c r="DJ125">
        <v>328.42635674010899</v>
      </c>
      <c r="DK125">
        <v>349.64953664719098</v>
      </c>
      <c r="DL125" s="5">
        <v>371.14268625596998</v>
      </c>
      <c r="DN125" s="13">
        <v>12600</v>
      </c>
      <c r="DO125">
        <v>182.55740179341299</v>
      </c>
      <c r="DP125">
        <v>197.42659332616199</v>
      </c>
      <c r="DQ125">
        <v>213.36949257594</v>
      </c>
      <c r="DR125">
        <v>230.354256956228</v>
      </c>
      <c r="DS125">
        <v>248.33274441573701</v>
      </c>
      <c r="DT125">
        <v>267.24424819976298</v>
      </c>
      <c r="DU125">
        <v>287.01973336287898</v>
      </c>
      <c r="DV125">
        <v>307.30097863586298</v>
      </c>
      <c r="DW125">
        <v>328.12048301022901</v>
      </c>
      <c r="DX125">
        <v>349.37111734814903</v>
      </c>
      <c r="DY125" s="5">
        <v>370.91943252918298</v>
      </c>
      <c r="EA125" s="13">
        <v>12600</v>
      </c>
      <c r="EB125">
        <v>182.463223008</v>
      </c>
      <c r="EC125">
        <v>197.31457094780799</v>
      </c>
      <c r="ED125">
        <v>213.23707018235999</v>
      </c>
      <c r="EE125">
        <v>230.19869640676001</v>
      </c>
      <c r="EF125">
        <v>248.15112303890501</v>
      </c>
      <c r="EG125">
        <v>267.03344361817898</v>
      </c>
      <c r="EH125">
        <v>286.776394979119</v>
      </c>
      <c r="EI125">
        <v>307.049544161163</v>
      </c>
      <c r="EJ125">
        <v>327.874513902979</v>
      </c>
      <c r="EK125">
        <v>349.14715167783203</v>
      </c>
      <c r="EL125" s="5">
        <v>370.73980729359801</v>
      </c>
      <c r="EN125" s="13">
        <v>12600</v>
      </c>
      <c r="EO125">
        <v>182.38588366673301</v>
      </c>
      <c r="EP125">
        <v>197.22258405669299</v>
      </c>
      <c r="EQ125">
        <v>213.12833539364101</v>
      </c>
      <c r="ER125">
        <v>230.07096287188901</v>
      </c>
      <c r="ES125">
        <v>248.00198670405399</v>
      </c>
      <c r="ET125">
        <v>266.86033431560003</v>
      </c>
      <c r="EU125">
        <v>286.57655249232999</v>
      </c>
      <c r="EV125">
        <v>306.84301228850899</v>
      </c>
      <c r="EW125">
        <v>327.67242069778302</v>
      </c>
      <c r="EX125">
        <v>348.96308756021898</v>
      </c>
      <c r="EY125" s="5">
        <v>370.59216026882899</v>
      </c>
      <c r="FA125" s="13">
        <v>12600</v>
      </c>
      <c r="FB125">
        <v>186.69942886755899</v>
      </c>
      <c r="FC125">
        <v>202.10261848149699</v>
      </c>
      <c r="FD125">
        <v>218.62888747953201</v>
      </c>
      <c r="FE125">
        <v>236.24383760911499</v>
      </c>
      <c r="FF125">
        <v>254.89563706656</v>
      </c>
      <c r="FG125">
        <v>274.51909817954697</v>
      </c>
      <c r="FH125">
        <v>295.04027949617199</v>
      </c>
      <c r="FI125">
        <v>316.11526795767998</v>
      </c>
      <c r="FJ125">
        <v>337.64740104178401</v>
      </c>
      <c r="FK125">
        <v>359.58773866896399</v>
      </c>
      <c r="FL125" s="5">
        <v>381.786090814511</v>
      </c>
      <c r="FN125" s="13">
        <v>12600</v>
      </c>
      <c r="FO125">
        <v>183.48329175178901</v>
      </c>
      <c r="FP125">
        <v>198.47812253929601</v>
      </c>
      <c r="FQ125">
        <v>214.55948684746201</v>
      </c>
      <c r="FR125">
        <v>231.69533400476701</v>
      </c>
      <c r="FS125">
        <v>249.83710447431801</v>
      </c>
      <c r="FT125">
        <v>268.92354282296901</v>
      </c>
      <c r="FU125">
        <v>288.88501886901298</v>
      </c>
      <c r="FV125">
        <v>309.33085715850501</v>
      </c>
      <c r="FW125">
        <v>330.28239555216101</v>
      </c>
      <c r="FX125">
        <v>351.64127889976402</v>
      </c>
      <c r="FY125" s="5">
        <v>373.26402813603198</v>
      </c>
      <c r="GA125" s="13">
        <v>12600</v>
      </c>
      <c r="GB125">
        <v>182.69128508291001</v>
      </c>
      <c r="GC125">
        <v>197.585855618984</v>
      </c>
      <c r="GD125">
        <v>213.55776569513699</v>
      </c>
      <c r="GE125">
        <v>230.5754281168</v>
      </c>
      <c r="GF125">
        <v>248.59095931497899</v>
      </c>
      <c r="GG125">
        <v>267.543931564633</v>
      </c>
      <c r="GH125">
        <v>287.36562829666798</v>
      </c>
      <c r="GI125">
        <v>307.65828872371497</v>
      </c>
      <c r="GJ125">
        <v>328.46990979095898</v>
      </c>
      <c r="GK125">
        <v>349.68917217265601</v>
      </c>
      <c r="GL125" s="5">
        <v>371.17446442455702</v>
      </c>
      <c r="GN125" s="13">
        <v>12600</v>
      </c>
      <c r="GO125">
        <v>183.08595514932</v>
      </c>
      <c r="GP125">
        <v>198.03042680705701</v>
      </c>
      <c r="GQ125">
        <v>214.056818651768</v>
      </c>
      <c r="GR125">
        <v>231.13331629618801</v>
      </c>
      <c r="GS125">
        <v>249.21170321976101</v>
      </c>
      <c r="GT125">
        <v>268.231142915936</v>
      </c>
      <c r="GU125">
        <v>288.12246677291301</v>
      </c>
      <c r="GV125">
        <v>308.49205417700801</v>
      </c>
      <c r="GW125">
        <v>329.373247499103</v>
      </c>
      <c r="GX125">
        <v>350.66169963299899</v>
      </c>
      <c r="GY125" s="5">
        <v>372.21555548299699</v>
      </c>
      <c r="HA125" s="13">
        <v>12600</v>
      </c>
      <c r="HB125">
        <v>182.695539617972</v>
      </c>
      <c r="HC125">
        <v>197.590916892758</v>
      </c>
      <c r="HD125">
        <v>213.56374907417501</v>
      </c>
      <c r="HE125">
        <v>230.582457026913</v>
      </c>
      <c r="HF125">
        <v>248.59916532198599</v>
      </c>
      <c r="HG125">
        <v>267.553455007629</v>
      </c>
      <c r="HH125">
        <v>287.37661951558903</v>
      </c>
      <c r="HI125">
        <v>307.669640880776</v>
      </c>
      <c r="HJ125">
        <v>328.48100924309398</v>
      </c>
      <c r="HK125">
        <v>349.69927291561697</v>
      </c>
      <c r="HL125" s="5">
        <v>371.18256263219001</v>
      </c>
    </row>
    <row r="126" spans="1:220" x14ac:dyDescent="0.25">
      <c r="A126" s="13">
        <v>14000</v>
      </c>
      <c r="B126">
        <v>498.69372562408199</v>
      </c>
      <c r="C126">
        <v>531.75875803957797</v>
      </c>
      <c r="D126">
        <v>565.24126134413905</v>
      </c>
      <c r="E126">
        <v>598.70154887042099</v>
      </c>
      <c r="F126">
        <v>631.76569623965304</v>
      </c>
      <c r="G126">
        <v>664.14934763607505</v>
      </c>
      <c r="H126">
        <v>695.66092433915696</v>
      </c>
      <c r="I126">
        <v>725.80723757557405</v>
      </c>
      <c r="J126">
        <v>753.33791925267303</v>
      </c>
      <c r="K126">
        <v>779.27874390481497</v>
      </c>
      <c r="L126" s="5">
        <v>803.60904544087896</v>
      </c>
      <c r="N126" s="13">
        <v>14000</v>
      </c>
      <c r="O126">
        <v>501.93129969366299</v>
      </c>
      <c r="P126">
        <v>539.22386642138304</v>
      </c>
      <c r="Q126">
        <v>577.88862298366996</v>
      </c>
      <c r="R126">
        <v>617.501985266215</v>
      </c>
      <c r="S126">
        <v>657.61856835338904</v>
      </c>
      <c r="T126">
        <v>697.80178539838096</v>
      </c>
      <c r="U126">
        <v>737.64849657290097</v>
      </c>
      <c r="V126">
        <v>776.43874894667397</v>
      </c>
      <c r="W126">
        <v>812.72283369809304</v>
      </c>
      <c r="X126">
        <v>847.13838878476497</v>
      </c>
      <c r="Y126" s="5">
        <v>879.41764182060297</v>
      </c>
      <c r="AA126" s="13">
        <v>14000</v>
      </c>
      <c r="AB126">
        <v>456.23390747224198</v>
      </c>
      <c r="AC126">
        <v>492.41326827428099</v>
      </c>
      <c r="AD126">
        <v>530.48090739138604</v>
      </c>
      <c r="AE126">
        <v>570.12498142034599</v>
      </c>
      <c r="AF126">
        <v>610.98677130736905</v>
      </c>
      <c r="AG126">
        <v>652.68265450086699</v>
      </c>
      <c r="AH126">
        <v>694.82508639730099</v>
      </c>
      <c r="AI126">
        <v>736.73035252842897</v>
      </c>
      <c r="AJ126">
        <v>777.04062963944398</v>
      </c>
      <c r="AK126">
        <v>816.12424272272904</v>
      </c>
      <c r="AL126" s="5">
        <v>853.58484660673605</v>
      </c>
      <c r="AN126" s="13">
        <v>14000</v>
      </c>
      <c r="AO126">
        <v>399.36356580555002</v>
      </c>
      <c r="AP126">
        <v>432.13701573019398</v>
      </c>
      <c r="AQ126">
        <v>466.929835622231</v>
      </c>
      <c r="AR126">
        <v>503.53271310607198</v>
      </c>
      <c r="AS126">
        <v>541.68899130176396</v>
      </c>
      <c r="AT126">
        <v>581.10975979196598</v>
      </c>
      <c r="AU126">
        <v>621.48931702226696</v>
      </c>
      <c r="AV126">
        <v>662.26890939303098</v>
      </c>
      <c r="AW126">
        <v>702.32276447747302</v>
      </c>
      <c r="AX126">
        <v>741.87547280453202</v>
      </c>
      <c r="AY126" s="5">
        <v>780.53133925113195</v>
      </c>
      <c r="BA126" s="13">
        <v>14000</v>
      </c>
      <c r="BB126">
        <v>336.23233196609499</v>
      </c>
      <c r="BC126">
        <v>364.377948358445</v>
      </c>
      <c r="BD126">
        <v>394.43114838279899</v>
      </c>
      <c r="BE126">
        <v>426.25985385192803</v>
      </c>
      <c r="BF126">
        <v>459.69229799967002</v>
      </c>
      <c r="BG126">
        <v>494.52762831017498</v>
      </c>
      <c r="BH126">
        <v>530.54718848388598</v>
      </c>
      <c r="BI126">
        <v>567.33426917354996</v>
      </c>
      <c r="BJ126">
        <v>604.00877837539804</v>
      </c>
      <c r="BK126">
        <v>640.729049775916</v>
      </c>
      <c r="BL126" s="5">
        <v>677.16421417105801</v>
      </c>
      <c r="BN126" s="13">
        <v>14000</v>
      </c>
      <c r="BO126">
        <v>275.93465039124902</v>
      </c>
      <c r="BP126">
        <v>299.24574276117499</v>
      </c>
      <c r="BQ126">
        <v>324.22189432211599</v>
      </c>
      <c r="BR126">
        <v>350.78046475097301</v>
      </c>
      <c r="BS126">
        <v>378.807863930726</v>
      </c>
      <c r="BT126">
        <v>408.16730978428598</v>
      </c>
      <c r="BU126">
        <v>438.70727378590499</v>
      </c>
      <c r="BV126">
        <v>470.12572421406901</v>
      </c>
      <c r="BW126">
        <v>501.76474287663802</v>
      </c>
      <c r="BX126">
        <v>533.74261708504105</v>
      </c>
      <c r="BY126" s="5">
        <v>565.80633391703896</v>
      </c>
      <c r="CA126" s="13">
        <v>14000</v>
      </c>
      <c r="CB126">
        <v>220.664346383631</v>
      </c>
      <c r="CC126">
        <v>239.34498570108499</v>
      </c>
      <c r="CD126">
        <v>259.395025183759</v>
      </c>
      <c r="CE126">
        <v>280.76119573978002</v>
      </c>
      <c r="CF126">
        <v>303.36678959329902</v>
      </c>
      <c r="CG126">
        <v>327.11744138463598</v>
      </c>
      <c r="CH126">
        <v>351.90751795311502</v>
      </c>
      <c r="CI126">
        <v>377.52065847498801</v>
      </c>
      <c r="CJ126">
        <v>403.476536280392</v>
      </c>
      <c r="CK126">
        <v>429.86269404695702</v>
      </c>
      <c r="CL126" s="5">
        <v>456.49321029562498</v>
      </c>
      <c r="CN126" s="13">
        <v>14000</v>
      </c>
      <c r="CO126">
        <v>191.418811011505</v>
      </c>
      <c r="CP126">
        <v>207.40191971764099</v>
      </c>
      <c r="CQ126">
        <v>224.556232684815</v>
      </c>
      <c r="CR126">
        <v>242.84273675871</v>
      </c>
      <c r="CS126">
        <v>262.20352982554698</v>
      </c>
      <c r="CT126">
        <v>282.56631860267902</v>
      </c>
      <c r="CU126">
        <v>303.84946112352998</v>
      </c>
      <c r="CV126">
        <v>325.81523043688202</v>
      </c>
      <c r="CW126">
        <v>348.21178108913199</v>
      </c>
      <c r="CX126">
        <v>371.04847276322801</v>
      </c>
      <c r="CY126" s="5">
        <v>394.17740147153899</v>
      </c>
      <c r="DA126" s="13">
        <v>14000</v>
      </c>
      <c r="DB126">
        <v>182.465242843353</v>
      </c>
      <c r="DC126">
        <v>197.31697339349299</v>
      </c>
      <c r="DD126">
        <v>213.23991007983699</v>
      </c>
      <c r="DE126">
        <v>230.20203251265701</v>
      </c>
      <c r="DF126">
        <v>248.155018090873</v>
      </c>
      <c r="DG126">
        <v>267.037964666618</v>
      </c>
      <c r="DH126">
        <v>286.78161400598901</v>
      </c>
      <c r="DI126">
        <v>307.05493739735999</v>
      </c>
      <c r="DJ126">
        <v>327.87979061860699</v>
      </c>
      <c r="DK126">
        <v>349.151957051924</v>
      </c>
      <c r="DL126" s="5">
        <v>370.74366163879802</v>
      </c>
      <c r="DN126" s="13">
        <v>14000</v>
      </c>
      <c r="DO126">
        <v>182.37046500100101</v>
      </c>
      <c r="DP126">
        <v>197.20424579856601</v>
      </c>
      <c r="DQ126">
        <v>213.106658699717</v>
      </c>
      <c r="DR126">
        <v>230.04549875707301</v>
      </c>
      <c r="DS126">
        <v>247.97225545977</v>
      </c>
      <c r="DT126">
        <v>266.82582288799102</v>
      </c>
      <c r="DU126">
        <v>286.536709654383</v>
      </c>
      <c r="DV126">
        <v>306.80183141929598</v>
      </c>
      <c r="DW126">
        <v>327.63211940184698</v>
      </c>
      <c r="DX126">
        <v>348.92637628978099</v>
      </c>
      <c r="DY126" s="5">
        <v>370.56270978274301</v>
      </c>
      <c r="EA126" s="13">
        <v>14000</v>
      </c>
      <c r="EB126">
        <v>182.29436484857399</v>
      </c>
      <c r="EC126">
        <v>197.11373866269901</v>
      </c>
      <c r="ED126">
        <v>212.99967680690801</v>
      </c>
      <c r="EE126">
        <v>229.91982489883699</v>
      </c>
      <c r="EF126">
        <v>247.82551991347901</v>
      </c>
      <c r="EG126">
        <v>266.65549024125897</v>
      </c>
      <c r="EH126">
        <v>286.34005470244898</v>
      </c>
      <c r="EI126">
        <v>306.598551024107</v>
      </c>
      <c r="EJ126">
        <v>327.43315422126801</v>
      </c>
      <c r="EK126">
        <v>348.74510893410002</v>
      </c>
      <c r="EL126" s="5">
        <v>370.41728129894898</v>
      </c>
      <c r="EN126" s="13">
        <v>14000</v>
      </c>
      <c r="EO126">
        <v>182.23191642171</v>
      </c>
      <c r="EP126">
        <v>197.03947136608099</v>
      </c>
      <c r="EQ126">
        <v>212.911893142716</v>
      </c>
      <c r="ER126">
        <v>229.816703912196</v>
      </c>
      <c r="ES126">
        <v>247.70511440750201</v>
      </c>
      <c r="ET126">
        <v>266.51571567195901</v>
      </c>
      <c r="EU126">
        <v>286.17866905840998</v>
      </c>
      <c r="EV126">
        <v>306.43170180679999</v>
      </c>
      <c r="EW126">
        <v>327.269813801883</v>
      </c>
      <c r="EX126">
        <v>348.59626533332897</v>
      </c>
      <c r="EY126" s="5">
        <v>370.29785071696699</v>
      </c>
      <c r="FA126" s="13">
        <v>14000</v>
      </c>
      <c r="FB126">
        <v>186.41055354392901</v>
      </c>
      <c r="FC126">
        <v>201.757187767971</v>
      </c>
      <c r="FD126">
        <v>218.219223046341</v>
      </c>
      <c r="FE126">
        <v>235.761923525942</v>
      </c>
      <c r="FF126">
        <v>254.33315430264199</v>
      </c>
      <c r="FG126">
        <v>273.86741600553</v>
      </c>
      <c r="FH126">
        <v>294.29040202791703</v>
      </c>
      <c r="FI126">
        <v>315.308915263431</v>
      </c>
      <c r="FJ126">
        <v>336.82894985504402</v>
      </c>
      <c r="FK126">
        <v>358.79519367627103</v>
      </c>
      <c r="FL126" s="5">
        <v>381.07100732146398</v>
      </c>
      <c r="FN126" s="13">
        <v>14000</v>
      </c>
      <c r="FO126">
        <v>183.25528919835401</v>
      </c>
      <c r="FP126">
        <v>198.20661182339299</v>
      </c>
      <c r="FQ126">
        <v>214.23828689600501</v>
      </c>
      <c r="FR126">
        <v>231.317853253729</v>
      </c>
      <c r="FS126">
        <v>249.39634131408701</v>
      </c>
      <c r="FT126">
        <v>268.41205585054797</v>
      </c>
      <c r="FU126">
        <v>288.29486470071998</v>
      </c>
      <c r="FV126">
        <v>308.715143926569</v>
      </c>
      <c r="FW126">
        <v>329.67470431548998</v>
      </c>
      <c r="FX126">
        <v>351.07913759647602</v>
      </c>
      <c r="FY126" s="5">
        <v>372.798109569384</v>
      </c>
      <c r="GA126" s="13">
        <v>14000</v>
      </c>
      <c r="GB126">
        <v>182.47875115709499</v>
      </c>
      <c r="GC126">
        <v>197.33304062762701</v>
      </c>
      <c r="GD126">
        <v>213.25890298852701</v>
      </c>
      <c r="GE126">
        <v>230.224344013886</v>
      </c>
      <c r="GF126">
        <v>248.181067700645</v>
      </c>
      <c r="GG126">
        <v>267.06820071039999</v>
      </c>
      <c r="GH126">
        <v>286.81651774901098</v>
      </c>
      <c r="GI126">
        <v>307.09100557585299</v>
      </c>
      <c r="GJ126">
        <v>327.91507874508397</v>
      </c>
      <c r="GK126">
        <v>349.184092293113</v>
      </c>
      <c r="GL126" s="5">
        <v>370.769436638071</v>
      </c>
      <c r="GN126" s="13">
        <v>14000</v>
      </c>
      <c r="GO126">
        <v>182.86581610483799</v>
      </c>
      <c r="GP126">
        <v>197.768421419898</v>
      </c>
      <c r="GQ126">
        <v>213.74697468668299</v>
      </c>
      <c r="GR126">
        <v>230.769251949172</v>
      </c>
      <c r="GS126">
        <v>248.786624583156</v>
      </c>
      <c r="GT126">
        <v>267.73781253161201</v>
      </c>
      <c r="GU126">
        <v>287.55314105223601</v>
      </c>
      <c r="GV126">
        <v>307.90077339452898</v>
      </c>
      <c r="GW126">
        <v>328.79225779751403</v>
      </c>
      <c r="GX126">
        <v>350.12846071029901</v>
      </c>
      <c r="GY126" s="5">
        <v>371.78046751421698</v>
      </c>
      <c r="HA126" s="13">
        <v>14000</v>
      </c>
      <c r="HB126">
        <v>182.48219425599001</v>
      </c>
      <c r="HC126">
        <v>197.33713598752101</v>
      </c>
      <c r="HD126">
        <v>213.26374408594</v>
      </c>
      <c r="HE126">
        <v>230.23003098855699</v>
      </c>
      <c r="HF126">
        <v>248.18770746447001</v>
      </c>
      <c r="HG126">
        <v>267.07590750913602</v>
      </c>
      <c r="HH126">
        <v>286.82541421274902</v>
      </c>
      <c r="HI126">
        <v>307.100198659559</v>
      </c>
      <c r="HJ126">
        <v>327.92407278568101</v>
      </c>
      <c r="HK126">
        <v>349.192282526697</v>
      </c>
      <c r="HL126" s="5">
        <v>370.77600574749601</v>
      </c>
    </row>
    <row r="127" spans="1:220" x14ac:dyDescent="0.25">
      <c r="A127" s="13"/>
      <c r="L127" s="5"/>
      <c r="N127" s="13"/>
      <c r="Y127" s="5"/>
      <c r="AA127" s="13"/>
      <c r="AL127" s="5"/>
      <c r="AN127" s="13"/>
      <c r="AY127" s="5"/>
      <c r="BA127" s="13"/>
      <c r="BL127" s="5"/>
      <c r="BN127" s="13"/>
      <c r="BY127" s="5"/>
      <c r="CA127" s="13"/>
      <c r="CL127" s="5"/>
      <c r="CN127" s="13"/>
      <c r="CY127" s="5"/>
      <c r="DA127" s="13"/>
      <c r="DL127" s="5"/>
      <c r="DN127" s="13"/>
      <c r="DY127" s="5"/>
      <c r="EA127" s="13"/>
      <c r="EL127" s="5"/>
      <c r="EN127" s="13"/>
      <c r="EY127" s="5"/>
      <c r="FA127" s="13"/>
      <c r="FL127" s="5"/>
      <c r="FN127" s="13"/>
      <c r="FY127" s="5"/>
      <c r="GA127" s="13"/>
      <c r="GL127" s="5"/>
      <c r="GN127" s="13"/>
      <c r="GY127" s="5"/>
      <c r="HA127" s="13"/>
      <c r="HL127" s="5"/>
    </row>
    <row r="128" spans="1:220" x14ac:dyDescent="0.25">
      <c r="A128" s="13"/>
      <c r="L128" s="5"/>
      <c r="N128" s="13"/>
      <c r="Y128" s="5"/>
      <c r="AA128" s="13"/>
      <c r="AL128" s="5"/>
      <c r="AN128" s="13"/>
      <c r="AY128" s="5"/>
      <c r="BA128" s="13"/>
      <c r="BL128" s="5"/>
      <c r="BN128" s="13"/>
      <c r="BY128" s="5"/>
      <c r="CA128" s="13"/>
      <c r="CL128" s="5"/>
      <c r="CN128" s="13"/>
      <c r="CY128" s="5"/>
      <c r="DA128" s="13"/>
      <c r="DL128" s="5"/>
      <c r="DN128" s="13"/>
      <c r="DY128" s="5"/>
      <c r="EA128" s="13"/>
      <c r="EL128" s="5"/>
      <c r="EN128" s="13"/>
      <c r="EY128" s="5"/>
      <c r="FA128" s="13"/>
      <c r="FL128" s="5"/>
      <c r="FN128" s="13"/>
      <c r="FY128" s="5"/>
      <c r="GA128" s="13"/>
      <c r="GL128" s="5"/>
      <c r="GN128" s="13"/>
      <c r="GY128" s="5"/>
      <c r="HA128" s="13"/>
      <c r="HL128" s="5"/>
    </row>
    <row r="129" spans="1:220" x14ac:dyDescent="0.25">
      <c r="A129" s="13" t="s">
        <v>255</v>
      </c>
      <c r="B129">
        <v>0</v>
      </c>
      <c r="C129">
        <v>0.09</v>
      </c>
      <c r="D129">
        <v>0.18</v>
      </c>
      <c r="E129">
        <v>0.27</v>
      </c>
      <c r="F129">
        <v>0.36</v>
      </c>
      <c r="G129">
        <v>0.45</v>
      </c>
      <c r="H129">
        <v>0.54</v>
      </c>
      <c r="I129">
        <v>0.63</v>
      </c>
      <c r="J129">
        <v>0.72</v>
      </c>
      <c r="K129">
        <v>0.80999999999999905</v>
      </c>
      <c r="L129" s="5">
        <v>0.9</v>
      </c>
      <c r="N129" s="13" t="s">
        <v>255</v>
      </c>
      <c r="O129">
        <v>0</v>
      </c>
      <c r="P129">
        <v>0.09</v>
      </c>
      <c r="Q129">
        <v>0.18</v>
      </c>
      <c r="R129">
        <v>0.27</v>
      </c>
      <c r="S129">
        <v>0.36</v>
      </c>
      <c r="T129">
        <v>0.45</v>
      </c>
      <c r="U129">
        <v>0.54</v>
      </c>
      <c r="V129">
        <v>0.63</v>
      </c>
      <c r="W129">
        <v>0.72</v>
      </c>
      <c r="X129">
        <v>0.80999999999999905</v>
      </c>
      <c r="Y129" s="5">
        <v>0.9</v>
      </c>
      <c r="AA129" s="13" t="s">
        <v>255</v>
      </c>
      <c r="AB129">
        <v>0</v>
      </c>
      <c r="AC129">
        <v>0.09</v>
      </c>
      <c r="AD129">
        <v>0.18</v>
      </c>
      <c r="AE129">
        <v>0.27</v>
      </c>
      <c r="AF129">
        <v>0.36</v>
      </c>
      <c r="AG129">
        <v>0.45</v>
      </c>
      <c r="AH129">
        <v>0.54</v>
      </c>
      <c r="AI129">
        <v>0.63</v>
      </c>
      <c r="AJ129">
        <v>0.72</v>
      </c>
      <c r="AK129">
        <v>0.80999999999999905</v>
      </c>
      <c r="AL129" s="5">
        <v>0.9</v>
      </c>
      <c r="AN129" s="13" t="s">
        <v>255</v>
      </c>
      <c r="AO129">
        <v>0</v>
      </c>
      <c r="AP129">
        <v>0.09</v>
      </c>
      <c r="AQ129">
        <v>0.18</v>
      </c>
      <c r="AR129">
        <v>0.27</v>
      </c>
      <c r="AS129">
        <v>0.36</v>
      </c>
      <c r="AT129">
        <v>0.45</v>
      </c>
      <c r="AU129">
        <v>0.54</v>
      </c>
      <c r="AV129">
        <v>0.63</v>
      </c>
      <c r="AW129">
        <v>0.72</v>
      </c>
      <c r="AX129">
        <v>0.80999999999999905</v>
      </c>
      <c r="AY129" s="5">
        <v>0.9</v>
      </c>
      <c r="BA129" s="13" t="s">
        <v>255</v>
      </c>
      <c r="BB129">
        <v>0</v>
      </c>
      <c r="BC129">
        <v>0.09</v>
      </c>
      <c r="BD129">
        <v>0.18</v>
      </c>
      <c r="BE129">
        <v>0.27</v>
      </c>
      <c r="BF129">
        <v>0.36</v>
      </c>
      <c r="BG129">
        <v>0.45</v>
      </c>
      <c r="BH129">
        <v>0.54</v>
      </c>
      <c r="BI129">
        <v>0.63</v>
      </c>
      <c r="BJ129">
        <v>0.72</v>
      </c>
      <c r="BK129">
        <v>0.80999999999999905</v>
      </c>
      <c r="BL129" s="5">
        <v>0.9</v>
      </c>
      <c r="BN129" s="13" t="s">
        <v>255</v>
      </c>
      <c r="BO129">
        <v>0</v>
      </c>
      <c r="BP129">
        <v>0.09</v>
      </c>
      <c r="BQ129">
        <v>0.18</v>
      </c>
      <c r="BR129">
        <v>0.27</v>
      </c>
      <c r="BS129">
        <v>0.36</v>
      </c>
      <c r="BT129">
        <v>0.45</v>
      </c>
      <c r="BU129">
        <v>0.54</v>
      </c>
      <c r="BV129">
        <v>0.63</v>
      </c>
      <c r="BW129">
        <v>0.72</v>
      </c>
      <c r="BX129">
        <v>0.80999999999999905</v>
      </c>
      <c r="BY129" s="5">
        <v>0.9</v>
      </c>
      <c r="CA129" s="13" t="s">
        <v>255</v>
      </c>
      <c r="CB129">
        <v>0</v>
      </c>
      <c r="CC129">
        <v>0.09</v>
      </c>
      <c r="CD129">
        <v>0.18</v>
      </c>
      <c r="CE129">
        <v>0.27</v>
      </c>
      <c r="CF129">
        <v>0.36</v>
      </c>
      <c r="CG129">
        <v>0.45</v>
      </c>
      <c r="CH129">
        <v>0.54</v>
      </c>
      <c r="CI129">
        <v>0.63</v>
      </c>
      <c r="CJ129">
        <v>0.72</v>
      </c>
      <c r="CK129">
        <v>0.80999999999999905</v>
      </c>
      <c r="CL129" s="5">
        <v>0.9</v>
      </c>
      <c r="CN129" s="13" t="s">
        <v>255</v>
      </c>
      <c r="CO129">
        <v>0</v>
      </c>
      <c r="CP129">
        <v>0.09</v>
      </c>
      <c r="CQ129">
        <v>0.18</v>
      </c>
      <c r="CR129">
        <v>0.27</v>
      </c>
      <c r="CS129">
        <v>0.36</v>
      </c>
      <c r="CT129">
        <v>0.45</v>
      </c>
      <c r="CU129">
        <v>0.54</v>
      </c>
      <c r="CV129">
        <v>0.63</v>
      </c>
      <c r="CW129">
        <v>0.72</v>
      </c>
      <c r="CX129">
        <v>0.80999999999999905</v>
      </c>
      <c r="CY129" s="5">
        <v>0.9</v>
      </c>
      <c r="DA129" s="13" t="s">
        <v>255</v>
      </c>
      <c r="DB129">
        <v>0</v>
      </c>
      <c r="DC129">
        <v>0.09</v>
      </c>
      <c r="DD129">
        <v>0.18</v>
      </c>
      <c r="DE129">
        <v>0.27</v>
      </c>
      <c r="DF129">
        <v>0.36</v>
      </c>
      <c r="DG129">
        <v>0.45</v>
      </c>
      <c r="DH129">
        <v>0.54</v>
      </c>
      <c r="DI129">
        <v>0.63</v>
      </c>
      <c r="DJ129">
        <v>0.72</v>
      </c>
      <c r="DK129">
        <v>0.80999999999999905</v>
      </c>
      <c r="DL129" s="5">
        <v>0.9</v>
      </c>
      <c r="DN129" s="13" t="s">
        <v>255</v>
      </c>
      <c r="DO129">
        <v>0</v>
      </c>
      <c r="DP129">
        <v>0.09</v>
      </c>
      <c r="DQ129">
        <v>0.18</v>
      </c>
      <c r="DR129">
        <v>0.27</v>
      </c>
      <c r="DS129">
        <v>0.36</v>
      </c>
      <c r="DT129">
        <v>0.45</v>
      </c>
      <c r="DU129">
        <v>0.54</v>
      </c>
      <c r="DV129">
        <v>0.63</v>
      </c>
      <c r="DW129">
        <v>0.72</v>
      </c>
      <c r="DX129">
        <v>0.80999999999999905</v>
      </c>
      <c r="DY129" s="5">
        <v>0.9</v>
      </c>
      <c r="EA129" s="13" t="s">
        <v>255</v>
      </c>
      <c r="EB129">
        <v>0</v>
      </c>
      <c r="EC129">
        <v>0.09</v>
      </c>
      <c r="ED129">
        <v>0.18</v>
      </c>
      <c r="EE129">
        <v>0.27</v>
      </c>
      <c r="EF129">
        <v>0.36</v>
      </c>
      <c r="EG129">
        <v>0.45</v>
      </c>
      <c r="EH129">
        <v>0.54</v>
      </c>
      <c r="EI129">
        <v>0.63</v>
      </c>
      <c r="EJ129">
        <v>0.72</v>
      </c>
      <c r="EK129">
        <v>0.80999999999999905</v>
      </c>
      <c r="EL129" s="5">
        <v>0.9</v>
      </c>
      <c r="EN129" s="13" t="s">
        <v>255</v>
      </c>
      <c r="EO129">
        <v>0</v>
      </c>
      <c r="EP129">
        <v>0.09</v>
      </c>
      <c r="EQ129">
        <v>0.18</v>
      </c>
      <c r="ER129">
        <v>0.27</v>
      </c>
      <c r="ES129">
        <v>0.36</v>
      </c>
      <c r="ET129">
        <v>0.45</v>
      </c>
      <c r="EU129">
        <v>0.54</v>
      </c>
      <c r="EV129">
        <v>0.63</v>
      </c>
      <c r="EW129">
        <v>0.72</v>
      </c>
      <c r="EX129">
        <v>0.80999999999999905</v>
      </c>
      <c r="EY129" s="5">
        <v>0.9</v>
      </c>
      <c r="FA129" s="13" t="s">
        <v>255</v>
      </c>
      <c r="FB129">
        <v>0</v>
      </c>
      <c r="FC129">
        <v>0.09</v>
      </c>
      <c r="FD129">
        <v>0.18</v>
      </c>
      <c r="FE129">
        <v>0.27</v>
      </c>
      <c r="FF129">
        <v>0.36</v>
      </c>
      <c r="FG129">
        <v>0.45</v>
      </c>
      <c r="FH129">
        <v>0.54</v>
      </c>
      <c r="FI129">
        <v>0.63</v>
      </c>
      <c r="FJ129">
        <v>0.72</v>
      </c>
      <c r="FK129">
        <v>0.80999999999999905</v>
      </c>
      <c r="FL129" s="5">
        <v>0.9</v>
      </c>
      <c r="FN129" s="13" t="s">
        <v>255</v>
      </c>
      <c r="FO129">
        <v>0</v>
      </c>
      <c r="FP129">
        <v>0.09</v>
      </c>
      <c r="FQ129">
        <v>0.18</v>
      </c>
      <c r="FR129">
        <v>0.27</v>
      </c>
      <c r="FS129">
        <v>0.36</v>
      </c>
      <c r="FT129">
        <v>0.45</v>
      </c>
      <c r="FU129">
        <v>0.54</v>
      </c>
      <c r="FV129">
        <v>0.63</v>
      </c>
      <c r="FW129">
        <v>0.72</v>
      </c>
      <c r="FX129">
        <v>0.80999999999999905</v>
      </c>
      <c r="FY129" s="5">
        <v>0.9</v>
      </c>
      <c r="GA129" s="13" t="s">
        <v>255</v>
      </c>
      <c r="GB129">
        <v>0</v>
      </c>
      <c r="GC129">
        <v>0.09</v>
      </c>
      <c r="GD129">
        <v>0.18</v>
      </c>
      <c r="GE129">
        <v>0.27</v>
      </c>
      <c r="GF129">
        <v>0.36</v>
      </c>
      <c r="GG129">
        <v>0.45</v>
      </c>
      <c r="GH129">
        <v>0.54</v>
      </c>
      <c r="GI129">
        <v>0.63</v>
      </c>
      <c r="GJ129">
        <v>0.72</v>
      </c>
      <c r="GK129">
        <v>0.80999999999999905</v>
      </c>
      <c r="GL129" s="5">
        <v>0.9</v>
      </c>
      <c r="GN129" s="13" t="s">
        <v>255</v>
      </c>
      <c r="GO129">
        <v>0</v>
      </c>
      <c r="GP129">
        <v>0.09</v>
      </c>
      <c r="GQ129">
        <v>0.18</v>
      </c>
      <c r="GR129">
        <v>0.27</v>
      </c>
      <c r="GS129">
        <v>0.36</v>
      </c>
      <c r="GT129">
        <v>0.45</v>
      </c>
      <c r="GU129">
        <v>0.54</v>
      </c>
      <c r="GV129">
        <v>0.63</v>
      </c>
      <c r="GW129">
        <v>0.72</v>
      </c>
      <c r="GX129">
        <v>0.80999999999999905</v>
      </c>
      <c r="GY129" s="5">
        <v>0.9</v>
      </c>
      <c r="HA129" s="13" t="s">
        <v>255</v>
      </c>
      <c r="HB129">
        <v>0</v>
      </c>
      <c r="HC129">
        <v>0.09</v>
      </c>
      <c r="HD129">
        <v>0.18</v>
      </c>
      <c r="HE129">
        <v>0.27</v>
      </c>
      <c r="HF129">
        <v>0.36</v>
      </c>
      <c r="HG129">
        <v>0.45</v>
      </c>
      <c r="HH129">
        <v>0.54</v>
      </c>
      <c r="HI129">
        <v>0.63</v>
      </c>
      <c r="HJ129">
        <v>0.72</v>
      </c>
      <c r="HK129">
        <v>0.80999999999999905</v>
      </c>
      <c r="HL129" s="5">
        <v>0.9</v>
      </c>
    </row>
    <row r="130" spans="1:220" x14ac:dyDescent="0.25">
      <c r="A130" s="13">
        <v>0</v>
      </c>
      <c r="B130">
        <v>503.616877779616</v>
      </c>
      <c r="C130">
        <v>544.33867177412696</v>
      </c>
      <c r="D130">
        <v>585.85390769302103</v>
      </c>
      <c r="E130">
        <v>627.45662437819897</v>
      </c>
      <c r="F130">
        <v>668.56016042131603</v>
      </c>
      <c r="G130">
        <v>708.73877949069094</v>
      </c>
      <c r="H130">
        <v>747.72468146995004</v>
      </c>
      <c r="I130">
        <v>785.37933238234405</v>
      </c>
      <c r="J130">
        <v>821.65763252144995</v>
      </c>
      <c r="K130">
        <v>851.67607550946298</v>
      </c>
      <c r="L130" s="5">
        <v>878.73255076512396</v>
      </c>
      <c r="N130" s="13">
        <v>0</v>
      </c>
      <c r="O130">
        <v>486.48940101018599</v>
      </c>
      <c r="P130">
        <v>529.00641112784399</v>
      </c>
      <c r="Q130">
        <v>572.99207118685695</v>
      </c>
      <c r="R130">
        <v>617.72774857071101</v>
      </c>
      <c r="S130">
        <v>662.53519141902404</v>
      </c>
      <c r="T130">
        <v>706.83811007617396</v>
      </c>
      <c r="U130">
        <v>750.18994795756396</v>
      </c>
      <c r="V130">
        <v>792.27383889197699</v>
      </c>
      <c r="W130">
        <v>832.88644807002299</v>
      </c>
      <c r="X130">
        <v>866.33658812749002</v>
      </c>
      <c r="Y130" s="5">
        <v>896.15955145592898</v>
      </c>
      <c r="AA130" s="13">
        <v>0</v>
      </c>
      <c r="AB130">
        <v>454.69293363487799</v>
      </c>
      <c r="AC130">
        <v>497.07258174700701</v>
      </c>
      <c r="AD130">
        <v>541.52668287521203</v>
      </c>
      <c r="AE130">
        <v>587.41043251990504</v>
      </c>
      <c r="AF130">
        <v>634.05775835376596</v>
      </c>
      <c r="AG130">
        <v>680.84413825131401</v>
      </c>
      <c r="AH130">
        <v>727.22813496522804</v>
      </c>
      <c r="AI130">
        <v>772.77028727177401</v>
      </c>
      <c r="AJ130">
        <v>817.13476616922003</v>
      </c>
      <c r="AK130">
        <v>853.96027958140405</v>
      </c>
      <c r="AL130" s="5">
        <v>886.81684811787102</v>
      </c>
      <c r="AN130" s="13">
        <v>0</v>
      </c>
      <c r="AO130">
        <v>419.12240078020699</v>
      </c>
      <c r="AP130">
        <v>459.95731002101098</v>
      </c>
      <c r="AQ130">
        <v>503.27644189444499</v>
      </c>
      <c r="AR130">
        <v>548.55312052080797</v>
      </c>
      <c r="AS130">
        <v>595.20321548078596</v>
      </c>
      <c r="AT130">
        <v>642.63912240315904</v>
      </c>
      <c r="AU130">
        <v>690.31218486136095</v>
      </c>
      <c r="AV130">
        <v>737.73925587356098</v>
      </c>
      <c r="AW130">
        <v>784.51486568659698</v>
      </c>
      <c r="AX130">
        <v>823.90155425093201</v>
      </c>
      <c r="AY130" s="5">
        <v>859.35058087191896</v>
      </c>
      <c r="BA130" s="13">
        <v>0</v>
      </c>
      <c r="BB130">
        <v>377.639940448814</v>
      </c>
      <c r="BC130">
        <v>415.64299435869702</v>
      </c>
      <c r="BD130">
        <v>456.34354251264102</v>
      </c>
      <c r="BE130">
        <v>499.35095572992202</v>
      </c>
      <c r="BF130">
        <v>544.20234680701799</v>
      </c>
      <c r="BG130">
        <v>590.40437550635795</v>
      </c>
      <c r="BH130">
        <v>637.469818122378</v>
      </c>
      <c r="BI130">
        <v>684.944043293861</v>
      </c>
      <c r="BJ130">
        <v>732.42085896832396</v>
      </c>
      <c r="BK130">
        <v>773.05914408626097</v>
      </c>
      <c r="BL130" s="5">
        <v>810.06470693831</v>
      </c>
      <c r="BN130" s="13">
        <v>0</v>
      </c>
      <c r="BO130">
        <v>335.895654516913</v>
      </c>
      <c r="BP130">
        <v>370.31256968350402</v>
      </c>
      <c r="BQ130">
        <v>407.43645944758498</v>
      </c>
      <c r="BR130">
        <v>447.00019367652197</v>
      </c>
      <c r="BS130">
        <v>488.66575952178698</v>
      </c>
      <c r="BT130">
        <v>532.05494821768502</v>
      </c>
      <c r="BU130">
        <v>576.77819895006996</v>
      </c>
      <c r="BV130">
        <v>622.45723910314905</v>
      </c>
      <c r="BW130">
        <v>668.740217447688</v>
      </c>
      <c r="BX130">
        <v>708.95267383388</v>
      </c>
      <c r="BY130" s="5">
        <v>746.03072149267302</v>
      </c>
      <c r="CA130" s="13">
        <v>0</v>
      </c>
      <c r="CB130">
        <v>296.12671253208299</v>
      </c>
      <c r="CC130">
        <v>326.606076757675</v>
      </c>
      <c r="CD130">
        <v>359.64061527576899</v>
      </c>
      <c r="CE130">
        <v>395.05894325048001</v>
      </c>
      <c r="CF130">
        <v>432.62855968789302</v>
      </c>
      <c r="CG130">
        <v>472.07813928297799</v>
      </c>
      <c r="CH130">
        <v>513.11958033845997</v>
      </c>
      <c r="CI130">
        <v>555.46623030838396</v>
      </c>
      <c r="CJ130">
        <v>598.84581698458499</v>
      </c>
      <c r="CK130">
        <v>636.98402387086105</v>
      </c>
      <c r="CL130" s="5">
        <v>672.52662066437199</v>
      </c>
      <c r="CN130" s="13">
        <v>0</v>
      </c>
      <c r="CO130">
        <v>279.75565567501798</v>
      </c>
      <c r="CP130">
        <v>307.91396044589902</v>
      </c>
      <c r="CQ130">
        <v>338.47716222450299</v>
      </c>
      <c r="CR130">
        <v>371.33215808955202</v>
      </c>
      <c r="CS130">
        <v>406.31408872245498</v>
      </c>
      <c r="CT130">
        <v>443.222776977661</v>
      </c>
      <c r="CU130">
        <v>481.83974796183099</v>
      </c>
      <c r="CV130">
        <v>521.94299841488896</v>
      </c>
      <c r="CW130">
        <v>562.96972897411797</v>
      </c>
      <c r="CX130">
        <v>599.21635309655096</v>
      </c>
      <c r="CY130" s="5">
        <v>633.49238805230505</v>
      </c>
      <c r="DA130" s="13">
        <v>0</v>
      </c>
      <c r="DB130">
        <v>159.06092681101001</v>
      </c>
      <c r="DC130">
        <v>180.977517473592</v>
      </c>
      <c r="DD130">
        <v>205.48393493310701</v>
      </c>
      <c r="DE130">
        <v>232.401923831777</v>
      </c>
      <c r="DF130">
        <v>404.20312108551798</v>
      </c>
      <c r="DG130">
        <v>439.720477996326</v>
      </c>
      <c r="DH130">
        <v>477.07828833578799</v>
      </c>
      <c r="DI130">
        <v>516.04556352519</v>
      </c>
      <c r="DJ130">
        <v>554.73729199183197</v>
      </c>
      <c r="DK130">
        <v>590.12606491698602</v>
      </c>
      <c r="DL130" s="5">
        <v>623.77928071632198</v>
      </c>
      <c r="DN130" s="13">
        <v>0</v>
      </c>
      <c r="DO130">
        <v>159.06092681101001</v>
      </c>
      <c r="DP130">
        <v>180.977517473592</v>
      </c>
      <c r="DQ130">
        <v>205.48393493310701</v>
      </c>
      <c r="DR130">
        <v>232.401923831777</v>
      </c>
      <c r="DS130">
        <v>404.45505190158099</v>
      </c>
      <c r="DT130">
        <v>439.94456698897602</v>
      </c>
      <c r="DU130">
        <v>477.265706367978</v>
      </c>
      <c r="DV130">
        <v>516.19434468571296</v>
      </c>
      <c r="DW130">
        <v>555.02148014651505</v>
      </c>
      <c r="DX130">
        <v>591.00383782328799</v>
      </c>
      <c r="DY130" s="5">
        <v>625.51679990772197</v>
      </c>
      <c r="EA130" s="13">
        <v>0</v>
      </c>
      <c r="EB130">
        <v>159.06092681101001</v>
      </c>
      <c r="EC130">
        <v>180.977517473592</v>
      </c>
      <c r="ED130">
        <v>205.48393493310701</v>
      </c>
      <c r="EE130">
        <v>232.401923831777</v>
      </c>
      <c r="EF130">
        <v>404.66298643791299</v>
      </c>
      <c r="EG130">
        <v>440.13028750122498</v>
      </c>
      <c r="EH130">
        <v>477.42204940144399</v>
      </c>
      <c r="EI130">
        <v>516.31972398413996</v>
      </c>
      <c r="EJ130">
        <v>555.25770154071495</v>
      </c>
      <c r="EK130">
        <v>591.72576910671796</v>
      </c>
      <c r="EL130" s="5">
        <v>626.94580416730696</v>
      </c>
      <c r="EN130" s="13">
        <v>0</v>
      </c>
      <c r="EO130">
        <v>159.06092681101001</v>
      </c>
      <c r="EP130">
        <v>180.977517473592</v>
      </c>
      <c r="EQ130">
        <v>205.48393493310701</v>
      </c>
      <c r="ER130">
        <v>232.401923831777</v>
      </c>
      <c r="ES130">
        <v>404.837491165313</v>
      </c>
      <c r="ET130">
        <v>440.28666741571197</v>
      </c>
      <c r="EU130">
        <v>477.55437749771698</v>
      </c>
      <c r="EV130">
        <v>516.42669547567505</v>
      </c>
      <c r="EW130">
        <v>555.45708952653297</v>
      </c>
      <c r="EX130">
        <v>592.32997383359202</v>
      </c>
      <c r="EY130" s="5">
        <v>628.14177967122896</v>
      </c>
      <c r="FA130" s="13">
        <v>0</v>
      </c>
      <c r="FB130">
        <v>280.69136853519802</v>
      </c>
      <c r="FC130">
        <v>308.34039796865397</v>
      </c>
      <c r="FD130">
        <v>338.34161979737598</v>
      </c>
      <c r="FE130">
        <v>370.601962961212</v>
      </c>
      <c r="FF130">
        <v>404.98092262654001</v>
      </c>
      <c r="FG130">
        <v>441.30484888458602</v>
      </c>
      <c r="FH130">
        <v>479.38203426818001</v>
      </c>
      <c r="FI130">
        <v>519.01609290336603</v>
      </c>
      <c r="FJ130">
        <v>558.92148785709105</v>
      </c>
      <c r="FK130">
        <v>594.80777714654005</v>
      </c>
      <c r="FL130" s="5">
        <v>628.83214892058697</v>
      </c>
      <c r="FN130" s="13">
        <v>0</v>
      </c>
      <c r="FO130">
        <v>281.11984905299897</v>
      </c>
      <c r="FP130">
        <v>308.46760033434799</v>
      </c>
      <c r="FQ130">
        <v>338.106108255744</v>
      </c>
      <c r="FR130">
        <v>369.95017883647699</v>
      </c>
      <c r="FS130">
        <v>403.87445988413702</v>
      </c>
      <c r="FT130">
        <v>439.72340245952802</v>
      </c>
      <c r="FU130">
        <v>477.32372867533098</v>
      </c>
      <c r="FV130">
        <v>516.49658782303698</v>
      </c>
      <c r="FW130">
        <v>555.46058328229799</v>
      </c>
      <c r="FX130">
        <v>590.88857351092804</v>
      </c>
      <c r="FY130" s="5">
        <v>624.50287845080504</v>
      </c>
      <c r="GA130" s="13">
        <v>0</v>
      </c>
      <c r="GB130">
        <v>159.06092681101001</v>
      </c>
      <c r="GC130">
        <v>180.977517473592</v>
      </c>
      <c r="GD130">
        <v>205.48393493310701</v>
      </c>
      <c r="GE130">
        <v>232.401923831777</v>
      </c>
      <c r="GF130">
        <v>404.167835549426</v>
      </c>
      <c r="GG130">
        <v>439.68917519167002</v>
      </c>
      <c r="GH130">
        <v>477.052218197559</v>
      </c>
      <c r="GI130">
        <v>516.02500511607298</v>
      </c>
      <c r="GJ130">
        <v>554.69766675422295</v>
      </c>
      <c r="GK130">
        <v>590.00283854800705</v>
      </c>
      <c r="GL130" s="5">
        <v>623.53535232740603</v>
      </c>
      <c r="GN130" s="13">
        <v>0</v>
      </c>
      <c r="GO130">
        <v>281.47541347899499</v>
      </c>
      <c r="GP130">
        <v>308.78966820550698</v>
      </c>
      <c r="GQ130">
        <v>338.33395723599699</v>
      </c>
      <c r="GR130">
        <v>370.07253584973103</v>
      </c>
      <c r="GS130">
        <v>403.89347122595001</v>
      </c>
      <c r="GT130">
        <v>439.64417705796598</v>
      </c>
      <c r="GU130">
        <v>477.15218013954802</v>
      </c>
      <c r="GV130">
        <v>516.23921367826699</v>
      </c>
      <c r="GW130">
        <v>555.06631628285402</v>
      </c>
      <c r="GX130">
        <v>590.43902651589895</v>
      </c>
      <c r="GY130" s="5">
        <v>624.01681467702804</v>
      </c>
      <c r="HA130" s="13">
        <v>0</v>
      </c>
      <c r="HB130">
        <v>159.06092681101001</v>
      </c>
      <c r="HC130">
        <v>180.977517473592</v>
      </c>
      <c r="HD130">
        <v>205.48393493310701</v>
      </c>
      <c r="HE130">
        <v>232.401923831777</v>
      </c>
      <c r="HF130">
        <v>404.15886615289901</v>
      </c>
      <c r="HG130">
        <v>439.68122149265997</v>
      </c>
      <c r="HH130">
        <v>477.045598449625</v>
      </c>
      <c r="HI130">
        <v>516.01979039776097</v>
      </c>
      <c r="HJ130">
        <v>554.68760126046698</v>
      </c>
      <c r="HK130">
        <v>589.97150352996903</v>
      </c>
      <c r="HL130" s="5">
        <v>623.47332388686596</v>
      </c>
    </row>
    <row r="131" spans="1:220" x14ac:dyDescent="0.25">
      <c r="A131" s="13">
        <v>1400</v>
      </c>
      <c r="B131">
        <v>503.18700990425799</v>
      </c>
      <c r="C131">
        <v>542.95074239123403</v>
      </c>
      <c r="D131">
        <v>583.45196414698796</v>
      </c>
      <c r="E131">
        <v>624.02139596483801</v>
      </c>
      <c r="F131">
        <v>664.10150306170794</v>
      </c>
      <c r="G131">
        <v>703.28562372947397</v>
      </c>
      <c r="H131">
        <v>741.31611036460004</v>
      </c>
      <c r="I131">
        <v>778.05831840169697</v>
      </c>
      <c r="J131">
        <v>813.23451875346905</v>
      </c>
      <c r="K131">
        <v>842.542468108565</v>
      </c>
      <c r="L131" s="5">
        <v>869.33137151218398</v>
      </c>
      <c r="N131" s="13">
        <v>1400</v>
      </c>
      <c r="O131">
        <v>488.82796627586902</v>
      </c>
      <c r="P131">
        <v>530.65169854005705</v>
      </c>
      <c r="Q131">
        <v>573.89082444597705</v>
      </c>
      <c r="R131">
        <v>617.86120120111605</v>
      </c>
      <c r="S131">
        <v>661.91237000152501</v>
      </c>
      <c r="T131">
        <v>705.48548843722097</v>
      </c>
      <c r="U131">
        <v>748.14129864011204</v>
      </c>
      <c r="V131">
        <v>789.56255545547697</v>
      </c>
      <c r="W131">
        <v>829.25828578390497</v>
      </c>
      <c r="X131">
        <v>862.26524678620297</v>
      </c>
      <c r="Y131" s="5">
        <v>892.09796960975996</v>
      </c>
      <c r="AA131" s="13">
        <v>1400</v>
      </c>
      <c r="AB131">
        <v>458.16994632963798</v>
      </c>
      <c r="AC131">
        <v>499.99305948122299</v>
      </c>
      <c r="AD131">
        <v>543.83508483787398</v>
      </c>
      <c r="AE131">
        <v>589.08473912684599</v>
      </c>
      <c r="AF131">
        <v>635.10568724496795</v>
      </c>
      <c r="AG131">
        <v>681.29460215818199</v>
      </c>
      <c r="AH131">
        <v>727.12119217624104</v>
      </c>
      <c r="AI131">
        <v>772.14815423343498</v>
      </c>
      <c r="AJ131">
        <v>815.73016123882405</v>
      </c>
      <c r="AK131">
        <v>852.33515757158204</v>
      </c>
      <c r="AL131" s="5">
        <v>885.487854976368</v>
      </c>
      <c r="AN131" s="13">
        <v>1400</v>
      </c>
      <c r="AO131">
        <v>422.85310083924202</v>
      </c>
      <c r="AP131">
        <v>463.18864430501299</v>
      </c>
      <c r="AQ131">
        <v>505.94550091327</v>
      </c>
      <c r="AR131">
        <v>550.62782993569101</v>
      </c>
      <c r="AS131">
        <v>596.68182118888399</v>
      </c>
      <c r="AT131">
        <v>643.54475889366404</v>
      </c>
      <c r="AU131">
        <v>690.68479514614796</v>
      </c>
      <c r="AV131">
        <v>737.62710372436402</v>
      </c>
      <c r="AW131">
        <v>783.64797804696695</v>
      </c>
      <c r="AX131">
        <v>822.94874269040099</v>
      </c>
      <c r="AY131" s="5">
        <v>858.89138958885701</v>
      </c>
      <c r="BA131" s="13">
        <v>1400</v>
      </c>
      <c r="BB131">
        <v>381.13895905607598</v>
      </c>
      <c r="BC131">
        <v>418.664390914693</v>
      </c>
      <c r="BD131">
        <v>458.81382524571501</v>
      </c>
      <c r="BE131">
        <v>501.222109416634</v>
      </c>
      <c r="BF131">
        <v>545.45395276854197</v>
      </c>
      <c r="BG131">
        <v>591.04147282602605</v>
      </c>
      <c r="BH131">
        <v>637.51783424446705</v>
      </c>
      <c r="BI131">
        <v>684.44241827217002</v>
      </c>
      <c r="BJ131">
        <v>731.11283496914905</v>
      </c>
      <c r="BK131">
        <v>771.66778034337403</v>
      </c>
      <c r="BL131" s="5">
        <v>809.24607857822298</v>
      </c>
      <c r="BN131" s="13">
        <v>1400</v>
      </c>
      <c r="BO131">
        <v>338.96207536298903</v>
      </c>
      <c r="BP131">
        <v>372.920574873362</v>
      </c>
      <c r="BQ131">
        <v>409.50484400225298</v>
      </c>
      <c r="BR131">
        <v>448.46623810334302</v>
      </c>
      <c r="BS131">
        <v>489.48862937733799</v>
      </c>
      <c r="BT131">
        <v>532.21586321527002</v>
      </c>
      <c r="BU131">
        <v>576.27804837232998</v>
      </c>
      <c r="BV131">
        <v>621.31269319962701</v>
      </c>
      <c r="BW131">
        <v>666.68891640142203</v>
      </c>
      <c r="BX131">
        <v>706.76161764676999</v>
      </c>
      <c r="BY131" s="5">
        <v>744.38879008374397</v>
      </c>
      <c r="CA131" s="13">
        <v>1400</v>
      </c>
      <c r="CB131">
        <v>298.66186653029098</v>
      </c>
      <c r="CC131">
        <v>328.71274275487502</v>
      </c>
      <c r="CD131">
        <v>361.23636869228199</v>
      </c>
      <c r="CE131">
        <v>396.073065836441</v>
      </c>
      <c r="CF131">
        <v>433.00550643633102</v>
      </c>
      <c r="CG131">
        <v>471.77873822940398</v>
      </c>
      <c r="CH131">
        <v>512.12027379586505</v>
      </c>
      <c r="CI131">
        <v>553.75700227934703</v>
      </c>
      <c r="CJ131">
        <v>596.15876558553498</v>
      </c>
      <c r="CK131">
        <v>634.09111412140999</v>
      </c>
      <c r="CL131" s="5">
        <v>670.11445749016002</v>
      </c>
      <c r="CN131" s="13">
        <v>1400</v>
      </c>
      <c r="CO131">
        <v>281.67517842467498</v>
      </c>
      <c r="CP131">
        <v>309.412630056061</v>
      </c>
      <c r="CQ131">
        <v>339.47502307519699</v>
      </c>
      <c r="CR131">
        <v>371.75641860655497</v>
      </c>
      <c r="CS131">
        <v>406.10222462363703</v>
      </c>
      <c r="CT131">
        <v>442.32407950620399</v>
      </c>
      <c r="CU131">
        <v>480.21541893434602</v>
      </c>
      <c r="CV131">
        <v>519.56516570888095</v>
      </c>
      <c r="CW131">
        <v>559.357717233676</v>
      </c>
      <c r="CX131">
        <v>595.66304222980295</v>
      </c>
      <c r="CY131" s="5">
        <v>630.39985061992502</v>
      </c>
      <c r="DA131" s="13">
        <v>1400</v>
      </c>
      <c r="DB131">
        <v>282.418438717914</v>
      </c>
      <c r="DC131">
        <v>309.22580015347802</v>
      </c>
      <c r="DD131">
        <v>338.21651896879501</v>
      </c>
      <c r="DE131">
        <v>369.32455117479901</v>
      </c>
      <c r="DF131">
        <v>402.442653514612</v>
      </c>
      <c r="DG131">
        <v>437.43010513896701</v>
      </c>
      <c r="DH131">
        <v>474.12670613416702</v>
      </c>
      <c r="DI131">
        <v>512.36543065481305</v>
      </c>
      <c r="DJ131">
        <v>550.02645921533201</v>
      </c>
      <c r="DK131">
        <v>585.51889511557295</v>
      </c>
      <c r="DL131" s="5">
        <v>619.68127546131996</v>
      </c>
      <c r="DN131" s="13">
        <v>1400</v>
      </c>
      <c r="DO131">
        <v>282.877608488546</v>
      </c>
      <c r="DP131">
        <v>309.65250386651098</v>
      </c>
      <c r="DQ131">
        <v>338.61032690443102</v>
      </c>
      <c r="DR131">
        <v>369.68473857907998</v>
      </c>
      <c r="DS131">
        <v>402.76845473071</v>
      </c>
      <c r="DT131">
        <v>437.72129823950303</v>
      </c>
      <c r="DU131">
        <v>474.38397251684103</v>
      </c>
      <c r="DV131">
        <v>512.59052303612305</v>
      </c>
      <c r="DW131">
        <v>550.42282864049105</v>
      </c>
      <c r="DX131">
        <v>586.43088259092497</v>
      </c>
      <c r="DY131" s="5">
        <v>621.34053784038201</v>
      </c>
      <c r="EA131" s="13">
        <v>1400</v>
      </c>
      <c r="EB131">
        <v>283.25218880225702</v>
      </c>
      <c r="EC131">
        <v>310.00081491386402</v>
      </c>
      <c r="ED131">
        <v>338.93210342857901</v>
      </c>
      <c r="EE131">
        <v>369.979459394885</v>
      </c>
      <c r="EF131">
        <v>403.03555113401097</v>
      </c>
      <c r="EG131">
        <v>437.96063133074301</v>
      </c>
      <c r="EH131">
        <v>474.59612773151798</v>
      </c>
      <c r="EI131">
        <v>512.77694953962396</v>
      </c>
      <c r="EJ131">
        <v>550.74912394748901</v>
      </c>
      <c r="EK131">
        <v>587.17856618072801</v>
      </c>
      <c r="EL131" s="5">
        <v>622.70157233280304</v>
      </c>
      <c r="EN131" s="13">
        <v>1400</v>
      </c>
      <c r="EO131">
        <v>283.56358187104797</v>
      </c>
      <c r="EP131">
        <v>310.29051594279701</v>
      </c>
      <c r="EQ131">
        <v>339.19994996300301</v>
      </c>
      <c r="ER131">
        <v>370.22506603726998</v>
      </c>
      <c r="ES131">
        <v>403.25848360331503</v>
      </c>
      <c r="ET131">
        <v>438.160803583269</v>
      </c>
      <c r="EU131">
        <v>474.77404764675799</v>
      </c>
      <c r="EV131">
        <v>512.93383643144398</v>
      </c>
      <c r="EW131">
        <v>551.02239351874505</v>
      </c>
      <c r="EX131">
        <v>587.802678347344</v>
      </c>
      <c r="EY131" s="5">
        <v>623.83816464250003</v>
      </c>
      <c r="FA131" s="13">
        <v>1400</v>
      </c>
      <c r="FB131">
        <v>282.18628670115203</v>
      </c>
      <c r="FC131">
        <v>309.39964101994599</v>
      </c>
      <c r="FD131">
        <v>338.88657356155301</v>
      </c>
      <c r="FE131">
        <v>370.55989728906098</v>
      </c>
      <c r="FF131">
        <v>404.28783249904001</v>
      </c>
      <c r="FG131">
        <v>439.906963246911</v>
      </c>
      <c r="FH131">
        <v>477.23604619846998</v>
      </c>
      <c r="FI131">
        <v>516.08840871315897</v>
      </c>
      <c r="FJ131">
        <v>554.82865701433604</v>
      </c>
      <c r="FK131">
        <v>590.77767487670098</v>
      </c>
      <c r="FL131" s="5">
        <v>625.27174028937497</v>
      </c>
      <c r="FN131" s="13">
        <v>1400</v>
      </c>
      <c r="FO131">
        <v>282.14234658375301</v>
      </c>
      <c r="FP131">
        <v>309.01545488931299</v>
      </c>
      <c r="FQ131">
        <v>338.11610515394801</v>
      </c>
      <c r="FR131">
        <v>369.36362151947998</v>
      </c>
      <c r="FS131">
        <v>402.63680898649</v>
      </c>
      <c r="FT131">
        <v>437.785640792295</v>
      </c>
      <c r="FU131">
        <v>474.64361923164302</v>
      </c>
      <c r="FV131">
        <v>513.03900670039695</v>
      </c>
      <c r="FW131">
        <v>550.91395381823099</v>
      </c>
      <c r="FX131">
        <v>586.43367871731095</v>
      </c>
      <c r="FY131" s="5">
        <v>620.55775471973004</v>
      </c>
      <c r="GA131" s="13">
        <v>1400</v>
      </c>
      <c r="GB131">
        <v>282.35364744374601</v>
      </c>
      <c r="GC131">
        <v>309.16561368386999</v>
      </c>
      <c r="GD131">
        <v>338.161007247589</v>
      </c>
      <c r="GE131">
        <v>369.27382408893499</v>
      </c>
      <c r="GF131">
        <v>402.39682514667402</v>
      </c>
      <c r="GG131">
        <v>437.38921130956101</v>
      </c>
      <c r="GH131">
        <v>474.09065378566299</v>
      </c>
      <c r="GI131">
        <v>512.33397439932196</v>
      </c>
      <c r="GJ131">
        <v>549.97084948644294</v>
      </c>
      <c r="GK131">
        <v>585.390609129366</v>
      </c>
      <c r="GL131" s="5">
        <v>619.44794730522995</v>
      </c>
      <c r="GN131" s="13">
        <v>1400</v>
      </c>
      <c r="GO131">
        <v>282.200059473571</v>
      </c>
      <c r="GP131">
        <v>309.03914273045001</v>
      </c>
      <c r="GQ131">
        <v>338.09339528678998</v>
      </c>
      <c r="GR131">
        <v>369.28325334288201</v>
      </c>
      <c r="GS131">
        <v>402.490550467422</v>
      </c>
      <c r="GT131">
        <v>437.568721046799</v>
      </c>
      <c r="GU131">
        <v>474.35439864859302</v>
      </c>
      <c r="GV131">
        <v>512.67848097412798</v>
      </c>
      <c r="GW131">
        <v>550.43804994272898</v>
      </c>
      <c r="GX131">
        <v>585.910911789686</v>
      </c>
      <c r="GY131" s="5">
        <v>620.00417935930102</v>
      </c>
      <c r="HA131" s="13">
        <v>1400</v>
      </c>
      <c r="HB131">
        <v>282.33715873204198</v>
      </c>
      <c r="HC131">
        <v>309.15029778716797</v>
      </c>
      <c r="HD131">
        <v>338.14688233420799</v>
      </c>
      <c r="HE131">
        <v>369.260918424934</v>
      </c>
      <c r="HF131">
        <v>402.385168002743</v>
      </c>
      <c r="HG131">
        <v>437.37881197773498</v>
      </c>
      <c r="HH131">
        <v>474.08148870283497</v>
      </c>
      <c r="HI131">
        <v>512.32598118887302</v>
      </c>
      <c r="HJ131">
        <v>549.95671001619303</v>
      </c>
      <c r="HK131">
        <v>585.35797741048702</v>
      </c>
      <c r="HL131" s="5">
        <v>619.38859921332698</v>
      </c>
    </row>
    <row r="132" spans="1:220" x14ac:dyDescent="0.25">
      <c r="A132" s="13">
        <v>2800</v>
      </c>
      <c r="B132">
        <v>502.70228290601898</v>
      </c>
      <c r="C132">
        <v>541.50389995527905</v>
      </c>
      <c r="D132">
        <v>580.98952516580698</v>
      </c>
      <c r="E132">
        <v>620.525759565405</v>
      </c>
      <c r="F132">
        <v>659.58359527410096</v>
      </c>
      <c r="G132">
        <v>697.77511446122298</v>
      </c>
      <c r="H132">
        <v>734.85265987515004</v>
      </c>
      <c r="I132">
        <v>770.68536601272899</v>
      </c>
      <c r="J132">
        <v>804.53470253852504</v>
      </c>
      <c r="K132">
        <v>833.401042326263</v>
      </c>
      <c r="L132" s="5">
        <v>859.89897429575399</v>
      </c>
      <c r="N132" s="13">
        <v>2800</v>
      </c>
      <c r="O132">
        <v>491.42713007658102</v>
      </c>
      <c r="P132">
        <v>532.57572624594195</v>
      </c>
      <c r="Q132">
        <v>575.08986651097098</v>
      </c>
      <c r="R132">
        <v>618.31905938192097</v>
      </c>
      <c r="S132">
        <v>661.64004421061497</v>
      </c>
      <c r="T132">
        <v>704.51112350048504</v>
      </c>
      <c r="U132">
        <v>746.50016087903805</v>
      </c>
      <c r="V132">
        <v>787.28928902796201</v>
      </c>
      <c r="W132">
        <v>825.87264970109902</v>
      </c>
      <c r="X132">
        <v>858.73965599966698</v>
      </c>
      <c r="Y132" s="5">
        <v>888.58178604296904</v>
      </c>
      <c r="AA132" s="13">
        <v>2800</v>
      </c>
      <c r="AB132">
        <v>461.95282554175799</v>
      </c>
      <c r="AC132">
        <v>503.23975546430802</v>
      </c>
      <c r="AD132">
        <v>546.49378138900602</v>
      </c>
      <c r="AE132">
        <v>591.13643240017495</v>
      </c>
      <c r="AF132">
        <v>636.56074056003195</v>
      </c>
      <c r="AG132">
        <v>682.18465707345899</v>
      </c>
      <c r="AH132">
        <v>727.48940418599</v>
      </c>
      <c r="AI132">
        <v>772.04021465444805</v>
      </c>
      <c r="AJ132">
        <v>814.64873323641598</v>
      </c>
      <c r="AK132">
        <v>851.36815500346199</v>
      </c>
      <c r="AL132" s="5">
        <v>884.82828814340996</v>
      </c>
      <c r="AN132" s="13">
        <v>2800</v>
      </c>
      <c r="AO132">
        <v>426.83115731880002</v>
      </c>
      <c r="AP132">
        <v>466.68165960274001</v>
      </c>
      <c r="AQ132">
        <v>508.89388385241301</v>
      </c>
      <c r="AR132">
        <v>553.00212602384704</v>
      </c>
      <c r="AS132">
        <v>598.482518888865</v>
      </c>
      <c r="AT132">
        <v>644.79739714495599</v>
      </c>
      <c r="AU132">
        <v>691.43236388938601</v>
      </c>
      <c r="AV132">
        <v>737.92180450748003</v>
      </c>
      <c r="AW132">
        <v>783.004572839101</v>
      </c>
      <c r="AX132">
        <v>822.54492586851802</v>
      </c>
      <c r="AY132" s="5">
        <v>858.98203900158501</v>
      </c>
      <c r="BA132" s="13">
        <v>2800</v>
      </c>
      <c r="BB132">
        <v>384.79667026539897</v>
      </c>
      <c r="BC132">
        <v>421.85139888765701</v>
      </c>
      <c r="BD132">
        <v>461.45937310711003</v>
      </c>
      <c r="BE132">
        <v>503.28018507266302</v>
      </c>
      <c r="BF132">
        <v>546.90558970327402</v>
      </c>
      <c r="BG132">
        <v>591.89306698049302</v>
      </c>
      <c r="BH132">
        <v>637.79659766870202</v>
      </c>
      <c r="BI132">
        <v>684.19041991126699</v>
      </c>
      <c r="BJ132">
        <v>729.85856966592405</v>
      </c>
      <c r="BK132">
        <v>770.64295518769097</v>
      </c>
      <c r="BL132" s="5">
        <v>808.76480312447097</v>
      </c>
      <c r="BN132" s="13">
        <v>2800</v>
      </c>
      <c r="BO132">
        <v>342.10657393411799</v>
      </c>
      <c r="BP132">
        <v>375.608242572667</v>
      </c>
      <c r="BQ132">
        <v>411.65685041987098</v>
      </c>
      <c r="BR132">
        <v>450.02159111280997</v>
      </c>
      <c r="BS132">
        <v>490.40759134167803</v>
      </c>
      <c r="BT132">
        <v>532.48038854999095</v>
      </c>
      <c r="BU132">
        <v>575.88979416157997</v>
      </c>
      <c r="BV132">
        <v>620.28952303267499</v>
      </c>
      <c r="BW132">
        <v>664.57375772622095</v>
      </c>
      <c r="BX132">
        <v>704.78140412871198</v>
      </c>
      <c r="BY132" s="5">
        <v>742.89272813382297</v>
      </c>
      <c r="CA132" s="13">
        <v>2800</v>
      </c>
      <c r="CB132">
        <v>301.21470970071698</v>
      </c>
      <c r="CC132">
        <v>330.83576629886102</v>
      </c>
      <c r="CD132">
        <v>362.84931870943598</v>
      </c>
      <c r="CE132">
        <v>397.10697083051599</v>
      </c>
      <c r="CF132">
        <v>433.406063880624</v>
      </c>
      <c r="CG132">
        <v>471.50761837272597</v>
      </c>
      <c r="CH132">
        <v>511.15458508812799</v>
      </c>
      <c r="CI132">
        <v>552.087482416022</v>
      </c>
      <c r="CJ132">
        <v>593.34701984906496</v>
      </c>
      <c r="CK132">
        <v>631.30828293980801</v>
      </c>
      <c r="CL132" s="5">
        <v>667.71685299049796</v>
      </c>
      <c r="CN132" s="13">
        <v>2800</v>
      </c>
      <c r="CO132">
        <v>283.58064352909599</v>
      </c>
      <c r="CP132">
        <v>310.89599985760202</v>
      </c>
      <c r="CQ132">
        <v>340.45838440842101</v>
      </c>
      <c r="CR132">
        <v>372.16879145814897</v>
      </c>
      <c r="CS132">
        <v>405.88255011599603</v>
      </c>
      <c r="CT132">
        <v>441.422774422148</v>
      </c>
      <c r="CU132">
        <v>478.59457236902398</v>
      </c>
      <c r="CV132">
        <v>517.19770714930598</v>
      </c>
      <c r="CW132">
        <v>555.88839146366797</v>
      </c>
      <c r="CX132">
        <v>592.17278676332603</v>
      </c>
      <c r="CY132" s="5">
        <v>627.24875868069205</v>
      </c>
      <c r="DA132" s="13">
        <v>2800</v>
      </c>
      <c r="DB132">
        <v>283.28311489835198</v>
      </c>
      <c r="DC132">
        <v>309.61461755072702</v>
      </c>
      <c r="DD132">
        <v>338.08461883243899</v>
      </c>
      <c r="DE132">
        <v>368.619630718395</v>
      </c>
      <c r="DF132">
        <v>401.10932985315901</v>
      </c>
      <c r="DG132">
        <v>435.416414115517</v>
      </c>
      <c r="DH132">
        <v>471.38742879500899</v>
      </c>
      <c r="DI132">
        <v>508.86296590585698</v>
      </c>
      <c r="DJ132">
        <v>545.58130066267995</v>
      </c>
      <c r="DK132">
        <v>581.05658553175897</v>
      </c>
      <c r="DL132" s="5">
        <v>615.56223116420801</v>
      </c>
      <c r="DN132" s="13">
        <v>2800</v>
      </c>
      <c r="DO132">
        <v>283.73643501914199</v>
      </c>
      <c r="DP132">
        <v>310.04494129958999</v>
      </c>
      <c r="DQ132">
        <v>338.48956913511199</v>
      </c>
      <c r="DR132">
        <v>368.99768119654601</v>
      </c>
      <c r="DS132">
        <v>401.45984441292302</v>
      </c>
      <c r="DT132">
        <v>435.73969827815301</v>
      </c>
      <c r="DU132">
        <v>471.68478689565598</v>
      </c>
      <c r="DV132">
        <v>509.13674585769297</v>
      </c>
      <c r="DW132">
        <v>546.05201197643703</v>
      </c>
      <c r="DX132">
        <v>581.97465353983296</v>
      </c>
      <c r="DY132" s="5">
        <v>617.12735773213103</v>
      </c>
      <c r="EA132" s="13">
        <v>2800</v>
      </c>
      <c r="EB132">
        <v>284.10548262591499</v>
      </c>
      <c r="EC132">
        <v>310.39541028075899</v>
      </c>
      <c r="ED132">
        <v>338.81959424570601</v>
      </c>
      <c r="EE132">
        <v>369.30608044992601</v>
      </c>
      <c r="EF132">
        <v>401.74614990420901</v>
      </c>
      <c r="EG132">
        <v>436.00419814926499</v>
      </c>
      <c r="EH132">
        <v>471.92857335122102</v>
      </c>
      <c r="EI132">
        <v>509.36175407319001</v>
      </c>
      <c r="EJ132">
        <v>546.437521069681</v>
      </c>
      <c r="EK132">
        <v>582.72526330780397</v>
      </c>
      <c r="EL132" s="5">
        <v>618.40799289379095</v>
      </c>
      <c r="EN132" s="13">
        <v>2800</v>
      </c>
      <c r="EO132">
        <v>284.41175805643502</v>
      </c>
      <c r="EP132">
        <v>310.68636345079699</v>
      </c>
      <c r="EQ132">
        <v>339.09372463950803</v>
      </c>
      <c r="ER132">
        <v>369.56244840956703</v>
      </c>
      <c r="ES132">
        <v>401.98440130788202</v>
      </c>
      <c r="ET132">
        <v>436.22459939630198</v>
      </c>
      <c r="EU132">
        <v>472.132052224581</v>
      </c>
      <c r="EV132">
        <v>509.54993373136</v>
      </c>
      <c r="EW132">
        <v>546.75903066207195</v>
      </c>
      <c r="EX132">
        <v>583.35040427348201</v>
      </c>
      <c r="EY132" s="5">
        <v>619.47525112763799</v>
      </c>
      <c r="FA132" s="13">
        <v>2800</v>
      </c>
      <c r="FB132">
        <v>283.67247927116699</v>
      </c>
      <c r="FC132">
        <v>310.45165804695102</v>
      </c>
      <c r="FD132">
        <v>339.42767338694898</v>
      </c>
      <c r="FE132">
        <v>370.518920621581</v>
      </c>
      <c r="FF132">
        <v>403.60194309353199</v>
      </c>
      <c r="FG132">
        <v>438.52317229225702</v>
      </c>
      <c r="FH132">
        <v>475.11155016301501</v>
      </c>
      <c r="FI132">
        <v>513.18999642283097</v>
      </c>
      <c r="FJ132">
        <v>550.89158643683902</v>
      </c>
      <c r="FK132">
        <v>586.804261511101</v>
      </c>
      <c r="FL132" s="5">
        <v>621.61851521472295</v>
      </c>
      <c r="FN132" s="13">
        <v>2800</v>
      </c>
      <c r="FO132">
        <v>283.26073029887601</v>
      </c>
      <c r="FP132">
        <v>309.676420544189</v>
      </c>
      <c r="FQ132">
        <v>338.24778536233401</v>
      </c>
      <c r="FR132">
        <v>368.90012975309998</v>
      </c>
      <c r="FS132">
        <v>401.51974180505101</v>
      </c>
      <c r="FT132">
        <v>435.96484266942798</v>
      </c>
      <c r="FU132">
        <v>472.07728596115999</v>
      </c>
      <c r="FV132">
        <v>509.69320478899903</v>
      </c>
      <c r="FW132">
        <v>546.59087691897003</v>
      </c>
      <c r="FX132">
        <v>582.09469862326205</v>
      </c>
      <c r="FY132" s="5">
        <v>616.57165535829699</v>
      </c>
      <c r="GA132" s="13">
        <v>2800</v>
      </c>
      <c r="GB132">
        <v>283.21906609343898</v>
      </c>
      <c r="GC132">
        <v>309.553833568041</v>
      </c>
      <c r="GD132">
        <v>338.02744318442302</v>
      </c>
      <c r="GE132">
        <v>368.56628569048502</v>
      </c>
      <c r="GF132">
        <v>401.05991074989998</v>
      </c>
      <c r="GG132">
        <v>435.37088202279699</v>
      </c>
      <c r="GH132">
        <v>471.34560265387802</v>
      </c>
      <c r="GI132">
        <v>508.82451645463902</v>
      </c>
      <c r="GJ132">
        <v>545.51504581737697</v>
      </c>
      <c r="GK132">
        <v>580.92722196751004</v>
      </c>
      <c r="GL132" s="5">
        <v>615.34179797652598</v>
      </c>
      <c r="GN132" s="13">
        <v>2800</v>
      </c>
      <c r="GO132">
        <v>283.231598842849</v>
      </c>
      <c r="GP132">
        <v>309.60524406855399</v>
      </c>
      <c r="GQ132">
        <v>338.12739258319198</v>
      </c>
      <c r="GR132">
        <v>368.723792883496</v>
      </c>
      <c r="GS132">
        <v>401.28198166112099</v>
      </c>
      <c r="GT132">
        <v>435.66196556282699</v>
      </c>
      <c r="GU132">
        <v>471.70761377604401</v>
      </c>
      <c r="GV132">
        <v>509.25708325595701</v>
      </c>
      <c r="GW132">
        <v>546.05296969557696</v>
      </c>
      <c r="GX132">
        <v>581.51278299625699</v>
      </c>
      <c r="GY132" s="5">
        <v>615.96021595006505</v>
      </c>
      <c r="HA132" s="13">
        <v>2800</v>
      </c>
      <c r="HB132">
        <v>283.202763051744</v>
      </c>
      <c r="HC132">
        <v>309.53836218103601</v>
      </c>
      <c r="HD132">
        <v>338.01289119347899</v>
      </c>
      <c r="HE132">
        <v>368.55270993841901</v>
      </c>
      <c r="HF132">
        <v>401.04733570986298</v>
      </c>
      <c r="HG132">
        <v>435.35929795643602</v>
      </c>
      <c r="HH132">
        <v>471.33496359986799</v>
      </c>
      <c r="HI132">
        <v>508.814738697199</v>
      </c>
      <c r="HJ132">
        <v>545.49819116752599</v>
      </c>
      <c r="HK132">
        <v>580.89430738358601</v>
      </c>
      <c r="HL132" s="5">
        <v>615.28571629012197</v>
      </c>
    </row>
    <row r="133" spans="1:220" x14ac:dyDescent="0.25">
      <c r="A133" s="13">
        <v>4200</v>
      </c>
      <c r="B133">
        <v>502.16166092635598</v>
      </c>
      <c r="C133">
        <v>539.99692697639102</v>
      </c>
      <c r="D133">
        <v>578.46514184861496</v>
      </c>
      <c r="E133">
        <v>616.96797334172697</v>
      </c>
      <c r="F133">
        <v>655.00433795695903</v>
      </c>
      <c r="G133">
        <v>692.20473705208701</v>
      </c>
      <c r="H133">
        <v>728.33135629067101</v>
      </c>
      <c r="I133">
        <v>763.25701859066896</v>
      </c>
      <c r="J133">
        <v>795.83752914592799</v>
      </c>
      <c r="K133">
        <v>824.24573685891505</v>
      </c>
      <c r="L133" s="5">
        <v>850.42955324110198</v>
      </c>
      <c r="N133" s="13">
        <v>4200</v>
      </c>
      <c r="O133">
        <v>494.32609769867003</v>
      </c>
      <c r="P133">
        <v>534.81996892102097</v>
      </c>
      <c r="Q133">
        <v>576.63296636914401</v>
      </c>
      <c r="R133">
        <v>619.14739851150796</v>
      </c>
      <c r="S133">
        <v>661.76661967252699</v>
      </c>
      <c r="T133">
        <v>703.96581146288702</v>
      </c>
      <c r="U133">
        <v>745.31983691128596</v>
      </c>
      <c r="V133">
        <v>785.51002105047598</v>
      </c>
      <c r="W133">
        <v>823.08090499699904</v>
      </c>
      <c r="X133">
        <v>855.82004705583699</v>
      </c>
      <c r="Y133" s="5">
        <v>885.67550114977405</v>
      </c>
      <c r="AA133" s="13">
        <v>4200</v>
      </c>
      <c r="AB133">
        <v>466.07008016877103</v>
      </c>
      <c r="AC133">
        <v>506.84238026624502</v>
      </c>
      <c r="AD133">
        <v>549.53369007375898</v>
      </c>
      <c r="AE133">
        <v>593.59764277923102</v>
      </c>
      <c r="AF133">
        <v>638.45629218542194</v>
      </c>
      <c r="AG133">
        <v>683.54901067453102</v>
      </c>
      <c r="AH133">
        <v>728.36900685680803</v>
      </c>
      <c r="AI133">
        <v>772.48456821599495</v>
      </c>
      <c r="AJ133">
        <v>814.24450499736099</v>
      </c>
      <c r="AK133">
        <v>851.10046852161895</v>
      </c>
      <c r="AL133" s="5">
        <v>884.88420384902201</v>
      </c>
      <c r="AN133" s="13">
        <v>4200</v>
      </c>
      <c r="AO133">
        <v>431.06682310235999</v>
      </c>
      <c r="AP133">
        <v>470.44625587220003</v>
      </c>
      <c r="AQ133">
        <v>512.13102317342305</v>
      </c>
      <c r="AR133">
        <v>555.68485293524395</v>
      </c>
      <c r="AS133">
        <v>600.613445549468</v>
      </c>
      <c r="AT133">
        <v>646.40437012841403</v>
      </c>
      <c r="AU133">
        <v>692.56138754005997</v>
      </c>
      <c r="AV133">
        <v>738.62910641824897</v>
      </c>
      <c r="AW133">
        <v>782.90314574391004</v>
      </c>
      <c r="AX133">
        <v>822.69162325489901</v>
      </c>
      <c r="AY133" s="5">
        <v>859.62585798850296</v>
      </c>
      <c r="BA133" s="13">
        <v>4200</v>
      </c>
      <c r="BB133">
        <v>388.61032540628099</v>
      </c>
      <c r="BC133">
        <v>425.20000638909403</v>
      </c>
      <c r="BD133">
        <v>464.274697999956</v>
      </c>
      <c r="BE133">
        <v>505.51799252981903</v>
      </c>
      <c r="BF133">
        <v>548.54812077923998</v>
      </c>
      <c r="BG133">
        <v>592.94780700727699</v>
      </c>
      <c r="BH133">
        <v>638.29226724518401</v>
      </c>
      <c r="BI133">
        <v>684.17146886494095</v>
      </c>
      <c r="BJ133">
        <v>728.96145989571505</v>
      </c>
      <c r="BK133">
        <v>769.95600280977499</v>
      </c>
      <c r="BL133" s="5">
        <v>808.59073612486202</v>
      </c>
      <c r="BN133" s="13">
        <v>4200</v>
      </c>
      <c r="BO133">
        <v>345.32085611833298</v>
      </c>
      <c r="BP133">
        <v>378.36577850587298</v>
      </c>
      <c r="BQ133">
        <v>413.880927529323</v>
      </c>
      <c r="BR133">
        <v>451.65267956902602</v>
      </c>
      <c r="BS133">
        <v>491.40677035960999</v>
      </c>
      <c r="BT133">
        <v>532.83003801215398</v>
      </c>
      <c r="BU133">
        <v>575.59199230570403</v>
      </c>
      <c r="BV133">
        <v>619.36294924550498</v>
      </c>
      <c r="BW133">
        <v>662.67378652270997</v>
      </c>
      <c r="BX133">
        <v>702.970525069833</v>
      </c>
      <c r="BY133" s="5">
        <v>741.49908029166897</v>
      </c>
      <c r="CA133" s="13">
        <v>4200</v>
      </c>
      <c r="CB133">
        <v>303.77695443601601</v>
      </c>
      <c r="CC133">
        <v>332.96545037608502</v>
      </c>
      <c r="CD133">
        <v>364.46808470573097</v>
      </c>
      <c r="CE133">
        <v>398.14731485194102</v>
      </c>
      <c r="CF133">
        <v>433.81464240342501</v>
      </c>
      <c r="CG133">
        <v>471.24664668418001</v>
      </c>
      <c r="CH133">
        <v>510.201515632613</v>
      </c>
      <c r="CI133">
        <v>550.43345294200401</v>
      </c>
      <c r="CJ133">
        <v>590.66628678407506</v>
      </c>
      <c r="CK133">
        <v>628.59288731146796</v>
      </c>
      <c r="CL133" s="5">
        <v>665.29184725304901</v>
      </c>
      <c r="CN133" s="13">
        <v>4200</v>
      </c>
      <c r="CO133">
        <v>285.46589685727798</v>
      </c>
      <c r="CP133">
        <v>312.356388397172</v>
      </c>
      <c r="CQ133">
        <v>341.417725777459</v>
      </c>
      <c r="CR133">
        <v>372.557605862755</v>
      </c>
      <c r="CS133">
        <v>405.64094135011197</v>
      </c>
      <c r="CT133">
        <v>440.501990027457</v>
      </c>
      <c r="CU133">
        <v>476.95729536434902</v>
      </c>
      <c r="CV133">
        <v>514.81736809316101</v>
      </c>
      <c r="CW133">
        <v>552.51693151382199</v>
      </c>
      <c r="CX133">
        <v>588.70318842458801</v>
      </c>
      <c r="CY133" s="5">
        <v>624.00131834883996</v>
      </c>
      <c r="DA133" s="13">
        <v>4200</v>
      </c>
      <c r="DB133">
        <v>284.30398943658901</v>
      </c>
      <c r="DC133">
        <v>310.17659476089199</v>
      </c>
      <c r="DD133">
        <v>338.11955997450502</v>
      </c>
      <c r="DE133">
        <v>368.06468405448499</v>
      </c>
      <c r="DF133">
        <v>399.90792910032502</v>
      </c>
      <c r="DG133">
        <v>433.51909800573702</v>
      </c>
      <c r="DH133">
        <v>468.75226615029698</v>
      </c>
      <c r="DI133">
        <v>505.455422076567</v>
      </c>
      <c r="DJ133">
        <v>541.31280230314405</v>
      </c>
      <c r="DK133">
        <v>576.66821965376403</v>
      </c>
      <c r="DL133" s="5">
        <v>611.36927970912598</v>
      </c>
      <c r="DN133" s="13">
        <v>4200</v>
      </c>
      <c r="DO133">
        <v>284.734149334807</v>
      </c>
      <c r="DP133">
        <v>310.59045508245799</v>
      </c>
      <c r="DQ133">
        <v>338.515115142772</v>
      </c>
      <c r="DR133">
        <v>368.440630719946</v>
      </c>
      <c r="DS133">
        <v>400.26381526331801</v>
      </c>
      <c r="DT133">
        <v>433.85541849132602</v>
      </c>
      <c r="DU133">
        <v>469.07051909164801</v>
      </c>
      <c r="DV133">
        <v>505.75814047530298</v>
      </c>
      <c r="DW133">
        <v>541.82824445541098</v>
      </c>
      <c r="DX133">
        <v>577.57057127685596</v>
      </c>
      <c r="DY133" s="5">
        <v>612.82920731662796</v>
      </c>
      <c r="EA133" s="13">
        <v>4200</v>
      </c>
      <c r="EB133">
        <v>285.083687540798</v>
      </c>
      <c r="EC133">
        <v>310.92684815467999</v>
      </c>
      <c r="ED133">
        <v>338.83678725976603</v>
      </c>
      <c r="EE133">
        <v>368.74657105332602</v>
      </c>
      <c r="EF133">
        <v>400.55369796719702</v>
      </c>
      <c r="EG133">
        <v>434.129680263843</v>
      </c>
      <c r="EH133">
        <v>469.330406177437</v>
      </c>
      <c r="EI133">
        <v>506.00573638609802</v>
      </c>
      <c r="EJ133">
        <v>542.24890732879703</v>
      </c>
      <c r="EK133">
        <v>578.30654570635602</v>
      </c>
      <c r="EL133" s="5">
        <v>614.02099504406499</v>
      </c>
      <c r="EN133" s="13">
        <v>4200</v>
      </c>
      <c r="EO133">
        <v>285.37332718564198</v>
      </c>
      <c r="EP133">
        <v>311.205662296811</v>
      </c>
      <c r="EQ133">
        <v>339.10350659502501</v>
      </c>
      <c r="ER133">
        <v>369.00039072632899</v>
      </c>
      <c r="ES133">
        <v>400.79437623351998</v>
      </c>
      <c r="ET133">
        <v>434.35760277636302</v>
      </c>
      <c r="EU133">
        <v>469.54662570697798</v>
      </c>
      <c r="EV133">
        <v>506.21199722155598</v>
      </c>
      <c r="EW133">
        <v>542.59872705977102</v>
      </c>
      <c r="EX133">
        <v>578.91827602114199</v>
      </c>
      <c r="EY133" s="5">
        <v>615.01230878851402</v>
      </c>
      <c r="FA133" s="13">
        <v>4200</v>
      </c>
      <c r="FB133">
        <v>285.14252324699402</v>
      </c>
      <c r="FC133">
        <v>311.48678038747403</v>
      </c>
      <c r="FD133">
        <v>339.95272487861899</v>
      </c>
      <c r="FE133">
        <v>370.464088790137</v>
      </c>
      <c r="FF133">
        <v>402.90539162182</v>
      </c>
      <c r="FG133">
        <v>437.13256483072098</v>
      </c>
      <c r="FH133">
        <v>472.98447125353903</v>
      </c>
      <c r="FI133">
        <v>510.29349100951799</v>
      </c>
      <c r="FJ133">
        <v>547.04912197554097</v>
      </c>
      <c r="FK133">
        <v>582.83879564430902</v>
      </c>
      <c r="FL133" s="5">
        <v>617.85992137611299</v>
      </c>
      <c r="FN133" s="13">
        <v>4200</v>
      </c>
      <c r="FO133">
        <v>284.411506571578</v>
      </c>
      <c r="FP133">
        <v>310.377296336999</v>
      </c>
      <c r="FQ133">
        <v>338.42588770211302</v>
      </c>
      <c r="FR133">
        <v>368.48796784179501</v>
      </c>
      <c r="FS133">
        <v>400.45732746469298</v>
      </c>
      <c r="FT133">
        <v>434.20080785222501</v>
      </c>
      <c r="FU133">
        <v>469.56908528850403</v>
      </c>
      <c r="FV133">
        <v>506.406613509522</v>
      </c>
      <c r="FW133">
        <v>542.42044528120596</v>
      </c>
      <c r="FX133">
        <v>577.811560823013</v>
      </c>
      <c r="FY133" s="5">
        <v>612.49796312395597</v>
      </c>
      <c r="GA133" s="13">
        <v>4200</v>
      </c>
      <c r="GB133">
        <v>284.24314124201402</v>
      </c>
      <c r="GC133">
        <v>310.11806320799002</v>
      </c>
      <c r="GD133">
        <v>338.06363468127802</v>
      </c>
      <c r="GE133">
        <v>368.01155467729598</v>
      </c>
      <c r="GF133">
        <v>399.85766410495199</v>
      </c>
      <c r="GG133">
        <v>433.47163115621601</v>
      </c>
      <c r="GH133">
        <v>468.70738863756401</v>
      </c>
      <c r="GI133">
        <v>505.412778279203</v>
      </c>
      <c r="GJ133">
        <v>541.240090331891</v>
      </c>
      <c r="GK133">
        <v>576.54087693670397</v>
      </c>
      <c r="GL133" s="5">
        <v>611.16336306960295</v>
      </c>
      <c r="GN133" s="13">
        <v>4200</v>
      </c>
      <c r="GO133">
        <v>284.32630063503001</v>
      </c>
      <c r="GP133">
        <v>310.24600395660002</v>
      </c>
      <c r="GQ133">
        <v>338.242771717783</v>
      </c>
      <c r="GR133">
        <v>368.24785165220999</v>
      </c>
      <c r="GS133">
        <v>400.15603170166202</v>
      </c>
      <c r="GT133">
        <v>433.83549355207799</v>
      </c>
      <c r="GU133">
        <v>469.13846265782797</v>
      </c>
      <c r="GV133">
        <v>505.91102375244498</v>
      </c>
      <c r="GW133">
        <v>541.83259919063903</v>
      </c>
      <c r="GX133">
        <v>577.17974841606701</v>
      </c>
      <c r="GY133" s="5">
        <v>611.83539534287399</v>
      </c>
      <c r="HA133" s="13">
        <v>4200</v>
      </c>
      <c r="HB133">
        <v>284.22765004964702</v>
      </c>
      <c r="HC133">
        <v>310.10316224049097</v>
      </c>
      <c r="HD133">
        <v>338.04939790643601</v>
      </c>
      <c r="HE133">
        <v>367.99803058875801</v>
      </c>
      <c r="HF133">
        <v>399.84487031213899</v>
      </c>
      <c r="HG133">
        <v>433.45955094423903</v>
      </c>
      <c r="HH133">
        <v>468.69596896789801</v>
      </c>
      <c r="HI133">
        <v>505.401928719284</v>
      </c>
      <c r="HJ133">
        <v>541.22158666930397</v>
      </c>
      <c r="HK133">
        <v>576.50846887689602</v>
      </c>
      <c r="HL133" s="5">
        <v>611.110962801146</v>
      </c>
    </row>
    <row r="134" spans="1:220" x14ac:dyDescent="0.25">
      <c r="A134" s="13">
        <v>5600</v>
      </c>
      <c r="B134">
        <v>501.56402569674202</v>
      </c>
      <c r="C134">
        <v>538.42849935920196</v>
      </c>
      <c r="D134">
        <v>575.87723504057101</v>
      </c>
      <c r="E134">
        <v>613.34614225856399</v>
      </c>
      <c r="F134">
        <v>650.36145618672697</v>
      </c>
      <c r="G134">
        <v>686.57177805467904</v>
      </c>
      <c r="H134">
        <v>721.74900321720997</v>
      </c>
      <c r="I134">
        <v>755.76957207847602</v>
      </c>
      <c r="J134">
        <v>787.13665569628404</v>
      </c>
      <c r="K134">
        <v>815.07018092612304</v>
      </c>
      <c r="L134" s="5">
        <v>840.91694607398597</v>
      </c>
      <c r="N134" s="13">
        <v>5600</v>
      </c>
      <c r="O134">
        <v>497.56901407230401</v>
      </c>
      <c r="P134">
        <v>537.43103696467495</v>
      </c>
      <c r="Q134">
        <v>578.56923936722399</v>
      </c>
      <c r="R134">
        <v>620.39786981305997</v>
      </c>
      <c r="S134">
        <v>662.34633041983705</v>
      </c>
      <c r="T134">
        <v>703.90645811221498</v>
      </c>
      <c r="U134">
        <v>744.66005646423696</v>
      </c>
      <c r="V134">
        <v>784.28752593493505</v>
      </c>
      <c r="W134">
        <v>820.94676909327404</v>
      </c>
      <c r="X134">
        <v>853.57438939793099</v>
      </c>
      <c r="Y134" s="5">
        <v>883.45189977826703</v>
      </c>
      <c r="AA134" s="13">
        <v>5600</v>
      </c>
      <c r="AB134">
        <v>470.55058378183401</v>
      </c>
      <c r="AC134">
        <v>510.83081047550098</v>
      </c>
      <c r="AD134">
        <v>552.98569241708003</v>
      </c>
      <c r="AE134">
        <v>596.50026667360805</v>
      </c>
      <c r="AF134">
        <v>640.82529316149305</v>
      </c>
      <c r="AG134">
        <v>685.42177223048304</v>
      </c>
      <c r="AH134">
        <v>729.79548194776805</v>
      </c>
      <c r="AI134">
        <v>773.51843804809198</v>
      </c>
      <c r="AJ134">
        <v>814.55394824355096</v>
      </c>
      <c r="AK134">
        <v>851.57231334204698</v>
      </c>
      <c r="AL134" s="5">
        <v>885.70074557001703</v>
      </c>
      <c r="AN134" s="13">
        <v>5600</v>
      </c>
      <c r="AO134">
        <v>435.56797025119602</v>
      </c>
      <c r="AP134">
        <v>474.48955256929901</v>
      </c>
      <c r="AQ134">
        <v>515.66313890434503</v>
      </c>
      <c r="AR134">
        <v>558.68118210417003</v>
      </c>
      <c r="AS134">
        <v>603.07857716529202</v>
      </c>
      <c r="AT134">
        <v>648.36832953950602</v>
      </c>
      <c r="AU134">
        <v>694.07312228775697</v>
      </c>
      <c r="AV134">
        <v>739.74891522170105</v>
      </c>
      <c r="AW134">
        <v>783.33776423144604</v>
      </c>
      <c r="AX134">
        <v>823.38294676214196</v>
      </c>
      <c r="AY134" s="5">
        <v>860.81796598010999</v>
      </c>
      <c r="BA134" s="13">
        <v>5600</v>
      </c>
      <c r="BB134">
        <v>392.57464734824902</v>
      </c>
      <c r="BC134">
        <v>428.70332311644302</v>
      </c>
      <c r="BD134">
        <v>467.25104606103099</v>
      </c>
      <c r="BE134">
        <v>507.92465259613903</v>
      </c>
      <c r="BF134">
        <v>550.36825971398002</v>
      </c>
      <c r="BG134">
        <v>594.18968880945499</v>
      </c>
      <c r="BH134">
        <v>638.98578981919604</v>
      </c>
      <c r="BI134">
        <v>684.36314335082295</v>
      </c>
      <c r="BJ134">
        <v>728.38792143551598</v>
      </c>
      <c r="BK134">
        <v>769.57054074580299</v>
      </c>
      <c r="BL134" s="5">
        <v>808.68495878873796</v>
      </c>
      <c r="BN134" s="13">
        <v>5600</v>
      </c>
      <c r="BO134">
        <v>348.595181559514</v>
      </c>
      <c r="BP134">
        <v>381.18173274555699</v>
      </c>
      <c r="BQ134">
        <v>416.163634644235</v>
      </c>
      <c r="BR134">
        <v>453.34378334458302</v>
      </c>
      <c r="BS134">
        <v>492.46786284777602</v>
      </c>
      <c r="BT134">
        <v>533.24358822463898</v>
      </c>
      <c r="BU134">
        <v>575.36011861013105</v>
      </c>
      <c r="BV134">
        <v>618.50472258755406</v>
      </c>
      <c r="BW134">
        <v>660.94567963399402</v>
      </c>
      <c r="BX134">
        <v>701.28292158690999</v>
      </c>
      <c r="BY134" s="5">
        <v>740.15916900222999</v>
      </c>
      <c r="CA134" s="13">
        <v>5600</v>
      </c>
      <c r="CB134">
        <v>306.34001704458302</v>
      </c>
      <c r="CC134">
        <v>335.09172002610097</v>
      </c>
      <c r="CD134">
        <v>366.08082115381899</v>
      </c>
      <c r="CE134">
        <v>399.18019786370098</v>
      </c>
      <c r="CF134">
        <v>434.21499853403998</v>
      </c>
      <c r="CG134">
        <v>470.97693187967701</v>
      </c>
      <c r="CH134">
        <v>509.23919346552901</v>
      </c>
      <c r="CI134">
        <v>548.76969089746501</v>
      </c>
      <c r="CJ134">
        <v>588.07354365808703</v>
      </c>
      <c r="CK134">
        <v>625.90135527702</v>
      </c>
      <c r="CL134" s="5">
        <v>662.79627879097404</v>
      </c>
      <c r="CN134" s="13">
        <v>5600</v>
      </c>
      <c r="CO134">
        <v>287.32527430045002</v>
      </c>
      <c r="CP134">
        <v>313.78663880867401</v>
      </c>
      <c r="CQ134">
        <v>342.34410247524698</v>
      </c>
      <c r="CR134">
        <v>372.91183211582398</v>
      </c>
      <c r="CS134">
        <v>405.36399081503401</v>
      </c>
      <c r="CT134">
        <v>439.54565088678902</v>
      </c>
      <c r="CU134">
        <v>475.28455026003297</v>
      </c>
      <c r="CV134">
        <v>512.40184159651096</v>
      </c>
      <c r="CW134">
        <v>549.20085496643003</v>
      </c>
      <c r="CX134">
        <v>585.21388252091003</v>
      </c>
      <c r="CY134" s="5">
        <v>620.62151968629496</v>
      </c>
      <c r="DA134" s="13">
        <v>5600</v>
      </c>
      <c r="DB134">
        <v>285.36481094703697</v>
      </c>
      <c r="DC134">
        <v>310.78517383414498</v>
      </c>
      <c r="DD134">
        <v>338.20509394016398</v>
      </c>
      <c r="DE134">
        <v>367.56141068023197</v>
      </c>
      <c r="DF134">
        <v>398.757013176442</v>
      </c>
      <c r="DG134">
        <v>431.669679954022</v>
      </c>
      <c r="DH134">
        <v>466.16173821849299</v>
      </c>
      <c r="DI134">
        <v>502.08230435420501</v>
      </c>
      <c r="DJ134">
        <v>537.15313067201998</v>
      </c>
      <c r="DK134">
        <v>572.29712179968999</v>
      </c>
      <c r="DL134" s="5">
        <v>607.05930197377097</v>
      </c>
      <c r="DN134" s="13">
        <v>5600</v>
      </c>
      <c r="DO134">
        <v>285.76629600979197</v>
      </c>
      <c r="DP134">
        <v>311.17531186727001</v>
      </c>
      <c r="DQ134">
        <v>338.58246051247102</v>
      </c>
      <c r="DR134">
        <v>367.92515421075598</v>
      </c>
      <c r="DS134">
        <v>399.10701747744702</v>
      </c>
      <c r="DT134">
        <v>432.00667931587401</v>
      </c>
      <c r="DU134">
        <v>466.48739139576702</v>
      </c>
      <c r="DV134">
        <v>502.39995053861401</v>
      </c>
      <c r="DW134">
        <v>537.689916483356</v>
      </c>
      <c r="DX134">
        <v>573.16705542387797</v>
      </c>
      <c r="DY134" s="5">
        <v>608.40699644394704</v>
      </c>
      <c r="EA134" s="13">
        <v>5600</v>
      </c>
      <c r="EB134">
        <v>286.09197325187699</v>
      </c>
      <c r="EC134">
        <v>311.49185507022798</v>
      </c>
      <c r="ED134">
        <v>338.88875533469502</v>
      </c>
      <c r="EE134">
        <v>368.22054748599498</v>
      </c>
      <c r="EF134">
        <v>399.391448338359</v>
      </c>
      <c r="EG134">
        <v>432.28077263053802</v>
      </c>
      <c r="EH134">
        <v>466.75251872089802</v>
      </c>
      <c r="EI134">
        <v>502.658844366567</v>
      </c>
      <c r="EJ134">
        <v>538.12681002430304</v>
      </c>
      <c r="EK134">
        <v>573.87504580653103</v>
      </c>
      <c r="EL134" s="5">
        <v>609.50478596351002</v>
      </c>
      <c r="EN134" s="13">
        <v>5600</v>
      </c>
      <c r="EO134">
        <v>286.361461182222</v>
      </c>
      <c r="EP134">
        <v>311.75383221388</v>
      </c>
      <c r="EQ134">
        <v>339.142327399397</v>
      </c>
      <c r="ER134">
        <v>368.46519947113302</v>
      </c>
      <c r="ES134">
        <v>399.62715256853301</v>
      </c>
      <c r="ET134">
        <v>432.508066147639</v>
      </c>
      <c r="EU134">
        <v>466.97255437281899</v>
      </c>
      <c r="EV134">
        <v>502.87389979194899</v>
      </c>
      <c r="EW134">
        <v>538.48931958911999</v>
      </c>
      <c r="EX134">
        <v>574.46246405607405</v>
      </c>
      <c r="EY134" s="5">
        <v>610.41628783581098</v>
      </c>
      <c r="FA134" s="13">
        <v>5600</v>
      </c>
      <c r="FB134">
        <v>286.59054136580801</v>
      </c>
      <c r="FC134">
        <v>312.49716348344299</v>
      </c>
      <c r="FD134">
        <v>340.45163831376902</v>
      </c>
      <c r="FE134">
        <v>370.38282152796597</v>
      </c>
      <c r="FF134">
        <v>402.18289825336001</v>
      </c>
      <c r="FG134">
        <v>435.71645033009099</v>
      </c>
      <c r="FH134">
        <v>470.82790970145697</v>
      </c>
      <c r="FI134">
        <v>507.36075650430502</v>
      </c>
      <c r="FJ134">
        <v>543.263649922436</v>
      </c>
      <c r="FK134">
        <v>578.85638714549202</v>
      </c>
      <c r="FL134" s="5">
        <v>613.96116124321804</v>
      </c>
      <c r="FN134" s="13">
        <v>5600</v>
      </c>
      <c r="FO134">
        <v>285.56943047755999</v>
      </c>
      <c r="FP134">
        <v>311.08754853734803</v>
      </c>
      <c r="FQ134">
        <v>338.61600755662101</v>
      </c>
      <c r="FR134">
        <v>368.09038429413101</v>
      </c>
      <c r="FS134">
        <v>399.41162207685898</v>
      </c>
      <c r="FT134">
        <v>432.45501336557402</v>
      </c>
      <c r="FU134">
        <v>467.08005094966398</v>
      </c>
      <c r="FV134">
        <v>503.13962885433699</v>
      </c>
      <c r="FW134">
        <v>538.34425575714602</v>
      </c>
      <c r="FX134">
        <v>573.53371291041799</v>
      </c>
      <c r="FY134" s="5">
        <v>608.297218163396</v>
      </c>
      <c r="GA134" s="13">
        <v>5600</v>
      </c>
      <c r="GB134">
        <v>285.30795737673401</v>
      </c>
      <c r="GC134">
        <v>310.72993489691999</v>
      </c>
      <c r="GD134">
        <v>338.15167588125701</v>
      </c>
      <c r="GE134">
        <v>367.50993823057502</v>
      </c>
      <c r="GF134">
        <v>398.70750645175599</v>
      </c>
      <c r="GG134">
        <v>431.62203816422198</v>
      </c>
      <c r="GH134">
        <v>466.11572929160798</v>
      </c>
      <c r="GI134">
        <v>502.03745799293</v>
      </c>
      <c r="GJ134">
        <v>537.07727801055398</v>
      </c>
      <c r="GK134">
        <v>572.17418579371201</v>
      </c>
      <c r="GL134" s="5">
        <v>606.868956742769</v>
      </c>
      <c r="GN134" s="13">
        <v>5600</v>
      </c>
      <c r="GO134">
        <v>285.44012078077901</v>
      </c>
      <c r="GP134">
        <v>310.909893986143</v>
      </c>
      <c r="GQ134">
        <v>338.38484676408098</v>
      </c>
      <c r="GR134">
        <v>367.801188824706</v>
      </c>
      <c r="GS134">
        <v>399.06080142346099</v>
      </c>
      <c r="GT134">
        <v>432.04015581694699</v>
      </c>
      <c r="GU134">
        <v>466.60008063153498</v>
      </c>
      <c r="GV134">
        <v>502.594881017158</v>
      </c>
      <c r="GW134">
        <v>537.71431356997095</v>
      </c>
      <c r="GX134">
        <v>572.85838054130897</v>
      </c>
      <c r="GY134" s="5">
        <v>607.58846602737503</v>
      </c>
      <c r="HA134" s="13">
        <v>5600</v>
      </c>
      <c r="HB134">
        <v>285.293480725775</v>
      </c>
      <c r="HC134">
        <v>310.71586969100798</v>
      </c>
      <c r="HD134">
        <v>338.13807481658898</v>
      </c>
      <c r="HE134">
        <v>367.496833231523</v>
      </c>
      <c r="HF134">
        <v>398.69490278528201</v>
      </c>
      <c r="HG134">
        <v>431.60991029198402</v>
      </c>
      <c r="HH134">
        <v>466.10401823184901</v>
      </c>
      <c r="HI134">
        <v>502.02604409363602</v>
      </c>
      <c r="HJ134">
        <v>537.05796996792105</v>
      </c>
      <c r="HK134">
        <v>572.14289256792404</v>
      </c>
      <c r="HL134" s="5">
        <v>606.82050876587596</v>
      </c>
    </row>
    <row r="135" spans="1:220" x14ac:dyDescent="0.25">
      <c r="A135" s="13">
        <v>7000</v>
      </c>
      <c r="B135">
        <v>500.908166468844</v>
      </c>
      <c r="C135">
        <v>536.79717288541895</v>
      </c>
      <c r="D135">
        <v>573.22407833134901</v>
      </c>
      <c r="E135">
        <v>609.65819753449603</v>
      </c>
      <c r="F135">
        <v>645.65247502703005</v>
      </c>
      <c r="G135">
        <v>680.87329723863695</v>
      </c>
      <c r="H135">
        <v>715.10214964707598</v>
      </c>
      <c r="I135">
        <v>748.21903889144903</v>
      </c>
      <c r="J135">
        <v>778.42542268223895</v>
      </c>
      <c r="K135">
        <v>805.86764236203601</v>
      </c>
      <c r="L135" s="5">
        <v>831.35458032028305</v>
      </c>
      <c r="N135" s="13">
        <v>7000</v>
      </c>
      <c r="O135">
        <v>501.20535090652402</v>
      </c>
      <c r="P135">
        <v>540.46105370420003</v>
      </c>
      <c r="Q135">
        <v>580.95351777112205</v>
      </c>
      <c r="R135">
        <v>622.12806892843798</v>
      </c>
      <c r="S135">
        <v>663.43961135644201</v>
      </c>
      <c r="T135">
        <v>704.39646205121096</v>
      </c>
      <c r="U135">
        <v>744.58737894811895</v>
      </c>
      <c r="V135">
        <v>783.69180245307803</v>
      </c>
      <c r="W135">
        <v>819.54168718957806</v>
      </c>
      <c r="X135">
        <v>852.07891771037896</v>
      </c>
      <c r="Y135" s="5">
        <v>881.99266049764901</v>
      </c>
      <c r="AA135" s="13">
        <v>7000</v>
      </c>
      <c r="AB135">
        <v>475.42286368512799</v>
      </c>
      <c r="AC135">
        <v>515.23428173595596</v>
      </c>
      <c r="AD135">
        <v>556.879724920032</v>
      </c>
      <c r="AE135">
        <v>599.87495000228603</v>
      </c>
      <c r="AF135">
        <v>643.69914275270605</v>
      </c>
      <c r="AG135">
        <v>687.83520615013299</v>
      </c>
      <c r="AH135">
        <v>731.80218764061306</v>
      </c>
      <c r="AI135">
        <v>775.17667252751801</v>
      </c>
      <c r="AJ135">
        <v>815.61091656957501</v>
      </c>
      <c r="AK135">
        <v>852.82111445697399</v>
      </c>
      <c r="AL135" s="5">
        <v>887.32020071874399</v>
      </c>
      <c r="AN135" s="13">
        <v>7000</v>
      </c>
      <c r="AO135">
        <v>440.33940959006497</v>
      </c>
      <c r="AP135">
        <v>478.81512918750599</v>
      </c>
      <c r="AQ135">
        <v>519.49239041215503</v>
      </c>
      <c r="AR135">
        <v>561.99166437504198</v>
      </c>
      <c r="AS135">
        <v>605.87666914839394</v>
      </c>
      <c r="AT135">
        <v>650.68606075742196</v>
      </c>
      <c r="AU135">
        <v>695.96225730910203</v>
      </c>
      <c r="AV135">
        <v>741.27380567747696</v>
      </c>
      <c r="AW135">
        <v>784.294112209334</v>
      </c>
      <c r="AX135">
        <v>824.60364395450699</v>
      </c>
      <c r="AY135" s="5">
        <v>862.54306872599602</v>
      </c>
      <c r="BA135" s="13">
        <v>7000</v>
      </c>
      <c r="BB135">
        <v>396.68159780986298</v>
      </c>
      <c r="BC135">
        <v>432.35131923540899</v>
      </c>
      <c r="BD135">
        <v>470.37610346427101</v>
      </c>
      <c r="BE135">
        <v>510.48526392065298</v>
      </c>
      <c r="BF135">
        <v>552.34819174234804</v>
      </c>
      <c r="BG135">
        <v>595.59762221889298</v>
      </c>
      <c r="BH135">
        <v>639.85240389014905</v>
      </c>
      <c r="BI135">
        <v>684.73660724534102</v>
      </c>
      <c r="BJ135">
        <v>728.09686696082099</v>
      </c>
      <c r="BK135">
        <v>769.44166938385104</v>
      </c>
      <c r="BL135" s="5">
        <v>808.99886450135398</v>
      </c>
      <c r="BN135" s="13">
        <v>7000</v>
      </c>
      <c r="BO135">
        <v>351.91843193216698</v>
      </c>
      <c r="BP135">
        <v>384.04306858190398</v>
      </c>
      <c r="BQ135">
        <v>418.48971157968703</v>
      </c>
      <c r="BR135">
        <v>455.077106439197</v>
      </c>
      <c r="BS135">
        <v>493.57020840356199</v>
      </c>
      <c r="BT135">
        <v>533.69715025215703</v>
      </c>
      <c r="BU135">
        <v>575.16663954164301</v>
      </c>
      <c r="BV135">
        <v>617.68319317888495</v>
      </c>
      <c r="BW135">
        <v>659.34224460334201</v>
      </c>
      <c r="BX135">
        <v>699.66809435454297</v>
      </c>
      <c r="BY135" s="5">
        <v>738.81924953492796</v>
      </c>
      <c r="CA135" s="13">
        <v>7000</v>
      </c>
      <c r="CB135">
        <v>308.89513740285298</v>
      </c>
      <c r="CC135">
        <v>337.20424640543303</v>
      </c>
      <c r="CD135">
        <v>367.67534824312401</v>
      </c>
      <c r="CE135">
        <v>400.19130242378702</v>
      </c>
      <c r="CF135">
        <v>434.59038494610598</v>
      </c>
      <c r="CG135">
        <v>470.67898755621798</v>
      </c>
      <c r="CH135">
        <v>508.24505244885302</v>
      </c>
      <c r="CI135">
        <v>547.07016706870695</v>
      </c>
      <c r="CJ135">
        <v>585.52540135797994</v>
      </c>
      <c r="CK135">
        <v>623.18951079323699</v>
      </c>
      <c r="CL135" s="5">
        <v>660.18619766705206</v>
      </c>
      <c r="CN135" s="13">
        <v>7000</v>
      </c>
      <c r="CO135">
        <v>289.15361880094099</v>
      </c>
      <c r="CP135">
        <v>315.18012689541303</v>
      </c>
      <c r="CQ135">
        <v>343.22914540661299</v>
      </c>
      <c r="CR135">
        <v>373.22107491524099</v>
      </c>
      <c r="CS135">
        <v>405.03899698297602</v>
      </c>
      <c r="CT135">
        <v>438.53846797697798</v>
      </c>
      <c r="CU135">
        <v>473.55817075465899</v>
      </c>
      <c r="CV135">
        <v>509.92977707891299</v>
      </c>
      <c r="CW135">
        <v>545.90001496676098</v>
      </c>
      <c r="CX135">
        <v>581.66663095951401</v>
      </c>
      <c r="CY135" s="5">
        <v>617.07531932073402</v>
      </c>
      <c r="DA135" s="13">
        <v>7000</v>
      </c>
      <c r="DB135">
        <v>286.43446959181802</v>
      </c>
      <c r="DC135">
        <v>311.40344653343402</v>
      </c>
      <c r="DD135">
        <v>338.30101368244902</v>
      </c>
      <c r="DE135">
        <v>367.06859512452098</v>
      </c>
      <c r="DF135">
        <v>397.61577137722202</v>
      </c>
      <c r="DG135">
        <v>429.828257018682</v>
      </c>
      <c r="DH135">
        <v>463.57672148944698</v>
      </c>
      <c r="DI135">
        <v>498.44289994392898</v>
      </c>
      <c r="DJ135">
        <v>533.04779645610199</v>
      </c>
      <c r="DK135">
        <v>567.89661272043099</v>
      </c>
      <c r="DL135" s="5">
        <v>602.59662636967505</v>
      </c>
      <c r="DN135" s="13">
        <v>7000</v>
      </c>
      <c r="DO135">
        <v>286.80499404525199</v>
      </c>
      <c r="DP135">
        <v>311.76637052474598</v>
      </c>
      <c r="DQ135">
        <v>338.65544894362603</v>
      </c>
      <c r="DR135">
        <v>367.414134071776</v>
      </c>
      <c r="DS135">
        <v>397.952636517168</v>
      </c>
      <c r="DT135">
        <v>430.15741536346201</v>
      </c>
      <c r="DU135">
        <v>463.89996587893802</v>
      </c>
      <c r="DV135">
        <v>498.79264567973399</v>
      </c>
      <c r="DW135">
        <v>533.58751654294701</v>
      </c>
      <c r="DX135">
        <v>568.72164671169799</v>
      </c>
      <c r="DY135" s="5">
        <v>603.82844959588294</v>
      </c>
      <c r="EA135" s="13">
        <v>7000</v>
      </c>
      <c r="EB135">
        <v>287.105082433684</v>
      </c>
      <c r="EC135">
        <v>312.06035337820202</v>
      </c>
      <c r="ED135">
        <v>338.94263809013898</v>
      </c>
      <c r="EE135">
        <v>367.69422845409201</v>
      </c>
      <c r="EF135">
        <v>398.22584281935502</v>
      </c>
      <c r="EG135">
        <v>430.42454087366099</v>
      </c>
      <c r="EH135">
        <v>464.16248518732903</v>
      </c>
      <c r="EI135">
        <v>499.07681663023499</v>
      </c>
      <c r="EJ135">
        <v>534.02581444545399</v>
      </c>
      <c r="EK135">
        <v>569.39177286768495</v>
      </c>
      <c r="EL135" s="5">
        <v>604.82983980545498</v>
      </c>
      <c r="EN135" s="13">
        <v>7000</v>
      </c>
      <c r="EO135">
        <v>287.35307599065902</v>
      </c>
      <c r="EP135">
        <v>312.303334912791</v>
      </c>
      <c r="EQ135">
        <v>339.18005995737502</v>
      </c>
      <c r="ER135">
        <v>367.925861479785</v>
      </c>
      <c r="ES135">
        <v>398.45187574812502</v>
      </c>
      <c r="ET135">
        <v>430.64565725877299</v>
      </c>
      <c r="EU135">
        <v>464.37991908671103</v>
      </c>
      <c r="EV135">
        <v>499.31227128608998</v>
      </c>
      <c r="EW135">
        <v>534.38882233035804</v>
      </c>
      <c r="EX135">
        <v>569.946876356443</v>
      </c>
      <c r="EY135" s="5">
        <v>605.65992932692905</v>
      </c>
      <c r="FA135" s="13">
        <v>7000</v>
      </c>
      <c r="FB135">
        <v>288.01133777159498</v>
      </c>
      <c r="FC135">
        <v>313.47557531306802</v>
      </c>
      <c r="FD135">
        <v>340.91440102723902</v>
      </c>
      <c r="FE135">
        <v>370.26135794356202</v>
      </c>
      <c r="FF135">
        <v>401.415689819563</v>
      </c>
      <c r="FG135">
        <v>434.250978058827</v>
      </c>
      <c r="FH135">
        <v>468.62466097083001</v>
      </c>
      <c r="FI135">
        <v>504.35261791652698</v>
      </c>
      <c r="FJ135">
        <v>539.50133461832502</v>
      </c>
      <c r="FK135">
        <v>574.81894805280297</v>
      </c>
      <c r="FL135" s="5">
        <v>609.89088447567894</v>
      </c>
      <c r="FN135" s="13">
        <v>7000</v>
      </c>
      <c r="FO135">
        <v>286.72097491788003</v>
      </c>
      <c r="FP135">
        <v>311.79016395627599</v>
      </c>
      <c r="FQ135">
        <v>338.79791648172801</v>
      </c>
      <c r="FR135">
        <v>367.68434948903098</v>
      </c>
      <c r="FS135">
        <v>398.35720542888998</v>
      </c>
      <c r="FT135">
        <v>430.69994682702799</v>
      </c>
      <c r="FU135">
        <v>464.58071753255598</v>
      </c>
      <c r="FV135">
        <v>499.622433305828</v>
      </c>
      <c r="FW135">
        <v>534.31297809065995</v>
      </c>
      <c r="FX135">
        <v>569.21797639660895</v>
      </c>
      <c r="FY135" s="5">
        <v>603.93583647315904</v>
      </c>
      <c r="GA135" s="13">
        <v>7000</v>
      </c>
      <c r="GB135">
        <v>286.38194802321198</v>
      </c>
      <c r="GC135">
        <v>311.352007885283</v>
      </c>
      <c r="GD135">
        <v>338.250787319778</v>
      </c>
      <c r="GE135">
        <v>367.01964202859602</v>
      </c>
      <c r="GF135">
        <v>397.56806292342998</v>
      </c>
      <c r="GG135">
        <v>429.78165877826598</v>
      </c>
      <c r="GH135">
        <v>463.53098179272598</v>
      </c>
      <c r="GI135">
        <v>498.393424382251</v>
      </c>
      <c r="GJ135">
        <v>532.971421258129</v>
      </c>
      <c r="GK135">
        <v>567.77987695275306</v>
      </c>
      <c r="GL135" s="5">
        <v>602.42242652308698</v>
      </c>
      <c r="GN135" s="13">
        <v>7000</v>
      </c>
      <c r="GO135">
        <v>286.55384842462001</v>
      </c>
      <c r="GP135">
        <v>311.57337171453003</v>
      </c>
      <c r="GQ135">
        <v>338.52659676865301</v>
      </c>
      <c r="GR135">
        <v>367.35428793710901</v>
      </c>
      <c r="GS135">
        <v>397.965082128944</v>
      </c>
      <c r="GT135">
        <v>430.24352645052699</v>
      </c>
      <c r="GU135">
        <v>464.05897314123899</v>
      </c>
      <c r="GV135">
        <v>499.01143849222598</v>
      </c>
      <c r="GW135">
        <v>533.64631995970603</v>
      </c>
      <c r="GX135">
        <v>568.50375745651604</v>
      </c>
      <c r="GY135" s="5">
        <v>603.18475739520704</v>
      </c>
      <c r="HA135" s="13">
        <v>7000</v>
      </c>
      <c r="HB135">
        <v>286.36857235801398</v>
      </c>
      <c r="HC135">
        <v>311.33890822868602</v>
      </c>
      <c r="HD135">
        <v>338.23799675428802</v>
      </c>
      <c r="HE135">
        <v>367.00717621150397</v>
      </c>
      <c r="HF135">
        <v>397.55591468038102</v>
      </c>
      <c r="HG135">
        <v>429.769793978802</v>
      </c>
      <c r="HH135">
        <v>463.51933644123102</v>
      </c>
      <c r="HI135">
        <v>498.380828436417</v>
      </c>
      <c r="HJ135">
        <v>532.95197592942895</v>
      </c>
      <c r="HK135">
        <v>567.75015625774199</v>
      </c>
      <c r="HL135" s="5">
        <v>602.37807927831295</v>
      </c>
    </row>
    <row r="136" spans="1:220" x14ac:dyDescent="0.25">
      <c r="A136" s="13">
        <v>8400</v>
      </c>
      <c r="B136">
        <v>500.192768304423</v>
      </c>
      <c r="C136">
        <v>535.10136746051705</v>
      </c>
      <c r="D136">
        <v>570.50377822421001</v>
      </c>
      <c r="E136">
        <v>605.90187266919702</v>
      </c>
      <c r="F136">
        <v>640.874691315478</v>
      </c>
      <c r="G136">
        <v>675.10609498965903</v>
      </c>
      <c r="H136">
        <v>708.38705276926601</v>
      </c>
      <c r="I136">
        <v>740.60110591061596</v>
      </c>
      <c r="J136">
        <v>769.696797884788</v>
      </c>
      <c r="K136">
        <v>796.63096827534605</v>
      </c>
      <c r="L136" s="5">
        <v>821.73541134798995</v>
      </c>
      <c r="N136" s="13">
        <v>8400</v>
      </c>
      <c r="O136">
        <v>505.29020730370399</v>
      </c>
      <c r="P136">
        <v>543.96793145934805</v>
      </c>
      <c r="Q136">
        <v>583.84660585550296</v>
      </c>
      <c r="R136">
        <v>624.40177534485895</v>
      </c>
      <c r="S136">
        <v>665.11332881076805</v>
      </c>
      <c r="T136">
        <v>705.50594448212496</v>
      </c>
      <c r="U136">
        <v>745.17543213438796</v>
      </c>
      <c r="V136">
        <v>783.80033331125105</v>
      </c>
      <c r="W136">
        <v>818.945119181309</v>
      </c>
      <c r="X136">
        <v>851.41847698953802</v>
      </c>
      <c r="Y136" s="5">
        <v>881.38878377595995</v>
      </c>
      <c r="AA136" s="13">
        <v>8400</v>
      </c>
      <c r="AB136">
        <v>480.71417336543902</v>
      </c>
      <c r="AC136">
        <v>520.08034313079997</v>
      </c>
      <c r="AD136">
        <v>561.24360644283104</v>
      </c>
      <c r="AE136">
        <v>603.749779803465</v>
      </c>
      <c r="AF136">
        <v>647.10623554540405</v>
      </c>
      <c r="AG136">
        <v>690.81812543959097</v>
      </c>
      <c r="AH136">
        <v>734.41858833527294</v>
      </c>
      <c r="AI136">
        <v>777.48980054978301</v>
      </c>
      <c r="AJ136">
        <v>817.44446723196995</v>
      </c>
      <c r="AK136">
        <v>854.87913117499602</v>
      </c>
      <c r="AL136" s="5">
        <v>889.779423733356</v>
      </c>
      <c r="AN136" s="13">
        <v>8400</v>
      </c>
      <c r="AO136">
        <v>445.38216934444</v>
      </c>
      <c r="AP136">
        <v>483.422221828376</v>
      </c>
      <c r="AQ136">
        <v>523.615979859449</v>
      </c>
      <c r="AR136">
        <v>565.61122757223598</v>
      </c>
      <c r="AS136">
        <v>609.00013344424997</v>
      </c>
      <c r="AT136">
        <v>653.34722275536899</v>
      </c>
      <c r="AU136">
        <v>698.21549749868097</v>
      </c>
      <c r="AV136">
        <v>743.18742238717698</v>
      </c>
      <c r="AW136">
        <v>785.74760810477596</v>
      </c>
      <c r="AX136">
        <v>826.32696958151303</v>
      </c>
      <c r="AY136" s="5">
        <v>864.77304050632301</v>
      </c>
      <c r="BA136" s="13">
        <v>8400</v>
      </c>
      <c r="BB136">
        <v>400.92020441766499</v>
      </c>
      <c r="BC136">
        <v>436.13063040683897</v>
      </c>
      <c r="BD136">
        <v>473.63377568710399</v>
      </c>
      <c r="BE136">
        <v>513.18065145824903</v>
      </c>
      <c r="BF136">
        <v>554.46528500956094</v>
      </c>
      <c r="BG136">
        <v>597.14509789725503</v>
      </c>
      <c r="BH136">
        <v>640.86125308876501</v>
      </c>
      <c r="BI136">
        <v>685.25615856806701</v>
      </c>
      <c r="BJ136">
        <v>728.03914448620696</v>
      </c>
      <c r="BK136">
        <v>769.51533351728699</v>
      </c>
      <c r="BL136" s="5">
        <v>809.47342456088199</v>
      </c>
      <c r="BN136" s="13">
        <v>8400</v>
      </c>
      <c r="BO136">
        <v>355.278228185937</v>
      </c>
      <c r="BP136">
        <v>386.93528488669</v>
      </c>
      <c r="BQ136">
        <v>420.84220788943799</v>
      </c>
      <c r="BR136">
        <v>456.83291436366898</v>
      </c>
      <c r="BS136">
        <v>494.690936250714</v>
      </c>
      <c r="BT136">
        <v>534.16432596418201</v>
      </c>
      <c r="BU136">
        <v>574.981179580819</v>
      </c>
      <c r="BV136">
        <v>616.86349010796698</v>
      </c>
      <c r="BW136">
        <v>657.81264643404097</v>
      </c>
      <c r="BX136">
        <v>698.07138402740202</v>
      </c>
      <c r="BY136" s="5">
        <v>737.42085827670496</v>
      </c>
      <c r="CA136" s="13">
        <v>8400</v>
      </c>
      <c r="CB136">
        <v>311.43350893345797</v>
      </c>
      <c r="CC136">
        <v>339.29258213093402</v>
      </c>
      <c r="CD136">
        <v>369.23929525894101</v>
      </c>
      <c r="CE136">
        <v>401.16604777507399</v>
      </c>
      <c r="CF136">
        <v>434.92371805917497</v>
      </c>
      <c r="CG136">
        <v>470.33291645389602</v>
      </c>
      <c r="CH136">
        <v>507.19603697432302</v>
      </c>
      <c r="CI136">
        <v>545.30827579493405</v>
      </c>
      <c r="CJ136">
        <v>582.97840957189101</v>
      </c>
      <c r="CK136">
        <v>620.41295570745694</v>
      </c>
      <c r="CL136" s="5">
        <v>657.417333525456</v>
      </c>
      <c r="CN136" s="13">
        <v>8400</v>
      </c>
      <c r="CO136">
        <v>290.946297001983</v>
      </c>
      <c r="CP136">
        <v>316.5307702714</v>
      </c>
      <c r="CQ136">
        <v>344.06506349483197</v>
      </c>
      <c r="CR136">
        <v>373.47557051652598</v>
      </c>
      <c r="CS136">
        <v>404.65395866478099</v>
      </c>
      <c r="CT136">
        <v>437.46593381453101</v>
      </c>
      <c r="CU136">
        <v>471.76086254365799</v>
      </c>
      <c r="CV136">
        <v>507.36173173708198</v>
      </c>
      <c r="CW136">
        <v>542.57661721459306</v>
      </c>
      <c r="CX136">
        <v>578.02541394056198</v>
      </c>
      <c r="CY136" s="5">
        <v>613.33079695622405</v>
      </c>
      <c r="DA136" s="13">
        <v>8400</v>
      </c>
      <c r="DB136">
        <v>287.49845744767299</v>
      </c>
      <c r="DC136">
        <v>312.01333908944702</v>
      </c>
      <c r="DD136">
        <v>338.38617856838999</v>
      </c>
      <c r="DE136">
        <v>366.562648243448</v>
      </c>
      <c r="DF136">
        <v>396.45870518694602</v>
      </c>
      <c r="DG136">
        <v>427.967765664377</v>
      </c>
      <c r="DH136">
        <v>460.968713799027</v>
      </c>
      <c r="DI136">
        <v>494.86153760735101</v>
      </c>
      <c r="DJ136">
        <v>528.95158965124199</v>
      </c>
      <c r="DK136">
        <v>563.42749632426603</v>
      </c>
      <c r="DL136" s="5">
        <v>597.95149198904403</v>
      </c>
      <c r="DN136" s="13">
        <v>8400</v>
      </c>
      <c r="DO136">
        <v>287.83730251148899</v>
      </c>
      <c r="DP136">
        <v>312.34743033802403</v>
      </c>
      <c r="DQ136">
        <v>338.71506853544503</v>
      </c>
      <c r="DR136">
        <v>366.88630161241701</v>
      </c>
      <c r="DS136">
        <v>396.77762882549899</v>
      </c>
      <c r="DT136">
        <v>428.28311397794499</v>
      </c>
      <c r="DU136">
        <v>461.282369582895</v>
      </c>
      <c r="DV136">
        <v>495.226162093933</v>
      </c>
      <c r="DW136">
        <v>529.47994523441503</v>
      </c>
      <c r="DX136">
        <v>564.19869691729104</v>
      </c>
      <c r="DY136" s="5">
        <v>599.066661425647</v>
      </c>
      <c r="EA136" s="13">
        <v>8400</v>
      </c>
      <c r="EB136">
        <v>288.11133716409103</v>
      </c>
      <c r="EC136">
        <v>312.61765601966698</v>
      </c>
      <c r="ED136">
        <v>338.98114695475402</v>
      </c>
      <c r="EE136">
        <v>367.14822645701702</v>
      </c>
      <c r="EF136">
        <v>397.035830777022</v>
      </c>
      <c r="EG136">
        <v>428.53854618288602</v>
      </c>
      <c r="EH136">
        <v>461.53657378292399</v>
      </c>
      <c r="EI136">
        <v>495.52173287052398</v>
      </c>
      <c r="EJ136">
        <v>529.90819121243499</v>
      </c>
      <c r="EK136">
        <v>564.82397568082399</v>
      </c>
      <c r="EL136" s="5">
        <v>599.97153762635696</v>
      </c>
      <c r="EN136" s="13">
        <v>8400</v>
      </c>
      <c r="EO136">
        <v>288.33753261005302</v>
      </c>
      <c r="EP136">
        <v>312.84073127400001</v>
      </c>
      <c r="EQ136">
        <v>339.20083865447901</v>
      </c>
      <c r="ER136">
        <v>367.36454438629198</v>
      </c>
      <c r="ES136">
        <v>397.24914446069499</v>
      </c>
      <c r="ET136">
        <v>428.74965562673998</v>
      </c>
      <c r="EU136">
        <v>461.746764568907</v>
      </c>
      <c r="EV136">
        <v>495.76616813228497</v>
      </c>
      <c r="EW136">
        <v>530.26231740539799</v>
      </c>
      <c r="EX136">
        <v>565.34116973669802</v>
      </c>
      <c r="EY136" s="5">
        <v>600.72048165122806</v>
      </c>
      <c r="FA136" s="13">
        <v>8400</v>
      </c>
      <c r="FB136">
        <v>289.39872996999497</v>
      </c>
      <c r="FC136">
        <v>314.41412386717701</v>
      </c>
      <c r="FD136">
        <v>341.33208786847899</v>
      </c>
      <c r="FE136">
        <v>370.09093260976601</v>
      </c>
      <c r="FF136">
        <v>400.59704457684501</v>
      </c>
      <c r="FG136">
        <v>432.732651805964</v>
      </c>
      <c r="FH136">
        <v>466.36445127003401</v>
      </c>
      <c r="FI136">
        <v>501.07633241116298</v>
      </c>
      <c r="FJ136">
        <v>535.72432463843597</v>
      </c>
      <c r="FK136">
        <v>570.69198408926604</v>
      </c>
      <c r="FL136" s="5">
        <v>605.62100181402502</v>
      </c>
      <c r="FN136" s="13">
        <v>8400</v>
      </c>
      <c r="FO136">
        <v>287.85784926963998</v>
      </c>
      <c r="FP136">
        <v>312.47424672837599</v>
      </c>
      <c r="FQ136">
        <v>338.95807484678301</v>
      </c>
      <c r="FR136">
        <v>367.25372985238403</v>
      </c>
      <c r="FS136">
        <v>397.275440176421</v>
      </c>
      <c r="FT136">
        <v>428.91454673041301</v>
      </c>
      <c r="FU136">
        <v>462.04762980380002</v>
      </c>
      <c r="FV136">
        <v>496.10220336347402</v>
      </c>
      <c r="FW136">
        <v>530.28426148025005</v>
      </c>
      <c r="FX136">
        <v>564.82711922716396</v>
      </c>
      <c r="FY136" s="5">
        <v>599.379694649101</v>
      </c>
      <c r="GA136" s="13">
        <v>8400</v>
      </c>
      <c r="GB136">
        <v>287.45038255375999</v>
      </c>
      <c r="GC136">
        <v>311.96594262084898</v>
      </c>
      <c r="GD136">
        <v>338.339526626213</v>
      </c>
      <c r="GE136">
        <v>366.51674830189398</v>
      </c>
      <c r="GF136">
        <v>396.41348762635897</v>
      </c>
      <c r="GG136">
        <v>427.92306885227401</v>
      </c>
      <c r="GH136">
        <v>460.92427269999502</v>
      </c>
      <c r="GI136">
        <v>494.80988128552599</v>
      </c>
      <c r="GJ136">
        <v>528.87673203593397</v>
      </c>
      <c r="GK136">
        <v>563.31825426691</v>
      </c>
      <c r="GL136" s="5">
        <v>597.79360436459694</v>
      </c>
      <c r="GN136" s="13">
        <v>8400</v>
      </c>
      <c r="GO136">
        <v>287.65685363974501</v>
      </c>
      <c r="GP136">
        <v>312.22281538226099</v>
      </c>
      <c r="GQ136">
        <v>338.65153918257101</v>
      </c>
      <c r="GR136">
        <v>366.888049127371</v>
      </c>
      <c r="GS136">
        <v>396.84741645716099</v>
      </c>
      <c r="GT136">
        <v>428.421987349956</v>
      </c>
      <c r="GU136">
        <v>461.48945216172501</v>
      </c>
      <c r="GV136">
        <v>495.45984257637298</v>
      </c>
      <c r="GW136">
        <v>529.58480186488396</v>
      </c>
      <c r="GX136">
        <v>564.07759441706298</v>
      </c>
      <c r="GY136" s="5">
        <v>598.59498801966799</v>
      </c>
      <c r="HA136" s="13">
        <v>8400</v>
      </c>
      <c r="HB136">
        <v>287.43813758148798</v>
      </c>
      <c r="HC136">
        <v>311.95387060539599</v>
      </c>
      <c r="HD136">
        <v>338.32764450784498</v>
      </c>
      <c r="HE136">
        <v>366.50505808214399</v>
      </c>
      <c r="HF136">
        <v>396.40197166363299</v>
      </c>
      <c r="HG136">
        <v>427.91168606300101</v>
      </c>
      <c r="HH136">
        <v>460.91295566068902</v>
      </c>
      <c r="HI136">
        <v>494.79672712368102</v>
      </c>
      <c r="HJ136">
        <v>528.85766949427898</v>
      </c>
      <c r="HK136">
        <v>563.29043656932902</v>
      </c>
      <c r="HL136" s="5">
        <v>597.75340252541798</v>
      </c>
    </row>
    <row r="137" spans="1:220" x14ac:dyDescent="0.25">
      <c r="A137" s="13">
        <v>9800</v>
      </c>
      <c r="B137">
        <v>499.416398372846</v>
      </c>
      <c r="C137">
        <v>533.339348639288</v>
      </c>
      <c r="D137">
        <v>567.71425085728299</v>
      </c>
      <c r="E137">
        <v>602.07467529502799</v>
      </c>
      <c r="F137">
        <v>636.02514054129995</v>
      </c>
      <c r="G137">
        <v>669.26667405344494</v>
      </c>
      <c r="H137">
        <v>701.59963435760801</v>
      </c>
      <c r="I137">
        <v>732.84641695698201</v>
      </c>
      <c r="J137">
        <v>760.94331208119104</v>
      </c>
      <c r="K137">
        <v>787.35251664915802</v>
      </c>
      <c r="L137" s="5">
        <v>812.05185047841599</v>
      </c>
      <c r="N137" s="13">
        <v>9800</v>
      </c>
      <c r="O137">
        <v>509.88445807366998</v>
      </c>
      <c r="P137">
        <v>548.01547418898599</v>
      </c>
      <c r="Q137">
        <v>587.31534039230201</v>
      </c>
      <c r="R137">
        <v>627.28897634405701</v>
      </c>
      <c r="S137">
        <v>667.44077541656895</v>
      </c>
      <c r="T137">
        <v>707.31172414095499</v>
      </c>
      <c r="U137">
        <v>746.50487812567701</v>
      </c>
      <c r="V137">
        <v>784.615842203444</v>
      </c>
      <c r="W137">
        <v>819.244521962558</v>
      </c>
      <c r="X137">
        <v>851.68655181316797</v>
      </c>
      <c r="Y137" s="5">
        <v>881.740697777435</v>
      </c>
      <c r="AA137" s="13">
        <v>9800</v>
      </c>
      <c r="AB137">
        <v>486.449324252103</v>
      </c>
      <c r="AC137">
        <v>525.39354701357604</v>
      </c>
      <c r="AD137">
        <v>566.10157349599694</v>
      </c>
      <c r="AE137">
        <v>608.14865185589395</v>
      </c>
      <c r="AF137">
        <v>651.07014767327803</v>
      </c>
      <c r="AG137">
        <v>694.39388181136599</v>
      </c>
      <c r="AH137">
        <v>737.66803231838696</v>
      </c>
      <c r="AI137">
        <v>780.39979970860202</v>
      </c>
      <c r="AJ137">
        <v>820.07609988776096</v>
      </c>
      <c r="AK137">
        <v>857.77042314196206</v>
      </c>
      <c r="AL137" s="5">
        <v>893.10651431726706</v>
      </c>
      <c r="AN137" s="13">
        <v>9800</v>
      </c>
      <c r="AO137">
        <v>450.69276274898903</v>
      </c>
      <c r="AP137">
        <v>488.30490908505402</v>
      </c>
      <c r="AQ137">
        <v>528.02524442005699</v>
      </c>
      <c r="AR137">
        <v>569.52816080373498</v>
      </c>
      <c r="AS137">
        <v>612.43389825460201</v>
      </c>
      <c r="AT137">
        <v>656.33306373853702</v>
      </c>
      <c r="AU137">
        <v>700.81011157150294</v>
      </c>
      <c r="AV137">
        <v>745.38332698115198</v>
      </c>
      <c r="AW137">
        <v>787.66145304041902</v>
      </c>
      <c r="AX137">
        <v>828.51246102193102</v>
      </c>
      <c r="AY137" s="5">
        <v>867.464374153525</v>
      </c>
      <c r="BA137" s="13">
        <v>9800</v>
      </c>
      <c r="BB137">
        <v>405.27646720032698</v>
      </c>
      <c r="BC137">
        <v>440.024450526598</v>
      </c>
      <c r="BD137">
        <v>477.00406422863398</v>
      </c>
      <c r="BE137">
        <v>515.98722360025397</v>
      </c>
      <c r="BF137">
        <v>556.69192330891599</v>
      </c>
      <c r="BG137">
        <v>598.79998974348905</v>
      </c>
      <c r="BH137">
        <v>641.97515091669095</v>
      </c>
      <c r="BI137">
        <v>685.81324716378504</v>
      </c>
      <c r="BJ137">
        <v>728.15718450074496</v>
      </c>
      <c r="BK137">
        <v>769.72791866290402</v>
      </c>
      <c r="BL137" s="5">
        <v>810.038718734094</v>
      </c>
      <c r="BN137" s="13">
        <v>9800</v>
      </c>
      <c r="BO137">
        <v>358.66109677510599</v>
      </c>
      <c r="BP137">
        <v>389.84259182556599</v>
      </c>
      <c r="BQ137">
        <v>423.202671115474</v>
      </c>
      <c r="BR137">
        <v>458.58973767556802</v>
      </c>
      <c r="BS137">
        <v>495.80518662859998</v>
      </c>
      <c r="BT137">
        <v>534.61644997922099</v>
      </c>
      <c r="BU137">
        <v>574.77078690793905</v>
      </c>
      <c r="BV137">
        <v>615.95079772310601</v>
      </c>
      <c r="BW137">
        <v>656.30279146901705</v>
      </c>
      <c r="BX137">
        <v>696.43442974153902</v>
      </c>
      <c r="BY137" s="5">
        <v>735.90136383066294</v>
      </c>
      <c r="CA137" s="13">
        <v>9800</v>
      </c>
      <c r="CB137">
        <v>313.94641434734302</v>
      </c>
      <c r="CC137">
        <v>341.34630272976199</v>
      </c>
      <c r="CD137">
        <v>370.76025083048</v>
      </c>
      <c r="CE137">
        <v>402.08975207219402</v>
      </c>
      <c r="CF137">
        <v>435.19775563835202</v>
      </c>
      <c r="CG137">
        <v>469.91860725410299</v>
      </c>
      <c r="CH137">
        <v>506.068822518822</v>
      </c>
      <c r="CI137">
        <v>543.40880310097805</v>
      </c>
      <c r="CJ137">
        <v>580.38940330242099</v>
      </c>
      <c r="CK137">
        <v>617.52749084908896</v>
      </c>
      <c r="CL137" s="5">
        <v>654.44559780152304</v>
      </c>
      <c r="CN137" s="13">
        <v>9800</v>
      </c>
      <c r="CO137">
        <v>292.69921221693102</v>
      </c>
      <c r="CP137">
        <v>317.83303427158</v>
      </c>
      <c r="CQ137">
        <v>344.844643278901</v>
      </c>
      <c r="CR137">
        <v>373.66618131987798</v>
      </c>
      <c r="CS137">
        <v>404.197566681409</v>
      </c>
      <c r="CT137">
        <v>436.31431426215801</v>
      </c>
      <c r="CU137">
        <v>469.87619936271398</v>
      </c>
      <c r="CV137">
        <v>504.502022856682</v>
      </c>
      <c r="CW137">
        <v>539.19523793453698</v>
      </c>
      <c r="CX137">
        <v>574.25650344511803</v>
      </c>
      <c r="CY137" s="5">
        <v>609.35827032764701</v>
      </c>
      <c r="DA137" s="13">
        <v>9800</v>
      </c>
      <c r="DB137">
        <v>288.54857104097198</v>
      </c>
      <c r="DC137">
        <v>312.60407136402699</v>
      </c>
      <c r="DD137">
        <v>338.447276465416</v>
      </c>
      <c r="DE137">
        <v>366.027855558243</v>
      </c>
      <c r="DF137">
        <v>395.26785028485602</v>
      </c>
      <c r="DG137">
        <v>426.068110559167</v>
      </c>
      <c r="DH137">
        <v>458.31553818970502</v>
      </c>
      <c r="DI137">
        <v>491.29795569696603</v>
      </c>
      <c r="DJ137">
        <v>524.82620936561796</v>
      </c>
      <c r="DK137">
        <v>558.85643194094598</v>
      </c>
      <c r="DL137" s="5">
        <v>593.09699054497003</v>
      </c>
      <c r="DN137" s="13">
        <v>9800</v>
      </c>
      <c r="DO137">
        <v>288.85594963225498</v>
      </c>
      <c r="DP137">
        <v>312.90884521158603</v>
      </c>
      <c r="DQ137">
        <v>338.74933975808102</v>
      </c>
      <c r="DR137">
        <v>366.32746027510399</v>
      </c>
      <c r="DS137">
        <v>395.56571677545298</v>
      </c>
      <c r="DT137">
        <v>426.36552106267101</v>
      </c>
      <c r="DU137">
        <v>458.61441294742201</v>
      </c>
      <c r="DV137">
        <v>491.66392614851202</v>
      </c>
      <c r="DW137">
        <v>525.33235450915402</v>
      </c>
      <c r="DX137">
        <v>559.56786256007399</v>
      </c>
      <c r="DY137" s="5">
        <v>594.09730219310302</v>
      </c>
      <c r="EA137" s="13">
        <v>9800</v>
      </c>
      <c r="EB137">
        <v>289.10420850165599</v>
      </c>
      <c r="EC137">
        <v>313.15502551772198</v>
      </c>
      <c r="ED137">
        <v>338.99337373531603</v>
      </c>
      <c r="EE137">
        <v>366.56956834888803</v>
      </c>
      <c r="EF137">
        <v>395.80649686335801</v>
      </c>
      <c r="EG137">
        <v>426.60602439936702</v>
      </c>
      <c r="EH137">
        <v>458.85620620423799</v>
      </c>
      <c r="EI137">
        <v>491.96003183771302</v>
      </c>
      <c r="EJ137">
        <v>525.74191032991598</v>
      </c>
      <c r="EK137">
        <v>560.14374129102396</v>
      </c>
      <c r="EL137" s="5">
        <v>594.90759447923199</v>
      </c>
      <c r="EN137" s="13">
        <v>9800</v>
      </c>
      <c r="EO137">
        <v>289.30890747399502</v>
      </c>
      <c r="EP137">
        <v>313.35802748330201</v>
      </c>
      <c r="EQ137">
        <v>339.19463470141102</v>
      </c>
      <c r="ER137">
        <v>366.76928143689798</v>
      </c>
      <c r="ES137">
        <v>396.00516594087702</v>
      </c>
      <c r="ET137">
        <v>426.80452680407001</v>
      </c>
      <c r="EU137">
        <v>459.05584440459398</v>
      </c>
      <c r="EV137">
        <v>492.20453499090502</v>
      </c>
      <c r="EW137">
        <v>526.08011717944896</v>
      </c>
      <c r="EX137">
        <v>560.61944008041303</v>
      </c>
      <c r="EY137" s="5">
        <v>595.57731656625594</v>
      </c>
      <c r="FA137" s="13">
        <v>9800</v>
      </c>
      <c r="FB137">
        <v>290.75360147754299</v>
      </c>
      <c r="FC137">
        <v>315.31267309316098</v>
      </c>
      <c r="FD137">
        <v>341.70291244380201</v>
      </c>
      <c r="FE137">
        <v>369.86721497869598</v>
      </c>
      <c r="FF137">
        <v>399.71884080210799</v>
      </c>
      <c r="FG137">
        <v>431.14837577459502</v>
      </c>
      <c r="FH137">
        <v>464.03152584524003</v>
      </c>
      <c r="FI137">
        <v>497.79716839284703</v>
      </c>
      <c r="FJ137">
        <v>531.89832461759704</v>
      </c>
      <c r="FK137">
        <v>566.44433105110704</v>
      </c>
      <c r="FL137" s="5">
        <v>601.12648356091097</v>
      </c>
      <c r="FN137" s="13">
        <v>9800</v>
      </c>
      <c r="FO137">
        <v>288.97461783413797</v>
      </c>
      <c r="FP137">
        <v>313.13224453423101</v>
      </c>
      <c r="FQ137">
        <v>339.08668299279799</v>
      </c>
      <c r="FR137">
        <v>366.78639754890798</v>
      </c>
      <c r="FS137">
        <v>396.15182369910599</v>
      </c>
      <c r="FT137">
        <v>427.081899759083</v>
      </c>
      <c r="FU137">
        <v>459.46141453690399</v>
      </c>
      <c r="FV137">
        <v>492.59485135006702</v>
      </c>
      <c r="FW137">
        <v>526.22076525336104</v>
      </c>
      <c r="FX137">
        <v>560.322204897765</v>
      </c>
      <c r="FY137" s="5">
        <v>594.60554115274203</v>
      </c>
      <c r="GA137" s="13">
        <v>9800</v>
      </c>
      <c r="GB137">
        <v>288.50492420286599</v>
      </c>
      <c r="GC137">
        <v>312.56079720180099</v>
      </c>
      <c r="GD137">
        <v>338.40439197066502</v>
      </c>
      <c r="GE137">
        <v>365.98532682827903</v>
      </c>
      <c r="GF137">
        <v>395.22557681853601</v>
      </c>
      <c r="GG137">
        <v>426.02591200914202</v>
      </c>
      <c r="GH137">
        <v>458.27314362561202</v>
      </c>
      <c r="GI137">
        <v>491.246047182827</v>
      </c>
      <c r="GJ137">
        <v>524.75442253164294</v>
      </c>
      <c r="GK137">
        <v>558.75555278944705</v>
      </c>
      <c r="GL137" s="5">
        <v>592.95521212285905</v>
      </c>
      <c r="GN137" s="13">
        <v>9800</v>
      </c>
      <c r="GO137">
        <v>288.74256848963802</v>
      </c>
      <c r="GP137">
        <v>312.84934180861899</v>
      </c>
      <c r="GQ137">
        <v>338.74840553438298</v>
      </c>
      <c r="GR137">
        <v>366.38881479547302</v>
      </c>
      <c r="GS137">
        <v>395.691788572306</v>
      </c>
      <c r="GT137">
        <v>426.55719360588301</v>
      </c>
      <c r="GU137">
        <v>458.87084066593798</v>
      </c>
      <c r="GV137">
        <v>491.92426194426599</v>
      </c>
      <c r="GW137">
        <v>525.49213404874502</v>
      </c>
      <c r="GX137">
        <v>559.54607372988301</v>
      </c>
      <c r="GY137" s="5">
        <v>593.78592076744201</v>
      </c>
      <c r="HA137" s="13">
        <v>9800</v>
      </c>
      <c r="HB137">
        <v>288.493805638406</v>
      </c>
      <c r="HC137">
        <v>312.549773684488</v>
      </c>
      <c r="HD137">
        <v>338.393467907125</v>
      </c>
      <c r="HE137">
        <v>365.97449365677102</v>
      </c>
      <c r="HF137">
        <v>395.21480900837503</v>
      </c>
      <c r="HG137">
        <v>426.01516368721599</v>
      </c>
      <c r="HH137">
        <v>458.26234584409798</v>
      </c>
      <c r="HI137">
        <v>491.23282635683501</v>
      </c>
      <c r="HJ137">
        <v>524.73613894913501</v>
      </c>
      <c r="HK137">
        <v>558.72986053362695</v>
      </c>
      <c r="HL137" s="5">
        <v>592.91910600937103</v>
      </c>
    </row>
    <row r="138" spans="1:220" x14ac:dyDescent="0.25">
      <c r="A138" s="13">
        <v>11200</v>
      </c>
      <c r="B138">
        <v>498.69372562408199</v>
      </c>
      <c r="C138">
        <v>531.75875803957797</v>
      </c>
      <c r="D138">
        <v>565.24126134413905</v>
      </c>
      <c r="E138">
        <v>598.70154887042099</v>
      </c>
      <c r="F138">
        <v>631.76569623965304</v>
      </c>
      <c r="G138">
        <v>664.14934763607403</v>
      </c>
      <c r="H138">
        <v>695.66092433915696</v>
      </c>
      <c r="I138">
        <v>725.80723757557405</v>
      </c>
      <c r="J138">
        <v>753.33791925267201</v>
      </c>
      <c r="K138">
        <v>779.27874390481497</v>
      </c>
      <c r="L138" s="5">
        <v>803.60904544087896</v>
      </c>
      <c r="N138" s="13">
        <v>11200</v>
      </c>
      <c r="O138">
        <v>515.89537755412005</v>
      </c>
      <c r="P138">
        <v>553.72710974164602</v>
      </c>
      <c r="Q138">
        <v>592.71792095774094</v>
      </c>
      <c r="R138">
        <v>632.39730392177705</v>
      </c>
      <c r="S138">
        <v>672.28901619829401</v>
      </c>
      <c r="T138">
        <v>711.94536610558998</v>
      </c>
      <c r="U138">
        <v>750.97202345020901</v>
      </c>
      <c r="V138">
        <v>788.62804876395603</v>
      </c>
      <c r="W138">
        <v>823.37162137025598</v>
      </c>
      <c r="X138">
        <v>856.02164632713902</v>
      </c>
      <c r="Y138" s="5">
        <v>886.36735102377997</v>
      </c>
      <c r="AA138" s="13">
        <v>11200</v>
      </c>
      <c r="AB138">
        <v>493.46611289064299</v>
      </c>
      <c r="AC138">
        <v>532.21919299427805</v>
      </c>
      <c r="AD138">
        <v>572.73050638912196</v>
      </c>
      <c r="AE138">
        <v>614.60201629702897</v>
      </c>
      <c r="AF138">
        <v>657.39385454059197</v>
      </c>
      <c r="AG138">
        <v>700.653202516752</v>
      </c>
      <c r="AH138">
        <v>743.94008773429198</v>
      </c>
      <c r="AI138">
        <v>786.44843627248304</v>
      </c>
      <c r="AJ138">
        <v>826.53741839376403</v>
      </c>
      <c r="AK138">
        <v>864.80717399769696</v>
      </c>
      <c r="AL138" s="5">
        <v>900.87666240662202</v>
      </c>
      <c r="AN138" s="13">
        <v>11200</v>
      </c>
      <c r="AO138">
        <v>456.87584716600998</v>
      </c>
      <c r="AP138">
        <v>494.24006099823498</v>
      </c>
      <c r="AQ138">
        <v>533.692462566421</v>
      </c>
      <c r="AR138">
        <v>574.93253436012401</v>
      </c>
      <c r="AS138">
        <v>617.60663139246901</v>
      </c>
      <c r="AT138">
        <v>661.32945232731095</v>
      </c>
      <c r="AU138">
        <v>705.70512586389202</v>
      </c>
      <c r="AV138">
        <v>749.98113382431904</v>
      </c>
      <c r="AW138">
        <v>792.60728222507896</v>
      </c>
      <c r="AX138">
        <v>834.01891024990402</v>
      </c>
      <c r="AY138" s="5">
        <v>873.75680330393095</v>
      </c>
      <c r="BA138" s="13">
        <v>11200</v>
      </c>
      <c r="BB138">
        <v>410.13126537294801</v>
      </c>
      <c r="BC138">
        <v>444.547040175603</v>
      </c>
      <c r="BD138">
        <v>481.15410033016502</v>
      </c>
      <c r="BE138">
        <v>519.74421495778097</v>
      </c>
      <c r="BF138">
        <v>560.057887885132</v>
      </c>
      <c r="BG138">
        <v>601.79984658498199</v>
      </c>
      <c r="BH138">
        <v>644.655105727369</v>
      </c>
      <c r="BI138">
        <v>687.99028722572996</v>
      </c>
      <c r="BJ138">
        <v>730.42822395492703</v>
      </c>
      <c r="BK138">
        <v>772.31036663009399</v>
      </c>
      <c r="BL138" s="5">
        <v>813.18119015804302</v>
      </c>
      <c r="BN138" s="13">
        <v>11200</v>
      </c>
      <c r="BO138">
        <v>362.28652360662301</v>
      </c>
      <c r="BP138">
        <v>393.086565641253</v>
      </c>
      <c r="BQ138">
        <v>426.01022138778899</v>
      </c>
      <c r="BR138">
        <v>460.91952592195298</v>
      </c>
      <c r="BS138">
        <v>497.63248305836998</v>
      </c>
      <c r="BT138">
        <v>535.93454223948095</v>
      </c>
      <c r="BU138">
        <v>575.59090382870204</v>
      </c>
      <c r="BV138">
        <v>616.09194073957099</v>
      </c>
      <c r="BW138">
        <v>656.27769002920695</v>
      </c>
      <c r="BX138">
        <v>696.43078285706304</v>
      </c>
      <c r="BY138" s="5">
        <v>736.14870016389796</v>
      </c>
      <c r="CA138" s="13">
        <v>11200</v>
      </c>
      <c r="CB138">
        <v>316.54551916541197</v>
      </c>
      <c r="CC138">
        <v>343.55644098482901</v>
      </c>
      <c r="CD138">
        <v>372.52072226087603</v>
      </c>
      <c r="CE138">
        <v>403.348250937307</v>
      </c>
      <c r="CF138">
        <v>435.91297504040301</v>
      </c>
      <c r="CG138">
        <v>470.06175460428398</v>
      </c>
      <c r="CH138">
        <v>505.62405969981199</v>
      </c>
      <c r="CI138">
        <v>542.19963416691905</v>
      </c>
      <c r="CJ138">
        <v>578.83739902683101</v>
      </c>
      <c r="CK138">
        <v>615.77900721732499</v>
      </c>
      <c r="CL138" s="5">
        <v>652.69106795291896</v>
      </c>
      <c r="CN138" s="13">
        <v>11200</v>
      </c>
      <c r="CO138">
        <v>294.43457250238203</v>
      </c>
      <c r="CP138">
        <v>319.17624616988599</v>
      </c>
      <c r="CQ138">
        <v>345.73455509643401</v>
      </c>
      <c r="CR138">
        <v>374.046796852135</v>
      </c>
      <c r="CS138">
        <v>404.02020654610499</v>
      </c>
      <c r="CT138">
        <v>435.53900316824797</v>
      </c>
      <c r="CU138">
        <v>468.472259165732</v>
      </c>
      <c r="CV138">
        <v>502.33005775779901</v>
      </c>
      <c r="CW138">
        <v>536.59108285059006</v>
      </c>
      <c r="CX138">
        <v>571.338209296694</v>
      </c>
      <c r="CY138" s="5">
        <v>606.28722466242198</v>
      </c>
      <c r="DA138" s="13">
        <v>11200</v>
      </c>
      <c r="DB138">
        <v>289.53064922988801</v>
      </c>
      <c r="DC138">
        <v>313.18214760641098</v>
      </c>
      <c r="DD138">
        <v>338.56080028041498</v>
      </c>
      <c r="DE138">
        <v>365.61967170684397</v>
      </c>
      <c r="DF138">
        <v>394.28598729502198</v>
      </c>
      <c r="DG138">
        <v>424.46697382878</v>
      </c>
      <c r="DH138">
        <v>456.05647666696802</v>
      </c>
      <c r="DI138">
        <v>488.31248907930302</v>
      </c>
      <c r="DJ138">
        <v>521.35568976710294</v>
      </c>
      <c r="DK138">
        <v>554.99718619345799</v>
      </c>
      <c r="DL138" s="5">
        <v>588.987627240969</v>
      </c>
      <c r="DN138" s="13">
        <v>11200</v>
      </c>
      <c r="DO138">
        <v>289.80237857077702</v>
      </c>
      <c r="DP138">
        <v>313.452729412883</v>
      </c>
      <c r="DQ138">
        <v>338.830353369063</v>
      </c>
      <c r="DR138">
        <v>365.88862237433199</v>
      </c>
      <c r="DS138">
        <v>394.55516140542898</v>
      </c>
      <c r="DT138">
        <v>424.73767717773097</v>
      </c>
      <c r="DU138">
        <v>456.33056323489598</v>
      </c>
      <c r="DV138">
        <v>488.65970375612898</v>
      </c>
      <c r="DW138">
        <v>521.82086705767802</v>
      </c>
      <c r="DX138">
        <v>555.63354440866101</v>
      </c>
      <c r="DY138" s="5">
        <v>589.86345946934</v>
      </c>
      <c r="EA138" s="13">
        <v>11200</v>
      </c>
      <c r="EB138">
        <v>290.021552794716</v>
      </c>
      <c r="EC138">
        <v>313.67099543612602</v>
      </c>
      <c r="ED138">
        <v>339.04781985986102</v>
      </c>
      <c r="EE138">
        <v>366.10564558175298</v>
      </c>
      <c r="EF138">
        <v>394.77241949079797</v>
      </c>
      <c r="EG138">
        <v>424.95623530651602</v>
      </c>
      <c r="EH138">
        <v>456.55192915568102</v>
      </c>
      <c r="EI138">
        <v>488.940153988281</v>
      </c>
      <c r="EJ138">
        <v>522.196659022669</v>
      </c>
      <c r="EK138">
        <v>556.14781128393702</v>
      </c>
      <c r="EL138" s="5">
        <v>590.571692212225</v>
      </c>
      <c r="EN138" s="13">
        <v>11200</v>
      </c>
      <c r="EO138">
        <v>290.20207445516701</v>
      </c>
      <c r="EP138">
        <v>313.85078067196298</v>
      </c>
      <c r="EQ138">
        <v>339.22696677479502</v>
      </c>
      <c r="ER138">
        <v>366.28445591981199</v>
      </c>
      <c r="ES138">
        <v>394.95145990003903</v>
      </c>
      <c r="ET138">
        <v>425.13639113738498</v>
      </c>
      <c r="EU138">
        <v>456.734450595672</v>
      </c>
      <c r="EV138">
        <v>489.17140726924703</v>
      </c>
      <c r="EW138">
        <v>522.50657095692702</v>
      </c>
      <c r="EX138">
        <v>556.57204828066006</v>
      </c>
      <c r="EY138" s="5">
        <v>591.15623325113302</v>
      </c>
      <c r="FA138" s="13">
        <v>11200</v>
      </c>
      <c r="FB138">
        <v>292.05239174789602</v>
      </c>
      <c r="FC138">
        <v>316.21115456147697</v>
      </c>
      <c r="FD138">
        <v>342.13993977539798</v>
      </c>
      <c r="FE138">
        <v>369.78566711911299</v>
      </c>
      <c r="FF138">
        <v>399.06758148206302</v>
      </c>
      <c r="FG138">
        <v>429.88355917727699</v>
      </c>
      <c r="FH138">
        <v>462.11721734820702</v>
      </c>
      <c r="FI138">
        <v>495.13180407922601</v>
      </c>
      <c r="FJ138">
        <v>528.76798713020798</v>
      </c>
      <c r="FK138">
        <v>562.95724905890995</v>
      </c>
      <c r="FL138" s="5">
        <v>597.43372167635903</v>
      </c>
      <c r="FN138" s="13">
        <v>11200</v>
      </c>
      <c r="FO138">
        <v>290.02395804405103</v>
      </c>
      <c r="FP138">
        <v>313.77814135955202</v>
      </c>
      <c r="FQ138">
        <v>339.26837143554502</v>
      </c>
      <c r="FR138">
        <v>366.44660286625299</v>
      </c>
      <c r="FS138">
        <v>395.23858828033099</v>
      </c>
      <c r="FT138">
        <v>425.54980504490999</v>
      </c>
      <c r="FU138">
        <v>457.27216558492103</v>
      </c>
      <c r="FV138">
        <v>489.66994220090402</v>
      </c>
      <c r="FW138">
        <v>522.81426028603698</v>
      </c>
      <c r="FX138">
        <v>556.540558964203</v>
      </c>
      <c r="FY138" s="5">
        <v>590.59402555204997</v>
      </c>
      <c r="GA138" s="13">
        <v>11200</v>
      </c>
      <c r="GB138">
        <v>289.492031997916</v>
      </c>
      <c r="GC138">
        <v>313.14369540182702</v>
      </c>
      <c r="GD138">
        <v>338.52249764749098</v>
      </c>
      <c r="GE138">
        <v>365.58145944270899</v>
      </c>
      <c r="GF138">
        <v>394.24774936804999</v>
      </c>
      <c r="GG138">
        <v>424.42852598716598</v>
      </c>
      <c r="GH138">
        <v>456.01755679692297</v>
      </c>
      <c r="GI138">
        <v>488.26318757370802</v>
      </c>
      <c r="GJ138">
        <v>521.28964537031698</v>
      </c>
      <c r="GK138">
        <v>554.90685876775694</v>
      </c>
      <c r="GL138" s="5">
        <v>588.86335627179596</v>
      </c>
      <c r="GN138" s="13">
        <v>11200</v>
      </c>
      <c r="GO138">
        <v>289.76062692440001</v>
      </c>
      <c r="GP138">
        <v>313.46358658484297</v>
      </c>
      <c r="GQ138">
        <v>338.89815697334399</v>
      </c>
      <c r="GR138">
        <v>366.016836288842</v>
      </c>
      <c r="GS138">
        <v>394.74609621994102</v>
      </c>
      <c r="GT138">
        <v>424.99226557234698</v>
      </c>
      <c r="GU138">
        <v>456.64819431663602</v>
      </c>
      <c r="GV138">
        <v>488.971364251892</v>
      </c>
      <c r="GW138">
        <v>522.05681385709897</v>
      </c>
      <c r="GX138">
        <v>555.72821028933197</v>
      </c>
      <c r="GY138" s="5">
        <v>589.73375728466794</v>
      </c>
      <c r="HA138" s="13">
        <v>11200</v>
      </c>
      <c r="HB138">
        <v>289.48219337970102</v>
      </c>
      <c r="HC138">
        <v>313.13389890557698</v>
      </c>
      <c r="HD138">
        <v>338.51273939241298</v>
      </c>
      <c r="HE138">
        <v>365.57172440044502</v>
      </c>
      <c r="HF138">
        <v>394.23800803004099</v>
      </c>
      <c r="HG138">
        <v>424.41873146360001</v>
      </c>
      <c r="HH138">
        <v>456.00764236255998</v>
      </c>
      <c r="HI138">
        <v>488.25062862102402</v>
      </c>
      <c r="HJ138">
        <v>521.27282164020801</v>
      </c>
      <c r="HK138">
        <v>554.88385015409597</v>
      </c>
      <c r="HL138" s="5">
        <v>588.83170332631005</v>
      </c>
    </row>
    <row r="139" spans="1:220" x14ac:dyDescent="0.25">
      <c r="A139" s="13">
        <v>12600</v>
      </c>
      <c r="B139">
        <v>498.69372562408199</v>
      </c>
      <c r="C139">
        <v>531.75875803957797</v>
      </c>
      <c r="D139">
        <v>565.24126134413905</v>
      </c>
      <c r="E139">
        <v>598.70154887042099</v>
      </c>
      <c r="F139">
        <v>631.76569623965304</v>
      </c>
      <c r="G139">
        <v>664.14934763607403</v>
      </c>
      <c r="H139">
        <v>695.66092433915696</v>
      </c>
      <c r="I139">
        <v>725.80723757557405</v>
      </c>
      <c r="J139">
        <v>753.33791925267201</v>
      </c>
      <c r="K139">
        <v>779.27874390481497</v>
      </c>
      <c r="L139" s="5">
        <v>803.60904544087896</v>
      </c>
      <c r="N139" s="13">
        <v>12600</v>
      </c>
      <c r="O139">
        <v>526.36517587038395</v>
      </c>
      <c r="P139">
        <v>565.18300084629402</v>
      </c>
      <c r="Q139">
        <v>605.26206489607603</v>
      </c>
      <c r="R139">
        <v>646.13113188647696</v>
      </c>
      <c r="S139">
        <v>687.30485924307698</v>
      </c>
      <c r="T139">
        <v>728.317879850861</v>
      </c>
      <c r="U139">
        <v>768.75090254703503</v>
      </c>
      <c r="V139">
        <v>807.84290776661601</v>
      </c>
      <c r="W139">
        <v>844.04383129357302</v>
      </c>
      <c r="X139">
        <v>878.10802065593703</v>
      </c>
      <c r="Y139" s="5">
        <v>909.79048606515596</v>
      </c>
      <c r="AA139" s="13">
        <v>12600</v>
      </c>
      <c r="AB139">
        <v>504.139640568343</v>
      </c>
      <c r="AC139">
        <v>543.89681858389304</v>
      </c>
      <c r="AD139">
        <v>585.54587964849202</v>
      </c>
      <c r="AE139">
        <v>628.70061023153596</v>
      </c>
      <c r="AF139">
        <v>672.92666115021302</v>
      </c>
      <c r="AG139">
        <v>717.76880887098798</v>
      </c>
      <c r="AH139">
        <v>762.77620731183697</v>
      </c>
      <c r="AI139">
        <v>807.14787647951005</v>
      </c>
      <c r="AJ139">
        <v>849.28565739615897</v>
      </c>
      <c r="AK139">
        <v>889.69200893475397</v>
      </c>
      <c r="AL139" s="5">
        <v>927.94802241039099</v>
      </c>
      <c r="AN139" s="13">
        <v>12600</v>
      </c>
      <c r="AO139">
        <v>465.33004810488302</v>
      </c>
      <c r="AP139">
        <v>503.43066256036298</v>
      </c>
      <c r="AQ139">
        <v>543.73181605432103</v>
      </c>
      <c r="AR139">
        <v>585.94975878515299</v>
      </c>
      <c r="AS139">
        <v>629.74494448216001</v>
      </c>
      <c r="AT139">
        <v>674.74186103760906</v>
      </c>
      <c r="AU139">
        <v>720.54897943363403</v>
      </c>
      <c r="AV139">
        <v>766.44618579182304</v>
      </c>
      <c r="AW139">
        <v>810.97894121290096</v>
      </c>
      <c r="AX139">
        <v>854.48537317326702</v>
      </c>
      <c r="AY139" s="5">
        <v>896.49019177626599</v>
      </c>
      <c r="BA139" s="13">
        <v>12600</v>
      </c>
      <c r="BB139">
        <v>416.11204331351797</v>
      </c>
      <c r="BC139">
        <v>450.96877489886901</v>
      </c>
      <c r="BD139">
        <v>488.089207459264</v>
      </c>
      <c r="BE139">
        <v>527.27973438783295</v>
      </c>
      <c r="BF139">
        <v>568.29520408381995</v>
      </c>
      <c r="BG139">
        <v>610.853309832126</v>
      </c>
      <c r="BH139">
        <v>654.64974045972895</v>
      </c>
      <c r="BI139">
        <v>699.09720722494205</v>
      </c>
      <c r="BJ139">
        <v>742.948187576843</v>
      </c>
      <c r="BK139">
        <v>786.457869121866</v>
      </c>
      <c r="BL139" s="5">
        <v>829.179268960022</v>
      </c>
      <c r="BN139" s="13">
        <v>12600</v>
      </c>
      <c r="BO139">
        <v>366.305583332038</v>
      </c>
      <c r="BP139">
        <v>397.33301045404397</v>
      </c>
      <c r="BQ139">
        <v>430.52177577753298</v>
      </c>
      <c r="BR139">
        <v>465.74357353994299</v>
      </c>
      <c r="BS139">
        <v>502.82663900658901</v>
      </c>
      <c r="BT139">
        <v>541.56662907156601</v>
      </c>
      <c r="BU139">
        <v>581.73839456258804</v>
      </c>
      <c r="BV139">
        <v>622.87978936096397</v>
      </c>
      <c r="BW139">
        <v>663.96911887644296</v>
      </c>
      <c r="BX139">
        <v>705.21382570627998</v>
      </c>
      <c r="BY139" s="5">
        <v>746.23454630253798</v>
      </c>
      <c r="CA139" s="13">
        <v>12600</v>
      </c>
      <c r="CB139">
        <v>319.12072753049603</v>
      </c>
      <c r="CC139">
        <v>346.23164760343201</v>
      </c>
      <c r="CD139">
        <v>375.31114850975302</v>
      </c>
      <c r="CE139">
        <v>406.27415303442501</v>
      </c>
      <c r="CF139">
        <v>439.00022565850099</v>
      </c>
      <c r="CG139">
        <v>473.34213690411099</v>
      </c>
      <c r="CH139">
        <v>509.13529436739799</v>
      </c>
      <c r="CI139">
        <v>546.02162031137698</v>
      </c>
      <c r="CJ139">
        <v>583.180922891808</v>
      </c>
      <c r="CK139">
        <v>620.78838428746599</v>
      </c>
      <c r="CL139" s="5">
        <v>658.53831490937796</v>
      </c>
      <c r="CN139" s="13">
        <v>12600</v>
      </c>
      <c r="CO139">
        <v>295.85056005150602</v>
      </c>
      <c r="CP139">
        <v>320.62672284433501</v>
      </c>
      <c r="CQ139">
        <v>347.22448612993003</v>
      </c>
      <c r="CR139">
        <v>375.58327103535697</v>
      </c>
      <c r="CS139">
        <v>405.61280787190401</v>
      </c>
      <c r="CT139">
        <v>437.20007722954</v>
      </c>
      <c r="CU139">
        <v>470.217077512976</v>
      </c>
      <c r="CV139">
        <v>504.24012349810801</v>
      </c>
      <c r="CW139">
        <v>538.81870749737197</v>
      </c>
      <c r="CX139">
        <v>573.99764145222196</v>
      </c>
      <c r="CY139" s="5">
        <v>609.520908176381</v>
      </c>
      <c r="DA139" s="13">
        <v>12600</v>
      </c>
      <c r="DB139">
        <v>290.01684468709101</v>
      </c>
      <c r="DC139">
        <v>313.666306674998</v>
      </c>
      <c r="DD139">
        <v>339.04314799054902</v>
      </c>
      <c r="DE139">
        <v>366.10098283519199</v>
      </c>
      <c r="DF139">
        <v>394.767751186265</v>
      </c>
      <c r="DG139">
        <v>424.95153845079398</v>
      </c>
      <c r="DH139">
        <v>456.54717124418102</v>
      </c>
      <c r="DI139">
        <v>488.93412593833898</v>
      </c>
      <c r="DJ139">
        <v>522.18858109569999</v>
      </c>
      <c r="DK139">
        <v>556.13675497430097</v>
      </c>
      <c r="DL139" s="5">
        <v>590.55646168171995</v>
      </c>
      <c r="DN139" s="13">
        <v>12600</v>
      </c>
      <c r="DO139">
        <v>290.23812195718301</v>
      </c>
      <c r="DP139">
        <v>313.88668237344399</v>
      </c>
      <c r="DQ139">
        <v>339.26274319566397</v>
      </c>
      <c r="DR139">
        <v>366.32016821452498</v>
      </c>
      <c r="DS139">
        <v>394.98722209578199</v>
      </c>
      <c r="DT139">
        <v>425.17238089720399</v>
      </c>
      <c r="DU139">
        <v>456.770918469837</v>
      </c>
      <c r="DV139">
        <v>489.217613485816</v>
      </c>
      <c r="DW139">
        <v>522.56849835862397</v>
      </c>
      <c r="DX139">
        <v>556.65683411414</v>
      </c>
      <c r="DY139" s="5">
        <v>591.27308861332801</v>
      </c>
      <c r="EA139" s="13">
        <v>12600</v>
      </c>
      <c r="EB139">
        <v>290.416320817535</v>
      </c>
      <c r="EC139">
        <v>314.06416658643798</v>
      </c>
      <c r="ED139">
        <v>339.43961874710402</v>
      </c>
      <c r="EE139">
        <v>366.49674182395</v>
      </c>
      <c r="EF139">
        <v>395.16406173988798</v>
      </c>
      <c r="EG139">
        <v>425.35036911775802</v>
      </c>
      <c r="EH139">
        <v>456.95129829918301</v>
      </c>
      <c r="EI139">
        <v>489.44617017282798</v>
      </c>
      <c r="EJ139">
        <v>522.87484160916199</v>
      </c>
      <c r="EK139">
        <v>557.07632101964498</v>
      </c>
      <c r="EL139" s="5">
        <v>591.85139984908506</v>
      </c>
      <c r="EN139" s="13">
        <v>12600</v>
      </c>
      <c r="EO139">
        <v>290.56290516330802</v>
      </c>
      <c r="EP139">
        <v>314.21017067208498</v>
      </c>
      <c r="EQ139">
        <v>339.58513542304303</v>
      </c>
      <c r="ER139">
        <v>366.64202888966099</v>
      </c>
      <c r="ES139">
        <v>395.30959176194898</v>
      </c>
      <c r="ET139">
        <v>425.496873407723</v>
      </c>
      <c r="EU139">
        <v>457.09980493217802</v>
      </c>
      <c r="EV139">
        <v>489.63435143009502</v>
      </c>
      <c r="EW139">
        <v>523.12709641757397</v>
      </c>
      <c r="EX139">
        <v>557.42182685245996</v>
      </c>
      <c r="EY139" s="5">
        <v>592.32791589544399</v>
      </c>
      <c r="FA139" s="13">
        <v>12600</v>
      </c>
      <c r="FB139">
        <v>292.90692644085499</v>
      </c>
      <c r="FC139">
        <v>317.07685585243303</v>
      </c>
      <c r="FD139">
        <v>343.01876316103397</v>
      </c>
      <c r="FE139">
        <v>370.68068831789202</v>
      </c>
      <c r="FF139">
        <v>399.98325358025801</v>
      </c>
      <c r="FG139">
        <v>430.82592545785502</v>
      </c>
      <c r="FH139">
        <v>463.09407968982299</v>
      </c>
      <c r="FI139">
        <v>496.2487587457</v>
      </c>
      <c r="FJ139">
        <v>530.13823099484</v>
      </c>
      <c r="FK139">
        <v>564.68477032895703</v>
      </c>
      <c r="FL139" s="5">
        <v>599.65056329034405</v>
      </c>
      <c r="FN139" s="13">
        <v>12600</v>
      </c>
      <c r="FO139">
        <v>290.58532742398199</v>
      </c>
      <c r="FP139">
        <v>314.33969996014702</v>
      </c>
      <c r="FQ139">
        <v>339.83061735999303</v>
      </c>
      <c r="FR139">
        <v>367.01068000945099</v>
      </c>
      <c r="FS139">
        <v>395.806470265006</v>
      </c>
      <c r="FT139">
        <v>426.12445483028398</v>
      </c>
      <c r="FU139">
        <v>457.85766988958397</v>
      </c>
      <c r="FV139">
        <v>490.38985621837003</v>
      </c>
      <c r="FW139">
        <v>523.75701128677895</v>
      </c>
      <c r="FX139">
        <v>557.80465410892702</v>
      </c>
      <c r="FY139" s="5">
        <v>592.30567951548801</v>
      </c>
      <c r="GA139" s="13">
        <v>12600</v>
      </c>
      <c r="GB139">
        <v>289.98536615011699</v>
      </c>
      <c r="GC139">
        <v>313.63495767252999</v>
      </c>
      <c r="GD139">
        <v>339.01191224627701</v>
      </c>
      <c r="GE139">
        <v>366.06980853631501</v>
      </c>
      <c r="GF139">
        <v>394.73654030467998</v>
      </c>
      <c r="GG139">
        <v>424.92013738004198</v>
      </c>
      <c r="GH139">
        <v>456.515362789319</v>
      </c>
      <c r="GI139">
        <v>488.89382636648401</v>
      </c>
      <c r="GJ139">
        <v>522.13457805703194</v>
      </c>
      <c r="GK139">
        <v>556.06284266478099</v>
      </c>
      <c r="GL139" s="5">
        <v>590.45464902227604</v>
      </c>
      <c r="GN139" s="13">
        <v>12600</v>
      </c>
      <c r="GO139">
        <v>290.287450817202</v>
      </c>
      <c r="GP139">
        <v>313.989450577941</v>
      </c>
      <c r="GQ139">
        <v>339.423418227566</v>
      </c>
      <c r="GR139">
        <v>366.542452091614</v>
      </c>
      <c r="GS139">
        <v>395.27379955655999</v>
      </c>
      <c r="GT139">
        <v>425.52471810551998</v>
      </c>
      <c r="GU139">
        <v>457.18911596869702</v>
      </c>
      <c r="GV139">
        <v>489.64561892487899</v>
      </c>
      <c r="GW139">
        <v>522.94962652581</v>
      </c>
      <c r="GX139">
        <v>556.93730067740398</v>
      </c>
      <c r="GY139" s="5">
        <v>591.38419697094196</v>
      </c>
      <c r="HA139" s="13">
        <v>12600</v>
      </c>
      <c r="HB139">
        <v>289.97734502733101</v>
      </c>
      <c r="HC139">
        <v>313.62696960774298</v>
      </c>
      <c r="HD139">
        <v>339.00395312984602</v>
      </c>
      <c r="HE139">
        <v>366.06186520223298</v>
      </c>
      <c r="HF139">
        <v>394.72858780965998</v>
      </c>
      <c r="HG139">
        <v>424.91213661850702</v>
      </c>
      <c r="HH139">
        <v>456.50725845389201</v>
      </c>
      <c r="HI139">
        <v>488.88355868453101</v>
      </c>
      <c r="HJ139">
        <v>522.12081913608495</v>
      </c>
      <c r="HK139">
        <v>556.04401180333696</v>
      </c>
      <c r="HL139" s="5">
        <v>590.42871119731797</v>
      </c>
    </row>
    <row r="140" spans="1:220" x14ac:dyDescent="0.25">
      <c r="A140" s="13">
        <v>14000</v>
      </c>
      <c r="B140">
        <v>498.69372562408199</v>
      </c>
      <c r="C140">
        <v>531.75875803957797</v>
      </c>
      <c r="D140">
        <v>565.24126134413905</v>
      </c>
      <c r="E140">
        <v>598.70154887042099</v>
      </c>
      <c r="F140">
        <v>631.76569623965304</v>
      </c>
      <c r="G140">
        <v>664.14934763607505</v>
      </c>
      <c r="H140">
        <v>695.66092433915696</v>
      </c>
      <c r="I140">
        <v>725.80723757557405</v>
      </c>
      <c r="J140">
        <v>753.33791925267303</v>
      </c>
      <c r="K140">
        <v>779.27874390481497</v>
      </c>
      <c r="L140" s="5">
        <v>803.60904544087896</v>
      </c>
      <c r="N140" s="13">
        <v>14000</v>
      </c>
      <c r="O140">
        <v>538.039192948552</v>
      </c>
      <c r="P140">
        <v>577.97509709774704</v>
      </c>
      <c r="Q140">
        <v>619.29204325106105</v>
      </c>
      <c r="R140">
        <v>661.51930904944902</v>
      </c>
      <c r="S140">
        <v>704.16332073842398</v>
      </c>
      <c r="T140">
        <v>746.74126333141999</v>
      </c>
      <c r="U140">
        <v>788.80820615864195</v>
      </c>
      <c r="V140">
        <v>829.58346589296798</v>
      </c>
      <c r="W140">
        <v>867.512112912975</v>
      </c>
      <c r="X140">
        <v>903.27390114820298</v>
      </c>
      <c r="Y140" s="5">
        <v>936.58445358771701</v>
      </c>
      <c r="AA140" s="13">
        <v>14000</v>
      </c>
      <c r="AB140">
        <v>515.098022489149</v>
      </c>
      <c r="AC140">
        <v>555.90389088229699</v>
      </c>
      <c r="AD140">
        <v>598.74609244690305</v>
      </c>
      <c r="AE140">
        <v>643.25238975407296</v>
      </c>
      <c r="AF140">
        <v>688.99675719658705</v>
      </c>
      <c r="AG140">
        <v>735.52492695595402</v>
      </c>
      <c r="AH140">
        <v>782.37883006464403</v>
      </c>
      <c r="AI140">
        <v>828.76861574224097</v>
      </c>
      <c r="AJ140">
        <v>873.15057633263496</v>
      </c>
      <c r="AK140">
        <v>915.92688743602002</v>
      </c>
      <c r="AL140" s="5">
        <v>956.64291915521198</v>
      </c>
      <c r="AN140" s="13">
        <v>14000</v>
      </c>
      <c r="AO140">
        <v>473.50141337495802</v>
      </c>
      <c r="AP140">
        <v>512.32430913185794</v>
      </c>
      <c r="AQ140">
        <v>553.46100588200795</v>
      </c>
      <c r="AR140">
        <v>596.64509446883005</v>
      </c>
      <c r="AS140">
        <v>641.55243147574299</v>
      </c>
      <c r="AT140">
        <v>687.81947739186103</v>
      </c>
      <c r="AU140">
        <v>735.06212524297405</v>
      </c>
      <c r="AV140">
        <v>782.59707553084502</v>
      </c>
      <c r="AW140">
        <v>829.073279915429</v>
      </c>
      <c r="AX140">
        <v>874.73761949145603</v>
      </c>
      <c r="AY140" s="5">
        <v>919.10590118222399</v>
      </c>
      <c r="BA140" s="13">
        <v>14000</v>
      </c>
      <c r="BB140">
        <v>421.62468218159898</v>
      </c>
      <c r="BC140">
        <v>456.893012863823</v>
      </c>
      <c r="BD140">
        <v>494.49413503671099</v>
      </c>
      <c r="BE140">
        <v>534.24832007305804</v>
      </c>
      <c r="BF140">
        <v>575.92436706769297</v>
      </c>
      <c r="BG140">
        <v>619.25308310506796</v>
      </c>
      <c r="BH140">
        <v>663.94165381347796</v>
      </c>
      <c r="BI140">
        <v>709.44852015457798</v>
      </c>
      <c r="BJ140">
        <v>754.653195286661</v>
      </c>
      <c r="BK140">
        <v>799.73424138191899</v>
      </c>
      <c r="BL140" s="5">
        <v>844.25878655121801</v>
      </c>
      <c r="BN140" s="13">
        <v>14000</v>
      </c>
      <c r="BO140">
        <v>369.86989696480799</v>
      </c>
      <c r="BP140">
        <v>401.10132757847703</v>
      </c>
      <c r="BQ140">
        <v>434.528667766811</v>
      </c>
      <c r="BR140">
        <v>470.03224134648298</v>
      </c>
      <c r="BS140">
        <v>507.44953931279201</v>
      </c>
      <c r="BT140">
        <v>546.58563101086202</v>
      </c>
      <c r="BU140">
        <v>587.22451218784602</v>
      </c>
      <c r="BV140">
        <v>628.94753952860106</v>
      </c>
      <c r="BW140">
        <v>670.85948464822695</v>
      </c>
      <c r="BX140">
        <v>713.10300057060294</v>
      </c>
      <c r="BY140" s="5">
        <v>755.32328602428595</v>
      </c>
      <c r="CA140" s="13">
        <v>14000</v>
      </c>
      <c r="CB140">
        <v>321.33153340008403</v>
      </c>
      <c r="CC140">
        <v>348.52921999072402</v>
      </c>
      <c r="CD140">
        <v>377.70907458050101</v>
      </c>
      <c r="CE140">
        <v>408.790326946226</v>
      </c>
      <c r="CF140">
        <v>441.65737539853097</v>
      </c>
      <c r="CG140">
        <v>476.16812725455998</v>
      </c>
      <c r="CH140">
        <v>512.16322157061802</v>
      </c>
      <c r="CI140">
        <v>549.32122713533795</v>
      </c>
      <c r="CJ140">
        <v>586.93584344841997</v>
      </c>
      <c r="CK140">
        <v>625.12617489462104</v>
      </c>
      <c r="CL140" s="5">
        <v>663.61238700381898</v>
      </c>
      <c r="CN140" s="13">
        <v>14000</v>
      </c>
      <c r="CO140">
        <v>297.03014573404698</v>
      </c>
      <c r="CP140">
        <v>321.835303264922</v>
      </c>
      <c r="CQ140">
        <v>348.46639652912899</v>
      </c>
      <c r="CR140">
        <v>376.86460936120397</v>
      </c>
      <c r="CS140">
        <v>406.94174893501702</v>
      </c>
      <c r="CT140">
        <v>438.58710507563802</v>
      </c>
      <c r="CU140">
        <v>471.67513871817698</v>
      </c>
      <c r="CV140">
        <v>505.83751898095898</v>
      </c>
      <c r="CW140">
        <v>540.683241673162</v>
      </c>
      <c r="CX140">
        <v>576.22600710962104</v>
      </c>
      <c r="CY140" s="5">
        <v>612.23439686528798</v>
      </c>
      <c r="DA140" s="13">
        <v>14000</v>
      </c>
      <c r="DB140">
        <v>290.41249554155701</v>
      </c>
      <c r="DC140">
        <v>314.06035654472299</v>
      </c>
      <c r="DD140">
        <v>339.43582158510401</v>
      </c>
      <c r="DE140">
        <v>366.49295088053401</v>
      </c>
      <c r="DF140">
        <v>395.16026474768302</v>
      </c>
      <c r="DG140">
        <v>425.34654705704799</v>
      </c>
      <c r="DH140">
        <v>456.94742440869101</v>
      </c>
      <c r="DI140">
        <v>489.44126147370503</v>
      </c>
      <c r="DJ140">
        <v>522.86826189731596</v>
      </c>
      <c r="DK140">
        <v>557.06731000446996</v>
      </c>
      <c r="DL140" s="5">
        <v>591.83897437639996</v>
      </c>
      <c r="DN140" s="13">
        <v>14000</v>
      </c>
      <c r="DO140">
        <v>290.59215555465499</v>
      </c>
      <c r="DP140">
        <v>314.239306093773</v>
      </c>
      <c r="DQ140">
        <v>339.61417501513603</v>
      </c>
      <c r="DR140">
        <v>366.67102468898901</v>
      </c>
      <c r="DS140">
        <v>395.33863864675999</v>
      </c>
      <c r="DT140">
        <v>425.52611788723101</v>
      </c>
      <c r="DU140">
        <v>457.12945275921902</v>
      </c>
      <c r="DV140">
        <v>489.67192105298898</v>
      </c>
      <c r="DW140">
        <v>523.17746114042995</v>
      </c>
      <c r="DX140">
        <v>557.49081902365901</v>
      </c>
      <c r="DY140" s="5">
        <v>592.42309003707305</v>
      </c>
      <c r="EA140" s="13">
        <v>14000</v>
      </c>
      <c r="EB140">
        <v>290.73665396611801</v>
      </c>
      <c r="EC140">
        <v>314.38324053985099</v>
      </c>
      <c r="ED140">
        <v>339.75764303569701</v>
      </c>
      <c r="EE140">
        <v>366.81428624813702</v>
      </c>
      <c r="EF140">
        <v>395.482165278406</v>
      </c>
      <c r="EG140">
        <v>425.670636184545</v>
      </c>
      <c r="EH140">
        <v>457.27598211004801</v>
      </c>
      <c r="EI140">
        <v>489.85760828113803</v>
      </c>
      <c r="EJ140">
        <v>523.42640304335805</v>
      </c>
      <c r="EK140">
        <v>557.83187704064096</v>
      </c>
      <c r="EL140" s="5">
        <v>592.89368085594197</v>
      </c>
      <c r="EN140" s="13">
        <v>14000</v>
      </c>
      <c r="EO140">
        <v>290.85539302244001</v>
      </c>
      <c r="EP140">
        <v>314.50152112601398</v>
      </c>
      <c r="EQ140">
        <v>339.87554902102897</v>
      </c>
      <c r="ER140">
        <v>366.93203486421299</v>
      </c>
      <c r="ES140">
        <v>395.60014752739602</v>
      </c>
      <c r="ET140">
        <v>425.78945266214799</v>
      </c>
      <c r="EU140">
        <v>457.39647417474498</v>
      </c>
      <c r="EV140">
        <v>490.01030735833399</v>
      </c>
      <c r="EW140">
        <v>523.63113824027198</v>
      </c>
      <c r="EX140">
        <v>558.11242629812295</v>
      </c>
      <c r="EY140" s="5">
        <v>593.28091171793903</v>
      </c>
      <c r="FA140" s="13">
        <v>14000</v>
      </c>
      <c r="FB140">
        <v>293.608710211431</v>
      </c>
      <c r="FC140">
        <v>317.78792616084598</v>
      </c>
      <c r="FD140">
        <v>343.74081897825101</v>
      </c>
      <c r="FE140">
        <v>371.41634629317701</v>
      </c>
      <c r="FF140">
        <v>400.73626054751298</v>
      </c>
      <c r="FG140">
        <v>431.60133664356903</v>
      </c>
      <c r="FH140">
        <v>463.89840273430099</v>
      </c>
      <c r="FI140">
        <v>497.16892034560601</v>
      </c>
      <c r="FJ140">
        <v>531.26770331626301</v>
      </c>
      <c r="FK140">
        <v>566.10994212687694</v>
      </c>
      <c r="FL140" s="5">
        <v>601.48169902898996</v>
      </c>
      <c r="FN140" s="13">
        <v>14000</v>
      </c>
      <c r="FO140">
        <v>291.04302656248598</v>
      </c>
      <c r="FP140">
        <v>314.79762048554198</v>
      </c>
      <c r="FQ140">
        <v>340.28921662674401</v>
      </c>
      <c r="FR140">
        <v>367.47094039998501</v>
      </c>
      <c r="FS140">
        <v>396.27004950545802</v>
      </c>
      <c r="FT140">
        <v>426.59381738352801</v>
      </c>
      <c r="FU140">
        <v>458.33619887563998</v>
      </c>
      <c r="FV140">
        <v>490.97838635059298</v>
      </c>
      <c r="FW140">
        <v>524.52799077448606</v>
      </c>
      <c r="FX140">
        <v>558.83915422928396</v>
      </c>
      <c r="FY140" s="5">
        <v>593.70806655518004</v>
      </c>
      <c r="GA140" s="13">
        <v>14000</v>
      </c>
      <c r="GB140">
        <v>290.38691667041599</v>
      </c>
      <c r="GC140">
        <v>314.03487966218501</v>
      </c>
      <c r="GD140">
        <v>339.41043103631603</v>
      </c>
      <c r="GE140">
        <v>366.46760221063403</v>
      </c>
      <c r="GF140">
        <v>395.13487601176098</v>
      </c>
      <c r="GG140">
        <v>425.32099115839202</v>
      </c>
      <c r="GH140">
        <v>456.92152248789699</v>
      </c>
      <c r="GI140">
        <v>489.40844069949202</v>
      </c>
      <c r="GJ140">
        <v>522.824268766155</v>
      </c>
      <c r="GK140">
        <v>557.00706207333099</v>
      </c>
      <c r="GL140" s="5">
        <v>591.75590037354698</v>
      </c>
      <c r="GN140" s="13">
        <v>14000</v>
      </c>
      <c r="GO140">
        <v>290.716615629866</v>
      </c>
      <c r="GP140">
        <v>314.41789571515801</v>
      </c>
      <c r="GQ140">
        <v>339.85148152603699</v>
      </c>
      <c r="GR140">
        <v>366.97095882314198</v>
      </c>
      <c r="GS140">
        <v>395.70420572267199</v>
      </c>
      <c r="GT140">
        <v>425.959236139675</v>
      </c>
      <c r="GU140">
        <v>457.63082233141699</v>
      </c>
      <c r="GV140">
        <v>490.19631487149798</v>
      </c>
      <c r="GW140">
        <v>523.67907170897604</v>
      </c>
      <c r="GX140">
        <v>557.92582617435596</v>
      </c>
      <c r="GY140" s="5">
        <v>592.73509996363202</v>
      </c>
      <c r="HA140" s="13">
        <v>14000</v>
      </c>
      <c r="HB140">
        <v>290.38039802944297</v>
      </c>
      <c r="HC140">
        <v>314.02838704588402</v>
      </c>
      <c r="HD140">
        <v>339.40396048003799</v>
      </c>
      <c r="HE140">
        <v>366.46114240944502</v>
      </c>
      <c r="HF140">
        <v>395.12840610596299</v>
      </c>
      <c r="HG140">
        <v>425.31447878153102</v>
      </c>
      <c r="HH140">
        <v>456.91492208306698</v>
      </c>
      <c r="HI140">
        <v>489.40007725843998</v>
      </c>
      <c r="HJ140">
        <v>522.81305849178705</v>
      </c>
      <c r="HK140">
        <v>556.99171014094304</v>
      </c>
      <c r="HL140" s="5">
        <v>591.73473293211202</v>
      </c>
    </row>
    <row r="141" spans="1:220" x14ac:dyDescent="0.25">
      <c r="A141" s="13"/>
      <c r="L141" s="5"/>
      <c r="N141" s="13"/>
      <c r="Y141" s="5"/>
      <c r="AA141" s="13"/>
      <c r="AL141" s="5"/>
      <c r="AN141" s="13"/>
      <c r="AY141" s="5"/>
      <c r="BA141" s="13"/>
      <c r="BL141" s="5"/>
      <c r="BN141" s="13"/>
      <c r="BY141" s="5"/>
      <c r="CA141" s="13"/>
      <c r="CL141" s="5"/>
      <c r="CN141" s="13"/>
      <c r="CY141" s="5"/>
      <c r="DA141" s="13"/>
      <c r="DL141" s="5"/>
      <c r="DN141" s="13"/>
      <c r="DY141" s="5"/>
      <c r="EA141" s="13"/>
      <c r="EL141" s="5"/>
      <c r="EN141" s="13"/>
      <c r="EY141" s="5"/>
      <c r="FA141" s="13"/>
      <c r="FL141" s="5"/>
      <c r="FN141" s="13"/>
      <c r="FY141" s="5"/>
      <c r="GA141" s="13"/>
      <c r="GL141" s="5"/>
      <c r="GN141" s="13"/>
      <c r="GY141" s="5"/>
      <c r="HA141" s="13"/>
      <c r="HL141" s="5"/>
    </row>
    <row r="142" spans="1:220" x14ac:dyDescent="0.25">
      <c r="A142" s="13"/>
      <c r="L142" s="5"/>
      <c r="N142" s="13"/>
      <c r="Y142" s="5"/>
      <c r="AA142" s="13"/>
      <c r="AL142" s="5"/>
      <c r="AN142" s="13"/>
      <c r="AY142" s="5"/>
      <c r="BA142" s="13"/>
      <c r="BL142" s="5"/>
      <c r="BN142" s="13"/>
      <c r="BY142" s="5"/>
      <c r="CA142" s="13"/>
      <c r="CL142" s="5"/>
      <c r="CN142" s="13"/>
      <c r="CY142" s="5"/>
      <c r="DA142" s="13"/>
      <c r="DL142" s="5"/>
      <c r="DN142" s="13"/>
      <c r="DY142" s="5"/>
      <c r="EA142" s="13"/>
      <c r="EL142" s="5"/>
      <c r="EN142" s="13"/>
      <c r="EY142" s="5"/>
      <c r="FA142" s="13"/>
      <c r="FL142" s="5"/>
      <c r="FN142" s="13"/>
      <c r="FY142" s="5"/>
      <c r="GA142" s="13"/>
      <c r="GL142" s="5"/>
      <c r="GN142" s="13"/>
      <c r="GY142" s="5"/>
      <c r="HA142" s="13"/>
      <c r="HL142" s="5"/>
    </row>
    <row r="143" spans="1:220" x14ac:dyDescent="0.25">
      <c r="A143" s="13" t="s">
        <v>256</v>
      </c>
      <c r="B143">
        <v>0</v>
      </c>
      <c r="C143">
        <v>0.09</v>
      </c>
      <c r="D143">
        <v>0.18</v>
      </c>
      <c r="E143">
        <v>0.27</v>
      </c>
      <c r="F143">
        <v>0.36</v>
      </c>
      <c r="G143">
        <v>0.45</v>
      </c>
      <c r="H143">
        <v>0.54</v>
      </c>
      <c r="I143">
        <v>0.63</v>
      </c>
      <c r="J143">
        <v>0.72</v>
      </c>
      <c r="K143">
        <v>0.80999999999999905</v>
      </c>
      <c r="L143" s="5">
        <v>0.9</v>
      </c>
      <c r="N143" s="13" t="s">
        <v>256</v>
      </c>
      <c r="O143">
        <v>0</v>
      </c>
      <c r="P143">
        <v>0.09</v>
      </c>
      <c r="Q143">
        <v>0.18</v>
      </c>
      <c r="R143">
        <v>0.27</v>
      </c>
      <c r="S143">
        <v>0.36</v>
      </c>
      <c r="T143">
        <v>0.45</v>
      </c>
      <c r="U143">
        <v>0.54</v>
      </c>
      <c r="V143">
        <v>0.63</v>
      </c>
      <c r="W143">
        <v>0.72</v>
      </c>
      <c r="X143">
        <v>0.80999999999999905</v>
      </c>
      <c r="Y143" s="5">
        <v>0.9</v>
      </c>
      <c r="AA143" s="13" t="s">
        <v>256</v>
      </c>
      <c r="AB143">
        <v>0</v>
      </c>
      <c r="AC143">
        <v>0.09</v>
      </c>
      <c r="AD143">
        <v>0.18</v>
      </c>
      <c r="AE143">
        <v>0.27</v>
      </c>
      <c r="AF143">
        <v>0.36</v>
      </c>
      <c r="AG143">
        <v>0.45</v>
      </c>
      <c r="AH143">
        <v>0.54</v>
      </c>
      <c r="AI143">
        <v>0.63</v>
      </c>
      <c r="AJ143">
        <v>0.72</v>
      </c>
      <c r="AK143">
        <v>0.80999999999999905</v>
      </c>
      <c r="AL143" s="5">
        <v>0.9</v>
      </c>
      <c r="AN143" s="13" t="s">
        <v>256</v>
      </c>
      <c r="AO143">
        <v>0</v>
      </c>
      <c r="AP143">
        <v>0.09</v>
      </c>
      <c r="AQ143">
        <v>0.18</v>
      </c>
      <c r="AR143">
        <v>0.27</v>
      </c>
      <c r="AS143">
        <v>0.36</v>
      </c>
      <c r="AT143">
        <v>0.45</v>
      </c>
      <c r="AU143">
        <v>0.54</v>
      </c>
      <c r="AV143">
        <v>0.63</v>
      </c>
      <c r="AW143">
        <v>0.72</v>
      </c>
      <c r="AX143">
        <v>0.80999999999999905</v>
      </c>
      <c r="AY143" s="5">
        <v>0.9</v>
      </c>
      <c r="BA143" s="13" t="s">
        <v>256</v>
      </c>
      <c r="BB143">
        <v>0</v>
      </c>
      <c r="BC143">
        <v>0.09</v>
      </c>
      <c r="BD143">
        <v>0.18</v>
      </c>
      <c r="BE143">
        <v>0.27</v>
      </c>
      <c r="BF143">
        <v>0.36</v>
      </c>
      <c r="BG143">
        <v>0.45</v>
      </c>
      <c r="BH143">
        <v>0.54</v>
      </c>
      <c r="BI143">
        <v>0.63</v>
      </c>
      <c r="BJ143">
        <v>0.72</v>
      </c>
      <c r="BK143">
        <v>0.80999999999999905</v>
      </c>
      <c r="BL143" s="5">
        <v>0.9</v>
      </c>
      <c r="BN143" s="13" t="s">
        <v>256</v>
      </c>
      <c r="BO143">
        <v>0</v>
      </c>
      <c r="BP143">
        <v>0.09</v>
      </c>
      <c r="BQ143">
        <v>0.18</v>
      </c>
      <c r="BR143">
        <v>0.27</v>
      </c>
      <c r="BS143">
        <v>0.36</v>
      </c>
      <c r="BT143">
        <v>0.45</v>
      </c>
      <c r="BU143">
        <v>0.54</v>
      </c>
      <c r="BV143">
        <v>0.63</v>
      </c>
      <c r="BW143">
        <v>0.72</v>
      </c>
      <c r="BX143">
        <v>0.80999999999999905</v>
      </c>
      <c r="BY143" s="5">
        <v>0.9</v>
      </c>
      <c r="CA143" s="13" t="s">
        <v>256</v>
      </c>
      <c r="CB143">
        <v>0</v>
      </c>
      <c r="CC143">
        <v>0.09</v>
      </c>
      <c r="CD143">
        <v>0.18</v>
      </c>
      <c r="CE143">
        <v>0.27</v>
      </c>
      <c r="CF143">
        <v>0.36</v>
      </c>
      <c r="CG143">
        <v>0.45</v>
      </c>
      <c r="CH143">
        <v>0.54</v>
      </c>
      <c r="CI143">
        <v>0.63</v>
      </c>
      <c r="CJ143">
        <v>0.72</v>
      </c>
      <c r="CK143">
        <v>0.80999999999999905</v>
      </c>
      <c r="CL143" s="5">
        <v>0.9</v>
      </c>
      <c r="CN143" s="13" t="s">
        <v>256</v>
      </c>
      <c r="CO143">
        <v>0</v>
      </c>
      <c r="CP143">
        <v>0.09</v>
      </c>
      <c r="CQ143">
        <v>0.18</v>
      </c>
      <c r="CR143">
        <v>0.27</v>
      </c>
      <c r="CS143">
        <v>0.36</v>
      </c>
      <c r="CT143">
        <v>0.45</v>
      </c>
      <c r="CU143">
        <v>0.54</v>
      </c>
      <c r="CV143">
        <v>0.63</v>
      </c>
      <c r="CW143">
        <v>0.72</v>
      </c>
      <c r="CX143">
        <v>0.80999999999999905</v>
      </c>
      <c r="CY143" s="5">
        <v>0.9</v>
      </c>
      <c r="DA143" s="13" t="s">
        <v>256</v>
      </c>
      <c r="DB143">
        <v>0</v>
      </c>
      <c r="DC143">
        <v>0.09</v>
      </c>
      <c r="DD143">
        <v>0.18</v>
      </c>
      <c r="DE143">
        <v>0.27</v>
      </c>
      <c r="DF143">
        <v>0.36</v>
      </c>
      <c r="DG143">
        <v>0.45</v>
      </c>
      <c r="DH143">
        <v>0.54</v>
      </c>
      <c r="DI143">
        <v>0.63</v>
      </c>
      <c r="DJ143">
        <v>0.72</v>
      </c>
      <c r="DK143">
        <v>0.80999999999999905</v>
      </c>
      <c r="DL143" s="5">
        <v>0.9</v>
      </c>
      <c r="DN143" s="13" t="s">
        <v>256</v>
      </c>
      <c r="DO143">
        <v>0</v>
      </c>
      <c r="DP143">
        <v>0.09</v>
      </c>
      <c r="DQ143">
        <v>0.18</v>
      </c>
      <c r="DR143">
        <v>0.27</v>
      </c>
      <c r="DS143">
        <v>0.36</v>
      </c>
      <c r="DT143">
        <v>0.45</v>
      </c>
      <c r="DU143">
        <v>0.54</v>
      </c>
      <c r="DV143">
        <v>0.63</v>
      </c>
      <c r="DW143">
        <v>0.72</v>
      </c>
      <c r="DX143">
        <v>0.80999999999999905</v>
      </c>
      <c r="DY143" s="5">
        <v>0.9</v>
      </c>
      <c r="EA143" s="13" t="s">
        <v>256</v>
      </c>
      <c r="EB143">
        <v>0</v>
      </c>
      <c r="EC143">
        <v>0.09</v>
      </c>
      <c r="ED143">
        <v>0.18</v>
      </c>
      <c r="EE143">
        <v>0.27</v>
      </c>
      <c r="EF143">
        <v>0.36</v>
      </c>
      <c r="EG143">
        <v>0.45</v>
      </c>
      <c r="EH143">
        <v>0.54</v>
      </c>
      <c r="EI143">
        <v>0.63</v>
      </c>
      <c r="EJ143">
        <v>0.72</v>
      </c>
      <c r="EK143">
        <v>0.80999999999999905</v>
      </c>
      <c r="EL143" s="5">
        <v>0.9</v>
      </c>
      <c r="EN143" s="13" t="s">
        <v>256</v>
      </c>
      <c r="EO143">
        <v>0</v>
      </c>
      <c r="EP143">
        <v>0.09</v>
      </c>
      <c r="EQ143">
        <v>0.18</v>
      </c>
      <c r="ER143">
        <v>0.27</v>
      </c>
      <c r="ES143">
        <v>0.36</v>
      </c>
      <c r="ET143">
        <v>0.45</v>
      </c>
      <c r="EU143">
        <v>0.54</v>
      </c>
      <c r="EV143">
        <v>0.63</v>
      </c>
      <c r="EW143">
        <v>0.72</v>
      </c>
      <c r="EX143">
        <v>0.80999999999999905</v>
      </c>
      <c r="EY143" s="5">
        <v>0.9</v>
      </c>
      <c r="FA143" s="13" t="s">
        <v>256</v>
      </c>
      <c r="FB143">
        <v>0</v>
      </c>
      <c r="FC143">
        <v>0.09</v>
      </c>
      <c r="FD143">
        <v>0.18</v>
      </c>
      <c r="FE143">
        <v>0.27</v>
      </c>
      <c r="FF143">
        <v>0.36</v>
      </c>
      <c r="FG143">
        <v>0.45</v>
      </c>
      <c r="FH143">
        <v>0.54</v>
      </c>
      <c r="FI143">
        <v>0.63</v>
      </c>
      <c r="FJ143">
        <v>0.72</v>
      </c>
      <c r="FK143">
        <v>0.80999999999999905</v>
      </c>
      <c r="FL143" s="5">
        <v>0.9</v>
      </c>
      <c r="FN143" s="13" t="s">
        <v>256</v>
      </c>
      <c r="FO143">
        <v>0</v>
      </c>
      <c r="FP143">
        <v>0.09</v>
      </c>
      <c r="FQ143">
        <v>0.18</v>
      </c>
      <c r="FR143">
        <v>0.27</v>
      </c>
      <c r="FS143">
        <v>0.36</v>
      </c>
      <c r="FT143">
        <v>0.45</v>
      </c>
      <c r="FU143">
        <v>0.54</v>
      </c>
      <c r="FV143">
        <v>0.63</v>
      </c>
      <c r="FW143">
        <v>0.72</v>
      </c>
      <c r="FX143">
        <v>0.80999999999999905</v>
      </c>
      <c r="FY143" s="5">
        <v>0.9</v>
      </c>
      <c r="GA143" s="13" t="s">
        <v>256</v>
      </c>
      <c r="GB143">
        <v>0</v>
      </c>
      <c r="GC143">
        <v>0.09</v>
      </c>
      <c r="GD143">
        <v>0.18</v>
      </c>
      <c r="GE143">
        <v>0.27</v>
      </c>
      <c r="GF143">
        <v>0.36</v>
      </c>
      <c r="GG143">
        <v>0.45</v>
      </c>
      <c r="GH143">
        <v>0.54</v>
      </c>
      <c r="GI143">
        <v>0.63</v>
      </c>
      <c r="GJ143">
        <v>0.72</v>
      </c>
      <c r="GK143">
        <v>0.80999999999999905</v>
      </c>
      <c r="GL143" s="5">
        <v>0.9</v>
      </c>
      <c r="GN143" s="13" t="s">
        <v>256</v>
      </c>
      <c r="GO143">
        <v>0</v>
      </c>
      <c r="GP143">
        <v>0.09</v>
      </c>
      <c r="GQ143">
        <v>0.18</v>
      </c>
      <c r="GR143">
        <v>0.27</v>
      </c>
      <c r="GS143">
        <v>0.36</v>
      </c>
      <c r="GT143">
        <v>0.45</v>
      </c>
      <c r="GU143">
        <v>0.54</v>
      </c>
      <c r="GV143">
        <v>0.63</v>
      </c>
      <c r="GW143">
        <v>0.72</v>
      </c>
      <c r="GX143">
        <v>0.80999999999999905</v>
      </c>
      <c r="GY143" s="5">
        <v>0.9</v>
      </c>
      <c r="HA143" s="13" t="s">
        <v>256</v>
      </c>
      <c r="HB143">
        <v>0</v>
      </c>
      <c r="HC143">
        <v>0.09</v>
      </c>
      <c r="HD143">
        <v>0.18</v>
      </c>
      <c r="HE143">
        <v>0.27</v>
      </c>
      <c r="HF143">
        <v>0.36</v>
      </c>
      <c r="HG143">
        <v>0.45</v>
      </c>
      <c r="HH143">
        <v>0.54</v>
      </c>
      <c r="HI143">
        <v>0.63</v>
      </c>
      <c r="HJ143">
        <v>0.72</v>
      </c>
      <c r="HK143">
        <v>0.80999999999999905</v>
      </c>
      <c r="HL143" s="5">
        <v>0.9</v>
      </c>
    </row>
    <row r="144" spans="1:220" x14ac:dyDescent="0.25">
      <c r="A144" s="13">
        <v>0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5">
        <v>0</v>
      </c>
      <c r="N144" s="13">
        <v>0</v>
      </c>
      <c r="O144">
        <v>0.138568728746609</v>
      </c>
      <c r="P144">
        <v>0.13831986704854299</v>
      </c>
      <c r="Q144">
        <v>0.13752776920658499</v>
      </c>
      <c r="R144">
        <v>0.136203993421213</v>
      </c>
      <c r="S144">
        <v>0.13436763692167999</v>
      </c>
      <c r="T144">
        <v>0.13204480531962501</v>
      </c>
      <c r="U144">
        <v>0.129267899652557</v>
      </c>
      <c r="V144">
        <v>0.12607475155025499</v>
      </c>
      <c r="W144">
        <v>0.122507642353755</v>
      </c>
      <c r="X144">
        <v>0.118612245325005</v>
      </c>
      <c r="Y144" s="5">
        <v>0.114436531250197</v>
      </c>
      <c r="AA144" s="13">
        <v>0</v>
      </c>
      <c r="AB144">
        <v>0.25396109289251401</v>
      </c>
      <c r="AC144">
        <v>0.25356449397119302</v>
      </c>
      <c r="AD144">
        <v>0.25230479025344299</v>
      </c>
      <c r="AE144">
        <v>0.25019637064978201</v>
      </c>
      <c r="AF144">
        <v>0.247263182679794</v>
      </c>
      <c r="AG144">
        <v>0.24353829769295901</v>
      </c>
      <c r="AH144">
        <v>0.23906330927267599</v>
      </c>
      <c r="AI144">
        <v>0.233887575346268</v>
      </c>
      <c r="AJ144">
        <v>0.22806731805882799</v>
      </c>
      <c r="AK144">
        <v>0.221664599243904</v>
      </c>
      <c r="AL144" s="5">
        <v>0.21474619324244801</v>
      </c>
      <c r="AN144" s="13">
        <v>0</v>
      </c>
      <c r="AO144">
        <v>0.35517766553102698</v>
      </c>
      <c r="AP144">
        <v>0.35469675865259198</v>
      </c>
      <c r="AQ144">
        <v>0.35317148044925201</v>
      </c>
      <c r="AR144">
        <v>0.35061500762419101</v>
      </c>
      <c r="AS144">
        <v>0.34704944300623902</v>
      </c>
      <c r="AT144">
        <v>0.34250563241907001</v>
      </c>
      <c r="AU144">
        <v>0.33702289460578699</v>
      </c>
      <c r="AV144">
        <v>0.330648654334249</v>
      </c>
      <c r="AW144">
        <v>0.32343796818736797</v>
      </c>
      <c r="AX144">
        <v>0.31545293347200098</v>
      </c>
      <c r="AY144" s="5">
        <v>0.30676197334137101</v>
      </c>
      <c r="BA144" s="13">
        <v>0</v>
      </c>
      <c r="BB144">
        <v>0.451415784509614</v>
      </c>
      <c r="BC144">
        <v>0.45089404342266398</v>
      </c>
      <c r="BD144">
        <v>0.44924175763604102</v>
      </c>
      <c r="BE144">
        <v>0.446468822938624</v>
      </c>
      <c r="BF144">
        <v>0.44259201242381901</v>
      </c>
      <c r="BG144">
        <v>0.43763504278635701</v>
      </c>
      <c r="BH144">
        <v>0.43162864470767798</v>
      </c>
      <c r="BI144">
        <v>0.424610617285126</v>
      </c>
      <c r="BJ144">
        <v>0.41662584233576699</v>
      </c>
      <c r="BK144">
        <v>0.40772623167237099</v>
      </c>
      <c r="BL144" s="5">
        <v>0.39797057952017001</v>
      </c>
      <c r="BN144" s="13">
        <v>0</v>
      </c>
      <c r="BO144">
        <v>0.547521633709947</v>
      </c>
      <c r="BP144">
        <v>0.54699875254070296</v>
      </c>
      <c r="BQ144">
        <v>0.54534338547782002</v>
      </c>
      <c r="BR144">
        <v>0.54256105778383501</v>
      </c>
      <c r="BS144">
        <v>0.53866132971092895</v>
      </c>
      <c r="BT144">
        <v>0.53365803794910904</v>
      </c>
      <c r="BU144">
        <v>0.52756961440484296</v>
      </c>
      <c r="BV144">
        <v>0.52041946349074997</v>
      </c>
      <c r="BW144">
        <v>0.512236373715384</v>
      </c>
      <c r="BX144">
        <v>0.50305493432541903</v>
      </c>
      <c r="BY144" s="5">
        <v>0.49291592346306601</v>
      </c>
      <c r="CA144" s="13">
        <v>0</v>
      </c>
      <c r="CB144">
        <v>0.64871278658003595</v>
      </c>
      <c r="CC144">
        <v>0.64823263403553899</v>
      </c>
      <c r="CD144">
        <v>0.64670906283971497</v>
      </c>
      <c r="CE144">
        <v>0.64414289147946702</v>
      </c>
      <c r="CF144">
        <v>0.64053582041712698</v>
      </c>
      <c r="CG144">
        <v>0.63589073120935702</v>
      </c>
      <c r="CH144">
        <v>0.63021209711473303</v>
      </c>
      <c r="CI144">
        <v>0.62350649605721298</v>
      </c>
      <c r="CJ144">
        <v>0.61578321290276605</v>
      </c>
      <c r="CK144">
        <v>0.60705491342596696</v>
      </c>
      <c r="CL144" s="5">
        <v>0.59733836723581601</v>
      </c>
      <c r="CN144" s="13">
        <v>0</v>
      </c>
      <c r="CO144">
        <v>0.76194724289159999</v>
      </c>
      <c r="CP144">
        <v>0.76153715870467997</v>
      </c>
      <c r="CQ144">
        <v>0.76022377837092303</v>
      </c>
      <c r="CR144">
        <v>0.758003121429486</v>
      </c>
      <c r="CS144">
        <v>0.75486883814781403</v>
      </c>
      <c r="CT144">
        <v>0.75081248997390804</v>
      </c>
      <c r="CU144">
        <v>0.74582394728856904</v>
      </c>
      <c r="CV144">
        <v>0.73989190775301406</v>
      </c>
      <c r="CW144">
        <v>0.73300453745049499</v>
      </c>
      <c r="CX144">
        <v>0.72515023464290096</v>
      </c>
      <c r="CY144" s="5">
        <v>0.71631851221283305</v>
      </c>
      <c r="DA144" s="13">
        <v>0</v>
      </c>
      <c r="DB144">
        <v>1</v>
      </c>
      <c r="DC144">
        <v>1</v>
      </c>
      <c r="DD144">
        <v>1</v>
      </c>
      <c r="DE144">
        <v>1</v>
      </c>
      <c r="DF144">
        <v>0.87197624237733495</v>
      </c>
      <c r="DG144">
        <v>0.86883893302326998</v>
      </c>
      <c r="DH144">
        <v>0.86498470861886301</v>
      </c>
      <c r="DI144">
        <v>0.86037340165226195</v>
      </c>
      <c r="DJ144">
        <v>0.85496841499475595</v>
      </c>
      <c r="DK144">
        <v>0.84873102778602405</v>
      </c>
      <c r="DL144" s="5">
        <v>0.84161992139819297</v>
      </c>
      <c r="DN144" s="13">
        <v>0</v>
      </c>
      <c r="DO144">
        <v>1</v>
      </c>
      <c r="DP144">
        <v>1</v>
      </c>
      <c r="DQ144">
        <v>1</v>
      </c>
      <c r="DR144">
        <v>1</v>
      </c>
      <c r="DS144">
        <v>0.88456282109269202</v>
      </c>
      <c r="DT144">
        <v>0.88168663705609096</v>
      </c>
      <c r="DU144">
        <v>0.87815354854877503</v>
      </c>
      <c r="DV144">
        <v>0.87392389093831002</v>
      </c>
      <c r="DW144">
        <v>0.868961586725019</v>
      </c>
      <c r="DX144">
        <v>0.86322823386873404</v>
      </c>
      <c r="DY144" s="5">
        <v>0.85668247023666</v>
      </c>
      <c r="EA144" s="13">
        <v>0</v>
      </c>
      <c r="EB144">
        <v>1</v>
      </c>
      <c r="EC144">
        <v>1</v>
      </c>
      <c r="ED144">
        <v>1</v>
      </c>
      <c r="EE144">
        <v>1</v>
      </c>
      <c r="EF144">
        <v>0.894896761847224</v>
      </c>
      <c r="EG144">
        <v>0.89224164898869296</v>
      </c>
      <c r="EH144">
        <v>0.88898088162340705</v>
      </c>
      <c r="EI144">
        <v>0.88507552006016399</v>
      </c>
      <c r="EJ144">
        <v>0.88049029509838495</v>
      </c>
      <c r="EK144">
        <v>0.87518752222304896</v>
      </c>
      <c r="EL144" s="5">
        <v>0.869126337182067</v>
      </c>
      <c r="EN144" s="13">
        <v>0</v>
      </c>
      <c r="EO144">
        <v>1</v>
      </c>
      <c r="EP144">
        <v>1</v>
      </c>
      <c r="EQ144">
        <v>1</v>
      </c>
      <c r="ER144">
        <v>1</v>
      </c>
      <c r="ES144">
        <v>0.90353313088897602</v>
      </c>
      <c r="ET144">
        <v>0.90106739796080904</v>
      </c>
      <c r="EU144">
        <v>0.89804022351540902</v>
      </c>
      <c r="EV144">
        <v>0.89441349866647502</v>
      </c>
      <c r="EW144">
        <v>0.89015290649055301</v>
      </c>
      <c r="EX144">
        <v>0.88522169498738801</v>
      </c>
      <c r="EY144" s="5">
        <v>0.87957980903701505</v>
      </c>
      <c r="FA144" s="13">
        <v>0</v>
      </c>
      <c r="FB144">
        <v>0.826663962393408</v>
      </c>
      <c r="FC144">
        <v>0.82630678619514097</v>
      </c>
      <c r="FD144">
        <v>0.82514963679824604</v>
      </c>
      <c r="FE144">
        <v>0.82318594807314804</v>
      </c>
      <c r="FF144">
        <v>0.82040498177534704</v>
      </c>
      <c r="FG144">
        <v>0.81679202241834103</v>
      </c>
      <c r="FH144">
        <v>0.81232867561348399</v>
      </c>
      <c r="FI144">
        <v>0.80699328714255703</v>
      </c>
      <c r="FJ144">
        <v>0.80076149823574605</v>
      </c>
      <c r="FK144">
        <v>0.793606949715433</v>
      </c>
      <c r="FL144" s="5">
        <v>0.78550214440402299</v>
      </c>
      <c r="FN144" s="13">
        <v>0</v>
      </c>
      <c r="FO144">
        <v>0.86542743326236005</v>
      </c>
      <c r="FP144">
        <v>0.86510970077872396</v>
      </c>
      <c r="FQ144">
        <v>0.86407113355592002</v>
      </c>
      <c r="FR144">
        <v>0.86230705048224099</v>
      </c>
      <c r="FS144">
        <v>0.85980754788552205</v>
      </c>
      <c r="FT144">
        <v>0.85655676288390104</v>
      </c>
      <c r="FU144">
        <v>0.85253309195831595</v>
      </c>
      <c r="FV144">
        <v>0.84770977008470905</v>
      </c>
      <c r="FW144">
        <v>0.84205554926774195</v>
      </c>
      <c r="FX144">
        <v>0.83553544416240899</v>
      </c>
      <c r="FY144" s="5">
        <v>0.82811157862384799</v>
      </c>
      <c r="GA144" s="13">
        <v>0</v>
      </c>
      <c r="GB144">
        <v>1</v>
      </c>
      <c r="GC144">
        <v>1</v>
      </c>
      <c r="GD144">
        <v>1</v>
      </c>
      <c r="GE144">
        <v>1</v>
      </c>
      <c r="GF144">
        <v>0.87020734060541904</v>
      </c>
      <c r="GG144">
        <v>0.86703404868071698</v>
      </c>
      <c r="GH144">
        <v>0.86313561858902799</v>
      </c>
      <c r="GI144">
        <v>0.858471844507528</v>
      </c>
      <c r="GJ144">
        <v>0.85300609567246699</v>
      </c>
      <c r="GK144">
        <v>0.84669965318529605</v>
      </c>
      <c r="GL144" s="5">
        <v>0.83951125890786804</v>
      </c>
      <c r="GN144" s="13">
        <v>0</v>
      </c>
      <c r="GO144">
        <v>0.87061637788266799</v>
      </c>
      <c r="GP144">
        <v>0.87029023119795701</v>
      </c>
      <c r="GQ144">
        <v>0.86924677771964998</v>
      </c>
      <c r="GR144">
        <v>0.86749591502947199</v>
      </c>
      <c r="GS144">
        <v>0.86502894598542401</v>
      </c>
      <c r="GT144">
        <v>0.86182853217019795</v>
      </c>
      <c r="GU144">
        <v>0.85787141724816796</v>
      </c>
      <c r="GV144">
        <v>0.85312934516232497</v>
      </c>
      <c r="GW144">
        <v>0.84756967761061097</v>
      </c>
      <c r="GX144">
        <v>0.84115603194448596</v>
      </c>
      <c r="GY144" s="5">
        <v>0.83384903654173903</v>
      </c>
      <c r="HA144" s="13">
        <v>0</v>
      </c>
      <c r="HB144">
        <v>1</v>
      </c>
      <c r="HC144">
        <v>1</v>
      </c>
      <c r="HD144">
        <v>1</v>
      </c>
      <c r="HE144">
        <v>1</v>
      </c>
      <c r="HF144">
        <v>0.86975745357190903</v>
      </c>
      <c r="HG144">
        <v>0.86657503827468696</v>
      </c>
      <c r="HH144">
        <v>0.86266540166100503</v>
      </c>
      <c r="HI144">
        <v>0.85798832941095804</v>
      </c>
      <c r="HJ144">
        <v>0.85250718371930401</v>
      </c>
      <c r="HK144">
        <v>0.84618324797625299</v>
      </c>
      <c r="HL144" s="5">
        <v>0.83897528150011402</v>
      </c>
    </row>
    <row r="145" spans="1:220" x14ac:dyDescent="0.25">
      <c r="A145" s="13">
        <v>1400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5">
        <v>0</v>
      </c>
      <c r="N145" s="13">
        <v>1400</v>
      </c>
      <c r="O145">
        <v>0.15107217582815799</v>
      </c>
      <c r="P145">
        <v>0.150809653135761</v>
      </c>
      <c r="Q145">
        <v>0.14997304507474299</v>
      </c>
      <c r="R145">
        <v>0.148574109163048</v>
      </c>
      <c r="S145">
        <v>0.146632292712538</v>
      </c>
      <c r="T145">
        <v>0.144174216116849</v>
      </c>
      <c r="U145">
        <v>0.14123297688425401</v>
      </c>
      <c r="V145">
        <v>0.13784730263356401</v>
      </c>
      <c r="W145">
        <v>0.13406058643803501</v>
      </c>
      <c r="X145">
        <v>0.129919841226983</v>
      </c>
      <c r="Y145" s="5">
        <v>0.12547461137829499</v>
      </c>
      <c r="AA145" s="13">
        <v>1400</v>
      </c>
      <c r="AB145">
        <v>0.27355450654040703</v>
      </c>
      <c r="AC145">
        <v>0.27314655377938701</v>
      </c>
      <c r="AD145">
        <v>0.27184816227875103</v>
      </c>
      <c r="AE145">
        <v>0.26967327967367799</v>
      </c>
      <c r="AF145">
        <v>0.26664515923983201</v>
      </c>
      <c r="AG145">
        <v>0.26279597945306299</v>
      </c>
      <c r="AH145">
        <v>0.25816631456345901</v>
      </c>
      <c r="AI145">
        <v>0.252804462820784</v>
      </c>
      <c r="AJ145">
        <v>0.24676564166640899</v>
      </c>
      <c r="AK145">
        <v>0.240111062343627</v>
      </c>
      <c r="AL145" s="5">
        <v>0.23290689993805599</v>
      </c>
      <c r="AN145" s="13">
        <v>1400</v>
      </c>
      <c r="AO145">
        <v>0.378603191627299</v>
      </c>
      <c r="AP145">
        <v>0.37811916668409401</v>
      </c>
      <c r="AQ145">
        <v>0.37657993790483701</v>
      </c>
      <c r="AR145">
        <v>0.37399766087762698</v>
      </c>
      <c r="AS145">
        <v>0.37039277715223901</v>
      </c>
      <c r="AT145">
        <v>0.36579389391196898</v>
      </c>
      <c r="AU145">
        <v>0.36023760032558699</v>
      </c>
      <c r="AV145">
        <v>0.35376820875758902</v>
      </c>
      <c r="AW145">
        <v>0.346437407551689</v>
      </c>
      <c r="AX145">
        <v>0.33830381206910998</v>
      </c>
      <c r="AY145" s="5">
        <v>0.32943240230135801</v>
      </c>
      <c r="BA145" s="13">
        <v>1400</v>
      </c>
      <c r="BB145">
        <v>0.47648807445552799</v>
      </c>
      <c r="BC145">
        <v>0.47597354007128401</v>
      </c>
      <c r="BD145">
        <v>0.47433893758409501</v>
      </c>
      <c r="BE145">
        <v>0.47159283636155103</v>
      </c>
      <c r="BF145">
        <v>0.46774982102454399</v>
      </c>
      <c r="BG145">
        <v>0.46283060099683199</v>
      </c>
      <c r="BH145">
        <v>0.456862143229118</v>
      </c>
      <c r="BI145">
        <v>0.44987780921654502</v>
      </c>
      <c r="BJ145">
        <v>0.44191747307029</v>
      </c>
      <c r="BK145">
        <v>0.43302759407103403</v>
      </c>
      <c r="BL145" s="5">
        <v>0.42326121522575499</v>
      </c>
      <c r="BN145" s="13">
        <v>1400</v>
      </c>
      <c r="BO145">
        <v>0.57235383891799796</v>
      </c>
      <c r="BP145">
        <v>0.57184847750018597</v>
      </c>
      <c r="BQ145">
        <v>0.57024270319158799</v>
      </c>
      <c r="BR145">
        <v>0.56754075014972505</v>
      </c>
      <c r="BS145">
        <v>0.56375002322672796</v>
      </c>
      <c r="BT145">
        <v>0.55888134834297098</v>
      </c>
      <c r="BU145">
        <v>0.55294930748399995</v>
      </c>
      <c r="BV145">
        <v>0.54597264279485003</v>
      </c>
      <c r="BW145">
        <v>0.53797470937903302</v>
      </c>
      <c r="BX145">
        <v>0.52898395156663702</v>
      </c>
      <c r="BY145" s="5">
        <v>0.519034372910533</v>
      </c>
      <c r="CA145" s="13">
        <v>1400</v>
      </c>
      <c r="CB145">
        <v>0.67131640217224897</v>
      </c>
      <c r="CC145">
        <v>0.67086210644197097</v>
      </c>
      <c r="CD145">
        <v>0.669414278087197</v>
      </c>
      <c r="CE145">
        <v>0.66697282664357105</v>
      </c>
      <c r="CF145">
        <v>0.66353791223359304</v>
      </c>
      <c r="CG145">
        <v>0.65911022100285299</v>
      </c>
      <c r="CH145">
        <v>0.65369134581672095</v>
      </c>
      <c r="CI145">
        <v>0.64728426626359803</v>
      </c>
      <c r="CJ145">
        <v>0.63989391898796499</v>
      </c>
      <c r="CK145">
        <v>0.63152784560848296</v>
      </c>
      <c r="CL145" s="5">
        <v>0.62219690103515002</v>
      </c>
      <c r="CN145" s="13">
        <v>1400</v>
      </c>
      <c r="CO145">
        <v>0.78036887909230401</v>
      </c>
      <c r="CP145">
        <v>0.77999097063949896</v>
      </c>
      <c r="CQ145">
        <v>0.77877332619721396</v>
      </c>
      <c r="CR145">
        <v>0.77671165682308896</v>
      </c>
      <c r="CS145">
        <v>0.77379905925979797</v>
      </c>
      <c r="CT145">
        <v>0.77002625032371996</v>
      </c>
      <c r="CU145">
        <v>0.76538190116210902</v>
      </c>
      <c r="CV145">
        <v>0.75985307597831597</v>
      </c>
      <c r="CW145">
        <v>0.75342577950694101</v>
      </c>
      <c r="CX145">
        <v>0.74608561613656599</v>
      </c>
      <c r="CY145" s="5">
        <v>0.73781856101144305</v>
      </c>
      <c r="DA145" s="13">
        <v>1400</v>
      </c>
      <c r="DB145">
        <v>0.88923902919245301</v>
      </c>
      <c r="DC145">
        <v>0.88896738799436803</v>
      </c>
      <c r="DD145">
        <v>0.88807092941284804</v>
      </c>
      <c r="DE145">
        <v>0.88655101419179105</v>
      </c>
      <c r="DF145">
        <v>0.884400592776863</v>
      </c>
      <c r="DG145">
        <v>0.88160466217664502</v>
      </c>
      <c r="DH145">
        <v>0.87814183324685902</v>
      </c>
      <c r="DI145">
        <v>0.87398531124858403</v>
      </c>
      <c r="DJ145">
        <v>0.86910353295551501</v>
      </c>
      <c r="DK145">
        <v>0.86346071439377103</v>
      </c>
      <c r="DL145" s="5">
        <v>0.85701743795843199</v>
      </c>
      <c r="DN145" s="13">
        <v>1400</v>
      </c>
      <c r="DO145">
        <v>0.90030443711536101</v>
      </c>
      <c r="DP145">
        <v>0.90005989139638098</v>
      </c>
      <c r="DQ145">
        <v>0.89924376669595896</v>
      </c>
      <c r="DR145">
        <v>0.89785790246728103</v>
      </c>
      <c r="DS145">
        <v>0.89589589722422003</v>
      </c>
      <c r="DT145">
        <v>0.89334353855897297</v>
      </c>
      <c r="DU145">
        <v>0.89018034186059203</v>
      </c>
      <c r="DV145">
        <v>0.88638047701608402</v>
      </c>
      <c r="DW145">
        <v>0.88191332820329804</v>
      </c>
      <c r="DX145">
        <v>0.87674394264858002</v>
      </c>
      <c r="DY145" s="5">
        <v>0.87083349739728599</v>
      </c>
      <c r="EA145" s="13">
        <v>1400</v>
      </c>
      <c r="EB145">
        <v>0.90935703713232097</v>
      </c>
      <c r="EC145">
        <v>0.90913521687833299</v>
      </c>
      <c r="ED145">
        <v>0.90838650907831797</v>
      </c>
      <c r="EE145">
        <v>0.90711320988053001</v>
      </c>
      <c r="EF145">
        <v>0.90530955802325197</v>
      </c>
      <c r="EG145">
        <v>0.902962145592068</v>
      </c>
      <c r="EH145">
        <v>0.90005143699980195</v>
      </c>
      <c r="EI145">
        <v>0.89655265601967005</v>
      </c>
      <c r="EJ145">
        <v>0.89243628725518898</v>
      </c>
      <c r="EK145">
        <v>0.887668449046352</v>
      </c>
      <c r="EL145" s="5">
        <v>0.88221126663048</v>
      </c>
      <c r="EN145" s="13">
        <v>1400</v>
      </c>
      <c r="EO145">
        <v>0.91690024112233304</v>
      </c>
      <c r="EP145">
        <v>0.91669774123193604</v>
      </c>
      <c r="EQ145">
        <v>0.91600637566268805</v>
      </c>
      <c r="ER145">
        <v>0.91482886706734401</v>
      </c>
      <c r="ES145">
        <v>0.91316006551755702</v>
      </c>
      <c r="ET145">
        <v>0.91098734532331405</v>
      </c>
      <c r="EU145">
        <v>0.90829211044261704</v>
      </c>
      <c r="EV145">
        <v>0.90505065201212598</v>
      </c>
      <c r="EW145">
        <v>0.90123460531926602</v>
      </c>
      <c r="EX145">
        <v>0.89681126395782695</v>
      </c>
      <c r="EY145" s="5">
        <v>0.89174387950370304</v>
      </c>
      <c r="FA145" s="13">
        <v>1400</v>
      </c>
      <c r="FB145">
        <v>0.84185356064439498</v>
      </c>
      <c r="FC145">
        <v>0.84153056870837895</v>
      </c>
      <c r="FD145">
        <v>0.84047574026425897</v>
      </c>
      <c r="FE145">
        <v>0.838682608375248</v>
      </c>
      <c r="FF145">
        <v>0.83614056659010305</v>
      </c>
      <c r="FG145">
        <v>0.83283502220261796</v>
      </c>
      <c r="FH145">
        <v>0.82874763052286404</v>
      </c>
      <c r="FI145">
        <v>0.82385662499063905</v>
      </c>
      <c r="FJ145">
        <v>0.81813725798370196</v>
      </c>
      <c r="FK145">
        <v>0.81156236615335398</v>
      </c>
      <c r="FL145" s="5">
        <v>0.80410307240954904</v>
      </c>
      <c r="FN145" s="13">
        <v>1400</v>
      </c>
      <c r="FO145">
        <v>0.87819894287273703</v>
      </c>
      <c r="FP145">
        <v>0.877917372422933</v>
      </c>
      <c r="FQ145">
        <v>0.87698643554686995</v>
      </c>
      <c r="FR145">
        <v>0.87539974629040596</v>
      </c>
      <c r="FS145">
        <v>0.87314628313360898</v>
      </c>
      <c r="FT145">
        <v>0.87021009899251001</v>
      </c>
      <c r="FU145">
        <v>0.86657027765150996</v>
      </c>
      <c r="FV145">
        <v>0.86220112439549801</v>
      </c>
      <c r="FW145">
        <v>0.85707253105959802</v>
      </c>
      <c r="FX145">
        <v>0.85115047776614905</v>
      </c>
      <c r="FY145" s="5">
        <v>0.84439766414241002</v>
      </c>
      <c r="GA145" s="13">
        <v>1400</v>
      </c>
      <c r="GB145">
        <v>0.88768042213036003</v>
      </c>
      <c r="GC145">
        <v>0.88740502477983896</v>
      </c>
      <c r="GD145">
        <v>0.88649743400182701</v>
      </c>
      <c r="GE145">
        <v>0.88495894998964397</v>
      </c>
      <c r="GF145">
        <v>0.8827824435221</v>
      </c>
      <c r="GG145">
        <v>0.87995281686684201</v>
      </c>
      <c r="GH145">
        <v>0.87644857543497801</v>
      </c>
      <c r="GI145">
        <v>0.87224281633675704</v>
      </c>
      <c r="GJ145">
        <v>0.86730387682727195</v>
      </c>
      <c r="GK145">
        <v>0.86159589643348999</v>
      </c>
      <c r="GL145" s="5">
        <v>0.85507942140853599</v>
      </c>
      <c r="GN145" s="13">
        <v>1400</v>
      </c>
      <c r="GO145">
        <v>0.88296262201229103</v>
      </c>
      <c r="GP145">
        <v>0.88268631449984603</v>
      </c>
      <c r="GQ145">
        <v>0.881771618798316</v>
      </c>
      <c r="GR145">
        <v>0.88021332440137601</v>
      </c>
      <c r="GS145">
        <v>0.87800142718623697</v>
      </c>
      <c r="GT145">
        <v>0.87512046983485503</v>
      </c>
      <c r="GU145">
        <v>0.87154952757229498</v>
      </c>
      <c r="GV145">
        <v>0.86726253844272805</v>
      </c>
      <c r="GW145">
        <v>0.86222877203719395</v>
      </c>
      <c r="GX145">
        <v>0.856413378442754</v>
      </c>
      <c r="GY145" s="5">
        <v>0.84977802769822397</v>
      </c>
      <c r="HA145" s="13">
        <v>1400</v>
      </c>
      <c r="HB145">
        <v>0.88728388216089404</v>
      </c>
      <c r="HC145">
        <v>0.88700753155015999</v>
      </c>
      <c r="HD145">
        <v>0.88609711574008798</v>
      </c>
      <c r="HE145">
        <v>0.88455391978616504</v>
      </c>
      <c r="HF145">
        <v>0.88237079464968204</v>
      </c>
      <c r="HG145">
        <v>0.87953261913908898</v>
      </c>
      <c r="HH145">
        <v>0.876017872689143</v>
      </c>
      <c r="HI145">
        <v>0.87179962596606397</v>
      </c>
      <c r="HJ145">
        <v>0.86684619221370596</v>
      </c>
      <c r="HK145">
        <v>0.86112169305605601</v>
      </c>
      <c r="HL145" s="5">
        <v>0.854586667374722</v>
      </c>
    </row>
    <row r="146" spans="1:220" x14ac:dyDescent="0.25">
      <c r="A146" s="13">
        <v>2800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5">
        <v>0</v>
      </c>
      <c r="N146" s="13">
        <v>2800</v>
      </c>
      <c r="O146">
        <v>0.16483860288955601</v>
      </c>
      <c r="P146">
        <v>0.16456217464041301</v>
      </c>
      <c r="Q146">
        <v>0.163680025970348</v>
      </c>
      <c r="R146">
        <v>0.162204056857748</v>
      </c>
      <c r="S146">
        <v>0.16015397287386801</v>
      </c>
      <c r="T146">
        <v>0.157556786932918</v>
      </c>
      <c r="U146">
        <v>0.154446146414362</v>
      </c>
      <c r="V146">
        <v>0.150861511404036</v>
      </c>
      <c r="W146">
        <v>0.14684721466776099</v>
      </c>
      <c r="X146">
        <v>0.14245143725062701</v>
      </c>
      <c r="Y146" s="5">
        <v>0.13772513523027399</v>
      </c>
      <c r="AA146" s="13">
        <v>2800</v>
      </c>
      <c r="AB146">
        <v>0.29458975756415501</v>
      </c>
      <c r="AC146">
        <v>0.29417183875604802</v>
      </c>
      <c r="AD146">
        <v>0.29283867790884299</v>
      </c>
      <c r="AE146">
        <v>0.29060365788489501</v>
      </c>
      <c r="AF146">
        <v>0.28748913247322699</v>
      </c>
      <c r="AG146">
        <v>0.28352610300463199</v>
      </c>
      <c r="AH146">
        <v>0.27875376530884999</v>
      </c>
      <c r="AI146">
        <v>0.27321893007507198</v>
      </c>
      <c r="AJ146">
        <v>0.26697532148278502</v>
      </c>
      <c r="AK146">
        <v>0.26008276138960501</v>
      </c>
      <c r="AL146" s="5">
        <v>0.25260624942332299</v>
      </c>
      <c r="AN146" s="13">
        <v>2800</v>
      </c>
      <c r="AO146">
        <v>0.40321594064128602</v>
      </c>
      <c r="AP146">
        <v>0.40273145749578398</v>
      </c>
      <c r="AQ146">
        <v>0.40118615329714502</v>
      </c>
      <c r="AR146">
        <v>0.39859106584905901</v>
      </c>
      <c r="AS146">
        <v>0.39496480984309301</v>
      </c>
      <c r="AT146">
        <v>0.39033351517276199</v>
      </c>
      <c r="AU146">
        <v>0.38473072473627701</v>
      </c>
      <c r="AV146">
        <v>0.37819723874748701</v>
      </c>
      <c r="AW146">
        <v>0.370780890416883</v>
      </c>
      <c r="AX146">
        <v>0.36253623694920101</v>
      </c>
      <c r="AY146" s="5">
        <v>0.35352415041489199</v>
      </c>
      <c r="BA146" s="13">
        <v>2800</v>
      </c>
      <c r="BB146">
        <v>0.50230818045993098</v>
      </c>
      <c r="BC146">
        <v>0.50180399908603701</v>
      </c>
      <c r="BD146">
        <v>0.50019655618515602</v>
      </c>
      <c r="BE146">
        <v>0.497493080519261</v>
      </c>
      <c r="BF146">
        <v>0.49370593702492099</v>
      </c>
      <c r="BG146">
        <v>0.48885277036366898</v>
      </c>
      <c r="BH146">
        <v>0.48295668763081701</v>
      </c>
      <c r="BI146">
        <v>0.47604646314667798</v>
      </c>
      <c r="BJ146">
        <v>0.46815674388449502</v>
      </c>
      <c r="BK146">
        <v>0.45932823038486997</v>
      </c>
      <c r="BL146" s="5">
        <v>0.44960780533480799</v>
      </c>
      <c r="BN146" s="13">
        <v>2800</v>
      </c>
      <c r="BO146">
        <v>0.59743018395443004</v>
      </c>
      <c r="BP146">
        <v>0.59694512257186405</v>
      </c>
      <c r="BQ146">
        <v>0.59539742299812604</v>
      </c>
      <c r="BR146">
        <v>0.59279010518159103</v>
      </c>
      <c r="BS146">
        <v>0.58912853984696301</v>
      </c>
      <c r="BT146">
        <v>0.58442069854923095</v>
      </c>
      <c r="BU146">
        <v>0.57867749189419704</v>
      </c>
      <c r="BV146">
        <v>0.57191318373980005</v>
      </c>
      <c r="BW146">
        <v>0.56414586497755104</v>
      </c>
      <c r="BX146">
        <v>0.55539796604313496</v>
      </c>
      <c r="BY146" s="5">
        <v>0.54569678285307999</v>
      </c>
      <c r="CA146" s="13">
        <v>2800</v>
      </c>
      <c r="CB146">
        <v>0.69368520991918003</v>
      </c>
      <c r="CC146">
        <v>0.69325840808331296</v>
      </c>
      <c r="CD146">
        <v>0.69189142265147996</v>
      </c>
      <c r="CE146">
        <v>0.68958338560856502</v>
      </c>
      <c r="CF146">
        <v>0.68633313289059295</v>
      </c>
      <c r="CG146">
        <v>0.68213945194679104</v>
      </c>
      <c r="CH146">
        <v>0.67700142612043102</v>
      </c>
      <c r="CI146">
        <v>0.67091887259962402</v>
      </c>
      <c r="CJ146">
        <v>0.66389286849337203</v>
      </c>
      <c r="CK146">
        <v>0.65592635663520904</v>
      </c>
      <c r="CL146" s="5">
        <v>0.647024819024836</v>
      </c>
      <c r="CN146" s="13">
        <v>2800</v>
      </c>
      <c r="CO146">
        <v>0.798156759228829</v>
      </c>
      <c r="CP146">
        <v>0.79781104497406297</v>
      </c>
      <c r="CQ146">
        <v>0.79668938927943</v>
      </c>
      <c r="CR146">
        <v>0.79478733161843296</v>
      </c>
      <c r="CS146">
        <v>0.79209764552506501</v>
      </c>
      <c r="CT146">
        <v>0.78861052964567102</v>
      </c>
      <c r="CU146">
        <v>0.78431388178650696</v>
      </c>
      <c r="CV146">
        <v>0.77919366128818401</v>
      </c>
      <c r="CW146">
        <v>0.77323434530652602</v>
      </c>
      <c r="CX146">
        <v>0.76641948397010695</v>
      </c>
      <c r="CY146" s="5">
        <v>0.75873235780058101</v>
      </c>
      <c r="DA146" s="13">
        <v>2800</v>
      </c>
      <c r="DB146">
        <v>0.900350280979752</v>
      </c>
      <c r="DC146">
        <v>0.90011646010421797</v>
      </c>
      <c r="DD146">
        <v>0.89932915315354101</v>
      </c>
      <c r="DE146">
        <v>0.89798313145611297</v>
      </c>
      <c r="DF146">
        <v>0.896068784255311</v>
      </c>
      <c r="DG146">
        <v>0.89357154881710898</v>
      </c>
      <c r="DH146">
        <v>0.89047176930726002</v>
      </c>
      <c r="DI146">
        <v>0.88674484234105599</v>
      </c>
      <c r="DJ146">
        <v>0.88236150253624601</v>
      </c>
      <c r="DK146">
        <v>0.87728818716414103</v>
      </c>
      <c r="DL146" s="5">
        <v>0.87148747626476597</v>
      </c>
      <c r="DN146" s="13">
        <v>2800</v>
      </c>
      <c r="DO146">
        <v>0.91039935178791598</v>
      </c>
      <c r="DP146">
        <v>0.91019052424408597</v>
      </c>
      <c r="DQ146">
        <v>0.90947731161616796</v>
      </c>
      <c r="DR146">
        <v>0.90825489923839797</v>
      </c>
      <c r="DS146">
        <v>0.90651433427857897</v>
      </c>
      <c r="DT146">
        <v>0.90424192357095801</v>
      </c>
      <c r="DU146">
        <v>0.90141905274988599</v>
      </c>
      <c r="DV146">
        <v>0.89802228149617402</v>
      </c>
      <c r="DW146">
        <v>0.89402356491500901</v>
      </c>
      <c r="DX146">
        <v>0.88939053768880605</v>
      </c>
      <c r="DY146" s="5">
        <v>0.88408685560886902</v>
      </c>
      <c r="EA146" s="13">
        <v>2800</v>
      </c>
      <c r="EB146">
        <v>0.91860157482480698</v>
      </c>
      <c r="EC146">
        <v>0.91841360019065998</v>
      </c>
      <c r="ED146">
        <v>0.91776223964840897</v>
      </c>
      <c r="EE146">
        <v>0.91664306995024802</v>
      </c>
      <c r="EF146">
        <v>0.91504776598040505</v>
      </c>
      <c r="EG146">
        <v>0.91296347467608596</v>
      </c>
      <c r="EH146">
        <v>0.91037260504823003</v>
      </c>
      <c r="EI146">
        <v>0.90725288650207103</v>
      </c>
      <c r="EJ146">
        <v>0.90357754263133105</v>
      </c>
      <c r="EK146">
        <v>0.89931551491108497</v>
      </c>
      <c r="EL146" s="5">
        <v>0.89443172913575797</v>
      </c>
      <c r="EN146" s="13">
        <v>2800</v>
      </c>
      <c r="EO146">
        <v>0.92542323147657901</v>
      </c>
      <c r="EP146">
        <v>0.92525290997477705</v>
      </c>
      <c r="EQ146">
        <v>0.92465393254136896</v>
      </c>
      <c r="ER146">
        <v>0.92362223898218798</v>
      </c>
      <c r="ES146">
        <v>0.92215008994660297</v>
      </c>
      <c r="ET146">
        <v>0.92022542281356301</v>
      </c>
      <c r="EU146">
        <v>0.91783162005914598</v>
      </c>
      <c r="EV146">
        <v>0.91494754009196899</v>
      </c>
      <c r="EW146">
        <v>0.911547655292402</v>
      </c>
      <c r="EX146">
        <v>0.90760222971756799</v>
      </c>
      <c r="EY146" s="5">
        <v>0.90307752767357896</v>
      </c>
      <c r="FA146" s="13">
        <v>2800</v>
      </c>
      <c r="FB146">
        <v>0.856274654881372</v>
      </c>
      <c r="FC146">
        <v>0.85598481620553502</v>
      </c>
      <c r="FD146">
        <v>0.85502940603990496</v>
      </c>
      <c r="FE146">
        <v>0.85340217635129301</v>
      </c>
      <c r="FF146">
        <v>0.85109285368139798</v>
      </c>
      <c r="FG146">
        <v>0.84808725413599095</v>
      </c>
      <c r="FH146">
        <v>0.84436746006628705</v>
      </c>
      <c r="FI146">
        <v>0.839912071102073</v>
      </c>
      <c r="FJ146">
        <v>0.83469654314214003</v>
      </c>
      <c r="FK146">
        <v>0.82869362899718302</v>
      </c>
      <c r="FL146" s="5">
        <v>0.82187393380941998</v>
      </c>
      <c r="FN146" s="13">
        <v>2800</v>
      </c>
      <c r="FO146">
        <v>0.89020240573699205</v>
      </c>
      <c r="FP146">
        <v>0.88995388357910599</v>
      </c>
      <c r="FQ146">
        <v>0.88912218445425895</v>
      </c>
      <c r="FR146">
        <v>0.88770083815119405</v>
      </c>
      <c r="FS146">
        <v>0.88567896722775097</v>
      </c>
      <c r="FT146">
        <v>0.88304116753629702</v>
      </c>
      <c r="FU146">
        <v>0.87976747777178499</v>
      </c>
      <c r="FV146">
        <v>0.87583346923784899</v>
      </c>
      <c r="FW146">
        <v>0.87121045773307604</v>
      </c>
      <c r="FX146">
        <v>0.865865832760772</v>
      </c>
      <c r="FY146" s="5">
        <v>0.85976350500829002</v>
      </c>
      <c r="GA146" s="13">
        <v>2800</v>
      </c>
      <c r="GB146">
        <v>0.89893278072912297</v>
      </c>
      <c r="GC146">
        <v>0.89869548352183404</v>
      </c>
      <c r="GD146">
        <v>0.89789787423657796</v>
      </c>
      <c r="GE146">
        <v>0.89653467150094501</v>
      </c>
      <c r="GF146">
        <v>0.89459618140249197</v>
      </c>
      <c r="GG146">
        <v>0.89206773239012804</v>
      </c>
      <c r="GH146">
        <v>0.88892954008448399</v>
      </c>
      <c r="GI146">
        <v>0.885156860324394</v>
      </c>
      <c r="GJ146">
        <v>0.88072028422900295</v>
      </c>
      <c r="GK146">
        <v>0.87558611468939396</v>
      </c>
      <c r="GL146" s="5">
        <v>0.86971682086583801</v>
      </c>
      <c r="GN146" s="13">
        <v>2800</v>
      </c>
      <c r="GO146">
        <v>0.89460490236560597</v>
      </c>
      <c r="GP146">
        <v>0.89436228336184598</v>
      </c>
      <c r="GQ146">
        <v>0.89354837719784097</v>
      </c>
      <c r="GR146">
        <v>0.89215704059453904</v>
      </c>
      <c r="GS146">
        <v>0.89017774458963195</v>
      </c>
      <c r="GT146">
        <v>0.887595311147099</v>
      </c>
      <c r="GU146">
        <v>0.88438981520533599</v>
      </c>
      <c r="GV146">
        <v>0.88053666418560905</v>
      </c>
      <c r="GW146">
        <v>0.87600682029365096</v>
      </c>
      <c r="GX146">
        <v>0.87076713779158899</v>
      </c>
      <c r="GY146" s="5">
        <v>0.86478080842941996</v>
      </c>
      <c r="HA146" s="13">
        <v>2800</v>
      </c>
      <c r="HB146">
        <v>0.89857206024667702</v>
      </c>
      <c r="HC146">
        <v>0.898333880335216</v>
      </c>
      <c r="HD146">
        <v>0.897533655237024</v>
      </c>
      <c r="HE146">
        <v>0.89616609039081496</v>
      </c>
      <c r="HF146">
        <v>0.89422147109904204</v>
      </c>
      <c r="HG146">
        <v>0.89168509865817303</v>
      </c>
      <c r="HH146">
        <v>0.88853715669102995</v>
      </c>
      <c r="HI146">
        <v>0.88475286611573301</v>
      </c>
      <c r="HJ146">
        <v>0.88030278264422901</v>
      </c>
      <c r="HK146">
        <v>0.87515317630429801</v>
      </c>
      <c r="HL146" s="5">
        <v>0.86926648961306197</v>
      </c>
    </row>
    <row r="147" spans="1:220" x14ac:dyDescent="0.25">
      <c r="A147" s="13">
        <v>4200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5">
        <v>0</v>
      </c>
      <c r="N147" s="13">
        <v>4200</v>
      </c>
      <c r="O147">
        <v>0.17999215538198299</v>
      </c>
      <c r="P147">
        <v>0.179701732532421</v>
      </c>
      <c r="Q147">
        <v>0.17877345994965399</v>
      </c>
      <c r="R147">
        <v>0.177219311078681</v>
      </c>
      <c r="S147">
        <v>0.17505913772999601</v>
      </c>
      <c r="T147">
        <v>0.17232019507999</v>
      </c>
      <c r="U147">
        <v>0.169036498388343</v>
      </c>
      <c r="V147">
        <v>0.16524803448202399</v>
      </c>
      <c r="W147">
        <v>0.16099985555031401</v>
      </c>
      <c r="X147">
        <v>0.15634108595907001</v>
      </c>
      <c r="Y147" s="5">
        <v>0.15132387457764901</v>
      </c>
      <c r="AA147" s="13">
        <v>4200</v>
      </c>
      <c r="AB147">
        <v>0.31711856763753299</v>
      </c>
      <c r="AC147">
        <v>0.31669243230845701</v>
      </c>
      <c r="AD147">
        <v>0.31532951713269097</v>
      </c>
      <c r="AE147">
        <v>0.31304251392181698</v>
      </c>
      <c r="AF147">
        <v>0.30985266606265099</v>
      </c>
      <c r="AG147">
        <v>0.30578950367198499</v>
      </c>
      <c r="AH147">
        <v>0.300890469545112</v>
      </c>
      <c r="AI147">
        <v>0.295200435814855</v>
      </c>
      <c r="AJ147">
        <v>0.28877111218856599</v>
      </c>
      <c r="AK147">
        <v>0.28166034828109399</v>
      </c>
      <c r="AL147" s="5">
        <v>0.27393133499954497</v>
      </c>
      <c r="AN147" s="13">
        <v>4200</v>
      </c>
      <c r="AO147">
        <v>0.428980147944787</v>
      </c>
      <c r="AP147">
        <v>0.42849816743201002</v>
      </c>
      <c r="AQ147">
        <v>0.42695560004835298</v>
      </c>
      <c r="AR147">
        <v>0.42436228580578</v>
      </c>
      <c r="AS147">
        <v>0.42073487356249101</v>
      </c>
      <c r="AT147">
        <v>0.41609681218294198</v>
      </c>
      <c r="AU147">
        <v>0.410478322503874</v>
      </c>
      <c r="AV147">
        <v>0.40391633676094701</v>
      </c>
      <c r="AW147">
        <v>0.39645438945647099</v>
      </c>
      <c r="AX147">
        <v>0.388142441979138</v>
      </c>
      <c r="AY147" s="5">
        <v>0.37903662292636198</v>
      </c>
      <c r="BA147" s="13">
        <v>4200</v>
      </c>
      <c r="BB147">
        <v>0.52877949529060597</v>
      </c>
      <c r="BC147">
        <v>0.52828890075827994</v>
      </c>
      <c r="BD147">
        <v>0.52671839629611295</v>
      </c>
      <c r="BE147">
        <v>0.52407388267333899</v>
      </c>
      <c r="BF147">
        <v>0.52036551832091305</v>
      </c>
      <c r="BG147">
        <v>0.51560788709508398</v>
      </c>
      <c r="BH147">
        <v>0.50982021769406505</v>
      </c>
      <c r="BI147">
        <v>0.503026639946898</v>
      </c>
      <c r="BJ147">
        <v>0.49525645901946802</v>
      </c>
      <c r="BK147">
        <v>0.48654442474090498</v>
      </c>
      <c r="BL147" s="5">
        <v>0.47693097006271901</v>
      </c>
      <c r="BN147" s="13">
        <v>4200</v>
      </c>
      <c r="BO147">
        <v>0.62263115587328799</v>
      </c>
      <c r="BP147">
        <v>0.62216902509249505</v>
      </c>
      <c r="BQ147">
        <v>0.62068746497377003</v>
      </c>
      <c r="BR147">
        <v>0.61818837981881503</v>
      </c>
      <c r="BS147">
        <v>0.61467526439306597</v>
      </c>
      <c r="BT147">
        <v>0.61015344537241001</v>
      </c>
      <c r="BU147">
        <v>0.60463041096493497</v>
      </c>
      <c r="BV147">
        <v>0.59811621973775198</v>
      </c>
      <c r="BW147">
        <v>0.59062397619154705</v>
      </c>
      <c r="BX147">
        <v>0.58217035671851602</v>
      </c>
      <c r="BY147" s="5">
        <v>0.57277616541213405</v>
      </c>
      <c r="CA147" s="13">
        <v>4200</v>
      </c>
      <c r="CB147">
        <v>0.71571620270952796</v>
      </c>
      <c r="CC147">
        <v>0.71531823465170297</v>
      </c>
      <c r="CD147">
        <v>0.714036316795577</v>
      </c>
      <c r="CE147">
        <v>0.71186894012251301</v>
      </c>
      <c r="CF147">
        <v>0.70881384224772603</v>
      </c>
      <c r="CG147">
        <v>0.70486822446589004</v>
      </c>
      <c r="CH147">
        <v>0.70002905555556205</v>
      </c>
      <c r="CI147">
        <v>0.69429346128407599</v>
      </c>
      <c r="CJ147">
        <v>0.68765919709186496</v>
      </c>
      <c r="CK147">
        <v>0.68012519925148796</v>
      </c>
      <c r="CL147" s="5">
        <v>0.67169220687412201</v>
      </c>
      <c r="CN147" s="13">
        <v>4200</v>
      </c>
      <c r="CO147">
        <v>0.81525376626274304</v>
      </c>
      <c r="CP147">
        <v>0.81493995372107897</v>
      </c>
      <c r="CQ147">
        <v>0.81391360795299605</v>
      </c>
      <c r="CR147">
        <v>0.81217022050671495</v>
      </c>
      <c r="CS147">
        <v>0.80970245066595203</v>
      </c>
      <c r="CT147">
        <v>0.80650027689399295</v>
      </c>
      <c r="CU147">
        <v>0.802551215458287</v>
      </c>
      <c r="CV147">
        <v>0.79784061182492605</v>
      </c>
      <c r="CW147">
        <v>0.79235201103761399</v>
      </c>
      <c r="CX147">
        <v>0.78606761325407903</v>
      </c>
      <c r="CY147" s="5">
        <v>0.77896881979894905</v>
      </c>
      <c r="DA147" s="13">
        <v>4200</v>
      </c>
      <c r="DB147">
        <v>0.91073740390362001</v>
      </c>
      <c r="DC147">
        <v>0.910534407463644</v>
      </c>
      <c r="DD147">
        <v>0.90983971532455499</v>
      </c>
      <c r="DE147">
        <v>0.90864764108321505</v>
      </c>
      <c r="DF147">
        <v>0.90694847203472495</v>
      </c>
      <c r="DG147">
        <v>0.90472822451952095</v>
      </c>
      <c r="DH147">
        <v>0.90196850575450704</v>
      </c>
      <c r="DI147">
        <v>0.89864650496584697</v>
      </c>
      <c r="DJ147">
        <v>0.89473509542415097</v>
      </c>
      <c r="DK147">
        <v>0.89020302729693401</v>
      </c>
      <c r="DL147" s="5">
        <v>0.88501520490060004</v>
      </c>
      <c r="DN147" s="13">
        <v>4200</v>
      </c>
      <c r="DO147">
        <v>0.91981761511918203</v>
      </c>
      <c r="DP147">
        <v>0.91963742478091604</v>
      </c>
      <c r="DQ147">
        <v>0.91901037703529498</v>
      </c>
      <c r="DR147">
        <v>0.91793120019908803</v>
      </c>
      <c r="DS147">
        <v>0.91639085325760605</v>
      </c>
      <c r="DT147">
        <v>0.914376259465145</v>
      </c>
      <c r="DU147">
        <v>0.91187013814638695</v>
      </c>
      <c r="DV147">
        <v>0.90885095638825097</v>
      </c>
      <c r="DW147">
        <v>0.90529298046167495</v>
      </c>
      <c r="DX147">
        <v>0.90116640493862499</v>
      </c>
      <c r="DY147" s="5">
        <v>0.89643755119979096</v>
      </c>
      <c r="EA147" s="13">
        <v>4200</v>
      </c>
      <c r="EB147">
        <v>0.92721319732541096</v>
      </c>
      <c r="EC147">
        <v>0.92705194516957201</v>
      </c>
      <c r="ED147">
        <v>0.92648109484114805</v>
      </c>
      <c r="EE147">
        <v>0.92549575585077004</v>
      </c>
      <c r="EF147">
        <v>0.92408750796517303</v>
      </c>
      <c r="EG147">
        <v>0.92224411922638305</v>
      </c>
      <c r="EH147">
        <v>0.91994935624463903</v>
      </c>
      <c r="EI147">
        <v>0.917182907493167</v>
      </c>
      <c r="EJ147">
        <v>0.91392039793456703</v>
      </c>
      <c r="EK147">
        <v>0.91013347123112998</v>
      </c>
      <c r="EL147" s="5">
        <v>0.90578992950181303</v>
      </c>
      <c r="EN147" s="13">
        <v>4200</v>
      </c>
      <c r="EO147">
        <v>0.93335317055900602</v>
      </c>
      <c r="EP147">
        <v>0.93320788906310803</v>
      </c>
      <c r="EQ147">
        <v>0.93268444756550395</v>
      </c>
      <c r="ER147">
        <v>0.931778302297815</v>
      </c>
      <c r="ES147">
        <v>0.93048159982727696</v>
      </c>
      <c r="ET147">
        <v>0.92878288372886697</v>
      </c>
      <c r="EU147">
        <v>0.92666688923779805</v>
      </c>
      <c r="EV147">
        <v>0.92411444579861801</v>
      </c>
      <c r="EW147">
        <v>0.92110246455598099</v>
      </c>
      <c r="EX147">
        <v>0.91760398555698497</v>
      </c>
      <c r="EY147" s="5">
        <v>0.91358827308533197</v>
      </c>
      <c r="FA147" s="13">
        <v>4200</v>
      </c>
      <c r="FB147">
        <v>0.86990419754861004</v>
      </c>
      <c r="FC147">
        <v>0.86964624685915504</v>
      </c>
      <c r="FD147">
        <v>0.86878664243181303</v>
      </c>
      <c r="FE147">
        <v>0.86731945007534705</v>
      </c>
      <c r="FF147">
        <v>0.86523489073821802</v>
      </c>
      <c r="FG147">
        <v>0.862519422080544</v>
      </c>
      <c r="FH147">
        <v>0.85915586532882704</v>
      </c>
      <c r="FI147">
        <v>0.85512358809675904</v>
      </c>
      <c r="FJ147">
        <v>0.85039875520972397</v>
      </c>
      <c r="FK147">
        <v>0.84495466028792898</v>
      </c>
      <c r="FL147" s="5">
        <v>0.83876215102748797</v>
      </c>
      <c r="FN147" s="13">
        <v>4200</v>
      </c>
      <c r="FO147">
        <v>0.901423498239175</v>
      </c>
      <c r="FP147">
        <v>0.90120581641686903</v>
      </c>
      <c r="FQ147">
        <v>0.90046703155334096</v>
      </c>
      <c r="FR147">
        <v>0.899200977846208</v>
      </c>
      <c r="FS147">
        <v>0.89739735987636804</v>
      </c>
      <c r="FT147">
        <v>0.89504168998014999</v>
      </c>
      <c r="FU147">
        <v>0.89211526458336499</v>
      </c>
      <c r="FV147">
        <v>0.88859520596167196</v>
      </c>
      <c r="FW147">
        <v>0.88445458344187999</v>
      </c>
      <c r="FX147">
        <v>0.87966262190761402</v>
      </c>
      <c r="FY147" s="5">
        <v>0.87418500538984401</v>
      </c>
      <c r="GA147" s="13">
        <v>4200</v>
      </c>
      <c r="GB147">
        <v>0.90945484497211904</v>
      </c>
      <c r="GC147">
        <v>0.90924866684193795</v>
      </c>
      <c r="GD147">
        <v>0.90854454035980403</v>
      </c>
      <c r="GE147">
        <v>0.90733672520060304</v>
      </c>
      <c r="GF147">
        <v>0.90561542168174203</v>
      </c>
      <c r="GG147">
        <v>0.90336652939767303</v>
      </c>
      <c r="GH147">
        <v>0.90057151358939103</v>
      </c>
      <c r="GI147">
        <v>0.89720740221945805</v>
      </c>
      <c r="GJ147">
        <v>0.89324689559156101</v>
      </c>
      <c r="GK147">
        <v>0.88865856868836102</v>
      </c>
      <c r="GL147" s="5">
        <v>0.88340716005180697</v>
      </c>
      <c r="GN147" s="13">
        <v>4200</v>
      </c>
      <c r="GO147">
        <v>0.90547888445789404</v>
      </c>
      <c r="GP147">
        <v>0.90526705926494699</v>
      </c>
      <c r="GQ147">
        <v>0.90454588569800898</v>
      </c>
      <c r="GR147">
        <v>0.90330933731859397</v>
      </c>
      <c r="GS147">
        <v>0.90154728230179604</v>
      </c>
      <c r="GT147">
        <v>0.89924535706481701</v>
      </c>
      <c r="GU147">
        <v>0.89638489575782498</v>
      </c>
      <c r="GV147">
        <v>0.89294294551267195</v>
      </c>
      <c r="GW147">
        <v>0.88889237395967902</v>
      </c>
      <c r="GX147">
        <v>0.88420206800347401</v>
      </c>
      <c r="GY147" s="5">
        <v>0.87883722595983405</v>
      </c>
      <c r="HA147" s="13">
        <v>4200</v>
      </c>
      <c r="HB147">
        <v>0.90912839575514004</v>
      </c>
      <c r="HC147">
        <v>0.90892140935632404</v>
      </c>
      <c r="HD147">
        <v>0.90821488630701896</v>
      </c>
      <c r="HE147">
        <v>0.90700307273949998</v>
      </c>
      <c r="HF147">
        <v>0.90527614714147597</v>
      </c>
      <c r="HG147">
        <v>0.90301997983549498</v>
      </c>
      <c r="HH147">
        <v>0.90021600051474004</v>
      </c>
      <c r="HI147">
        <v>0.89684119684437502</v>
      </c>
      <c r="HJ147">
        <v>0.89286822602765203</v>
      </c>
      <c r="HK147">
        <v>0.88826561957571404</v>
      </c>
      <c r="HL147" s="5">
        <v>0.88299807516578199</v>
      </c>
    </row>
    <row r="148" spans="1:220" x14ac:dyDescent="0.25">
      <c r="A148" s="13">
        <v>5600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5">
        <v>0</v>
      </c>
      <c r="N148" s="13">
        <v>5600</v>
      </c>
      <c r="O148">
        <v>0.19666416184763899</v>
      </c>
      <c r="P148">
        <v>0.196359856836897</v>
      </c>
      <c r="Q148">
        <v>0.19538546342291099</v>
      </c>
      <c r="R148">
        <v>0.19375294655404199</v>
      </c>
      <c r="S148">
        <v>0.191482170561668</v>
      </c>
      <c r="T148">
        <v>0.18860045233539399</v>
      </c>
      <c r="U148">
        <v>0.18514195439096401</v>
      </c>
      <c r="V148">
        <v>0.18114693800513201</v>
      </c>
      <c r="W148">
        <v>0.17666090064284601</v>
      </c>
      <c r="X148">
        <v>0.171733624872907</v>
      </c>
      <c r="Y148" s="5">
        <v>0.166418167827108</v>
      </c>
      <c r="AA148" s="13">
        <v>5600</v>
      </c>
      <c r="AB148">
        <v>0.34117866636389099</v>
      </c>
      <c r="AC148">
        <v>0.34074645426828498</v>
      </c>
      <c r="AD148">
        <v>0.33935998919363503</v>
      </c>
      <c r="AE148">
        <v>0.33703114682144197</v>
      </c>
      <c r="AF148">
        <v>0.33377985002090799</v>
      </c>
      <c r="AG148">
        <v>0.329633862550402</v>
      </c>
      <c r="AH148">
        <v>0.32462849464195098</v>
      </c>
      <c r="AI148">
        <v>0.31880621778402102</v>
      </c>
      <c r="AJ148">
        <v>0.31221618616707197</v>
      </c>
      <c r="AK148">
        <v>0.30491366312108398</v>
      </c>
      <c r="AL148" s="5">
        <v>0.29695935259503298</v>
      </c>
      <c r="AN148" s="13">
        <v>5600</v>
      </c>
      <c r="AO148">
        <v>0.45583823391878397</v>
      </c>
      <c r="AP148">
        <v>0.45536198763361901</v>
      </c>
      <c r="AQ148">
        <v>0.453831822641729</v>
      </c>
      <c r="AR148">
        <v>0.45125632259182602</v>
      </c>
      <c r="AS148">
        <v>0.44765006623213399</v>
      </c>
      <c r="AT148">
        <v>0.44303366412926798</v>
      </c>
      <c r="AU148">
        <v>0.43743379535364901</v>
      </c>
      <c r="AV148">
        <v>0.43088323117358701</v>
      </c>
      <c r="AW148">
        <v>0.42342082980769702</v>
      </c>
      <c r="AX148">
        <v>0.41509148402962198</v>
      </c>
      <c r="AY148" s="5">
        <v>0.40594600220452298</v>
      </c>
      <c r="BA148" s="13">
        <v>5600</v>
      </c>
      <c r="BB148">
        <v>0.55578732117855201</v>
      </c>
      <c r="BC148">
        <v>0.55531356664735898</v>
      </c>
      <c r="BD148">
        <v>0.553789880554722</v>
      </c>
      <c r="BE148">
        <v>0.55122087628469596</v>
      </c>
      <c r="BF148">
        <v>0.54761456565807898</v>
      </c>
      <c r="BG148">
        <v>0.54298254102937604</v>
      </c>
      <c r="BH148">
        <v>0.53734021781384</v>
      </c>
      <c r="BI148">
        <v>0.53070712527337205</v>
      </c>
      <c r="BJ148">
        <v>0.52310722958808198</v>
      </c>
      <c r="BK148">
        <v>0.51456926948425397</v>
      </c>
      <c r="BL148" s="5">
        <v>0.505127081238401</v>
      </c>
      <c r="BN148" s="13">
        <v>5600</v>
      </c>
      <c r="BO148">
        <v>0.64782863660279899</v>
      </c>
      <c r="BP148">
        <v>0.64739185171310698</v>
      </c>
      <c r="BQ148">
        <v>0.64598388123297401</v>
      </c>
      <c r="BR148">
        <v>0.64360563110072599</v>
      </c>
      <c r="BS148">
        <v>0.64025891050144401</v>
      </c>
      <c r="BT148">
        <v>0.63594665770282099</v>
      </c>
      <c r="BU148">
        <v>0.63067325091512605</v>
      </c>
      <c r="BV148">
        <v>0.62444489815012705</v>
      </c>
      <c r="BW148">
        <v>0.61727009731662297</v>
      </c>
      <c r="BX148">
        <v>0.60916015452164096</v>
      </c>
      <c r="BY148" s="5">
        <v>0.60012974484215797</v>
      </c>
      <c r="CA148" s="13">
        <v>5600</v>
      </c>
      <c r="CB148">
        <v>0.73730740192969701</v>
      </c>
      <c r="CC148">
        <v>0.73693928044761903</v>
      </c>
      <c r="CD148">
        <v>0.735745687542388</v>
      </c>
      <c r="CE148">
        <v>0.73372461071637796</v>
      </c>
      <c r="CF148">
        <v>0.73087291785513298</v>
      </c>
      <c r="CG148">
        <v>0.72718654262021098</v>
      </c>
      <c r="CH148">
        <v>0.72266074553651904</v>
      </c>
      <c r="CI148">
        <v>0.71729045138763603</v>
      </c>
      <c r="CJ148">
        <v>0.71107066268661101</v>
      </c>
      <c r="CK148">
        <v>0.70399694749187802</v>
      </c>
      <c r="CL148" s="5">
        <v>0.69606599764975696</v>
      </c>
      <c r="CN148" s="13">
        <v>5600</v>
      </c>
      <c r="CO148">
        <v>0.83160981811560697</v>
      </c>
      <c r="CP148">
        <v>0.83132731769335</v>
      </c>
      <c r="CQ148">
        <v>0.83039471115353303</v>
      </c>
      <c r="CR148">
        <v>0.82880755046384702</v>
      </c>
      <c r="CS148">
        <v>0.82655856457828603</v>
      </c>
      <c r="CT148">
        <v>0.82363777568714702</v>
      </c>
      <c r="CU148">
        <v>0.82003266826950805</v>
      </c>
      <c r="CV148">
        <v>0.81572841642958005</v>
      </c>
      <c r="CW148">
        <v>0.81070817584097699</v>
      </c>
      <c r="CX148">
        <v>0.80495344696347804</v>
      </c>
      <c r="CY148" s="5">
        <v>0.79844451594874799</v>
      </c>
      <c r="DA148" s="13">
        <v>5600</v>
      </c>
      <c r="DB148">
        <v>0.92037615102545201</v>
      </c>
      <c r="DC148">
        <v>0.92020119838930103</v>
      </c>
      <c r="DD148">
        <v>0.91959122883524602</v>
      </c>
      <c r="DE148">
        <v>0.91854080818067696</v>
      </c>
      <c r="DF148">
        <v>0.917040793807261</v>
      </c>
      <c r="DG148">
        <v>0.91507820320036803</v>
      </c>
      <c r="DH148">
        <v>0.91263611282520296</v>
      </c>
      <c r="DI148">
        <v>0.90969361432025697</v>
      </c>
      <c r="DJ148">
        <v>0.90622583647866095</v>
      </c>
      <c r="DK148">
        <v>0.90220403395373405</v>
      </c>
      <c r="DL148" s="5">
        <v>0.89759574484368099</v>
      </c>
      <c r="DN148" s="13">
        <v>5600</v>
      </c>
      <c r="DO148">
        <v>0.92853845757513997</v>
      </c>
      <c r="DP148">
        <v>0.92838413618790405</v>
      </c>
      <c r="DQ148">
        <v>0.92783538955308897</v>
      </c>
      <c r="DR148">
        <v>0.92688719279998799</v>
      </c>
      <c r="DS148">
        <v>0.92553107164050097</v>
      </c>
      <c r="DT148">
        <v>0.92375495585669698</v>
      </c>
      <c r="DU148">
        <v>0.92154305652098001</v>
      </c>
      <c r="DV148">
        <v>0.91887579299276201</v>
      </c>
      <c r="DW148">
        <v>0.91572977682287404</v>
      </c>
      <c r="DX148">
        <v>0.912077851894597</v>
      </c>
      <c r="DY148" s="5">
        <v>0.90788919121916001</v>
      </c>
      <c r="EA148" s="13">
        <v>5600</v>
      </c>
      <c r="EB148">
        <v>0.93517328488552598</v>
      </c>
      <c r="EC148">
        <v>0.93503602198921199</v>
      </c>
      <c r="ED148">
        <v>0.93453791609805403</v>
      </c>
      <c r="EE148">
        <v>0.93367430978311206</v>
      </c>
      <c r="EF148">
        <v>0.93243733104014903</v>
      </c>
      <c r="EG148">
        <v>0.93081573635367698</v>
      </c>
      <c r="EH148">
        <v>0.92879477284507295</v>
      </c>
      <c r="EI148">
        <v>0.92635608477528697</v>
      </c>
      <c r="EJ148">
        <v>0.92347767041455298</v>
      </c>
      <c r="EK148">
        <v>0.92013388724085499</v>
      </c>
      <c r="EL148" s="5">
        <v>0.91629550436622598</v>
      </c>
      <c r="EN148" s="13">
        <v>5600</v>
      </c>
      <c r="EO148">
        <v>0.94067272024513104</v>
      </c>
      <c r="EP148">
        <v>0.94054979254832705</v>
      </c>
      <c r="EQ148">
        <v>0.94009425635274901</v>
      </c>
      <c r="ER148">
        <v>0.93930178283965504</v>
      </c>
      <c r="ES148">
        <v>0.93816504013886004</v>
      </c>
      <c r="ET148">
        <v>0.93667352908009205</v>
      </c>
      <c r="EU148">
        <v>0.93481343471370604</v>
      </c>
      <c r="EV148">
        <v>0.93256751823347095</v>
      </c>
      <c r="EW148">
        <v>0.92991505438137001</v>
      </c>
      <c r="EX148">
        <v>0.92683181114123303</v>
      </c>
      <c r="EY148" s="5">
        <v>0.92329006931269297</v>
      </c>
      <c r="FA148" s="13">
        <v>5600</v>
      </c>
      <c r="FB148">
        <v>0.88272673026029502</v>
      </c>
      <c r="FC148">
        <v>0.88249919774213204</v>
      </c>
      <c r="FD148">
        <v>0.88173116562259501</v>
      </c>
      <c r="FE148">
        <v>0.880417085536778</v>
      </c>
      <c r="FF148">
        <v>0.87854779663098603</v>
      </c>
      <c r="FG148">
        <v>0.87611057916497304</v>
      </c>
      <c r="FH148">
        <v>0.87308923975899899</v>
      </c>
      <c r="FI148">
        <v>0.86946423716582899</v>
      </c>
      <c r="FJ148">
        <v>0.86521285890866995</v>
      </c>
      <c r="FK148">
        <v>0.86030946014197796</v>
      </c>
      <c r="FL148" s="5">
        <v>0.85472577671933003</v>
      </c>
      <c r="FN148" s="13">
        <v>5600</v>
      </c>
      <c r="FO148">
        <v>0.91186281673190495</v>
      </c>
      <c r="FP148">
        <v>0.91167388791465798</v>
      </c>
      <c r="FQ148">
        <v>0.91102195219962501</v>
      </c>
      <c r="FR148">
        <v>0.90990129937272402</v>
      </c>
      <c r="FS148">
        <v>0.90830241434036696</v>
      </c>
      <c r="FT148">
        <v>0.90621193316753501</v>
      </c>
      <c r="FU148">
        <v>0.90361261617191302</v>
      </c>
      <c r="FV148">
        <v>0.90048335711938698</v>
      </c>
      <c r="FW148">
        <v>0.89679924279503997</v>
      </c>
      <c r="FX148">
        <v>0.89253167394217703</v>
      </c>
      <c r="FY148" s="5">
        <v>0.88764855783236796</v>
      </c>
      <c r="GA148" s="13">
        <v>5600</v>
      </c>
      <c r="GB148">
        <v>0.91922180693399402</v>
      </c>
      <c r="GC148">
        <v>0.91904396811112299</v>
      </c>
      <c r="GD148">
        <v>0.91842543600680604</v>
      </c>
      <c r="GE148">
        <v>0.91736072230022503</v>
      </c>
      <c r="GF148">
        <v>0.91584059622014702</v>
      </c>
      <c r="GG148">
        <v>0.91385195539959496</v>
      </c>
      <c r="GH148">
        <v>0.911377728073966</v>
      </c>
      <c r="GI148">
        <v>0.90839683373304603</v>
      </c>
      <c r="GJ148">
        <v>0.90488421088181703</v>
      </c>
      <c r="GK148">
        <v>0.900810913064787</v>
      </c>
      <c r="GL148" s="5">
        <v>0.89614427554006704</v>
      </c>
      <c r="GN148" s="13">
        <v>5600</v>
      </c>
      <c r="GO148">
        <v>0.91558214681942396</v>
      </c>
      <c r="GP148">
        <v>0.91539882003334805</v>
      </c>
      <c r="GQ148">
        <v>0.91476374327057797</v>
      </c>
      <c r="GR148">
        <v>0.91367128741210302</v>
      </c>
      <c r="GS148">
        <v>0.91211204089224995</v>
      </c>
      <c r="GT148">
        <v>0.91007273258063004</v>
      </c>
      <c r="GU148">
        <v>0.90753617468000802</v>
      </c>
      <c r="GV148">
        <v>0.90448124849987599</v>
      </c>
      <c r="GW148">
        <v>0.90088294640395095</v>
      </c>
      <c r="GX148">
        <v>0.89671247787458197</v>
      </c>
      <c r="GY148" s="5">
        <v>0.89193744708384604</v>
      </c>
      <c r="HA148" s="13">
        <v>5600</v>
      </c>
      <c r="HB148">
        <v>0.91892793532252603</v>
      </c>
      <c r="HC148">
        <v>0.91874936298647103</v>
      </c>
      <c r="HD148">
        <v>0.91812865482933703</v>
      </c>
      <c r="HE148">
        <v>0.91706030889485601</v>
      </c>
      <c r="HF148">
        <v>0.915535072219405</v>
      </c>
      <c r="HG148">
        <v>0.91353981228319303</v>
      </c>
      <c r="HH148">
        <v>0.91105742006392698</v>
      </c>
      <c r="HI148">
        <v>0.90806677183633</v>
      </c>
      <c r="HJ148">
        <v>0.90454275841907394</v>
      </c>
      <c r="HK148">
        <v>0.90045638307908105</v>
      </c>
      <c r="HL148" s="5">
        <v>0.89577493053766699</v>
      </c>
    </row>
    <row r="149" spans="1:220" x14ac:dyDescent="0.25">
      <c r="A149" s="13">
        <v>7000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5">
        <v>0</v>
      </c>
      <c r="N149" s="13">
        <v>7000</v>
      </c>
      <c r="O149">
        <v>0.21499144196289</v>
      </c>
      <c r="P149">
        <v>0.214673622065395</v>
      </c>
      <c r="Q149">
        <v>0.213653859904125</v>
      </c>
      <c r="R149">
        <v>0.211944016585249</v>
      </c>
      <c r="S149">
        <v>0.20956381270777</v>
      </c>
      <c r="T149">
        <v>0.20654041460182199</v>
      </c>
      <c r="U149">
        <v>0.20290787052873199</v>
      </c>
      <c r="V149">
        <v>0.19870641402873901</v>
      </c>
      <c r="W149">
        <v>0.193981655143354</v>
      </c>
      <c r="X149">
        <v>0.18878368293613801</v>
      </c>
      <c r="Y149" s="5">
        <v>0.18316610457885699</v>
      </c>
      <c r="AA149" s="13">
        <v>7000</v>
      </c>
      <c r="AB149">
        <v>0.36678939553729201</v>
      </c>
      <c r="AC149">
        <v>0.36635365566143702</v>
      </c>
      <c r="AD149">
        <v>0.36495110018131699</v>
      </c>
      <c r="AE149">
        <v>0.36259266966637099</v>
      </c>
      <c r="AF149">
        <v>0.359296765201437</v>
      </c>
      <c r="AG149">
        <v>0.35508909896757701</v>
      </c>
      <c r="AH149">
        <v>0.35000247784025801</v>
      </c>
      <c r="AI149">
        <v>0.34407651535240802</v>
      </c>
      <c r="AJ149">
        <v>0.33735726680926598</v>
      </c>
      <c r="AK149">
        <v>0.32989678244549298</v>
      </c>
      <c r="AL149" s="5">
        <v>0.32175257446592997</v>
      </c>
      <c r="AN149" s="13">
        <v>7000</v>
      </c>
      <c r="AO149">
        <v>0.48370846014174201</v>
      </c>
      <c r="AP149">
        <v>0.48324140319283099</v>
      </c>
      <c r="AQ149">
        <v>0.48173402468835202</v>
      </c>
      <c r="AR149">
        <v>0.479193619191146</v>
      </c>
      <c r="AS149">
        <v>0.47563263334206701</v>
      </c>
      <c r="AT149">
        <v>0.47106873962655099</v>
      </c>
      <c r="AU149">
        <v>0.46552492650520499</v>
      </c>
      <c r="AV149">
        <v>0.45902959300148199</v>
      </c>
      <c r="AW149">
        <v>0.45161663273366098</v>
      </c>
      <c r="AX149">
        <v>0.44332548973346497</v>
      </c>
      <c r="AY149" s="5">
        <v>0.43420116649499502</v>
      </c>
      <c r="BA149" s="13">
        <v>7000</v>
      </c>
      <c r="BB149">
        <v>0.58319932097749705</v>
      </c>
      <c r="BC149">
        <v>0.58274560077917703</v>
      </c>
      <c r="BD149">
        <v>0.58127848187959397</v>
      </c>
      <c r="BE149">
        <v>0.57880135877193895</v>
      </c>
      <c r="BF149">
        <v>0.57532020344746804</v>
      </c>
      <c r="BG149">
        <v>0.57084375232942897</v>
      </c>
      <c r="BH149">
        <v>0.56538375865510504</v>
      </c>
      <c r="BI149">
        <v>0.55895530087308598</v>
      </c>
      <c r="BJ149">
        <v>0.55157713432730504</v>
      </c>
      <c r="BK149">
        <v>0.54327207002243105</v>
      </c>
      <c r="BL149" s="5">
        <v>0.53406736080310602</v>
      </c>
      <c r="BN149" s="13">
        <v>7000</v>
      </c>
      <c r="BO149">
        <v>0.67288787884365697</v>
      </c>
      <c r="BP149">
        <v>0.67247857606493</v>
      </c>
      <c r="BQ149">
        <v>0.67115083815101895</v>
      </c>
      <c r="BR149">
        <v>0.66890470474824704</v>
      </c>
      <c r="BS149">
        <v>0.665740515661982</v>
      </c>
      <c r="BT149">
        <v>0.66165911560697899</v>
      </c>
      <c r="BU149">
        <v>0.65666213818375396</v>
      </c>
      <c r="BV149">
        <v>0.65075236561735506</v>
      </c>
      <c r="BW149">
        <v>0.64393415878140303</v>
      </c>
      <c r="BX149">
        <v>0.63621394943758902</v>
      </c>
      <c r="BY149" s="5">
        <v>0.62760078349467396</v>
      </c>
      <c r="CA149" s="13">
        <v>7000</v>
      </c>
      <c r="CB149">
        <v>0.75835965079678203</v>
      </c>
      <c r="CC149">
        <v>0.75802203985932803</v>
      </c>
      <c r="CD149">
        <v>0.75691899439493104</v>
      </c>
      <c r="CE149">
        <v>0.75504813278611405</v>
      </c>
      <c r="CF149">
        <v>0.75240567750904497</v>
      </c>
      <c r="CG149">
        <v>0.74898660911981796</v>
      </c>
      <c r="CH149">
        <v>0.74478488446165203</v>
      </c>
      <c r="CI149">
        <v>0.73979372088788398</v>
      </c>
      <c r="CJ149">
        <v>0.73400594793920604</v>
      </c>
      <c r="CK149">
        <v>0.72741442699278402</v>
      </c>
      <c r="CL149" s="5">
        <v>0.72001253786933905</v>
      </c>
      <c r="CN149" s="13">
        <v>7000</v>
      </c>
      <c r="CO149">
        <v>0.84718247233264299</v>
      </c>
      <c r="CP149">
        <v>0.84693041761185905</v>
      </c>
      <c r="CQ149">
        <v>0.84608914707787597</v>
      </c>
      <c r="CR149">
        <v>0.84465436475998801</v>
      </c>
      <c r="CS149">
        <v>0.842619025640582</v>
      </c>
      <c r="CT149">
        <v>0.83997342150421805</v>
      </c>
      <c r="CU149">
        <v>0.83670530690286204</v>
      </c>
      <c r="CV149">
        <v>0.83280007035011705</v>
      </c>
      <c r="CW149">
        <v>0.82824095679061605</v>
      </c>
      <c r="CX149">
        <v>0.82300934795721603</v>
      </c>
      <c r="CY149" s="5">
        <v>0.81708510736275597</v>
      </c>
      <c r="DA149" s="13">
        <v>7000</v>
      </c>
      <c r="DB149">
        <v>0.92927434124167196</v>
      </c>
      <c r="DC149">
        <v>0.92912509780310404</v>
      </c>
      <c r="DD149">
        <v>0.92859305810222603</v>
      </c>
      <c r="DE149">
        <v>0.92767323883697395</v>
      </c>
      <c r="DF149">
        <v>0.92635729608154604</v>
      </c>
      <c r="DG149">
        <v>0.92463343842530799</v>
      </c>
      <c r="DH149">
        <v>0.922486345568993</v>
      </c>
      <c r="DI149">
        <v>0.91989711158975496</v>
      </c>
      <c r="DJ149">
        <v>0.91684322468907298</v>
      </c>
      <c r="DK149">
        <v>0.91329859057389495</v>
      </c>
      <c r="DL149" s="5">
        <v>0.909233605691945</v>
      </c>
      <c r="DN149" s="13">
        <v>7000</v>
      </c>
      <c r="DO149">
        <v>0.936572603061955</v>
      </c>
      <c r="DP149">
        <v>0.93644186729060497</v>
      </c>
      <c r="DQ149">
        <v>0.935964772065489</v>
      </c>
      <c r="DR149">
        <v>0.93513672846477802</v>
      </c>
      <c r="DS149">
        <v>0.93395003981760005</v>
      </c>
      <c r="DT149">
        <v>0.93239380463893096</v>
      </c>
      <c r="DU149">
        <v>0.93045382019939404</v>
      </c>
      <c r="DV149">
        <v>0.92811250511467802</v>
      </c>
      <c r="DW149">
        <v>0.92534885165480796</v>
      </c>
      <c r="DX149">
        <v>0.92213841356738002</v>
      </c>
      <c r="DY149" s="5">
        <v>0.91845333410151198</v>
      </c>
      <c r="EA149" s="13">
        <v>7000</v>
      </c>
      <c r="EB149">
        <v>0.94249427304770195</v>
      </c>
      <c r="EC149">
        <v>0.94237878004416098</v>
      </c>
      <c r="ED149">
        <v>0.94194695204276901</v>
      </c>
      <c r="EE149">
        <v>0.94119454748884401</v>
      </c>
      <c r="EF149">
        <v>0.94011444145113399</v>
      </c>
      <c r="EG149">
        <v>0.93869652177608498</v>
      </c>
      <c r="EH149">
        <v>0.93692758257477904</v>
      </c>
      <c r="EI149">
        <v>0.93479123276283604</v>
      </c>
      <c r="EJ149">
        <v>0.93226782944809805</v>
      </c>
      <c r="EK149">
        <v>0.92933444084132999</v>
      </c>
      <c r="EL149" s="5">
        <v>0.92596484208572505</v>
      </c>
      <c r="EN149" s="13">
        <v>7000</v>
      </c>
      <c r="EO149">
        <v>0.94739526268315599</v>
      </c>
      <c r="EP149">
        <v>0.94729253828499205</v>
      </c>
      <c r="EQ149">
        <v>0.94689864023140302</v>
      </c>
      <c r="ER149">
        <v>0.94620963331306296</v>
      </c>
      <c r="ES149">
        <v>0.94521889789256597</v>
      </c>
      <c r="ET149">
        <v>0.94391702152847801</v>
      </c>
      <c r="EU149">
        <v>0.94229168564702004</v>
      </c>
      <c r="EV149">
        <v>0.94032756444434895</v>
      </c>
      <c r="EW149">
        <v>0.93800624507494001</v>
      </c>
      <c r="EX149">
        <v>0.93530617287737705</v>
      </c>
      <c r="EY149" s="5">
        <v>0.93220262395172304</v>
      </c>
      <c r="FA149" s="13">
        <v>7000</v>
      </c>
      <c r="FB149">
        <v>0.89473421570020395</v>
      </c>
      <c r="FC149">
        <v>0.89453546019799901</v>
      </c>
      <c r="FD149">
        <v>0.89385424547287395</v>
      </c>
      <c r="FE149">
        <v>0.892685459782391</v>
      </c>
      <c r="FF149">
        <v>0.89102064908813905</v>
      </c>
      <c r="FG149">
        <v>0.88884804816417895</v>
      </c>
      <c r="FH149">
        <v>0.88615263232046104</v>
      </c>
      <c r="FI149">
        <v>0.88291619699544099</v>
      </c>
      <c r="FJ149">
        <v>0.87911747386696304</v>
      </c>
      <c r="FK149">
        <v>0.87473229322925905</v>
      </c>
      <c r="FL149" s="5">
        <v>0.86973380322003302</v>
      </c>
      <c r="FN149" s="13">
        <v>7000</v>
      </c>
      <c r="FO149">
        <v>0.92152926121132595</v>
      </c>
      <c r="FP149">
        <v>0.921367000242863</v>
      </c>
      <c r="FQ149">
        <v>0.92079582014980399</v>
      </c>
      <c r="FR149">
        <v>0.91981053325309003</v>
      </c>
      <c r="FS149">
        <v>0.91840249937289997</v>
      </c>
      <c r="FT149">
        <v>0.91655958723196196</v>
      </c>
      <c r="FU149">
        <v>0.91426614109057802</v>
      </c>
      <c r="FV149">
        <v>0.91150296604161796</v>
      </c>
      <c r="FW149">
        <v>0.908247343888131</v>
      </c>
      <c r="FX149">
        <v>0.90447309015978905</v>
      </c>
      <c r="FY149" s="5">
        <v>0.90015066246845099</v>
      </c>
      <c r="GA149" s="13">
        <v>7000</v>
      </c>
      <c r="GB149">
        <v>0.92824100728681902</v>
      </c>
      <c r="GC149">
        <v>0.92808916826945898</v>
      </c>
      <c r="GD149">
        <v>0.92754942464669499</v>
      </c>
      <c r="GE149">
        <v>0.92661674024938201</v>
      </c>
      <c r="GF149">
        <v>0.92528268456092899</v>
      </c>
      <c r="GG149">
        <v>0.92353534745745502</v>
      </c>
      <c r="GH149">
        <v>0.92135926015089198</v>
      </c>
      <c r="GI149">
        <v>0.91873534166339899</v>
      </c>
      <c r="GJ149">
        <v>0.91564088280320399</v>
      </c>
      <c r="GK149">
        <v>0.91204957498059103</v>
      </c>
      <c r="GL149" s="5">
        <v>0.90793159029494397</v>
      </c>
      <c r="GN149" s="13">
        <v>7000</v>
      </c>
      <c r="GO149">
        <v>0.92492410449599605</v>
      </c>
      <c r="GP149">
        <v>0.92476709542984403</v>
      </c>
      <c r="GQ149">
        <v>0.92421174833520103</v>
      </c>
      <c r="GR149">
        <v>0.92325293613618298</v>
      </c>
      <c r="GS149">
        <v>0.92188210236590795</v>
      </c>
      <c r="GT149">
        <v>0.92008720324005799</v>
      </c>
      <c r="GU149">
        <v>0.91785265428184104</v>
      </c>
      <c r="GV149">
        <v>0.91515929737745305</v>
      </c>
      <c r="GW149">
        <v>0.91198440055538199</v>
      </c>
      <c r="GX149">
        <v>0.90830170008164801</v>
      </c>
      <c r="GY149" s="5">
        <v>0.90408149372467805</v>
      </c>
      <c r="HA149" s="13">
        <v>7000</v>
      </c>
      <c r="HB149">
        <v>0.92797789529736796</v>
      </c>
      <c r="HC149">
        <v>0.92782539636713601</v>
      </c>
      <c r="HD149">
        <v>0.92728369412782896</v>
      </c>
      <c r="HE149">
        <v>0.92634773906587298</v>
      </c>
      <c r="HF149">
        <v>0.92500907881504102</v>
      </c>
      <c r="HG149">
        <v>0.92325577331032305</v>
      </c>
      <c r="HH149">
        <v>0.92107231633701303</v>
      </c>
      <c r="HI149">
        <v>0.91843958283304294</v>
      </c>
      <c r="HJ149">
        <v>0.91533481395439398</v>
      </c>
      <c r="HK149">
        <v>0.911731647290009</v>
      </c>
      <c r="HL149" s="5">
        <v>0.90760019871030595</v>
      </c>
    </row>
    <row r="150" spans="1:220" x14ac:dyDescent="0.25">
      <c r="A150" s="13">
        <v>8400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5">
        <v>0</v>
      </c>
      <c r="N150" s="13">
        <v>8400</v>
      </c>
      <c r="O150">
        <v>0.23511368391627199</v>
      </c>
      <c r="P150">
        <v>0.23478303159945699</v>
      </c>
      <c r="Q150">
        <v>0.233719586916148</v>
      </c>
      <c r="R150">
        <v>0.23193499862785499</v>
      </c>
      <c r="S150">
        <v>0.229448665003809</v>
      </c>
      <c r="T150">
        <v>0.22628735774823999</v>
      </c>
      <c r="U150">
        <v>0.22248470784155</v>
      </c>
      <c r="V150">
        <v>0.21808056746341001</v>
      </c>
      <c r="W150">
        <v>0.213120265141338</v>
      </c>
      <c r="X150">
        <v>0.207653773611299</v>
      </c>
      <c r="Y150" s="5">
        <v>0.201734811605286</v>
      </c>
      <c r="AA150" s="13">
        <v>8400</v>
      </c>
      <c r="AB150">
        <v>0.39394685930297402</v>
      </c>
      <c r="AC150">
        <v>0.393510555021165</v>
      </c>
      <c r="AD150">
        <v>0.39210064904708197</v>
      </c>
      <c r="AE150">
        <v>0.38972703965894101</v>
      </c>
      <c r="AF150">
        <v>0.38640642319924901</v>
      </c>
      <c r="AG150">
        <v>0.382162198077101</v>
      </c>
      <c r="AH150">
        <v>0.37702432228977201</v>
      </c>
      <c r="AI150">
        <v>0.37102911853513998</v>
      </c>
      <c r="AJ150">
        <v>0.36421901984362698</v>
      </c>
      <c r="AK150">
        <v>0.35664224807073303</v>
      </c>
      <c r="AL150" s="5">
        <v>0.34835241776987602</v>
      </c>
      <c r="AN150" s="13">
        <v>8400</v>
      </c>
      <c r="AO150">
        <v>0.51248306452773396</v>
      </c>
      <c r="AP150">
        <v>0.51202880998841804</v>
      </c>
      <c r="AQ150">
        <v>0.510555130547935</v>
      </c>
      <c r="AR150">
        <v>0.50806802844376198</v>
      </c>
      <c r="AS150">
        <v>0.50457780485704296</v>
      </c>
      <c r="AT150">
        <v>0.50009916137721699</v>
      </c>
      <c r="AU150">
        <v>0.49465133097241398</v>
      </c>
      <c r="AV150">
        <v>0.48825822814058201</v>
      </c>
      <c r="AW150">
        <v>0.48094860489285002</v>
      </c>
      <c r="AX150">
        <v>0.47275619639667599</v>
      </c>
      <c r="AY150" s="5">
        <v>0.46371983773241798</v>
      </c>
      <c r="BA150" s="13">
        <v>8400</v>
      </c>
      <c r="BB150">
        <v>0.61086666604609796</v>
      </c>
      <c r="BC150">
        <v>0.61043603004287605</v>
      </c>
      <c r="BD150">
        <v>0.60903484041248501</v>
      </c>
      <c r="BE150">
        <v>0.606665367556802</v>
      </c>
      <c r="BF150">
        <v>0.60333169500592998</v>
      </c>
      <c r="BG150">
        <v>0.59903990254460804</v>
      </c>
      <c r="BH150">
        <v>0.59379831620533197</v>
      </c>
      <c r="BI150">
        <v>0.587617818381999</v>
      </c>
      <c r="BJ150">
        <v>0.58051220861266695</v>
      </c>
      <c r="BK150">
        <v>0.57249860253111895</v>
      </c>
      <c r="BL150" s="5">
        <v>0.56359785323100098</v>
      </c>
      <c r="BN150" s="13">
        <v>8400</v>
      </c>
      <c r="BO150">
        <v>0.69766985984679897</v>
      </c>
      <c r="BP150">
        <v>0.69728983735114203</v>
      </c>
      <c r="BQ150">
        <v>0.69604798868653195</v>
      </c>
      <c r="BR150">
        <v>0.69394362933115905</v>
      </c>
      <c r="BS150">
        <v>0.69097586393293997</v>
      </c>
      <c r="BT150">
        <v>0.68714376617079098</v>
      </c>
      <c r="BU150">
        <v>0.68244663000922601</v>
      </c>
      <c r="BV150">
        <v>0.67688429098949798</v>
      </c>
      <c r="BW150">
        <v>0.67045751484321603</v>
      </c>
      <c r="BX150">
        <v>0.66316844878141901</v>
      </c>
      <c r="BY150" s="5">
        <v>0.65502112831433201</v>
      </c>
      <c r="CA150" s="13">
        <v>8400</v>
      </c>
      <c r="CB150">
        <v>0.77877839483225397</v>
      </c>
      <c r="CC150">
        <v>0.77847159705131797</v>
      </c>
      <c r="CD150">
        <v>0.77746024656938795</v>
      </c>
      <c r="CE150">
        <v>0.77574171994899899</v>
      </c>
      <c r="CF150">
        <v>0.77331180767968499</v>
      </c>
      <c r="CG150">
        <v>0.77016483819553005</v>
      </c>
      <c r="CH150">
        <v>0.766293854772365</v>
      </c>
      <c r="CI150">
        <v>0.76169084784429097</v>
      </c>
      <c r="CJ150">
        <v>0.75634704528541197</v>
      </c>
      <c r="CK150">
        <v>0.75025326273808901</v>
      </c>
      <c r="CL150" s="5">
        <v>0.74340031508844995</v>
      </c>
      <c r="CN150" s="13">
        <v>8400</v>
      </c>
      <c r="CO150">
        <v>0.86193735255835102</v>
      </c>
      <c r="CP150">
        <v>0.86171462615712902</v>
      </c>
      <c r="CQ150">
        <v>0.86096153221725802</v>
      </c>
      <c r="CR150">
        <v>0.85967400108665704</v>
      </c>
      <c r="CS150">
        <v>0.85784534124438705</v>
      </c>
      <c r="CT150">
        <v>0.85546629964451004</v>
      </c>
      <c r="CU150">
        <v>0.85252515131485596</v>
      </c>
      <c r="CV150">
        <v>0.84900782279076104</v>
      </c>
      <c r="CW150">
        <v>0.84489805489380998</v>
      </c>
      <c r="CX150">
        <v>0.84017761103455602</v>
      </c>
      <c r="CY150" s="5">
        <v>0.83482653758066105</v>
      </c>
      <c r="DA150" s="13">
        <v>8400</v>
      </c>
      <c r="DB150">
        <v>0.93744916194087502</v>
      </c>
      <c r="DC150">
        <v>0.93732341895162397</v>
      </c>
      <c r="DD150">
        <v>0.93686283718889596</v>
      </c>
      <c r="DE150">
        <v>0.93606295039282905</v>
      </c>
      <c r="DF150">
        <v>0.93491629347482297</v>
      </c>
      <c r="DG150">
        <v>0.933412335962998</v>
      </c>
      <c r="DH150">
        <v>0.93153741077005403</v>
      </c>
      <c r="DI150">
        <v>0.92927465121092401</v>
      </c>
      <c r="DJ150">
        <v>0.92660394643659305</v>
      </c>
      <c r="DK150">
        <v>0.92350192315762403</v>
      </c>
      <c r="DL150" s="5">
        <v>0.91994196071894596</v>
      </c>
      <c r="DN150" s="13">
        <v>8400</v>
      </c>
      <c r="DO150">
        <v>0.94393927110639697</v>
      </c>
      <c r="DP150">
        <v>0.94382999232453102</v>
      </c>
      <c r="DQ150">
        <v>0.94341830648553304</v>
      </c>
      <c r="DR150">
        <v>0.94270011867718395</v>
      </c>
      <c r="DS150">
        <v>0.94166857552494898</v>
      </c>
      <c r="DT150">
        <v>0.94031399206203603</v>
      </c>
      <c r="DU150">
        <v>0.93862377061146296</v>
      </c>
      <c r="DV150">
        <v>0.93658232391096996</v>
      </c>
      <c r="DW150">
        <v>0.93417101172902195</v>
      </c>
      <c r="DX150">
        <v>0.93136809771997897</v>
      </c>
      <c r="DY150" s="5">
        <v>0.92814873227512196</v>
      </c>
      <c r="EA150" s="13">
        <v>8400</v>
      </c>
      <c r="EB150">
        <v>0.94919642094797096</v>
      </c>
      <c r="EC150">
        <v>0.94910065379941599</v>
      </c>
      <c r="ED150">
        <v>0.94872910698678103</v>
      </c>
      <c r="EE150">
        <v>0.94807800765858996</v>
      </c>
      <c r="EF150">
        <v>0.94714103413831097</v>
      </c>
      <c r="EG150">
        <v>0.94590923867682597</v>
      </c>
      <c r="EH150">
        <v>0.94437096003765797</v>
      </c>
      <c r="EI150">
        <v>0.94251173759751705</v>
      </c>
      <c r="EJ150">
        <v>0.94031423548078397</v>
      </c>
      <c r="EK150">
        <v>0.93775818257104904</v>
      </c>
      <c r="EL150" s="5">
        <v>0.93482033309111401</v>
      </c>
      <c r="EN150" s="13">
        <v>8400</v>
      </c>
      <c r="EO150">
        <v>0.95354148032365305</v>
      </c>
      <c r="EP150">
        <v>0.953456998982948</v>
      </c>
      <c r="EQ150">
        <v>0.95311898683542495</v>
      </c>
      <c r="ER150">
        <v>0.952523951782275</v>
      </c>
      <c r="ES150">
        <v>0.95166603642011305</v>
      </c>
      <c r="ET150">
        <v>0.95053693825164398</v>
      </c>
      <c r="EU150">
        <v>0.94912581829059794</v>
      </c>
      <c r="EV150">
        <v>0.94741920930689505</v>
      </c>
      <c r="EW150">
        <v>0.94540093164510397</v>
      </c>
      <c r="EX150">
        <v>0.94305202172629599</v>
      </c>
      <c r="EY150" s="5">
        <v>0.94035067705192898</v>
      </c>
      <c r="FA150" s="13">
        <v>8400</v>
      </c>
      <c r="FB150">
        <v>0.90592574254486602</v>
      </c>
      <c r="FC150">
        <v>0.90575398658463402</v>
      </c>
      <c r="FD150">
        <v>0.90515441786366002</v>
      </c>
      <c r="FE150">
        <v>0.90412239281786999</v>
      </c>
      <c r="FF150">
        <v>0.90265022062020095</v>
      </c>
      <c r="FG150">
        <v>0.90072717694339299</v>
      </c>
      <c r="FH150">
        <v>0.89833952969992104</v>
      </c>
      <c r="FI150">
        <v>0.89547058257617196</v>
      </c>
      <c r="FJ150">
        <v>0.89210074341586798</v>
      </c>
      <c r="FK150">
        <v>0.88820762555640798</v>
      </c>
      <c r="FL150" s="5">
        <v>0.88376619110478005</v>
      </c>
      <c r="FN150" s="13">
        <v>8400</v>
      </c>
      <c r="FO150">
        <v>0.93043807617917695</v>
      </c>
      <c r="FP150">
        <v>0.93030038613391697</v>
      </c>
      <c r="FQ150">
        <v>0.92980381483544094</v>
      </c>
      <c r="FR150">
        <v>0.92894372215686205</v>
      </c>
      <c r="FS150">
        <v>0.92771237902475301</v>
      </c>
      <c r="FT150">
        <v>0.92609892999274401</v>
      </c>
      <c r="FU150">
        <v>0.92408935399324998</v>
      </c>
      <c r="FV150">
        <v>0.92166643275188898</v>
      </c>
      <c r="FW150">
        <v>0.91880973617914496</v>
      </c>
      <c r="FX150">
        <v>0.91549563370119902</v>
      </c>
      <c r="FY150" s="5">
        <v>0.911697340516331</v>
      </c>
      <c r="GA150" s="13">
        <v>8400</v>
      </c>
      <c r="GB150">
        <v>0.93652928174741301</v>
      </c>
      <c r="GC150">
        <v>0.93640122453049801</v>
      </c>
      <c r="GD150">
        <v>0.93593377118974497</v>
      </c>
      <c r="GE150">
        <v>0.93512240515224199</v>
      </c>
      <c r="GF150">
        <v>0.93395957857505196</v>
      </c>
      <c r="GG150">
        <v>0.93243464685037702</v>
      </c>
      <c r="GH150">
        <v>0.93053379895477895</v>
      </c>
      <c r="GI150">
        <v>0.92823999666968504</v>
      </c>
      <c r="GJ150">
        <v>0.92553293297023898</v>
      </c>
      <c r="GK150">
        <v>0.922389017615042</v>
      </c>
      <c r="GL150" s="5">
        <v>0.918781397180779</v>
      </c>
      <c r="GN150" s="13">
        <v>8400</v>
      </c>
      <c r="GO150">
        <v>0.93352120335150901</v>
      </c>
      <c r="GP150">
        <v>0.93338836456673002</v>
      </c>
      <c r="GQ150">
        <v>0.93290645137160799</v>
      </c>
      <c r="GR150">
        <v>0.93207087658830701</v>
      </c>
      <c r="GS150">
        <v>0.93087398882954697</v>
      </c>
      <c r="GT150">
        <v>0.92930502292113604</v>
      </c>
      <c r="GU150">
        <v>0.92735004698734103</v>
      </c>
      <c r="GV150">
        <v>0.92499191712783402</v>
      </c>
      <c r="GW150">
        <v>0.92221024950936503</v>
      </c>
      <c r="GX150">
        <v>0.91898141858299698</v>
      </c>
      <c r="GY150" s="5">
        <v>0.91527858978847398</v>
      </c>
      <c r="HA150" s="13">
        <v>8400</v>
      </c>
      <c r="HB150">
        <v>0.93629501939050896</v>
      </c>
      <c r="HC150">
        <v>0.93616637358516996</v>
      </c>
      <c r="HD150">
        <v>0.93569717261493901</v>
      </c>
      <c r="HE150">
        <v>0.93488288718527202</v>
      </c>
      <c r="HF150">
        <v>0.93371594853394602</v>
      </c>
      <c r="HG150">
        <v>0.93218568321101503</v>
      </c>
      <c r="HH150">
        <v>0.93027824383770696</v>
      </c>
      <c r="HI150">
        <v>0.92797654889689196</v>
      </c>
      <c r="HJ150">
        <v>0.92526024188551004</v>
      </c>
      <c r="HK150">
        <v>0.92210567790191</v>
      </c>
      <c r="HL150" s="5">
        <v>0.91848594495844604</v>
      </c>
    </row>
    <row r="151" spans="1:220" x14ac:dyDescent="0.25">
      <c r="A151" s="13">
        <v>9800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5">
        <v>0</v>
      </c>
      <c r="N151" s="13">
        <v>9800</v>
      </c>
      <c r="O151">
        <v>0.25716963870980097</v>
      </c>
      <c r="P151">
        <v>0.25682721772039802</v>
      </c>
      <c r="Q151">
        <v>0.25572291511626399</v>
      </c>
      <c r="R151">
        <v>0.25386804677943903</v>
      </c>
      <c r="S151">
        <v>0.25128148936352501</v>
      </c>
      <c r="T151">
        <v>0.24798934599449199</v>
      </c>
      <c r="U151">
        <v>0.244024487613236</v>
      </c>
      <c r="V151">
        <v>0.239425981180897</v>
      </c>
      <c r="W151">
        <v>0.23423841833914799</v>
      </c>
      <c r="X151">
        <v>0.228511160034435</v>
      </c>
      <c r="Y151" s="5">
        <v>0.222297514126474</v>
      </c>
      <c r="AA151" s="13">
        <v>9800</v>
      </c>
      <c r="AB151">
        <v>0.42261878091914601</v>
      </c>
      <c r="AC151">
        <v>0.422185276511087</v>
      </c>
      <c r="AD151">
        <v>0.42077801089300199</v>
      </c>
      <c r="AE151">
        <v>0.41840575094125199</v>
      </c>
      <c r="AF151">
        <v>0.41508333409162401</v>
      </c>
      <c r="AG151">
        <v>0.41083162051463001</v>
      </c>
      <c r="AH151">
        <v>0.40567741795384998</v>
      </c>
      <c r="AI151">
        <v>0.399653372729529</v>
      </c>
      <c r="AJ151">
        <v>0.39279781884153298</v>
      </c>
      <c r="AK151">
        <v>0.38515457594065999</v>
      </c>
      <c r="AL151" s="5">
        <v>0.37677268639790501</v>
      </c>
      <c r="AN151" s="13">
        <v>9800</v>
      </c>
      <c r="AO151">
        <v>0.54202710050010905</v>
      </c>
      <c r="AP151">
        <v>0.54158933540385401</v>
      </c>
      <c r="AQ151">
        <v>0.54016055000987395</v>
      </c>
      <c r="AR151">
        <v>0.53774548288270296</v>
      </c>
      <c r="AS151">
        <v>0.53435232942832001</v>
      </c>
      <c r="AT151">
        <v>0.52999286135477797</v>
      </c>
      <c r="AU151">
        <v>0.52468258519817901</v>
      </c>
      <c r="AV151">
        <v>0.51844093153547699</v>
      </c>
      <c r="AW151">
        <v>0.511291463735559</v>
      </c>
      <c r="AX151">
        <v>0.50326209230111696</v>
      </c>
      <c r="AY151" s="5">
        <v>0.49438527823232697</v>
      </c>
      <c r="BA151" s="13">
        <v>9800</v>
      </c>
      <c r="BB151">
        <v>0.63862593695744196</v>
      </c>
      <c r="BC151">
        <v>0.63822120086148104</v>
      </c>
      <c r="BD151">
        <v>0.63689464693558695</v>
      </c>
      <c r="BE151">
        <v>0.63464753948076502</v>
      </c>
      <c r="BF151">
        <v>0.63148226462992796</v>
      </c>
      <c r="BG151">
        <v>0.62740250229245997</v>
      </c>
      <c r="BH151">
        <v>0.62241346313992796</v>
      </c>
      <c r="BI151">
        <v>0.61652218636337597</v>
      </c>
      <c r="BJ151">
        <v>0.60973789184862703</v>
      </c>
      <c r="BK151">
        <v>0.60207237788964296</v>
      </c>
      <c r="BL151" s="5">
        <v>0.59354045267772404</v>
      </c>
      <c r="BN151" s="13">
        <v>9800</v>
      </c>
      <c r="BO151">
        <v>0.72203394636592699</v>
      </c>
      <c r="BP151">
        <v>0.72168461318046195</v>
      </c>
      <c r="BQ151">
        <v>0.72053316822687397</v>
      </c>
      <c r="BR151">
        <v>0.71857834971690304</v>
      </c>
      <c r="BS151">
        <v>0.71581827060615399</v>
      </c>
      <c r="BT151">
        <v>0.71225057146125803</v>
      </c>
      <c r="BU151">
        <v>0.70787263551995505</v>
      </c>
      <c r="BV151">
        <v>0.70268186621098805</v>
      </c>
      <c r="BW151">
        <v>0.69667602660238304</v>
      </c>
      <c r="BX151">
        <v>0.68985363891320395</v>
      </c>
      <c r="BY151" s="5">
        <v>0.68221444034505496</v>
      </c>
      <c r="CA151" s="13">
        <v>9800</v>
      </c>
      <c r="CB151">
        <v>0.79847538488599701</v>
      </c>
      <c r="CC151">
        <v>0.79819933884708205</v>
      </c>
      <c r="CD151">
        <v>0.79727974545697899</v>
      </c>
      <c r="CE151">
        <v>0.79571385626020197</v>
      </c>
      <c r="CF151">
        <v>0.79349722638434295</v>
      </c>
      <c r="CG151">
        <v>0.79062381097817502</v>
      </c>
      <c r="CH151">
        <v>0.78708610378019594</v>
      </c>
      <c r="CI151">
        <v>0.78287532073636401</v>
      </c>
      <c r="CJ151">
        <v>0.77798163183751501</v>
      </c>
      <c r="CK151">
        <v>0.77239444421777903</v>
      </c>
      <c r="CL151" s="5">
        <v>0.76610273900734305</v>
      </c>
      <c r="CN151" s="13">
        <v>9800</v>
      </c>
      <c r="CO151">
        <v>0.87584838984457103</v>
      </c>
      <c r="CP151">
        <v>0.87565365379538995</v>
      </c>
      <c r="CQ151">
        <v>0.87498491101294695</v>
      </c>
      <c r="CR151">
        <v>0.87383837503575901</v>
      </c>
      <c r="CS151">
        <v>0.87220780625633898</v>
      </c>
      <c r="CT151">
        <v>0.87008455152208797</v>
      </c>
      <c r="CU151">
        <v>0.86745760397867899</v>
      </c>
      <c r="CV151">
        <v>0.86431368712092904</v>
      </c>
      <c r="CW151">
        <v>0.86063736787896195</v>
      </c>
      <c r="CX151">
        <v>0.85641120424842299</v>
      </c>
      <c r="CY151" s="5">
        <v>0.85161593344394104</v>
      </c>
      <c r="DA151" s="13">
        <v>9800</v>
      </c>
      <c r="DB151">
        <v>0.94492347103928798</v>
      </c>
      <c r="DC151">
        <v>0.94481908655851199</v>
      </c>
      <c r="DD151">
        <v>0.94442366812643297</v>
      </c>
      <c r="DE151">
        <v>0.94373328001831003</v>
      </c>
      <c r="DF151">
        <v>0.94274134799647702</v>
      </c>
      <c r="DG151">
        <v>0.94143860378812205</v>
      </c>
      <c r="DH151">
        <v>0.93981302031962999</v>
      </c>
      <c r="DI151">
        <v>0.93784974639143703</v>
      </c>
      <c r="DJ151">
        <v>0.93553104860856895</v>
      </c>
      <c r="DK151">
        <v>0.93283626740978598</v>
      </c>
      <c r="DL151" s="5">
        <v>0.92974179362332399</v>
      </c>
      <c r="DN151" s="13">
        <v>9800</v>
      </c>
      <c r="DO151">
        <v>0.95066248490030303</v>
      </c>
      <c r="DP151">
        <v>0.95057262375996998</v>
      </c>
      <c r="DQ151">
        <v>0.950220350749029</v>
      </c>
      <c r="DR151">
        <v>0.94960207251293305</v>
      </c>
      <c r="DS151">
        <v>0.948711780395048</v>
      </c>
      <c r="DT151">
        <v>0.947540991030697</v>
      </c>
      <c r="DU151">
        <v>0.94607867558075798</v>
      </c>
      <c r="DV151">
        <v>0.94431118572797701</v>
      </c>
      <c r="DW151">
        <v>0.94222218351628295</v>
      </c>
      <c r="DX151">
        <v>0.93979258096950302</v>
      </c>
      <c r="DY151" s="5">
        <v>0.93700049484875203</v>
      </c>
      <c r="EA151" s="13">
        <v>9800</v>
      </c>
      <c r="EB151">
        <v>0.95530413373900402</v>
      </c>
      <c r="EC151">
        <v>0.95522615312745396</v>
      </c>
      <c r="ED151">
        <v>0.95490918323421303</v>
      </c>
      <c r="EE151">
        <v>0.95434992387225503</v>
      </c>
      <c r="EF151">
        <v>0.95354285152288898</v>
      </c>
      <c r="EG151">
        <v>0.95248015774003902</v>
      </c>
      <c r="EH151">
        <v>0.95115167488339603</v>
      </c>
      <c r="EI151">
        <v>0.94954479686955395</v>
      </c>
      <c r="EJ151">
        <v>0.94764440144827899</v>
      </c>
      <c r="EK151">
        <v>0.94543277922654301</v>
      </c>
      <c r="EL151" s="5">
        <v>0.94288957394817696</v>
      </c>
      <c r="EN151" s="13">
        <v>9800</v>
      </c>
      <c r="EO151">
        <v>0.95913569526114795</v>
      </c>
      <c r="EP151">
        <v>0.95906761215801595</v>
      </c>
      <c r="EQ151">
        <v>0.958780058767007</v>
      </c>
      <c r="ER151">
        <v>0.95826998799664598</v>
      </c>
      <c r="ES151">
        <v>0.95753229570779297</v>
      </c>
      <c r="ET151">
        <v>0.95655975798103998</v>
      </c>
      <c r="EU151">
        <v>0.95534295491716203</v>
      </c>
      <c r="EV151">
        <v>0.95387018831850101</v>
      </c>
      <c r="EW151">
        <v>0.95212739930506396</v>
      </c>
      <c r="EX151">
        <v>0.95009809051912197</v>
      </c>
      <c r="EY151" s="5">
        <v>0.94776325674134698</v>
      </c>
      <c r="FA151" s="13">
        <v>9800</v>
      </c>
      <c r="FB151">
        <v>0.91630711604260295</v>
      </c>
      <c r="FC151">
        <v>0.916160481305892</v>
      </c>
      <c r="FD151">
        <v>0.91563707726098797</v>
      </c>
      <c r="FE151">
        <v>0.91473274300922602</v>
      </c>
      <c r="FF151">
        <v>0.91344057855474303</v>
      </c>
      <c r="FG151">
        <v>0.91175094582642102</v>
      </c>
      <c r="FH151">
        <v>0.90965147516690703</v>
      </c>
      <c r="FI151">
        <v>0.90712708186549695</v>
      </c>
      <c r="FJ151">
        <v>0.90415999835424199</v>
      </c>
      <c r="FK151">
        <v>0.90072982861205098</v>
      </c>
      <c r="FL151" s="5">
        <v>0.89681363214902099</v>
      </c>
      <c r="FN151" s="13">
        <v>9800</v>
      </c>
      <c r="FO151">
        <v>0.93860976094318005</v>
      </c>
      <c r="FP151">
        <v>0.93849454590841297</v>
      </c>
      <c r="FQ151">
        <v>0.93806642766790005</v>
      </c>
      <c r="FR151">
        <v>0.93732131328336898</v>
      </c>
      <c r="FS151">
        <v>0.93625238282468604</v>
      </c>
      <c r="FT151">
        <v>0.93485005241758701</v>
      </c>
      <c r="FU151">
        <v>0.93310193121658902</v>
      </c>
      <c r="FV151">
        <v>0.93099277902008204</v>
      </c>
      <c r="FW151">
        <v>0.92850447156750404</v>
      </c>
      <c r="FX151">
        <v>0.92561598067081696</v>
      </c>
      <c r="FY151" s="5">
        <v>0.92230337657170702</v>
      </c>
      <c r="GA151" s="13">
        <v>9800</v>
      </c>
      <c r="GB151">
        <v>0.94410926346819002</v>
      </c>
      <c r="GC151">
        <v>0.94400283338881696</v>
      </c>
      <c r="GD151">
        <v>0.94360133894175102</v>
      </c>
      <c r="GE151">
        <v>0.942900797612652</v>
      </c>
      <c r="GF151">
        <v>0.94189455795954902</v>
      </c>
      <c r="GG151">
        <v>0.94057324474315995</v>
      </c>
      <c r="GH151">
        <v>0.93892469515660903</v>
      </c>
      <c r="GI151">
        <v>0.936933894919733</v>
      </c>
      <c r="GJ151">
        <v>0.93458292215905003</v>
      </c>
      <c r="GK151">
        <v>0.93185090604622101</v>
      </c>
      <c r="GL151" s="5">
        <v>0.92871400677489302</v>
      </c>
      <c r="GN151" s="13">
        <v>9800</v>
      </c>
      <c r="GO151">
        <v>0.94139520137427701</v>
      </c>
      <c r="GP151">
        <v>0.94128441112865302</v>
      </c>
      <c r="GQ151">
        <v>0.94086969773214701</v>
      </c>
      <c r="GR151">
        <v>0.94014701784377797</v>
      </c>
      <c r="GS151">
        <v>0.93910962726976899</v>
      </c>
      <c r="GT151">
        <v>0.93774803600783496</v>
      </c>
      <c r="GU151">
        <v>0.93604995570147498</v>
      </c>
      <c r="GV151">
        <v>0.93400024705672602</v>
      </c>
      <c r="GW151">
        <v>0.93158087465794104</v>
      </c>
      <c r="GX151">
        <v>0.928770876308879</v>
      </c>
      <c r="GY151" s="5">
        <v>0.92554635399292895</v>
      </c>
      <c r="HA151" s="13">
        <v>9800</v>
      </c>
      <c r="HB151">
        <v>0.94390188120771501</v>
      </c>
      <c r="HC151">
        <v>0.94379493069547005</v>
      </c>
      <c r="HD151">
        <v>0.94339189045230099</v>
      </c>
      <c r="HE151">
        <v>0.94268876611673902</v>
      </c>
      <c r="HF151">
        <v>0.94167888670232502</v>
      </c>
      <c r="HG151">
        <v>0.94035284989808099</v>
      </c>
      <c r="HH151">
        <v>0.93869845855733802</v>
      </c>
      <c r="HI151">
        <v>0.93670065716085504</v>
      </c>
      <c r="HJ151">
        <v>0.93434147620234298</v>
      </c>
      <c r="HK151">
        <v>0.93159999150232997</v>
      </c>
      <c r="HL151" s="5">
        <v>0.92845230506893295</v>
      </c>
    </row>
    <row r="152" spans="1:220" x14ac:dyDescent="0.25">
      <c r="A152" s="13">
        <v>11200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5">
        <v>0</v>
      </c>
      <c r="N152" s="13">
        <v>11200</v>
      </c>
      <c r="O152">
        <v>0.28510441272053699</v>
      </c>
      <c r="P152">
        <v>0.28474798469728901</v>
      </c>
      <c r="Q152">
        <v>0.283594335395148</v>
      </c>
      <c r="R152">
        <v>0.28165435695614099</v>
      </c>
      <c r="S152">
        <v>0.27894626028791097</v>
      </c>
      <c r="T152">
        <v>0.27549529011417401</v>
      </c>
      <c r="U152">
        <v>0.27133333208679</v>
      </c>
      <c r="V152">
        <v>0.266498419888827</v>
      </c>
      <c r="W152">
        <v>0.26103415193325202</v>
      </c>
      <c r="X152">
        <v>0.25498902866699302</v>
      </c>
      <c r="Y152" s="5">
        <v>0.248415722707823</v>
      </c>
      <c r="AA152" s="13">
        <v>11200</v>
      </c>
      <c r="AB152">
        <v>0.45738775771708001</v>
      </c>
      <c r="AC152">
        <v>0.45695924176408298</v>
      </c>
      <c r="AD152">
        <v>0.45555959064581197</v>
      </c>
      <c r="AE152">
        <v>0.45319626314073103</v>
      </c>
      <c r="AF152">
        <v>0.44988194399237602</v>
      </c>
      <c r="AG152">
        <v>0.44563454568127697</v>
      </c>
      <c r="AH152">
        <v>0.44047720290717701</v>
      </c>
      <c r="AI152">
        <v>0.43443825302679501</v>
      </c>
      <c r="AJ152">
        <v>0.42755119377620798</v>
      </c>
      <c r="AK152">
        <v>0.419854607921892</v>
      </c>
      <c r="AL152" s="5">
        <v>0.41139204325142398</v>
      </c>
      <c r="AN152" s="13">
        <v>11200</v>
      </c>
      <c r="AO152">
        <v>0.57675412336523202</v>
      </c>
      <c r="AP152">
        <v>0.57633705204040697</v>
      </c>
      <c r="AQ152">
        <v>0.57496460669146499</v>
      </c>
      <c r="AR152">
        <v>0.57264016859606803</v>
      </c>
      <c r="AS152">
        <v>0.569369667716213</v>
      </c>
      <c r="AT152">
        <v>0.56516171593703501</v>
      </c>
      <c r="AU152">
        <v>0.56002778737656</v>
      </c>
      <c r="AV152">
        <v>0.55398243951202897</v>
      </c>
      <c r="AW152">
        <v>0.54704356646373498</v>
      </c>
      <c r="AX152">
        <v>0.53923267314788703</v>
      </c>
      <c r="AY152" s="5">
        <v>0.53057515631118701</v>
      </c>
      <c r="BA152" s="13">
        <v>11200</v>
      </c>
      <c r="BB152">
        <v>0.67044667679116898</v>
      </c>
      <c r="BC152">
        <v>0.67007227870908903</v>
      </c>
      <c r="BD152">
        <v>0.66883288837188404</v>
      </c>
      <c r="BE152">
        <v>0.66672876251531599</v>
      </c>
      <c r="BF152">
        <v>0.66376058414121897</v>
      </c>
      <c r="BG152">
        <v>0.65992961922652404</v>
      </c>
      <c r="BH152">
        <v>0.65523793477510195</v>
      </c>
      <c r="BI152">
        <v>0.64968867622206705</v>
      </c>
      <c r="BJ152">
        <v>0.64328640074899901</v>
      </c>
      <c r="BK152">
        <v>0.63603746112515203</v>
      </c>
      <c r="BL152" s="5">
        <v>0.62795043229636804</v>
      </c>
      <c r="BN152" s="13">
        <v>11200</v>
      </c>
      <c r="BO152">
        <v>0.74936674774657897</v>
      </c>
      <c r="BP152">
        <v>0.74905178087790103</v>
      </c>
      <c r="BQ152">
        <v>0.74800125877257795</v>
      </c>
      <c r="BR152">
        <v>0.74621339260380604</v>
      </c>
      <c r="BS152">
        <v>0.74368538641611603</v>
      </c>
      <c r="BT152">
        <v>0.74041356193947006</v>
      </c>
      <c r="BU152">
        <v>0.73639353559309095</v>
      </c>
      <c r="BV152">
        <v>0.73162044921413905</v>
      </c>
      <c r="BW152">
        <v>0.72608925573208805</v>
      </c>
      <c r="BX152">
        <v>0.71979506022473105</v>
      </c>
      <c r="BY152" s="5">
        <v>0.71273351551374997</v>
      </c>
      <c r="CA152" s="13">
        <v>11200</v>
      </c>
      <c r="CB152">
        <v>0.82014160039301198</v>
      </c>
      <c r="CC152">
        <v>0.81989874914743299</v>
      </c>
      <c r="CD152">
        <v>0.81907791108721695</v>
      </c>
      <c r="CE152">
        <v>0.81767626825732098</v>
      </c>
      <c r="CF152">
        <v>0.81568923409656502</v>
      </c>
      <c r="CG152">
        <v>0.81311052399068195</v>
      </c>
      <c r="CH152">
        <v>0.80993225764351595</v>
      </c>
      <c r="CI152">
        <v>0.80614509631970799</v>
      </c>
      <c r="CJ152">
        <v>0.80173841843020499</v>
      </c>
      <c r="CK152">
        <v>0.79670053705488897</v>
      </c>
      <c r="CL152" s="5">
        <v>0.79101896279592798</v>
      </c>
      <c r="CN152" s="13">
        <v>11200</v>
      </c>
      <c r="CO152">
        <v>0.89066708050660603</v>
      </c>
      <c r="CP152">
        <v>0.89050132623003997</v>
      </c>
      <c r="CQ152">
        <v>0.88991968633434104</v>
      </c>
      <c r="CR152">
        <v>0.88891869347647401</v>
      </c>
      <c r="CS152">
        <v>0.88749262202702295</v>
      </c>
      <c r="CT152">
        <v>0.88563350998958001</v>
      </c>
      <c r="CU152">
        <v>0.88333119336431698</v>
      </c>
      <c r="CV152">
        <v>0.88057335627678601</v>
      </c>
      <c r="CW152">
        <v>0.87734560095389302</v>
      </c>
      <c r="CX152">
        <v>0.87363154226842399</v>
      </c>
      <c r="CY152" s="5">
        <v>0.86941293207683201</v>
      </c>
      <c r="DA152" s="13">
        <v>11200</v>
      </c>
      <c r="DB152">
        <v>0.95245889809409301</v>
      </c>
      <c r="DC152">
        <v>0.95237536231525299</v>
      </c>
      <c r="DD152">
        <v>0.95204341143686</v>
      </c>
      <c r="DE152">
        <v>0.95145965570592195</v>
      </c>
      <c r="DF152">
        <v>0.95061843216535902</v>
      </c>
      <c r="DG152">
        <v>0.94951175487352502</v>
      </c>
      <c r="DH152">
        <v>0.94812925364626599</v>
      </c>
      <c r="DI152">
        <v>0.946458107361551</v>
      </c>
      <c r="DJ152">
        <v>0.94448297763617906</v>
      </c>
      <c r="DK152">
        <v>0.94218594825515201</v>
      </c>
      <c r="DL152" s="5">
        <v>0.93954647552844694</v>
      </c>
      <c r="DN152" s="13">
        <v>11200</v>
      </c>
      <c r="DO152">
        <v>0.95743042079464702</v>
      </c>
      <c r="DP152">
        <v>0.95735945350514295</v>
      </c>
      <c r="DQ152">
        <v>0.95706485200192504</v>
      </c>
      <c r="DR152">
        <v>0.956543535660761</v>
      </c>
      <c r="DS152">
        <v>0.95579035343793595</v>
      </c>
      <c r="DT152">
        <v>0.95479803228800098</v>
      </c>
      <c r="DU152">
        <v>0.95355711294748502</v>
      </c>
      <c r="DV152">
        <v>0.95205587869546504</v>
      </c>
      <c r="DW152">
        <v>0.95028028233710504</v>
      </c>
      <c r="DX152">
        <v>0.94821387609011298</v>
      </c>
      <c r="DY152" s="5">
        <v>0.94583774871108695</v>
      </c>
      <c r="EA152" s="13">
        <v>11200</v>
      </c>
      <c r="EB152">
        <v>0.96144516323775997</v>
      </c>
      <c r="EC152">
        <v>0.96138444443135795</v>
      </c>
      <c r="ED152">
        <v>0.96112030445438001</v>
      </c>
      <c r="EE152">
        <v>0.96064992429380203</v>
      </c>
      <c r="EF152">
        <v>0.95996858671145502</v>
      </c>
      <c r="EG152">
        <v>0.95906962392726602</v>
      </c>
      <c r="EH152">
        <v>0.95794435204282102</v>
      </c>
      <c r="EI152">
        <v>0.95658199748925798</v>
      </c>
      <c r="EJ152">
        <v>0.95496962031369204</v>
      </c>
      <c r="EK152">
        <v>0.95309203844305301</v>
      </c>
      <c r="EL152" s="5">
        <v>0.95093175660932305</v>
      </c>
      <c r="EN152" s="13">
        <v>11200</v>
      </c>
      <c r="EO152">
        <v>0.96475508224082795</v>
      </c>
      <c r="EP152">
        <v>0.96470287911947095</v>
      </c>
      <c r="EQ152">
        <v>0.96446405459228401</v>
      </c>
      <c r="ER152">
        <v>0.96403601346129197</v>
      </c>
      <c r="ES152">
        <v>0.96341441000469497</v>
      </c>
      <c r="ET152">
        <v>0.96259309555729999</v>
      </c>
      <c r="EU152">
        <v>0.96156405253250599</v>
      </c>
      <c r="EV152">
        <v>0.96031731991598601</v>
      </c>
      <c r="EW152">
        <v>0.95884091470831101</v>
      </c>
      <c r="EX152">
        <v>0.95712075303059696</v>
      </c>
      <c r="EY152" s="5">
        <v>0.95514057406082697</v>
      </c>
      <c r="FA152" s="13">
        <v>11200</v>
      </c>
      <c r="FB152">
        <v>0.92705543433221504</v>
      </c>
      <c r="FC152">
        <v>0.92693404974960703</v>
      </c>
      <c r="FD152">
        <v>0.92648700922779204</v>
      </c>
      <c r="FE152">
        <v>0.92571064978384299</v>
      </c>
      <c r="FF152">
        <v>0.92459888968914605</v>
      </c>
      <c r="FG152">
        <v>0.92314321953653999</v>
      </c>
      <c r="FH152">
        <v>0.92133269362227399</v>
      </c>
      <c r="FI152">
        <v>0.91915392516193795</v>
      </c>
      <c r="FJ152">
        <v>0.91659108969300995</v>
      </c>
      <c r="FK152">
        <v>0.913625941779037</v>
      </c>
      <c r="FL152" s="5">
        <v>0.910237850840938</v>
      </c>
      <c r="FN152" s="13">
        <v>11200</v>
      </c>
      <c r="FO152">
        <v>0.946895887838339</v>
      </c>
      <c r="FP152">
        <v>0.94680277505633903</v>
      </c>
      <c r="FQ152">
        <v>0.94644181955781603</v>
      </c>
      <c r="FR152">
        <v>0.945809483750781</v>
      </c>
      <c r="FS152">
        <v>0.94489986947665205</v>
      </c>
      <c r="FT152">
        <v>0.94370468077900804</v>
      </c>
      <c r="FU152">
        <v>0.94221317783718495</v>
      </c>
      <c r="FV152">
        <v>0.94041212689473397</v>
      </c>
      <c r="FW152">
        <v>0.938285751414488</v>
      </c>
      <c r="FX152">
        <v>0.93581568991965902</v>
      </c>
      <c r="FY152" s="5">
        <v>0.93298096625021898</v>
      </c>
      <c r="GA152" s="13">
        <v>11200</v>
      </c>
      <c r="GB152">
        <v>0.95175289213036596</v>
      </c>
      <c r="GC152">
        <v>0.951667582480062</v>
      </c>
      <c r="GD152">
        <v>0.95133036095678503</v>
      </c>
      <c r="GE152">
        <v>0.95073779522757795</v>
      </c>
      <c r="GF152">
        <v>0.94988415188637199</v>
      </c>
      <c r="GG152">
        <v>0.94876134700702897</v>
      </c>
      <c r="GH152">
        <v>0.94735888541616697</v>
      </c>
      <c r="GI152">
        <v>0.94566379478863205</v>
      </c>
      <c r="GJ152">
        <v>0.94366056045720803</v>
      </c>
      <c r="GK152">
        <v>0.941331066418852</v>
      </c>
      <c r="GL152" s="5">
        <v>0.93865454783296598</v>
      </c>
      <c r="GN152" s="13">
        <v>11200</v>
      </c>
      <c r="GO152">
        <v>0.94935736881172395</v>
      </c>
      <c r="GP152">
        <v>0.94926818906963295</v>
      </c>
      <c r="GQ152">
        <v>0.948919191941477</v>
      </c>
      <c r="GR152">
        <v>0.94830688858338297</v>
      </c>
      <c r="GS152">
        <v>0.94742545721807403</v>
      </c>
      <c r="GT152">
        <v>0.94626670035226501</v>
      </c>
      <c r="GU152">
        <v>0.944819991905539</v>
      </c>
      <c r="GV152">
        <v>0.94307221960156895</v>
      </c>
      <c r="GW152">
        <v>0.94100772813803202</v>
      </c>
      <c r="GX152">
        <v>0.93860826862239599</v>
      </c>
      <c r="GY152" s="5">
        <v>0.93585295983678196</v>
      </c>
      <c r="HA152" s="13">
        <v>11200</v>
      </c>
      <c r="HB152">
        <v>0.95157304210279603</v>
      </c>
      <c r="HC152">
        <v>0.95148728100768698</v>
      </c>
      <c r="HD152">
        <v>0.95114871814995605</v>
      </c>
      <c r="HE152">
        <v>0.95055391040188397</v>
      </c>
      <c r="HF152">
        <v>0.94969710649988304</v>
      </c>
      <c r="HG152">
        <v>0.94857019768554396</v>
      </c>
      <c r="HH152">
        <v>0.94716265711797998</v>
      </c>
      <c r="HI152">
        <v>0.94546147417641502</v>
      </c>
      <c r="HJ152">
        <v>0.94345108956560497</v>
      </c>
      <c r="HK152">
        <v>0.94111333673234199</v>
      </c>
      <c r="HL152" s="5">
        <v>0.93842739491938998</v>
      </c>
    </row>
    <row r="153" spans="1:220" x14ac:dyDescent="0.25">
      <c r="A153" s="13">
        <v>12600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5">
        <v>0</v>
      </c>
      <c r="N153" s="13">
        <v>12600</v>
      </c>
      <c r="O153">
        <v>0.33198225796217501</v>
      </c>
      <c r="P153">
        <v>0.33159802590045101</v>
      </c>
      <c r="Q153">
        <v>0.33034633824992099</v>
      </c>
      <c r="R153">
        <v>0.32823761433166798</v>
      </c>
      <c r="S153">
        <v>0.325289351162875</v>
      </c>
      <c r="T153">
        <v>0.32152591446672102</v>
      </c>
      <c r="U153">
        <v>0.31697824639767902</v>
      </c>
      <c r="V153">
        <v>0.31168349241271798</v>
      </c>
      <c r="W153">
        <v>0.30568455029617098</v>
      </c>
      <c r="X153">
        <v>0.29902954498977102</v>
      </c>
      <c r="Y153" s="5">
        <v>0.29177123371920299</v>
      </c>
      <c r="AA153" s="13">
        <v>12600</v>
      </c>
      <c r="AB153">
        <v>0.51216700510400603</v>
      </c>
      <c r="AC153">
        <v>0.511742659203966</v>
      </c>
      <c r="AD153">
        <v>0.51034093757193699</v>
      </c>
      <c r="AE153">
        <v>0.507967454585458</v>
      </c>
      <c r="AF153">
        <v>0.50463187117644204</v>
      </c>
      <c r="AG153">
        <v>0.50034797000932896</v>
      </c>
      <c r="AH153">
        <v>0.49513375249499703</v>
      </c>
      <c r="AI153">
        <v>0.489011550120176</v>
      </c>
      <c r="AJ153">
        <v>0.48200814015839599</v>
      </c>
      <c r="AK153">
        <v>0.47415485346099401</v>
      </c>
      <c r="AL153" s="5">
        <v>0.46548765991535801</v>
      </c>
      <c r="AN153" s="13">
        <v>12600</v>
      </c>
      <c r="AO153">
        <v>0.62916320136321502</v>
      </c>
      <c r="AP153">
        <v>0.62877340410331095</v>
      </c>
      <c r="AQ153">
        <v>0.62747104634029105</v>
      </c>
      <c r="AR153">
        <v>0.62525766478658795</v>
      </c>
      <c r="AS153">
        <v>0.62213611951692804</v>
      </c>
      <c r="AT153">
        <v>0.61811074923003795</v>
      </c>
      <c r="AU153">
        <v>0.61318758502360904</v>
      </c>
      <c r="AV153">
        <v>0.60737461866769304</v>
      </c>
      <c r="AW153">
        <v>0.60068211939203797</v>
      </c>
      <c r="AX153">
        <v>0.59312299082365305</v>
      </c>
      <c r="AY153" s="5">
        <v>0.58471315701363102</v>
      </c>
      <c r="BA153" s="13">
        <v>12600</v>
      </c>
      <c r="BB153">
        <v>0.71689255763168303</v>
      </c>
      <c r="BC153">
        <v>0.71655798676670501</v>
      </c>
      <c r="BD153">
        <v>0.71542958496833597</v>
      </c>
      <c r="BE153">
        <v>0.71350628216297696</v>
      </c>
      <c r="BF153">
        <v>0.71078652716028201</v>
      </c>
      <c r="BG153">
        <v>0.70726843005697704</v>
      </c>
      <c r="BH153">
        <v>0.70294996262221499</v>
      </c>
      <c r="BI153">
        <v>0.69782921692864996</v>
      </c>
      <c r="BJ153">
        <v>0.69190472172560702</v>
      </c>
      <c r="BK153">
        <v>0.685175814775004</v>
      </c>
      <c r="BL153" s="5">
        <v>0.67764306758408299</v>
      </c>
      <c r="BN153" s="13">
        <v>12600</v>
      </c>
      <c r="BO153">
        <v>0.78816655662542001</v>
      </c>
      <c r="BP153">
        <v>0.78789564379855004</v>
      </c>
      <c r="BQ153">
        <v>0.78697161829721496</v>
      </c>
      <c r="BR153">
        <v>0.78539199531732795</v>
      </c>
      <c r="BS153">
        <v>0.78315278804170996</v>
      </c>
      <c r="BT153">
        <v>0.78024860403778995</v>
      </c>
      <c r="BU153">
        <v>0.77667278351704905</v>
      </c>
      <c r="BV153">
        <v>0.77241758208719702</v>
      </c>
      <c r="BW153">
        <v>0.76747440078196805</v>
      </c>
      <c r="BX153">
        <v>0.76183406592309599</v>
      </c>
      <c r="BY153" s="5">
        <v>0.755487160722629</v>
      </c>
      <c r="CA153" s="13">
        <v>12600</v>
      </c>
      <c r="CB153">
        <v>0.85014775042611201</v>
      </c>
      <c r="CC153">
        <v>0.84994633894989602</v>
      </c>
      <c r="CD153">
        <v>0.84924643485082496</v>
      </c>
      <c r="CE153">
        <v>0.84804508081030106</v>
      </c>
      <c r="CF153">
        <v>0.84633743221949198</v>
      </c>
      <c r="CG153">
        <v>0.84411680228869601</v>
      </c>
      <c r="CH153">
        <v>0.84137472870195296</v>
      </c>
      <c r="CI153">
        <v>0.83810106486485403</v>
      </c>
      <c r="CJ153">
        <v>0.834284099344622</v>
      </c>
      <c r="CK153">
        <v>0.82991070744678097</v>
      </c>
      <c r="CL153" s="5">
        <v>0.82496653899200201</v>
      </c>
      <c r="CN153" s="13">
        <v>12600</v>
      </c>
      <c r="CO153">
        <v>0.91013949996008403</v>
      </c>
      <c r="CP153">
        <v>0.91000822864601705</v>
      </c>
      <c r="CQ153">
        <v>0.909528265659585</v>
      </c>
      <c r="CR153">
        <v>0.90869644964779195</v>
      </c>
      <c r="CS153">
        <v>0.90750754765937702</v>
      </c>
      <c r="CT153">
        <v>0.90595426034641602</v>
      </c>
      <c r="CU153">
        <v>0.90402723223769399</v>
      </c>
      <c r="CV153">
        <v>0.90171506978613503</v>
      </c>
      <c r="CW153">
        <v>0.89900437054413995</v>
      </c>
      <c r="CX153">
        <v>0.89587976740076403</v>
      </c>
      <c r="CY153" s="5">
        <v>0.89232399232013904</v>
      </c>
      <c r="DA153" s="13">
        <v>12600</v>
      </c>
      <c r="DB153">
        <v>0.96135887734212799</v>
      </c>
      <c r="DC153">
        <v>0.96129793734408597</v>
      </c>
      <c r="DD153">
        <v>0.96103313985986905</v>
      </c>
      <c r="DE153">
        <v>0.96056166014046895</v>
      </c>
      <c r="DF153">
        <v>0.95987877143093203</v>
      </c>
      <c r="DG153">
        <v>0.95897779266243</v>
      </c>
      <c r="DH153">
        <v>0.95785002289510901</v>
      </c>
      <c r="DI153">
        <v>0.95648466780252295</v>
      </c>
      <c r="DJ153">
        <v>0.95486876302090096</v>
      </c>
      <c r="DK153">
        <v>0.95298709851347996</v>
      </c>
      <c r="DL153" s="5">
        <v>0.95082214764762096</v>
      </c>
      <c r="DN153" s="13">
        <v>12600</v>
      </c>
      <c r="DO153">
        <v>0.96541637045558104</v>
      </c>
      <c r="DP153">
        <v>0.96536587587571199</v>
      </c>
      <c r="DQ153">
        <v>0.96513213097032602</v>
      </c>
      <c r="DR153">
        <v>0.96471258614425603</v>
      </c>
      <c r="DS153">
        <v>0.96410297141398904</v>
      </c>
      <c r="DT153">
        <v>0.96329724402335104</v>
      </c>
      <c r="DU153">
        <v>0.96228752246523597</v>
      </c>
      <c r="DV153">
        <v>0.96106401189072399</v>
      </c>
      <c r="DW153">
        <v>0.959614925317815</v>
      </c>
      <c r="DX153">
        <v>0.95792640427164799</v>
      </c>
      <c r="DY153" s="5">
        <v>0.95598244192355297</v>
      </c>
      <c r="EA153" s="13">
        <v>12600</v>
      </c>
      <c r="EB153">
        <v>0.96868710846138295</v>
      </c>
      <c r="EC153">
        <v>0.96864509957605505</v>
      </c>
      <c r="ED153">
        <v>0.96843658555411505</v>
      </c>
      <c r="EE153">
        <v>0.96805924672184895</v>
      </c>
      <c r="EF153">
        <v>0.96750919515592504</v>
      </c>
      <c r="EG153">
        <v>0.96678092275246996</v>
      </c>
      <c r="EH153">
        <v>0.96586723564833599</v>
      </c>
      <c r="EI153">
        <v>0.96475917974444503</v>
      </c>
      <c r="EJ153">
        <v>0.96344596143449102</v>
      </c>
      <c r="EK153">
        <v>0.96191486677885996</v>
      </c>
      <c r="EL153" s="5">
        <v>0.96015118171092095</v>
      </c>
      <c r="EN153" s="13">
        <v>12600</v>
      </c>
      <c r="EO153">
        <v>0.97137969670184399</v>
      </c>
      <c r="EP153">
        <v>0.97134471753125695</v>
      </c>
      <c r="EQ153">
        <v>0.97115710810701505</v>
      </c>
      <c r="ER153">
        <v>0.97081474352073105</v>
      </c>
      <c r="ES153">
        <v>0.97031405974072404</v>
      </c>
      <c r="ET153">
        <v>0.96965000240961896</v>
      </c>
      <c r="EU153">
        <v>0.96881596210532095</v>
      </c>
      <c r="EV153">
        <v>0.96780370063829402</v>
      </c>
      <c r="EW153">
        <v>0.96660327225110798</v>
      </c>
      <c r="EX153">
        <v>0.96520294265753703</v>
      </c>
      <c r="EY153" s="5">
        <v>0.96358910813550802</v>
      </c>
      <c r="FA153" s="13">
        <v>12600</v>
      </c>
      <c r="FB153">
        <v>0.94043793898107597</v>
      </c>
      <c r="FC153">
        <v>0.94034526914503502</v>
      </c>
      <c r="FD153">
        <v>0.93998328057192104</v>
      </c>
      <c r="FE153">
        <v>0.93934880486440497</v>
      </c>
      <c r="FF153">
        <v>0.938436573209804</v>
      </c>
      <c r="FG153">
        <v>0.93723919773762898</v>
      </c>
      <c r="FH153">
        <v>0.93574714846572504</v>
      </c>
      <c r="FI153">
        <v>0.933948728555415</v>
      </c>
      <c r="FJ153">
        <v>0.93183005122329698</v>
      </c>
      <c r="FK153">
        <v>0.92937502223299595</v>
      </c>
      <c r="FL153" s="5">
        <v>0.92656533244236705</v>
      </c>
      <c r="FN153" s="13">
        <v>12600</v>
      </c>
      <c r="FO153">
        <v>0.95679382978192495</v>
      </c>
      <c r="FP153">
        <v>0.95672495028646698</v>
      </c>
      <c r="FQ153">
        <v>0.95643596485708504</v>
      </c>
      <c r="FR153">
        <v>0.95592389814817103</v>
      </c>
      <c r="FS153">
        <v>0.95518378214809496</v>
      </c>
      <c r="FT153">
        <v>0.95420861465390205</v>
      </c>
      <c r="FU153">
        <v>0.95298930637415802</v>
      </c>
      <c r="FV153">
        <v>0.95151462069349402</v>
      </c>
      <c r="FW153">
        <v>0.94977111029592598</v>
      </c>
      <c r="FX153">
        <v>0.94774305483198396</v>
      </c>
      <c r="FY153" s="5">
        <v>0.94541240384860703</v>
      </c>
      <c r="GA153" s="13">
        <v>12600</v>
      </c>
      <c r="GB153">
        <v>0.96078201796226204</v>
      </c>
      <c r="GC153">
        <v>0.96071960024818603</v>
      </c>
      <c r="GD153">
        <v>0.96045041022003197</v>
      </c>
      <c r="GE153">
        <v>0.95997158490948797</v>
      </c>
      <c r="GF153">
        <v>0.95927833415651598</v>
      </c>
      <c r="GG153">
        <v>0.95836388836838005</v>
      </c>
      <c r="GH153">
        <v>0.95721943310274404</v>
      </c>
      <c r="GI153">
        <v>0.95583403581145598</v>
      </c>
      <c r="GJ153">
        <v>0.954194569628946</v>
      </c>
      <c r="GK153">
        <v>0.95228563843167502</v>
      </c>
      <c r="GL153" s="5">
        <v>0.95008950695863204</v>
      </c>
      <c r="GN153" s="13">
        <v>12600</v>
      </c>
      <c r="GO153">
        <v>0.95881560372217201</v>
      </c>
      <c r="GP153">
        <v>0.95874998743734596</v>
      </c>
      <c r="GQ153">
        <v>0.95847099434306005</v>
      </c>
      <c r="GR153">
        <v>0.95797570185616598</v>
      </c>
      <c r="GS153">
        <v>0.95725922566102795</v>
      </c>
      <c r="GT153">
        <v>0.95631467339121101</v>
      </c>
      <c r="GU153">
        <v>0.95513308600759494</v>
      </c>
      <c r="GV153">
        <v>0.95370337144094997</v>
      </c>
      <c r="GW153">
        <v>0.95201223499284504</v>
      </c>
      <c r="GX153">
        <v>0.95004411071550998</v>
      </c>
      <c r="GY153" s="5">
        <v>0.94778109782435904</v>
      </c>
      <c r="HA153" s="13">
        <v>12600</v>
      </c>
      <c r="HB153">
        <v>0.96063504105837705</v>
      </c>
      <c r="HC153">
        <v>0.96057224713127798</v>
      </c>
      <c r="HD153">
        <v>0.96030193882035397</v>
      </c>
      <c r="HE153">
        <v>0.95982124345512898</v>
      </c>
      <c r="HF153">
        <v>0.95912535478151795</v>
      </c>
      <c r="HG153">
        <v>0.95820748074011597</v>
      </c>
      <c r="HH153">
        <v>0.95705877808817996</v>
      </c>
      <c r="HI153">
        <v>0.95566827921365805</v>
      </c>
      <c r="HJ153">
        <v>0.95402281604074302</v>
      </c>
      <c r="HK153">
        <v>0.95210694527287998</v>
      </c>
      <c r="HL153" s="5">
        <v>0.94990287878685797</v>
      </c>
    </row>
    <row r="154" spans="1:220" x14ac:dyDescent="0.25">
      <c r="A154" s="13">
        <v>14000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5">
        <v>0</v>
      </c>
      <c r="N154" s="13">
        <v>14000</v>
      </c>
      <c r="O154">
        <v>0.38240265099073201</v>
      </c>
      <c r="P154">
        <v>0.38199823055417398</v>
      </c>
      <c r="Q154">
        <v>0.38067009573962401</v>
      </c>
      <c r="R154">
        <v>0.37842769889490602</v>
      </c>
      <c r="S154">
        <v>0.37528700289821698</v>
      </c>
      <c r="T154">
        <v>0.371270360315194</v>
      </c>
      <c r="U154">
        <v>0.36640633971410003</v>
      </c>
      <c r="V154">
        <v>0.36072949669586801</v>
      </c>
      <c r="W154">
        <v>0.35428008661229599</v>
      </c>
      <c r="X154">
        <v>0.347103715618922</v>
      </c>
      <c r="Y154" s="5">
        <v>0.33925092681963898</v>
      </c>
      <c r="AA154" s="13">
        <v>14000</v>
      </c>
      <c r="AB154">
        <v>0.56658163072960599</v>
      </c>
      <c r="AC154">
        <v>0.56617319232527596</v>
      </c>
      <c r="AD154">
        <v>0.564804672946433</v>
      </c>
      <c r="AE154">
        <v>0.56247973899170001</v>
      </c>
      <c r="AF154">
        <v>0.55920483366953999</v>
      </c>
      <c r="AG154">
        <v>0.55498930357550502</v>
      </c>
      <c r="AH154">
        <v>0.54984556919873695</v>
      </c>
      <c r="AI154">
        <v>0.54378933281806696</v>
      </c>
      <c r="AJ154">
        <v>0.53683981480570198</v>
      </c>
      <c r="AK154">
        <v>0.52902000672773497</v>
      </c>
      <c r="AL154" s="5">
        <v>0.52035692698088298</v>
      </c>
      <c r="AN154" s="13">
        <v>14000</v>
      </c>
      <c r="AO154">
        <v>0.67861239694530795</v>
      </c>
      <c r="AP154">
        <v>0.67825830203693205</v>
      </c>
      <c r="AQ154">
        <v>0.67705202946605803</v>
      </c>
      <c r="AR154">
        <v>0.67499352166357895</v>
      </c>
      <c r="AS154">
        <v>0.67208296728396699</v>
      </c>
      <c r="AT154">
        <v>0.66832095603768804</v>
      </c>
      <c r="AU154">
        <v>0.66370869461462301</v>
      </c>
      <c r="AV154">
        <v>0.658248282179833</v>
      </c>
      <c r="AW154">
        <v>0.65194304260132296</v>
      </c>
      <c r="AX154">
        <v>0.64479790874513498</v>
      </c>
      <c r="AY154" s="5">
        <v>0.63681985187830603</v>
      </c>
      <c r="BA154" s="13">
        <v>14000</v>
      </c>
      <c r="BB154">
        <v>0.75906035342977496</v>
      </c>
      <c r="BC154">
        <v>0.75876933261830903</v>
      </c>
      <c r="BD154">
        <v>0.75776395302256705</v>
      </c>
      <c r="BE154">
        <v>0.75604218529584299</v>
      </c>
      <c r="BF154">
        <v>0.75360084840031605</v>
      </c>
      <c r="BG154">
        <v>0.75043572708412398</v>
      </c>
      <c r="BH154">
        <v>0.74654173900695697</v>
      </c>
      <c r="BI154">
        <v>0.74191315341016795</v>
      </c>
      <c r="BJ154">
        <v>0.73654386305166797</v>
      </c>
      <c r="BK154">
        <v>0.73042771049845501</v>
      </c>
      <c r="BL154" s="5">
        <v>0.72355886876403797</v>
      </c>
      <c r="BN154" s="13">
        <v>14000</v>
      </c>
      <c r="BO154">
        <v>0.82230877401321201</v>
      </c>
      <c r="BP154">
        <v>0.82208155059649801</v>
      </c>
      <c r="BQ154">
        <v>0.82128368766640902</v>
      </c>
      <c r="BR154">
        <v>0.81991232619773102</v>
      </c>
      <c r="BS154">
        <v>0.81796282499434103</v>
      </c>
      <c r="BT154">
        <v>0.81542882861085397</v>
      </c>
      <c r="BU154">
        <v>0.812302366101324</v>
      </c>
      <c r="BV154">
        <v>0.80857398366583599</v>
      </c>
      <c r="BW154">
        <v>0.80423291470215696</v>
      </c>
      <c r="BX154">
        <v>0.79926729091977899</v>
      </c>
      <c r="BY154" s="5">
        <v>0.79366439800939304</v>
      </c>
      <c r="CA154" s="13">
        <v>14000</v>
      </c>
      <c r="CB154">
        <v>0.87584400506779003</v>
      </c>
      <c r="CC154">
        <v>0.87568090981283597</v>
      </c>
      <c r="CD154">
        <v>0.87509311342753304</v>
      </c>
      <c r="CE154">
        <v>0.87407771379097698</v>
      </c>
      <c r="CF154">
        <v>0.87262993657957999</v>
      </c>
      <c r="CG154">
        <v>0.87074315990950901</v>
      </c>
      <c r="CH154">
        <v>0.86840895195288703</v>
      </c>
      <c r="CI154">
        <v>0.86561712426991999</v>
      </c>
      <c r="CJ154">
        <v>0.86235580416449498</v>
      </c>
      <c r="CK154">
        <v>0.85861152979943201</v>
      </c>
      <c r="CL154" s="5">
        <v>0.85436937208924202</v>
      </c>
      <c r="CN154" s="13">
        <v>14000</v>
      </c>
      <c r="CO154">
        <v>0.92638060593470894</v>
      </c>
      <c r="CP154">
        <v>0.926279345020807</v>
      </c>
      <c r="CQ154">
        <v>0.92588796756983305</v>
      </c>
      <c r="CR154">
        <v>0.92520367030519501</v>
      </c>
      <c r="CS154">
        <v>0.92422180445398305</v>
      </c>
      <c r="CT154">
        <v>0.92293587007182598</v>
      </c>
      <c r="CU154">
        <v>0.92133751044794598</v>
      </c>
      <c r="CV154">
        <v>0.91941650870136404</v>
      </c>
      <c r="CW154">
        <v>0.91716078920022104</v>
      </c>
      <c r="CX154">
        <v>0.91455642691424999</v>
      </c>
      <c r="CY154" s="5">
        <v>0.91158766824936899</v>
      </c>
      <c r="DA154" s="13">
        <v>14000</v>
      </c>
      <c r="DB154">
        <v>0.96861686806885705</v>
      </c>
      <c r="DC154">
        <v>0.96857467633402705</v>
      </c>
      <c r="DD154">
        <v>0.96836561859799997</v>
      </c>
      <c r="DE154">
        <v>0.96798737017278103</v>
      </c>
      <c r="DF154">
        <v>0.96743603479933504</v>
      </c>
      <c r="DG154">
        <v>0.96670609270199104</v>
      </c>
      <c r="DH154">
        <v>0.96579033499403899</v>
      </c>
      <c r="DI154">
        <v>0.96467978918919095</v>
      </c>
      <c r="DJ154">
        <v>0.96336363992858998</v>
      </c>
      <c r="DK154">
        <v>0.96182914817137899</v>
      </c>
      <c r="DL154" s="5">
        <v>0.96006157144598703</v>
      </c>
      <c r="DN154" s="13">
        <v>14000</v>
      </c>
      <c r="DO154">
        <v>0.97191722208717701</v>
      </c>
      <c r="DP154">
        <v>0.97188365102563301</v>
      </c>
      <c r="DQ154">
        <v>0.97170022926878397</v>
      </c>
      <c r="DR154">
        <v>0.97136487138594596</v>
      </c>
      <c r="DS154">
        <v>0.97087407902300904</v>
      </c>
      <c r="DT154">
        <v>0.97022288988461303</v>
      </c>
      <c r="DU154">
        <v>0.96940481321910899</v>
      </c>
      <c r="DV154">
        <v>0.96841175634545995</v>
      </c>
      <c r="DW154">
        <v>0.96723394604269297</v>
      </c>
      <c r="DX154">
        <v>0.96585984768112199</v>
      </c>
      <c r="DY154" s="5">
        <v>0.96427608423794398</v>
      </c>
      <c r="EA154" s="13">
        <v>14000</v>
      </c>
      <c r="EB154">
        <v>0.974573742718989</v>
      </c>
      <c r="EC154">
        <v>0.97454715396208602</v>
      </c>
      <c r="ED154">
        <v>0.97438449883379497</v>
      </c>
      <c r="EE154">
        <v>0.97408388993627903</v>
      </c>
      <c r="EF154">
        <v>0.97364215850615299</v>
      </c>
      <c r="EG154">
        <v>0.97305480450341897</v>
      </c>
      <c r="EH154">
        <v>0.97231593348372503</v>
      </c>
      <c r="EI154">
        <v>0.97141818463446195</v>
      </c>
      <c r="EJ154">
        <v>0.97035265358143397</v>
      </c>
      <c r="EK154">
        <v>0.96910881257110804</v>
      </c>
      <c r="EL154" s="5">
        <v>0.96767442983099305</v>
      </c>
      <c r="EN154" s="13">
        <v>14000</v>
      </c>
      <c r="EO154">
        <v>0.97675808531362396</v>
      </c>
      <c r="EP154">
        <v>0.976737266774932</v>
      </c>
      <c r="EQ154">
        <v>0.97659177517696905</v>
      </c>
      <c r="ER154">
        <v>0.97631988962199401</v>
      </c>
      <c r="ES154">
        <v>0.97591871861976098</v>
      </c>
      <c r="ET154">
        <v>0.97538415133263001</v>
      </c>
      <c r="EU154">
        <v>0.97471079594362897</v>
      </c>
      <c r="EV154">
        <v>0.97389190940824799</v>
      </c>
      <c r="EW154">
        <v>0.97291932203463904</v>
      </c>
      <c r="EX154">
        <v>0.97178335928842197</v>
      </c>
      <c r="EY154" s="5">
        <v>0.97047276236455005</v>
      </c>
      <c r="FA154" s="13">
        <v>14000</v>
      </c>
      <c r="FB154">
        <v>0.95145181358782704</v>
      </c>
      <c r="FC154">
        <v>0.95138342811433296</v>
      </c>
      <c r="FD154">
        <v>0.95109341392854296</v>
      </c>
      <c r="FE154">
        <v>0.95057907609931502</v>
      </c>
      <c r="FF154">
        <v>0.94983592744033696</v>
      </c>
      <c r="FG154">
        <v>0.94885766493219803</v>
      </c>
      <c r="FH154">
        <v>0.947636139094722</v>
      </c>
      <c r="FI154">
        <v>0.94616131839723205</v>
      </c>
      <c r="FJ154">
        <v>0.94442125124592702</v>
      </c>
      <c r="FK154">
        <v>0.94240202849317101</v>
      </c>
      <c r="FL154" s="5">
        <v>0.94008774980475496</v>
      </c>
      <c r="FN154" s="13">
        <v>14000</v>
      </c>
      <c r="FO154">
        <v>0.96488177884218196</v>
      </c>
      <c r="FP154">
        <v>0.96483308938128898</v>
      </c>
      <c r="FQ154">
        <v>0.96460409159340399</v>
      </c>
      <c r="FR154">
        <v>0.96419231522072602</v>
      </c>
      <c r="FS154">
        <v>0.963593630063176</v>
      </c>
      <c r="FT154">
        <v>0.96280220359395297</v>
      </c>
      <c r="FU154">
        <v>0.96181044626038203</v>
      </c>
      <c r="FV154">
        <v>0.96060894792085705</v>
      </c>
      <c r="FW154">
        <v>0.95918640884950801</v>
      </c>
      <c r="FX154">
        <v>0.95752956853722004</v>
      </c>
      <c r="FY154" s="5">
        <v>0.95562313535415899</v>
      </c>
      <c r="GA154" s="13">
        <v>14000</v>
      </c>
      <c r="GB154">
        <v>0.96814721776063195</v>
      </c>
      <c r="GC154">
        <v>0.96810380412867703</v>
      </c>
      <c r="GD154">
        <v>0.96789111305216402</v>
      </c>
      <c r="GE154">
        <v>0.96750678640259502</v>
      </c>
      <c r="GF154">
        <v>0.96694687233358101</v>
      </c>
      <c r="GG154">
        <v>0.96620577324276502</v>
      </c>
      <c r="GH154">
        <v>0.96527618008070504</v>
      </c>
      <c r="GI154">
        <v>0.96414899779361296</v>
      </c>
      <c r="GJ154">
        <v>0.962813266052713</v>
      </c>
      <c r="GK154">
        <v>0.96125607857305395</v>
      </c>
      <c r="GL154" s="5">
        <v>0.95946250368620201</v>
      </c>
      <c r="GN154" s="13">
        <v>14000</v>
      </c>
      <c r="GO154">
        <v>0.96653744167497102</v>
      </c>
      <c r="GP154">
        <v>0.96649142156091195</v>
      </c>
      <c r="GQ154">
        <v>0.96627066970658204</v>
      </c>
      <c r="GR154">
        <v>0.96587276881438999</v>
      </c>
      <c r="GS154">
        <v>0.96529367317415005</v>
      </c>
      <c r="GT154">
        <v>0.96452766202512896</v>
      </c>
      <c r="GU154">
        <v>0.96356727990640001</v>
      </c>
      <c r="GV154">
        <v>0.96240326799639397</v>
      </c>
      <c r="GW154">
        <v>0.96102449018644498</v>
      </c>
      <c r="GX154">
        <v>0.95941785716822303</v>
      </c>
      <c r="GY154" s="5">
        <v>0.95756825144822999</v>
      </c>
      <c r="HA154" s="13">
        <v>14000</v>
      </c>
      <c r="HB154">
        <v>0.96802753914718598</v>
      </c>
      <c r="HC154">
        <v>0.96798381433858505</v>
      </c>
      <c r="HD154">
        <v>0.96777019798327402</v>
      </c>
      <c r="HE154">
        <v>0.96738432345536396</v>
      </c>
      <c r="HF154">
        <v>0.96682222478453805</v>
      </c>
      <c r="HG154">
        <v>0.96607828459596401</v>
      </c>
      <c r="HH154">
        <v>0.965145168396773</v>
      </c>
      <c r="HI154">
        <v>0.96401375000426404</v>
      </c>
      <c r="HJ154">
        <v>0.96267303227965895</v>
      </c>
      <c r="HK154">
        <v>0.96111006648428599</v>
      </c>
      <c r="HL154" s="5">
        <v>0.95930987293987102</v>
      </c>
    </row>
    <row r="155" spans="1:220" x14ac:dyDescent="0.25">
      <c r="A155" s="13"/>
      <c r="L155" s="5"/>
      <c r="N155" s="13"/>
      <c r="Y155" s="5"/>
      <c r="AA155" s="13"/>
      <c r="AL155" s="5"/>
      <c r="AN155" s="13"/>
      <c r="AY155" s="5"/>
      <c r="BA155" s="13"/>
      <c r="BL155" s="5"/>
      <c r="BN155" s="13"/>
      <c r="BY155" s="5"/>
      <c r="CA155" s="13"/>
      <c r="CL155" s="5"/>
      <c r="CN155" s="13"/>
      <c r="CY155" s="5"/>
      <c r="DA155" s="13"/>
      <c r="DL155" s="5"/>
      <c r="DN155" s="13"/>
      <c r="DY155" s="5"/>
      <c r="EA155" s="13"/>
      <c r="EL155" s="5"/>
      <c r="EN155" s="13"/>
      <c r="EY155" s="5"/>
      <c r="FA155" s="13"/>
      <c r="FL155" s="5"/>
      <c r="FN155" s="13"/>
      <c r="FY155" s="5"/>
      <c r="GA155" s="13"/>
      <c r="GL155" s="5"/>
      <c r="GN155" s="13"/>
      <c r="GY155" s="5"/>
      <c r="HA155" s="13"/>
      <c r="HL155" s="5"/>
    </row>
    <row r="156" spans="1:220" x14ac:dyDescent="0.25">
      <c r="A156" s="13"/>
      <c r="L156" s="5"/>
      <c r="N156" s="13"/>
      <c r="Y156" s="5"/>
      <c r="AA156" s="13"/>
      <c r="AL156" s="5"/>
      <c r="AN156" s="13"/>
      <c r="AY156" s="5"/>
      <c r="BA156" s="13"/>
      <c r="BL156" s="5"/>
      <c r="BN156" s="13"/>
      <c r="BY156" s="5"/>
      <c r="CA156" s="13"/>
      <c r="CL156" s="5"/>
      <c r="CN156" s="13"/>
      <c r="CY156" s="5"/>
      <c r="DA156" s="13"/>
      <c r="DL156" s="5"/>
      <c r="DN156" s="13"/>
      <c r="DY156" s="5"/>
      <c r="EA156" s="13"/>
      <c r="EL156" s="5"/>
      <c r="EN156" s="13"/>
      <c r="EY156" s="5"/>
      <c r="FA156" s="13"/>
      <c r="FL156" s="5"/>
      <c r="FN156" s="13"/>
      <c r="FY156" s="5"/>
      <c r="GA156" s="13"/>
      <c r="GL156" s="5"/>
      <c r="GN156" s="13"/>
      <c r="GY156" s="5"/>
      <c r="HA156" s="13"/>
      <c r="HL156" s="5"/>
    </row>
    <row r="157" spans="1:220" x14ac:dyDescent="0.25">
      <c r="A157" s="13" t="s">
        <v>257</v>
      </c>
      <c r="B157">
        <v>0</v>
      </c>
      <c r="C157">
        <v>0.09</v>
      </c>
      <c r="D157">
        <v>0.18</v>
      </c>
      <c r="E157">
        <v>0.27</v>
      </c>
      <c r="F157">
        <v>0.36</v>
      </c>
      <c r="G157">
        <v>0.45</v>
      </c>
      <c r="H157">
        <v>0.54</v>
      </c>
      <c r="I157">
        <v>0.63</v>
      </c>
      <c r="J157">
        <v>0.72</v>
      </c>
      <c r="K157">
        <v>0.80999999999999905</v>
      </c>
      <c r="L157" s="5">
        <v>0.9</v>
      </c>
      <c r="N157" s="13" t="s">
        <v>257</v>
      </c>
      <c r="O157">
        <v>0</v>
      </c>
      <c r="P157">
        <v>0.09</v>
      </c>
      <c r="Q157">
        <v>0.18</v>
      </c>
      <c r="R157">
        <v>0.27</v>
      </c>
      <c r="S157">
        <v>0.36</v>
      </c>
      <c r="T157">
        <v>0.45</v>
      </c>
      <c r="U157">
        <v>0.54</v>
      </c>
      <c r="V157">
        <v>0.63</v>
      </c>
      <c r="W157">
        <v>0.72</v>
      </c>
      <c r="X157">
        <v>0.80999999999999905</v>
      </c>
      <c r="Y157" s="5">
        <v>0.9</v>
      </c>
      <c r="AA157" s="13" t="s">
        <v>257</v>
      </c>
      <c r="AB157">
        <v>0</v>
      </c>
      <c r="AC157">
        <v>0.09</v>
      </c>
      <c r="AD157">
        <v>0.18</v>
      </c>
      <c r="AE157">
        <v>0.27</v>
      </c>
      <c r="AF157">
        <v>0.36</v>
      </c>
      <c r="AG157">
        <v>0.45</v>
      </c>
      <c r="AH157">
        <v>0.54</v>
      </c>
      <c r="AI157">
        <v>0.63</v>
      </c>
      <c r="AJ157">
        <v>0.72</v>
      </c>
      <c r="AK157">
        <v>0.80999999999999905</v>
      </c>
      <c r="AL157" s="5">
        <v>0.9</v>
      </c>
      <c r="AN157" s="13" t="s">
        <v>257</v>
      </c>
      <c r="AO157">
        <v>0</v>
      </c>
      <c r="AP157">
        <v>0.09</v>
      </c>
      <c r="AQ157">
        <v>0.18</v>
      </c>
      <c r="AR157">
        <v>0.27</v>
      </c>
      <c r="AS157">
        <v>0.36</v>
      </c>
      <c r="AT157">
        <v>0.45</v>
      </c>
      <c r="AU157">
        <v>0.54</v>
      </c>
      <c r="AV157">
        <v>0.63</v>
      </c>
      <c r="AW157">
        <v>0.72</v>
      </c>
      <c r="AX157">
        <v>0.80999999999999905</v>
      </c>
      <c r="AY157" s="5">
        <v>0.9</v>
      </c>
      <c r="BA157" s="13" t="s">
        <v>257</v>
      </c>
      <c r="BB157">
        <v>0</v>
      </c>
      <c r="BC157">
        <v>0.09</v>
      </c>
      <c r="BD157">
        <v>0.18</v>
      </c>
      <c r="BE157">
        <v>0.27</v>
      </c>
      <c r="BF157">
        <v>0.36</v>
      </c>
      <c r="BG157">
        <v>0.45</v>
      </c>
      <c r="BH157">
        <v>0.54</v>
      </c>
      <c r="BI157">
        <v>0.63</v>
      </c>
      <c r="BJ157">
        <v>0.72</v>
      </c>
      <c r="BK157">
        <v>0.80999999999999905</v>
      </c>
      <c r="BL157" s="5">
        <v>0.9</v>
      </c>
      <c r="BN157" s="13" t="s">
        <v>257</v>
      </c>
      <c r="BO157">
        <v>0</v>
      </c>
      <c r="BP157">
        <v>0.09</v>
      </c>
      <c r="BQ157">
        <v>0.18</v>
      </c>
      <c r="BR157">
        <v>0.27</v>
      </c>
      <c r="BS157">
        <v>0.36</v>
      </c>
      <c r="BT157">
        <v>0.45</v>
      </c>
      <c r="BU157">
        <v>0.54</v>
      </c>
      <c r="BV157">
        <v>0.63</v>
      </c>
      <c r="BW157">
        <v>0.72</v>
      </c>
      <c r="BX157">
        <v>0.80999999999999905</v>
      </c>
      <c r="BY157" s="5">
        <v>0.9</v>
      </c>
      <c r="CA157" s="13" t="s">
        <v>257</v>
      </c>
      <c r="CB157">
        <v>0</v>
      </c>
      <c r="CC157">
        <v>0.09</v>
      </c>
      <c r="CD157">
        <v>0.18</v>
      </c>
      <c r="CE157">
        <v>0.27</v>
      </c>
      <c r="CF157">
        <v>0.36</v>
      </c>
      <c r="CG157">
        <v>0.45</v>
      </c>
      <c r="CH157">
        <v>0.54</v>
      </c>
      <c r="CI157">
        <v>0.63</v>
      </c>
      <c r="CJ157">
        <v>0.72</v>
      </c>
      <c r="CK157">
        <v>0.80999999999999905</v>
      </c>
      <c r="CL157" s="5">
        <v>0.9</v>
      </c>
      <c r="CN157" s="13" t="s">
        <v>257</v>
      </c>
      <c r="CO157">
        <v>0</v>
      </c>
      <c r="CP157">
        <v>0.09</v>
      </c>
      <c r="CQ157">
        <v>0.18</v>
      </c>
      <c r="CR157">
        <v>0.27</v>
      </c>
      <c r="CS157">
        <v>0.36</v>
      </c>
      <c r="CT157">
        <v>0.45</v>
      </c>
      <c r="CU157">
        <v>0.54</v>
      </c>
      <c r="CV157">
        <v>0.63</v>
      </c>
      <c r="CW157">
        <v>0.72</v>
      </c>
      <c r="CX157">
        <v>0.80999999999999905</v>
      </c>
      <c r="CY157" s="5">
        <v>0.9</v>
      </c>
      <c r="DA157" s="13" t="s">
        <v>257</v>
      </c>
      <c r="DB157">
        <v>0</v>
      </c>
      <c r="DC157">
        <v>0.09</v>
      </c>
      <c r="DD157">
        <v>0.18</v>
      </c>
      <c r="DE157">
        <v>0.27</v>
      </c>
      <c r="DF157">
        <v>0.36</v>
      </c>
      <c r="DG157">
        <v>0.45</v>
      </c>
      <c r="DH157">
        <v>0.54</v>
      </c>
      <c r="DI157">
        <v>0.63</v>
      </c>
      <c r="DJ157">
        <v>0.72</v>
      </c>
      <c r="DK157">
        <v>0.80999999999999905</v>
      </c>
      <c r="DL157" s="5">
        <v>0.9</v>
      </c>
      <c r="DN157" s="13" t="s">
        <v>257</v>
      </c>
      <c r="DO157">
        <v>0</v>
      </c>
      <c r="DP157">
        <v>0.09</v>
      </c>
      <c r="DQ157">
        <v>0.18</v>
      </c>
      <c r="DR157">
        <v>0.27</v>
      </c>
      <c r="DS157">
        <v>0.36</v>
      </c>
      <c r="DT157">
        <v>0.45</v>
      </c>
      <c r="DU157">
        <v>0.54</v>
      </c>
      <c r="DV157">
        <v>0.63</v>
      </c>
      <c r="DW157">
        <v>0.72</v>
      </c>
      <c r="DX157">
        <v>0.80999999999999905</v>
      </c>
      <c r="DY157" s="5">
        <v>0.9</v>
      </c>
      <c r="EA157" s="13" t="s">
        <v>257</v>
      </c>
      <c r="EB157">
        <v>0</v>
      </c>
      <c r="EC157">
        <v>0.09</v>
      </c>
      <c r="ED157">
        <v>0.18</v>
      </c>
      <c r="EE157">
        <v>0.27</v>
      </c>
      <c r="EF157">
        <v>0.36</v>
      </c>
      <c r="EG157">
        <v>0.45</v>
      </c>
      <c r="EH157">
        <v>0.54</v>
      </c>
      <c r="EI157">
        <v>0.63</v>
      </c>
      <c r="EJ157">
        <v>0.72</v>
      </c>
      <c r="EK157">
        <v>0.80999999999999905</v>
      </c>
      <c r="EL157" s="5">
        <v>0.9</v>
      </c>
      <c r="EN157" s="13" t="s">
        <v>257</v>
      </c>
      <c r="EO157">
        <v>0</v>
      </c>
      <c r="EP157">
        <v>0.09</v>
      </c>
      <c r="EQ157">
        <v>0.18</v>
      </c>
      <c r="ER157">
        <v>0.27</v>
      </c>
      <c r="ES157">
        <v>0.36</v>
      </c>
      <c r="ET157">
        <v>0.45</v>
      </c>
      <c r="EU157">
        <v>0.54</v>
      </c>
      <c r="EV157">
        <v>0.63</v>
      </c>
      <c r="EW157">
        <v>0.72</v>
      </c>
      <c r="EX157">
        <v>0.80999999999999905</v>
      </c>
      <c r="EY157" s="5">
        <v>0.9</v>
      </c>
      <c r="FA157" s="13" t="s">
        <v>257</v>
      </c>
      <c r="FB157">
        <v>0</v>
      </c>
      <c r="FC157">
        <v>0.09</v>
      </c>
      <c r="FD157">
        <v>0.18</v>
      </c>
      <c r="FE157">
        <v>0.27</v>
      </c>
      <c r="FF157">
        <v>0.36</v>
      </c>
      <c r="FG157">
        <v>0.45</v>
      </c>
      <c r="FH157">
        <v>0.54</v>
      </c>
      <c r="FI157">
        <v>0.63</v>
      </c>
      <c r="FJ157">
        <v>0.72</v>
      </c>
      <c r="FK157">
        <v>0.80999999999999905</v>
      </c>
      <c r="FL157" s="5">
        <v>0.9</v>
      </c>
      <c r="FN157" s="13" t="s">
        <v>257</v>
      </c>
      <c r="FO157">
        <v>0</v>
      </c>
      <c r="FP157">
        <v>0.09</v>
      </c>
      <c r="FQ157">
        <v>0.18</v>
      </c>
      <c r="FR157">
        <v>0.27</v>
      </c>
      <c r="FS157">
        <v>0.36</v>
      </c>
      <c r="FT157">
        <v>0.45</v>
      </c>
      <c r="FU157">
        <v>0.54</v>
      </c>
      <c r="FV157">
        <v>0.63</v>
      </c>
      <c r="FW157">
        <v>0.72</v>
      </c>
      <c r="FX157">
        <v>0.80999999999999905</v>
      </c>
      <c r="FY157" s="5">
        <v>0.9</v>
      </c>
      <c r="GA157" s="13" t="s">
        <v>257</v>
      </c>
      <c r="GB157">
        <v>0</v>
      </c>
      <c r="GC157">
        <v>0.09</v>
      </c>
      <c r="GD157">
        <v>0.18</v>
      </c>
      <c r="GE157">
        <v>0.27</v>
      </c>
      <c r="GF157">
        <v>0.36</v>
      </c>
      <c r="GG157">
        <v>0.45</v>
      </c>
      <c r="GH157">
        <v>0.54</v>
      </c>
      <c r="GI157">
        <v>0.63</v>
      </c>
      <c r="GJ157">
        <v>0.72</v>
      </c>
      <c r="GK157">
        <v>0.80999999999999905</v>
      </c>
      <c r="GL157" s="5">
        <v>0.9</v>
      </c>
      <c r="GN157" s="13" t="s">
        <v>257</v>
      </c>
      <c r="GO157">
        <v>0</v>
      </c>
      <c r="GP157">
        <v>0.09</v>
      </c>
      <c r="GQ157">
        <v>0.18</v>
      </c>
      <c r="GR157">
        <v>0.27</v>
      </c>
      <c r="GS157">
        <v>0.36</v>
      </c>
      <c r="GT157">
        <v>0.45</v>
      </c>
      <c r="GU157">
        <v>0.54</v>
      </c>
      <c r="GV157">
        <v>0.63</v>
      </c>
      <c r="GW157">
        <v>0.72</v>
      </c>
      <c r="GX157">
        <v>0.80999999999999905</v>
      </c>
      <c r="GY157" s="5">
        <v>0.9</v>
      </c>
      <c r="HA157" s="13" t="s">
        <v>257</v>
      </c>
      <c r="HB157">
        <v>0</v>
      </c>
      <c r="HC157">
        <v>0.09</v>
      </c>
      <c r="HD157">
        <v>0.18</v>
      </c>
      <c r="HE157">
        <v>0.27</v>
      </c>
      <c r="HF157">
        <v>0.36</v>
      </c>
      <c r="HG157">
        <v>0.45</v>
      </c>
      <c r="HH157">
        <v>0.54</v>
      </c>
      <c r="HI157">
        <v>0.63</v>
      </c>
      <c r="HJ157">
        <v>0.72</v>
      </c>
      <c r="HK157">
        <v>0.80999999999999905</v>
      </c>
      <c r="HL157" s="5">
        <v>0.9</v>
      </c>
    </row>
    <row r="158" spans="1:220" x14ac:dyDescent="0.25">
      <c r="A158" s="13">
        <v>0</v>
      </c>
      <c r="B158">
        <v>0.69681160787552199</v>
      </c>
      <c r="C158">
        <v>0.68893885263687804</v>
      </c>
      <c r="D158">
        <v>0.66505556578244396</v>
      </c>
      <c r="E158">
        <v>0.62435915340041603</v>
      </c>
      <c r="F158">
        <v>0.56548662404031902</v>
      </c>
      <c r="G158">
        <v>0.48647576311822399</v>
      </c>
      <c r="H158">
        <v>0.38470910593679503</v>
      </c>
      <c r="I158">
        <v>0.25683897852958598</v>
      </c>
      <c r="J158">
        <v>9.8691290975394697E-2</v>
      </c>
      <c r="K158">
        <v>-9.4854892745860203E-2</v>
      </c>
      <c r="L158" s="5">
        <v>-0.33001574726856098</v>
      </c>
      <c r="N158" s="13">
        <v>0</v>
      </c>
      <c r="O158">
        <v>0.69666420809707497</v>
      </c>
      <c r="P158">
        <v>0.68949966619127301</v>
      </c>
      <c r="Q158">
        <v>0.66778979765499202</v>
      </c>
      <c r="R158">
        <v>0.63087977062787404</v>
      </c>
      <c r="S158">
        <v>0.57765766538915198</v>
      </c>
      <c r="T158">
        <v>0.50652300887187995</v>
      </c>
      <c r="U158">
        <v>0.41534137190487602</v>
      </c>
      <c r="V158">
        <v>0.30138362996717499</v>
      </c>
      <c r="W158">
        <v>0.161248015739657</v>
      </c>
      <c r="X158">
        <v>-9.2374422048753894E-3</v>
      </c>
      <c r="Y158" s="5">
        <v>-0.215135116991367</v>
      </c>
      <c r="AA158" s="13">
        <v>0</v>
      </c>
      <c r="AB158">
        <v>0.69635719168419896</v>
      </c>
      <c r="AC158">
        <v>0.69015494613051498</v>
      </c>
      <c r="AD158">
        <v>0.67137832836595102</v>
      </c>
      <c r="AE158">
        <v>0.63951293737356896</v>
      </c>
      <c r="AF158">
        <v>0.59368543120805195</v>
      </c>
      <c r="AG158">
        <v>0.53263899489601996</v>
      </c>
      <c r="AH158">
        <v>0.45469793697412297</v>
      </c>
      <c r="AI158">
        <v>0.35772031968536999</v>
      </c>
      <c r="AJ158">
        <v>0.23903715965417399</v>
      </c>
      <c r="AK158">
        <v>9.5376320494799202E-2</v>
      </c>
      <c r="AL158" s="5">
        <v>-7.7231260453260495E-2</v>
      </c>
      <c r="AN158" s="13">
        <v>0</v>
      </c>
      <c r="AO158">
        <v>0.69612522264580701</v>
      </c>
      <c r="AP158">
        <v>0.69084682074010795</v>
      </c>
      <c r="AQ158">
        <v>0.67487994524859596</v>
      </c>
      <c r="AR158">
        <v>0.64782593500212804</v>
      </c>
      <c r="AS158">
        <v>0.60900806666584195</v>
      </c>
      <c r="AT158">
        <v>0.55745271636539395</v>
      </c>
      <c r="AU158">
        <v>0.49186216236050201</v>
      </c>
      <c r="AV158">
        <v>0.41057817839987498</v>
      </c>
      <c r="AW158">
        <v>0.31153528350863402</v>
      </c>
      <c r="AX158">
        <v>0.192202194767846</v>
      </c>
      <c r="AY158" s="5">
        <v>4.9509662261360797E-2</v>
      </c>
      <c r="BA158" s="13">
        <v>0</v>
      </c>
      <c r="BB158">
        <v>0.69586033458153596</v>
      </c>
      <c r="BC158">
        <v>0.69161529493133</v>
      </c>
      <c r="BD158">
        <v>0.67878389580537601</v>
      </c>
      <c r="BE158">
        <v>0.65707466749436905</v>
      </c>
      <c r="BF158">
        <v>0.62599297773349805</v>
      </c>
      <c r="BG158">
        <v>0.58482745644106704</v>
      </c>
      <c r="BH158">
        <v>0.53263038069060298</v>
      </c>
      <c r="BI158">
        <v>0.46819139217241301</v>
      </c>
      <c r="BJ158">
        <v>0.39000371208996298</v>
      </c>
      <c r="BK158">
        <v>0.29622178655293002</v>
      </c>
      <c r="BL158" s="5">
        <v>0.18460902974819601</v>
      </c>
      <c r="BN158" s="13">
        <v>0</v>
      </c>
      <c r="BO158">
        <v>0.695713019495798</v>
      </c>
      <c r="BP158">
        <v>0.69246908631519499</v>
      </c>
      <c r="BQ158">
        <v>0.68267124395544698</v>
      </c>
      <c r="BR158">
        <v>0.66611961272795295</v>
      </c>
      <c r="BS158">
        <v>0.64247516239520297</v>
      </c>
      <c r="BT158">
        <v>0.61125065495192099</v>
      </c>
      <c r="BU158">
        <v>0.57179753793352095</v>
      </c>
      <c r="BV158">
        <v>0.52328835069830804</v>
      </c>
      <c r="BW158">
        <v>0.464694063802638</v>
      </c>
      <c r="BX158">
        <v>0.39475561353908001</v>
      </c>
      <c r="BY158" s="5">
        <v>0.31194871360170301</v>
      </c>
      <c r="CA158" s="13">
        <v>0</v>
      </c>
      <c r="CB158">
        <v>0.69576003150217602</v>
      </c>
      <c r="CC158">
        <v>0.69343843470180799</v>
      </c>
      <c r="CD158">
        <v>0.68643243550952104</v>
      </c>
      <c r="CE158">
        <v>0.67461738356805401</v>
      </c>
      <c r="CF158">
        <v>0.65778207652300102</v>
      </c>
      <c r="CG158">
        <v>0.63562344719216901</v>
      </c>
      <c r="CH158">
        <v>0.60773885322287002</v>
      </c>
      <c r="CI158">
        <v>0.57361569167217197</v>
      </c>
      <c r="CJ158">
        <v>0.53261797294390001</v>
      </c>
      <c r="CK158">
        <v>0.48396939190365401</v>
      </c>
      <c r="CL158" s="5">
        <v>0.42673232479969703</v>
      </c>
      <c r="CN158" s="13">
        <v>0</v>
      </c>
      <c r="CO158">
        <v>0.66652435617742201</v>
      </c>
      <c r="CP158">
        <v>0.66492119641604297</v>
      </c>
      <c r="CQ158">
        <v>0.66008729492449503</v>
      </c>
      <c r="CR158">
        <v>0.65194884398712605</v>
      </c>
      <c r="CS158">
        <v>0.64038100190842895</v>
      </c>
      <c r="CT158">
        <v>0.62520506155623601</v>
      </c>
      <c r="CU158">
        <v>0.60618430966497605</v>
      </c>
      <c r="CV158">
        <v>0.58301839918684994</v>
      </c>
      <c r="CW158">
        <v>0.55533600357838497</v>
      </c>
      <c r="CX158">
        <v>0.52268546478090905</v>
      </c>
      <c r="CY158" s="5">
        <v>0.48452308333821098</v>
      </c>
      <c r="DA158" s="13">
        <v>0</v>
      </c>
      <c r="DB158">
        <v>0.74399999999999999</v>
      </c>
      <c r="DC158">
        <v>0.743999999999999</v>
      </c>
      <c r="DD158">
        <v>0.74399999999999999</v>
      </c>
      <c r="DE158">
        <v>0.74399999999999999</v>
      </c>
      <c r="DF158">
        <v>0.565188624425913</v>
      </c>
      <c r="DG158">
        <v>0.55509345542176003</v>
      </c>
      <c r="DH158">
        <v>0.542458020220139</v>
      </c>
      <c r="DI158">
        <v>0.52709705283380504</v>
      </c>
      <c r="DJ158">
        <v>0.50878434655192295</v>
      </c>
      <c r="DK158">
        <v>0.48724823397449102</v>
      </c>
      <c r="DL158" s="5">
        <v>0.46216569592781997</v>
      </c>
      <c r="DN158" s="13">
        <v>0</v>
      </c>
      <c r="DO158">
        <v>0.743999999999999</v>
      </c>
      <c r="DP158">
        <v>0.743999999999999</v>
      </c>
      <c r="DQ158">
        <v>0.74399999999999999</v>
      </c>
      <c r="DR158">
        <v>0.74399999999999999</v>
      </c>
      <c r="DS158">
        <v>0.56326423651261104</v>
      </c>
      <c r="DT158">
        <v>0.55167519692245603</v>
      </c>
      <c r="DU158">
        <v>0.53720880785376701</v>
      </c>
      <c r="DV158">
        <v>0.51967670752781803</v>
      </c>
      <c r="DW158">
        <v>0.49884901005112797</v>
      </c>
      <c r="DX158">
        <v>0.474449782037487</v>
      </c>
      <c r="DY158" s="5">
        <v>0.44615115353746199</v>
      </c>
      <c r="EA158" s="13">
        <v>0</v>
      </c>
      <c r="EB158">
        <v>0.74399999999999999</v>
      </c>
      <c r="EC158">
        <v>0.74399999999999999</v>
      </c>
      <c r="ED158">
        <v>0.74399999999999999</v>
      </c>
      <c r="EE158">
        <v>0.74399999999999999</v>
      </c>
      <c r="EF158">
        <v>0.56120401107819795</v>
      </c>
      <c r="EG158">
        <v>0.54812126913049497</v>
      </c>
      <c r="EH158">
        <v>0.53182417426682904</v>
      </c>
      <c r="EI158">
        <v>0.51212128703522797</v>
      </c>
      <c r="EJ158">
        <v>0.488779055945394</v>
      </c>
      <c r="EK158">
        <v>0.46151728537808201</v>
      </c>
      <c r="EL158" s="5">
        <v>0.43000324126872802</v>
      </c>
      <c r="EN158" s="13">
        <v>0</v>
      </c>
      <c r="EO158">
        <v>0.74399999999999999</v>
      </c>
      <c r="EP158">
        <v>0.74399999999999999</v>
      </c>
      <c r="EQ158">
        <v>0.74399999999999999</v>
      </c>
      <c r="ER158">
        <v>0.74399999999999999</v>
      </c>
      <c r="ES158">
        <v>0.55904294034008095</v>
      </c>
      <c r="ET158">
        <v>0.54446656886062095</v>
      </c>
      <c r="EU158">
        <v>0.526338887891315</v>
      </c>
      <c r="EV158">
        <v>0.50446539333528095</v>
      </c>
      <c r="EW158">
        <v>0.47860887774571498</v>
      </c>
      <c r="EX158">
        <v>0.44848488558121302</v>
      </c>
      <c r="EY158" s="5">
        <v>0.41375580820786401</v>
      </c>
      <c r="FA158" s="13">
        <v>0</v>
      </c>
      <c r="FB158">
        <v>0.625818057628174</v>
      </c>
      <c r="FC158">
        <v>0.62453081716551595</v>
      </c>
      <c r="FD158">
        <v>0.62065038941510398</v>
      </c>
      <c r="FE158">
        <v>0.61412030227208303</v>
      </c>
      <c r="FF158">
        <v>0.60484523707423199</v>
      </c>
      <c r="FG158">
        <v>0.59268915491463503</v>
      </c>
      <c r="FH158">
        <v>0.57747252219021705</v>
      </c>
      <c r="FI158">
        <v>0.55896848506407304</v>
      </c>
      <c r="FJ158">
        <v>0.53689779979288998</v>
      </c>
      <c r="FK158">
        <v>0.51092228150782704</v>
      </c>
      <c r="FL158" s="5">
        <v>0.48063648604388298</v>
      </c>
      <c r="FN158" s="13">
        <v>0</v>
      </c>
      <c r="FO158">
        <v>0.59201607834315295</v>
      </c>
      <c r="FP158">
        <v>0.59092970395060096</v>
      </c>
      <c r="FQ158">
        <v>0.58765448192073699</v>
      </c>
      <c r="FR158">
        <v>0.58214187840757203</v>
      </c>
      <c r="FS158">
        <v>0.57431019202338796</v>
      </c>
      <c r="FT158">
        <v>0.56404326441386998</v>
      </c>
      <c r="FU158">
        <v>0.55118853250964694</v>
      </c>
      <c r="FV158">
        <v>0.53555428254632698</v>
      </c>
      <c r="FW158">
        <v>0.51690592848202599</v>
      </c>
      <c r="FX158">
        <v>0.49496109989520198</v>
      </c>
      <c r="FY158" s="5">
        <v>0.46938328503916998</v>
      </c>
      <c r="GA158" s="13">
        <v>0</v>
      </c>
      <c r="GB158">
        <v>0.74399999999999999</v>
      </c>
      <c r="GC158">
        <v>0.74399999999999999</v>
      </c>
      <c r="GD158">
        <v>0.74399999999999999</v>
      </c>
      <c r="GE158">
        <v>0.74399999999999999</v>
      </c>
      <c r="GF158">
        <v>0.56541723990077497</v>
      </c>
      <c r="GG158">
        <v>0.55550882433972903</v>
      </c>
      <c r="GH158">
        <v>0.54310228615221301</v>
      </c>
      <c r="GI158">
        <v>0.52801274795097097</v>
      </c>
      <c r="GJ158">
        <v>0.51001446415175</v>
      </c>
      <c r="GK158">
        <v>0.48883630096906999</v>
      </c>
      <c r="GL158" s="5">
        <v>0.464155844446208</v>
      </c>
      <c r="GN158" s="13">
        <v>0</v>
      </c>
      <c r="GO158">
        <v>0.58732352220871897</v>
      </c>
      <c r="GP158">
        <v>0.58625623079877298</v>
      </c>
      <c r="GQ158">
        <v>0.58303850422112002</v>
      </c>
      <c r="GR158">
        <v>0.57762256249116894</v>
      </c>
      <c r="GS158">
        <v>0.56992800853690295</v>
      </c>
      <c r="GT158">
        <v>0.55984061081014502</v>
      </c>
      <c r="GU158">
        <v>0.54721045693274095</v>
      </c>
      <c r="GV158">
        <v>0.53184933926600397</v>
      </c>
      <c r="GW158">
        <v>0.51352719639530198</v>
      </c>
      <c r="GX158">
        <v>0.49196739776406601</v>
      </c>
      <c r="GY158" s="5">
        <v>0.46684062031874701</v>
      </c>
      <c r="HA158" s="13">
        <v>0</v>
      </c>
      <c r="HB158">
        <v>0.743999999999999</v>
      </c>
      <c r="HC158">
        <v>0.743999999999999</v>
      </c>
      <c r="HD158">
        <v>0.74399999999999999</v>
      </c>
      <c r="HE158">
        <v>0.74399999999999999</v>
      </c>
      <c r="HF158">
        <v>0.56547392299684396</v>
      </c>
      <c r="HG158">
        <v>0.55561219668567796</v>
      </c>
      <c r="HH158">
        <v>0.54326288398987299</v>
      </c>
      <c r="HI158">
        <v>0.52824120473705105</v>
      </c>
      <c r="HJ158">
        <v>0.51032152867380998</v>
      </c>
      <c r="HK158">
        <v>0.489232855433478</v>
      </c>
      <c r="HL158" s="5">
        <v>0.46465292231982303</v>
      </c>
    </row>
    <row r="159" spans="1:220" x14ac:dyDescent="0.25">
      <c r="A159" s="13">
        <v>1400</v>
      </c>
      <c r="B159">
        <v>0.707737400365682</v>
      </c>
      <c r="C159">
        <v>0.70094661540937298</v>
      </c>
      <c r="D159">
        <v>0.68034774980358803</v>
      </c>
      <c r="E159">
        <v>0.64525501697052101</v>
      </c>
      <c r="F159">
        <v>0.59450440188859499</v>
      </c>
      <c r="G159">
        <v>0.52642143667303698</v>
      </c>
      <c r="H159">
        <v>0.438774731029895</v>
      </c>
      <c r="I159">
        <v>0.32871385708780398</v>
      </c>
      <c r="J159">
        <v>0.192689719638648</v>
      </c>
      <c r="K159">
        <v>2.6355016433980801E-2</v>
      </c>
      <c r="L159" s="5">
        <v>-0.17555821133699401</v>
      </c>
      <c r="N159" s="13">
        <v>1400</v>
      </c>
      <c r="O159">
        <v>0.70739468935051997</v>
      </c>
      <c r="P159">
        <v>0.70113156462656501</v>
      </c>
      <c r="Q159">
        <v>0.68215723105242498</v>
      </c>
      <c r="R159">
        <v>0.64991173966357496</v>
      </c>
      <c r="S159">
        <v>0.60344478642530097</v>
      </c>
      <c r="T159">
        <v>0.54138958818143101</v>
      </c>
      <c r="U159">
        <v>0.46192521309993201</v>
      </c>
      <c r="V159">
        <v>0.36272623334599702</v>
      </c>
      <c r="W159">
        <v>0.240898189070965</v>
      </c>
      <c r="X159">
        <v>9.2896927364582299E-2</v>
      </c>
      <c r="Y159" s="5">
        <v>-8.5570608808446594E-2</v>
      </c>
      <c r="AA159" s="13">
        <v>1400</v>
      </c>
      <c r="AB159">
        <v>0.70683927653310197</v>
      </c>
      <c r="AC159">
        <v>0.70135931939823604</v>
      </c>
      <c r="AD159">
        <v>0.68477403586998198</v>
      </c>
      <c r="AE159">
        <v>0.65664323816580705</v>
      </c>
      <c r="AF159">
        <v>0.61621998823018398</v>
      </c>
      <c r="AG159">
        <v>0.56243023573241901</v>
      </c>
      <c r="AH159">
        <v>0.49384345125492501</v>
      </c>
      <c r="AI159">
        <v>0.40863336734966799</v>
      </c>
      <c r="AJ159">
        <v>0.30452764496379803</v>
      </c>
      <c r="AK159">
        <v>0.178744951803398</v>
      </c>
      <c r="AL159" s="5">
        <v>2.7917559676116799E-2</v>
      </c>
      <c r="AN159" s="13">
        <v>1400</v>
      </c>
      <c r="AO159">
        <v>0.70629790260874703</v>
      </c>
      <c r="AP159">
        <v>0.70159088854382901</v>
      </c>
      <c r="AQ159">
        <v>0.68735705103007605</v>
      </c>
      <c r="AR159">
        <v>0.66325497430333102</v>
      </c>
      <c r="AS159">
        <v>0.62870543869631201</v>
      </c>
      <c r="AT159">
        <v>0.58287579923237598</v>
      </c>
      <c r="AU159">
        <v>0.52465744490645505</v>
      </c>
      <c r="AV159">
        <v>0.45263564808564499</v>
      </c>
      <c r="AW159">
        <v>0.36505088565449001</v>
      </c>
      <c r="AX159">
        <v>0.25975045912436401</v>
      </c>
      <c r="AY159" s="5">
        <v>0.13412895003261599</v>
      </c>
      <c r="BA159" s="13">
        <v>1400</v>
      </c>
      <c r="BB159">
        <v>0.70562392299946197</v>
      </c>
      <c r="BC159">
        <v>0.701805851596492</v>
      </c>
      <c r="BD159">
        <v>0.69026906810382005</v>
      </c>
      <c r="BE159">
        <v>0.67076368800484998</v>
      </c>
      <c r="BF159">
        <v>0.64286591158442696</v>
      </c>
      <c r="BG159">
        <v>0.60596678932604497</v>
      </c>
      <c r="BH159">
        <v>0.55925599548956895</v>
      </c>
      <c r="BI159">
        <v>0.50170009873585397</v>
      </c>
      <c r="BJ159">
        <v>0.43201465207404199</v>
      </c>
      <c r="BK159">
        <v>0.34862923945424701</v>
      </c>
      <c r="BL159" s="5">
        <v>0.24964440584532199</v>
      </c>
      <c r="BN159" s="13">
        <v>1400</v>
      </c>
      <c r="BO159">
        <v>0.70493601092569003</v>
      </c>
      <c r="BP159">
        <v>0.701992529341534</v>
      </c>
      <c r="BQ159">
        <v>0.69310533794932605</v>
      </c>
      <c r="BR159">
        <v>0.67810275247281004</v>
      </c>
      <c r="BS159">
        <v>0.65669376864516904</v>
      </c>
      <c r="BT159">
        <v>0.62846059320567604</v>
      </c>
      <c r="BU159">
        <v>0.59284783765328897</v>
      </c>
      <c r="BV159">
        <v>0.54914801741964303</v>
      </c>
      <c r="BW159">
        <v>0.49648288463316098</v>
      </c>
      <c r="BX159">
        <v>0.43377999655979999</v>
      </c>
      <c r="BY159" s="5">
        <v>0.35974377922435202</v>
      </c>
      <c r="CA159" s="13">
        <v>1400</v>
      </c>
      <c r="CB159">
        <v>0.70426271163396303</v>
      </c>
      <c r="CC159">
        <v>0.70213489206304203</v>
      </c>
      <c r="CD159">
        <v>0.69571588281184704</v>
      </c>
      <c r="CE159">
        <v>0.68489819341979097</v>
      </c>
      <c r="CF159">
        <v>0.66949984513873995</v>
      </c>
      <c r="CG159">
        <v>0.64926001727146598</v>
      </c>
      <c r="CH159">
        <v>0.62383272749473595</v>
      </c>
      <c r="CI159">
        <v>0.59277831841439399</v>
      </c>
      <c r="CJ159">
        <v>0.55555245180852397</v>
      </c>
      <c r="CK159">
        <v>0.51149223510423902</v>
      </c>
      <c r="CL159" s="5">
        <v>0.45979901849147298</v>
      </c>
      <c r="CN159" s="13">
        <v>1400</v>
      </c>
      <c r="CO159">
        <v>0.67457261657888901</v>
      </c>
      <c r="CP159">
        <v>0.673084932067046</v>
      </c>
      <c r="CQ159">
        <v>0.66860062673022902</v>
      </c>
      <c r="CR159">
        <v>0.66105550867074803</v>
      </c>
      <c r="CS159">
        <v>0.65034111525646499</v>
      </c>
      <c r="CT159">
        <v>0.63630242496513301</v>
      </c>
      <c r="CU159">
        <v>0.61873450628463</v>
      </c>
      <c r="CV159">
        <v>0.59737795607057298</v>
      </c>
      <c r="CW159">
        <v>0.57191293667869403</v>
      </c>
      <c r="CX159">
        <v>0.54195157581202602</v>
      </c>
      <c r="CY159" s="5">
        <v>0.50702844338313802</v>
      </c>
      <c r="DA159" s="13">
        <v>1400</v>
      </c>
      <c r="DB159">
        <v>0.59011875856522999</v>
      </c>
      <c r="DC159">
        <v>0.58911641584833296</v>
      </c>
      <c r="DD159">
        <v>0.58609542974140305</v>
      </c>
      <c r="DE159">
        <v>0.58101377283515299</v>
      </c>
      <c r="DF159">
        <v>0.57380086974295996</v>
      </c>
      <c r="DG159">
        <v>0.56435674043240303</v>
      </c>
      <c r="DH159">
        <v>0.55255067848603201</v>
      </c>
      <c r="DI159">
        <v>0.53821934561345897</v>
      </c>
      <c r="DJ159">
        <v>0.52116413391649097</v>
      </c>
      <c r="DK159">
        <v>0.50114761875300295</v>
      </c>
      <c r="DL159" s="5">
        <v>0.47788889613403901</v>
      </c>
      <c r="DN159" s="13">
        <v>1400</v>
      </c>
      <c r="DO159">
        <v>0.59074148291050699</v>
      </c>
      <c r="DP159">
        <v>0.58957962155056498</v>
      </c>
      <c r="DQ159">
        <v>0.58607982178207696</v>
      </c>
      <c r="DR159">
        <v>0.58019928163503298</v>
      </c>
      <c r="DS159">
        <v>0.57186613033247602</v>
      </c>
      <c r="DT159">
        <v>0.56097856525780099</v>
      </c>
      <c r="DU159">
        <v>0.54740352197185005</v>
      </c>
      <c r="DV159">
        <v>0.53097475933285398</v>
      </c>
      <c r="DW159">
        <v>0.51149021225489</v>
      </c>
      <c r="DX159">
        <v>0.48870843636092998</v>
      </c>
      <c r="DY159" s="5">
        <v>0.46234394034395099</v>
      </c>
      <c r="EA159" s="13">
        <v>1400</v>
      </c>
      <c r="EB159">
        <v>0.59124613932752501</v>
      </c>
      <c r="EC159">
        <v>0.58992477753524397</v>
      </c>
      <c r="ED159">
        <v>0.58594622165446197</v>
      </c>
      <c r="EE159">
        <v>0.57926690376747603</v>
      </c>
      <c r="EF159">
        <v>0.56981367157996698</v>
      </c>
      <c r="EG159">
        <v>0.557482918226896</v>
      </c>
      <c r="EH159">
        <v>0.54213924277793402</v>
      </c>
      <c r="EI159">
        <v>0.52361352406510797</v>
      </c>
      <c r="EJ159">
        <v>0.501700261182075</v>
      </c>
      <c r="EK159">
        <v>0.47615400603320601</v>
      </c>
      <c r="EL159" s="5">
        <v>0.44668468525878602</v>
      </c>
      <c r="EN159" s="13">
        <v>1400</v>
      </c>
      <c r="EO159">
        <v>0.59166339858807504</v>
      </c>
      <c r="EP159">
        <v>0.59018254551182703</v>
      </c>
      <c r="EQ159">
        <v>0.58572526308698802</v>
      </c>
      <c r="ER159">
        <v>0.578247223718374</v>
      </c>
      <c r="ES159">
        <v>0.56767400369857002</v>
      </c>
      <c r="ET159">
        <v>0.55390020527802697</v>
      </c>
      <c r="EU159">
        <v>0.53678810674065602</v>
      </c>
      <c r="EV159">
        <v>0.51616572355565404</v>
      </c>
      <c r="EW159">
        <v>0.49182413460126501</v>
      </c>
      <c r="EX159">
        <v>0.46351389973983498</v>
      </c>
      <c r="EY159" s="5">
        <v>0.43094036729936003</v>
      </c>
      <c r="FA159" s="13">
        <v>1400</v>
      </c>
      <c r="FB159">
        <v>0.63369693141652605</v>
      </c>
      <c r="FC159">
        <v>0.63249464202831995</v>
      </c>
      <c r="FD159">
        <v>0.62887133125367101</v>
      </c>
      <c r="FE159">
        <v>0.62277739360246698</v>
      </c>
      <c r="FF159">
        <v>0.61412920916176605</v>
      </c>
      <c r="FG159">
        <v>0.60280766278615305</v>
      </c>
      <c r="FH159">
        <v>0.58865594259463805</v>
      </c>
      <c r="FI159">
        <v>0.571476491191383</v>
      </c>
      <c r="FJ159">
        <v>0.55102694833022703</v>
      </c>
      <c r="FK159">
        <v>0.52701488847398303</v>
      </c>
      <c r="FL159" s="5">
        <v>0.49909111924077398</v>
      </c>
      <c r="FN159" s="13">
        <v>1400</v>
      </c>
      <c r="FO159">
        <v>0.59964202374754505</v>
      </c>
      <c r="FP159">
        <v>0.59862458495222404</v>
      </c>
      <c r="FQ159">
        <v>0.59555796638122505</v>
      </c>
      <c r="FR159">
        <v>0.59039908314602396</v>
      </c>
      <c r="FS159">
        <v>0.58307551474931296</v>
      </c>
      <c r="FT159">
        <v>0.57348452438039299</v>
      </c>
      <c r="FU159">
        <v>0.56149156318002402</v>
      </c>
      <c r="FV159">
        <v>0.546928139982224</v>
      </c>
      <c r="FW159">
        <v>0.529588906359862</v>
      </c>
      <c r="FX159">
        <v>0.50922777687889198</v>
      </c>
      <c r="FY159" s="5">
        <v>0.485552873848621</v>
      </c>
      <c r="GA159" s="13">
        <v>1400</v>
      </c>
      <c r="GB159">
        <v>0.590030522128979</v>
      </c>
      <c r="GC159">
        <v>0.58904812125139705</v>
      </c>
      <c r="GD159">
        <v>0.58608699313895496</v>
      </c>
      <c r="GE159">
        <v>0.58110520796992204</v>
      </c>
      <c r="GF159">
        <v>0.57403235351707704</v>
      </c>
      <c r="GG159">
        <v>0.56476867920307305</v>
      </c>
      <c r="GH159">
        <v>0.55318377527803697</v>
      </c>
      <c r="GI159">
        <v>0.53911466833612498</v>
      </c>
      <c r="GJ159">
        <v>0.52236318452455899</v>
      </c>
      <c r="GK159">
        <v>0.50269240308987595</v>
      </c>
      <c r="GL159" s="5">
        <v>0.47982199392992703</v>
      </c>
      <c r="GN159" s="13">
        <v>1400</v>
      </c>
      <c r="GO159">
        <v>0.59490194338904201</v>
      </c>
      <c r="GP159">
        <v>0.59390200337363597</v>
      </c>
      <c r="GQ159">
        <v>0.59088807678444699</v>
      </c>
      <c r="GR159">
        <v>0.58581767809811403</v>
      </c>
      <c r="GS159">
        <v>0.57861942722817195</v>
      </c>
      <c r="GT159">
        <v>0.56919213107246303</v>
      </c>
      <c r="GU159">
        <v>0.55740337512789995</v>
      </c>
      <c r="GV159">
        <v>0.54308750610148604</v>
      </c>
      <c r="GW159">
        <v>0.52604285618614399</v>
      </c>
      <c r="GX159">
        <v>0.50602803036212696</v>
      </c>
      <c r="GY159" s="5">
        <v>0.482757048292215</v>
      </c>
      <c r="HA159" s="13">
        <v>1400</v>
      </c>
      <c r="HB159">
        <v>0.59000805231909503</v>
      </c>
      <c r="HC159">
        <v>0.58903063699037195</v>
      </c>
      <c r="HD159">
        <v>0.58608447365398098</v>
      </c>
      <c r="HE159">
        <v>0.58112765691560497</v>
      </c>
      <c r="HF159">
        <v>0.57408981538699699</v>
      </c>
      <c r="HG159">
        <v>0.56487125591944198</v>
      </c>
      <c r="HH159">
        <v>0.55334164300601296</v>
      </c>
      <c r="HI159">
        <v>0.53933809454250403</v>
      </c>
      <c r="HJ159">
        <v>0.52266254526272804</v>
      </c>
      <c r="HK159">
        <v>0.50307820044173801</v>
      </c>
      <c r="HL159" s="5">
        <v>0.48030487346782602</v>
      </c>
    </row>
    <row r="160" spans="1:220" x14ac:dyDescent="0.25">
      <c r="A160" s="13">
        <v>2800</v>
      </c>
      <c r="B160">
        <v>0.71897745018181702</v>
      </c>
      <c r="C160">
        <v>0.71314883826860098</v>
      </c>
      <c r="D160">
        <v>0.69547018783610104</v>
      </c>
      <c r="E160">
        <v>0.66535788900001602</v>
      </c>
      <c r="F160">
        <v>0.62182188604951405</v>
      </c>
      <c r="G160">
        <v>0.56343907855901099</v>
      </c>
      <c r="H160">
        <v>0.48831498896881498</v>
      </c>
      <c r="I160">
        <v>0.39403256898206102</v>
      </c>
      <c r="J160">
        <v>0.27758664375051301</v>
      </c>
      <c r="K160">
        <v>0.135302075787328</v>
      </c>
      <c r="L160" s="5">
        <v>-3.7266745561790597E-2</v>
      </c>
      <c r="N160" s="13">
        <v>2800</v>
      </c>
      <c r="O160">
        <v>0.71838779132130104</v>
      </c>
      <c r="P160">
        <v>0.71292906236375098</v>
      </c>
      <c r="Q160">
        <v>0.69639530117912196</v>
      </c>
      <c r="R160">
        <v>0.66830959513029697</v>
      </c>
      <c r="S160">
        <v>0.62786300022959896</v>
      </c>
      <c r="T160">
        <v>0.57389296999488104</v>
      </c>
      <c r="U160">
        <v>0.50485227115620301</v>
      </c>
      <c r="V160">
        <v>0.418767474424317</v>
      </c>
      <c r="W160">
        <v>0.313185806775089</v>
      </c>
      <c r="X160">
        <v>0.185108814685847</v>
      </c>
      <c r="Y160" s="5">
        <v>3.0910902980423701E-2</v>
      </c>
      <c r="AA160" s="13">
        <v>2800</v>
      </c>
      <c r="AB160">
        <v>0.71753877407984501</v>
      </c>
      <c r="AC160">
        <v>0.71270541229665196</v>
      </c>
      <c r="AD160">
        <v>0.69808133893159496</v>
      </c>
      <c r="AE160">
        <v>0.67329132665212899</v>
      </c>
      <c r="AF160">
        <v>0.63769902137575096</v>
      </c>
      <c r="AG160">
        <v>0.59039013574245203</v>
      </c>
      <c r="AH160">
        <v>0.530148224260372</v>
      </c>
      <c r="AI160">
        <v>0.45542232431241098</v>
      </c>
      <c r="AJ160">
        <v>0.36428551183796498</v>
      </c>
      <c r="AK160">
        <v>0.25438315835785502</v>
      </c>
      <c r="AL160" s="5">
        <v>0.122869377286051</v>
      </c>
      <c r="AN160" s="13">
        <v>2800</v>
      </c>
      <c r="AO160">
        <v>0.71664885539609002</v>
      </c>
      <c r="AP160">
        <v>0.71245496649203999</v>
      </c>
      <c r="AQ160">
        <v>0.69977702958863697</v>
      </c>
      <c r="AR160">
        <v>0.67832373514880995</v>
      </c>
      <c r="AS160">
        <v>0.64760116094975595</v>
      </c>
      <c r="AT160">
        <v>0.60689989345043005</v>
      </c>
      <c r="AU160">
        <v>0.55527645358286304</v>
      </c>
      <c r="AV160">
        <v>0.491528468490121</v>
      </c>
      <c r="AW160">
        <v>0.41416284885771698</v>
      </c>
      <c r="AX160">
        <v>0.32135602985053602</v>
      </c>
      <c r="AY160" s="5">
        <v>0.21090510471837801</v>
      </c>
      <c r="BA160" s="13">
        <v>2800</v>
      </c>
      <c r="BB160">
        <v>0.71553022641439601</v>
      </c>
      <c r="BC160">
        <v>0.71209687390543197</v>
      </c>
      <c r="BD160">
        <v>0.70172624829278196</v>
      </c>
      <c r="BE160">
        <v>0.684204854523495</v>
      </c>
      <c r="BF160">
        <v>0.65917084110332003</v>
      </c>
      <c r="BG160">
        <v>0.62610475969506796</v>
      </c>
      <c r="BH160">
        <v>0.58431622324652699</v>
      </c>
      <c r="BI160">
        <v>0.53292604804953103</v>
      </c>
      <c r="BJ160">
        <v>0.470843331929792</v>
      </c>
      <c r="BK160">
        <v>0.396736774066627</v>
      </c>
      <c r="BL160" s="5">
        <v>0.30899937625298302</v>
      </c>
      <c r="BN160" s="13">
        <v>2800</v>
      </c>
      <c r="BO160">
        <v>0.71427330543193301</v>
      </c>
      <c r="BP160">
        <v>0.71160167222456205</v>
      </c>
      <c r="BQ160">
        <v>0.70353816080966802</v>
      </c>
      <c r="BR160">
        <v>0.68993575262937501</v>
      </c>
      <c r="BS160">
        <v>0.67054543243201503</v>
      </c>
      <c r="BT160">
        <v>0.64501006991256604</v>
      </c>
      <c r="BU160">
        <v>0.61285556827301402</v>
      </c>
      <c r="BV160">
        <v>0.57347898884245596</v>
      </c>
      <c r="BW160">
        <v>0.52613326926190696</v>
      </c>
      <c r="BX160">
        <v>0.46990805274268799</v>
      </c>
      <c r="BY160" s="5">
        <v>0.40370603376457298</v>
      </c>
      <c r="CA160" s="13">
        <v>2800</v>
      </c>
      <c r="CB160">
        <v>0.71286359254864895</v>
      </c>
      <c r="CC160">
        <v>0.71091217344781099</v>
      </c>
      <c r="CD160">
        <v>0.70502731898251902</v>
      </c>
      <c r="CE160">
        <v>0.69511655588270005</v>
      </c>
      <c r="CF160">
        <v>0.68102346312077799</v>
      </c>
      <c r="CG160">
        <v>0.66252413136779797</v>
      </c>
      <c r="CH160">
        <v>0.63932202135683402</v>
      </c>
      <c r="CI160">
        <v>0.61104103463616</v>
      </c>
      <c r="CJ160">
        <v>0.57721655352625201</v>
      </c>
      <c r="CK160">
        <v>0.53728414626589005</v>
      </c>
      <c r="CL160" s="5">
        <v>0.49056556589898498</v>
      </c>
      <c r="CN160" s="13">
        <v>2800</v>
      </c>
      <c r="CO160">
        <v>0.68273974944193105</v>
      </c>
      <c r="CP160">
        <v>0.68135816630780899</v>
      </c>
      <c r="CQ160">
        <v>0.67719494510179901</v>
      </c>
      <c r="CR160">
        <v>0.67019432224492903</v>
      </c>
      <c r="CS160">
        <v>0.660262180073103</v>
      </c>
      <c r="CT160">
        <v>0.64726421716457605</v>
      </c>
      <c r="CU160">
        <v>0.63102326313967005</v>
      </c>
      <c r="CV160">
        <v>0.61131561524266098</v>
      </c>
      <c r="CW160">
        <v>0.58786623938402105</v>
      </c>
      <c r="CX160">
        <v>0.56034264252141297</v>
      </c>
      <c r="CY160" s="5">
        <v>0.52834718470627395</v>
      </c>
      <c r="DA160" s="13">
        <v>2800</v>
      </c>
      <c r="DB160">
        <v>0.59780814975594998</v>
      </c>
      <c r="DC160">
        <v>0.59686773113657299</v>
      </c>
      <c r="DD160">
        <v>0.59403401802457201</v>
      </c>
      <c r="DE160">
        <v>0.58926953105055502</v>
      </c>
      <c r="DF160">
        <v>0.58251143025931895</v>
      </c>
      <c r="DG160">
        <v>0.573670899424918</v>
      </c>
      <c r="DH160">
        <v>0.56263217771600804</v>
      </c>
      <c r="DI160">
        <v>0.54925113645189605</v>
      </c>
      <c r="DJ160">
        <v>0.53335327418787204</v>
      </c>
      <c r="DK160">
        <v>0.51473098061623601</v>
      </c>
      <c r="DL160" s="5">
        <v>0.493139897594643</v>
      </c>
      <c r="DN160" s="13">
        <v>2800</v>
      </c>
      <c r="DO160">
        <v>0.59834081756477198</v>
      </c>
      <c r="DP160">
        <v>0.59724640588139999</v>
      </c>
      <c r="DQ160">
        <v>0.59395047388358702</v>
      </c>
      <c r="DR160">
        <v>0.58841482171919401</v>
      </c>
      <c r="DS160">
        <v>0.58057540402091601</v>
      </c>
      <c r="DT160">
        <v>0.57034170753729396</v>
      </c>
      <c r="DU160">
        <v>0.55759577391588599</v>
      </c>
      <c r="DV160">
        <v>0.54219076590432103</v>
      </c>
      <c r="DW160">
        <v>0.52394895095584504</v>
      </c>
      <c r="DX160">
        <v>0.50265895375415104</v>
      </c>
      <c r="DY160" s="5">
        <v>0.47807210735056299</v>
      </c>
      <c r="EA160" s="13">
        <v>2800</v>
      </c>
      <c r="EB160">
        <v>0.59877190210421105</v>
      </c>
      <c r="EC160">
        <v>0.59752352264084996</v>
      </c>
      <c r="ED160">
        <v>0.59376545049532603</v>
      </c>
      <c r="EE160">
        <v>0.58745877390089096</v>
      </c>
      <c r="EF160">
        <v>0.57853825604197495</v>
      </c>
      <c r="EG160">
        <v>0.56691170547024194</v>
      </c>
      <c r="EH160">
        <v>0.55245898914628999</v>
      </c>
      <c r="EI160">
        <v>0.535030586774215</v>
      </c>
      <c r="EJ160">
        <v>0.51444556099378103</v>
      </c>
      <c r="EK160">
        <v>0.49048879574911602</v>
      </c>
      <c r="EL160" s="5">
        <v>0.46290733362108799</v>
      </c>
      <c r="EN160" s="13">
        <v>2800</v>
      </c>
      <c r="EO160">
        <v>0.59912793262338804</v>
      </c>
      <c r="EP160">
        <v>0.59772560075978498</v>
      </c>
      <c r="EQ160">
        <v>0.59350543671424505</v>
      </c>
      <c r="ER160">
        <v>0.58642782306706898</v>
      </c>
      <c r="ES160">
        <v>0.57642634176656804</v>
      </c>
      <c r="ET160">
        <v>0.56340713695241895</v>
      </c>
      <c r="EU160">
        <v>0.54724791764080405</v>
      </c>
      <c r="EV160">
        <v>0.52779649924755001</v>
      </c>
      <c r="EW160">
        <v>0.50486875896415595</v>
      </c>
      <c r="EX160">
        <v>0.47824585793986402</v>
      </c>
      <c r="EY160" s="5">
        <v>0.44767056193083299</v>
      </c>
      <c r="FA160" s="13">
        <v>2800</v>
      </c>
      <c r="FB160">
        <v>0.64172366203710196</v>
      </c>
      <c r="FC160">
        <v>0.64059993915171898</v>
      </c>
      <c r="FD160">
        <v>0.637214317943264</v>
      </c>
      <c r="FE160">
        <v>0.631523226399621</v>
      </c>
      <c r="FF160">
        <v>0.62345331408917903</v>
      </c>
      <c r="FG160">
        <v>0.61290030128707595</v>
      </c>
      <c r="FH160">
        <v>0.59972725845528596</v>
      </c>
      <c r="FI160">
        <v>0.58376220918793598</v>
      </c>
      <c r="FJ160">
        <v>0.56479492161485001</v>
      </c>
      <c r="FK160">
        <v>0.54257272538940304</v>
      </c>
      <c r="FL160" s="5">
        <v>0.51679516245213297</v>
      </c>
      <c r="FN160" s="13">
        <v>2800</v>
      </c>
      <c r="FO160">
        <v>0.60743650241593505</v>
      </c>
      <c r="FP160">
        <v>0.60648310244047798</v>
      </c>
      <c r="FQ160">
        <v>0.60361018527755295</v>
      </c>
      <c r="FR160">
        <v>0.59877947009069998</v>
      </c>
      <c r="FS160">
        <v>0.59192670948857995</v>
      </c>
      <c r="FT160">
        <v>0.58296096655345397</v>
      </c>
      <c r="FU160">
        <v>0.57176349651854996</v>
      </c>
      <c r="FV160">
        <v>0.55818613062991296</v>
      </c>
      <c r="FW160">
        <v>0.54204903461139897</v>
      </c>
      <c r="FX160">
        <v>0.52313769042949299</v>
      </c>
      <c r="FY160" s="5">
        <v>0.50119892652966003</v>
      </c>
      <c r="GA160" s="13">
        <v>2800</v>
      </c>
      <c r="GB160">
        <v>0.59773260866203204</v>
      </c>
      <c r="GC160">
        <v>0.59681144171543898</v>
      </c>
      <c r="GD160">
        <v>0.59403551384009101</v>
      </c>
      <c r="GE160">
        <v>0.58936743648841405</v>
      </c>
      <c r="GF160">
        <v>0.58274452162200496</v>
      </c>
      <c r="GG160">
        <v>0.57407816681399504</v>
      </c>
      <c r="GH160">
        <v>0.56325288794697304</v>
      </c>
      <c r="GI160">
        <v>0.55012489717047497</v>
      </c>
      <c r="GJ160">
        <v>0.53452009924829302</v>
      </c>
      <c r="GK160">
        <v>0.51623135663415798</v>
      </c>
      <c r="GL160" s="5">
        <v>0.49501485139009399</v>
      </c>
      <c r="GN160" s="13">
        <v>2800</v>
      </c>
      <c r="GO160">
        <v>0.60265183476974704</v>
      </c>
      <c r="GP160">
        <v>0.60171450979441399</v>
      </c>
      <c r="GQ160">
        <v>0.59888996937723205</v>
      </c>
      <c r="GR160">
        <v>0.59414039871150703</v>
      </c>
      <c r="GS160">
        <v>0.58740236307042204</v>
      </c>
      <c r="GT160">
        <v>0.57858613867602504</v>
      </c>
      <c r="GU160">
        <v>0.56757466967890702</v>
      </c>
      <c r="GV160">
        <v>0.55422204890964</v>
      </c>
      <c r="GW160">
        <v>0.53835139524809505</v>
      </c>
      <c r="GX160">
        <v>0.51975197720632305</v>
      </c>
      <c r="GY160" s="5">
        <v>0.49817540944914901</v>
      </c>
      <c r="HA160" s="13">
        <v>2800</v>
      </c>
      <c r="HB160">
        <v>0.59771336919320905</v>
      </c>
      <c r="HC160">
        <v>0.59679701527264395</v>
      </c>
      <c r="HD160">
        <v>0.59403553404014697</v>
      </c>
      <c r="HE160">
        <v>0.58939155968384105</v>
      </c>
      <c r="HF160">
        <v>0.58280244219376198</v>
      </c>
      <c r="HG160">
        <v>0.57417963265910699</v>
      </c>
      <c r="HH160">
        <v>0.56340771622118702</v>
      </c>
      <c r="HI160">
        <v>0.55034299032655098</v>
      </c>
      <c r="HJ160">
        <v>0.53481146138289604</v>
      </c>
      <c r="HK160">
        <v>0.51660611011857005</v>
      </c>
      <c r="HL160" s="5">
        <v>0.49548325370971102</v>
      </c>
    </row>
    <row r="161" spans="1:220" x14ac:dyDescent="0.25">
      <c r="A161" s="13">
        <v>4200</v>
      </c>
      <c r="B161">
        <v>0.73054683318613101</v>
      </c>
      <c r="C161">
        <v>0.72557120502073402</v>
      </c>
      <c r="D161">
        <v>0.710480891332959</v>
      </c>
      <c r="E161">
        <v>0.68478136331349704</v>
      </c>
      <c r="F161">
        <v>0.64763414554764198</v>
      </c>
      <c r="G161">
        <v>0.59783499067812396</v>
      </c>
      <c r="H161">
        <v>0.53378244530034902</v>
      </c>
      <c r="I161">
        <v>0.45343590376897203</v>
      </c>
      <c r="J161">
        <v>0.354261950750761</v>
      </c>
      <c r="K161">
        <v>0.23316746500284499</v>
      </c>
      <c r="L161" s="5">
        <v>8.6417584306900899E-2</v>
      </c>
      <c r="N161" s="13">
        <v>4200</v>
      </c>
      <c r="O161">
        <v>0.72964942059729299</v>
      </c>
      <c r="P161">
        <v>0.72490664787522996</v>
      </c>
      <c r="Q161">
        <v>0.71054464920973603</v>
      </c>
      <c r="R161">
        <v>0.68615894192510096</v>
      </c>
      <c r="S161">
        <v>0.65106381789073098</v>
      </c>
      <c r="T161">
        <v>0.60427463671102699</v>
      </c>
      <c r="U161">
        <v>0.54448232544960196</v>
      </c>
      <c r="V161">
        <v>0.47001935434190001</v>
      </c>
      <c r="W161">
        <v>0.37881621887237299</v>
      </c>
      <c r="X161">
        <v>0.26834719328477502</v>
      </c>
      <c r="Y161" s="5">
        <v>0.13556381957050201</v>
      </c>
      <c r="AA161" s="13">
        <v>4200</v>
      </c>
      <c r="AB161">
        <v>0.72845829618584002</v>
      </c>
      <c r="AC161">
        <v>0.724202535238052</v>
      </c>
      <c r="AD161">
        <v>0.71132996104966095</v>
      </c>
      <c r="AE161">
        <v>0.68952202108081395</v>
      </c>
      <c r="AF161">
        <v>0.65823878732267105</v>
      </c>
      <c r="AG161">
        <v>0.61670516839466105</v>
      </c>
      <c r="AH161">
        <v>0.56389104611650698</v>
      </c>
      <c r="AI161">
        <v>0.49848476174641299</v>
      </c>
      <c r="AJ161">
        <v>0.418859190444617</v>
      </c>
      <c r="AK161">
        <v>0.32302943613966401</v>
      </c>
      <c r="AL161" s="5">
        <v>0.208600945392766</v>
      </c>
      <c r="AN161" s="13">
        <v>4200</v>
      </c>
      <c r="AO161">
        <v>0.727180822316429</v>
      </c>
      <c r="AP161">
        <v>0.72344696551643295</v>
      </c>
      <c r="AQ161">
        <v>0.71216354592881803</v>
      </c>
      <c r="AR161">
        <v>0.69308296807481096</v>
      </c>
      <c r="AS161">
        <v>0.66578568451622899</v>
      </c>
      <c r="AT161">
        <v>0.62966964559168903</v>
      </c>
      <c r="AU161">
        <v>0.58393508937607497</v>
      </c>
      <c r="AV161">
        <v>0.52756422209967802</v>
      </c>
      <c r="AW161">
        <v>0.45929519483766401</v>
      </c>
      <c r="AX161">
        <v>0.37758962342625502</v>
      </c>
      <c r="AY161" s="5">
        <v>0.280592719533579</v>
      </c>
      <c r="BA161" s="13">
        <v>4200</v>
      </c>
      <c r="BB161">
        <v>0.72558418210103504</v>
      </c>
      <c r="BC161">
        <v>0.72249706794885404</v>
      </c>
      <c r="BD161">
        <v>0.71317562841145699</v>
      </c>
      <c r="BE161">
        <v>0.69743810898890302</v>
      </c>
      <c r="BF161">
        <v>0.67497666156424496</v>
      </c>
      <c r="BG161">
        <v>0.64534979534213099</v>
      </c>
      <c r="BH161">
        <v>0.60797147942104102</v>
      </c>
      <c r="BI161">
        <v>0.562096561980163</v>
      </c>
      <c r="BJ161">
        <v>0.50680206511802195</v>
      </c>
      <c r="BK161">
        <v>0.44096379872080099</v>
      </c>
      <c r="BL161" s="5">
        <v>0.36322760717001601</v>
      </c>
      <c r="BN161" s="13">
        <v>4200</v>
      </c>
      <c r="BO161">
        <v>0.72373341960219395</v>
      </c>
      <c r="BP161">
        <v>0.721307601176152</v>
      </c>
      <c r="BQ161">
        <v>0.71398863100226895</v>
      </c>
      <c r="BR161">
        <v>0.70165100243436496</v>
      </c>
      <c r="BS161">
        <v>0.68408229817303001</v>
      </c>
      <c r="BT161">
        <v>0.66097821505696497</v>
      </c>
      <c r="BU161">
        <v>0.63193536587388699</v>
      </c>
      <c r="BV161">
        <v>0.59644162217644003</v>
      </c>
      <c r="BW161">
        <v>0.55386368913593398</v>
      </c>
      <c r="BX161">
        <v>0.50343152467239904</v>
      </c>
      <c r="BY161" s="5">
        <v>0.44421912753846698</v>
      </c>
      <c r="CA161" s="13">
        <v>4200</v>
      </c>
      <c r="CB161">
        <v>0.72157507258189502</v>
      </c>
      <c r="CC161">
        <v>0.71978424651736295</v>
      </c>
      <c r="CD161">
        <v>0.71438549572714305</v>
      </c>
      <c r="CE161">
        <v>0.70529945323227505</v>
      </c>
      <c r="CF161">
        <v>0.69239198836708404</v>
      </c>
      <c r="CG161">
        <v>0.67547135217569299</v>
      </c>
      <c r="CH161">
        <v>0.654284028847959</v>
      </c>
      <c r="CI161">
        <v>0.62850914064744901</v>
      </c>
      <c r="CJ161">
        <v>0.59775120864664399</v>
      </c>
      <c r="CK161">
        <v>0.56153102381466902</v>
      </c>
      <c r="CL161" s="5">
        <v>0.51927433067581497</v>
      </c>
      <c r="CN161" s="13">
        <v>4200</v>
      </c>
      <c r="CO161">
        <v>0.69104237222936504</v>
      </c>
      <c r="CP161">
        <v>0.68975837409610996</v>
      </c>
      <c r="CQ161">
        <v>0.68589034054772502</v>
      </c>
      <c r="CR161">
        <v>0.67938988017396995</v>
      </c>
      <c r="CS161">
        <v>0.670175412376117</v>
      </c>
      <c r="CT161">
        <v>0.65813072264848405</v>
      </c>
      <c r="CU161">
        <v>0.64310283614976704</v>
      </c>
      <c r="CV161">
        <v>0.624899107387479</v>
      </c>
      <c r="CW161">
        <v>0.60328339609525194</v>
      </c>
      <c r="CX161">
        <v>0.57797117134265896</v>
      </c>
      <c r="CY161" s="5">
        <v>0.54862335630039405</v>
      </c>
      <c r="DA161" s="13">
        <v>4200</v>
      </c>
      <c r="DB161">
        <v>0.60569595854354896</v>
      </c>
      <c r="DC161">
        <v>0.60481329694782604</v>
      </c>
      <c r="DD161">
        <v>0.60215418029588896</v>
      </c>
      <c r="DE161">
        <v>0.59768514334740097</v>
      </c>
      <c r="DF161">
        <v>0.59135016480116598</v>
      </c>
      <c r="DG161">
        <v>0.58307025094342002</v>
      </c>
      <c r="DH161">
        <v>0.57274275983035305</v>
      </c>
      <c r="DI161">
        <v>0.56024037745609301</v>
      </c>
      <c r="DJ161">
        <v>0.54540963720597901</v>
      </c>
      <c r="DK161">
        <v>0.52806885591853903</v>
      </c>
      <c r="DL161" s="5">
        <v>0.50800534310082102</v>
      </c>
      <c r="DN161" s="13">
        <v>4200</v>
      </c>
      <c r="DO161">
        <v>0.60614759109455796</v>
      </c>
      <c r="DP161">
        <v>0.605116443598676</v>
      </c>
      <c r="DQ161">
        <v>0.60201164717447697</v>
      </c>
      <c r="DR161">
        <v>0.59679906897952695</v>
      </c>
      <c r="DS161">
        <v>0.58942157046357602</v>
      </c>
      <c r="DT161">
        <v>0.57979858430543196</v>
      </c>
      <c r="DU161">
        <v>0.56782542952908799</v>
      </c>
      <c r="DV161">
        <v>0.55337227661742405</v>
      </c>
      <c r="DW161">
        <v>0.53628265445027701</v>
      </c>
      <c r="DX161">
        <v>0.51637137312103198</v>
      </c>
      <c r="DY161" s="5">
        <v>0.493421720167108</v>
      </c>
      <c r="EA161" s="13">
        <v>4200</v>
      </c>
      <c r="EB161">
        <v>0.60651263357357998</v>
      </c>
      <c r="EC161">
        <v>0.60533303124107796</v>
      </c>
      <c r="ED161">
        <v>0.60178265101677697</v>
      </c>
      <c r="EE161">
        <v>0.59582670074647903</v>
      </c>
      <c r="EF161">
        <v>0.58740693825524903</v>
      </c>
      <c r="EG161">
        <v>0.57644124124142704</v>
      </c>
      <c r="EH161">
        <v>0.56282291277535001</v>
      </c>
      <c r="EI161">
        <v>0.54641963449499298</v>
      </c>
      <c r="EJ161">
        <v>0.52707195972356002</v>
      </c>
      <c r="EK161">
        <v>0.50459122112310195</v>
      </c>
      <c r="EL161" s="5">
        <v>0.47875671118937602</v>
      </c>
      <c r="EN161" s="13">
        <v>4200</v>
      </c>
      <c r="EO161">
        <v>0.60681381003388202</v>
      </c>
      <c r="EP161">
        <v>0.60548577329579301</v>
      </c>
      <c r="EQ161">
        <v>0.60148987260137998</v>
      </c>
      <c r="ER161">
        <v>0.59479066255785396</v>
      </c>
      <c r="ES161">
        <v>0.58532880735388604</v>
      </c>
      <c r="ET161">
        <v>0.57302064337920899</v>
      </c>
      <c r="EU161">
        <v>0.55775747471766002</v>
      </c>
      <c r="EV161">
        <v>0.53940451381058296</v>
      </c>
      <c r="EW161">
        <v>0.51779935981798098</v>
      </c>
      <c r="EX161">
        <v>0.49274988972307698</v>
      </c>
      <c r="EY161" s="5">
        <v>0.464031421088197</v>
      </c>
      <c r="FA161" s="13">
        <v>4200</v>
      </c>
      <c r="FB161">
        <v>0.64991815065625003</v>
      </c>
      <c r="FC161">
        <v>0.64886719749205202</v>
      </c>
      <c r="FD161">
        <v>0.64570163255087798</v>
      </c>
      <c r="FE161">
        <v>0.64038317800219902</v>
      </c>
      <c r="FF161">
        <v>0.63284748550541203</v>
      </c>
      <c r="FG161">
        <v>0.62300326083989899</v>
      </c>
      <c r="FH161">
        <v>0.61073094492013302</v>
      </c>
      <c r="FI161">
        <v>0.59588086059540102</v>
      </c>
      <c r="FJ161">
        <v>0.57827071187999102</v>
      </c>
      <c r="FK161">
        <v>0.55768230038329603</v>
      </c>
      <c r="FL161" s="5">
        <v>0.53385730162704303</v>
      </c>
      <c r="FN161" s="13">
        <v>4200</v>
      </c>
      <c r="FO161">
        <v>0.61542172635156001</v>
      </c>
      <c r="FP161">
        <v>0.61452791570422705</v>
      </c>
      <c r="FQ161">
        <v>0.61183516390999804</v>
      </c>
      <c r="FR161">
        <v>0.60730942306115998</v>
      </c>
      <c r="FS161">
        <v>0.60089363852310995</v>
      </c>
      <c r="FT161">
        <v>0.59250723965401297</v>
      </c>
      <c r="FU161">
        <v>0.582045334526193</v>
      </c>
      <c r="FV161">
        <v>0.56937752036594502</v>
      </c>
      <c r="FW161">
        <v>0.55434620085811803</v>
      </c>
      <c r="FX161">
        <v>0.53676428275504195</v>
      </c>
      <c r="FY161" s="5">
        <v>0.51641210639093504</v>
      </c>
      <c r="GA161" s="13">
        <v>4200</v>
      </c>
      <c r="GB161">
        <v>0.60563185856365898</v>
      </c>
      <c r="GC161">
        <v>0.60476776068233296</v>
      </c>
      <c r="GD161">
        <v>0.602164363179437</v>
      </c>
      <c r="GE161">
        <v>0.59778828500050096</v>
      </c>
      <c r="GF161">
        <v>0.591583645708604</v>
      </c>
      <c r="GG161">
        <v>0.58347164994110301</v>
      </c>
      <c r="GH161">
        <v>0.57334991267505597</v>
      </c>
      <c r="GI161">
        <v>0.56109143669853601</v>
      </c>
      <c r="GJ161">
        <v>0.54654313351050599</v>
      </c>
      <c r="GK161">
        <v>0.52952376086646502</v>
      </c>
      <c r="GL161" s="5">
        <v>0.50982113337159696</v>
      </c>
      <c r="GN161" s="13">
        <v>4200</v>
      </c>
      <c r="GO161">
        <v>0.61059569181355799</v>
      </c>
      <c r="GP161">
        <v>0.60971667710451805</v>
      </c>
      <c r="GQ161">
        <v>0.60706842719518195</v>
      </c>
      <c r="GR161">
        <v>0.60261724576512299</v>
      </c>
      <c r="GS161">
        <v>0.59630669535773295</v>
      </c>
      <c r="GT161">
        <v>0.58805713471765897</v>
      </c>
      <c r="GU161">
        <v>0.57776497849493103</v>
      </c>
      <c r="GV161">
        <v>0.56530159092910004</v>
      </c>
      <c r="GW161">
        <v>0.550511704763473</v>
      </c>
      <c r="GX161">
        <v>0.53321123828882</v>
      </c>
      <c r="GY161" s="5">
        <v>0.51318436609115903</v>
      </c>
      <c r="HA161" s="13">
        <v>4200</v>
      </c>
      <c r="HB161">
        <v>0.60561553099138798</v>
      </c>
      <c r="HC161">
        <v>0.60475607416206001</v>
      </c>
      <c r="HD161">
        <v>0.60216660682641998</v>
      </c>
      <c r="HE161">
        <v>0.59781376900565197</v>
      </c>
      <c r="HF161">
        <v>0.59164171552682898</v>
      </c>
      <c r="HG161">
        <v>0.58357170068050401</v>
      </c>
      <c r="HH161">
        <v>0.57350140375483105</v>
      </c>
      <c r="HI161">
        <v>0.56130390682955</v>
      </c>
      <c r="HJ161">
        <v>0.54682621603278903</v>
      </c>
      <c r="HK161">
        <v>0.52988719945075902</v>
      </c>
      <c r="HL161" s="5">
        <v>0.51027479805559095</v>
      </c>
    </row>
    <row r="162" spans="1:220" x14ac:dyDescent="0.25">
      <c r="A162" s="13">
        <v>5600</v>
      </c>
      <c r="B162">
        <v>0.74246171880373402</v>
      </c>
      <c r="C162">
        <v>0.73823974563970096</v>
      </c>
      <c r="D162">
        <v>0.72543593263752504</v>
      </c>
      <c r="E162">
        <v>0.70363313968932395</v>
      </c>
      <c r="F162">
        <v>0.672124502646127</v>
      </c>
      <c r="G162">
        <v>0.62989563993169695</v>
      </c>
      <c r="H162">
        <v>0.57559903970260395</v>
      </c>
      <c r="I162">
        <v>0.50751990776000599</v>
      </c>
      <c r="J162">
        <v>0.42353252346008902</v>
      </c>
      <c r="K162">
        <v>0.321045894056596</v>
      </c>
      <c r="L162" s="5">
        <v>0.196937208436057</v>
      </c>
      <c r="N162" s="13">
        <v>5600</v>
      </c>
      <c r="O162">
        <v>0.74118521955091099</v>
      </c>
      <c r="P162">
        <v>0.737077941889135</v>
      </c>
      <c r="Q162">
        <v>0.724643203179821</v>
      </c>
      <c r="R162">
        <v>0.70353947809683104</v>
      </c>
      <c r="S162">
        <v>0.67318811734533501</v>
      </c>
      <c r="T162">
        <v>0.63275890582350203</v>
      </c>
      <c r="U162">
        <v>0.581149275864837</v>
      </c>
      <c r="V162">
        <v>0.51695659325190402</v>
      </c>
      <c r="W162">
        <v>0.438442745448961</v>
      </c>
      <c r="X162">
        <v>0.343490054046864</v>
      </c>
      <c r="Y162" s="5">
        <v>0.22954729958637399</v>
      </c>
      <c r="AA162" s="13">
        <v>5600</v>
      </c>
      <c r="AB162">
        <v>0.73960073338902499</v>
      </c>
      <c r="AC162">
        <v>0.73585980621607605</v>
      </c>
      <c r="AD162">
        <v>0.72454799296602201</v>
      </c>
      <c r="AE162">
        <v>0.70539601462537804</v>
      </c>
      <c r="AF162">
        <v>0.67794773012782295</v>
      </c>
      <c r="AG162">
        <v>0.64154889962048001</v>
      </c>
      <c r="AH162">
        <v>0.59533100364615799</v>
      </c>
      <c r="AI162">
        <v>0.53818965879334502</v>
      </c>
      <c r="AJ162">
        <v>0.46875702325604701</v>
      </c>
      <c r="AK162">
        <v>0.385367424334012</v>
      </c>
      <c r="AL162" s="5">
        <v>0.28601525855731202</v>
      </c>
      <c r="AN162" s="13">
        <v>5600</v>
      </c>
      <c r="AO162">
        <v>0.73789769538981098</v>
      </c>
      <c r="AP162">
        <v>0.73457558294704495</v>
      </c>
      <c r="AQ162">
        <v>0.72453993772002001</v>
      </c>
      <c r="AR162">
        <v>0.70758116953795203</v>
      </c>
      <c r="AS162">
        <v>0.68334435656348003</v>
      </c>
      <c r="AT162">
        <v>0.65132066235919395</v>
      </c>
      <c r="AU162">
        <v>0.61083496588077202</v>
      </c>
      <c r="AV162">
        <v>0.561029343698358</v>
      </c>
      <c r="AW162">
        <v>0.50084192970897301</v>
      </c>
      <c r="AX162">
        <v>0.42898055325566098</v>
      </c>
      <c r="AY162" s="5">
        <v>0.34389041756186001</v>
      </c>
      <c r="BA162" s="13">
        <v>5600</v>
      </c>
      <c r="BB162">
        <v>0.73579256801761805</v>
      </c>
      <c r="BC162">
        <v>0.73301671294417603</v>
      </c>
      <c r="BD162">
        <v>0.72463815574172796</v>
      </c>
      <c r="BE162">
        <v>0.71050273385981799</v>
      </c>
      <c r="BF162">
        <v>0.69034951672504896</v>
      </c>
      <c r="BG162">
        <v>0.66380468412712101</v>
      </c>
      <c r="BH162">
        <v>0.63037269019765896</v>
      </c>
      <c r="BI162">
        <v>0.58942444326801302</v>
      </c>
      <c r="BJ162">
        <v>0.54018214809841103</v>
      </c>
      <c r="BK162">
        <v>0.48170036638143898</v>
      </c>
      <c r="BL162" s="5">
        <v>0.41284275083984301</v>
      </c>
      <c r="BN162" s="13">
        <v>5600</v>
      </c>
      <c r="BO162">
        <v>0.73332697789235202</v>
      </c>
      <c r="BP162">
        <v>0.73112332504029498</v>
      </c>
      <c r="BQ162">
        <v>0.72447702331925701</v>
      </c>
      <c r="BR162">
        <v>0.71328126768759803</v>
      </c>
      <c r="BS162">
        <v>0.697355437628426</v>
      </c>
      <c r="BT162">
        <v>0.67644108451993501</v>
      </c>
      <c r="BU162">
        <v>0.65019612453597597</v>
      </c>
      <c r="BV162">
        <v>0.61818704609276598</v>
      </c>
      <c r="BW162">
        <v>0.57987888310093905</v>
      </c>
      <c r="BX162">
        <v>0.53462264363211398</v>
      </c>
      <c r="BY162" s="5">
        <v>0.481639815803447</v>
      </c>
      <c r="CA162" s="13">
        <v>5600</v>
      </c>
      <c r="CB162">
        <v>0.73041141103961704</v>
      </c>
      <c r="CC162">
        <v>0.72876682435134998</v>
      </c>
      <c r="CD162">
        <v>0.723810556756187</v>
      </c>
      <c r="CE162">
        <v>0.715474647819478</v>
      </c>
      <c r="CF162">
        <v>0.70364435269306103</v>
      </c>
      <c r="CG162">
        <v>0.688155863137906</v>
      </c>
      <c r="CH162">
        <v>0.66879299174600704</v>
      </c>
      <c r="CI162">
        <v>0.64528269465753196</v>
      </c>
      <c r="CJ162">
        <v>0.61728927229432395</v>
      </c>
      <c r="CK162">
        <v>0.58440705040485696</v>
      </c>
      <c r="CL162" s="5">
        <v>0.54615130351741203</v>
      </c>
      <c r="CN162" s="13">
        <v>5600</v>
      </c>
      <c r="CO162">
        <v>0.69949858271517495</v>
      </c>
      <c r="CP162">
        <v>0.69830444517653401</v>
      </c>
      <c r="CQ162">
        <v>0.69470811774878505</v>
      </c>
      <c r="CR162">
        <v>0.68866764402610503</v>
      </c>
      <c r="CS162">
        <v>0.68011237734846897</v>
      </c>
      <c r="CT162">
        <v>0.66894185753269597</v>
      </c>
      <c r="CU162">
        <v>0.65502415078715004</v>
      </c>
      <c r="CV162">
        <v>0.63819356745540901</v>
      </c>
      <c r="CW162">
        <v>0.618247650072412</v>
      </c>
      <c r="CX162">
        <v>0.59494330242446702</v>
      </c>
      <c r="CY162" s="5">
        <v>0.56799190783867104</v>
      </c>
      <c r="DA162" s="13">
        <v>5600</v>
      </c>
      <c r="DB162">
        <v>0.61380636921958998</v>
      </c>
      <c r="DC162">
        <v>0.61297767967296402</v>
      </c>
      <c r="DD162">
        <v>0.61048164966485796</v>
      </c>
      <c r="DE162">
        <v>0.60628835653649604</v>
      </c>
      <c r="DF162">
        <v>0.60034778852976201</v>
      </c>
      <c r="DG162">
        <v>0.59258959191272798</v>
      </c>
      <c r="DH162">
        <v>0.58292263532031796</v>
      </c>
      <c r="DI162">
        <v>0.57123431420709903</v>
      </c>
      <c r="DJ162">
        <v>0.55738950170486401</v>
      </c>
      <c r="DK162">
        <v>0.54122903804516498</v>
      </c>
      <c r="DL162" s="5">
        <v>0.52256763822175201</v>
      </c>
      <c r="DN162" s="13">
        <v>5600</v>
      </c>
      <c r="DO162">
        <v>0.61418559579915999</v>
      </c>
      <c r="DP162">
        <v>0.61321390833940503</v>
      </c>
      <c r="DQ162">
        <v>0.61028867961533195</v>
      </c>
      <c r="DR162">
        <v>0.60537937070430603</v>
      </c>
      <c r="DS162">
        <v>0.59843493832363404</v>
      </c>
      <c r="DT162">
        <v>0.58938357543320696</v>
      </c>
      <c r="DU162">
        <v>0.57813226666443895</v>
      </c>
      <c r="DV162">
        <v>0.56456608172042899</v>
      </c>
      <c r="DW162">
        <v>0.54854711339949802</v>
      </c>
      <c r="DX162">
        <v>0.52991295290606699</v>
      </c>
      <c r="DY162" s="5">
        <v>0.50847458281421098</v>
      </c>
      <c r="EA162" s="13">
        <v>5600</v>
      </c>
      <c r="EB162">
        <v>0.61449175930941602</v>
      </c>
      <c r="EC162">
        <v>0.613377109520021</v>
      </c>
      <c r="ED162">
        <v>0.61002279145511695</v>
      </c>
      <c r="EE162">
        <v>0.60439765777383003</v>
      </c>
      <c r="EF162">
        <v>0.59644964664157896</v>
      </c>
      <c r="EG162">
        <v>0.58610551562388302</v>
      </c>
      <c r="EH162">
        <v>0.57327038787922602</v>
      </c>
      <c r="EI162">
        <v>0.55782703397497702</v>
      </c>
      <c r="EJ162">
        <v>0.53963479624249699</v>
      </c>
      <c r="EK162">
        <v>0.51852804871158698</v>
      </c>
      <c r="EL162" s="5">
        <v>0.49431407351394901</v>
      </c>
      <c r="EN162" s="13">
        <v>5600</v>
      </c>
      <c r="EO162">
        <v>0.61474411930987605</v>
      </c>
      <c r="EP162">
        <v>0.61348653155883404</v>
      </c>
      <c r="EQ162">
        <v>0.60970319918190297</v>
      </c>
      <c r="ER162">
        <v>0.603362372175694</v>
      </c>
      <c r="ES162">
        <v>0.59441097967782797</v>
      </c>
      <c r="ET162">
        <v>0.58277435702608105</v>
      </c>
      <c r="EU162">
        <v>0.56835578249220597</v>
      </c>
      <c r="EV162">
        <v>0.55103574714284098</v>
      </c>
      <c r="EW162">
        <v>0.53067086493694604</v>
      </c>
      <c r="EX162">
        <v>0.50709231638129304</v>
      </c>
      <c r="EY162" s="5">
        <v>0.48010370703351501</v>
      </c>
      <c r="FA162" s="13">
        <v>5600</v>
      </c>
      <c r="FB162">
        <v>0.65830171392969195</v>
      </c>
      <c r="FC162">
        <v>0.65731827518824404</v>
      </c>
      <c r="FD162">
        <v>0.65435678542433096</v>
      </c>
      <c r="FE162">
        <v>0.64938360640293702</v>
      </c>
      <c r="FF162">
        <v>0.64234227051475401</v>
      </c>
      <c r="FG162">
        <v>0.63315283400280398</v>
      </c>
      <c r="FH162">
        <v>0.62171089112105404</v>
      </c>
      <c r="FI162">
        <v>0.60788617205971895</v>
      </c>
      <c r="FJ162">
        <v>0.59152062907164304</v>
      </c>
      <c r="FK162">
        <v>0.57242589817749701</v>
      </c>
      <c r="FL162" s="5">
        <v>0.55038000721594804</v>
      </c>
      <c r="FN162" s="13">
        <v>5600</v>
      </c>
      <c r="FO162">
        <v>0.62362135108090999</v>
      </c>
      <c r="FP162">
        <v>0.62278309130471199</v>
      </c>
      <c r="FQ162">
        <v>0.62025822371268502</v>
      </c>
      <c r="FR162">
        <v>0.61601642867350903</v>
      </c>
      <c r="FS162">
        <v>0.61000697868824605</v>
      </c>
      <c r="FT162">
        <v>0.60215840488768002</v>
      </c>
      <c r="FU162">
        <v>0.59237794944684397</v>
      </c>
      <c r="FV162">
        <v>0.58055072743249503</v>
      </c>
      <c r="FW162">
        <v>0.56653850473074596</v>
      </c>
      <c r="FX162">
        <v>0.55017798403076401</v>
      </c>
      <c r="FY162" s="5">
        <v>0.53127847753059798</v>
      </c>
      <c r="GA162" s="13">
        <v>5600</v>
      </c>
      <c r="GB162">
        <v>0.61375250634950396</v>
      </c>
      <c r="GC162">
        <v>0.61294169486170202</v>
      </c>
      <c r="GD162">
        <v>0.61049932488486802</v>
      </c>
      <c r="GE162">
        <v>0.60639555148867497</v>
      </c>
      <c r="GF162">
        <v>0.60058049300485405</v>
      </c>
      <c r="GG162">
        <v>0.59298397895058097</v>
      </c>
      <c r="GH162">
        <v>0.58351511545290702</v>
      </c>
      <c r="GI162">
        <v>0.57206159103417098</v>
      </c>
      <c r="GJ162">
        <v>0.55848862899766605</v>
      </c>
      <c r="GK162">
        <v>0.54263747849959498</v>
      </c>
      <c r="GL162" s="5">
        <v>0.52432332388148195</v>
      </c>
      <c r="GN162" s="13">
        <v>5600</v>
      </c>
      <c r="GO162">
        <v>0.61875745945328897</v>
      </c>
      <c r="GP162">
        <v>0.61793284667314796</v>
      </c>
      <c r="GQ162">
        <v>0.61544900201034503</v>
      </c>
      <c r="GR162">
        <v>0.61127585981512</v>
      </c>
      <c r="GS162">
        <v>0.60536314300740601</v>
      </c>
      <c r="GT162">
        <v>0.59764006999451602</v>
      </c>
      <c r="GU162">
        <v>0.58801486323795005</v>
      </c>
      <c r="GV162">
        <v>0.57637398270896401</v>
      </c>
      <c r="GW162">
        <v>0.56258099073627899</v>
      </c>
      <c r="GX162">
        <v>0.54647494034160704</v>
      </c>
      <c r="GY162" s="5">
        <v>0.52786816624918698</v>
      </c>
      <c r="HA162" s="13">
        <v>5600</v>
      </c>
      <c r="HB162">
        <v>0.61373878481030297</v>
      </c>
      <c r="HC162">
        <v>0.612932442972837</v>
      </c>
      <c r="HD162">
        <v>0.61050348841994295</v>
      </c>
      <c r="HE162">
        <v>0.60642209568098804</v>
      </c>
      <c r="HF162">
        <v>0.60063841565572995</v>
      </c>
      <c r="HG162">
        <v>0.59308232373644798</v>
      </c>
      <c r="HH162">
        <v>0.58366298550208595</v>
      </c>
      <c r="HI162">
        <v>0.57226816283482496</v>
      </c>
      <c r="HJ162">
        <v>0.55876316668471004</v>
      </c>
      <c r="HK162">
        <v>0.54298934854934899</v>
      </c>
      <c r="HL162" s="5">
        <v>0.52476201021712499</v>
      </c>
    </row>
    <row r="163" spans="1:220" x14ac:dyDescent="0.25">
      <c r="A163" s="13">
        <v>7000</v>
      </c>
      <c r="B163">
        <v>0.754739485723535</v>
      </c>
      <c r="C163">
        <v>0.75118099394635796</v>
      </c>
      <c r="D163">
        <v>0.74038973160129096</v>
      </c>
      <c r="E163">
        <v>0.72201553561193099</v>
      </c>
      <c r="F163">
        <v>0.69546538208868802</v>
      </c>
      <c r="G163">
        <v>0.65988898160422405</v>
      </c>
      <c r="H163">
        <v>0.61415805443444904</v>
      </c>
      <c r="I163">
        <v>0.55683871531685802</v>
      </c>
      <c r="J163">
        <v>0.486156215045495</v>
      </c>
      <c r="K163">
        <v>0.399951086803574</v>
      </c>
      <c r="L163" s="5">
        <v>0.29562552192897001</v>
      </c>
      <c r="N163" s="13">
        <v>7000</v>
      </c>
      <c r="O163">
        <v>0.75300056066149701</v>
      </c>
      <c r="P163">
        <v>0.74945572540002303</v>
      </c>
      <c r="Q163">
        <v>0.73872630949500195</v>
      </c>
      <c r="R163">
        <v>0.72052530714593899</v>
      </c>
      <c r="S163">
        <v>0.69436672684858103</v>
      </c>
      <c r="T163">
        <v>0.65955389461583203</v>
      </c>
      <c r="U163">
        <v>0.61516262650934905</v>
      </c>
      <c r="V163">
        <v>0.56001880876194599</v>
      </c>
      <c r="W163">
        <v>0.49266977652680199</v>
      </c>
      <c r="X163">
        <v>0.41134872124648197</v>
      </c>
      <c r="Y163" s="5">
        <v>0.31393117641177798</v>
      </c>
      <c r="AA163" s="13">
        <v>7000</v>
      </c>
      <c r="AB163">
        <v>0.75096951473720097</v>
      </c>
      <c r="AC163">
        <v>0.74768643675926005</v>
      </c>
      <c r="AD163">
        <v>0.73776225887784697</v>
      </c>
      <c r="AE163">
        <v>0.72097038183109796</v>
      </c>
      <c r="AF163">
        <v>0.69692719809648096</v>
      </c>
      <c r="AG163">
        <v>0.66508300065415504</v>
      </c>
      <c r="AH163">
        <v>0.62470889639231797</v>
      </c>
      <c r="AI163">
        <v>0.57487935860379302</v>
      </c>
      <c r="AJ163">
        <v>0.51444993778561598</v>
      </c>
      <c r="AK163">
        <v>0.44202952460304401</v>
      </c>
      <c r="AL163" s="5">
        <v>0.35594641917647002</v>
      </c>
      <c r="AN163" s="13">
        <v>7000</v>
      </c>
      <c r="AO163">
        <v>0.74880487980545896</v>
      </c>
      <c r="AP163">
        <v>0.74585068512941699</v>
      </c>
      <c r="AQ163">
        <v>0.73692965983532999</v>
      </c>
      <c r="AR163">
        <v>0.72186513457854296</v>
      </c>
      <c r="AS163">
        <v>0.70035813510657297</v>
      </c>
      <c r="AT163">
        <v>0.67198045316055999</v>
      </c>
      <c r="AU163">
        <v>0.63616466193292998</v>
      </c>
      <c r="AV163">
        <v>0.59219078799854596</v>
      </c>
      <c r="AW163">
        <v>0.53916926212654903</v>
      </c>
      <c r="AX163">
        <v>0.476019674718206</v>
      </c>
      <c r="AY163" s="5">
        <v>0.40144475451634198</v>
      </c>
      <c r="BA163" s="13">
        <v>7000</v>
      </c>
      <c r="BB163">
        <v>0.74616430976386805</v>
      </c>
      <c r="BC163">
        <v>0.74366798303280701</v>
      </c>
      <c r="BD163">
        <v>0.73613590014814601</v>
      </c>
      <c r="BE163">
        <v>0.72343779885452797</v>
      </c>
      <c r="BF163">
        <v>0.705353364348968</v>
      </c>
      <c r="BG163">
        <v>0.68156730599138804</v>
      </c>
      <c r="BH163">
        <v>0.65166225049091098</v>
      </c>
      <c r="BI163">
        <v>0.61510923518516802</v>
      </c>
      <c r="BJ163">
        <v>0.57125551914471895</v>
      </c>
      <c r="BK163">
        <v>0.51930935938900702</v>
      </c>
      <c r="BL163" s="5">
        <v>0.45832132205584403</v>
      </c>
      <c r="BN163" s="13">
        <v>7000</v>
      </c>
      <c r="BO163">
        <v>0.74306688302809998</v>
      </c>
      <c r="BP163">
        <v>0.74106395617507304</v>
      </c>
      <c r="BQ163">
        <v>0.73502518189768795</v>
      </c>
      <c r="BR163">
        <v>0.72485995970127504</v>
      </c>
      <c r="BS163">
        <v>0.71041520231386002</v>
      </c>
      <c r="BT163">
        <v>0.69147212910599398</v>
      </c>
      <c r="BU163">
        <v>0.66774162305335205</v>
      </c>
      <c r="BV163">
        <v>0.63885799703746804</v>
      </c>
      <c r="BW163">
        <v>0.60437096981657201</v>
      </c>
      <c r="BX163">
        <v>0.56373560413653601</v>
      </c>
      <c r="BY163" s="5">
        <v>0.51629990743626097</v>
      </c>
      <c r="CA163" s="13">
        <v>7000</v>
      </c>
      <c r="CB163">
        <v>0.73938877542826797</v>
      </c>
      <c r="CC163">
        <v>0.73787741955618802</v>
      </c>
      <c r="CD163">
        <v>0.73332411298556599</v>
      </c>
      <c r="CE163">
        <v>0.72567079398291701</v>
      </c>
      <c r="CF163">
        <v>0.71481952852342601</v>
      </c>
      <c r="CG163">
        <v>0.70063071164610002</v>
      </c>
      <c r="CH163">
        <v>0.68292044613504999</v>
      </c>
      <c r="CI163">
        <v>0.66145699652437895</v>
      </c>
      <c r="CJ163">
        <v>0.63595618820534605</v>
      </c>
      <c r="CK163">
        <v>0.60607559264871802</v>
      </c>
      <c r="CL163" s="5">
        <v>0.57140730923181104</v>
      </c>
      <c r="CN163" s="13">
        <v>7000</v>
      </c>
      <c r="CO163">
        <v>0.70812797200081501</v>
      </c>
      <c r="CP163">
        <v>0.70701670136429795</v>
      </c>
      <c r="CQ163">
        <v>0.70367082595144403</v>
      </c>
      <c r="CR163">
        <v>0.698053994760652</v>
      </c>
      <c r="CS163">
        <v>0.69010507694427603</v>
      </c>
      <c r="CT163">
        <v>0.67973730535602594</v>
      </c>
      <c r="CU163">
        <v>0.66683700337674201</v>
      </c>
      <c r="CV163">
        <v>0.65126182340233996</v>
      </c>
      <c r="CW163">
        <v>0.63283840771330202</v>
      </c>
      <c r="CX163">
        <v>0.61135936565025994</v>
      </c>
      <c r="CY163" s="5">
        <v>0.58657944423626196</v>
      </c>
      <c r="DA163" s="13">
        <v>7000</v>
      </c>
      <c r="DB163">
        <v>0.62216510339434405</v>
      </c>
      <c r="DC163">
        <v>0.62138695126339505</v>
      </c>
      <c r="DD163">
        <v>0.61904356746998501</v>
      </c>
      <c r="DE163">
        <v>0.615108156450902</v>
      </c>
      <c r="DF163">
        <v>0.60953600359975701</v>
      </c>
      <c r="DG163">
        <v>0.602264355112761</v>
      </c>
      <c r="DH163">
        <v>0.59321217762339895</v>
      </c>
      <c r="DI163">
        <v>0.58227973008127099</v>
      </c>
      <c r="DJ163">
        <v>0.56934786661034098</v>
      </c>
      <c r="DK163">
        <v>0.55427697802772302</v>
      </c>
      <c r="DL163" s="5">
        <v>0.53690547061138405</v>
      </c>
      <c r="DN163" s="13">
        <v>7000</v>
      </c>
      <c r="DO163">
        <v>0.62248011070466103</v>
      </c>
      <c r="DP163">
        <v>0.62156442875807305</v>
      </c>
      <c r="DQ163">
        <v>0.618808267024335</v>
      </c>
      <c r="DR163">
        <v>0.61418426320499098</v>
      </c>
      <c r="DS163">
        <v>0.60764675396970103</v>
      </c>
      <c r="DT163">
        <v>0.59913164862018398</v>
      </c>
      <c r="DU163">
        <v>0.58855618021063105</v>
      </c>
      <c r="DV163">
        <v>0.57581846674012005</v>
      </c>
      <c r="DW163">
        <v>0.56079680138778898</v>
      </c>
      <c r="DX163">
        <v>0.54334857980652296</v>
      </c>
      <c r="DY163" s="5">
        <v>0.52330876352837297</v>
      </c>
      <c r="EA163" s="13">
        <v>7000</v>
      </c>
      <c r="EB163">
        <v>0.62273415776247398</v>
      </c>
      <c r="EC163">
        <v>0.62168098489689305</v>
      </c>
      <c r="ED163">
        <v>0.61851216434559797</v>
      </c>
      <c r="EE163">
        <v>0.61319977436304596</v>
      </c>
      <c r="EF163">
        <v>0.60569721500120899</v>
      </c>
      <c r="EG163">
        <v>0.595939075508373</v>
      </c>
      <c r="EH163">
        <v>0.58384087677251195</v>
      </c>
      <c r="EI163">
        <v>0.569298621535132</v>
      </c>
      <c r="EJ163">
        <v>0.55218807151237004</v>
      </c>
      <c r="EK163">
        <v>0.53236365968049404</v>
      </c>
      <c r="EL163" s="5">
        <v>0.50965693712161297</v>
      </c>
      <c r="EN163" s="13">
        <v>7000</v>
      </c>
      <c r="EO163">
        <v>0.62294337895643903</v>
      </c>
      <c r="EP163">
        <v>0.621752742437503</v>
      </c>
      <c r="EQ163">
        <v>0.618171346651191</v>
      </c>
      <c r="ER163">
        <v>0.61217071575596105</v>
      </c>
      <c r="ES163">
        <v>0.60370332208073096</v>
      </c>
      <c r="ET163">
        <v>0.59270244720661702</v>
      </c>
      <c r="EU163">
        <v>0.57908191562701095</v>
      </c>
      <c r="EV163">
        <v>0.56273563378591895</v>
      </c>
      <c r="EW163">
        <v>0.54353685374637495</v>
      </c>
      <c r="EX163">
        <v>0.52133706991872297</v>
      </c>
      <c r="EY163" s="5">
        <v>0.49596444849647803</v>
      </c>
      <c r="FA163" s="13">
        <v>7000</v>
      </c>
      <c r="FB163">
        <v>0.66689712336829898</v>
      </c>
      <c r="FC163">
        <v>0.66597644206217399</v>
      </c>
      <c r="FD163">
        <v>0.66320456633869795</v>
      </c>
      <c r="FE163">
        <v>0.65855191929717105</v>
      </c>
      <c r="FF163">
        <v>0.65196892418425401</v>
      </c>
      <c r="FG163">
        <v>0.64338554594342101</v>
      </c>
      <c r="FH163">
        <v>0.63271057986201396</v>
      </c>
      <c r="FI163">
        <v>0.61983062120753196</v>
      </c>
      <c r="FJ163">
        <v>0.60460863486122396</v>
      </c>
      <c r="FK163">
        <v>0.58688203075457002</v>
      </c>
      <c r="FL163" s="5">
        <v>0.56646013863850797</v>
      </c>
      <c r="FN163" s="13">
        <v>7000</v>
      </c>
      <c r="FO163">
        <v>0.63206055121891902</v>
      </c>
      <c r="FP163">
        <v>0.63127418110565303</v>
      </c>
      <c r="FQ163">
        <v>0.62890606787764003</v>
      </c>
      <c r="FR163">
        <v>0.62492917530007397</v>
      </c>
      <c r="FS163">
        <v>0.61929834048328003</v>
      </c>
      <c r="FT163">
        <v>0.61195008363774295</v>
      </c>
      <c r="FU163">
        <v>0.60280227075703996</v>
      </c>
      <c r="FV163">
        <v>0.59175356255899403</v>
      </c>
      <c r="FW163">
        <v>0.57868256915087601</v>
      </c>
      <c r="FX163">
        <v>0.56344661844347699</v>
      </c>
      <c r="FY163" s="5">
        <v>0.54588003660955098</v>
      </c>
      <c r="GA163" s="13">
        <v>7000</v>
      </c>
      <c r="GB163">
        <v>0.62212033177388504</v>
      </c>
      <c r="GC163">
        <v>0.62135937443955802</v>
      </c>
      <c r="GD163">
        <v>0.61906759881328599</v>
      </c>
      <c r="GE163">
        <v>0.61521828081947805</v>
      </c>
      <c r="GF163">
        <v>0.60976682551424399</v>
      </c>
      <c r="GG163">
        <v>0.60265064769564602</v>
      </c>
      <c r="GH163">
        <v>0.59378893258695797</v>
      </c>
      <c r="GI163">
        <v>0.58308220902375096</v>
      </c>
      <c r="GJ163">
        <v>0.57041165384444403</v>
      </c>
      <c r="GK163">
        <v>0.55563803511538201</v>
      </c>
      <c r="GL163" s="5">
        <v>0.53860019270999304</v>
      </c>
      <c r="GN163" s="13">
        <v>7000</v>
      </c>
      <c r="GO163">
        <v>0.62716261382845495</v>
      </c>
      <c r="GP163">
        <v>0.62638885831872704</v>
      </c>
      <c r="GQ163">
        <v>0.62405864364868402</v>
      </c>
      <c r="GR163">
        <v>0.62014510493515995</v>
      </c>
      <c r="GS163">
        <v>0.61460338848072604</v>
      </c>
      <c r="GT163">
        <v>0.60737049663269704</v>
      </c>
      <c r="GU163">
        <v>0.59836499906581997</v>
      </c>
      <c r="GV163">
        <v>0.58748654341694195</v>
      </c>
      <c r="GW163">
        <v>0.57461508440953701</v>
      </c>
      <c r="GX163">
        <v>0.55960973935514702</v>
      </c>
      <c r="GY163" s="5">
        <v>0.54230716849914196</v>
      </c>
      <c r="HA163" s="13">
        <v>7000</v>
      </c>
      <c r="HB163">
        <v>0.62210892503107296</v>
      </c>
      <c r="HC163">
        <v>0.62135226654041098</v>
      </c>
      <c r="HD163">
        <v>0.61907339339800305</v>
      </c>
      <c r="HE163">
        <v>0.61524559942576396</v>
      </c>
      <c r="HF163">
        <v>0.60982431963792305</v>
      </c>
      <c r="HG163">
        <v>0.60274701104203299</v>
      </c>
      <c r="HH163">
        <v>0.59393291358373301</v>
      </c>
      <c r="HI163">
        <v>0.58328262365976102</v>
      </c>
      <c r="HJ163">
        <v>0.57067739888971802</v>
      </c>
      <c r="HK163">
        <v>0.55597810176481299</v>
      </c>
      <c r="HL163" s="5">
        <v>0.53902368067550699</v>
      </c>
    </row>
    <row r="164" spans="1:220" x14ac:dyDescent="0.25">
      <c r="A164" s="13">
        <v>8400</v>
      </c>
      <c r="B164">
        <v>0.76739885454247703</v>
      </c>
      <c r="C164">
        <v>0.76442216024893805</v>
      </c>
      <c r="D164">
        <v>0.75539535103594702</v>
      </c>
      <c r="E164">
        <v>0.74002599602640395</v>
      </c>
      <c r="F164">
        <v>0.71781914181176498</v>
      </c>
      <c r="G164">
        <v>0.68806574045654201</v>
      </c>
      <c r="H164">
        <v>0.64982600728922701</v>
      </c>
      <c r="I164">
        <v>0.60190725887455898</v>
      </c>
      <c r="J164">
        <v>0.54283564000548301</v>
      </c>
      <c r="K164">
        <v>0.47082099490252599</v>
      </c>
      <c r="L164" s="5">
        <v>0.38371396713764799</v>
      </c>
      <c r="N164" s="13">
        <v>8400</v>
      </c>
      <c r="O164">
        <v>0.76510057920329499</v>
      </c>
      <c r="P164">
        <v>0.76205200437093401</v>
      </c>
      <c r="Q164">
        <v>0.752826895963561</v>
      </c>
      <c r="R164">
        <v>0.73718527273529799</v>
      </c>
      <c r="S164">
        <v>0.71472101699853496</v>
      </c>
      <c r="T164">
        <v>0.68485247357841095</v>
      </c>
      <c r="U164">
        <v>0.64680893055998201</v>
      </c>
      <c r="V164">
        <v>0.59961261764424301</v>
      </c>
      <c r="W164">
        <v>0.542055743553713</v>
      </c>
      <c r="X164">
        <v>0.47267196988993998</v>
      </c>
      <c r="Y164" s="5">
        <v>0.38970158111900999</v>
      </c>
      <c r="AA164" s="13">
        <v>8400</v>
      </c>
      <c r="AB164">
        <v>0.76256894450022095</v>
      </c>
      <c r="AC164">
        <v>0.75969209355437395</v>
      </c>
      <c r="AD164">
        <v>0.75099875457558396</v>
      </c>
      <c r="AE164">
        <v>0.73629915034584603</v>
      </c>
      <c r="AF164">
        <v>0.71527221575677402</v>
      </c>
      <c r="AG164">
        <v>0.68745830127957597</v>
      </c>
      <c r="AH164">
        <v>0.65224867241649098</v>
      </c>
      <c r="AI164">
        <v>0.60887151559867003</v>
      </c>
      <c r="AJ164">
        <v>0.55637407131108496</v>
      </c>
      <c r="AK164">
        <v>0.49360041861688803</v>
      </c>
      <c r="AL164" s="5">
        <v>0.419164328543146</v>
      </c>
      <c r="AN164" s="13">
        <v>8400</v>
      </c>
      <c r="AO164">
        <v>0.759909697200715</v>
      </c>
      <c r="AP164">
        <v>0.757283730001999</v>
      </c>
      <c r="AQ164">
        <v>0.74935676617430702</v>
      </c>
      <c r="AR164">
        <v>0.73598054198751695</v>
      </c>
      <c r="AS164">
        <v>0.71690432888484901</v>
      </c>
      <c r="AT164">
        <v>0.69176938699290802</v>
      </c>
      <c r="AU164">
        <v>0.66010097322710204</v>
      </c>
      <c r="AV164">
        <v>0.62129767481062803</v>
      </c>
      <c r="AW164">
        <v>0.57461776920677399</v>
      </c>
      <c r="AX164">
        <v>0.51916223688788299</v>
      </c>
      <c r="AY164" s="5">
        <v>0.45385397155301699</v>
      </c>
      <c r="BA164" s="13">
        <v>8400</v>
      </c>
      <c r="BB164">
        <v>0.75671078563151095</v>
      </c>
      <c r="BC164">
        <v>0.75446526657180502</v>
      </c>
      <c r="BD164">
        <v>0.74769241705260603</v>
      </c>
      <c r="BE164">
        <v>0.73628260000121704</v>
      </c>
      <c r="BF164">
        <v>0.72005052888787802</v>
      </c>
      <c r="BG164">
        <v>0.69873134460034603</v>
      </c>
      <c r="BH164">
        <v>0.67197495084033898</v>
      </c>
      <c r="BI164">
        <v>0.63933843498338905</v>
      </c>
      <c r="BJ164">
        <v>0.60027634985899603</v>
      </c>
      <c r="BK164">
        <v>0.55412857755800404</v>
      </c>
      <c r="BL164" s="5">
        <v>0.50010543729662105</v>
      </c>
      <c r="BN164" s="13">
        <v>8400</v>
      </c>
      <c r="BO164">
        <v>0.75296846755163105</v>
      </c>
      <c r="BP164">
        <v>0.75114687206553699</v>
      </c>
      <c r="BQ164">
        <v>0.745656712689166</v>
      </c>
      <c r="BR164">
        <v>0.73642138143812597</v>
      </c>
      <c r="BS164">
        <v>0.72331154964737399</v>
      </c>
      <c r="BT164">
        <v>0.70614263232860797</v>
      </c>
      <c r="BU164">
        <v>0.684671113423028</v>
      </c>
      <c r="BV164">
        <v>0.658589607618009</v>
      </c>
      <c r="BW164">
        <v>0.62752049881879002</v>
      </c>
      <c r="BX164">
        <v>0.59100795852573296</v>
      </c>
      <c r="BY164" s="5">
        <v>0.54850810789602</v>
      </c>
      <c r="CA164" s="13">
        <v>8400</v>
      </c>
      <c r="CB164">
        <v>0.74852527983162198</v>
      </c>
      <c r="CC164">
        <v>0.747135389220832</v>
      </c>
      <c r="CD164">
        <v>0.74294930766738998</v>
      </c>
      <c r="CE164">
        <v>0.73591753829361894</v>
      </c>
      <c r="CF164">
        <v>0.72595668152778803</v>
      </c>
      <c r="CG164">
        <v>0.71294803483302804</v>
      </c>
      <c r="CH164">
        <v>0.69673554699585105</v>
      </c>
      <c r="CI164">
        <v>0.67712304338093698</v>
      </c>
      <c r="CJ164">
        <v>0.65387061639917599</v>
      </c>
      <c r="CK164">
        <v>0.626690053411595</v>
      </c>
      <c r="CL164" s="5">
        <v>0.59523915143124095</v>
      </c>
      <c r="CN164" s="13">
        <v>8400</v>
      </c>
      <c r="CO164">
        <v>0.71695164729910699</v>
      </c>
      <c r="CP164">
        <v>0.71591692335839896</v>
      </c>
      <c r="CQ164">
        <v>0.71280229815978902</v>
      </c>
      <c r="CR164">
        <v>0.70757629354112095</v>
      </c>
      <c r="CS164">
        <v>0.70018604312049704</v>
      </c>
      <c r="CT164">
        <v>0.69055665585035297</v>
      </c>
      <c r="CU164">
        <v>0.67859026177066195</v>
      </c>
      <c r="CV164">
        <v>0.66416467952319902</v>
      </c>
      <c r="CW164">
        <v>0.64713163112634298</v>
      </c>
      <c r="CX164">
        <v>0.62731441668453003</v>
      </c>
      <c r="CY164" s="5">
        <v>0.60450494940170896</v>
      </c>
      <c r="DA164" s="13">
        <v>8400</v>
      </c>
      <c r="DB164">
        <v>0.630799538574629</v>
      </c>
      <c r="DC164">
        <v>0.63006880997900205</v>
      </c>
      <c r="DD164">
        <v>0.62786861071042199</v>
      </c>
      <c r="DE164">
        <v>0.624174907108757</v>
      </c>
      <c r="DF164">
        <v>0.618947656036409</v>
      </c>
      <c r="DG164">
        <v>0.612130791164056</v>
      </c>
      <c r="DH164">
        <v>0.60365213960553898</v>
      </c>
      <c r="DI164">
        <v>0.59342320934922999</v>
      </c>
      <c r="DJ164">
        <v>0.58133877655284505</v>
      </c>
      <c r="DK164">
        <v>0.56727619316797195</v>
      </c>
      <c r="DL164" s="5">
        <v>0.55109432892838595</v>
      </c>
      <c r="DN164" s="13">
        <v>8400</v>
      </c>
      <c r="DO164">
        <v>0.63105803137968997</v>
      </c>
      <c r="DP164">
        <v>0.63019522050529497</v>
      </c>
      <c r="DQ164">
        <v>0.62759860171442505</v>
      </c>
      <c r="DR164">
        <v>0.62324362213009199</v>
      </c>
      <c r="DS164">
        <v>0.61708936940088899</v>
      </c>
      <c r="DT164">
        <v>0.60907855224685103</v>
      </c>
      <c r="DU164">
        <v>0.599137409141837</v>
      </c>
      <c r="DV164">
        <v>0.58717548567712796</v>
      </c>
      <c r="DW164">
        <v>0.57308520981922695</v>
      </c>
      <c r="DX164">
        <v>0.55674118573986697</v>
      </c>
      <c r="DY164" s="5">
        <v>0.53799912055185195</v>
      </c>
      <c r="EA164" s="13">
        <v>8400</v>
      </c>
      <c r="EB164">
        <v>0.63126629875432805</v>
      </c>
      <c r="EC164">
        <v>0.630271446675154</v>
      </c>
      <c r="ED164">
        <v>0.62727853380399001</v>
      </c>
      <c r="EE164">
        <v>0.62226249470878403</v>
      </c>
      <c r="EF164">
        <v>0.61518155892851301</v>
      </c>
      <c r="EG164">
        <v>0.60597722576528801</v>
      </c>
      <c r="EH164">
        <v>0.59457416496216098</v>
      </c>
      <c r="EI164">
        <v>0.58087998387337902</v>
      </c>
      <c r="EJ164">
        <v>0.56478479043662999</v>
      </c>
      <c r="EK164">
        <v>0.546160472770294</v>
      </c>
      <c r="EL164" s="5">
        <v>0.52485960994099601</v>
      </c>
      <c r="EN164" s="13">
        <v>8400</v>
      </c>
      <c r="EO164">
        <v>0.631437682790011</v>
      </c>
      <c r="EP164">
        <v>0.63031081871377503</v>
      </c>
      <c r="EQ164">
        <v>0.626921701015556</v>
      </c>
      <c r="ER164">
        <v>0.62124475660117495</v>
      </c>
      <c r="ES164">
        <v>0.61323736506072102</v>
      </c>
      <c r="ET164">
        <v>0.60283982770431099</v>
      </c>
      <c r="EU164">
        <v>0.58997526020820201</v>
      </c>
      <c r="EV164">
        <v>0.57454934951439696</v>
      </c>
      <c r="EW164">
        <v>0.55644990435392105</v>
      </c>
      <c r="EX164">
        <v>0.53554612031295701</v>
      </c>
      <c r="EY164" s="5">
        <v>0.51168747413420201</v>
      </c>
      <c r="FA164" s="13">
        <v>8400</v>
      </c>
      <c r="FB164">
        <v>0.67572866491314798</v>
      </c>
      <c r="FC164">
        <v>0.67486644213441205</v>
      </c>
      <c r="FD164">
        <v>0.67227111606060397</v>
      </c>
      <c r="FE164">
        <v>0.66791666149944195</v>
      </c>
      <c r="FF164">
        <v>0.66175952083195999</v>
      </c>
      <c r="FG164">
        <v>0.65373829944128103</v>
      </c>
      <c r="FH164">
        <v>0.64377327873990697</v>
      </c>
      <c r="FI164">
        <v>0.63176568977237102</v>
      </c>
      <c r="FJ164">
        <v>0.61759667831438703</v>
      </c>
      <c r="FK164">
        <v>0.60112588225034802</v>
      </c>
      <c r="FL164" s="5">
        <v>0.58218953314533295</v>
      </c>
      <c r="FN164" s="13">
        <v>8400</v>
      </c>
      <c r="FO164">
        <v>0.64076612301584102</v>
      </c>
      <c r="FP164">
        <v>0.64002832713384905</v>
      </c>
      <c r="FQ164">
        <v>0.63780689334087004</v>
      </c>
      <c r="FR164">
        <v>0.63407767756004096</v>
      </c>
      <c r="FS164">
        <v>0.62880041143933696</v>
      </c>
      <c r="FT164">
        <v>0.62191862757913396</v>
      </c>
      <c r="FU164">
        <v>0.61335949200722595</v>
      </c>
      <c r="FV164">
        <v>0.603033485400013</v>
      </c>
      <c r="FW164">
        <v>0.59083386311497998</v>
      </c>
      <c r="FX164">
        <v>0.57663581523070295</v>
      </c>
      <c r="FY164" s="5">
        <v>0.56029524087123606</v>
      </c>
      <c r="GA164" s="13">
        <v>8400</v>
      </c>
      <c r="GB164">
        <v>0.63076277677822301</v>
      </c>
      <c r="GC164">
        <v>0.63004856219771599</v>
      </c>
      <c r="GD164">
        <v>0.62789792675693501</v>
      </c>
      <c r="GE164">
        <v>0.62428690228795303</v>
      </c>
      <c r="GF164">
        <v>0.61917555528802604</v>
      </c>
      <c r="GG164">
        <v>0.61250797392086498</v>
      </c>
      <c r="GH164">
        <v>0.60421218563991197</v>
      </c>
      <c r="GI164">
        <v>0.59419994586564195</v>
      </c>
      <c r="GJ164">
        <v>0.58236632676115196</v>
      </c>
      <c r="GK164">
        <v>0.56858902653997201</v>
      </c>
      <c r="GL164" s="5">
        <v>0.552727313294894</v>
      </c>
      <c r="GN164" s="13">
        <v>8400</v>
      </c>
      <c r="GO164">
        <v>0.63583827188686903</v>
      </c>
      <c r="GP164">
        <v>0.63511216215204103</v>
      </c>
      <c r="GQ164">
        <v>0.63292581873694098</v>
      </c>
      <c r="GR164">
        <v>0.629255199580391</v>
      </c>
      <c r="GS164">
        <v>0.62406022694344199</v>
      </c>
      <c r="GT164">
        <v>0.61728474317873705</v>
      </c>
      <c r="GU164">
        <v>0.60885638534520903</v>
      </c>
      <c r="GV164">
        <v>0.598686319677463</v>
      </c>
      <c r="GW164">
        <v>0.58666876551519997</v>
      </c>
      <c r="GX164">
        <v>0.57268022956182496</v>
      </c>
      <c r="GY164" s="5">
        <v>0.55657836465948096</v>
      </c>
      <c r="HA164" s="13">
        <v>8400</v>
      </c>
      <c r="HB164">
        <v>0.63075340985152695</v>
      </c>
      <c r="HC164">
        <v>0.63004332392490903</v>
      </c>
      <c r="HD164">
        <v>0.62790507989920796</v>
      </c>
      <c r="HE164">
        <v>0.62431472600293902</v>
      </c>
      <c r="HF164">
        <v>0.619232356181041</v>
      </c>
      <c r="HG164">
        <v>0.61260209727492398</v>
      </c>
      <c r="HH164">
        <v>0.60435202689259904</v>
      </c>
      <c r="HI164">
        <v>0.59439396239692499</v>
      </c>
      <c r="HJ164">
        <v>0.58262305005041604</v>
      </c>
      <c r="HK164">
        <v>0.56891707474217501</v>
      </c>
      <c r="HL164" s="5">
        <v>0.55313540427418495</v>
      </c>
    </row>
    <row r="165" spans="1:220" x14ac:dyDescent="0.25">
      <c r="A165" s="13">
        <v>9800</v>
      </c>
      <c r="B165">
        <v>0.78046004063520102</v>
      </c>
      <c r="C165">
        <v>0.77799132232158896</v>
      </c>
      <c r="D165">
        <v>0.77050480467148996</v>
      </c>
      <c r="E165">
        <v>0.75775760529593505</v>
      </c>
      <c r="F165">
        <v>0.73933889015133902</v>
      </c>
      <c r="G165">
        <v>0.71466065576805005</v>
      </c>
      <c r="H165">
        <v>0.68294447704266403</v>
      </c>
      <c r="I165">
        <v>0.64320386817803099</v>
      </c>
      <c r="J165">
        <v>0.59422179520743001</v>
      </c>
      <c r="K165">
        <v>0.53452276114604103</v>
      </c>
      <c r="L165" s="5">
        <v>0.46233875551327702</v>
      </c>
      <c r="N165" s="13">
        <v>9800</v>
      </c>
      <c r="O165">
        <v>0.77749026356580797</v>
      </c>
      <c r="P165">
        <v>0.77487813047308496</v>
      </c>
      <c r="Q165">
        <v>0.76697568594510801</v>
      </c>
      <c r="R165">
        <v>0.75358333584409998</v>
      </c>
      <c r="S165">
        <v>0.73436352202579702</v>
      </c>
      <c r="T165">
        <v>0.70883323025329303</v>
      </c>
      <c r="U165">
        <v>0.67635321937040904</v>
      </c>
      <c r="V165">
        <v>0.63611368595945295</v>
      </c>
      <c r="W165">
        <v>0.58711599051284402</v>
      </c>
      <c r="X165">
        <v>0.52814997641891304</v>
      </c>
      <c r="Y165" s="5">
        <v>0.45776630879937003</v>
      </c>
      <c r="AA165" s="13">
        <v>9800</v>
      </c>
      <c r="AB165">
        <v>0.77440462355029405</v>
      </c>
      <c r="AC165">
        <v>0.771887343628476</v>
      </c>
      <c r="AD165">
        <v>0.764283165700539</v>
      </c>
      <c r="AE165">
        <v>0.75143394665895502</v>
      </c>
      <c r="AF165">
        <v>0.73307232045186999</v>
      </c>
      <c r="AG165">
        <v>0.70881589410008805</v>
      </c>
      <c r="AH165">
        <v>0.67815889598886203</v>
      </c>
      <c r="AI165">
        <v>0.64046104808989301</v>
      </c>
      <c r="AJ165">
        <v>0.594933364444447</v>
      </c>
      <c r="AK165">
        <v>0.54062050439040399</v>
      </c>
      <c r="AL165" s="5">
        <v>0.47637922826773499</v>
      </c>
      <c r="AN165" s="13">
        <v>9800</v>
      </c>
      <c r="AO165">
        <v>0.77122182215896395</v>
      </c>
      <c r="AP165">
        <v>0.76888822209138097</v>
      </c>
      <c r="AQ165">
        <v>0.76184642141271397</v>
      </c>
      <c r="AR165">
        <v>0.74997256494900599</v>
      </c>
      <c r="AS165">
        <v>0.73305735582283704</v>
      </c>
      <c r="AT165">
        <v>0.71080165784456995</v>
      </c>
      <c r="AU165">
        <v>0.68281015814702495</v>
      </c>
      <c r="AV165">
        <v>0.64858290839809696</v>
      </c>
      <c r="AW165">
        <v>0.607504508823144</v>
      </c>
      <c r="AX165">
        <v>0.55883064220359102</v>
      </c>
      <c r="AY165" s="5">
        <v>0.50167160312266101</v>
      </c>
      <c r="BA165" s="13">
        <v>9800</v>
      </c>
      <c r="BB165">
        <v>0.76744612168812998</v>
      </c>
      <c r="BC165">
        <v>0.76542547488228196</v>
      </c>
      <c r="BD165">
        <v>0.75933309807656901</v>
      </c>
      <c r="BE165">
        <v>0.74907708316946697</v>
      </c>
      <c r="BF165">
        <v>0.73450223373273904</v>
      </c>
      <c r="BG165">
        <v>0.71538697140009899</v>
      </c>
      <c r="BH165">
        <v>0.69143886657846898</v>
      </c>
      <c r="BI165">
        <v>0.66228865542009097</v>
      </c>
      <c r="BJ165">
        <v>0.62748256501948296</v>
      </c>
      <c r="BK165">
        <v>0.58647272723181199</v>
      </c>
      <c r="BL165" s="5">
        <v>0.53860541692075503</v>
      </c>
      <c r="BN165" s="13">
        <v>9800</v>
      </c>
      <c r="BO165">
        <v>0.763049625704182</v>
      </c>
      <c r="BP165">
        <v>0.76139185686050104</v>
      </c>
      <c r="BQ165">
        <v>0.75639715458392098</v>
      </c>
      <c r="BR165">
        <v>0.74800095007230305</v>
      </c>
      <c r="BS165">
        <v>0.73609434213668401</v>
      </c>
      <c r="BT165">
        <v>0.72052211640811303</v>
      </c>
      <c r="BU165">
        <v>0.70107987083627399</v>
      </c>
      <c r="BV165">
        <v>0.67751014726923997</v>
      </c>
      <c r="BW165">
        <v>0.64949744122412501</v>
      </c>
      <c r="BX165">
        <v>0.61666193386840495</v>
      </c>
      <c r="BY165" s="5">
        <v>0.57855176065643699</v>
      </c>
      <c r="CA165" s="13">
        <v>9800</v>
      </c>
      <c r="CB165">
        <v>0.75784101868902298</v>
      </c>
      <c r="CC165">
        <v>0.75656197497461797</v>
      </c>
      <c r="CD165">
        <v>0.75271087570542194</v>
      </c>
      <c r="CE165">
        <v>0.74624561238993903</v>
      </c>
      <c r="CF165">
        <v>0.73709531346924795</v>
      </c>
      <c r="CG165">
        <v>0.72515927225611998</v>
      </c>
      <c r="CH165">
        <v>0.71030537518617498</v>
      </c>
      <c r="CI165">
        <v>0.69236796163527103</v>
      </c>
      <c r="CJ165">
        <v>0.67114502922310304</v>
      </c>
      <c r="CK165">
        <v>0.64639468183016002</v>
      </c>
      <c r="CL165" s="5">
        <v>0.617830700715297</v>
      </c>
      <c r="CN165" s="13">
        <v>9800</v>
      </c>
      <c r="CO165">
        <v>0.72599226939583394</v>
      </c>
      <c r="CP165">
        <v>0.72502839200268399</v>
      </c>
      <c r="CQ165">
        <v>0.72212770406999505</v>
      </c>
      <c r="CR165">
        <v>0.71726295506039295</v>
      </c>
      <c r="CS165">
        <v>0.71038844173907501</v>
      </c>
      <c r="CT165">
        <v>0.701439551799108</v>
      </c>
      <c r="CU165">
        <v>0.69033207060730495</v>
      </c>
      <c r="CV165">
        <v>0.67696119969729396</v>
      </c>
      <c r="CW165">
        <v>0.66120022444211002</v>
      </c>
      <c r="CX165">
        <v>0.64289875864294599</v>
      </c>
      <c r="CY165" s="5">
        <v>0.62188048496728299</v>
      </c>
      <c r="DA165" s="13">
        <v>9800</v>
      </c>
      <c r="DB165">
        <v>0.63973886036841199</v>
      </c>
      <c r="DC165">
        <v>0.63905273463971701</v>
      </c>
      <c r="DD165">
        <v>0.636987152598394</v>
      </c>
      <c r="DE165">
        <v>0.63352052231260003</v>
      </c>
      <c r="DF165">
        <v>0.62861692399045499</v>
      </c>
      <c r="DG165">
        <v>0.622226180346234</v>
      </c>
      <c r="DH165">
        <v>0.61428389768753899</v>
      </c>
      <c r="DI165">
        <v>0.60471142486806295</v>
      </c>
      <c r="DJ165">
        <v>0.59341566776474197</v>
      </c>
      <c r="DK165">
        <v>0.58028869028351104</v>
      </c>
      <c r="DL165" s="5">
        <v>0.56520702853542704</v>
      </c>
      <c r="DN165" s="13">
        <v>9800</v>
      </c>
      <c r="DO165">
        <v>0.63994803283696</v>
      </c>
      <c r="DP165">
        <v>0.63913525117380099</v>
      </c>
      <c r="DQ165">
        <v>0.63668954372919495</v>
      </c>
      <c r="DR165">
        <v>0.63258884471840304</v>
      </c>
      <c r="DS165">
        <v>0.62679644108936206</v>
      </c>
      <c r="DT165">
        <v>0.61926103765080298</v>
      </c>
      <c r="DU165">
        <v>0.60991679087006401</v>
      </c>
      <c r="DV165">
        <v>0.59868325853887805</v>
      </c>
      <c r="DW165">
        <v>0.58546520304926097</v>
      </c>
      <c r="DX165">
        <v>0.57015217940860397</v>
      </c>
      <c r="DY165" s="5">
        <v>0.55261783481759497</v>
      </c>
      <c r="EA165" s="13">
        <v>9800</v>
      </c>
      <c r="EB165">
        <v>0.64011641451593304</v>
      </c>
      <c r="EC165">
        <v>0.63917701912124902</v>
      </c>
      <c r="ED165">
        <v>0.63635131487958696</v>
      </c>
      <c r="EE165">
        <v>0.63161676815466805</v>
      </c>
      <c r="EF165">
        <v>0.62493588266392697</v>
      </c>
      <c r="EG165">
        <v>0.616256259398821</v>
      </c>
      <c r="EH165">
        <v>0.60551062315319404</v>
      </c>
      <c r="EI165">
        <v>0.592616762887061</v>
      </c>
      <c r="EJ165">
        <v>0.57747732371695404</v>
      </c>
      <c r="EK165">
        <v>0.55997938174014505</v>
      </c>
      <c r="EL165" s="5">
        <v>0.53999372863654505</v>
      </c>
      <c r="EN165" s="13">
        <v>9800</v>
      </c>
      <c r="EO165">
        <v>0.64025487727883801</v>
      </c>
      <c r="EP165">
        <v>0.63918889843812199</v>
      </c>
      <c r="EQ165">
        <v>0.63598328972259799</v>
      </c>
      <c r="ER165">
        <v>0.63061505405245599</v>
      </c>
      <c r="ES165">
        <v>0.62304591928533903</v>
      </c>
      <c r="ET165">
        <v>0.61322239295716097</v>
      </c>
      <c r="EU165">
        <v>0.60107578156451202</v>
      </c>
      <c r="EV165">
        <v>0.58652212162756401</v>
      </c>
      <c r="EW165">
        <v>0.56946196034872498</v>
      </c>
      <c r="EX165">
        <v>0.54977991711881702</v>
      </c>
      <c r="EY165" s="5">
        <v>0.52734395288967395</v>
      </c>
      <c r="FA165" s="13">
        <v>9800</v>
      </c>
      <c r="FB165">
        <v>0.68482222346130295</v>
      </c>
      <c r="FC165">
        <v>0.68401458091139899</v>
      </c>
      <c r="FD165">
        <v>0.681584022130584</v>
      </c>
      <c r="FE165">
        <v>0.67750762560310596</v>
      </c>
      <c r="FF165">
        <v>0.67174708707839503</v>
      </c>
      <c r="FG165">
        <v>0.66424853954399499</v>
      </c>
      <c r="FH165">
        <v>0.65494224800416501</v>
      </c>
      <c r="FI165">
        <v>0.64374212949979204</v>
      </c>
      <c r="FJ165">
        <v>0.63054503901402803</v>
      </c>
      <c r="FK165">
        <v>0.615229754187822</v>
      </c>
      <c r="FL165" s="5">
        <v>0.59765558556381704</v>
      </c>
      <c r="FN165" s="13">
        <v>9800</v>
      </c>
      <c r="FO165">
        <v>0.64976661873532904</v>
      </c>
      <c r="FP165">
        <v>0.64907439813548895</v>
      </c>
      <c r="FQ165">
        <v>0.646990534043691</v>
      </c>
      <c r="FR165">
        <v>0.64349343133657799</v>
      </c>
      <c r="FS165">
        <v>0.63854712886077203</v>
      </c>
      <c r="FT165">
        <v>0.63210131649373003</v>
      </c>
      <c r="FU165">
        <v>0.62409130300980198</v>
      </c>
      <c r="FV165">
        <v>0.61443788305897995</v>
      </c>
      <c r="FW165">
        <v>0.60304704209452598</v>
      </c>
      <c r="FX165">
        <v>0.58980943125436402</v>
      </c>
      <c r="FY165" s="5">
        <v>0.574599539469135</v>
      </c>
      <c r="GA165" s="13">
        <v>9800</v>
      </c>
      <c r="GB165">
        <v>0.63970909612968496</v>
      </c>
      <c r="GC165">
        <v>0.63903880619958797</v>
      </c>
      <c r="GD165">
        <v>0.63702075143102099</v>
      </c>
      <c r="GE165">
        <v>0.63363339965535903</v>
      </c>
      <c r="GF165">
        <v>0.62884093112631301</v>
      </c>
      <c r="GG165">
        <v>0.62259330954298397</v>
      </c>
      <c r="GH165">
        <v>0.61482632404911497</v>
      </c>
      <c r="GI165">
        <v>0.60546154934424401</v>
      </c>
      <c r="GJ165">
        <v>0.59440616155204895</v>
      </c>
      <c r="GK165">
        <v>0.58155254083031505</v>
      </c>
      <c r="GL165" s="5">
        <v>0.56677758733607997</v>
      </c>
      <c r="GN165" s="13">
        <v>9800</v>
      </c>
      <c r="GO165">
        <v>0.64481333373641403</v>
      </c>
      <c r="GP165">
        <v>0.64413196303990605</v>
      </c>
      <c r="GQ165">
        <v>0.64208066166732902</v>
      </c>
      <c r="GR165">
        <v>0.638637878950995</v>
      </c>
      <c r="GS165">
        <v>0.633767745817158</v>
      </c>
      <c r="GT165">
        <v>0.62742011846977297</v>
      </c>
      <c r="GU165">
        <v>0.61953058286652096</v>
      </c>
      <c r="GV165">
        <v>0.61002036774922896</v>
      </c>
      <c r="GW165">
        <v>0.59879610451600795</v>
      </c>
      <c r="GX165">
        <v>0.58574936547928702</v>
      </c>
      <c r="GY165" s="5">
        <v>0.57075590750250305</v>
      </c>
      <c r="HA165" s="13">
        <v>9800</v>
      </c>
      <c r="HB165">
        <v>0.63970151152426602</v>
      </c>
      <c r="HC165">
        <v>0.63903518069640297</v>
      </c>
      <c r="HD165">
        <v>0.637029008210792</v>
      </c>
      <c r="HE165">
        <v>0.63366147686069096</v>
      </c>
      <c r="HF165">
        <v>0.62889679194641002</v>
      </c>
      <c r="HG165">
        <v>0.62268495246265099</v>
      </c>
      <c r="HH165">
        <v>0.61496179332579703</v>
      </c>
      <c r="HI165">
        <v>0.60564894577453199</v>
      </c>
      <c r="HJ165">
        <v>0.59465365358559796</v>
      </c>
      <c r="HK165">
        <v>0.581868376083992</v>
      </c>
      <c r="HL165" s="5">
        <v>0.56717010455388595</v>
      </c>
    </row>
    <row r="166" spans="1:220" x14ac:dyDescent="0.25">
      <c r="A166" s="13">
        <v>11200</v>
      </c>
      <c r="B166">
        <v>0.79211042865357595</v>
      </c>
      <c r="C166">
        <v>0.79011725874639205</v>
      </c>
      <c r="D166">
        <v>0.78407194840390804</v>
      </c>
      <c r="E166">
        <v>0.77377568652461304</v>
      </c>
      <c r="F166">
        <v>0.75889238516645197</v>
      </c>
      <c r="G166">
        <v>0.73894143987980698</v>
      </c>
      <c r="H166">
        <v>0.71328732212030499</v>
      </c>
      <c r="I166">
        <v>0.68112572884009803</v>
      </c>
      <c r="J166">
        <v>0.64146593071913705</v>
      </c>
      <c r="K166">
        <v>0.59310887141681501</v>
      </c>
      <c r="L166" s="5">
        <v>0.53462047296722404</v>
      </c>
      <c r="N166" s="13">
        <v>11200</v>
      </c>
      <c r="O166">
        <v>0.78839873054390996</v>
      </c>
      <c r="P166">
        <v>0.78619247893628696</v>
      </c>
      <c r="Q166">
        <v>0.77951954566484005</v>
      </c>
      <c r="R166">
        <v>0.76821624922427201</v>
      </c>
      <c r="S166">
        <v>0.75200593511751201</v>
      </c>
      <c r="T166">
        <v>0.730493087606785</v>
      </c>
      <c r="U166">
        <v>0.70315486491581602</v>
      </c>
      <c r="V166">
        <v>0.66932983459343898</v>
      </c>
      <c r="W166">
        <v>0.62820361815012205</v>
      </c>
      <c r="X166">
        <v>0.57879108222942999</v>
      </c>
      <c r="Y166" s="5">
        <v>0.51991463522945902</v>
      </c>
      <c r="AA166" s="13">
        <v>11200</v>
      </c>
      <c r="AB166">
        <v>0.78477514579523799</v>
      </c>
      <c r="AC166">
        <v>0.78259028294157196</v>
      </c>
      <c r="AD166">
        <v>0.77599264019041103</v>
      </c>
      <c r="AE166">
        <v>0.76485217063370003</v>
      </c>
      <c r="AF166">
        <v>0.74894915614070101</v>
      </c>
      <c r="AG166">
        <v>0.72796965817771497</v>
      </c>
      <c r="AH166">
        <v>0.70149897023418295</v>
      </c>
      <c r="AI166">
        <v>0.66901289229648997</v>
      </c>
      <c r="AJ166">
        <v>0.62986659449893601</v>
      </c>
      <c r="AK166">
        <v>0.58328078098746305</v>
      </c>
      <c r="AL166" s="5">
        <v>0.52832480436817697</v>
      </c>
      <c r="AN166" s="13">
        <v>11200</v>
      </c>
      <c r="AO166">
        <v>0.78111744977321496</v>
      </c>
      <c r="AP166">
        <v>0.77905264944916097</v>
      </c>
      <c r="AQ166">
        <v>0.77282440091124904</v>
      </c>
      <c r="AR166">
        <v>0.76233049565300204</v>
      </c>
      <c r="AS166">
        <v>0.74739834621937196</v>
      </c>
      <c r="AT166">
        <v>0.72778155433026104</v>
      </c>
      <c r="AU166">
        <v>0.70315496249567</v>
      </c>
      <c r="AV166">
        <v>0.67310804542701097</v>
      </c>
      <c r="AW166">
        <v>0.63713645583004896</v>
      </c>
      <c r="AX166">
        <v>0.59463149577992502</v>
      </c>
      <c r="AY166" s="5">
        <v>0.54486723840613505</v>
      </c>
      <c r="BA166" s="13">
        <v>11200</v>
      </c>
      <c r="BB166">
        <v>0.776836473635245</v>
      </c>
      <c r="BC166">
        <v>0.77502141944984304</v>
      </c>
      <c r="BD166">
        <v>0.76955100764745699</v>
      </c>
      <c r="BE166">
        <v>0.76034902702942697</v>
      </c>
      <c r="BF166">
        <v>0.74728689809712401</v>
      </c>
      <c r="BG166">
        <v>0.73018127608139205</v>
      </c>
      <c r="BH166">
        <v>0.70879058425425501</v>
      </c>
      <c r="BI166">
        <v>0.68281036748094404</v>
      </c>
      <c r="BJ166">
        <v>0.65186732508769096</v>
      </c>
      <c r="BK166">
        <v>0.61551185056576996</v>
      </c>
      <c r="BL166" s="5">
        <v>0.57320887229486195</v>
      </c>
      <c r="BN166" s="13">
        <v>11200</v>
      </c>
      <c r="BO166">
        <v>0.77188027733547804</v>
      </c>
      <c r="BP166">
        <v>0.77037137738789796</v>
      </c>
      <c r="BQ166">
        <v>0.765826798408207</v>
      </c>
      <c r="BR166">
        <v>0.75819261181259301</v>
      </c>
      <c r="BS166">
        <v>0.74737795406708796</v>
      </c>
      <c r="BT166">
        <v>0.73325351115618198</v>
      </c>
      <c r="BU166">
        <v>0.71564931429377698</v>
      </c>
      <c r="BV166">
        <v>0.69435176598677395</v>
      </c>
      <c r="BW166">
        <v>0.66909979412655296</v>
      </c>
      <c r="BX166">
        <v>0.639580010557667</v>
      </c>
      <c r="BY166" s="5">
        <v>0.60542072869835994</v>
      </c>
      <c r="CA166" s="13">
        <v>11200</v>
      </c>
      <c r="CB166">
        <v>0.76602650775525005</v>
      </c>
      <c r="CC166">
        <v>0.76484745585453995</v>
      </c>
      <c r="CD166">
        <v>0.76129848663590405</v>
      </c>
      <c r="CE166">
        <v>0.75534400873928098</v>
      </c>
      <c r="CF166">
        <v>0.74692419180413105</v>
      </c>
      <c r="CG166">
        <v>0.735954169132636</v>
      </c>
      <c r="CH166">
        <v>0.72232286217312802</v>
      </c>
      <c r="CI166">
        <v>0.70589136996320301</v>
      </c>
      <c r="CJ166">
        <v>0.68649085314827496</v>
      </c>
      <c r="CK166">
        <v>0.66391982967515195</v>
      </c>
      <c r="CL166" s="5">
        <v>0.63794078709971502</v>
      </c>
      <c r="CN166" s="13">
        <v>11200</v>
      </c>
      <c r="CO166">
        <v>0.73402704610036396</v>
      </c>
      <c r="CP166">
        <v>0.73312609734374201</v>
      </c>
      <c r="CQ166">
        <v>0.73041541876844696</v>
      </c>
      <c r="CR166">
        <v>0.72587145921365703</v>
      </c>
      <c r="CS166">
        <v>0.71945477886009401</v>
      </c>
      <c r="CT166">
        <v>0.71110974308661301</v>
      </c>
      <c r="CU166">
        <v>0.70076404668254499</v>
      </c>
      <c r="CV166">
        <v>0.68832802429846096</v>
      </c>
      <c r="CW166">
        <v>0.673693694086128</v>
      </c>
      <c r="CX166">
        <v>0.65673347423011097</v>
      </c>
      <c r="CY166" s="5">
        <v>0.63729850598520899</v>
      </c>
      <c r="DA166" s="13">
        <v>11200</v>
      </c>
      <c r="DB166">
        <v>0.64780315533101795</v>
      </c>
      <c r="DC166">
        <v>0.64715566432127603</v>
      </c>
      <c r="DD166">
        <v>0.64520668279292204</v>
      </c>
      <c r="DE166">
        <v>0.64193672091443599</v>
      </c>
      <c r="DF166">
        <v>0.63731340662213898</v>
      </c>
      <c r="DG166">
        <v>0.63129162507542003</v>
      </c>
      <c r="DH166">
        <v>0.62381366193437904</v>
      </c>
      <c r="DI166">
        <v>0.61480930301658898</v>
      </c>
      <c r="DJ166">
        <v>0.60419583490764694</v>
      </c>
      <c r="DK166">
        <v>0.59187788597158997</v>
      </c>
      <c r="DL166" s="5">
        <v>0.57774704444755898</v>
      </c>
      <c r="DN166" s="13">
        <v>11200</v>
      </c>
      <c r="DO166">
        <v>0.647969323811043</v>
      </c>
      <c r="DP166">
        <v>0.64719986427702403</v>
      </c>
      <c r="DQ166">
        <v>0.644884832265463</v>
      </c>
      <c r="DR166">
        <v>0.64100430225146598</v>
      </c>
      <c r="DS166">
        <v>0.63552517280980902</v>
      </c>
      <c r="DT166">
        <v>0.62840130126740101</v>
      </c>
      <c r="DU166">
        <v>0.61957364027200301</v>
      </c>
      <c r="DV166">
        <v>0.60897032885523095</v>
      </c>
      <c r="DW166">
        <v>0.59650668260147499</v>
      </c>
      <c r="DX166">
        <v>0.58208502242932003</v>
      </c>
      <c r="DY166" s="5">
        <v>0.56559427876623203</v>
      </c>
      <c r="EA166" s="13">
        <v>11200</v>
      </c>
      <c r="EB166">
        <v>0.64810296960356295</v>
      </c>
      <c r="EC166">
        <v>0.647211582564298</v>
      </c>
      <c r="ED166">
        <v>0.64453062488633595</v>
      </c>
      <c r="EE166">
        <v>0.64003974064435898</v>
      </c>
      <c r="EF166">
        <v>0.63370510791720203</v>
      </c>
      <c r="EG166">
        <v>0.62547956869647203</v>
      </c>
      <c r="EH166">
        <v>0.61530275881399898</v>
      </c>
      <c r="EI166">
        <v>0.603101190471241</v>
      </c>
      <c r="EJ166">
        <v>0.58878823199638797</v>
      </c>
      <c r="EK166">
        <v>0.57226392436498397</v>
      </c>
      <c r="EL166" s="5">
        <v>0.55341457131764704</v>
      </c>
      <c r="EN166" s="13">
        <v>11200</v>
      </c>
      <c r="EO166">
        <v>0.64821278968460405</v>
      </c>
      <c r="EP166">
        <v>0.64719950473865895</v>
      </c>
      <c r="EQ166">
        <v>0.64415271148154096</v>
      </c>
      <c r="ER166">
        <v>0.63905162747315503</v>
      </c>
      <c r="ES166">
        <v>0.63186171680771097</v>
      </c>
      <c r="ET166">
        <v>0.62253481532632604</v>
      </c>
      <c r="EU166">
        <v>0.61100925395960004</v>
      </c>
      <c r="EV166">
        <v>0.59720993277689005</v>
      </c>
      <c r="EW166">
        <v>0.58104829036564998</v>
      </c>
      <c r="EX166">
        <v>0.56242210808354498</v>
      </c>
      <c r="EY166" s="5">
        <v>0.54121508603958002</v>
      </c>
      <c r="FA166" s="13">
        <v>11200</v>
      </c>
      <c r="FB166">
        <v>0.69297312500672004</v>
      </c>
      <c r="FC166">
        <v>0.69221332158370297</v>
      </c>
      <c r="FD166">
        <v>0.68992717079037802</v>
      </c>
      <c r="FE166">
        <v>0.68609444275776998</v>
      </c>
      <c r="FF166">
        <v>0.68068138624916297</v>
      </c>
      <c r="FG166">
        <v>0.673640652007652</v>
      </c>
      <c r="FH166">
        <v>0.66491113821073</v>
      </c>
      <c r="FI166">
        <v>0.65441771445419294</v>
      </c>
      <c r="FJ166">
        <v>0.64207077268531199</v>
      </c>
      <c r="FK166">
        <v>0.62776554767733195</v>
      </c>
      <c r="FL166" s="5">
        <v>0.61138114549266598</v>
      </c>
      <c r="FN166" s="13">
        <v>11200</v>
      </c>
      <c r="FO166">
        <v>0.65787541709152697</v>
      </c>
      <c r="FP166">
        <v>0.65722277206869795</v>
      </c>
      <c r="FQ166">
        <v>0.65525836242441404</v>
      </c>
      <c r="FR166">
        <v>0.65196279052696504</v>
      </c>
      <c r="FS166">
        <v>0.64730380631014495</v>
      </c>
      <c r="FT166">
        <v>0.64123640000751103</v>
      </c>
      <c r="FU166">
        <v>0.63370288148509102</v>
      </c>
      <c r="FV166">
        <v>0.62463289997152005</v>
      </c>
      <c r="FW166">
        <v>0.61394335006880396</v>
      </c>
      <c r="FX166">
        <v>0.60153810469202196</v>
      </c>
      <c r="FY166" s="5">
        <v>0.58730751254822</v>
      </c>
      <c r="GA166" s="13">
        <v>11200</v>
      </c>
      <c r="GB166">
        <v>0.64777949712722604</v>
      </c>
      <c r="GC166">
        <v>0.64714725586760902</v>
      </c>
      <c r="GD166">
        <v>0.64524404185940198</v>
      </c>
      <c r="GE166">
        <v>0.64205042020182401</v>
      </c>
      <c r="GF166">
        <v>0.63753411078678601</v>
      </c>
      <c r="GG166">
        <v>0.63165012835925305</v>
      </c>
      <c r="GH166">
        <v>0.62434092663884899</v>
      </c>
      <c r="GI166">
        <v>0.61553649905529795</v>
      </c>
      <c r="GJ166">
        <v>0.60515438066563798</v>
      </c>
      <c r="GK166">
        <v>0.59309949068898404</v>
      </c>
      <c r="GL166" s="5">
        <v>0.57926375232961602</v>
      </c>
      <c r="GN166" s="13">
        <v>11200</v>
      </c>
      <c r="GO166">
        <v>0.652904429496732</v>
      </c>
      <c r="GP166">
        <v>0.65226186063106395</v>
      </c>
      <c r="GQ166">
        <v>0.65032767565330396</v>
      </c>
      <c r="GR166">
        <v>0.64708247028282795</v>
      </c>
      <c r="GS166">
        <v>0.64249399914875005</v>
      </c>
      <c r="GT166">
        <v>0.63651729181932104</v>
      </c>
      <c r="GU166">
        <v>0.62909476405566001</v>
      </c>
      <c r="GV166">
        <v>0.62015627750315605</v>
      </c>
      <c r="GW166">
        <v>0.60961909308925399</v>
      </c>
      <c r="GX166">
        <v>0.59738765821529105</v>
      </c>
      <c r="GY166" s="5">
        <v>0.58335316492841505</v>
      </c>
      <c r="HA166" s="13">
        <v>11200</v>
      </c>
      <c r="HB166">
        <v>0.64777346795133794</v>
      </c>
      <c r="HC166">
        <v>0.64714503927657596</v>
      </c>
      <c r="HD166">
        <v>0.64525326759656298</v>
      </c>
      <c r="HE166">
        <v>0.64207873176180497</v>
      </c>
      <c r="HF166">
        <v>0.63758917468425302</v>
      </c>
      <c r="HG166">
        <v>0.63173964354912504</v>
      </c>
      <c r="HH166">
        <v>0.62447263414770204</v>
      </c>
      <c r="HI166">
        <v>0.61571819188258703</v>
      </c>
      <c r="HJ166">
        <v>0.60539391401162701</v>
      </c>
      <c r="HK166">
        <v>0.59340479256354395</v>
      </c>
      <c r="HL166" s="5">
        <v>0.57964283459204602</v>
      </c>
    </row>
    <row r="167" spans="1:220" x14ac:dyDescent="0.25">
      <c r="A167" s="13">
        <v>12600</v>
      </c>
      <c r="B167">
        <v>0.79211042865357595</v>
      </c>
      <c r="C167">
        <v>0.79060815727886802</v>
      </c>
      <c r="D167">
        <v>0.78604827500539598</v>
      </c>
      <c r="E167">
        <v>0.77827046008848599</v>
      </c>
      <c r="F167">
        <v>0.767003753636885</v>
      </c>
      <c r="G167">
        <v>0.75186081469436306</v>
      </c>
      <c r="H167">
        <v>0.73232965489379298</v>
      </c>
      <c r="I167">
        <v>0.70776262849976401</v>
      </c>
      <c r="J167">
        <v>0.67736238621680001</v>
      </c>
      <c r="K167">
        <v>0.64016442970723397</v>
      </c>
      <c r="L167" s="5">
        <v>0.59501582610010195</v>
      </c>
      <c r="N167" s="13">
        <v>12600</v>
      </c>
      <c r="O167">
        <v>0.78803022751712504</v>
      </c>
      <c r="P167">
        <v>0.78621579154847698</v>
      </c>
      <c r="Q167">
        <v>0.78072862674506005</v>
      </c>
      <c r="R167">
        <v>0.77143625220974399</v>
      </c>
      <c r="S167">
        <v>0.75811480656784302</v>
      </c>
      <c r="T167">
        <v>0.74044436756054099</v>
      </c>
      <c r="U167">
        <v>0.71800221797279395</v>
      </c>
      <c r="V167">
        <v>0.69025387529041704</v>
      </c>
      <c r="W167">
        <v>0.65654164792729797</v>
      </c>
      <c r="X167">
        <v>0.61607042325934602</v>
      </c>
      <c r="Y167" s="5">
        <v>0.56789033020430602</v>
      </c>
      <c r="AA167" s="13">
        <v>12600</v>
      </c>
      <c r="AB167">
        <v>0.78431994038422703</v>
      </c>
      <c r="AC167">
        <v>0.78243623718279398</v>
      </c>
      <c r="AD167">
        <v>0.77675007032532495</v>
      </c>
      <c r="AE167">
        <v>0.767155569183257</v>
      </c>
      <c r="AF167">
        <v>0.75347393200080004</v>
      </c>
      <c r="AG167">
        <v>0.73544982587166896</v>
      </c>
      <c r="AH167">
        <v>0.71274619885786294</v>
      </c>
      <c r="AI167">
        <v>0.68493735625970698</v>
      </c>
      <c r="AJ167">
        <v>0.65150010981428597</v>
      </c>
      <c r="AK167">
        <v>0.61180276349294704</v>
      </c>
      <c r="AL167" s="5">
        <v>0.56509165111764503</v>
      </c>
      <c r="AN167" s="13">
        <v>12600</v>
      </c>
      <c r="AO167">
        <v>0.78066394518822801</v>
      </c>
      <c r="AP167">
        <v>0.77882739807359702</v>
      </c>
      <c r="AQ167">
        <v>0.77329000034275297</v>
      </c>
      <c r="AR167">
        <v>0.76396796022734303</v>
      </c>
      <c r="AS167">
        <v>0.75071986558011095</v>
      </c>
      <c r="AT167">
        <v>0.73334398508966203</v>
      </c>
      <c r="AU167">
        <v>0.711574370383389</v>
      </c>
      <c r="AV167">
        <v>0.68507563999399301</v>
      </c>
      <c r="AW167">
        <v>0.65343629227450895</v>
      </c>
      <c r="AX167">
        <v>0.61616035945885295</v>
      </c>
      <c r="AY167" s="5">
        <v>0.57265717799372595</v>
      </c>
      <c r="BA167" s="13">
        <v>12600</v>
      </c>
      <c r="BB167">
        <v>0.77642530008465305</v>
      </c>
      <c r="BC167">
        <v>0.77477280547752303</v>
      </c>
      <c r="BD167">
        <v>0.76979442921665098</v>
      </c>
      <c r="BE167">
        <v>0.76142713414099294</v>
      </c>
      <c r="BF167">
        <v>0.74956464540045198</v>
      </c>
      <c r="BG167">
        <v>0.73405558425236594</v>
      </c>
      <c r="BH167">
        <v>0.71470076238021996</v>
      </c>
      <c r="BI167">
        <v>0.69124954500435098</v>
      </c>
      <c r="BJ167">
        <v>0.66339516597842996</v>
      </c>
      <c r="BK167">
        <v>0.63076885280412198</v>
      </c>
      <c r="BL167" s="5">
        <v>0.59293259310622604</v>
      </c>
      <c r="BN167" s="13">
        <v>12600</v>
      </c>
      <c r="BO167">
        <v>0.77154299123803105</v>
      </c>
      <c r="BP167">
        <v>0.77014194631560995</v>
      </c>
      <c r="BQ167">
        <v>0.76592383189978996</v>
      </c>
      <c r="BR167">
        <v>0.75884348734506402</v>
      </c>
      <c r="BS167">
        <v>0.74882489566641197</v>
      </c>
      <c r="BT167">
        <v>0.73576002411155506</v>
      </c>
      <c r="BU167">
        <v>0.71950713078366102</v>
      </c>
      <c r="BV167">
        <v>0.69988846906798896</v>
      </c>
      <c r="BW167">
        <v>0.67668730421049506</v>
      </c>
      <c r="BX167">
        <v>0.64964413954971501</v>
      </c>
      <c r="BY167" s="5">
        <v>0.61845203287275496</v>
      </c>
      <c r="CA167" s="13">
        <v>12600</v>
      </c>
      <c r="CB167">
        <v>0.76578819926092601</v>
      </c>
      <c r="CC167">
        <v>0.76467325102364303</v>
      </c>
      <c r="CD167">
        <v>0.76131831795322902</v>
      </c>
      <c r="CE167">
        <v>0.75569302549856199</v>
      </c>
      <c r="CF167">
        <v>0.74774637682024103</v>
      </c>
      <c r="CG167">
        <v>0.73740616742887899</v>
      </c>
      <c r="CH167">
        <v>0.72457811394010097</v>
      </c>
      <c r="CI167">
        <v>0.70914464777274</v>
      </c>
      <c r="CJ167">
        <v>0.690963313561609</v>
      </c>
      <c r="CK167">
        <v>0.66986470223623695</v>
      </c>
      <c r="CL167" s="5">
        <v>0.64564983955493604</v>
      </c>
      <c r="CN167" s="13">
        <v>12600</v>
      </c>
      <c r="CO167">
        <v>0.73409968474606602</v>
      </c>
      <c r="CP167">
        <v>0.73323008909413301</v>
      </c>
      <c r="CQ167">
        <v>0.73061436761352005</v>
      </c>
      <c r="CR167">
        <v>0.72623168560401896</v>
      </c>
      <c r="CS167">
        <v>0.72004720834554004</v>
      </c>
      <c r="CT167">
        <v>0.71201191357281002</v>
      </c>
      <c r="CU167">
        <v>0.70206228604291698</v>
      </c>
      <c r="CV167">
        <v>0.69011985448345603</v>
      </c>
      <c r="CW167">
        <v>0.67609052370785105</v>
      </c>
      <c r="CX167">
        <v>0.65986364900851502</v>
      </c>
      <c r="CY167" s="5">
        <v>0.64131079560896698</v>
      </c>
      <c r="DA167" s="13">
        <v>12600</v>
      </c>
      <c r="DB167">
        <v>0.64810010233648396</v>
      </c>
      <c r="DC167">
        <v>0.64746401938654496</v>
      </c>
      <c r="DD167">
        <v>0.64554964985112695</v>
      </c>
      <c r="DE167">
        <v>0.64233867970712</v>
      </c>
      <c r="DF167">
        <v>0.637800738151307</v>
      </c>
      <c r="DG167">
        <v>0.63189360067181199</v>
      </c>
      <c r="DH167">
        <v>0.62456342391295405</v>
      </c>
      <c r="DI167">
        <v>0.61574496748928897</v>
      </c>
      <c r="DJ167">
        <v>0.60536175077505905</v>
      </c>
      <c r="DK167">
        <v>0.59332608850743795</v>
      </c>
      <c r="DL167" s="5">
        <v>0.57953894733753797</v>
      </c>
      <c r="DN167" s="13">
        <v>12600</v>
      </c>
      <c r="DO167">
        <v>0.64823469144145696</v>
      </c>
      <c r="DP167">
        <v>0.64747667691143096</v>
      </c>
      <c r="DQ167">
        <v>0.64519636911450595</v>
      </c>
      <c r="DR167">
        <v>0.64137502248909894</v>
      </c>
      <c r="DS167">
        <v>0.63598154374987304</v>
      </c>
      <c r="DT167">
        <v>0.62897269007464895</v>
      </c>
      <c r="DU167">
        <v>0.62029329711761005</v>
      </c>
      <c r="DV167">
        <v>0.60987649199521898</v>
      </c>
      <c r="DW167">
        <v>0.597643839265108</v>
      </c>
      <c r="DX167">
        <v>0.583505363738827</v>
      </c>
      <c r="DY167" s="5">
        <v>0.56735939228003196</v>
      </c>
      <c r="EA167" s="13">
        <v>12600</v>
      </c>
      <c r="EB167">
        <v>0.64834282649494301</v>
      </c>
      <c r="EC167">
        <v>0.64746291366963304</v>
      </c>
      <c r="ED167">
        <v>0.64481676896284201</v>
      </c>
      <c r="EE167">
        <v>0.64038521978372898</v>
      </c>
      <c r="EF167">
        <v>0.63413645793725604</v>
      </c>
      <c r="EG167">
        <v>0.62602623300793103</v>
      </c>
      <c r="EH167">
        <v>0.61599807362620296</v>
      </c>
      <c r="EI167">
        <v>0.60398349174468602</v>
      </c>
      <c r="EJ167">
        <v>0.58990211792425795</v>
      </c>
      <c r="EK167">
        <v>0.57366171145364497</v>
      </c>
      <c r="EL167" s="5">
        <v>0.55515798744508804</v>
      </c>
      <c r="EN167" s="13">
        <v>12600</v>
      </c>
      <c r="EO167">
        <v>0.648431609057884</v>
      </c>
      <c r="EP167">
        <v>0.64742982199005505</v>
      </c>
      <c r="EQ167">
        <v>0.64441791362854794</v>
      </c>
      <c r="ER167">
        <v>0.63937628765718602</v>
      </c>
      <c r="ES167">
        <v>0.63227242652158999</v>
      </c>
      <c r="ET167">
        <v>0.623061080072424</v>
      </c>
      <c r="EU167">
        <v>0.61168448016646404</v>
      </c>
      <c r="EV167">
        <v>0.59807253632629798</v>
      </c>
      <c r="EW167">
        <v>0.58214296042842895</v>
      </c>
      <c r="EX167">
        <v>0.56380126421212295</v>
      </c>
      <c r="EY167" s="5">
        <v>0.542940571723455</v>
      </c>
      <c r="FA167" s="13">
        <v>12600</v>
      </c>
      <c r="FB167">
        <v>0.69321842522769905</v>
      </c>
      <c r="FC167">
        <v>0.69247727307576701</v>
      </c>
      <c r="FD167">
        <v>0.69024765827746803</v>
      </c>
      <c r="FE167">
        <v>0.68651111417802702</v>
      </c>
      <c r="FF167">
        <v>0.68123688424515305</v>
      </c>
      <c r="FG167">
        <v>0.67438193102738697</v>
      </c>
      <c r="FH167">
        <v>0.66589090468203604</v>
      </c>
      <c r="FI167">
        <v>0.65569603080584404</v>
      </c>
      <c r="FJ167">
        <v>0.64371687038243297</v>
      </c>
      <c r="FK167">
        <v>0.62985990002708603</v>
      </c>
      <c r="FL167" s="5">
        <v>0.61401785790416696</v>
      </c>
      <c r="FN167" s="13">
        <v>12600</v>
      </c>
      <c r="FO167">
        <v>0.65817329495530896</v>
      </c>
      <c r="FP167">
        <v>0.65753329185182297</v>
      </c>
      <c r="FQ167">
        <v>0.65560723003172205</v>
      </c>
      <c r="FR167">
        <v>0.65237699122331005</v>
      </c>
      <c r="FS167">
        <v>0.64781250187099104</v>
      </c>
      <c r="FT167">
        <v>0.64187189354659802</v>
      </c>
      <c r="FU167">
        <v>0.63450167968545301</v>
      </c>
      <c r="FV167">
        <v>0.62563690518003801</v>
      </c>
      <c r="FW167">
        <v>0.615201218345238</v>
      </c>
      <c r="FX167">
        <v>0.603106810524208</v>
      </c>
      <c r="FY167" s="5">
        <v>0.58925416667673503</v>
      </c>
      <c r="GA167" s="13">
        <v>12600</v>
      </c>
      <c r="GB167">
        <v>0.64808092765973802</v>
      </c>
      <c r="GC167">
        <v>0.64746008914389597</v>
      </c>
      <c r="GD167">
        <v>0.64559147098383696</v>
      </c>
      <c r="GE167">
        <v>0.64245681349898598</v>
      </c>
      <c r="GF167">
        <v>0.63802583686831504</v>
      </c>
      <c r="GG167">
        <v>0.63225644481927401</v>
      </c>
      <c r="GH167">
        <v>0.62509496035796697</v>
      </c>
      <c r="GI167">
        <v>0.61647634869661405</v>
      </c>
      <c r="GJ167">
        <v>0.60632437540394701</v>
      </c>
      <c r="GK167">
        <v>0.59455164361485802</v>
      </c>
      <c r="GL167" s="5">
        <v>0.581059452428631</v>
      </c>
      <c r="GN167" s="13">
        <v>12600</v>
      </c>
      <c r="GO167">
        <v>0.65320443294739605</v>
      </c>
      <c r="GP167">
        <v>0.65257387454124305</v>
      </c>
      <c r="GQ167">
        <v>0.650676125525956</v>
      </c>
      <c r="GR167">
        <v>0.64749300813409905</v>
      </c>
      <c r="GS167">
        <v>0.64299436408451904</v>
      </c>
      <c r="GT167">
        <v>0.63713823624280497</v>
      </c>
      <c r="GU167">
        <v>0.62987107434969802</v>
      </c>
      <c r="GV167">
        <v>0.62112792069864098</v>
      </c>
      <c r="GW167">
        <v>0.61083252457430004</v>
      </c>
      <c r="GX167">
        <v>0.598897330049042</v>
      </c>
      <c r="GY167" s="5">
        <v>0.58522327991679202</v>
      </c>
      <c r="HA167" s="13">
        <v>12600</v>
      </c>
      <c r="HB167">
        <v>0.64807604058674995</v>
      </c>
      <c r="HC167">
        <v>0.64745901329877198</v>
      </c>
      <c r="HD167">
        <v>0.64560183334584498</v>
      </c>
      <c r="HE167">
        <v>0.64248625464891695</v>
      </c>
      <c r="HF167">
        <v>0.63808202015917803</v>
      </c>
      <c r="HG167">
        <v>0.63234706570162302</v>
      </c>
      <c r="HH167">
        <v>0.62522775592191204</v>
      </c>
      <c r="HI167">
        <v>0.61665910749255304</v>
      </c>
      <c r="HJ167">
        <v>0.606564947603908</v>
      </c>
      <c r="HK167">
        <v>0.59485795157570998</v>
      </c>
      <c r="HL167" s="5">
        <v>0.58143950171719705</v>
      </c>
    </row>
    <row r="168" spans="1:220" x14ac:dyDescent="0.25">
      <c r="A168" s="13">
        <v>14000</v>
      </c>
      <c r="B168">
        <v>0.79211042865357595</v>
      </c>
      <c r="C168">
        <v>0.79100181009654302</v>
      </c>
      <c r="D168">
        <v>0.78763309647837998</v>
      </c>
      <c r="E168">
        <v>0.78187483077036801</v>
      </c>
      <c r="F168">
        <v>0.77350828123751103</v>
      </c>
      <c r="G168">
        <v>0.76222089516295699</v>
      </c>
      <c r="H168">
        <v>0.74759975137097101</v>
      </c>
      <c r="I168">
        <v>0.72912282803489203</v>
      </c>
      <c r="J168">
        <v>0.70614784780694695</v>
      </c>
      <c r="K168">
        <v>0.67789840502577003</v>
      </c>
      <c r="L168" s="5">
        <v>0.64344701780767899</v>
      </c>
      <c r="N168" s="13">
        <v>14000</v>
      </c>
      <c r="O168">
        <v>0.787640653201228</v>
      </c>
      <c r="P168">
        <v>0.78613910896583095</v>
      </c>
      <c r="Q168">
        <v>0.78159889345536404</v>
      </c>
      <c r="R168">
        <v>0.77391253769566903</v>
      </c>
      <c r="S168">
        <v>0.76289850346028998</v>
      </c>
      <c r="T168">
        <v>0.74829747349206399</v>
      </c>
      <c r="U168">
        <v>0.72976700804795103</v>
      </c>
      <c r="V168">
        <v>0.70687441765183301</v>
      </c>
      <c r="W168">
        <v>0.67908765781031</v>
      </c>
      <c r="X168">
        <v>0.64576400523175403</v>
      </c>
      <c r="Y168" s="5">
        <v>0.60613622527355804</v>
      </c>
      <c r="AA168" s="13">
        <v>14000</v>
      </c>
      <c r="AB168">
        <v>0.78387779633959698</v>
      </c>
      <c r="AC168">
        <v>0.78223414883457298</v>
      </c>
      <c r="AD168">
        <v>0.77727453904962496</v>
      </c>
      <c r="AE168">
        <v>0.76891241528087895</v>
      </c>
      <c r="AF168">
        <v>0.75700167406599195</v>
      </c>
      <c r="AG168">
        <v>0.74133382261025504</v>
      </c>
      <c r="AH168">
        <v>0.72163388320015198</v>
      </c>
      <c r="AI168">
        <v>0.69755491702343597</v>
      </c>
      <c r="AJ168">
        <v>0.668671009673794</v>
      </c>
      <c r="AK168">
        <v>0.63446852431637502</v>
      </c>
      <c r="AL168" s="5">
        <v>0.59433538980943701</v>
      </c>
      <c r="AN168" s="13">
        <v>14000</v>
      </c>
      <c r="AO168">
        <v>0.78024618548092906</v>
      </c>
      <c r="AP168">
        <v>0.77859139879785</v>
      </c>
      <c r="AQ168">
        <v>0.77360413581673504</v>
      </c>
      <c r="AR168">
        <v>0.76521527966348002</v>
      </c>
      <c r="AS168">
        <v>0.75330826086314795</v>
      </c>
      <c r="AT168">
        <v>0.73771694500473795</v>
      </c>
      <c r="AU168">
        <v>0.71822257539802303</v>
      </c>
      <c r="AV168">
        <v>0.69454967163292503</v>
      </c>
      <c r="AW168">
        <v>0.66636075738316602</v>
      </c>
      <c r="AX168">
        <v>0.63324976276414102</v>
      </c>
      <c r="AY168" s="5">
        <v>0.59473391706003997</v>
      </c>
      <c r="BA168" s="13">
        <v>14000</v>
      </c>
      <c r="BB168">
        <v>0.77606086460947898</v>
      </c>
      <c r="BC168">
        <v>0.774537717227477</v>
      </c>
      <c r="BD168">
        <v>0.769950845438925</v>
      </c>
      <c r="BE168">
        <v>0.76224768287074696</v>
      </c>
      <c r="BF168">
        <v>0.75133968267403795</v>
      </c>
      <c r="BG168">
        <v>0.73710087349518805</v>
      </c>
      <c r="BH168">
        <v>0.71936575925415602</v>
      </c>
      <c r="BI168">
        <v>0.69792648572774396</v>
      </c>
      <c r="BJ168">
        <v>0.67252917654127697</v>
      </c>
      <c r="BK168">
        <v>0.64286932099147398</v>
      </c>
      <c r="BL168" s="5">
        <v>0.60858607534723297</v>
      </c>
      <c r="BN168" s="13">
        <v>14000</v>
      </c>
      <c r="BO168">
        <v>0.77125290424753701</v>
      </c>
      <c r="BP168">
        <v>0.76993764399722298</v>
      </c>
      <c r="BQ168">
        <v>0.76597918363714801</v>
      </c>
      <c r="BR168">
        <v>0.75933931755904305</v>
      </c>
      <c r="BS168">
        <v>0.74995380495253805</v>
      </c>
      <c r="BT168">
        <v>0.73773149191118603</v>
      </c>
      <c r="BU168">
        <v>0.72255302202657001</v>
      </c>
      <c r="BV168">
        <v>0.70426907727542398</v>
      </c>
      <c r="BW168">
        <v>0.68269807681386696</v>
      </c>
      <c r="BX168">
        <v>0.65762324794779403</v>
      </c>
      <c r="BY168" s="5">
        <v>0.62878897040089898</v>
      </c>
      <c r="CA168" s="13">
        <v>14000</v>
      </c>
      <c r="CB168">
        <v>0.76558819799582001</v>
      </c>
      <c r="CC168">
        <v>0.76452424682394704</v>
      </c>
      <c r="CD168">
        <v>0.76132367219753405</v>
      </c>
      <c r="CE168">
        <v>0.75596023383058397</v>
      </c>
      <c r="CF168">
        <v>0.74838993455818503</v>
      </c>
      <c r="CG168">
        <v>0.73855060173293796</v>
      </c>
      <c r="CH168">
        <v>0.72636125531911999</v>
      </c>
      <c r="CI168">
        <v>0.71172121953229495</v>
      </c>
      <c r="CJ168">
        <v>0.694508925753617</v>
      </c>
      <c r="CK168">
        <v>0.67458034674654599</v>
      </c>
      <c r="CL168" s="5">
        <v>0.65176699540167904</v>
      </c>
      <c r="CN168" s="13">
        <v>14000</v>
      </c>
      <c r="CO168">
        <v>0.73415938919103596</v>
      </c>
      <c r="CP168">
        <v>0.73331480508595703</v>
      </c>
      <c r="CQ168">
        <v>0.73077483172408497</v>
      </c>
      <c r="CR168">
        <v>0.72652079306292106</v>
      </c>
      <c r="CS168">
        <v>0.72052151335737202</v>
      </c>
      <c r="CT168">
        <v>0.71273322310184195</v>
      </c>
      <c r="CU168">
        <v>0.703099387787116</v>
      </c>
      <c r="CV168">
        <v>0.69155042318301096</v>
      </c>
      <c r="CW168">
        <v>0.67800325446646903</v>
      </c>
      <c r="CX168">
        <v>0.66236067205791704</v>
      </c>
      <c r="CY168" s="5">
        <v>0.64451043406202702</v>
      </c>
      <c r="DA168" s="13">
        <v>14000</v>
      </c>
      <c r="DB168">
        <v>0.64834050758917094</v>
      </c>
      <c r="DC168">
        <v>0.64771356127165003</v>
      </c>
      <c r="DD168">
        <v>0.64582691146621596</v>
      </c>
      <c r="DE168">
        <v>0.64266318348003104</v>
      </c>
      <c r="DF168">
        <v>0.63819360511154</v>
      </c>
      <c r="DG168">
        <v>0.63237826027685695</v>
      </c>
      <c r="DH168">
        <v>0.62516639663162499</v>
      </c>
      <c r="DI168">
        <v>0.61649674438072299</v>
      </c>
      <c r="DJ168">
        <v>0.606297797003859</v>
      </c>
      <c r="DK168">
        <v>0.59448800116936895</v>
      </c>
      <c r="DL168" s="5">
        <v>0.58097580222300804</v>
      </c>
      <c r="DN168" s="13">
        <v>14000</v>
      </c>
      <c r="DO168">
        <v>0.64844930718426097</v>
      </c>
      <c r="DP168">
        <v>0.64770045986868496</v>
      </c>
      <c r="DQ168">
        <v>0.64544796479951805</v>
      </c>
      <c r="DR168">
        <v>0.64167401950050995</v>
      </c>
      <c r="DS168">
        <v>0.63634913554405004</v>
      </c>
      <c r="DT168">
        <v>0.62943238728079698</v>
      </c>
      <c r="DU168">
        <v>0.62087171257462104</v>
      </c>
      <c r="DV168">
        <v>0.61060422270615</v>
      </c>
      <c r="DW168">
        <v>0.59855647213903995</v>
      </c>
      <c r="DX168">
        <v>0.584644635385696</v>
      </c>
      <c r="DY168" s="5">
        <v>0.56877453732591698</v>
      </c>
      <c r="EA168" s="13">
        <v>14000</v>
      </c>
      <c r="EB168">
        <v>0.64853664852607495</v>
      </c>
      <c r="EC168">
        <v>0.64766592715377802</v>
      </c>
      <c r="ED168">
        <v>0.64504766890238696</v>
      </c>
      <c r="EE168">
        <v>0.64066364730313596</v>
      </c>
      <c r="EF168">
        <v>0.63448366408101597</v>
      </c>
      <c r="EG168">
        <v>0.62646579307595895</v>
      </c>
      <c r="EH168">
        <v>0.61655667420934801</v>
      </c>
      <c r="EI168">
        <v>0.60469181462423005</v>
      </c>
      <c r="EJ168">
        <v>0.59079584765101101</v>
      </c>
      <c r="EK168">
        <v>0.57478269678781801</v>
      </c>
      <c r="EL168" s="5">
        <v>0.55655559099936402</v>
      </c>
      <c r="EN168" s="13">
        <v>14000</v>
      </c>
      <c r="EO168">
        <v>0.64860831001616104</v>
      </c>
      <c r="EP168">
        <v>0.64761573407931505</v>
      </c>
      <c r="EQ168">
        <v>0.64463177204208599</v>
      </c>
      <c r="ER168">
        <v>0.63963777621660001</v>
      </c>
      <c r="ES168">
        <v>0.63260284314839599</v>
      </c>
      <c r="ET168">
        <v>0.62348405279585395</v>
      </c>
      <c r="EU168">
        <v>0.61222675581808295</v>
      </c>
      <c r="EV168">
        <v>0.59876486606065804</v>
      </c>
      <c r="EW168">
        <v>0.58302110884273906</v>
      </c>
      <c r="EX168">
        <v>0.56490717217882302</v>
      </c>
      <c r="EY168" s="5">
        <v>0.54432370717772605</v>
      </c>
      <c r="FA168" s="13">
        <v>14000</v>
      </c>
      <c r="FB168">
        <v>0.69341818863391702</v>
      </c>
      <c r="FC168">
        <v>0.692691950144949</v>
      </c>
      <c r="FD168">
        <v>0.69050754037375595</v>
      </c>
      <c r="FE168">
        <v>0.68684789797794099</v>
      </c>
      <c r="FF168">
        <v>0.68168465295694902</v>
      </c>
      <c r="FG168">
        <v>0.67497820336718595</v>
      </c>
      <c r="FH168">
        <v>0.66667778121911103</v>
      </c>
      <c r="FI168">
        <v>0.65672146986938795</v>
      </c>
      <c r="FJ168">
        <v>0.64503612914325703</v>
      </c>
      <c r="FK168">
        <v>0.631537180714695</v>
      </c>
      <c r="FL168" s="5">
        <v>0.61612820450292005</v>
      </c>
      <c r="FN168" s="13">
        <v>14000</v>
      </c>
      <c r="FO168">
        <v>0.65841475091871404</v>
      </c>
      <c r="FP168">
        <v>0.65778486949049098</v>
      </c>
      <c r="FQ168">
        <v>0.65588950971754301</v>
      </c>
      <c r="FR168">
        <v>0.65271157484511499</v>
      </c>
      <c r="FS168">
        <v>0.64822272898014499</v>
      </c>
      <c r="FT168">
        <v>0.64238361123120602</v>
      </c>
      <c r="FU168">
        <v>0.63514408974391801</v>
      </c>
      <c r="FV168">
        <v>0.62644351430348499</v>
      </c>
      <c r="FW168">
        <v>0.61621091985580601</v>
      </c>
      <c r="FX168">
        <v>0.60436512982303803</v>
      </c>
      <c r="FY168" s="5">
        <v>0.59081470702328998</v>
      </c>
      <c r="GA168" s="13">
        <v>14000</v>
      </c>
      <c r="GB168">
        <v>0.64832499886486605</v>
      </c>
      <c r="GC168">
        <v>0.64771329258730104</v>
      </c>
      <c r="GD168">
        <v>0.645872380797192</v>
      </c>
      <c r="GE168">
        <v>0.64278494261150698</v>
      </c>
      <c r="GF168">
        <v>0.63842229592366095</v>
      </c>
      <c r="GG168">
        <v>0.63274465164965199</v>
      </c>
      <c r="GH168">
        <v>0.625701422220998</v>
      </c>
      <c r="GI168">
        <v>0.61723154152000403</v>
      </c>
      <c r="GJ168">
        <v>0.60726374698880403</v>
      </c>
      <c r="GK168">
        <v>0.595716771187905</v>
      </c>
      <c r="GL168" s="5">
        <v>0.58249938919364697</v>
      </c>
      <c r="GN168" s="13">
        <v>14000</v>
      </c>
      <c r="GO168">
        <v>0.65344747784582802</v>
      </c>
      <c r="GP168">
        <v>0.65282653699040605</v>
      </c>
      <c r="GQ168">
        <v>0.65095796376387305</v>
      </c>
      <c r="GR168">
        <v>0.64782455994778698</v>
      </c>
      <c r="GS168">
        <v>0.64339783392495598</v>
      </c>
      <c r="GT168">
        <v>0.63763823446633505</v>
      </c>
      <c r="GU168">
        <v>0.63049543146680098</v>
      </c>
      <c r="GV168">
        <v>0.62190860159949202</v>
      </c>
      <c r="GW168">
        <v>0.61180667047136394</v>
      </c>
      <c r="GX168">
        <v>0.60010845939899005</v>
      </c>
      <c r="GY168" s="5">
        <v>0.58672268394670801</v>
      </c>
      <c r="HA168" s="13">
        <v>14000</v>
      </c>
      <c r="HB168">
        <v>0.64832104580900296</v>
      </c>
      <c r="HC168">
        <v>0.64771314963788196</v>
      </c>
      <c r="HD168">
        <v>0.64588367264541002</v>
      </c>
      <c r="HE168">
        <v>0.64281530741439097</v>
      </c>
      <c r="HF168">
        <v>0.63847939438449397</v>
      </c>
      <c r="HG168">
        <v>0.63283617625361999</v>
      </c>
      <c r="HH168">
        <v>0.62583510668902198</v>
      </c>
      <c r="HI168">
        <v>0.61741517054442496</v>
      </c>
      <c r="HJ168">
        <v>0.60750516631546403</v>
      </c>
      <c r="HK168">
        <v>0.59602389810993395</v>
      </c>
      <c r="HL168" s="5">
        <v>0.58288022352289803</v>
      </c>
    </row>
    <row r="169" spans="1:220" x14ac:dyDescent="0.25">
      <c r="A169" s="13"/>
      <c r="L169" s="5"/>
      <c r="N169" s="13"/>
      <c r="Y169" s="5"/>
      <c r="AA169" s="13"/>
      <c r="AL169" s="5"/>
      <c r="AN169" s="13"/>
      <c r="AY169" s="5"/>
      <c r="BA169" s="13"/>
      <c r="BL169" s="5"/>
      <c r="BN169" s="13"/>
      <c r="BY169" s="5"/>
      <c r="CA169" s="13"/>
      <c r="CL169" s="5"/>
      <c r="CN169" s="13"/>
      <c r="CY169" s="5"/>
      <c r="DA169" s="13"/>
      <c r="DL169" s="5"/>
      <c r="DN169" s="13"/>
      <c r="DY169" s="5"/>
      <c r="EA169" s="13"/>
      <c r="EL169" s="5"/>
      <c r="EN169" s="13"/>
      <c r="EY169" s="5"/>
      <c r="FA169" s="13"/>
      <c r="FL169" s="5"/>
      <c r="FN169" s="13"/>
      <c r="FY169" s="5"/>
      <c r="GA169" s="13"/>
      <c r="GL169" s="5"/>
      <c r="GN169" s="13"/>
      <c r="GY169" s="5"/>
      <c r="HA169" s="13"/>
      <c r="HL169" s="5"/>
    </row>
    <row r="170" spans="1:220" x14ac:dyDescent="0.25">
      <c r="A170" s="13"/>
      <c r="L170" s="5"/>
      <c r="N170" s="13"/>
      <c r="Y170" s="5"/>
      <c r="AA170" s="13"/>
      <c r="AL170" s="5"/>
      <c r="AN170" s="13"/>
      <c r="AY170" s="5"/>
      <c r="BA170" s="13"/>
      <c r="BL170" s="5"/>
      <c r="BN170" s="13"/>
      <c r="BY170" s="5"/>
      <c r="CA170" s="13"/>
      <c r="CL170" s="5"/>
      <c r="CN170" s="13"/>
      <c r="CY170" s="5"/>
      <c r="DA170" s="13"/>
      <c r="DL170" s="5"/>
      <c r="DN170" s="13"/>
      <c r="DY170" s="5"/>
      <c r="EA170" s="13"/>
      <c r="EL170" s="5"/>
      <c r="EN170" s="13"/>
      <c r="EY170" s="5"/>
      <c r="FA170" s="13"/>
      <c r="FL170" s="5"/>
      <c r="FN170" s="13"/>
      <c r="FY170" s="5"/>
      <c r="GA170" s="13"/>
      <c r="GL170" s="5"/>
      <c r="GN170" s="13"/>
      <c r="GY170" s="5"/>
      <c r="HA170" s="13"/>
      <c r="HL170" s="5"/>
    </row>
    <row r="171" spans="1:220" x14ac:dyDescent="0.25">
      <c r="A171" s="13" t="s">
        <v>258</v>
      </c>
      <c r="B171">
        <v>0</v>
      </c>
      <c r="C171">
        <v>0.09</v>
      </c>
      <c r="D171">
        <v>0.18</v>
      </c>
      <c r="E171">
        <v>0.27</v>
      </c>
      <c r="F171">
        <v>0.36</v>
      </c>
      <c r="G171">
        <v>0.45</v>
      </c>
      <c r="H171">
        <v>0.54</v>
      </c>
      <c r="I171">
        <v>0.63</v>
      </c>
      <c r="J171">
        <v>0.72</v>
      </c>
      <c r="K171">
        <v>0.80999999999999905</v>
      </c>
      <c r="L171" s="5">
        <v>0.9</v>
      </c>
      <c r="N171" s="13" t="s">
        <v>258</v>
      </c>
      <c r="O171">
        <v>0</v>
      </c>
      <c r="P171">
        <v>0.09</v>
      </c>
      <c r="Q171">
        <v>0.18</v>
      </c>
      <c r="R171">
        <v>0.27</v>
      </c>
      <c r="S171">
        <v>0.36</v>
      </c>
      <c r="T171">
        <v>0.45</v>
      </c>
      <c r="U171">
        <v>0.54</v>
      </c>
      <c r="V171">
        <v>0.63</v>
      </c>
      <c r="W171">
        <v>0.72</v>
      </c>
      <c r="X171">
        <v>0.80999999999999905</v>
      </c>
      <c r="Y171" s="5">
        <v>0.9</v>
      </c>
      <c r="AA171" s="13" t="s">
        <v>258</v>
      </c>
      <c r="AB171">
        <v>0</v>
      </c>
      <c r="AC171">
        <v>0.09</v>
      </c>
      <c r="AD171">
        <v>0.18</v>
      </c>
      <c r="AE171">
        <v>0.27</v>
      </c>
      <c r="AF171">
        <v>0.36</v>
      </c>
      <c r="AG171">
        <v>0.45</v>
      </c>
      <c r="AH171">
        <v>0.54</v>
      </c>
      <c r="AI171">
        <v>0.63</v>
      </c>
      <c r="AJ171">
        <v>0.72</v>
      </c>
      <c r="AK171">
        <v>0.80999999999999905</v>
      </c>
      <c r="AL171" s="5">
        <v>0.9</v>
      </c>
      <c r="AN171" s="13" t="s">
        <v>258</v>
      </c>
      <c r="AO171">
        <v>0</v>
      </c>
      <c r="AP171">
        <v>0.09</v>
      </c>
      <c r="AQ171">
        <v>0.18</v>
      </c>
      <c r="AR171">
        <v>0.27</v>
      </c>
      <c r="AS171">
        <v>0.36</v>
      </c>
      <c r="AT171">
        <v>0.45</v>
      </c>
      <c r="AU171">
        <v>0.54</v>
      </c>
      <c r="AV171">
        <v>0.63</v>
      </c>
      <c r="AW171">
        <v>0.72</v>
      </c>
      <c r="AX171">
        <v>0.80999999999999905</v>
      </c>
      <c r="AY171" s="5">
        <v>0.9</v>
      </c>
      <c r="BA171" s="13" t="s">
        <v>258</v>
      </c>
      <c r="BB171">
        <v>0</v>
      </c>
      <c r="BC171">
        <v>0.09</v>
      </c>
      <c r="BD171">
        <v>0.18</v>
      </c>
      <c r="BE171">
        <v>0.27</v>
      </c>
      <c r="BF171">
        <v>0.36</v>
      </c>
      <c r="BG171">
        <v>0.45</v>
      </c>
      <c r="BH171">
        <v>0.54</v>
      </c>
      <c r="BI171">
        <v>0.63</v>
      </c>
      <c r="BJ171">
        <v>0.72</v>
      </c>
      <c r="BK171">
        <v>0.80999999999999905</v>
      </c>
      <c r="BL171" s="5">
        <v>0.9</v>
      </c>
      <c r="BN171" s="13" t="s">
        <v>258</v>
      </c>
      <c r="BO171">
        <v>0</v>
      </c>
      <c r="BP171">
        <v>0.09</v>
      </c>
      <c r="BQ171">
        <v>0.18</v>
      </c>
      <c r="BR171">
        <v>0.27</v>
      </c>
      <c r="BS171">
        <v>0.36</v>
      </c>
      <c r="BT171">
        <v>0.45</v>
      </c>
      <c r="BU171">
        <v>0.54</v>
      </c>
      <c r="BV171">
        <v>0.63</v>
      </c>
      <c r="BW171">
        <v>0.72</v>
      </c>
      <c r="BX171">
        <v>0.80999999999999905</v>
      </c>
      <c r="BY171" s="5">
        <v>0.9</v>
      </c>
      <c r="CA171" s="13" t="s">
        <v>258</v>
      </c>
      <c r="CB171">
        <v>0</v>
      </c>
      <c r="CC171">
        <v>0.09</v>
      </c>
      <c r="CD171">
        <v>0.18</v>
      </c>
      <c r="CE171">
        <v>0.27</v>
      </c>
      <c r="CF171">
        <v>0.36</v>
      </c>
      <c r="CG171">
        <v>0.45</v>
      </c>
      <c r="CH171">
        <v>0.54</v>
      </c>
      <c r="CI171">
        <v>0.63</v>
      </c>
      <c r="CJ171">
        <v>0.72</v>
      </c>
      <c r="CK171">
        <v>0.80999999999999905</v>
      </c>
      <c r="CL171" s="5">
        <v>0.9</v>
      </c>
      <c r="CN171" s="13" t="s">
        <v>258</v>
      </c>
      <c r="CO171">
        <v>0</v>
      </c>
      <c r="CP171">
        <v>0.09</v>
      </c>
      <c r="CQ171">
        <v>0.18</v>
      </c>
      <c r="CR171">
        <v>0.27</v>
      </c>
      <c r="CS171">
        <v>0.36</v>
      </c>
      <c r="CT171">
        <v>0.45</v>
      </c>
      <c r="CU171">
        <v>0.54</v>
      </c>
      <c r="CV171">
        <v>0.63</v>
      </c>
      <c r="CW171">
        <v>0.72</v>
      </c>
      <c r="CX171">
        <v>0.80999999999999905</v>
      </c>
      <c r="CY171" s="5">
        <v>0.9</v>
      </c>
      <c r="DA171" s="13" t="s">
        <v>258</v>
      </c>
      <c r="DB171">
        <v>0</v>
      </c>
      <c r="DC171">
        <v>0.09</v>
      </c>
      <c r="DD171">
        <v>0.18</v>
      </c>
      <c r="DE171">
        <v>0.27</v>
      </c>
      <c r="DF171">
        <v>0.36</v>
      </c>
      <c r="DG171">
        <v>0.45</v>
      </c>
      <c r="DH171">
        <v>0.54</v>
      </c>
      <c r="DI171">
        <v>0.63</v>
      </c>
      <c r="DJ171">
        <v>0.72</v>
      </c>
      <c r="DK171">
        <v>0.80999999999999905</v>
      </c>
      <c r="DL171" s="5">
        <v>0.9</v>
      </c>
      <c r="DN171" s="13" t="s">
        <v>258</v>
      </c>
      <c r="DO171">
        <v>0</v>
      </c>
      <c r="DP171">
        <v>0.09</v>
      </c>
      <c r="DQ171">
        <v>0.18</v>
      </c>
      <c r="DR171">
        <v>0.27</v>
      </c>
      <c r="DS171">
        <v>0.36</v>
      </c>
      <c r="DT171">
        <v>0.45</v>
      </c>
      <c r="DU171">
        <v>0.54</v>
      </c>
      <c r="DV171">
        <v>0.63</v>
      </c>
      <c r="DW171">
        <v>0.72</v>
      </c>
      <c r="DX171">
        <v>0.80999999999999905</v>
      </c>
      <c r="DY171" s="5">
        <v>0.9</v>
      </c>
      <c r="EA171" s="13" t="s">
        <v>258</v>
      </c>
      <c r="EB171">
        <v>0</v>
      </c>
      <c r="EC171">
        <v>0.09</v>
      </c>
      <c r="ED171">
        <v>0.18</v>
      </c>
      <c r="EE171">
        <v>0.27</v>
      </c>
      <c r="EF171">
        <v>0.36</v>
      </c>
      <c r="EG171">
        <v>0.45</v>
      </c>
      <c r="EH171">
        <v>0.54</v>
      </c>
      <c r="EI171">
        <v>0.63</v>
      </c>
      <c r="EJ171">
        <v>0.72</v>
      </c>
      <c r="EK171">
        <v>0.80999999999999905</v>
      </c>
      <c r="EL171" s="5">
        <v>0.9</v>
      </c>
      <c r="EN171" s="13" t="s">
        <v>258</v>
      </c>
      <c r="EO171">
        <v>0</v>
      </c>
      <c r="EP171">
        <v>0.09</v>
      </c>
      <c r="EQ171">
        <v>0.18</v>
      </c>
      <c r="ER171">
        <v>0.27</v>
      </c>
      <c r="ES171">
        <v>0.36</v>
      </c>
      <c r="ET171">
        <v>0.45</v>
      </c>
      <c r="EU171">
        <v>0.54</v>
      </c>
      <c r="EV171">
        <v>0.63</v>
      </c>
      <c r="EW171">
        <v>0.72</v>
      </c>
      <c r="EX171">
        <v>0.80999999999999905</v>
      </c>
      <c r="EY171" s="5">
        <v>0.9</v>
      </c>
      <c r="FA171" s="13" t="s">
        <v>258</v>
      </c>
      <c r="FB171">
        <v>0</v>
      </c>
      <c r="FC171">
        <v>0.09</v>
      </c>
      <c r="FD171">
        <v>0.18</v>
      </c>
      <c r="FE171">
        <v>0.27</v>
      </c>
      <c r="FF171">
        <v>0.36</v>
      </c>
      <c r="FG171">
        <v>0.45</v>
      </c>
      <c r="FH171">
        <v>0.54</v>
      </c>
      <c r="FI171">
        <v>0.63</v>
      </c>
      <c r="FJ171">
        <v>0.72</v>
      </c>
      <c r="FK171">
        <v>0.80999999999999905</v>
      </c>
      <c r="FL171" s="5">
        <v>0.9</v>
      </c>
      <c r="FN171" s="13" t="s">
        <v>258</v>
      </c>
      <c r="FO171">
        <v>0</v>
      </c>
      <c r="FP171">
        <v>0.09</v>
      </c>
      <c r="FQ171">
        <v>0.18</v>
      </c>
      <c r="FR171">
        <v>0.27</v>
      </c>
      <c r="FS171">
        <v>0.36</v>
      </c>
      <c r="FT171">
        <v>0.45</v>
      </c>
      <c r="FU171">
        <v>0.54</v>
      </c>
      <c r="FV171">
        <v>0.63</v>
      </c>
      <c r="FW171">
        <v>0.72</v>
      </c>
      <c r="FX171">
        <v>0.80999999999999905</v>
      </c>
      <c r="FY171" s="5">
        <v>0.9</v>
      </c>
      <c r="GA171" s="13" t="s">
        <v>258</v>
      </c>
      <c r="GB171">
        <v>0</v>
      </c>
      <c r="GC171">
        <v>0.09</v>
      </c>
      <c r="GD171">
        <v>0.18</v>
      </c>
      <c r="GE171">
        <v>0.27</v>
      </c>
      <c r="GF171">
        <v>0.36</v>
      </c>
      <c r="GG171">
        <v>0.45</v>
      </c>
      <c r="GH171">
        <v>0.54</v>
      </c>
      <c r="GI171">
        <v>0.63</v>
      </c>
      <c r="GJ171">
        <v>0.72</v>
      </c>
      <c r="GK171">
        <v>0.80999999999999905</v>
      </c>
      <c r="GL171" s="5">
        <v>0.9</v>
      </c>
      <c r="GN171" s="13" t="s">
        <v>258</v>
      </c>
      <c r="GO171">
        <v>0</v>
      </c>
      <c r="GP171">
        <v>0.09</v>
      </c>
      <c r="GQ171">
        <v>0.18</v>
      </c>
      <c r="GR171">
        <v>0.27</v>
      </c>
      <c r="GS171">
        <v>0.36</v>
      </c>
      <c r="GT171">
        <v>0.45</v>
      </c>
      <c r="GU171">
        <v>0.54</v>
      </c>
      <c r="GV171">
        <v>0.63</v>
      </c>
      <c r="GW171">
        <v>0.72</v>
      </c>
      <c r="GX171">
        <v>0.80999999999999905</v>
      </c>
      <c r="GY171" s="5">
        <v>0.9</v>
      </c>
      <c r="HA171" s="13" t="s">
        <v>258</v>
      </c>
      <c r="HB171">
        <v>0</v>
      </c>
      <c r="HC171">
        <v>0.09</v>
      </c>
      <c r="HD171">
        <v>0.18</v>
      </c>
      <c r="HE171">
        <v>0.27</v>
      </c>
      <c r="HF171">
        <v>0.36</v>
      </c>
      <c r="HG171">
        <v>0.45</v>
      </c>
      <c r="HH171">
        <v>0.54</v>
      </c>
      <c r="HI171">
        <v>0.63</v>
      </c>
      <c r="HJ171">
        <v>0.72</v>
      </c>
      <c r="HK171">
        <v>0.80999999999999905</v>
      </c>
      <c r="HL171" s="5">
        <v>0.9</v>
      </c>
    </row>
    <row r="172" spans="1:220" x14ac:dyDescent="0.25">
      <c r="A172" s="13">
        <v>0</v>
      </c>
      <c r="B172">
        <v>0</v>
      </c>
      <c r="C172">
        <v>8.1695749077272395E-2</v>
      </c>
      <c r="D172">
        <v>0.15726499234892599</v>
      </c>
      <c r="E172">
        <v>0.23461317068822399</v>
      </c>
      <c r="F172">
        <v>0.32415034430884399</v>
      </c>
      <c r="G172">
        <v>0.44429551159203501</v>
      </c>
      <c r="H172">
        <v>0.63903757309308995</v>
      </c>
      <c r="I172">
        <v>1.06318040439881</v>
      </c>
      <c r="J172">
        <v>3.0225228242179498</v>
      </c>
      <c r="K172">
        <v>-3.41316788327312</v>
      </c>
      <c r="L172" s="5">
        <v>-1.05647189520456</v>
      </c>
      <c r="N172" s="13">
        <v>0</v>
      </c>
      <c r="O172">
        <v>0</v>
      </c>
      <c r="P172">
        <v>8.3995173264623801E-2</v>
      </c>
      <c r="Q172">
        <v>0.16013672022182199</v>
      </c>
      <c r="R172">
        <v>0.23584510582401</v>
      </c>
      <c r="S172">
        <v>0.32020626524402301</v>
      </c>
      <c r="T172">
        <v>0.42785853048515099</v>
      </c>
      <c r="U172">
        <v>0.58996214044277795</v>
      </c>
      <c r="V172">
        <v>0.89815727278426705</v>
      </c>
      <c r="W172">
        <v>1.82498432295081</v>
      </c>
      <c r="X172">
        <v>-34.455094448219697</v>
      </c>
      <c r="Y172" s="5">
        <v>-1.5891053175380301</v>
      </c>
      <c r="AA172" s="13">
        <v>0</v>
      </c>
      <c r="AB172">
        <v>0</v>
      </c>
      <c r="AC172">
        <v>8.9306467807967194E-2</v>
      </c>
      <c r="AD172">
        <v>0.16853579054060999</v>
      </c>
      <c r="AE172">
        <v>0.24466936257137301</v>
      </c>
      <c r="AF172">
        <v>0.32555480122281499</v>
      </c>
      <c r="AG172">
        <v>0.422414355694329</v>
      </c>
      <c r="AH172">
        <v>0.55591311510261898</v>
      </c>
      <c r="AI172">
        <v>0.77580636869470498</v>
      </c>
      <c r="AJ172">
        <v>1.2548164534750399</v>
      </c>
      <c r="AK172">
        <v>3.3854281476167198</v>
      </c>
      <c r="AL172" s="5">
        <v>-4.4732406998451504</v>
      </c>
      <c r="AN172" s="13">
        <v>0</v>
      </c>
      <c r="AO172">
        <v>0</v>
      </c>
      <c r="AP172">
        <v>9.6416205840407707E-2</v>
      </c>
      <c r="AQ172">
        <v>0.18040401424098501</v>
      </c>
      <c r="AR172">
        <v>0.25863873064089099</v>
      </c>
      <c r="AS172">
        <v>0.33808118608585702</v>
      </c>
      <c r="AT172">
        <v>0.42760633761997102</v>
      </c>
      <c r="AU172">
        <v>0.54139173601991497</v>
      </c>
      <c r="AV172">
        <v>0.70802502665704103</v>
      </c>
      <c r="AW172">
        <v>1.00283826048436</v>
      </c>
      <c r="AX172">
        <v>1.7412381370536301</v>
      </c>
      <c r="AY172" s="5">
        <v>7.2009366014634697</v>
      </c>
      <c r="BA172" s="13">
        <v>0</v>
      </c>
      <c r="BB172">
        <v>0</v>
      </c>
      <c r="BC172">
        <v>0.106577191588843</v>
      </c>
      <c r="BD172">
        <v>0.19781347944317099</v>
      </c>
      <c r="BE172">
        <v>0.28012377557858298</v>
      </c>
      <c r="BF172">
        <v>0.35973230920105698</v>
      </c>
      <c r="BG172">
        <v>0.44365155615462598</v>
      </c>
      <c r="BH172">
        <v>0.54139596471970697</v>
      </c>
      <c r="BI172">
        <v>0.66875778086376403</v>
      </c>
      <c r="BJ172">
        <v>0.85804461074329297</v>
      </c>
      <c r="BK172">
        <v>1.20409878145636</v>
      </c>
      <c r="BL172" s="5">
        <v>2.0486920161640398</v>
      </c>
      <c r="BN172" s="13">
        <v>0</v>
      </c>
      <c r="BO172">
        <v>0</v>
      </c>
      <c r="BP172">
        <v>0.11947594714302701</v>
      </c>
      <c r="BQ172">
        <v>0.22029661440291501</v>
      </c>
      <c r="BR172">
        <v>0.308681533018907</v>
      </c>
      <c r="BS172">
        <v>0.39033820893438498</v>
      </c>
      <c r="BT172">
        <v>0.47102450972532001</v>
      </c>
      <c r="BU172">
        <v>0.55737753260078804</v>
      </c>
      <c r="BV172">
        <v>0.65841054389573594</v>
      </c>
      <c r="BW172">
        <v>0.78870527627392095</v>
      </c>
      <c r="BX172">
        <v>0.98524961998447802</v>
      </c>
      <c r="BY172" s="5">
        <v>1.31646529559279</v>
      </c>
      <c r="CA172" s="13">
        <v>0</v>
      </c>
      <c r="CB172">
        <v>0</v>
      </c>
      <c r="CC172">
        <v>0.135274879499517</v>
      </c>
      <c r="CD172">
        <v>0.24820629556224899</v>
      </c>
      <c r="CE172">
        <v>0.34486661557714099</v>
      </c>
      <c r="CF172">
        <v>0.43063774833318802</v>
      </c>
      <c r="CG172">
        <v>0.51051150172383697</v>
      </c>
      <c r="CH172">
        <v>0.58947445131402698</v>
      </c>
      <c r="CI172">
        <v>0.67308309276536904</v>
      </c>
      <c r="CJ172">
        <v>0.76843736688958397</v>
      </c>
      <c r="CK172">
        <v>0.89442802679634703</v>
      </c>
      <c r="CL172" s="5">
        <v>1.0675403631407401</v>
      </c>
      <c r="CN172" s="13">
        <v>0</v>
      </c>
      <c r="CO172">
        <v>0</v>
      </c>
      <c r="CP172">
        <v>0.149640712893711</v>
      </c>
      <c r="CQ172">
        <v>0.27425122531710999</v>
      </c>
      <c r="CR172">
        <v>0.37965969930662302</v>
      </c>
      <c r="CS172">
        <v>0.47098708282250301</v>
      </c>
      <c r="CT172">
        <v>0.55280857932046301</v>
      </c>
      <c r="CU172">
        <v>0.62935148647503802</v>
      </c>
      <c r="CV172">
        <v>0.704761269400627</v>
      </c>
      <c r="CW172">
        <v>0.78396818581995198</v>
      </c>
      <c r="CX172">
        <v>0.88037510898413096</v>
      </c>
      <c r="CY172" s="5">
        <v>0.998144579902567</v>
      </c>
      <c r="DA172" s="13">
        <v>0</v>
      </c>
      <c r="DB172">
        <v>0</v>
      </c>
      <c r="DC172">
        <v>0.22753686170699899</v>
      </c>
      <c r="DD172">
        <v>0.40080073781797299</v>
      </c>
      <c r="DE172">
        <v>0.53156689522852696</v>
      </c>
      <c r="DF172">
        <v>0.53643393343741097</v>
      </c>
      <c r="DG172">
        <v>0.62759074697091399</v>
      </c>
      <c r="DH172">
        <v>0.710304865041121</v>
      </c>
      <c r="DI172">
        <v>0.78844014517146799</v>
      </c>
      <c r="DJ172">
        <v>0.86839679031783501</v>
      </c>
      <c r="DK172">
        <v>0.95895176868959098</v>
      </c>
      <c r="DL172" s="5">
        <v>1.0627244529234301</v>
      </c>
      <c r="DN172" s="13">
        <v>0</v>
      </c>
      <c r="DO172">
        <v>0</v>
      </c>
      <c r="DP172">
        <v>0.22753686170699899</v>
      </c>
      <c r="DQ172">
        <v>0.40080073781797299</v>
      </c>
      <c r="DR172">
        <v>0.53156689522852696</v>
      </c>
      <c r="DS172">
        <v>0.537931375164728</v>
      </c>
      <c r="DT172">
        <v>0.63115774042718098</v>
      </c>
      <c r="DU172">
        <v>0.716963789778435</v>
      </c>
      <c r="DV172">
        <v>0.79946760776441295</v>
      </c>
      <c r="DW172">
        <v>0.88523873093292005</v>
      </c>
      <c r="DX172">
        <v>0.98335715660758305</v>
      </c>
      <c r="DY172" s="5">
        <v>1.0978128941362499</v>
      </c>
      <c r="EA172" s="13">
        <v>0</v>
      </c>
      <c r="EB172">
        <v>0</v>
      </c>
      <c r="EC172">
        <v>0.22753686170699899</v>
      </c>
      <c r="ED172">
        <v>0.40080073781797299</v>
      </c>
      <c r="EE172">
        <v>0.53156689522852696</v>
      </c>
      <c r="EF172">
        <v>0.53962873613632201</v>
      </c>
      <c r="EG172">
        <v>0.63498200834330398</v>
      </c>
      <c r="EH172">
        <v>0.72398576820849103</v>
      </c>
      <c r="EI172">
        <v>0.81106530091878903</v>
      </c>
      <c r="EJ172">
        <v>0.90309228808571496</v>
      </c>
      <c r="EK172">
        <v>1.00967913364221</v>
      </c>
      <c r="EL172" s="5">
        <v>1.1364428392646</v>
      </c>
      <c r="EN172" s="13">
        <v>0</v>
      </c>
      <c r="EO172">
        <v>0</v>
      </c>
      <c r="EP172">
        <v>0.22753686170699899</v>
      </c>
      <c r="EQ172">
        <v>0.40080073781797299</v>
      </c>
      <c r="ER172">
        <v>0.53156689522852696</v>
      </c>
      <c r="ES172">
        <v>0.54148125262050195</v>
      </c>
      <c r="ET172">
        <v>0.63901724306835905</v>
      </c>
      <c r="EU172">
        <v>0.73132814489652798</v>
      </c>
      <c r="EV172">
        <v>0.82320368000669797</v>
      </c>
      <c r="EW172">
        <v>0.92195144338673196</v>
      </c>
      <c r="EX172">
        <v>1.03795927492522</v>
      </c>
      <c r="EY172" s="5">
        <v>1.17882012588999</v>
      </c>
      <c r="FA172" s="13">
        <v>0</v>
      </c>
      <c r="FB172">
        <v>0</v>
      </c>
      <c r="FC172">
        <v>0.15909811129229801</v>
      </c>
      <c r="FD172">
        <v>0.29179434112972003</v>
      </c>
      <c r="FE172">
        <v>0.40384007167769898</v>
      </c>
      <c r="FF172">
        <v>0.50029998134597098</v>
      </c>
      <c r="FG172">
        <v>0.58567090596453397</v>
      </c>
      <c r="FH172">
        <v>0.66402969045607896</v>
      </c>
      <c r="FI172">
        <v>0.73922937977646896</v>
      </c>
      <c r="FJ172">
        <v>0.81676455445874196</v>
      </c>
      <c r="FK172">
        <v>0.907319728594983</v>
      </c>
      <c r="FL172" s="5">
        <v>1.01367294018919</v>
      </c>
      <c r="FN172" s="13">
        <v>0</v>
      </c>
      <c r="FO172">
        <v>0</v>
      </c>
      <c r="FP172">
        <v>0.16807532123100699</v>
      </c>
      <c r="FQ172">
        <v>0.30839281552840597</v>
      </c>
      <c r="FR172">
        <v>0.42677453334111098</v>
      </c>
      <c r="FS172">
        <v>0.52834354208363898</v>
      </c>
      <c r="FT172">
        <v>0.61762850723608897</v>
      </c>
      <c r="FU172">
        <v>0.69869458642013205</v>
      </c>
      <c r="FV172">
        <v>0.77531183364726297</v>
      </c>
      <c r="FW172">
        <v>0.85363960041070497</v>
      </c>
      <c r="FX172">
        <v>0.94279045175634302</v>
      </c>
      <c r="FY172" s="5">
        <v>1.0451707842293301</v>
      </c>
      <c r="GA172" s="13">
        <v>0</v>
      </c>
      <c r="GB172">
        <v>0</v>
      </c>
      <c r="GC172">
        <v>0.22753686170699899</v>
      </c>
      <c r="GD172">
        <v>0.40080073781797299</v>
      </c>
      <c r="GE172">
        <v>0.53156689522852696</v>
      </c>
      <c r="GF172">
        <v>0.53626385078094096</v>
      </c>
      <c r="GG172">
        <v>0.62716612713530395</v>
      </c>
      <c r="GH172">
        <v>0.70950102268462301</v>
      </c>
      <c r="GI172">
        <v>0.78710416620106405</v>
      </c>
      <c r="GJ172">
        <v>0.86636416569242203</v>
      </c>
      <c r="GK172">
        <v>0.95603608584863797</v>
      </c>
      <c r="GL172" s="5">
        <v>1.05858179546155</v>
      </c>
      <c r="GN172" s="13">
        <v>0</v>
      </c>
      <c r="GO172">
        <v>0</v>
      </c>
      <c r="GP172">
        <v>0.169238471225853</v>
      </c>
      <c r="GQ172">
        <v>0.31062506460616202</v>
      </c>
      <c r="GR172">
        <v>0.42997140668014</v>
      </c>
      <c r="GS172">
        <v>0.53238092164478901</v>
      </c>
      <c r="GT172">
        <v>0.62237710166673499</v>
      </c>
      <c r="GU172">
        <v>0.70402693653467097</v>
      </c>
      <c r="GV172">
        <v>0.78110200266160001</v>
      </c>
      <c r="GW172">
        <v>0.85986642360135102</v>
      </c>
      <c r="GX172">
        <v>0.94924967344720801</v>
      </c>
      <c r="GY172" s="5">
        <v>1.05168189181433</v>
      </c>
      <c r="HA172" s="13">
        <v>0</v>
      </c>
      <c r="HB172">
        <v>0</v>
      </c>
      <c r="HC172">
        <v>0.22753686170699899</v>
      </c>
      <c r="HD172">
        <v>0.40080073781797299</v>
      </c>
      <c r="HE172">
        <v>0.53156689522852696</v>
      </c>
      <c r="HF172">
        <v>0.53622199567839901</v>
      </c>
      <c r="HG172">
        <v>0.62706078522375996</v>
      </c>
      <c r="HH172">
        <v>0.70930112451563099</v>
      </c>
      <c r="HI172">
        <v>0.78677170564022703</v>
      </c>
      <c r="HJ172">
        <v>0.86585857927585896</v>
      </c>
      <c r="HK172">
        <v>0.95531189412464201</v>
      </c>
      <c r="HL172" s="5">
        <v>1.0575545465525</v>
      </c>
    </row>
    <row r="173" spans="1:220" x14ac:dyDescent="0.25">
      <c r="A173" s="13">
        <v>1400</v>
      </c>
      <c r="B173">
        <v>0</v>
      </c>
      <c r="C173">
        <v>7.9222205772502594E-2</v>
      </c>
      <c r="D173">
        <v>0.151909957175351</v>
      </c>
      <c r="E173">
        <v>0.22463772317178099</v>
      </c>
      <c r="F173">
        <v>0.305465915694839</v>
      </c>
      <c r="G173">
        <v>0.40718990546071798</v>
      </c>
      <c r="H173">
        <v>0.55615840884210999</v>
      </c>
      <c r="I173">
        <v>0.82520182924628804</v>
      </c>
      <c r="J173">
        <v>1.53924567577745</v>
      </c>
      <c r="K173">
        <v>12.2202396266521</v>
      </c>
      <c r="L173" s="5">
        <v>-1.9755398969661599</v>
      </c>
      <c r="N173" s="13">
        <v>1400</v>
      </c>
      <c r="O173">
        <v>0</v>
      </c>
      <c r="P173">
        <v>8.1036976038297306E-2</v>
      </c>
      <c r="Q173">
        <v>0.154031140800621</v>
      </c>
      <c r="R173">
        <v>0.22525179110292701</v>
      </c>
      <c r="S173">
        <v>0.30193555627486501</v>
      </c>
      <c r="T173">
        <v>0.39469745372724402</v>
      </c>
      <c r="U173">
        <v>0.52346573382781902</v>
      </c>
      <c r="V173">
        <v>0.73692762062933803</v>
      </c>
      <c r="W173">
        <v>1.2074215885647599</v>
      </c>
      <c r="X173">
        <v>3.3876035708932601</v>
      </c>
      <c r="Y173" s="5">
        <v>-3.9496183483367702</v>
      </c>
      <c r="AA173" s="13">
        <v>1400</v>
      </c>
      <c r="AB173">
        <v>0</v>
      </c>
      <c r="AC173">
        <v>8.5978082789622198E-2</v>
      </c>
      <c r="AD173">
        <v>0.16192272090914001</v>
      </c>
      <c r="AE173">
        <v>0.23383327420925601</v>
      </c>
      <c r="AF173">
        <v>0.30815591813509102</v>
      </c>
      <c r="AG173">
        <v>0.393422053528452</v>
      </c>
      <c r="AH173">
        <v>0.50378757639389904</v>
      </c>
      <c r="AI173">
        <v>0.668891813160857</v>
      </c>
      <c r="AJ173">
        <v>0.97097723365403499</v>
      </c>
      <c r="AK173">
        <v>1.781109524676</v>
      </c>
      <c r="AL173" s="5">
        <v>12.1964163776977</v>
      </c>
      <c r="AN173" s="13">
        <v>1400</v>
      </c>
      <c r="AO173">
        <v>0</v>
      </c>
      <c r="AP173">
        <v>9.2779165246408099E-2</v>
      </c>
      <c r="AQ173">
        <v>0.17339484020259999</v>
      </c>
      <c r="AR173">
        <v>0.24767084489244101</v>
      </c>
      <c r="AS173">
        <v>0.32148615315146301</v>
      </c>
      <c r="AT173">
        <v>0.40189030279606902</v>
      </c>
      <c r="AU173">
        <v>0.49921522230033499</v>
      </c>
      <c r="AV173">
        <v>0.63212755753329397</v>
      </c>
      <c r="AW173">
        <v>0.84315586975943302</v>
      </c>
      <c r="AX173">
        <v>1.2694210746240899</v>
      </c>
      <c r="AY173" s="5">
        <v>2.61716757298852</v>
      </c>
      <c r="BA173" s="13">
        <v>1400</v>
      </c>
      <c r="BB173">
        <v>0</v>
      </c>
      <c r="BC173">
        <v>0.102614632848784</v>
      </c>
      <c r="BD173">
        <v>0.19040019634302599</v>
      </c>
      <c r="BE173">
        <v>0.26903810509563197</v>
      </c>
      <c r="BF173">
        <v>0.34393296599894702</v>
      </c>
      <c r="BG173">
        <v>0.42091609253819701</v>
      </c>
      <c r="BH173">
        <v>0.50738843947392398</v>
      </c>
      <c r="BI173">
        <v>0.61462361267943599</v>
      </c>
      <c r="BJ173">
        <v>0.76365888127875703</v>
      </c>
      <c r="BK173">
        <v>1.0086503373700799</v>
      </c>
      <c r="BL173" s="5">
        <v>1.49241588302649</v>
      </c>
      <c r="BN173" s="13">
        <v>1400</v>
      </c>
      <c r="BO173">
        <v>0</v>
      </c>
      <c r="BP173">
        <v>0.115171087900435</v>
      </c>
      <c r="BQ173">
        <v>0.212453560248728</v>
      </c>
      <c r="BR173">
        <v>0.29743241575417301</v>
      </c>
      <c r="BS173">
        <v>0.37518614552192803</v>
      </c>
      <c r="BT173">
        <v>0.45070922056576901</v>
      </c>
      <c r="BU173">
        <v>0.52950277206091001</v>
      </c>
      <c r="BV173">
        <v>0.61857262791218903</v>
      </c>
      <c r="BW173">
        <v>0.72871007645057295</v>
      </c>
      <c r="BX173">
        <v>0.88509999225233604</v>
      </c>
      <c r="BY173" s="5">
        <v>1.12589836238375</v>
      </c>
      <c r="CA173" s="13">
        <v>1400</v>
      </c>
      <c r="CB173">
        <v>0</v>
      </c>
      <c r="CC173">
        <v>0.13063369434802599</v>
      </c>
      <c r="CD173">
        <v>0.23993793352468701</v>
      </c>
      <c r="CE173">
        <v>0.33343580128453199</v>
      </c>
      <c r="CF173">
        <v>0.41601443080224498</v>
      </c>
      <c r="CG173">
        <v>0.49215883459611498</v>
      </c>
      <c r="CH173">
        <v>0.56624376242515895</v>
      </c>
      <c r="CI173">
        <v>0.64295237253904003</v>
      </c>
      <c r="CJ173">
        <v>0.72827481071600297</v>
      </c>
      <c r="CK173">
        <v>0.83665055149855605</v>
      </c>
      <c r="CL173" s="5">
        <v>0.978532550597212</v>
      </c>
      <c r="CN173" s="13">
        <v>1400</v>
      </c>
      <c r="CO173">
        <v>0</v>
      </c>
      <c r="CP173">
        <v>0.14477194154782899</v>
      </c>
      <c r="CQ173">
        <v>0.26567316792104101</v>
      </c>
      <c r="CR173">
        <v>0.36805875695972101</v>
      </c>
      <c r="CS173">
        <v>0.45664185526527401</v>
      </c>
      <c r="CT173">
        <v>0.53562168101171703</v>
      </c>
      <c r="CU173">
        <v>0.60883991633191104</v>
      </c>
      <c r="CV173">
        <v>0.67998780788783797</v>
      </c>
      <c r="CW173">
        <v>0.753985053718913</v>
      </c>
      <c r="CX173">
        <v>0.84056959242714502</v>
      </c>
      <c r="CY173" s="5">
        <v>0.94328706654539396</v>
      </c>
      <c r="DA173" s="13">
        <v>1400</v>
      </c>
      <c r="DB173">
        <v>0</v>
      </c>
      <c r="DC173">
        <v>0.16550665370584</v>
      </c>
      <c r="DD173">
        <v>0.304199958210425</v>
      </c>
      <c r="DE173">
        <v>0.42152074503995302</v>
      </c>
      <c r="DF173">
        <v>0.52226039134538804</v>
      </c>
      <c r="DG173">
        <v>0.61066063277930105</v>
      </c>
      <c r="DH173">
        <v>0.69052120529694505</v>
      </c>
      <c r="DI173">
        <v>0.76533437576679397</v>
      </c>
      <c r="DJ173">
        <v>0.84144200709974504</v>
      </c>
      <c r="DK173">
        <v>0.924758279423195</v>
      </c>
      <c r="DL173" s="5">
        <v>1.0181153641668399</v>
      </c>
      <c r="DN173" s="13">
        <v>1400</v>
      </c>
      <c r="DO173">
        <v>0</v>
      </c>
      <c r="DP173">
        <v>0.16514873235449901</v>
      </c>
      <c r="DQ173">
        <v>0.30385426171521102</v>
      </c>
      <c r="DR173">
        <v>0.42170121301394398</v>
      </c>
      <c r="DS173">
        <v>0.52360341640784103</v>
      </c>
      <c r="DT173">
        <v>0.61392930306763505</v>
      </c>
      <c r="DU173">
        <v>0.69663607436331099</v>
      </c>
      <c r="DV173">
        <v>0.77543588544675501</v>
      </c>
      <c r="DW173">
        <v>0.85673897844042102</v>
      </c>
      <c r="DX173">
        <v>0.946821573517174</v>
      </c>
      <c r="DY173" s="5">
        <v>1.0495362555130701</v>
      </c>
      <c r="EA173" s="13">
        <v>1400</v>
      </c>
      <c r="EB173">
        <v>0</v>
      </c>
      <c r="EC173">
        <v>0.16486665692920399</v>
      </c>
      <c r="ED173">
        <v>0.303635002786314</v>
      </c>
      <c r="EE173">
        <v>0.42204351351966002</v>
      </c>
      <c r="EF173">
        <v>0.52514117861186405</v>
      </c>
      <c r="EG173">
        <v>0.61744129344966203</v>
      </c>
      <c r="EH173">
        <v>0.70308611235498097</v>
      </c>
      <c r="EI173">
        <v>0.78605148954182502</v>
      </c>
      <c r="EJ173">
        <v>0.87293950789591102</v>
      </c>
      <c r="EK173">
        <v>0.97054835393550998</v>
      </c>
      <c r="EL173" s="5">
        <v>1.0839550660474</v>
      </c>
      <c r="EN173" s="13">
        <v>1400</v>
      </c>
      <c r="EO173">
        <v>0</v>
      </c>
      <c r="EP173">
        <v>0.16464079019464301</v>
      </c>
      <c r="EQ173">
        <v>0.30350969242583797</v>
      </c>
      <c r="ER173">
        <v>0.42250726761625801</v>
      </c>
      <c r="ES173">
        <v>0.52682912559752904</v>
      </c>
      <c r="ET173">
        <v>0.62115109963335202</v>
      </c>
      <c r="EU173">
        <v>0.70982893517022205</v>
      </c>
      <c r="EV173">
        <v>0.79714960319712203</v>
      </c>
      <c r="EW173">
        <v>0.89002705026346296</v>
      </c>
      <c r="EX173">
        <v>0.99595677718982401</v>
      </c>
      <c r="EY173" s="5">
        <v>1.1215100945484699</v>
      </c>
      <c r="FA173" s="13">
        <v>1400</v>
      </c>
      <c r="FB173">
        <v>0</v>
      </c>
      <c r="FC173">
        <v>0.15406913639457701</v>
      </c>
      <c r="FD173">
        <v>0.28294768223252598</v>
      </c>
      <c r="FE173">
        <v>0.39194244940120199</v>
      </c>
      <c r="FF173">
        <v>0.48573776613718</v>
      </c>
      <c r="FG173">
        <v>0.56848984091131705</v>
      </c>
      <c r="FH173">
        <v>0.643945011678701</v>
      </c>
      <c r="FI173">
        <v>0.715595943589586</v>
      </c>
      <c r="FJ173">
        <v>0.78895197622412006</v>
      </c>
      <c r="FK173">
        <v>0.87154106389145702</v>
      </c>
      <c r="FL173" s="5">
        <v>0.96614800539485701</v>
      </c>
      <c r="FN173" s="13">
        <v>1400</v>
      </c>
      <c r="FO173">
        <v>0</v>
      </c>
      <c r="FP173">
        <v>0.16298872226548999</v>
      </c>
      <c r="FQ173">
        <v>0.29945557607599899</v>
      </c>
      <c r="FR173">
        <v>0.414776139573025</v>
      </c>
      <c r="FS173">
        <v>0.51370526404344796</v>
      </c>
      <c r="FT173">
        <v>0.60045310271185603</v>
      </c>
      <c r="FU173">
        <v>0.67878568210394696</v>
      </c>
      <c r="FV173">
        <v>0.75215905758711898</v>
      </c>
      <c r="FW173">
        <v>0.82672227621928296</v>
      </c>
      <c r="FX173">
        <v>0.90866505218266203</v>
      </c>
      <c r="FY173" s="5">
        <v>1.0006301133089299</v>
      </c>
      <c r="GA173" s="13">
        <v>1400</v>
      </c>
      <c r="GB173">
        <v>0</v>
      </c>
      <c r="GC173">
        <v>0.16555806620583599</v>
      </c>
      <c r="GD173">
        <v>0.30425427458017101</v>
      </c>
      <c r="GE173">
        <v>0.42151231516036802</v>
      </c>
      <c r="GF173">
        <v>0.52210924054970098</v>
      </c>
      <c r="GG173">
        <v>0.610272272948997</v>
      </c>
      <c r="GH173">
        <v>0.68978338205793799</v>
      </c>
      <c r="GI173">
        <v>0.76411027560857703</v>
      </c>
      <c r="GJ173">
        <v>0.83959541810492899</v>
      </c>
      <c r="GK173">
        <v>0.92211851203373196</v>
      </c>
      <c r="GL173" s="5">
        <v>1.0143955498424599</v>
      </c>
      <c r="GN173" s="13">
        <v>1400</v>
      </c>
      <c r="GO173">
        <v>0</v>
      </c>
      <c r="GP173">
        <v>0.16427218126661999</v>
      </c>
      <c r="GQ173">
        <v>0.30184249826152598</v>
      </c>
      <c r="GR173">
        <v>0.41811088391885398</v>
      </c>
      <c r="GS173">
        <v>0.51784954170877695</v>
      </c>
      <c r="GT173">
        <v>0.60528115395684701</v>
      </c>
      <c r="GU173">
        <v>0.68418103039716405</v>
      </c>
      <c r="GV173">
        <v>0.75801088808996597</v>
      </c>
      <c r="GW173">
        <v>0.83301479874637796</v>
      </c>
      <c r="GX173">
        <v>0.915226641203706</v>
      </c>
      <c r="GY173" s="5">
        <v>1.0073237285258301</v>
      </c>
      <c r="HA173" s="13">
        <v>1400</v>
      </c>
      <c r="HB173">
        <v>0</v>
      </c>
      <c r="HC173">
        <v>0.165571182790611</v>
      </c>
      <c r="HD173">
        <v>0.304268291743305</v>
      </c>
      <c r="HE173">
        <v>0.42151076343152799</v>
      </c>
      <c r="HF173">
        <v>0.52207210557594097</v>
      </c>
      <c r="HG173">
        <v>0.610175959217782</v>
      </c>
      <c r="HH173">
        <v>0.68959991895111294</v>
      </c>
      <c r="HI173">
        <v>0.76380565183691695</v>
      </c>
      <c r="HJ173">
        <v>0.839136104329406</v>
      </c>
      <c r="HK173">
        <v>0.92146272931553597</v>
      </c>
      <c r="HL173" s="5">
        <v>1.01347281548714</v>
      </c>
    </row>
    <row r="174" spans="1:220" x14ac:dyDescent="0.25">
      <c r="A174" s="13">
        <v>2800</v>
      </c>
      <c r="B174">
        <v>0</v>
      </c>
      <c r="C174">
        <v>7.67932814919534E-2</v>
      </c>
      <c r="D174">
        <v>0.14678719414321501</v>
      </c>
      <c r="E174">
        <v>0.215482062214886</v>
      </c>
      <c r="F174">
        <v>0.289220542182139</v>
      </c>
      <c r="G174">
        <v>0.377148649079519</v>
      </c>
      <c r="H174">
        <v>0.49585639485182798</v>
      </c>
      <c r="I174">
        <v>0.68358700974795095</v>
      </c>
      <c r="J174">
        <v>1.06231088961612</v>
      </c>
      <c r="K174">
        <v>2.3669495674158898</v>
      </c>
      <c r="L174" s="5">
        <v>-9.2541406257014902</v>
      </c>
      <c r="N174" s="13">
        <v>2800</v>
      </c>
      <c r="O174">
        <v>0</v>
      </c>
      <c r="P174">
        <v>7.8104724828677294E-2</v>
      </c>
      <c r="Q174">
        <v>0.14809603879309099</v>
      </c>
      <c r="R174">
        <v>0.21529597889472399</v>
      </c>
      <c r="S174">
        <v>0.28554746715488399</v>
      </c>
      <c r="T174">
        <v>0.36673827582457502</v>
      </c>
      <c r="U174">
        <v>0.47213046433352301</v>
      </c>
      <c r="V174">
        <v>0.62964498436282701</v>
      </c>
      <c r="W174">
        <v>0.91723332445815897</v>
      </c>
      <c r="X174">
        <v>1.6790316575261599</v>
      </c>
      <c r="Y174" s="5">
        <v>10.7968208430204</v>
      </c>
      <c r="AA174" s="13">
        <v>2800</v>
      </c>
      <c r="AB174">
        <v>0</v>
      </c>
      <c r="AC174">
        <v>8.2683717486263894E-2</v>
      </c>
      <c r="AD174">
        <v>0.15546897543833299</v>
      </c>
      <c r="AE174">
        <v>0.22352983754300701</v>
      </c>
      <c r="AF174">
        <v>0.29221962858293699</v>
      </c>
      <c r="AG174">
        <v>0.36815775925340699</v>
      </c>
      <c r="AH174">
        <v>0.46135184418144098</v>
      </c>
      <c r="AI174">
        <v>0.59040332637043802</v>
      </c>
      <c r="AJ174">
        <v>0.79943414800505797</v>
      </c>
      <c r="AK174">
        <v>1.2323717850437099</v>
      </c>
      <c r="AL174" s="5">
        <v>2.7277360160448798</v>
      </c>
      <c r="AN174" s="13">
        <v>2800</v>
      </c>
      <c r="AO174">
        <v>0</v>
      </c>
      <c r="AP174">
        <v>8.9192192960824895E-2</v>
      </c>
      <c r="AQ174">
        <v>0.16655131872794099</v>
      </c>
      <c r="AR174">
        <v>0.23717146378312101</v>
      </c>
      <c r="AS174">
        <v>0.30605952295986999</v>
      </c>
      <c r="AT174">
        <v>0.37890877348902902</v>
      </c>
      <c r="AU174">
        <v>0.46344402026636</v>
      </c>
      <c r="AV174">
        <v>0.57232670946558895</v>
      </c>
      <c r="AW174">
        <v>0.73157615760517403</v>
      </c>
      <c r="AX174">
        <v>1.0097210782672601</v>
      </c>
      <c r="AY174" s="5">
        <v>1.6369439888211299</v>
      </c>
      <c r="BA174" s="13">
        <v>2800</v>
      </c>
      <c r="BB174">
        <v>0</v>
      </c>
      <c r="BC174">
        <v>9.8720289684563603E-2</v>
      </c>
      <c r="BD174">
        <v>0.18316133321825401</v>
      </c>
      <c r="BE174">
        <v>0.25836296833185901</v>
      </c>
      <c r="BF174">
        <v>0.32904449951952403</v>
      </c>
      <c r="BG174">
        <v>0.40011491420725198</v>
      </c>
      <c r="BH174">
        <v>0.47744802553940602</v>
      </c>
      <c r="BI174">
        <v>0.56932348233110097</v>
      </c>
      <c r="BJ174">
        <v>0.69036671585466702</v>
      </c>
      <c r="BK174">
        <v>0.87295495211596497</v>
      </c>
      <c r="BL174" s="5">
        <v>1.1866568439776499</v>
      </c>
      <c r="BN174" s="13">
        <v>2800</v>
      </c>
      <c r="BO174">
        <v>0</v>
      </c>
      <c r="BP174">
        <v>0.11095143403395299</v>
      </c>
      <c r="BQ174">
        <v>0.20479152665113801</v>
      </c>
      <c r="BR174">
        <v>0.28653933392998898</v>
      </c>
      <c r="BS174">
        <v>0.36072778276360601</v>
      </c>
      <c r="BT174">
        <v>0.43172270166916699</v>
      </c>
      <c r="BU174">
        <v>0.50414878612092395</v>
      </c>
      <c r="BV174">
        <v>0.58356747326444303</v>
      </c>
      <c r="BW174">
        <v>0.67850964906759004</v>
      </c>
      <c r="BX174">
        <v>0.80589818792952095</v>
      </c>
      <c r="BY174" s="5">
        <v>0.98881181328005396</v>
      </c>
      <c r="CA174" s="13">
        <v>2800</v>
      </c>
      <c r="CB174">
        <v>0</v>
      </c>
      <c r="CC174">
        <v>0.12608882230841401</v>
      </c>
      <c r="CD174">
        <v>0.23184766794252601</v>
      </c>
      <c r="CE174">
        <v>0.32230059366575298</v>
      </c>
      <c r="CF174">
        <v>0.40189067282124402</v>
      </c>
      <c r="CG174">
        <v>0.474662128781903</v>
      </c>
      <c r="CH174">
        <v>0.54448299366914199</v>
      </c>
      <c r="CI174">
        <v>0.61535361618964202</v>
      </c>
      <c r="CJ174">
        <v>0.69270358950631805</v>
      </c>
      <c r="CK174">
        <v>0.78686819203062397</v>
      </c>
      <c r="CL174" s="5">
        <v>0.90534810188614001</v>
      </c>
      <c r="CN174" s="13">
        <v>2800</v>
      </c>
      <c r="CO174">
        <v>0</v>
      </c>
      <c r="CP174">
        <v>0.13999560258374899</v>
      </c>
      <c r="CQ174">
        <v>0.257251104434498</v>
      </c>
      <c r="CR174">
        <v>0.35668558004530598</v>
      </c>
      <c r="CS174">
        <v>0.44263747863612102</v>
      </c>
      <c r="CT174">
        <v>0.51896571042329398</v>
      </c>
      <c r="CU174">
        <v>0.58917336473552995</v>
      </c>
      <c r="CV174">
        <v>0.65656987688573898</v>
      </c>
      <c r="CW174">
        <v>0.72598702054905795</v>
      </c>
      <c r="CX174">
        <v>0.804350588512044</v>
      </c>
      <c r="CY174" s="5">
        <v>0.89484081720324204</v>
      </c>
      <c r="DA174" s="13">
        <v>2800</v>
      </c>
      <c r="DB174">
        <v>0</v>
      </c>
      <c r="DC174">
        <v>0.16047428062199301</v>
      </c>
      <c r="DD174">
        <v>0.29532367255591702</v>
      </c>
      <c r="DE174">
        <v>0.40957534241015803</v>
      </c>
      <c r="DF174">
        <v>0.50768901869008798</v>
      </c>
      <c r="DG174">
        <v>0.59361843742493403</v>
      </c>
      <c r="DH174">
        <v>0.67089365029481496</v>
      </c>
      <c r="DI174">
        <v>0.742730442531086</v>
      </c>
      <c r="DJ174">
        <v>0.81530581257243595</v>
      </c>
      <c r="DK174">
        <v>0.89237781979465203</v>
      </c>
      <c r="DL174" s="5">
        <v>0.97692874440089195</v>
      </c>
      <c r="DN174" s="13">
        <v>2800</v>
      </c>
      <c r="DO174">
        <v>0</v>
      </c>
      <c r="DP174">
        <v>0.16014994697214799</v>
      </c>
      <c r="DQ174">
        <v>0.295011853625821</v>
      </c>
      <c r="DR174">
        <v>0.40975004303201101</v>
      </c>
      <c r="DS174">
        <v>0.50893725165000403</v>
      </c>
      <c r="DT174">
        <v>0.59664051154835795</v>
      </c>
      <c r="DU174">
        <v>0.67652663798133394</v>
      </c>
      <c r="DV174">
        <v>0.75199763485577298</v>
      </c>
      <c r="DW174">
        <v>0.82922424981187004</v>
      </c>
      <c r="DX174">
        <v>0.91236792717286597</v>
      </c>
      <c r="DY174" s="5">
        <v>1.0051636819627401</v>
      </c>
      <c r="EA174" s="13">
        <v>2800</v>
      </c>
      <c r="EB174">
        <v>0</v>
      </c>
      <c r="EC174">
        <v>0.159894931124936</v>
      </c>
      <c r="ED174">
        <v>0.29481633834030202</v>
      </c>
      <c r="EE174">
        <v>0.41007415242999301</v>
      </c>
      <c r="EF174">
        <v>0.51036534803827005</v>
      </c>
      <c r="EG174">
        <v>0.59988624362204901</v>
      </c>
      <c r="EH174">
        <v>0.68246428235787404</v>
      </c>
      <c r="EI174">
        <v>0.76172479202215504</v>
      </c>
      <c r="EJ174">
        <v>0.84394674840329598</v>
      </c>
      <c r="EK174">
        <v>0.93380149595972906</v>
      </c>
      <c r="EL174" s="5">
        <v>1.0359429484643199</v>
      </c>
      <c r="EN174" s="13">
        <v>2800</v>
      </c>
      <c r="EO174">
        <v>0</v>
      </c>
      <c r="EP174">
        <v>0.159691185494131</v>
      </c>
      <c r="EQ174">
        <v>0.294707056854211</v>
      </c>
      <c r="ER174">
        <v>0.41051009897963903</v>
      </c>
      <c r="ES174">
        <v>0.51193163188469604</v>
      </c>
      <c r="ET174">
        <v>0.60331274743669305</v>
      </c>
      <c r="EU174">
        <v>0.68866599941179096</v>
      </c>
      <c r="EV174">
        <v>0.771879983975715</v>
      </c>
      <c r="EW174">
        <v>0.859449807048971</v>
      </c>
      <c r="EX174">
        <v>0.95668019383936997</v>
      </c>
      <c r="EY174" s="5">
        <v>1.0693564582767801</v>
      </c>
      <c r="FA174" s="13">
        <v>2800</v>
      </c>
      <c r="FB174">
        <v>0</v>
      </c>
      <c r="FC174">
        <v>0.14911595600210401</v>
      </c>
      <c r="FD174">
        <v>0.274221951173513</v>
      </c>
      <c r="FE174">
        <v>0.38021262238898201</v>
      </c>
      <c r="FF174">
        <v>0.47141977793009598</v>
      </c>
      <c r="FG174">
        <v>0.551686829685617</v>
      </c>
      <c r="FH174">
        <v>0.62446322451486802</v>
      </c>
      <c r="FI174">
        <v>0.692929219388698</v>
      </c>
      <c r="FJ174">
        <v>0.76249685761066499</v>
      </c>
      <c r="FK174">
        <v>0.83829386112635396</v>
      </c>
      <c r="FL174" s="5">
        <v>0.92312946343907398</v>
      </c>
      <c r="FN174" s="13">
        <v>2800</v>
      </c>
      <c r="FO174">
        <v>0</v>
      </c>
      <c r="FP174">
        <v>0.157898553032046</v>
      </c>
      <c r="FQ174">
        <v>0.290498215134468</v>
      </c>
      <c r="FR174">
        <v>0.402763901423069</v>
      </c>
      <c r="FS174">
        <v>0.49910295913140501</v>
      </c>
      <c r="FT174">
        <v>0.58342368177614101</v>
      </c>
      <c r="FU174">
        <v>0.65921444389652495</v>
      </c>
      <c r="FV174">
        <v>0.72965094455345902</v>
      </c>
      <c r="FW174">
        <v>0.80074461543880004</v>
      </c>
      <c r="FX174">
        <v>0.87647160053627005</v>
      </c>
      <c r="FY174" s="5">
        <v>0.95964654933225602</v>
      </c>
      <c r="GA174" s="13">
        <v>2800</v>
      </c>
      <c r="GB174">
        <v>0</v>
      </c>
      <c r="GC174">
        <v>0.160520929760544</v>
      </c>
      <c r="GD174">
        <v>0.29537288130739697</v>
      </c>
      <c r="GE174">
        <v>0.40956657464068302</v>
      </c>
      <c r="GF174">
        <v>0.507548481750972</v>
      </c>
      <c r="GG174">
        <v>0.59325934555674398</v>
      </c>
      <c r="GH174">
        <v>0.67021378685969002</v>
      </c>
      <c r="GI174">
        <v>0.74160680282285396</v>
      </c>
      <c r="GJ174">
        <v>0.81362485506107896</v>
      </c>
      <c r="GK174">
        <v>0.889982352088591</v>
      </c>
      <c r="GL174" s="5">
        <v>0.97357709745708998</v>
      </c>
      <c r="GN174" s="13">
        <v>2800</v>
      </c>
      <c r="GO174">
        <v>0</v>
      </c>
      <c r="GP174">
        <v>0.15918648807008401</v>
      </c>
      <c r="GQ174">
        <v>0.29289205743729702</v>
      </c>
      <c r="GR174">
        <v>0.406102817673337</v>
      </c>
      <c r="GS174">
        <v>0.5032451944006</v>
      </c>
      <c r="GT174">
        <v>0.588243757046782</v>
      </c>
      <c r="GU174">
        <v>0.66460002461425005</v>
      </c>
      <c r="GV174">
        <v>0.73549911763392695</v>
      </c>
      <c r="GW174">
        <v>0.80703870671566902</v>
      </c>
      <c r="GX174">
        <v>0.88306381105987797</v>
      </c>
      <c r="GY174" s="5">
        <v>0.96642920340810901</v>
      </c>
      <c r="HA174" s="13">
        <v>2800</v>
      </c>
      <c r="HB174">
        <v>0</v>
      </c>
      <c r="HC174">
        <v>0.16053283342351901</v>
      </c>
      <c r="HD174">
        <v>0.29538558753377497</v>
      </c>
      <c r="HE174">
        <v>0.40956489739136498</v>
      </c>
      <c r="HF174">
        <v>0.50751395298798196</v>
      </c>
      <c r="HG174">
        <v>0.59317029074121796</v>
      </c>
      <c r="HH174">
        <v>0.67004473157423305</v>
      </c>
      <c r="HI174">
        <v>0.74132716013160005</v>
      </c>
      <c r="HJ174">
        <v>0.81320672248807802</v>
      </c>
      <c r="HK174">
        <v>0.88938713764434596</v>
      </c>
      <c r="HL174" s="5">
        <v>0.97274538692049894</v>
      </c>
    </row>
    <row r="175" spans="1:220" x14ac:dyDescent="0.25">
      <c r="A175" s="13">
        <v>4200</v>
      </c>
      <c r="B175">
        <v>0</v>
      </c>
      <c r="C175">
        <v>7.4404687525745999E-2</v>
      </c>
      <c r="D175">
        <v>0.141863942372111</v>
      </c>
      <c r="E175">
        <v>0.207003804047419</v>
      </c>
      <c r="F175">
        <v>0.27488921517713999</v>
      </c>
      <c r="G175">
        <v>0.35222950425549698</v>
      </c>
      <c r="H175">
        <v>0.44991407556124602</v>
      </c>
      <c r="I175">
        <v>0.58963458977668504</v>
      </c>
      <c r="J175">
        <v>0.82720411557881801</v>
      </c>
      <c r="K175">
        <v>1.36517860451597</v>
      </c>
      <c r="L175" s="5">
        <v>3.9667164622678399</v>
      </c>
      <c r="N175" s="13">
        <v>4200</v>
      </c>
      <c r="O175">
        <v>0</v>
      </c>
      <c r="P175">
        <v>7.5193781750231906E-2</v>
      </c>
      <c r="Q175">
        <v>0.14230192636868999</v>
      </c>
      <c r="R175">
        <v>0.205861010075745</v>
      </c>
      <c r="S175">
        <v>0.27064698796113701</v>
      </c>
      <c r="T175">
        <v>0.34265391246396298</v>
      </c>
      <c r="U175">
        <v>0.43101899308726199</v>
      </c>
      <c r="V175">
        <v>0.55271619898143098</v>
      </c>
      <c r="W175">
        <v>0.74798092075808298</v>
      </c>
      <c r="X175">
        <v>1.1424432113380301</v>
      </c>
      <c r="Y175" s="5">
        <v>2.4280252340333801</v>
      </c>
      <c r="AA175" s="13">
        <v>4200</v>
      </c>
      <c r="AB175">
        <v>0</v>
      </c>
      <c r="AC175">
        <v>7.9421605464113199E-2</v>
      </c>
      <c r="AD175">
        <v>0.14915444346273701</v>
      </c>
      <c r="AE175">
        <v>0.21367443824632601</v>
      </c>
      <c r="AF175">
        <v>0.27747060075878999</v>
      </c>
      <c r="AG175">
        <v>0.34577563028762898</v>
      </c>
      <c r="AH175">
        <v>0.42586918699931903</v>
      </c>
      <c r="AI175">
        <v>0.52994154224541201</v>
      </c>
      <c r="AJ175">
        <v>0.68381516211305404</v>
      </c>
      <c r="AK175">
        <v>0.95431380208767602</v>
      </c>
      <c r="AL175" s="5">
        <v>1.57931554318687</v>
      </c>
      <c r="AN175" s="13">
        <v>4200</v>
      </c>
      <c r="AO175">
        <v>0</v>
      </c>
      <c r="AP175">
        <v>8.5655431781682403E-2</v>
      </c>
      <c r="AQ175">
        <v>0.15986036347168001</v>
      </c>
      <c r="AR175">
        <v>0.227080108916382</v>
      </c>
      <c r="AS175">
        <v>0.29160979842767998</v>
      </c>
      <c r="AT175">
        <v>0.35811671090534603</v>
      </c>
      <c r="AU175">
        <v>0.43251385785388602</v>
      </c>
      <c r="AV175">
        <v>0.52368231977423496</v>
      </c>
      <c r="AW175">
        <v>0.64857719116036805</v>
      </c>
      <c r="AX175">
        <v>0.84461153376954501</v>
      </c>
      <c r="AY175" s="5">
        <v>1.2086088091542</v>
      </c>
      <c r="BA175" s="13">
        <v>4200</v>
      </c>
      <c r="BB175">
        <v>0</v>
      </c>
      <c r="BC175">
        <v>9.4894769042402904E-2</v>
      </c>
      <c r="BD175">
        <v>0.176088141798739</v>
      </c>
      <c r="BE175">
        <v>0.24805648611363099</v>
      </c>
      <c r="BF175">
        <v>0.31494022076845601</v>
      </c>
      <c r="BG175">
        <v>0.38091667520302502</v>
      </c>
      <c r="BH175">
        <v>0.450733757146417</v>
      </c>
      <c r="BI175">
        <v>0.53063241465379196</v>
      </c>
      <c r="BJ175">
        <v>0.63127511221739896</v>
      </c>
      <c r="BK175">
        <v>0.77276116318172805</v>
      </c>
      <c r="BL175" s="5">
        <v>0.99257655630399499</v>
      </c>
      <c r="BN175" s="13">
        <v>4200</v>
      </c>
      <c r="BO175">
        <v>0</v>
      </c>
      <c r="BP175">
        <v>0.10681672691122999</v>
      </c>
      <c r="BQ175">
        <v>0.19730355481079001</v>
      </c>
      <c r="BR175">
        <v>0.275973345285636</v>
      </c>
      <c r="BS175">
        <v>0.34688229007565602</v>
      </c>
      <c r="BT175">
        <v>0.41387174950377498</v>
      </c>
      <c r="BU175">
        <v>0.480878621988371</v>
      </c>
      <c r="BV175">
        <v>0.55240359949918405</v>
      </c>
      <c r="BW175">
        <v>0.63541714062664001</v>
      </c>
      <c r="BX175">
        <v>0.74137273583525798</v>
      </c>
      <c r="BY175" s="5">
        <v>0.88504173953029897</v>
      </c>
      <c r="CA175" s="13">
        <v>4200</v>
      </c>
      <c r="CB175">
        <v>0</v>
      </c>
      <c r="CC175">
        <v>0.12163823652005901</v>
      </c>
      <c r="CD175">
        <v>0.22392855992088101</v>
      </c>
      <c r="CE175">
        <v>0.31144082481668001</v>
      </c>
      <c r="CF175">
        <v>0.38821773841403501</v>
      </c>
      <c r="CG175">
        <v>0.45791663570045199</v>
      </c>
      <c r="CH175">
        <v>0.52398012145208395</v>
      </c>
      <c r="CI175">
        <v>0.58986583932757997</v>
      </c>
      <c r="CJ175">
        <v>0.66053976109472701</v>
      </c>
      <c r="CK175">
        <v>0.74331160949982999</v>
      </c>
      <c r="CL175" s="5">
        <v>0.84384478039153699</v>
      </c>
      <c r="CN175" s="13">
        <v>4200</v>
      </c>
      <c r="CO175">
        <v>0</v>
      </c>
      <c r="CP175">
        <v>0.13530824154233201</v>
      </c>
      <c r="CQ175">
        <v>0.24897793941524399</v>
      </c>
      <c r="CR175">
        <v>0.345525712805409</v>
      </c>
      <c r="CS175">
        <v>0.42894473711757197</v>
      </c>
      <c r="CT175">
        <v>0.50278416260076197</v>
      </c>
      <c r="CU175">
        <v>0.57024692755875295</v>
      </c>
      <c r="CV175">
        <v>0.63431732031538002</v>
      </c>
      <c r="CW175">
        <v>0.69967224702106101</v>
      </c>
      <c r="CX175">
        <v>0.77110153773623902</v>
      </c>
      <c r="CY175" s="5">
        <v>0.85155327699863104</v>
      </c>
      <c r="DA175" s="13">
        <v>4200</v>
      </c>
      <c r="DB175">
        <v>0</v>
      </c>
      <c r="DC175">
        <v>0.15539651326384299</v>
      </c>
      <c r="DD175">
        <v>0.28636742828282002</v>
      </c>
      <c r="DE175">
        <v>0.39755413024511799</v>
      </c>
      <c r="DF175">
        <v>0.49309077604707202</v>
      </c>
      <c r="DG175">
        <v>0.57665028465312995</v>
      </c>
      <c r="DH175">
        <v>0.65150820072983395</v>
      </c>
      <c r="DI175">
        <v>0.72063010118502902</v>
      </c>
      <c r="DJ175">
        <v>0.78993345167393902</v>
      </c>
      <c r="DK175">
        <v>0.86158387283037297</v>
      </c>
      <c r="DL175" s="5">
        <v>0.93864145742156402</v>
      </c>
      <c r="DN175" s="13">
        <v>4200</v>
      </c>
      <c r="DO175">
        <v>0</v>
      </c>
      <c r="DP175">
        <v>0.15511170250647699</v>
      </c>
      <c r="DQ175">
        <v>0.286100529254602</v>
      </c>
      <c r="DR175">
        <v>0.39773812782946399</v>
      </c>
      <c r="DS175">
        <v>0.49426431906315499</v>
      </c>
      <c r="DT175">
        <v>0.579454650114128</v>
      </c>
      <c r="DU175">
        <v>0.65670435779759395</v>
      </c>
      <c r="DV175">
        <v>0.72913741653069797</v>
      </c>
      <c r="DW175">
        <v>0.80261305755924695</v>
      </c>
      <c r="DX175">
        <v>0.87972497105603298</v>
      </c>
      <c r="DY175" s="5">
        <v>0.96408184814709996</v>
      </c>
      <c r="EA175" s="13">
        <v>4200</v>
      </c>
      <c r="EB175">
        <v>0</v>
      </c>
      <c r="EC175">
        <v>0.15488844770895399</v>
      </c>
      <c r="ED175">
        <v>0.28593768828878202</v>
      </c>
      <c r="EE175">
        <v>0.39805668999126997</v>
      </c>
      <c r="EF175">
        <v>0.495600571255911</v>
      </c>
      <c r="EG175">
        <v>0.58246134102143499</v>
      </c>
      <c r="EH175">
        <v>0.66217444158259098</v>
      </c>
      <c r="EI175">
        <v>0.73805364217645697</v>
      </c>
      <c r="EJ175">
        <v>0.81600536401671497</v>
      </c>
      <c r="EK175">
        <v>0.89911726166418005</v>
      </c>
      <c r="EL175" s="5">
        <v>0.99168450723134904</v>
      </c>
      <c r="EN175" s="13">
        <v>4200</v>
      </c>
      <c r="EO175">
        <v>0</v>
      </c>
      <c r="EP175">
        <v>0.154710642945285</v>
      </c>
      <c r="EQ175">
        <v>0.28585185835971999</v>
      </c>
      <c r="ER175">
        <v>0.39847576322836598</v>
      </c>
      <c r="ES175">
        <v>0.49706146786627298</v>
      </c>
      <c r="ET175">
        <v>0.58563083215973799</v>
      </c>
      <c r="EU175">
        <v>0.667880481811853</v>
      </c>
      <c r="EV175">
        <v>0.74734761759642998</v>
      </c>
      <c r="EW175">
        <v>0.83008264085180905</v>
      </c>
      <c r="EX175">
        <v>0.91975114684452797</v>
      </c>
      <c r="EY175" s="5">
        <v>1.0215048375056399</v>
      </c>
      <c r="FA175" s="13">
        <v>4200</v>
      </c>
      <c r="FB175">
        <v>0</v>
      </c>
      <c r="FC175">
        <v>0.14423683534708401</v>
      </c>
      <c r="FD175">
        <v>0.26561415105388197</v>
      </c>
      <c r="FE175">
        <v>0.36864372723258998</v>
      </c>
      <c r="FF175">
        <v>0.45732977531632601</v>
      </c>
      <c r="FG175">
        <v>0.53522716544917703</v>
      </c>
      <c r="FH175">
        <v>0.60551661821832203</v>
      </c>
      <c r="FI175">
        <v>0.67110457490833297</v>
      </c>
      <c r="FJ175">
        <v>0.73723184988988499</v>
      </c>
      <c r="FK175">
        <v>0.80719566458724501</v>
      </c>
      <c r="FL175" s="5">
        <v>0.88380491550917295</v>
      </c>
      <c r="FN175" s="13">
        <v>4200</v>
      </c>
      <c r="FO175">
        <v>0</v>
      </c>
      <c r="FP175">
        <v>0.15284106764736799</v>
      </c>
      <c r="FQ175">
        <v>0.28158117048362602</v>
      </c>
      <c r="FR175">
        <v>0.39080449291726099</v>
      </c>
      <c r="FS175">
        <v>0.48459370120520101</v>
      </c>
      <c r="FT175">
        <v>0.56657491259259796</v>
      </c>
      <c r="FU175">
        <v>0.63998024100719997</v>
      </c>
      <c r="FV175">
        <v>0.70773386811693795</v>
      </c>
      <c r="FW175">
        <v>0.77561193817247598</v>
      </c>
      <c r="FX175">
        <v>0.84594922636496706</v>
      </c>
      <c r="FY175" s="5">
        <v>0.92165962047398697</v>
      </c>
      <c r="GA175" s="13">
        <v>4200</v>
      </c>
      <c r="GB175">
        <v>0</v>
      </c>
      <c r="GC175">
        <v>0.15543754559644701</v>
      </c>
      <c r="GD175">
        <v>0.28640995815092002</v>
      </c>
      <c r="GE175">
        <v>0.39754292124587998</v>
      </c>
      <c r="GF175">
        <v>0.49295812802571398</v>
      </c>
      <c r="GG175">
        <v>0.57631668044456896</v>
      </c>
      <c r="GH175">
        <v>0.65088059578372504</v>
      </c>
      <c r="GI175">
        <v>0.71959776526564501</v>
      </c>
      <c r="GJ175">
        <v>0.78840108122264096</v>
      </c>
      <c r="GK175">
        <v>0.85940638698712302</v>
      </c>
      <c r="GL175" s="5">
        <v>0.93561349721305398</v>
      </c>
      <c r="GN175" s="13">
        <v>4200</v>
      </c>
      <c r="GO175">
        <v>0</v>
      </c>
      <c r="GP175">
        <v>0.15411231845630299</v>
      </c>
      <c r="GQ175">
        <v>0.28394580008269299</v>
      </c>
      <c r="GR175">
        <v>0.39410423443012399</v>
      </c>
      <c r="GS175">
        <v>0.48868899896884099</v>
      </c>
      <c r="GT175">
        <v>0.57134315028615901</v>
      </c>
      <c r="GU175">
        <v>0.64531330758757699</v>
      </c>
      <c r="GV175">
        <v>0.71353505464954203</v>
      </c>
      <c r="GW175">
        <v>0.78186167144729402</v>
      </c>
      <c r="GX175">
        <v>0.85251838801686697</v>
      </c>
      <c r="GY175" s="5">
        <v>0.92846087908830799</v>
      </c>
      <c r="HA175" s="13">
        <v>4200</v>
      </c>
      <c r="HB175">
        <v>0</v>
      </c>
      <c r="HC175">
        <v>0.15544801850086701</v>
      </c>
      <c r="HD175">
        <v>0.28642095296139403</v>
      </c>
      <c r="HE175">
        <v>0.39754058377375301</v>
      </c>
      <c r="HF175">
        <v>0.49292551561171799</v>
      </c>
      <c r="HG175">
        <v>0.57623393233145204</v>
      </c>
      <c r="HH175">
        <v>0.65072451926530195</v>
      </c>
      <c r="HI175">
        <v>0.71934081812269202</v>
      </c>
      <c r="HJ175">
        <v>0.78801988000405498</v>
      </c>
      <c r="HK175">
        <v>0.85886521591338905</v>
      </c>
      <c r="HL175" s="5">
        <v>0.93486183480544904</v>
      </c>
    </row>
    <row r="176" spans="1:220" x14ac:dyDescent="0.25">
      <c r="A176" s="13">
        <v>5600</v>
      </c>
      <c r="B176">
        <v>0</v>
      </c>
      <c r="C176">
        <v>7.2052538643448405E-2</v>
      </c>
      <c r="D176">
        <v>0.13711209634020599</v>
      </c>
      <c r="E176">
        <v>0.19908754009773</v>
      </c>
      <c r="F176">
        <v>0.26207779004993997</v>
      </c>
      <c r="G176">
        <v>0.331123652622555</v>
      </c>
      <c r="H176">
        <v>0.41363734934221702</v>
      </c>
      <c r="I176">
        <v>0.52267328668003499</v>
      </c>
      <c r="J176">
        <v>0.68727070654250899</v>
      </c>
      <c r="K176">
        <v>0.98504287513143796</v>
      </c>
      <c r="L176" s="5">
        <v>1.72939368007287</v>
      </c>
      <c r="N176" s="13">
        <v>5600</v>
      </c>
      <c r="O176">
        <v>0</v>
      </c>
      <c r="P176">
        <v>7.2300048966075003E-2</v>
      </c>
      <c r="Q176">
        <v>0.13662342933416799</v>
      </c>
      <c r="R176">
        <v>0.19685082263075099</v>
      </c>
      <c r="S176">
        <v>0.25692902262089101</v>
      </c>
      <c r="T176">
        <v>0.32150781781745802</v>
      </c>
      <c r="U176">
        <v>0.39708203597349101</v>
      </c>
      <c r="V176">
        <v>0.49447393441076498</v>
      </c>
      <c r="W176">
        <v>0.636556342868006</v>
      </c>
      <c r="X176">
        <v>0.87914744153889501</v>
      </c>
      <c r="Y176" s="5">
        <v>1.41227623946547</v>
      </c>
      <c r="AA176" s="13">
        <v>5600</v>
      </c>
      <c r="AB176">
        <v>0</v>
      </c>
      <c r="AC176">
        <v>7.6190808858993903E-2</v>
      </c>
      <c r="AD176">
        <v>0.14296301303213099</v>
      </c>
      <c r="AE176">
        <v>0.20419841203411801</v>
      </c>
      <c r="AF176">
        <v>0.26369317233829398</v>
      </c>
      <c r="AG176">
        <v>0.32565450758596898</v>
      </c>
      <c r="AH176">
        <v>0.395518069393065</v>
      </c>
      <c r="AI176">
        <v>0.48157814624755801</v>
      </c>
      <c r="AJ176">
        <v>0.600063341015452</v>
      </c>
      <c r="AK176">
        <v>0.78545394550116399</v>
      </c>
      <c r="AL176" s="5">
        <v>1.13057280967423</v>
      </c>
      <c r="AN176" s="13">
        <v>5600</v>
      </c>
      <c r="AO176">
        <v>0</v>
      </c>
      <c r="AP176">
        <v>8.2169682071933606E-2</v>
      </c>
      <c r="AQ176">
        <v>0.15331206308275599</v>
      </c>
      <c r="AR176">
        <v>0.2173480229501</v>
      </c>
      <c r="AS176">
        <v>0.27798491362748401</v>
      </c>
      <c r="AT176">
        <v>0.33910024615131501</v>
      </c>
      <c r="AU176">
        <v>0.40531892651491402</v>
      </c>
      <c r="AV176">
        <v>0.48306200060927701</v>
      </c>
      <c r="AW176">
        <v>0.58400288454837102</v>
      </c>
      <c r="AX176">
        <v>0.729756187455042</v>
      </c>
      <c r="AY176" s="5">
        <v>0.96748302217378201</v>
      </c>
      <c r="BA176" s="13">
        <v>5600</v>
      </c>
      <c r="BB176">
        <v>0</v>
      </c>
      <c r="BC176">
        <v>9.1138950410263306E-2</v>
      </c>
      <c r="BD176">
        <v>0.16917386242047999</v>
      </c>
      <c r="BE176">
        <v>0.23808441020367599</v>
      </c>
      <c r="BF176">
        <v>0.30151736974591198</v>
      </c>
      <c r="BG176">
        <v>0.36306077478990001</v>
      </c>
      <c r="BH176">
        <v>0.42661626575170503</v>
      </c>
      <c r="BI176">
        <v>0.497001884176137</v>
      </c>
      <c r="BJ176">
        <v>0.58232009002194496</v>
      </c>
      <c r="BK176">
        <v>0.69533140958100703</v>
      </c>
      <c r="BL176" s="5">
        <v>0.85784874624149798</v>
      </c>
      <c r="BN176" s="13">
        <v>5600</v>
      </c>
      <c r="BO176">
        <v>0</v>
      </c>
      <c r="BP176">
        <v>0.102766609919187</v>
      </c>
      <c r="BQ176">
        <v>0.18998355101508799</v>
      </c>
      <c r="BR176">
        <v>0.26570976843789901</v>
      </c>
      <c r="BS176">
        <v>0.33358203545931697</v>
      </c>
      <c r="BT176">
        <v>0.39699874562436599</v>
      </c>
      <c r="BU176">
        <v>0.45934804049689199</v>
      </c>
      <c r="BV176">
        <v>0.52433623246243699</v>
      </c>
      <c r="BW176">
        <v>0.597807934067073</v>
      </c>
      <c r="BX176">
        <v>0.68750624467575205</v>
      </c>
      <c r="BY176" s="5">
        <v>0.80339152196963304</v>
      </c>
      <c r="CA176" s="13">
        <v>5600</v>
      </c>
      <c r="CB176">
        <v>0</v>
      </c>
      <c r="CC176">
        <v>0.11727959532495701</v>
      </c>
      <c r="CD176">
        <v>0.21617369965667299</v>
      </c>
      <c r="CE176">
        <v>0.30083805043990203</v>
      </c>
      <c r="CF176">
        <v>0.37495289725773501</v>
      </c>
      <c r="CG176">
        <v>0.44183315616351998</v>
      </c>
      <c r="CH176">
        <v>0.50455958964319003</v>
      </c>
      <c r="CI176">
        <v>0.56615148976201002</v>
      </c>
      <c r="CJ176">
        <v>0.63116711792076896</v>
      </c>
      <c r="CK176">
        <v>0.70468644923386503</v>
      </c>
      <c r="CL176" s="5">
        <v>0.79119168341590596</v>
      </c>
      <c r="CN176" s="13">
        <v>5600</v>
      </c>
      <c r="CO176">
        <v>0</v>
      </c>
      <c r="CP176">
        <v>0.130705991452541</v>
      </c>
      <c r="CQ176">
        <v>0.240846045964455</v>
      </c>
      <c r="CR176">
        <v>0.33456473512246199</v>
      </c>
      <c r="CS176">
        <v>0.415536230004594</v>
      </c>
      <c r="CT176">
        <v>0.48702627817047101</v>
      </c>
      <c r="CU176">
        <v>0.55196938461129597</v>
      </c>
      <c r="CV176">
        <v>0.61306946390789696</v>
      </c>
      <c r="CW176">
        <v>0.67479375947576503</v>
      </c>
      <c r="CX176">
        <v>0.74033291628722797</v>
      </c>
      <c r="CY176" s="5">
        <v>0.812467075725816</v>
      </c>
      <c r="DA176" s="13">
        <v>5600</v>
      </c>
      <c r="DB176">
        <v>0</v>
      </c>
      <c r="DC176">
        <v>0.15033835582670599</v>
      </c>
      <c r="DD176">
        <v>0.27742908310883402</v>
      </c>
      <c r="DE176">
        <v>0.38555546795902301</v>
      </c>
      <c r="DF176">
        <v>0.478545780588089</v>
      </c>
      <c r="DG176">
        <v>0.55980811427867205</v>
      </c>
      <c r="DH176">
        <v>0.63238047988484802</v>
      </c>
      <c r="DI176">
        <v>0.69901031846825901</v>
      </c>
      <c r="DJ176">
        <v>0.76525793344717397</v>
      </c>
      <c r="DK176">
        <v>0.83217489113524601</v>
      </c>
      <c r="DL176" s="5">
        <v>0.90281989379906302</v>
      </c>
      <c r="DN176" s="13">
        <v>5600</v>
      </c>
      <c r="DO176">
        <v>0</v>
      </c>
      <c r="DP176">
        <v>0.15009202585321199</v>
      </c>
      <c r="DQ176">
        <v>0.27720749877870698</v>
      </c>
      <c r="DR176">
        <v>0.38575263923373998</v>
      </c>
      <c r="DS176">
        <v>0.47965440349378102</v>
      </c>
      <c r="DT176">
        <v>0.56241418176718705</v>
      </c>
      <c r="DU176">
        <v>0.63717522544267102</v>
      </c>
      <c r="DV176">
        <v>0.70681933114874695</v>
      </c>
      <c r="DW176">
        <v>0.77681733851982904</v>
      </c>
      <c r="DX176">
        <v>0.84865564362155599</v>
      </c>
      <c r="DY176" s="5">
        <v>0.92578747569315401</v>
      </c>
      <c r="EA176" s="13">
        <v>5600</v>
      </c>
      <c r="EB176">
        <v>0</v>
      </c>
      <c r="EC176">
        <v>0.149899605454276</v>
      </c>
      <c r="ED176">
        <v>0.277077668884123</v>
      </c>
      <c r="EE176">
        <v>0.38606925025723199</v>
      </c>
      <c r="EF176">
        <v>0.48090821247271498</v>
      </c>
      <c r="EG176">
        <v>0.56520113649514303</v>
      </c>
      <c r="EH176">
        <v>0.64221407681218301</v>
      </c>
      <c r="EI176">
        <v>0.71498989419213999</v>
      </c>
      <c r="EJ176">
        <v>0.78900573736348101</v>
      </c>
      <c r="EK176">
        <v>0.86621891903137804</v>
      </c>
      <c r="EL176" s="5">
        <v>0.95059309222705402</v>
      </c>
      <c r="EN176" s="13">
        <v>5600</v>
      </c>
      <c r="EO176">
        <v>0</v>
      </c>
      <c r="EP176">
        <v>0.149746926047712</v>
      </c>
      <c r="EQ176">
        <v>0.277015630807181</v>
      </c>
      <c r="ER176">
        <v>0.38647491069933798</v>
      </c>
      <c r="ES176">
        <v>0.482272978547922</v>
      </c>
      <c r="ET176">
        <v>0.56813312117793802</v>
      </c>
      <c r="EU176">
        <v>0.647462113698686</v>
      </c>
      <c r="EV176">
        <v>0.72349231194603503</v>
      </c>
      <c r="EW176">
        <v>0.80179325430452697</v>
      </c>
      <c r="EX176">
        <v>0.88484779341951603</v>
      </c>
      <c r="EY176" s="5">
        <v>0.97726777149063004</v>
      </c>
      <c r="FA176" s="13">
        <v>5600</v>
      </c>
      <c r="FB176">
        <v>0</v>
      </c>
      <c r="FC176">
        <v>0.13942895195001001</v>
      </c>
      <c r="FD176">
        <v>0.257119317444298</v>
      </c>
      <c r="FE176">
        <v>0.35722664743299398</v>
      </c>
      <c r="FF176">
        <v>0.443449979240987</v>
      </c>
      <c r="FG176">
        <v>0.51907754487495095</v>
      </c>
      <c r="FH176">
        <v>0.58705031510573402</v>
      </c>
      <c r="FI176">
        <v>0.65003037779300399</v>
      </c>
      <c r="FJ176">
        <v>0.71299124045856599</v>
      </c>
      <c r="FK176">
        <v>0.77790606054218503</v>
      </c>
      <c r="FL176" s="5">
        <v>0.84756146134044397</v>
      </c>
      <c r="FN176" s="13">
        <v>5600</v>
      </c>
      <c r="FO176">
        <v>0</v>
      </c>
      <c r="FP176">
        <v>0.14782752578247399</v>
      </c>
      <c r="FQ176">
        <v>0.27272486109571797</v>
      </c>
      <c r="FR176">
        <v>0.37892149072765202</v>
      </c>
      <c r="FS176">
        <v>0.47019633486648399</v>
      </c>
      <c r="FT176">
        <v>0.54991183323237303</v>
      </c>
      <c r="FU176">
        <v>0.62106320039868201</v>
      </c>
      <c r="FV176">
        <v>0.68634755497527</v>
      </c>
      <c r="FW176">
        <v>0.75123397535539804</v>
      </c>
      <c r="FX176">
        <v>0.81687405038373295</v>
      </c>
      <c r="FY176" s="5">
        <v>0.88621010235576103</v>
      </c>
      <c r="GA176" s="13">
        <v>5600</v>
      </c>
      <c r="GB176">
        <v>0</v>
      </c>
      <c r="GC176">
        <v>0.15037390939655701</v>
      </c>
      <c r="GD176">
        <v>0.27746487536145098</v>
      </c>
      <c r="GE176">
        <v>0.38554130209835102</v>
      </c>
      <c r="GF176">
        <v>0.47841975746794502</v>
      </c>
      <c r="GG176">
        <v>0.55949754181804801</v>
      </c>
      <c r="GH176">
        <v>0.63180074068651004</v>
      </c>
      <c r="GI176">
        <v>0.69806180836259002</v>
      </c>
      <c r="GJ176">
        <v>0.763859742577229</v>
      </c>
      <c r="GK176">
        <v>0.83019327811895505</v>
      </c>
      <c r="GL176" s="5">
        <v>0.90007904274181205</v>
      </c>
      <c r="GN176" s="13">
        <v>5600</v>
      </c>
      <c r="GO176">
        <v>0</v>
      </c>
      <c r="GP176">
        <v>0.149072977456045</v>
      </c>
      <c r="GQ176">
        <v>0.27504374121778402</v>
      </c>
      <c r="GR176">
        <v>0.38216035384672298</v>
      </c>
      <c r="GS176">
        <v>0.47421981269883901</v>
      </c>
      <c r="GT176">
        <v>0.554601362119575</v>
      </c>
      <c r="GU176">
        <v>0.62631510603560203</v>
      </c>
      <c r="GV176">
        <v>0.69207053564548604</v>
      </c>
      <c r="GW176">
        <v>0.75740485692081905</v>
      </c>
      <c r="GX176">
        <v>0.82337890604208297</v>
      </c>
      <c r="GY176" s="5">
        <v>0.89297593764294803</v>
      </c>
      <c r="HA176" s="13">
        <v>5600</v>
      </c>
      <c r="HB176">
        <v>0</v>
      </c>
      <c r="HC176">
        <v>0.150382986303984</v>
      </c>
      <c r="HD176">
        <v>0.27747414360175798</v>
      </c>
      <c r="HE176">
        <v>0.38553817412406699</v>
      </c>
      <c r="HF176">
        <v>0.47838874348545801</v>
      </c>
      <c r="HG176">
        <v>0.55942048485288098</v>
      </c>
      <c r="HH176">
        <v>0.63165654525488502</v>
      </c>
      <c r="HI176">
        <v>0.69782569396925298</v>
      </c>
      <c r="HJ176">
        <v>0.76351188299147899</v>
      </c>
      <c r="HK176">
        <v>0.82970067088032995</v>
      </c>
      <c r="HL176" s="5">
        <v>0.89939840327151599</v>
      </c>
    </row>
    <row r="177" spans="1:220" x14ac:dyDescent="0.25">
      <c r="A177" s="13">
        <v>7000</v>
      </c>
      <c r="B177">
        <v>0</v>
      </c>
      <c r="C177">
        <v>6.9733295085365798E-2</v>
      </c>
      <c r="D177">
        <v>0.13250741517762399</v>
      </c>
      <c r="E177">
        <v>0.19163873384493199</v>
      </c>
      <c r="F177">
        <v>0.25048438197552603</v>
      </c>
      <c r="G177">
        <v>0.31291603855146199</v>
      </c>
      <c r="H177">
        <v>0.38414750181913798</v>
      </c>
      <c r="I177">
        <v>0.47242716339400198</v>
      </c>
      <c r="J177">
        <v>0.59441824603793902</v>
      </c>
      <c r="K177">
        <v>0.78517580476840798</v>
      </c>
      <c r="L177" s="5">
        <v>1.1441073603449201</v>
      </c>
      <c r="N177" s="13">
        <v>7000</v>
      </c>
      <c r="O177">
        <v>0</v>
      </c>
      <c r="P177">
        <v>6.9420000571957796E-2</v>
      </c>
      <c r="Q177">
        <v>0.13103884050033701</v>
      </c>
      <c r="R177">
        <v>0.18818595945800801</v>
      </c>
      <c r="S177">
        <v>0.24415447560287501</v>
      </c>
      <c r="T177">
        <v>0.30261994459845998</v>
      </c>
      <c r="U177">
        <v>0.36833300451546203</v>
      </c>
      <c r="V177">
        <v>0.44848210704147701</v>
      </c>
      <c r="W177">
        <v>0.55713188614612896</v>
      </c>
      <c r="X177">
        <v>0.72201718760867695</v>
      </c>
      <c r="Y177" s="5">
        <v>1.0155365989458001</v>
      </c>
      <c r="AA177" s="13">
        <v>7000</v>
      </c>
      <c r="AB177">
        <v>0</v>
      </c>
      <c r="AC177">
        <v>7.2991240413775499E-2</v>
      </c>
      <c r="AD177">
        <v>0.136882255601596</v>
      </c>
      <c r="AE177">
        <v>0.19504647342151599</v>
      </c>
      <c r="AF177">
        <v>0.25071749807347599</v>
      </c>
      <c r="AG177">
        <v>0.30732985713253302</v>
      </c>
      <c r="AH177">
        <v>0.36904120058512002</v>
      </c>
      <c r="AI177">
        <v>0.441688028143704</v>
      </c>
      <c r="AJ177">
        <v>0.53611608343331896</v>
      </c>
      <c r="AK177">
        <v>0.67131798936071396</v>
      </c>
      <c r="AL177" s="5">
        <v>0.89028693712996099</v>
      </c>
      <c r="AN177" s="13">
        <v>7000</v>
      </c>
      <c r="AO177">
        <v>0</v>
      </c>
      <c r="AP177">
        <v>7.8736343217926497E-2</v>
      </c>
      <c r="AQ177">
        <v>0.14689931385256899</v>
      </c>
      <c r="AR177">
        <v>0.20793630034284799</v>
      </c>
      <c r="AS177">
        <v>0.265063899458167</v>
      </c>
      <c r="AT177">
        <v>0.32154137089707702</v>
      </c>
      <c r="AU177">
        <v>0.38105794373152202</v>
      </c>
      <c r="AV177">
        <v>0.44838671554336601</v>
      </c>
      <c r="AW177">
        <v>0.531962361481219</v>
      </c>
      <c r="AX177">
        <v>0.64471437671335396</v>
      </c>
      <c r="AY177" s="5">
        <v>0.81206056522816905</v>
      </c>
      <c r="BA177" s="13">
        <v>7000</v>
      </c>
      <c r="BB177">
        <v>0</v>
      </c>
      <c r="BC177">
        <v>8.74538886972413E-2</v>
      </c>
      <c r="BD177">
        <v>0.16241335796454001</v>
      </c>
      <c r="BE177">
        <v>0.228418800508877</v>
      </c>
      <c r="BF177">
        <v>0.28869237332369402</v>
      </c>
      <c r="BG177">
        <v>0.34634051440922298</v>
      </c>
      <c r="BH177">
        <v>0.40461676996219997</v>
      </c>
      <c r="BI177">
        <v>0.467323094770841</v>
      </c>
      <c r="BJ177">
        <v>0.54083577814837802</v>
      </c>
      <c r="BK177">
        <v>0.63333815976972596</v>
      </c>
      <c r="BL177" s="5">
        <v>0.75836280490653396</v>
      </c>
      <c r="BN177" s="13">
        <v>7000</v>
      </c>
      <c r="BO177">
        <v>0</v>
      </c>
      <c r="BP177">
        <v>9.88005532522961E-2</v>
      </c>
      <c r="BQ177">
        <v>0.18282601373528401</v>
      </c>
      <c r="BR177">
        <v>0.25572733595281</v>
      </c>
      <c r="BS177">
        <v>0.32077004500561901</v>
      </c>
      <c r="BT177">
        <v>0.38097408868888799</v>
      </c>
      <c r="BU177">
        <v>0.43928271185578199</v>
      </c>
      <c r="BV177">
        <v>0.498795949524519</v>
      </c>
      <c r="BW177">
        <v>0.56450850254893603</v>
      </c>
      <c r="BX177">
        <v>0.64160829930196495</v>
      </c>
      <c r="BY177" s="5">
        <v>0.73714809719275098</v>
      </c>
      <c r="CA177" s="13">
        <v>7000</v>
      </c>
      <c r="CB177">
        <v>0</v>
      </c>
      <c r="CC177">
        <v>0.113010225853209</v>
      </c>
      <c r="CD177">
        <v>0.20857608712902301</v>
      </c>
      <c r="CE177">
        <v>0.290475135451499</v>
      </c>
      <c r="CF177">
        <v>0.36205826611945302</v>
      </c>
      <c r="CG177">
        <v>0.42633503341143802</v>
      </c>
      <c r="CH177">
        <v>0.48607465163536101</v>
      </c>
      <c r="CI177">
        <v>0.54393673655482699</v>
      </c>
      <c r="CJ177">
        <v>0.604104467104704</v>
      </c>
      <c r="CK177">
        <v>0.67002433740643597</v>
      </c>
      <c r="CL177" s="5">
        <v>0.74538863441339498</v>
      </c>
      <c r="CN177" s="13">
        <v>7000</v>
      </c>
      <c r="CO177">
        <v>0</v>
      </c>
      <c r="CP177">
        <v>0.12618464180481101</v>
      </c>
      <c r="CQ177">
        <v>0.23284734442944499</v>
      </c>
      <c r="CR177">
        <v>0.32378824425661001</v>
      </c>
      <c r="CS177">
        <v>0.40238606123164999</v>
      </c>
      <c r="CT177">
        <v>0.471646050385996</v>
      </c>
      <c r="CU177">
        <v>0.53426069294096101</v>
      </c>
      <c r="CV177">
        <v>0.59268924194499295</v>
      </c>
      <c r="CW177">
        <v>0.65114700882018295</v>
      </c>
      <c r="CX177">
        <v>0.71165054787522997</v>
      </c>
      <c r="CY177" s="5">
        <v>0.77683714211619104</v>
      </c>
      <c r="DA177" s="13">
        <v>7000</v>
      </c>
      <c r="DB177">
        <v>0</v>
      </c>
      <c r="DC177">
        <v>0.14531466806828999</v>
      </c>
      <c r="DD177">
        <v>0.26853474112804399</v>
      </c>
      <c r="DE177">
        <v>0.37360917881335698</v>
      </c>
      <c r="DF177">
        <v>0.46407911470114999</v>
      </c>
      <c r="DG177">
        <v>0.54310384759274999</v>
      </c>
      <c r="DH177">
        <v>0.61350000572564301</v>
      </c>
      <c r="DI177">
        <v>0.67818152123136599</v>
      </c>
      <c r="DJ177">
        <v>0.74120977001033606</v>
      </c>
      <c r="DK177">
        <v>0.80397286098404397</v>
      </c>
      <c r="DL177" s="5">
        <v>0.86910144741409101</v>
      </c>
      <c r="DN177" s="13">
        <v>7000</v>
      </c>
      <c r="DO177">
        <v>0</v>
      </c>
      <c r="DP177">
        <v>0.14510406486201199</v>
      </c>
      <c r="DQ177">
        <v>0.26835569674363702</v>
      </c>
      <c r="DR177">
        <v>0.37381929072111397</v>
      </c>
      <c r="DS177">
        <v>0.46512793231300997</v>
      </c>
      <c r="DT177">
        <v>0.54552584057062903</v>
      </c>
      <c r="DU177">
        <v>0.61792246362729497</v>
      </c>
      <c r="DV177">
        <v>0.68531053478731996</v>
      </c>
      <c r="DW177">
        <v>0.75175062315902097</v>
      </c>
      <c r="DX177">
        <v>0.81895344230713996</v>
      </c>
      <c r="DY177" s="5">
        <v>0.88986355329653299</v>
      </c>
      <c r="EA177" s="13">
        <v>7000</v>
      </c>
      <c r="EB177">
        <v>0</v>
      </c>
      <c r="EC177">
        <v>0.14494018733105499</v>
      </c>
      <c r="ED177">
        <v>0.26825667863540298</v>
      </c>
      <c r="EE177">
        <v>0.37413423813775698</v>
      </c>
      <c r="EF177">
        <v>0.46630489310524398</v>
      </c>
      <c r="EG177">
        <v>0.54810796701113595</v>
      </c>
      <c r="EH177">
        <v>0.62256071704740301</v>
      </c>
      <c r="EI177">
        <v>0.69276431677253503</v>
      </c>
      <c r="EJ177">
        <v>0.76284396273827304</v>
      </c>
      <c r="EK177">
        <v>0.83486819780420995</v>
      </c>
      <c r="EL177" s="5">
        <v>0.91218693777635595</v>
      </c>
      <c r="EN177" s="13">
        <v>7000</v>
      </c>
      <c r="EO177">
        <v>0</v>
      </c>
      <c r="EP177">
        <v>0.144810704659182</v>
      </c>
      <c r="EQ177">
        <v>0.26821669724763902</v>
      </c>
      <c r="ER177">
        <v>0.37452722002438998</v>
      </c>
      <c r="ES177">
        <v>0.46757959257811499</v>
      </c>
      <c r="ET177">
        <v>0.55081810926473795</v>
      </c>
      <c r="EU177">
        <v>0.62738309840082396</v>
      </c>
      <c r="EV177">
        <v>0.70051329487619896</v>
      </c>
      <c r="EW177">
        <v>0.77445934322078702</v>
      </c>
      <c r="EX177">
        <v>0.851695834366473</v>
      </c>
      <c r="EY177" s="5">
        <v>0.93608569816223097</v>
      </c>
      <c r="FA177" s="13">
        <v>7000</v>
      </c>
      <c r="FB177">
        <v>0</v>
      </c>
      <c r="FC177">
        <v>0.13468909140097801</v>
      </c>
      <c r="FD177">
        <v>0.24873227314990601</v>
      </c>
      <c r="FE177">
        <v>0.34595359149147598</v>
      </c>
      <c r="FF177">
        <v>0.42976767844826003</v>
      </c>
      <c r="FG177">
        <v>0.50321421103186803</v>
      </c>
      <c r="FH177">
        <v>0.56900490846654095</v>
      </c>
      <c r="FI177">
        <v>0.62963046166418102</v>
      </c>
      <c r="FJ177">
        <v>0.68963312943228505</v>
      </c>
      <c r="FK177">
        <v>0.75016296524249904</v>
      </c>
      <c r="FL177" s="5">
        <v>0.813904597250524</v>
      </c>
      <c r="FN177" s="13">
        <v>7000</v>
      </c>
      <c r="FO177">
        <v>0</v>
      </c>
      <c r="FP177">
        <v>0.14286128779054999</v>
      </c>
      <c r="FQ177">
        <v>0.26393590730727001</v>
      </c>
      <c r="FR177">
        <v>0.36712191320177801</v>
      </c>
      <c r="FS177">
        <v>0.45591344126869998</v>
      </c>
      <c r="FT177">
        <v>0.53342600724524603</v>
      </c>
      <c r="FU177">
        <v>0.60243499057741801</v>
      </c>
      <c r="FV177">
        <v>0.66574854637011904</v>
      </c>
      <c r="FW177">
        <v>0.72752657414381605</v>
      </c>
      <c r="FX177">
        <v>0.78905290640974701</v>
      </c>
      <c r="FY177" s="5">
        <v>0.852917422082625</v>
      </c>
      <c r="GA177" s="13">
        <v>7000</v>
      </c>
      <c r="GB177">
        <v>0</v>
      </c>
      <c r="GC177">
        <v>0.145345125929699</v>
      </c>
      <c r="GD177">
        <v>0.26856418976431001</v>
      </c>
      <c r="GE177">
        <v>0.37359212567908301</v>
      </c>
      <c r="GF177">
        <v>0.463959110346154</v>
      </c>
      <c r="GG177">
        <v>0.542814571101913</v>
      </c>
      <c r="GH177">
        <v>0.61296458447879099</v>
      </c>
      <c r="GI177">
        <v>0.67731539038269395</v>
      </c>
      <c r="GJ177">
        <v>0.73993347124231201</v>
      </c>
      <c r="GK177">
        <v>0.80216839026965603</v>
      </c>
      <c r="GL177" s="5">
        <v>0.86661731641555095</v>
      </c>
      <c r="GN177" s="13">
        <v>7000</v>
      </c>
      <c r="GO177">
        <v>0</v>
      </c>
      <c r="GP177">
        <v>0.1440756673585</v>
      </c>
      <c r="GQ177">
        <v>0.26619923053963601</v>
      </c>
      <c r="GR177">
        <v>0.37028644948113298</v>
      </c>
      <c r="GS177">
        <v>0.45984881423639501</v>
      </c>
      <c r="GT177">
        <v>0.53801819859384603</v>
      </c>
      <c r="GU177">
        <v>0.607584788138395</v>
      </c>
      <c r="GV177">
        <v>0.67140506638841002</v>
      </c>
      <c r="GW177">
        <v>0.73359175869926796</v>
      </c>
      <c r="GX177">
        <v>0.79546102217981696</v>
      </c>
      <c r="GY177" s="5">
        <v>0.85960571608917602</v>
      </c>
      <c r="HA177" s="13">
        <v>7000</v>
      </c>
      <c r="HB177">
        <v>0</v>
      </c>
      <c r="HC177">
        <v>0.14535290409096599</v>
      </c>
      <c r="HD177">
        <v>0.26857183171415699</v>
      </c>
      <c r="HE177">
        <v>0.37358822607436598</v>
      </c>
      <c r="HF177">
        <v>0.46392954437740402</v>
      </c>
      <c r="HG177">
        <v>0.54274277264052595</v>
      </c>
      <c r="HH177">
        <v>0.61283138607713905</v>
      </c>
      <c r="HI177">
        <v>0.67709977870237203</v>
      </c>
      <c r="HJ177">
        <v>0.73961589410419204</v>
      </c>
      <c r="HK177">
        <v>0.801719706541134</v>
      </c>
      <c r="HL177" s="5">
        <v>0.86600020255935595</v>
      </c>
    </row>
    <row r="178" spans="1:220" x14ac:dyDescent="0.25">
      <c r="A178" s="13">
        <v>8400</v>
      </c>
      <c r="B178">
        <v>0</v>
      </c>
      <c r="C178">
        <v>6.7443710057625603E-2</v>
      </c>
      <c r="D178">
        <v>0.12802887965015899</v>
      </c>
      <c r="E178">
        <v>0.184579202778266</v>
      </c>
      <c r="F178">
        <v>0.239873690459249</v>
      </c>
      <c r="G178">
        <v>0.296946918682988</v>
      </c>
      <c r="H178">
        <v>0.35957900706147999</v>
      </c>
      <c r="I178">
        <v>0.43320642086663602</v>
      </c>
      <c r="J178">
        <v>0.52821743944607602</v>
      </c>
      <c r="K178">
        <v>0.66197301439367595</v>
      </c>
      <c r="L178" s="5">
        <v>0.87492569612641202</v>
      </c>
      <c r="N178" s="13">
        <v>8400</v>
      </c>
      <c r="O178">
        <v>0</v>
      </c>
      <c r="P178">
        <v>6.6550737848177693E-2</v>
      </c>
      <c r="Q178">
        <v>0.12552981573962499</v>
      </c>
      <c r="R178">
        <v>0.179800649884408</v>
      </c>
      <c r="S178">
        <v>0.232133900672921</v>
      </c>
      <c r="T178">
        <v>0.28548485925218903</v>
      </c>
      <c r="U178">
        <v>0.343421512585531</v>
      </c>
      <c r="V178">
        <v>0.41089666382226903</v>
      </c>
      <c r="W178">
        <v>0.497166685737706</v>
      </c>
      <c r="X178">
        <v>0.61695057305428203</v>
      </c>
      <c r="Y178" s="5">
        <v>0.803176687979403</v>
      </c>
      <c r="AA178" s="13">
        <v>8400</v>
      </c>
      <c r="AB178">
        <v>0</v>
      </c>
      <c r="AC178">
        <v>6.9823680281020303E-2</v>
      </c>
      <c r="AD178">
        <v>0.13090316715685801</v>
      </c>
      <c r="AE178">
        <v>0.18617473832381701</v>
      </c>
      <c r="AF178">
        <v>0.238409651643118</v>
      </c>
      <c r="AG178">
        <v>0.290449545963745</v>
      </c>
      <c r="AH178">
        <v>0.34554544161401601</v>
      </c>
      <c r="AI178">
        <v>0.40793264785597899</v>
      </c>
      <c r="AJ178">
        <v>0.48526126718222401</v>
      </c>
      <c r="AK178">
        <v>0.58840053197023101</v>
      </c>
      <c r="AL178" s="5">
        <v>0.73968039354583404</v>
      </c>
      <c r="AN178" s="13">
        <v>8400</v>
      </c>
      <c r="AO178">
        <v>0</v>
      </c>
      <c r="AP178">
        <v>7.5357337507056796E-2</v>
      </c>
      <c r="AQ178">
        <v>0.140617461217281</v>
      </c>
      <c r="AR178">
        <v>0.19881432933111001</v>
      </c>
      <c r="AS178">
        <v>0.25275059276865802</v>
      </c>
      <c r="AT178">
        <v>0.30519358297883697</v>
      </c>
      <c r="AU178">
        <v>0.35913867435798702</v>
      </c>
      <c r="AV178">
        <v>0.41822572500704303</v>
      </c>
      <c r="AW178">
        <v>0.48880838776121099</v>
      </c>
      <c r="AX178">
        <v>0.57875968162881797</v>
      </c>
      <c r="AY178" s="5">
        <v>0.70289831131976699</v>
      </c>
      <c r="BA178" s="13">
        <v>8400</v>
      </c>
      <c r="BB178">
        <v>0</v>
      </c>
      <c r="BC178">
        <v>8.3840708943197798E-2</v>
      </c>
      <c r="BD178">
        <v>0.155802756281647</v>
      </c>
      <c r="BE178">
        <v>0.21903687048679299</v>
      </c>
      <c r="BF178">
        <v>0.27639707289388998</v>
      </c>
      <c r="BG178">
        <v>0.33059074343816902</v>
      </c>
      <c r="BH178">
        <v>0.38436597297700598</v>
      </c>
      <c r="BI178">
        <v>0.44078322806589698</v>
      </c>
      <c r="BJ178">
        <v>0.50500398524333201</v>
      </c>
      <c r="BK178">
        <v>0.58227140837721103</v>
      </c>
      <c r="BL178" s="5">
        <v>0.681469793868266</v>
      </c>
      <c r="BN178" s="13">
        <v>8400</v>
      </c>
      <c r="BO178">
        <v>0</v>
      </c>
      <c r="BP178">
        <v>9.4917782567421394E-2</v>
      </c>
      <c r="BQ178">
        <v>0.175825781101071</v>
      </c>
      <c r="BR178">
        <v>0.24600745067000501</v>
      </c>
      <c r="BS178">
        <v>0.30839790579202098</v>
      </c>
      <c r="BT178">
        <v>0.36569032784325201</v>
      </c>
      <c r="BU178">
        <v>0.42046165728085</v>
      </c>
      <c r="BV178">
        <v>0.47534056932726099</v>
      </c>
      <c r="BW178">
        <v>0.53465130760039803</v>
      </c>
      <c r="BX178">
        <v>0.60181100748758798</v>
      </c>
      <c r="BY178" s="5">
        <v>0.68204387448503101</v>
      </c>
      <c r="CA178" s="13">
        <v>8400</v>
      </c>
      <c r="CB178">
        <v>0</v>
      </c>
      <c r="CC178">
        <v>0.108827113260516</v>
      </c>
      <c r="CD178">
        <v>0.201128531179566</v>
      </c>
      <c r="CE178">
        <v>0.28033589769775802</v>
      </c>
      <c r="CF178">
        <v>0.349499834635708</v>
      </c>
      <c r="CG178">
        <v>0.41135571562923601</v>
      </c>
      <c r="CH178">
        <v>0.46840143017865998</v>
      </c>
      <c r="CI178">
        <v>0.52299693014057302</v>
      </c>
      <c r="CJ178">
        <v>0.57897055408074305</v>
      </c>
      <c r="CK178">
        <v>0.63858635037231504</v>
      </c>
      <c r="CL178" s="5">
        <v>0.70498218530274204</v>
      </c>
      <c r="CN178" s="13">
        <v>8400</v>
      </c>
      <c r="CO178">
        <v>0</v>
      </c>
      <c r="CP178">
        <v>0.12173969763386699</v>
      </c>
      <c r="CQ178">
        <v>0.224973368007339</v>
      </c>
      <c r="CR178">
        <v>0.31318183430074498</v>
      </c>
      <c r="CS178">
        <v>0.38946956933021498</v>
      </c>
      <c r="CT178">
        <v>0.45660139228893099</v>
      </c>
      <c r="CU178">
        <v>0.51704995028098599</v>
      </c>
      <c r="CV178">
        <v>0.57308011462830499</v>
      </c>
      <c r="CW178">
        <v>0.62856047350626598</v>
      </c>
      <c r="CX178">
        <v>0.68473273344943197</v>
      </c>
      <c r="CY178" s="5">
        <v>0.74407403322963495</v>
      </c>
      <c r="DA178" s="13">
        <v>8400</v>
      </c>
      <c r="DB178">
        <v>0</v>
      </c>
      <c r="DC178">
        <v>0.14032971376963199</v>
      </c>
      <c r="DD178">
        <v>0.25969248973161502</v>
      </c>
      <c r="DE178">
        <v>0.36172416437977301</v>
      </c>
      <c r="DF178">
        <v>0.44969586328074401</v>
      </c>
      <c r="DG178">
        <v>0.52653288585623403</v>
      </c>
      <c r="DH178">
        <v>0.59484503028816005</v>
      </c>
      <c r="DI178">
        <v>0.65759816685399997</v>
      </c>
      <c r="DJ178">
        <v>0.71772082902571599</v>
      </c>
      <c r="DK178">
        <v>0.77682053234318305</v>
      </c>
      <c r="DL178" s="5">
        <v>0.83718008033786895</v>
      </c>
      <c r="DN178" s="13">
        <v>8400</v>
      </c>
      <c r="DO178">
        <v>0</v>
      </c>
      <c r="DP178">
        <v>0.14015149655938799</v>
      </c>
      <c r="DQ178">
        <v>0.25955194801319098</v>
      </c>
      <c r="DR178">
        <v>0.36194509622676002</v>
      </c>
      <c r="DS178">
        <v>0.45068751855875699</v>
      </c>
      <c r="DT178">
        <v>0.52878183538950396</v>
      </c>
      <c r="DU178">
        <v>0.598919894469639</v>
      </c>
      <c r="DV178">
        <v>0.66410588171053597</v>
      </c>
      <c r="DW178">
        <v>0.72733092492654405</v>
      </c>
      <c r="DX178">
        <v>0.79043809474432603</v>
      </c>
      <c r="DY178" s="5">
        <v>0.85596117241103797</v>
      </c>
      <c r="EA178" s="13">
        <v>8400</v>
      </c>
      <c r="EB178">
        <v>0</v>
      </c>
      <c r="EC178">
        <v>0.140013414539083</v>
      </c>
      <c r="ED178">
        <v>0.25948054844128798</v>
      </c>
      <c r="EE178">
        <v>0.362257158594882</v>
      </c>
      <c r="EF178">
        <v>0.451791195714839</v>
      </c>
      <c r="EG178">
        <v>0.53117128842782202</v>
      </c>
      <c r="EH178">
        <v>0.60318408768295195</v>
      </c>
      <c r="EI178">
        <v>0.67090295327274696</v>
      </c>
      <c r="EJ178">
        <v>0.737423788780185</v>
      </c>
      <c r="EK178">
        <v>0.80485918087506503</v>
      </c>
      <c r="EL178" s="5">
        <v>0.87606631231504295</v>
      </c>
      <c r="EN178" s="13">
        <v>8400</v>
      </c>
      <c r="EO178">
        <v>0</v>
      </c>
      <c r="EP178">
        <v>0.13990483647812099</v>
      </c>
      <c r="EQ178">
        <v>0.25946008563373302</v>
      </c>
      <c r="ER178">
        <v>0.36263695702745002</v>
      </c>
      <c r="ES178">
        <v>0.452980173646852</v>
      </c>
      <c r="ET178">
        <v>0.533672795942291</v>
      </c>
      <c r="EU178">
        <v>0.60760924180876597</v>
      </c>
      <c r="EV178">
        <v>0.67796082310110295</v>
      </c>
      <c r="EW178">
        <v>0.74796957319857504</v>
      </c>
      <c r="EX178">
        <v>0.82006032478995505</v>
      </c>
      <c r="EY178" s="5">
        <v>0.89749813906034204</v>
      </c>
      <c r="FA178" s="13">
        <v>8400</v>
      </c>
      <c r="FB178">
        <v>0</v>
      </c>
      <c r="FC178">
        <v>0.13001423409312099</v>
      </c>
      <c r="FD178">
        <v>0.24044691435353999</v>
      </c>
      <c r="FE178">
        <v>0.33481223091729001</v>
      </c>
      <c r="FF178">
        <v>0.41625823093301101</v>
      </c>
      <c r="FG178">
        <v>0.48759269594423499</v>
      </c>
      <c r="FH178">
        <v>0.55131987279090899</v>
      </c>
      <c r="FI178">
        <v>0.61002677287574403</v>
      </c>
      <c r="FJ178">
        <v>0.66704395304638198</v>
      </c>
      <c r="FK178">
        <v>0.72374585839498595</v>
      </c>
      <c r="FL178" s="5">
        <v>0.78242994178802305</v>
      </c>
      <c r="FN178" s="13">
        <v>8400</v>
      </c>
      <c r="FO178">
        <v>0</v>
      </c>
      <c r="FP178">
        <v>0.13794226612844099</v>
      </c>
      <c r="FQ178">
        <v>0.25521464071413702</v>
      </c>
      <c r="FR178">
        <v>0.35540485589844101</v>
      </c>
      <c r="FS178">
        <v>0.44173950346312701</v>
      </c>
      <c r="FT178">
        <v>0.51710227184574598</v>
      </c>
      <c r="FU178">
        <v>0.58406367281237404</v>
      </c>
      <c r="FV178">
        <v>0.64549998685562504</v>
      </c>
      <c r="FW178">
        <v>0.70441184918799904</v>
      </c>
      <c r="FX178">
        <v>0.76231793557335104</v>
      </c>
      <c r="FY178" s="5">
        <v>0.82147021685867805</v>
      </c>
      <c r="GA178" s="13">
        <v>8400</v>
      </c>
      <c r="GB178">
        <v>0</v>
      </c>
      <c r="GC178">
        <v>0.140355544271726</v>
      </c>
      <c r="GD178">
        <v>0.25971617092370902</v>
      </c>
      <c r="GE178">
        <v>0.36170456378632099</v>
      </c>
      <c r="GF178">
        <v>0.44958162065187601</v>
      </c>
      <c r="GG178">
        <v>0.52626360940484795</v>
      </c>
      <c r="GH178">
        <v>0.59435096692054201</v>
      </c>
      <c r="GI178">
        <v>0.65680711743616005</v>
      </c>
      <c r="GJ178">
        <v>0.71655586148253503</v>
      </c>
      <c r="GK178">
        <v>0.77517720446369198</v>
      </c>
      <c r="GL178" s="5">
        <v>0.83492716569064596</v>
      </c>
      <c r="GN178" s="13">
        <v>8400</v>
      </c>
      <c r="GO178">
        <v>0</v>
      </c>
      <c r="GP178">
        <v>0.139121969483186</v>
      </c>
      <c r="GQ178">
        <v>0.257415629151028</v>
      </c>
      <c r="GR178">
        <v>0.358485553207817</v>
      </c>
      <c r="GS178">
        <v>0.445574892898432</v>
      </c>
      <c r="GT178">
        <v>0.52158307675180704</v>
      </c>
      <c r="GU178">
        <v>0.58909506995348304</v>
      </c>
      <c r="GV178">
        <v>0.65103003851389796</v>
      </c>
      <c r="GW178">
        <v>0.71034984348085795</v>
      </c>
      <c r="GX178">
        <v>0.76860331200693499</v>
      </c>
      <c r="GY178" s="5">
        <v>0.82804013109056795</v>
      </c>
      <c r="HA178" s="13">
        <v>8400</v>
      </c>
      <c r="HB178">
        <v>0</v>
      </c>
      <c r="HC178">
        <v>0.14036214274341699</v>
      </c>
      <c r="HD178">
        <v>0.259722333384941</v>
      </c>
      <c r="HE178">
        <v>0.361699980354936</v>
      </c>
      <c r="HF178">
        <v>0.44955344116573798</v>
      </c>
      <c r="HG178">
        <v>0.52619674841986597</v>
      </c>
      <c r="HH178">
        <v>0.59422802985356504</v>
      </c>
      <c r="HI178">
        <v>0.65661018409070004</v>
      </c>
      <c r="HJ178">
        <v>0.71626593959208795</v>
      </c>
      <c r="HK178">
        <v>0.77476848232258799</v>
      </c>
      <c r="HL178" s="5">
        <v>0.834367286533232</v>
      </c>
    </row>
    <row r="179" spans="1:220" x14ac:dyDescent="0.25">
      <c r="A179" s="13">
        <v>9800</v>
      </c>
      <c r="B179">
        <v>0</v>
      </c>
      <c r="C179">
        <v>6.5180781554447606E-2</v>
      </c>
      <c r="D179">
        <v>0.123658163140437</v>
      </c>
      <c r="E179">
        <v>0.17784371974315</v>
      </c>
      <c r="F179">
        <v>0.23005946218276899</v>
      </c>
      <c r="G179">
        <v>0.28272803418285902</v>
      </c>
      <c r="H179">
        <v>0.338668217384818</v>
      </c>
      <c r="I179">
        <v>0.40163760281785899</v>
      </c>
      <c r="J179">
        <v>0.47850562590465701</v>
      </c>
      <c r="K179">
        <v>0.57836902910072696</v>
      </c>
      <c r="L179" s="5">
        <v>0.72036712125739299</v>
      </c>
      <c r="N179" s="13">
        <v>9800</v>
      </c>
      <c r="O179">
        <v>0</v>
      </c>
      <c r="P179">
        <v>6.3690068660429103E-2</v>
      </c>
      <c r="Q179">
        <v>0.120081193927308</v>
      </c>
      <c r="R179">
        <v>0.17164069154277001</v>
      </c>
      <c r="S179">
        <v>0.22071614532259401</v>
      </c>
      <c r="T179">
        <v>0.269719919267354</v>
      </c>
      <c r="U179">
        <v>0.32139786057337</v>
      </c>
      <c r="V179">
        <v>0.37931862750282003</v>
      </c>
      <c r="W179">
        <v>0.44983213244862802</v>
      </c>
      <c r="X179">
        <v>0.54113222529935601</v>
      </c>
      <c r="Y179" s="5">
        <v>0.67005928603607501</v>
      </c>
      <c r="AA179" s="13">
        <v>9800</v>
      </c>
      <c r="AB179">
        <v>0</v>
      </c>
      <c r="AC179">
        <v>6.6689780544955196E-2</v>
      </c>
      <c r="AD179">
        <v>0.12501993896254801</v>
      </c>
      <c r="AE179">
        <v>0.17754916667864801</v>
      </c>
      <c r="AF179">
        <v>0.22666440757214401</v>
      </c>
      <c r="AG179">
        <v>0.27474425122762602</v>
      </c>
      <c r="AH179">
        <v>0.324382014618949</v>
      </c>
      <c r="AI179">
        <v>0.37877919063939097</v>
      </c>
      <c r="AJ179">
        <v>0.44347122888095197</v>
      </c>
      <c r="AK179">
        <v>0.52490036110301996</v>
      </c>
      <c r="AL179" s="5">
        <v>0.63568486148658698</v>
      </c>
      <c r="AN179" s="13">
        <v>9800</v>
      </c>
      <c r="AO179">
        <v>0</v>
      </c>
      <c r="AP179">
        <v>7.2035013832608699E-2</v>
      </c>
      <c r="AQ179">
        <v>0.134463936160721</v>
      </c>
      <c r="AR179">
        <v>0.18995845026789401</v>
      </c>
      <c r="AS179">
        <v>0.24096876791844499</v>
      </c>
      <c r="AT179">
        <v>0.28986463470002299</v>
      </c>
      <c r="AU179">
        <v>0.339116452342133</v>
      </c>
      <c r="AV179">
        <v>0.39160732691179101</v>
      </c>
      <c r="AW179">
        <v>0.45216696701418002</v>
      </c>
      <c r="AX179">
        <v>0.52572810636654399</v>
      </c>
      <c r="AY179" s="5">
        <v>0.62147945496377899</v>
      </c>
      <c r="BA179" s="13">
        <v>9800</v>
      </c>
      <c r="BB179">
        <v>0</v>
      </c>
      <c r="BC179">
        <v>8.0300494753555302E-2</v>
      </c>
      <c r="BD179">
        <v>0.14933909958941899</v>
      </c>
      <c r="BE179">
        <v>0.209919961738079</v>
      </c>
      <c r="BF179">
        <v>0.26457566275393701</v>
      </c>
      <c r="BG179">
        <v>0.31567859593525099</v>
      </c>
      <c r="BH179">
        <v>0.36557558778370902</v>
      </c>
      <c r="BI179">
        <v>0.41681447932444698</v>
      </c>
      <c r="BJ179">
        <v>0.47354486062784001</v>
      </c>
      <c r="BK179">
        <v>0.53920683932135205</v>
      </c>
      <c r="BL179" s="5">
        <v>0.61989973074599103</v>
      </c>
      <c r="BN179" s="13">
        <v>9800</v>
      </c>
      <c r="BO179">
        <v>0</v>
      </c>
      <c r="BP179">
        <v>9.1117213365973296E-2</v>
      </c>
      <c r="BQ179">
        <v>0.168977800087631</v>
      </c>
      <c r="BR179">
        <v>0.23653353156722401</v>
      </c>
      <c r="BS179">
        <v>0.296424017312234</v>
      </c>
      <c r="BT179">
        <v>0.35105754651628002</v>
      </c>
      <c r="BU179">
        <v>0.40270498749961298</v>
      </c>
      <c r="BV179">
        <v>0.45366383167784802</v>
      </c>
      <c r="BW179">
        <v>0.50758202471074498</v>
      </c>
      <c r="BX179">
        <v>0.56677812262512595</v>
      </c>
      <c r="BY179" s="5">
        <v>0.63523748161356597</v>
      </c>
      <c r="CA179" s="13">
        <v>9800</v>
      </c>
      <c r="CB179">
        <v>0</v>
      </c>
      <c r="CC179">
        <v>0.104726895543647</v>
      </c>
      <c r="CD179">
        <v>0.19382356620156899</v>
      </c>
      <c r="CE179">
        <v>0.27040480351573798</v>
      </c>
      <c r="CF179">
        <v>0.337246644381133</v>
      </c>
      <c r="CG179">
        <v>0.396836764946563</v>
      </c>
      <c r="CH179">
        <v>0.45143425397868497</v>
      </c>
      <c r="CI179">
        <v>0.50319040333090204</v>
      </c>
      <c r="CJ179">
        <v>0.55545908855094295</v>
      </c>
      <c r="CK179">
        <v>0.60979854160448199</v>
      </c>
      <c r="CL179" s="5">
        <v>0.66889031365004603</v>
      </c>
      <c r="CN179" s="13">
        <v>9800</v>
      </c>
      <c r="CO179">
        <v>0</v>
      </c>
      <c r="CP179">
        <v>0.117366430071313</v>
      </c>
      <c r="CQ179">
        <v>0.217215317496988</v>
      </c>
      <c r="CR179">
        <v>0.30273107460300902</v>
      </c>
      <c r="CS179">
        <v>0.37676309221694099</v>
      </c>
      <c r="CT179">
        <v>0.44185343460163301</v>
      </c>
      <c r="CU179">
        <v>0.50027372758366095</v>
      </c>
      <c r="CV179">
        <v>0.55433116173360197</v>
      </c>
      <c r="CW179">
        <v>0.60688847394904499</v>
      </c>
      <c r="CX179">
        <v>0.65931346097045196</v>
      </c>
      <c r="CY179" s="5">
        <v>0.71370428511834005</v>
      </c>
      <c r="DA179" s="13">
        <v>9800</v>
      </c>
      <c r="DB179">
        <v>0</v>
      </c>
      <c r="DC179">
        <v>0.13538377357440101</v>
      </c>
      <c r="DD179">
        <v>0.25090322386309899</v>
      </c>
      <c r="DE179">
        <v>0.34990034600697401</v>
      </c>
      <c r="DF179">
        <v>0.435391927959491</v>
      </c>
      <c r="DG179">
        <v>0.510082749712789</v>
      </c>
      <c r="DH179">
        <v>0.57638872996412704</v>
      </c>
      <c r="DI179">
        <v>0.63723974011655105</v>
      </c>
      <c r="DJ179">
        <v>0.69472576524380703</v>
      </c>
      <c r="DK179">
        <v>0.75057845176896798</v>
      </c>
      <c r="DL179" s="5">
        <v>0.80679773168966695</v>
      </c>
      <c r="DN179" s="13">
        <v>9800</v>
      </c>
      <c r="DO179">
        <v>0</v>
      </c>
      <c r="DP179">
        <v>0.135234447600729</v>
      </c>
      <c r="DQ179">
        <v>0.25079666862230998</v>
      </c>
      <c r="DR179">
        <v>0.35012908854606301</v>
      </c>
      <c r="DS179">
        <v>0.43632768249965798</v>
      </c>
      <c r="DT179">
        <v>0.51216761447890102</v>
      </c>
      <c r="DU179">
        <v>0.58013745348451196</v>
      </c>
      <c r="DV179">
        <v>0.64317702726590498</v>
      </c>
      <c r="DW179">
        <v>0.70348151862994801</v>
      </c>
      <c r="DX179">
        <v>0.76295144432566497</v>
      </c>
      <c r="DY179" s="5">
        <v>0.82378800788948903</v>
      </c>
      <c r="EA179" s="13">
        <v>9800</v>
      </c>
      <c r="EB179">
        <v>0</v>
      </c>
      <c r="EC179">
        <v>0.13511930571053801</v>
      </c>
      <c r="ED179">
        <v>0.25074933121107601</v>
      </c>
      <c r="EE179">
        <v>0.35043634185383199</v>
      </c>
      <c r="EF179">
        <v>0.43736049630863399</v>
      </c>
      <c r="EG179">
        <v>0.51437472386180005</v>
      </c>
      <c r="EH179">
        <v>0.58405105955510395</v>
      </c>
      <c r="EI179">
        <v>0.64937001339294398</v>
      </c>
      <c r="EJ179">
        <v>0.71265673815486796</v>
      </c>
      <c r="EK179">
        <v>0.77601287649478701</v>
      </c>
      <c r="EL179" s="5">
        <v>0.84189845699807497</v>
      </c>
      <c r="EN179" s="13">
        <v>9800</v>
      </c>
      <c r="EO179">
        <v>0</v>
      </c>
      <c r="EP179">
        <v>0.13502926213712599</v>
      </c>
      <c r="EQ179">
        <v>0.25074556451966701</v>
      </c>
      <c r="ER179">
        <v>0.35080187743707097</v>
      </c>
      <c r="ES179">
        <v>0.43846711486165202</v>
      </c>
      <c r="ET179">
        <v>0.51667913576058</v>
      </c>
      <c r="EU179">
        <v>0.58810441854297102</v>
      </c>
      <c r="EV179">
        <v>0.65579178951867001</v>
      </c>
      <c r="EW179">
        <v>0.72222301281009105</v>
      </c>
      <c r="EX179">
        <v>0.78973871244253802</v>
      </c>
      <c r="EY179" s="5">
        <v>0.86112425845027796</v>
      </c>
      <c r="FA179" s="13">
        <v>9800</v>
      </c>
      <c r="FB179">
        <v>0</v>
      </c>
      <c r="FC179">
        <v>0.12539815792620501</v>
      </c>
      <c r="FD179">
        <v>0.232252210887951</v>
      </c>
      <c r="FE179">
        <v>0.32378682451289598</v>
      </c>
      <c r="FF179">
        <v>0.40290023703400502</v>
      </c>
      <c r="FG179">
        <v>0.47218325803555</v>
      </c>
      <c r="FH179">
        <v>0.53394767509500596</v>
      </c>
      <c r="FI179">
        <v>0.59078794979369198</v>
      </c>
      <c r="FJ179">
        <v>0.64512399305476298</v>
      </c>
      <c r="FK179">
        <v>0.69846699083434904</v>
      </c>
      <c r="FL179" s="5">
        <v>0.75280257874022305</v>
      </c>
      <c r="FN179" s="13">
        <v>9800</v>
      </c>
      <c r="FO179">
        <v>0</v>
      </c>
      <c r="FP179">
        <v>0.133068625926275</v>
      </c>
      <c r="FQ179">
        <v>0.24655810172248699</v>
      </c>
      <c r="FR179">
        <v>0.34376515880182401</v>
      </c>
      <c r="FS179">
        <v>0.42766461479295398</v>
      </c>
      <c r="FT179">
        <v>0.50092197739086197</v>
      </c>
      <c r="FU179">
        <v>0.56591605790284905</v>
      </c>
      <c r="FV179">
        <v>0.62550117561480301</v>
      </c>
      <c r="FW179">
        <v>0.681818461285149</v>
      </c>
      <c r="FX179">
        <v>0.736530788519135</v>
      </c>
      <c r="FY179" s="5">
        <v>0.79159622968472199</v>
      </c>
      <c r="GA179" s="13">
        <v>9800</v>
      </c>
      <c r="GB179">
        <v>0</v>
      </c>
      <c r="GC179">
        <v>0.135405468732509</v>
      </c>
      <c r="GD179">
        <v>0.250921784479198</v>
      </c>
      <c r="GE179">
        <v>0.34987866607393098</v>
      </c>
      <c r="GF179">
        <v>0.43528338474835099</v>
      </c>
      <c r="GG179">
        <v>0.50983246017059902</v>
      </c>
      <c r="GH179">
        <v>0.575933489230949</v>
      </c>
      <c r="GI179">
        <v>0.63651749649795397</v>
      </c>
      <c r="GJ179">
        <v>0.693662983710989</v>
      </c>
      <c r="GK179">
        <v>0.74908248498384999</v>
      </c>
      <c r="GL179" s="5">
        <v>0.80475444403332397</v>
      </c>
      <c r="GN179" s="13">
        <v>9800</v>
      </c>
      <c r="GO179">
        <v>0</v>
      </c>
      <c r="GP179">
        <v>0.134210917981892</v>
      </c>
      <c r="GQ179">
        <v>0.24869158413016301</v>
      </c>
      <c r="GR179">
        <v>0.34675466827065998</v>
      </c>
      <c r="GS179">
        <v>0.43139068503794098</v>
      </c>
      <c r="GT179">
        <v>0.50528014875437399</v>
      </c>
      <c r="GU179">
        <v>0.57081579523107695</v>
      </c>
      <c r="GV179">
        <v>0.63088965227805505</v>
      </c>
      <c r="GW179">
        <v>0.68761088614496302</v>
      </c>
      <c r="GX179">
        <v>0.74266468446031397</v>
      </c>
      <c r="GY179" s="5">
        <v>0.79802708509325404</v>
      </c>
      <c r="HA179" s="13">
        <v>9800</v>
      </c>
      <c r="HB179">
        <v>0</v>
      </c>
      <c r="HC179">
        <v>0.135411012671039</v>
      </c>
      <c r="HD179">
        <v>0.25092663237061302</v>
      </c>
      <c r="HE179">
        <v>0.349873519396799</v>
      </c>
      <c r="HF179">
        <v>0.43525657979416998</v>
      </c>
      <c r="HG179">
        <v>0.50977028731391105</v>
      </c>
      <c r="HH179">
        <v>0.575820184869693</v>
      </c>
      <c r="HI179">
        <v>0.63633767455104495</v>
      </c>
      <c r="HJ179">
        <v>0.69339844396936001</v>
      </c>
      <c r="HK179">
        <v>0.74871031335085103</v>
      </c>
      <c r="HL179" s="5">
        <v>0.80424647559958795</v>
      </c>
    </row>
    <row r="180" spans="1:220" x14ac:dyDescent="0.25">
      <c r="A180" s="13">
        <v>11200</v>
      </c>
      <c r="B180">
        <v>0</v>
      </c>
      <c r="C180">
        <v>6.3233618891090901E-2</v>
      </c>
      <c r="D180">
        <v>0.11989317450741099</v>
      </c>
      <c r="E180">
        <v>0.17204815944476501</v>
      </c>
      <c r="F180">
        <v>0.221655234903786</v>
      </c>
      <c r="G180">
        <v>0.270675201406821</v>
      </c>
      <c r="H180">
        <v>0.32125017511491799</v>
      </c>
      <c r="I180">
        <v>0.37618692511324803</v>
      </c>
      <c r="J180">
        <v>0.43982590067805299</v>
      </c>
      <c r="K180">
        <v>0.51733218269687298</v>
      </c>
      <c r="L180" s="5">
        <v>0.61839196052248302</v>
      </c>
      <c r="N180" s="13">
        <v>11200</v>
      </c>
      <c r="O180">
        <v>0</v>
      </c>
      <c r="P180">
        <v>6.1028060177610699E-2</v>
      </c>
      <c r="Q180">
        <v>0.115002998839668</v>
      </c>
      <c r="R180">
        <v>0.16405973021929701</v>
      </c>
      <c r="S180">
        <v>0.210202048666881</v>
      </c>
      <c r="T180">
        <v>0.25542385965643999</v>
      </c>
      <c r="U180">
        <v>0.30187749914712497</v>
      </c>
      <c r="V180">
        <v>0.35232209052839197</v>
      </c>
      <c r="W180">
        <v>0.41091112206060898</v>
      </c>
      <c r="X180">
        <v>0.482603168215328</v>
      </c>
      <c r="Y180" s="5">
        <v>0.57651212261193896</v>
      </c>
      <c r="AA180" s="13">
        <v>11200</v>
      </c>
      <c r="AB180">
        <v>0</v>
      </c>
      <c r="AC180">
        <v>6.3786570654892502E-2</v>
      </c>
      <c r="AD180">
        <v>0.119557359338443</v>
      </c>
      <c r="AE180">
        <v>0.16955242580188001</v>
      </c>
      <c r="AF180">
        <v>0.21584214725506401</v>
      </c>
      <c r="AG180">
        <v>0.260440099041027</v>
      </c>
      <c r="AH180">
        <v>0.30545025223817801</v>
      </c>
      <c r="AI180">
        <v>0.35346591188398402</v>
      </c>
      <c r="AJ180">
        <v>0.40825651967583798</v>
      </c>
      <c r="AK180">
        <v>0.47402341662508601</v>
      </c>
      <c r="AL180" s="5">
        <v>0.55819751633227399</v>
      </c>
      <c r="AN180" s="13">
        <v>11200</v>
      </c>
      <c r="AO180">
        <v>0</v>
      </c>
      <c r="AP180">
        <v>6.90000624373725E-2</v>
      </c>
      <c r="AQ180">
        <v>0.12882861495881801</v>
      </c>
      <c r="AR180">
        <v>0.18185084078310901</v>
      </c>
      <c r="AS180">
        <v>0.23022376156966301</v>
      </c>
      <c r="AT180">
        <v>0.27599761735269002</v>
      </c>
      <c r="AU180">
        <v>0.32124114817889798</v>
      </c>
      <c r="AV180">
        <v>0.36839790941846001</v>
      </c>
      <c r="AW180">
        <v>0.42087556326396902</v>
      </c>
      <c r="AX180">
        <v>0.48213975194644998</v>
      </c>
      <c r="AY180" s="5">
        <v>0.55804981858782399</v>
      </c>
      <c r="BA180" s="13">
        <v>11200</v>
      </c>
      <c r="BB180">
        <v>0</v>
      </c>
      <c r="BC180">
        <v>7.7112149414663295E-2</v>
      </c>
      <c r="BD180">
        <v>0.14350354527408701</v>
      </c>
      <c r="BE180">
        <v>0.20168464417882201</v>
      </c>
      <c r="BF180">
        <v>0.25391826519234001</v>
      </c>
      <c r="BG180">
        <v>0.30230231752212899</v>
      </c>
      <c r="BH180">
        <v>0.348867185238388</v>
      </c>
      <c r="BI180">
        <v>0.395885744506983</v>
      </c>
      <c r="BJ180">
        <v>0.44638281384768602</v>
      </c>
      <c r="BK180">
        <v>0.50300055395215804</v>
      </c>
      <c r="BL180" s="5">
        <v>0.56997263983754998</v>
      </c>
      <c r="BN180" s="13">
        <v>11200</v>
      </c>
      <c r="BO180">
        <v>0</v>
      </c>
      <c r="BP180">
        <v>8.7733589298319495E-2</v>
      </c>
      <c r="BQ180">
        <v>0.16286720896864701</v>
      </c>
      <c r="BR180">
        <v>0.228071404605248</v>
      </c>
      <c r="BS180">
        <v>0.28573617332442902</v>
      </c>
      <c r="BT180">
        <v>0.338032409432796</v>
      </c>
      <c r="BU180">
        <v>0.38698248221504999</v>
      </c>
      <c r="BV180">
        <v>0.43473760157308899</v>
      </c>
      <c r="BW180">
        <v>0.48402265227209201</v>
      </c>
      <c r="BX180">
        <v>0.53681408908719197</v>
      </c>
      <c r="BY180" s="5">
        <v>0.59611685443482099</v>
      </c>
      <c r="CA180" s="13">
        <v>11200</v>
      </c>
      <c r="CB180">
        <v>0</v>
      </c>
      <c r="CC180">
        <v>0.101107021247207</v>
      </c>
      <c r="CD180">
        <v>0.187360842254402</v>
      </c>
      <c r="CE180">
        <v>0.26160770147739498</v>
      </c>
      <c r="CF180">
        <v>0.32639079835370099</v>
      </c>
      <c r="CG180">
        <v>0.38398879735235503</v>
      </c>
      <c r="CH180">
        <v>0.43646195673552102</v>
      </c>
      <c r="CI180">
        <v>0.48590927016454499</v>
      </c>
      <c r="CJ180">
        <v>0.53487572201928002</v>
      </c>
      <c r="CK180">
        <v>0.58486580078385098</v>
      </c>
      <c r="CL180" s="5">
        <v>0.63806687332012801</v>
      </c>
      <c r="CN180" s="13">
        <v>11200</v>
      </c>
      <c r="CO180">
        <v>0</v>
      </c>
      <c r="CP180">
        <v>0.11353898173315</v>
      </c>
      <c r="CQ180">
        <v>0.210412488323486</v>
      </c>
      <c r="CR180">
        <v>0.293555236150217</v>
      </c>
      <c r="CS180">
        <v>0.365601223542176</v>
      </c>
      <c r="CT180">
        <v>0.428904457363875</v>
      </c>
      <c r="CU180">
        <v>0.48556770776637997</v>
      </c>
      <c r="CV180">
        <v>0.537858033791903</v>
      </c>
      <c r="CW180">
        <v>0.587947151524703</v>
      </c>
      <c r="CX180">
        <v>0.63725657363561405</v>
      </c>
      <c r="CY180" s="5">
        <v>0.68759533202897904</v>
      </c>
      <c r="DA180" s="13">
        <v>11200</v>
      </c>
      <c r="DB180">
        <v>0</v>
      </c>
      <c r="DC180">
        <v>0.13108363695591099</v>
      </c>
      <c r="DD180">
        <v>0.24324767799249</v>
      </c>
      <c r="DE180">
        <v>0.339589081283804</v>
      </c>
      <c r="DF180">
        <v>0.42291182761305102</v>
      </c>
      <c r="DG180">
        <v>0.495735829165104</v>
      </c>
      <c r="DH180">
        <v>0.560314650353813</v>
      </c>
      <c r="DI180">
        <v>0.61946106494877395</v>
      </c>
      <c r="DJ180">
        <v>0.67473366539092505</v>
      </c>
      <c r="DK180">
        <v>0.72790357333849798</v>
      </c>
      <c r="DL180" s="5">
        <v>0.78074701587763495</v>
      </c>
      <c r="DN180" s="13">
        <v>11200</v>
      </c>
      <c r="DO180">
        <v>0</v>
      </c>
      <c r="DP180">
        <v>0.13096153710918901</v>
      </c>
      <c r="DQ180">
        <v>0.24317546874461901</v>
      </c>
      <c r="DR180">
        <v>0.33983307288859299</v>
      </c>
      <c r="DS180">
        <v>0.423812480831251</v>
      </c>
      <c r="DT180">
        <v>0.49769855310964001</v>
      </c>
      <c r="DU180">
        <v>0.56381029022757301</v>
      </c>
      <c r="DV180">
        <v>0.62495625191146398</v>
      </c>
      <c r="DW180">
        <v>0.68282194242900696</v>
      </c>
      <c r="DX180">
        <v>0.73930197282759502</v>
      </c>
      <c r="DY180" s="5">
        <v>0.79633854237066504</v>
      </c>
      <c r="EA180" s="13">
        <v>11200</v>
      </c>
      <c r="EB180">
        <v>0</v>
      </c>
      <c r="EC180">
        <v>0.13086803881891099</v>
      </c>
      <c r="ED180">
        <v>0.24315304858986</v>
      </c>
      <c r="EE180">
        <v>0.340143460140934</v>
      </c>
      <c r="EF180">
        <v>0.424795803149777</v>
      </c>
      <c r="EG180">
        <v>0.49976623082726901</v>
      </c>
      <c r="EH180">
        <v>0.56744848780338097</v>
      </c>
      <c r="EI180">
        <v>0.63067611906695697</v>
      </c>
      <c r="EJ180">
        <v>0.69127525963206904</v>
      </c>
      <c r="EK180">
        <v>0.75129438917414704</v>
      </c>
      <c r="EL180" s="5">
        <v>0.81288857778054102</v>
      </c>
      <c r="EN180" s="13">
        <v>11200</v>
      </c>
      <c r="EO180">
        <v>0</v>
      </c>
      <c r="EP180">
        <v>0.13079551362502301</v>
      </c>
      <c r="EQ180">
        <v>0.24316721704670199</v>
      </c>
      <c r="ER180">
        <v>0.34050309035734599</v>
      </c>
      <c r="ES180">
        <v>0.42584196957926401</v>
      </c>
      <c r="ET180">
        <v>0.50191747375373097</v>
      </c>
      <c r="EU180">
        <v>0.57120753649266598</v>
      </c>
      <c r="EV180">
        <v>0.636596418416711</v>
      </c>
      <c r="EW180">
        <v>0.70006802170336102</v>
      </c>
      <c r="EX180">
        <v>0.76385859718747395</v>
      </c>
      <c r="EY180" s="5">
        <v>0.83038992280788304</v>
      </c>
      <c r="FA180" s="13">
        <v>11200</v>
      </c>
      <c r="FB180">
        <v>0</v>
      </c>
      <c r="FC180">
        <v>0.121377195405239</v>
      </c>
      <c r="FD180">
        <v>0.225100888653602</v>
      </c>
      <c r="FE180">
        <v>0.31415322061297601</v>
      </c>
      <c r="FF180">
        <v>0.39122257281372103</v>
      </c>
      <c r="FG180">
        <v>0.45871729861632099</v>
      </c>
      <c r="FH180">
        <v>0.51878777063196702</v>
      </c>
      <c r="FI180">
        <v>0.57395310132932398</v>
      </c>
      <c r="FJ180">
        <v>0.62603147528692904</v>
      </c>
      <c r="FK180">
        <v>0.67658731824962104</v>
      </c>
      <c r="FL180" s="5">
        <v>0.72736510726103798</v>
      </c>
      <c r="FN180" s="13">
        <v>11200</v>
      </c>
      <c r="FO180">
        <v>0</v>
      </c>
      <c r="FP180">
        <v>0.128830575884649</v>
      </c>
      <c r="FQ180">
        <v>0.23901672235941401</v>
      </c>
      <c r="FR180">
        <v>0.333612244443179</v>
      </c>
      <c r="FS180">
        <v>0.41538109638349302</v>
      </c>
      <c r="FT180">
        <v>0.48680572647249898</v>
      </c>
      <c r="FU180">
        <v>0.55010429937801197</v>
      </c>
      <c r="FV180">
        <v>0.60802855524965604</v>
      </c>
      <c r="FW180">
        <v>0.66216847333012196</v>
      </c>
      <c r="FX180">
        <v>0.71422785479298201</v>
      </c>
      <c r="FY180" s="5">
        <v>0.76594860877494297</v>
      </c>
      <c r="GA180" s="13">
        <v>11200</v>
      </c>
      <c r="GB180">
        <v>0</v>
      </c>
      <c r="GC180">
        <v>0.13110143664867599</v>
      </c>
      <c r="GD180">
        <v>0.24326111519219301</v>
      </c>
      <c r="GE180">
        <v>0.33956443334007103</v>
      </c>
      <c r="GF180">
        <v>0.42280642611207803</v>
      </c>
      <c r="GG180">
        <v>0.49549934813906599</v>
      </c>
      <c r="GH180">
        <v>0.55988923770150101</v>
      </c>
      <c r="GI180">
        <v>0.61879170750221602</v>
      </c>
      <c r="GJ180">
        <v>0.67375025767062302</v>
      </c>
      <c r="GK180">
        <v>0.72652255686031197</v>
      </c>
      <c r="GL180" s="5">
        <v>0.77886709064239001</v>
      </c>
      <c r="GN180" s="13">
        <v>11200</v>
      </c>
      <c r="GO180">
        <v>0</v>
      </c>
      <c r="GP180">
        <v>0.12994068557024199</v>
      </c>
      <c r="GQ180">
        <v>0.241091994258994</v>
      </c>
      <c r="GR180">
        <v>0.336523032872585</v>
      </c>
      <c r="GS180">
        <v>0.41901281827848202</v>
      </c>
      <c r="GT180">
        <v>0.49105824659751501</v>
      </c>
      <c r="GU180">
        <v>0.55489098901725997</v>
      </c>
      <c r="GV180">
        <v>0.61329257501397405</v>
      </c>
      <c r="GW180">
        <v>0.66783303049948395</v>
      </c>
      <c r="GX180">
        <v>0.72024136011447504</v>
      </c>
      <c r="GY180" s="5">
        <v>0.77226560107140296</v>
      </c>
      <c r="HA180" s="13">
        <v>11200</v>
      </c>
      <c r="HB180">
        <v>0</v>
      </c>
      <c r="HC180">
        <v>0.131105987260552</v>
      </c>
      <c r="HD180">
        <v>0.24326464943100801</v>
      </c>
      <c r="HE180">
        <v>0.339558502802079</v>
      </c>
      <c r="HF180">
        <v>0.42278035776506701</v>
      </c>
      <c r="HG180">
        <v>0.49544057096550298</v>
      </c>
      <c r="HH180">
        <v>0.55978332191681202</v>
      </c>
      <c r="HI180">
        <v>0.61862501978735196</v>
      </c>
      <c r="HJ180">
        <v>0.67350541432675604</v>
      </c>
      <c r="HK180">
        <v>0.72617887721621299</v>
      </c>
      <c r="HL180" s="5">
        <v>0.77839955815538497</v>
      </c>
    </row>
    <row r="181" spans="1:220" x14ac:dyDescent="0.25">
      <c r="A181" s="13">
        <v>12600</v>
      </c>
      <c r="B181">
        <v>0</v>
      </c>
      <c r="C181">
        <v>6.31943563431005E-2</v>
      </c>
      <c r="D181">
        <v>0.119591732372558</v>
      </c>
      <c r="E181">
        <v>0.171054523480864</v>
      </c>
      <c r="F181">
        <v>0.219311143006999</v>
      </c>
      <c r="G181">
        <v>0.266024135263147</v>
      </c>
      <c r="H181">
        <v>0.31289689773880702</v>
      </c>
      <c r="I181">
        <v>0.36202899564081997</v>
      </c>
      <c r="J181">
        <v>0.416517563528437</v>
      </c>
      <c r="K181">
        <v>0.47930546089114001</v>
      </c>
      <c r="L181" s="5">
        <v>0.55562388076387004</v>
      </c>
      <c r="N181" s="13">
        <v>12600</v>
      </c>
      <c r="O181">
        <v>0</v>
      </c>
      <c r="P181">
        <v>5.9789288264123698E-2</v>
      </c>
      <c r="Q181">
        <v>0.112445135956467</v>
      </c>
      <c r="R181">
        <v>0.15990232603385701</v>
      </c>
      <c r="S181">
        <v>0.20395287669133999</v>
      </c>
      <c r="T181">
        <v>0.246326329693941</v>
      </c>
      <c r="U181">
        <v>0.288797921371372</v>
      </c>
      <c r="V181">
        <v>0.33351587219050299</v>
      </c>
      <c r="W181">
        <v>0.38354554537927199</v>
      </c>
      <c r="X181">
        <v>0.44199610598093603</v>
      </c>
      <c r="Y181" s="5">
        <v>0.51421929952455903</v>
      </c>
      <c r="AA181" s="13">
        <v>12600</v>
      </c>
      <c r="AB181">
        <v>0</v>
      </c>
      <c r="AC181">
        <v>6.2429342760370002E-2</v>
      </c>
      <c r="AD181">
        <v>0.116826671196308</v>
      </c>
      <c r="AE181">
        <v>0.165252549263221</v>
      </c>
      <c r="AF181">
        <v>0.20959371796672399</v>
      </c>
      <c r="AG181">
        <v>0.25164401755377103</v>
      </c>
      <c r="AH181">
        <v>0.29320639596972897</v>
      </c>
      <c r="AI181">
        <v>0.336394057708994</v>
      </c>
      <c r="AJ181">
        <v>0.384127978758036</v>
      </c>
      <c r="AK181">
        <v>0.43928423987101001</v>
      </c>
      <c r="AL181" s="5">
        <v>0.50665425661826902</v>
      </c>
      <c r="AN181" s="13">
        <v>12600</v>
      </c>
      <c r="AO181">
        <v>0</v>
      </c>
      <c r="AP181">
        <v>6.7759993003797106E-2</v>
      </c>
      <c r="AQ181">
        <v>0.12637381389230601</v>
      </c>
      <c r="AR181">
        <v>0.17804917546955801</v>
      </c>
      <c r="AS181">
        <v>0.22478722730572401</v>
      </c>
      <c r="AT181">
        <v>0.26845954674537498</v>
      </c>
      <c r="AU181">
        <v>0.31090068789784903</v>
      </c>
      <c r="AV181">
        <v>0.35418656603555099</v>
      </c>
      <c r="AW181">
        <v>0.40108035934327901</v>
      </c>
      <c r="AX181">
        <v>0.45414899657526098</v>
      </c>
      <c r="AY181" s="5">
        <v>0.51750432765590204</v>
      </c>
      <c r="BA181" s="13">
        <v>12600</v>
      </c>
      <c r="BB181">
        <v>0</v>
      </c>
      <c r="BC181">
        <v>7.6038474651602406E-2</v>
      </c>
      <c r="BD181">
        <v>0.14141981481208801</v>
      </c>
      <c r="BE181">
        <v>0.198520821093499</v>
      </c>
      <c r="BF181">
        <v>0.249477362178189</v>
      </c>
      <c r="BG181">
        <v>0.29625000288485798</v>
      </c>
      <c r="BH181">
        <v>0.34070008517814099</v>
      </c>
      <c r="BI181">
        <v>0.38483968591547901</v>
      </c>
      <c r="BJ181">
        <v>0.43123439635729099</v>
      </c>
      <c r="BK181">
        <v>0.482004446373474</v>
      </c>
      <c r="BL181" s="5">
        <v>0.54038150672874896</v>
      </c>
      <c r="BN181" s="13">
        <v>12600</v>
      </c>
      <c r="BO181">
        <v>0</v>
      </c>
      <c r="BP181">
        <v>8.6821805151468007E-2</v>
      </c>
      <c r="BQ181">
        <v>0.161140062210687</v>
      </c>
      <c r="BR181">
        <v>0.225515506574342</v>
      </c>
      <c r="BS181">
        <v>0.28223812346212501</v>
      </c>
      <c r="BT181">
        <v>0.33337740228299301</v>
      </c>
      <c r="BU181">
        <v>0.38084008819787202</v>
      </c>
      <c r="BV181">
        <v>0.42659837742295098</v>
      </c>
      <c r="BW181">
        <v>0.47305138117507101</v>
      </c>
      <c r="BX181">
        <v>0.52191575078153896</v>
      </c>
      <c r="BY181" s="5">
        <v>0.57566902934528896</v>
      </c>
      <c r="CA181" s="13">
        <v>12600</v>
      </c>
      <c r="CB181">
        <v>0</v>
      </c>
      <c r="CC181">
        <v>0.100348659718065</v>
      </c>
      <c r="CD181">
        <v>0.18596297624147301</v>
      </c>
      <c r="CE181">
        <v>0.25960370377902797</v>
      </c>
      <c r="CF181">
        <v>0.32373910941161699</v>
      </c>
      <c r="CG181">
        <v>0.38057679887988999</v>
      </c>
      <c r="CH181">
        <v>0.43210279082790498</v>
      </c>
      <c r="CI181">
        <v>0.48029449438128602</v>
      </c>
      <c r="CJ181">
        <v>0.52745562240224397</v>
      </c>
      <c r="CK181">
        <v>0.57499765129889402</v>
      </c>
      <c r="CL181" s="5">
        <v>0.62485052878130798</v>
      </c>
      <c r="CN181" s="13">
        <v>12600</v>
      </c>
      <c r="CO181">
        <v>0</v>
      </c>
      <c r="CP181">
        <v>0.113009315021343</v>
      </c>
      <c r="CQ181">
        <v>0.209452563733352</v>
      </c>
      <c r="CR181">
        <v>0.29220931660416699</v>
      </c>
      <c r="CS181">
        <v>0.36386610128339397</v>
      </c>
      <c r="CT181">
        <v>0.42673351308721702</v>
      </c>
      <c r="CU181">
        <v>0.48287135820614402</v>
      </c>
      <c r="CV181">
        <v>0.53442941613943296</v>
      </c>
      <c r="CW181">
        <v>0.58344068385960701</v>
      </c>
      <c r="CX181">
        <v>0.63129512319980396</v>
      </c>
      <c r="CY181" s="5">
        <v>0.67966840021570896</v>
      </c>
      <c r="DA181" s="13">
        <v>12600</v>
      </c>
      <c r="DB181">
        <v>0</v>
      </c>
      <c r="DC181">
        <v>0.13081897075525201</v>
      </c>
      <c r="DD181">
        <v>0.24277256740133599</v>
      </c>
      <c r="DE181">
        <v>0.33893039861007201</v>
      </c>
      <c r="DF181">
        <v>0.42207297284115602</v>
      </c>
      <c r="DG181">
        <v>0.49469882456943398</v>
      </c>
      <c r="DH181">
        <v>0.55904051591866299</v>
      </c>
      <c r="DI181">
        <v>0.61773336000531398</v>
      </c>
      <c r="DJ181">
        <v>0.672360012308303</v>
      </c>
      <c r="DK181">
        <v>0.72463899911263996</v>
      </c>
      <c r="DL181" s="5">
        <v>0.77626531906288099</v>
      </c>
      <c r="DN181" s="13">
        <v>12600</v>
      </c>
      <c r="DO181">
        <v>0</v>
      </c>
      <c r="DP181">
        <v>0.13072456889660999</v>
      </c>
      <c r="DQ181">
        <v>0.24274827294581899</v>
      </c>
      <c r="DR181">
        <v>0.33923653532666698</v>
      </c>
      <c r="DS181">
        <v>0.42304510045044502</v>
      </c>
      <c r="DT181">
        <v>0.496738026508457</v>
      </c>
      <c r="DU181">
        <v>0.562613247139784</v>
      </c>
      <c r="DV181">
        <v>0.62331603427408599</v>
      </c>
      <c r="DW181">
        <v>0.680547669744346</v>
      </c>
      <c r="DX181">
        <v>0.73614666471175605</v>
      </c>
      <c r="DY181" s="5">
        <v>0.79196844060292304</v>
      </c>
      <c r="EA181" s="13">
        <v>12600</v>
      </c>
      <c r="EB181">
        <v>0</v>
      </c>
      <c r="EC181">
        <v>0.13065347098190799</v>
      </c>
      <c r="ED181">
        <v>0.242764611555183</v>
      </c>
      <c r="EE181">
        <v>0.33959717906672099</v>
      </c>
      <c r="EF181">
        <v>0.42408612655050998</v>
      </c>
      <c r="EG181">
        <v>0.49886713652713</v>
      </c>
      <c r="EH181">
        <v>0.56631259152133895</v>
      </c>
      <c r="EI181">
        <v>0.62910375017103703</v>
      </c>
      <c r="EJ181">
        <v>0.68907504591383395</v>
      </c>
      <c r="EK181">
        <v>0.74821460889107105</v>
      </c>
      <c r="EL181" s="5">
        <v>0.80858366845358698</v>
      </c>
      <c r="EN181" s="13">
        <v>12600</v>
      </c>
      <c r="EO181">
        <v>0</v>
      </c>
      <c r="EP181">
        <v>0.130599435121453</v>
      </c>
      <c r="EQ181">
        <v>0.24281077582336</v>
      </c>
      <c r="ER181">
        <v>0.33999827895960999</v>
      </c>
      <c r="ES181">
        <v>0.42517981021572998</v>
      </c>
      <c r="ET181">
        <v>0.50106866534150496</v>
      </c>
      <c r="EU181">
        <v>0.57012093669323005</v>
      </c>
      <c r="EV181">
        <v>0.63507722450294701</v>
      </c>
      <c r="EW181">
        <v>0.69792275504711498</v>
      </c>
      <c r="EX181">
        <v>0.76082842715034804</v>
      </c>
      <c r="EY181" s="5">
        <v>0.82611353981414504</v>
      </c>
      <c r="FA181" s="13">
        <v>12600</v>
      </c>
      <c r="FB181">
        <v>0</v>
      </c>
      <c r="FC181">
        <v>0.120999665456273</v>
      </c>
      <c r="FD181">
        <v>0.22441992570157401</v>
      </c>
      <c r="FE181">
        <v>0.31320447498041498</v>
      </c>
      <c r="FF181">
        <v>0.39000867373943598</v>
      </c>
      <c r="FG181">
        <v>0.45721080613263299</v>
      </c>
      <c r="FH181">
        <v>0.51693171225652002</v>
      </c>
      <c r="FI181">
        <v>0.57154481467926999</v>
      </c>
      <c r="FJ181">
        <v>0.62281664169741302</v>
      </c>
      <c r="FK181">
        <v>0.67227461368807095</v>
      </c>
      <c r="FL181" s="5">
        <v>0.72156421858226905</v>
      </c>
      <c r="FN181" s="13">
        <v>12600</v>
      </c>
      <c r="FO181">
        <v>0</v>
      </c>
      <c r="FP181">
        <v>0.12853969237271601</v>
      </c>
      <c r="FQ181">
        <v>0.23849429459318</v>
      </c>
      <c r="FR181">
        <v>0.33288801081909802</v>
      </c>
      <c r="FS181">
        <v>0.41445941923930602</v>
      </c>
      <c r="FT181">
        <v>0.485667926683508</v>
      </c>
      <c r="FU181">
        <v>0.54870916938820202</v>
      </c>
      <c r="FV181">
        <v>0.60616162705125398</v>
      </c>
      <c r="FW181">
        <v>0.65962512210435897</v>
      </c>
      <c r="FX181">
        <v>0.71075574760333904</v>
      </c>
      <c r="FY181" s="5">
        <v>0.76121209105652199</v>
      </c>
      <c r="GA181" s="13">
        <v>12600</v>
      </c>
      <c r="GB181">
        <v>0</v>
      </c>
      <c r="GC181">
        <v>0.13083284078992399</v>
      </c>
      <c r="GD181">
        <v>0.24277920773366399</v>
      </c>
      <c r="GE181">
        <v>0.33889693451873398</v>
      </c>
      <c r="GF181">
        <v>0.421957423912799</v>
      </c>
      <c r="GG181">
        <v>0.49445145968666898</v>
      </c>
      <c r="GH181">
        <v>0.55860406643158</v>
      </c>
      <c r="GI181">
        <v>0.61705134691069996</v>
      </c>
      <c r="GJ181">
        <v>0.67136197694726796</v>
      </c>
      <c r="GK181">
        <v>0.72324141470938297</v>
      </c>
      <c r="GL181" s="5">
        <v>0.77436750495992801</v>
      </c>
      <c r="GN181" s="13">
        <v>12600</v>
      </c>
      <c r="GO181">
        <v>0</v>
      </c>
      <c r="GP181">
        <v>0.12966103895976699</v>
      </c>
      <c r="GQ181">
        <v>0.24058999219142099</v>
      </c>
      <c r="GR181">
        <v>0.33582740060501498</v>
      </c>
      <c r="GS181">
        <v>0.41812779077023798</v>
      </c>
      <c r="GT181">
        <v>0.48996581453141402</v>
      </c>
      <c r="GU181">
        <v>0.55355138286839201</v>
      </c>
      <c r="GV181">
        <v>0.61148999018328398</v>
      </c>
      <c r="GW181">
        <v>0.66536846451459097</v>
      </c>
      <c r="GX181">
        <v>0.71686613403534805</v>
      </c>
      <c r="GY181" s="5">
        <v>0.76764942375330403</v>
      </c>
      <c r="HA181" s="13">
        <v>12600</v>
      </c>
      <c r="HB181">
        <v>0</v>
      </c>
      <c r="HC181">
        <v>0.13083639049937201</v>
      </c>
      <c r="HD181">
        <v>0.24278101082277301</v>
      </c>
      <c r="HE181">
        <v>0.338888758513128</v>
      </c>
      <c r="HF181">
        <v>0.42192877076870899</v>
      </c>
      <c r="HG181">
        <v>0.49438990925257997</v>
      </c>
      <c r="HH181">
        <v>0.55849533618498104</v>
      </c>
      <c r="HI181">
        <v>0.61688142752728503</v>
      </c>
      <c r="HJ181">
        <v>0.67111339003817105</v>
      </c>
      <c r="HK181">
        <v>0.72289347925512804</v>
      </c>
      <c r="HL181" s="5">
        <v>0.77389534726091103</v>
      </c>
    </row>
    <row r="182" spans="1:220" x14ac:dyDescent="0.25">
      <c r="A182" s="13">
        <v>14000</v>
      </c>
      <c r="B182">
        <v>0</v>
      </c>
      <c r="C182">
        <v>6.3162906811483593E-2</v>
      </c>
      <c r="D182">
        <v>0.119351098064143</v>
      </c>
      <c r="E182">
        <v>0.170265977942405</v>
      </c>
      <c r="F182">
        <v>0.217466928255307</v>
      </c>
      <c r="G182">
        <v>0.26240834426948101</v>
      </c>
      <c r="H182">
        <v>0.306505823093425</v>
      </c>
      <c r="I182">
        <v>0.35142308496698899</v>
      </c>
      <c r="J182">
        <v>0.39953861165057603</v>
      </c>
      <c r="K182">
        <v>0.45262579872167602</v>
      </c>
      <c r="L182" s="5">
        <v>0.51380299117723904</v>
      </c>
      <c r="N182" s="13">
        <v>14000</v>
      </c>
      <c r="O182">
        <v>0</v>
      </c>
      <c r="P182">
        <v>5.8471698349652101E-2</v>
      </c>
      <c r="Q182">
        <v>0.109775341493209</v>
      </c>
      <c r="R182">
        <v>0.15568296138853799</v>
      </c>
      <c r="S182">
        <v>0.19782176219359701</v>
      </c>
      <c r="T182">
        <v>0.23772771303404899</v>
      </c>
      <c r="U182">
        <v>0.27691714283802399</v>
      </c>
      <c r="V182">
        <v>0.31713919902012599</v>
      </c>
      <c r="W182">
        <v>0.360780319884829</v>
      </c>
      <c r="X182">
        <v>0.409924098900041</v>
      </c>
      <c r="Y182" s="5">
        <v>0.467990516476609</v>
      </c>
      <c r="AA182" s="13">
        <v>14000</v>
      </c>
      <c r="AB182">
        <v>0</v>
      </c>
      <c r="AC182">
        <v>6.1096699800358402E-2</v>
      </c>
      <c r="AD182">
        <v>0.11417396906185601</v>
      </c>
      <c r="AE182">
        <v>0.16114513930827001</v>
      </c>
      <c r="AF182">
        <v>0.203751216646607</v>
      </c>
      <c r="AG182">
        <v>0.243620051752374</v>
      </c>
      <c r="AH182">
        <v>0.28233939534402402</v>
      </c>
      <c r="AI182">
        <v>0.32169223362930399</v>
      </c>
      <c r="AJ182">
        <v>0.364034533714511</v>
      </c>
      <c r="AK182">
        <v>0.41145832773028301</v>
      </c>
      <c r="AL182" s="5">
        <v>0.46727525663821201</v>
      </c>
      <c r="AN182" s="13">
        <v>14000</v>
      </c>
      <c r="AO182">
        <v>0</v>
      </c>
      <c r="AP182">
        <v>6.6603901886181593E-2</v>
      </c>
      <c r="AQ182">
        <v>0.12410189750898</v>
      </c>
      <c r="AR182">
        <v>0.17457248107305301</v>
      </c>
      <c r="AS182">
        <v>0.219891956386155</v>
      </c>
      <c r="AT182">
        <v>0.26179419514565</v>
      </c>
      <c r="AU182">
        <v>0.30194120906407501</v>
      </c>
      <c r="AV182">
        <v>0.34214543208449</v>
      </c>
      <c r="AW182">
        <v>0.38471745619826397</v>
      </c>
      <c r="AX182">
        <v>0.431662087257628</v>
      </c>
      <c r="AY182" s="5">
        <v>0.48603324472307102</v>
      </c>
      <c r="BA182" s="13">
        <v>14000</v>
      </c>
      <c r="BB182">
        <v>0</v>
      </c>
      <c r="BC182">
        <v>7.5075312634494407E-2</v>
      </c>
      <c r="BD182">
        <v>0.13955971941856499</v>
      </c>
      <c r="BE182">
        <v>0.19572045370033</v>
      </c>
      <c r="BF182">
        <v>0.24559100012611901</v>
      </c>
      <c r="BG182">
        <v>0.29102422282941298</v>
      </c>
      <c r="BH182">
        <v>0.33375348516627601</v>
      </c>
      <c r="BI182">
        <v>0.375596650177762</v>
      </c>
      <c r="BJ182">
        <v>0.418779755209088</v>
      </c>
      <c r="BK182">
        <v>0.46508073977848802</v>
      </c>
      <c r="BL182" s="5">
        <v>0.51707868613116503</v>
      </c>
      <c r="BN182" s="13">
        <v>14000</v>
      </c>
      <c r="BO182">
        <v>0</v>
      </c>
      <c r="BP182">
        <v>8.6028942406119205E-2</v>
      </c>
      <c r="BQ182">
        <v>0.15964261440448199</v>
      </c>
      <c r="BR182">
        <v>0.22331194558845499</v>
      </c>
      <c r="BS182">
        <v>0.27924593065652398</v>
      </c>
      <c r="BT182">
        <v>0.32943346043501098</v>
      </c>
      <c r="BU182">
        <v>0.37569169090490401</v>
      </c>
      <c r="BV182">
        <v>0.41985490833143302</v>
      </c>
      <c r="BW182">
        <v>0.46407051965909002</v>
      </c>
      <c r="BX182">
        <v>0.50987923435495996</v>
      </c>
      <c r="BY182" s="5">
        <v>0.559392253801408</v>
      </c>
      <c r="CA182" s="13">
        <v>14000</v>
      </c>
      <c r="CB182">
        <v>0</v>
      </c>
      <c r="CC182">
        <v>9.9706570659543498E-2</v>
      </c>
      <c r="CD182">
        <v>0.18478107104852101</v>
      </c>
      <c r="CE182">
        <v>0.25791460188645798</v>
      </c>
      <c r="CF182">
        <v>0.32151467723451299</v>
      </c>
      <c r="CG182">
        <v>0.37773189988667</v>
      </c>
      <c r="CH182">
        <v>0.428493687601046</v>
      </c>
      <c r="CI182">
        <v>0.47568119333789299</v>
      </c>
      <c r="CJ182">
        <v>0.52140568298826595</v>
      </c>
      <c r="CK182">
        <v>0.56701608432384099</v>
      </c>
      <c r="CL182" s="5">
        <v>0.61425314474970205</v>
      </c>
      <c r="CN182" s="13">
        <v>14000</v>
      </c>
      <c r="CO182">
        <v>0</v>
      </c>
      <c r="CP182">
        <v>0.112571927498616</v>
      </c>
      <c r="CQ182">
        <v>0.208660261277822</v>
      </c>
      <c r="CR182">
        <v>0.29109992124724599</v>
      </c>
      <c r="CS182">
        <v>0.362439087833547</v>
      </c>
      <c r="CT182">
        <v>0.42495346951135599</v>
      </c>
      <c r="CU182">
        <v>0.48066863259248099</v>
      </c>
      <c r="CV182">
        <v>0.53163967895015496</v>
      </c>
      <c r="CW182">
        <v>0.57978841955189697</v>
      </c>
      <c r="CX182">
        <v>0.62648308973852396</v>
      </c>
      <c r="CY182" s="5">
        <v>0.67329681314980805</v>
      </c>
      <c r="DA182" s="13">
        <v>14000</v>
      </c>
      <c r="DB182">
        <v>0</v>
      </c>
      <c r="DC182">
        <v>0.130604496044882</v>
      </c>
      <c r="DD182">
        <v>0.24238761316923199</v>
      </c>
      <c r="DE182">
        <v>0.33839695387931901</v>
      </c>
      <c r="DF182">
        <v>0.42139416011200898</v>
      </c>
      <c r="DG182">
        <v>0.493860621334271</v>
      </c>
      <c r="DH182">
        <v>0.558012114489853</v>
      </c>
      <c r="DI182">
        <v>0.61634079001263498</v>
      </c>
      <c r="DJ182">
        <v>0.67044931745400005</v>
      </c>
      <c r="DK182">
        <v>0.72201459952368297</v>
      </c>
      <c r="DL182" s="5">
        <v>0.77266747544624403</v>
      </c>
      <c r="DN182" s="13">
        <v>14000</v>
      </c>
      <c r="DO182">
        <v>0</v>
      </c>
      <c r="DP182">
        <v>0.13053276113724199</v>
      </c>
      <c r="DQ182">
        <v>0.24240255231032401</v>
      </c>
      <c r="DR182">
        <v>0.33875400932146499</v>
      </c>
      <c r="DS182">
        <v>0.42242489771069902</v>
      </c>
      <c r="DT182">
        <v>0.495962607398861</v>
      </c>
      <c r="DU182">
        <v>0.56164825043164901</v>
      </c>
      <c r="DV182">
        <v>0.62199554275860403</v>
      </c>
      <c r="DW182">
        <v>0.67871909383057705</v>
      </c>
      <c r="DX182">
        <v>0.73361306637224699</v>
      </c>
      <c r="DY182" s="5">
        <v>0.78846444542084704</v>
      </c>
      <c r="EA182" s="13">
        <v>14000</v>
      </c>
      <c r="EB182">
        <v>0</v>
      </c>
      <c r="EC182">
        <v>0.13047995582344801</v>
      </c>
      <c r="ED182">
        <v>0.24245055774150401</v>
      </c>
      <c r="EE182">
        <v>0.339155737421862</v>
      </c>
      <c r="EF182">
        <v>0.42351313118527301</v>
      </c>
      <c r="EG182">
        <v>0.49814203066273099</v>
      </c>
      <c r="EH182">
        <v>0.565397772339719</v>
      </c>
      <c r="EI182">
        <v>0.62783905777916504</v>
      </c>
      <c r="EJ182">
        <v>0.68730762824813696</v>
      </c>
      <c r="EK182">
        <v>0.745743939650516</v>
      </c>
      <c r="EL182" s="5">
        <v>0.80513529551784901</v>
      </c>
      <c r="EN182" s="13">
        <v>14000</v>
      </c>
      <c r="EO182">
        <v>0</v>
      </c>
      <c r="EP182">
        <v>0.13044099270606399</v>
      </c>
      <c r="EQ182">
        <v>0.24252281687011901</v>
      </c>
      <c r="ER182">
        <v>0.33959067626334299</v>
      </c>
      <c r="ES182">
        <v>0.42464561533379702</v>
      </c>
      <c r="ET182">
        <v>0.50038466600217701</v>
      </c>
      <c r="EU182">
        <v>0.569246500720205</v>
      </c>
      <c r="EV182">
        <v>0.63385621433101602</v>
      </c>
      <c r="EW182">
        <v>0.69620074016367595</v>
      </c>
      <c r="EX182">
        <v>0.75839937391999701</v>
      </c>
      <c r="EY182" s="5">
        <v>0.82269074541971599</v>
      </c>
      <c r="FA182" s="13">
        <v>14000</v>
      </c>
      <c r="FB182">
        <v>0</v>
      </c>
      <c r="FC182">
        <v>0.12069150520166901</v>
      </c>
      <c r="FD182">
        <v>0.223864227087851</v>
      </c>
      <c r="FE182">
        <v>0.31243084612863498</v>
      </c>
      <c r="FF182">
        <v>0.38902012634400601</v>
      </c>
      <c r="FG182">
        <v>0.45598621311752902</v>
      </c>
      <c r="FH182">
        <v>0.51542636411797804</v>
      </c>
      <c r="FI182">
        <v>0.56959620989687099</v>
      </c>
      <c r="FJ182">
        <v>0.62022143053914502</v>
      </c>
      <c r="FK182">
        <v>0.66880119508468905</v>
      </c>
      <c r="FL182" s="5">
        <v>0.71690354742372697</v>
      </c>
      <c r="FN182" s="13">
        <v>14000</v>
      </c>
      <c r="FO182">
        <v>0</v>
      </c>
      <c r="FP182">
        <v>0.1283036220214</v>
      </c>
      <c r="FQ182">
        <v>0.23807037769341699</v>
      </c>
      <c r="FR182">
        <v>0.33230063929675602</v>
      </c>
      <c r="FS182">
        <v>0.41371257765056701</v>
      </c>
      <c r="FT182">
        <v>0.48474711391862302</v>
      </c>
      <c r="FU182">
        <v>0.54758187899919697</v>
      </c>
      <c r="FV182">
        <v>0.60465546951475102</v>
      </c>
      <c r="FW182">
        <v>0.65757631975905795</v>
      </c>
      <c r="FX182">
        <v>0.70796293507763297</v>
      </c>
      <c r="FY182" s="5">
        <v>0.75740817789883896</v>
      </c>
      <c r="GA182" s="13">
        <v>14000</v>
      </c>
      <c r="GB182">
        <v>0</v>
      </c>
      <c r="GC182">
        <v>0.13061514585028999</v>
      </c>
      <c r="GD182">
        <v>0.24238868032140801</v>
      </c>
      <c r="GE182">
        <v>0.338356255831405</v>
      </c>
      <c r="GF182">
        <v>0.42127027776294401</v>
      </c>
      <c r="GG182">
        <v>0.49360430788497001</v>
      </c>
      <c r="GH182">
        <v>0.55756657424775202</v>
      </c>
      <c r="GI182">
        <v>0.61564833721089796</v>
      </c>
      <c r="GJ182">
        <v>0.66943918605406605</v>
      </c>
      <c r="GK182">
        <v>0.72060325281418403</v>
      </c>
      <c r="GL182" s="5">
        <v>0.770754671980735</v>
      </c>
      <c r="GN182" s="13">
        <v>14000</v>
      </c>
      <c r="GO182">
        <v>0</v>
      </c>
      <c r="GP182">
        <v>0.12943424073346199</v>
      </c>
      <c r="GQ182">
        <v>0.240182920237454</v>
      </c>
      <c r="GR182">
        <v>0.33526358647767701</v>
      </c>
      <c r="GS182">
        <v>0.41741107501704899</v>
      </c>
      <c r="GT182">
        <v>0.48908219351861998</v>
      </c>
      <c r="GU182">
        <v>0.55246946066630598</v>
      </c>
      <c r="GV182">
        <v>0.61003629049945496</v>
      </c>
      <c r="GW182">
        <v>0.66338370309360895</v>
      </c>
      <c r="GX182">
        <v>0.71415179576394405</v>
      </c>
      <c r="GY182" s="5">
        <v>0.76394257161427903</v>
      </c>
      <c r="HA182" s="13">
        <v>14000</v>
      </c>
      <c r="HB182">
        <v>0</v>
      </c>
      <c r="HC182">
        <v>0.13061787517863799</v>
      </c>
      <c r="HD182">
        <v>0.24238906362185</v>
      </c>
      <c r="HE182">
        <v>0.33834623692524501</v>
      </c>
      <c r="HF182">
        <v>0.42123950139855998</v>
      </c>
      <c r="HG182">
        <v>0.49354047676927298</v>
      </c>
      <c r="HH182">
        <v>0.55745552525915598</v>
      </c>
      <c r="HI182">
        <v>0.61547575146054401</v>
      </c>
      <c r="HJ182">
        <v>0.66918750303712604</v>
      </c>
      <c r="HK182">
        <v>0.72025178222355501</v>
      </c>
      <c r="HL182" s="5">
        <v>0.77027864010744596</v>
      </c>
    </row>
    <row r="183" spans="1:220" x14ac:dyDescent="0.25">
      <c r="A183" s="13"/>
      <c r="L183" s="5"/>
      <c r="N183" s="13"/>
      <c r="Y183" s="5"/>
      <c r="AA183" s="13"/>
      <c r="AL183" s="5"/>
      <c r="AN183" s="13"/>
      <c r="AY183" s="5"/>
      <c r="BA183" s="13"/>
      <c r="BL183" s="5"/>
      <c r="BN183" s="13"/>
      <c r="BY183" s="5"/>
      <c r="CA183" s="13"/>
      <c r="CL183" s="5"/>
      <c r="CN183" s="13"/>
      <c r="CY183" s="5"/>
      <c r="DA183" s="13"/>
      <c r="DL183" s="5"/>
      <c r="DN183" s="13"/>
      <c r="DY183" s="5"/>
      <c r="EA183" s="13"/>
      <c r="EL183" s="5"/>
      <c r="EN183" s="13"/>
      <c r="EY183" s="5"/>
      <c r="FA183" s="13"/>
      <c r="FL183" s="5"/>
      <c r="FN183" s="13"/>
      <c r="FY183" s="5"/>
      <c r="GA183" s="13"/>
      <c r="GL183" s="5"/>
      <c r="GN183" s="13"/>
      <c r="GY183" s="5"/>
      <c r="HA183" s="13"/>
      <c r="HL183" s="5"/>
    </row>
    <row r="184" spans="1:220" x14ac:dyDescent="0.25">
      <c r="A184" s="13"/>
      <c r="L184" s="5"/>
      <c r="N184" s="13"/>
      <c r="Y184" s="5"/>
      <c r="AA184" s="13"/>
      <c r="AL184" s="5"/>
      <c r="AN184" s="13"/>
      <c r="AY184" s="5"/>
      <c r="BA184" s="13"/>
      <c r="BL184" s="5"/>
      <c r="BN184" s="13"/>
      <c r="BY184" s="5"/>
      <c r="CA184" s="13"/>
      <c r="CL184" s="5"/>
      <c r="CN184" s="13"/>
      <c r="CY184" s="5"/>
      <c r="DA184" s="13"/>
      <c r="DL184" s="5"/>
      <c r="DN184" s="13"/>
      <c r="DY184" s="5"/>
      <c r="EA184" s="13"/>
      <c r="EL184" s="5"/>
      <c r="EN184" s="13"/>
      <c r="EY184" s="5"/>
      <c r="FA184" s="13"/>
      <c r="FL184" s="5"/>
      <c r="FN184" s="13"/>
      <c r="FY184" s="5"/>
      <c r="GA184" s="13"/>
      <c r="GL184" s="5"/>
      <c r="GN184" s="13"/>
      <c r="GY184" s="5"/>
      <c r="HA184" s="13"/>
      <c r="HL184" s="5"/>
    </row>
    <row r="185" spans="1:220" x14ac:dyDescent="0.25">
      <c r="A185" s="13" t="s">
        <v>259</v>
      </c>
      <c r="B185">
        <v>0</v>
      </c>
      <c r="C185">
        <v>0.09</v>
      </c>
      <c r="D185">
        <v>0.18</v>
      </c>
      <c r="E185">
        <v>0.27</v>
      </c>
      <c r="F185">
        <v>0.36</v>
      </c>
      <c r="G185">
        <v>0.45</v>
      </c>
      <c r="H185">
        <v>0.54</v>
      </c>
      <c r="I185">
        <v>0.63</v>
      </c>
      <c r="J185">
        <v>0.72</v>
      </c>
      <c r="K185">
        <v>0.80999999999999905</v>
      </c>
      <c r="L185" s="5">
        <v>0.9</v>
      </c>
      <c r="N185" s="13" t="s">
        <v>259</v>
      </c>
      <c r="O185">
        <v>0</v>
      </c>
      <c r="P185">
        <v>0.09</v>
      </c>
      <c r="Q185">
        <v>0.18</v>
      </c>
      <c r="R185">
        <v>0.27</v>
      </c>
      <c r="S185">
        <v>0.36</v>
      </c>
      <c r="T185">
        <v>0.45</v>
      </c>
      <c r="U185">
        <v>0.54</v>
      </c>
      <c r="V185">
        <v>0.63</v>
      </c>
      <c r="W185">
        <v>0.72</v>
      </c>
      <c r="X185">
        <v>0.80999999999999905</v>
      </c>
      <c r="Y185" s="5">
        <v>0.9</v>
      </c>
      <c r="AA185" s="13" t="s">
        <v>259</v>
      </c>
      <c r="AB185">
        <v>0</v>
      </c>
      <c r="AC185">
        <v>0.09</v>
      </c>
      <c r="AD185">
        <v>0.18</v>
      </c>
      <c r="AE185">
        <v>0.27</v>
      </c>
      <c r="AF185">
        <v>0.36</v>
      </c>
      <c r="AG185">
        <v>0.45</v>
      </c>
      <c r="AH185">
        <v>0.54</v>
      </c>
      <c r="AI185">
        <v>0.63</v>
      </c>
      <c r="AJ185">
        <v>0.72</v>
      </c>
      <c r="AK185">
        <v>0.80999999999999905</v>
      </c>
      <c r="AL185" s="5">
        <v>0.9</v>
      </c>
      <c r="AN185" s="13" t="s">
        <v>259</v>
      </c>
      <c r="AO185">
        <v>0</v>
      </c>
      <c r="AP185">
        <v>0.09</v>
      </c>
      <c r="AQ185">
        <v>0.18</v>
      </c>
      <c r="AR185">
        <v>0.27</v>
      </c>
      <c r="AS185">
        <v>0.36</v>
      </c>
      <c r="AT185">
        <v>0.45</v>
      </c>
      <c r="AU185">
        <v>0.54</v>
      </c>
      <c r="AV185">
        <v>0.63</v>
      </c>
      <c r="AW185">
        <v>0.72</v>
      </c>
      <c r="AX185">
        <v>0.80999999999999905</v>
      </c>
      <c r="AY185" s="5">
        <v>0.9</v>
      </c>
      <c r="BA185" s="13" t="s">
        <v>259</v>
      </c>
      <c r="BB185">
        <v>0</v>
      </c>
      <c r="BC185">
        <v>0.09</v>
      </c>
      <c r="BD185">
        <v>0.18</v>
      </c>
      <c r="BE185">
        <v>0.27</v>
      </c>
      <c r="BF185">
        <v>0.36</v>
      </c>
      <c r="BG185">
        <v>0.45</v>
      </c>
      <c r="BH185">
        <v>0.54</v>
      </c>
      <c r="BI185">
        <v>0.63</v>
      </c>
      <c r="BJ185">
        <v>0.72</v>
      </c>
      <c r="BK185">
        <v>0.80999999999999905</v>
      </c>
      <c r="BL185" s="5">
        <v>0.9</v>
      </c>
      <c r="BN185" s="13" t="s">
        <v>259</v>
      </c>
      <c r="BO185">
        <v>0</v>
      </c>
      <c r="BP185">
        <v>0.09</v>
      </c>
      <c r="BQ185">
        <v>0.18</v>
      </c>
      <c r="BR185">
        <v>0.27</v>
      </c>
      <c r="BS185">
        <v>0.36</v>
      </c>
      <c r="BT185">
        <v>0.45</v>
      </c>
      <c r="BU185">
        <v>0.54</v>
      </c>
      <c r="BV185">
        <v>0.63</v>
      </c>
      <c r="BW185">
        <v>0.72</v>
      </c>
      <c r="BX185">
        <v>0.80999999999999905</v>
      </c>
      <c r="BY185" s="5">
        <v>0.9</v>
      </c>
      <c r="CA185" s="13" t="s">
        <v>259</v>
      </c>
      <c r="CB185">
        <v>0</v>
      </c>
      <c r="CC185">
        <v>0.09</v>
      </c>
      <c r="CD185">
        <v>0.18</v>
      </c>
      <c r="CE185">
        <v>0.27</v>
      </c>
      <c r="CF185">
        <v>0.36</v>
      </c>
      <c r="CG185">
        <v>0.45</v>
      </c>
      <c r="CH185">
        <v>0.54</v>
      </c>
      <c r="CI185">
        <v>0.63</v>
      </c>
      <c r="CJ185">
        <v>0.72</v>
      </c>
      <c r="CK185">
        <v>0.80999999999999905</v>
      </c>
      <c r="CL185" s="5">
        <v>0.9</v>
      </c>
      <c r="CN185" s="13" t="s">
        <v>259</v>
      </c>
      <c r="CO185">
        <v>0</v>
      </c>
      <c r="CP185">
        <v>0.09</v>
      </c>
      <c r="CQ185">
        <v>0.18</v>
      </c>
      <c r="CR185">
        <v>0.27</v>
      </c>
      <c r="CS185">
        <v>0.36</v>
      </c>
      <c r="CT185">
        <v>0.45</v>
      </c>
      <c r="CU185">
        <v>0.54</v>
      </c>
      <c r="CV185">
        <v>0.63</v>
      </c>
      <c r="CW185">
        <v>0.72</v>
      </c>
      <c r="CX185">
        <v>0.80999999999999905</v>
      </c>
      <c r="CY185" s="5">
        <v>0.9</v>
      </c>
      <c r="DA185" s="13" t="s">
        <v>259</v>
      </c>
      <c r="DB185">
        <v>0</v>
      </c>
      <c r="DC185">
        <v>0.09</v>
      </c>
      <c r="DD185">
        <v>0.18</v>
      </c>
      <c r="DE185">
        <v>0.27</v>
      </c>
      <c r="DF185">
        <v>0.36</v>
      </c>
      <c r="DG185">
        <v>0.45</v>
      </c>
      <c r="DH185">
        <v>0.54</v>
      </c>
      <c r="DI185">
        <v>0.63</v>
      </c>
      <c r="DJ185">
        <v>0.72</v>
      </c>
      <c r="DK185">
        <v>0.80999999999999905</v>
      </c>
      <c r="DL185" s="5">
        <v>0.9</v>
      </c>
      <c r="DN185" s="13" t="s">
        <v>259</v>
      </c>
      <c r="DO185">
        <v>0</v>
      </c>
      <c r="DP185">
        <v>0.09</v>
      </c>
      <c r="DQ185">
        <v>0.18</v>
      </c>
      <c r="DR185">
        <v>0.27</v>
      </c>
      <c r="DS185">
        <v>0.36</v>
      </c>
      <c r="DT185">
        <v>0.45</v>
      </c>
      <c r="DU185">
        <v>0.54</v>
      </c>
      <c r="DV185">
        <v>0.63</v>
      </c>
      <c r="DW185">
        <v>0.72</v>
      </c>
      <c r="DX185">
        <v>0.80999999999999905</v>
      </c>
      <c r="DY185" s="5">
        <v>0.9</v>
      </c>
      <c r="EA185" s="13" t="s">
        <v>259</v>
      </c>
      <c r="EB185">
        <v>0</v>
      </c>
      <c r="EC185">
        <v>0.09</v>
      </c>
      <c r="ED185">
        <v>0.18</v>
      </c>
      <c r="EE185">
        <v>0.27</v>
      </c>
      <c r="EF185">
        <v>0.36</v>
      </c>
      <c r="EG185">
        <v>0.45</v>
      </c>
      <c r="EH185">
        <v>0.54</v>
      </c>
      <c r="EI185">
        <v>0.63</v>
      </c>
      <c r="EJ185">
        <v>0.72</v>
      </c>
      <c r="EK185">
        <v>0.80999999999999905</v>
      </c>
      <c r="EL185" s="5">
        <v>0.9</v>
      </c>
      <c r="EN185" s="13" t="s">
        <v>259</v>
      </c>
      <c r="EO185">
        <v>0</v>
      </c>
      <c r="EP185">
        <v>0.09</v>
      </c>
      <c r="EQ185">
        <v>0.18</v>
      </c>
      <c r="ER185">
        <v>0.27</v>
      </c>
      <c r="ES185">
        <v>0.36</v>
      </c>
      <c r="ET185">
        <v>0.45</v>
      </c>
      <c r="EU185">
        <v>0.54</v>
      </c>
      <c r="EV185">
        <v>0.63</v>
      </c>
      <c r="EW185">
        <v>0.72</v>
      </c>
      <c r="EX185">
        <v>0.80999999999999905</v>
      </c>
      <c r="EY185" s="5">
        <v>0.9</v>
      </c>
      <c r="FA185" s="13" t="s">
        <v>259</v>
      </c>
      <c r="FB185">
        <v>0</v>
      </c>
      <c r="FC185">
        <v>0.09</v>
      </c>
      <c r="FD185">
        <v>0.18</v>
      </c>
      <c r="FE185">
        <v>0.27</v>
      </c>
      <c r="FF185">
        <v>0.36</v>
      </c>
      <c r="FG185">
        <v>0.45</v>
      </c>
      <c r="FH185">
        <v>0.54</v>
      </c>
      <c r="FI185">
        <v>0.63</v>
      </c>
      <c r="FJ185">
        <v>0.72</v>
      </c>
      <c r="FK185">
        <v>0.80999999999999905</v>
      </c>
      <c r="FL185" s="5">
        <v>0.9</v>
      </c>
      <c r="FN185" s="13" t="s">
        <v>259</v>
      </c>
      <c r="FO185">
        <v>0</v>
      </c>
      <c r="FP185">
        <v>0.09</v>
      </c>
      <c r="FQ185">
        <v>0.18</v>
      </c>
      <c r="FR185">
        <v>0.27</v>
      </c>
      <c r="FS185">
        <v>0.36</v>
      </c>
      <c r="FT185">
        <v>0.45</v>
      </c>
      <c r="FU185">
        <v>0.54</v>
      </c>
      <c r="FV185">
        <v>0.63</v>
      </c>
      <c r="FW185">
        <v>0.72</v>
      </c>
      <c r="FX185">
        <v>0.80999999999999905</v>
      </c>
      <c r="FY185" s="5">
        <v>0.9</v>
      </c>
      <c r="GA185" s="13" t="s">
        <v>259</v>
      </c>
      <c r="GB185">
        <v>0</v>
      </c>
      <c r="GC185">
        <v>0.09</v>
      </c>
      <c r="GD185">
        <v>0.18</v>
      </c>
      <c r="GE185">
        <v>0.27</v>
      </c>
      <c r="GF185">
        <v>0.36</v>
      </c>
      <c r="GG185">
        <v>0.45</v>
      </c>
      <c r="GH185">
        <v>0.54</v>
      </c>
      <c r="GI185">
        <v>0.63</v>
      </c>
      <c r="GJ185">
        <v>0.72</v>
      </c>
      <c r="GK185">
        <v>0.80999999999999905</v>
      </c>
      <c r="GL185" s="5">
        <v>0.9</v>
      </c>
      <c r="GN185" s="13" t="s">
        <v>259</v>
      </c>
      <c r="GO185">
        <v>0</v>
      </c>
      <c r="GP185">
        <v>0.09</v>
      </c>
      <c r="GQ185">
        <v>0.18</v>
      </c>
      <c r="GR185">
        <v>0.27</v>
      </c>
      <c r="GS185">
        <v>0.36</v>
      </c>
      <c r="GT185">
        <v>0.45</v>
      </c>
      <c r="GU185">
        <v>0.54</v>
      </c>
      <c r="GV185">
        <v>0.63</v>
      </c>
      <c r="GW185">
        <v>0.72</v>
      </c>
      <c r="GX185">
        <v>0.80999999999999905</v>
      </c>
      <c r="GY185" s="5">
        <v>0.9</v>
      </c>
      <c r="HA185" s="13" t="s">
        <v>259</v>
      </c>
      <c r="HB185">
        <v>0</v>
      </c>
      <c r="HC185">
        <v>0.09</v>
      </c>
      <c r="HD185">
        <v>0.18</v>
      </c>
      <c r="HE185">
        <v>0.27</v>
      </c>
      <c r="HF185">
        <v>0.36</v>
      </c>
      <c r="HG185">
        <v>0.45</v>
      </c>
      <c r="HH185">
        <v>0.54</v>
      </c>
      <c r="HI185">
        <v>0.63</v>
      </c>
      <c r="HJ185">
        <v>0.72</v>
      </c>
      <c r="HK185">
        <v>0.80999999999999905</v>
      </c>
      <c r="HL185" s="5">
        <v>0.9</v>
      </c>
    </row>
    <row r="186" spans="1:220" x14ac:dyDescent="0.25">
      <c r="A186" s="13">
        <v>0</v>
      </c>
      <c r="B186">
        <v>0</v>
      </c>
      <c r="C186">
        <v>5.6283375634606302E-2</v>
      </c>
      <c r="D186">
        <v>0.104589958464386</v>
      </c>
      <c r="E186">
        <v>0.14648288062748599</v>
      </c>
      <c r="F186">
        <v>0.18330268388471499</v>
      </c>
      <c r="G186">
        <v>0.216138998051737</v>
      </c>
      <c r="H186">
        <v>0.24584357340466201</v>
      </c>
      <c r="I186">
        <v>0.27306616905846398</v>
      </c>
      <c r="J186">
        <v>0.29829667952466599</v>
      </c>
      <c r="K186">
        <v>0.32375567349148698</v>
      </c>
      <c r="L186" s="5">
        <v>0.34865236196416799</v>
      </c>
      <c r="N186" s="13">
        <v>0</v>
      </c>
      <c r="O186">
        <v>0</v>
      </c>
      <c r="P186">
        <v>5.7914643927636303E-2</v>
      </c>
      <c r="Q186">
        <v>0.106937667994064</v>
      </c>
      <c r="R186">
        <v>0.14878990626595801</v>
      </c>
      <c r="S186">
        <v>0.18496960362384199</v>
      </c>
      <c r="T186">
        <v>0.21672019023283901</v>
      </c>
      <c r="U186">
        <v>0.24503568478344001</v>
      </c>
      <c r="V186">
        <v>0.27068989915314001</v>
      </c>
      <c r="W186">
        <v>0.29427510083180097</v>
      </c>
      <c r="X186">
        <v>0.31827694362895298</v>
      </c>
      <c r="Y186" s="5">
        <v>0.34187235840014901</v>
      </c>
      <c r="AA186" s="13">
        <v>0</v>
      </c>
      <c r="AB186">
        <v>0</v>
      </c>
      <c r="AC186">
        <v>6.1635300479114197E-2</v>
      </c>
      <c r="AD186">
        <v>0.11315127732298901</v>
      </c>
      <c r="AE186">
        <v>0.15646922274333799</v>
      </c>
      <c r="AF186">
        <v>0.19327714254581899</v>
      </c>
      <c r="AG186">
        <v>0.22499435784667801</v>
      </c>
      <c r="AH186">
        <v>0.25277254657401899</v>
      </c>
      <c r="AI186">
        <v>0.27752170222341599</v>
      </c>
      <c r="AJ186">
        <v>0.29994776092599801</v>
      </c>
      <c r="AK186">
        <v>0.32288968001920698</v>
      </c>
      <c r="AL186" s="5">
        <v>0.34547401755986601</v>
      </c>
      <c r="AN186" s="13">
        <v>0</v>
      </c>
      <c r="AO186">
        <v>0</v>
      </c>
      <c r="AP186">
        <v>6.6608829272669506E-2</v>
      </c>
      <c r="AQ186">
        <v>0.121751051253583</v>
      </c>
      <c r="AR186">
        <v>0.16755287750519901</v>
      </c>
      <c r="AS186">
        <v>0.205894169514243</v>
      </c>
      <c r="AT186">
        <v>0.23837031444131099</v>
      </c>
      <c r="AU186">
        <v>0.26629010996286101</v>
      </c>
      <c r="AV186">
        <v>0.29069962570637098</v>
      </c>
      <c r="AW186">
        <v>0.31241950179330302</v>
      </c>
      <c r="AX186">
        <v>0.334669791555185</v>
      </c>
      <c r="AY186" s="5">
        <v>0.35651593910392798</v>
      </c>
      <c r="BA186" s="13">
        <v>0</v>
      </c>
      <c r="BB186">
        <v>0</v>
      </c>
      <c r="BC186">
        <v>7.3710415793670603E-2</v>
      </c>
      <c r="BD186">
        <v>0.13427260421925299</v>
      </c>
      <c r="BE186">
        <v>0.18406223669556501</v>
      </c>
      <c r="BF186">
        <v>0.225189899423717</v>
      </c>
      <c r="BG186">
        <v>0.25945961113203098</v>
      </c>
      <c r="BH186">
        <v>0.28836393879301397</v>
      </c>
      <c r="BI186">
        <v>0.31310663644873998</v>
      </c>
      <c r="BJ186">
        <v>0.33464058332867203</v>
      </c>
      <c r="BK186">
        <v>0.35668029222921199</v>
      </c>
      <c r="BL186" s="5">
        <v>0.37820704535692101</v>
      </c>
      <c r="BN186" s="13">
        <v>0</v>
      </c>
      <c r="BO186">
        <v>0</v>
      </c>
      <c r="BP186">
        <v>8.2733399954775105E-2</v>
      </c>
      <c r="BQ186">
        <v>0.150390163793612</v>
      </c>
      <c r="BR186">
        <v>0.205618823230825</v>
      </c>
      <c r="BS186">
        <v>0.25078260417417197</v>
      </c>
      <c r="BT186">
        <v>0.28791404006800903</v>
      </c>
      <c r="BU186">
        <v>0.31870710084059201</v>
      </c>
      <c r="BV186">
        <v>0.34453856759757601</v>
      </c>
      <c r="BW186">
        <v>0.36650665997431098</v>
      </c>
      <c r="BX186">
        <v>0.38893281822611803</v>
      </c>
      <c r="BY186" s="5">
        <v>0.41066965546145701</v>
      </c>
      <c r="CA186" s="13">
        <v>0</v>
      </c>
      <c r="CB186">
        <v>0</v>
      </c>
      <c r="CC186">
        <v>9.3804800694620993E-2</v>
      </c>
      <c r="CD186">
        <v>0.170376851971591</v>
      </c>
      <c r="CE186">
        <v>0.23265301388062101</v>
      </c>
      <c r="CF186">
        <v>0.28326579232779397</v>
      </c>
      <c r="CG186">
        <v>0.32449308055695603</v>
      </c>
      <c r="CH186">
        <v>0.35824652704576798</v>
      </c>
      <c r="CI186">
        <v>0.38609102380945198</v>
      </c>
      <c r="CJ186">
        <v>0.409283552687078</v>
      </c>
      <c r="CK186">
        <v>0.432875788230214</v>
      </c>
      <c r="CL186" s="5">
        <v>0.45555398098056099</v>
      </c>
      <c r="CN186" s="13">
        <v>0</v>
      </c>
      <c r="CO186">
        <v>0</v>
      </c>
      <c r="CP186">
        <v>9.9499281849836099E-2</v>
      </c>
      <c r="CQ186">
        <v>0.181029749449299</v>
      </c>
      <c r="CR186">
        <v>0.24751870207145299</v>
      </c>
      <c r="CS186">
        <v>0.30161117998380299</v>
      </c>
      <c r="CT186">
        <v>0.34561872186286502</v>
      </c>
      <c r="CU186">
        <v>0.381502996365498</v>
      </c>
      <c r="CV186">
        <v>0.410888787094846</v>
      </c>
      <c r="CW186">
        <v>0.43536575924584903</v>
      </c>
      <c r="CX186">
        <v>0.46015927302091397</v>
      </c>
      <c r="CY186" s="5">
        <v>0.48362408947171498</v>
      </c>
      <c r="DA186" s="13">
        <v>0</v>
      </c>
      <c r="DB186">
        <v>0</v>
      </c>
      <c r="DC186">
        <v>0.16928742511000699</v>
      </c>
      <c r="DD186">
        <v>0.29819574893657202</v>
      </c>
      <c r="DE186">
        <v>0.395485770050024</v>
      </c>
      <c r="DF186">
        <v>0.303186356934872</v>
      </c>
      <c r="DG186">
        <v>0.34837151632680802</v>
      </c>
      <c r="DH186">
        <v>0.38531057084294001</v>
      </c>
      <c r="DI186">
        <v>0.41558447685573802</v>
      </c>
      <c r="DJ186">
        <v>0.44182669350964698</v>
      </c>
      <c r="DK186">
        <v>0.46724755576071803</v>
      </c>
      <c r="DL186" s="5">
        <v>0.49115478636487198</v>
      </c>
      <c r="DN186" s="13">
        <v>0</v>
      </c>
      <c r="DO186">
        <v>0</v>
      </c>
      <c r="DP186">
        <v>0.16928742511000699</v>
      </c>
      <c r="DQ186">
        <v>0.29819574893657202</v>
      </c>
      <c r="DR186">
        <v>0.395485770050024</v>
      </c>
      <c r="DS186">
        <v>0.30299750532834002</v>
      </c>
      <c r="DT186">
        <v>0.34819407073929798</v>
      </c>
      <c r="DU186">
        <v>0.385159262781191</v>
      </c>
      <c r="DV186">
        <v>0.41546469417815102</v>
      </c>
      <c r="DW186">
        <v>0.44160046458480401</v>
      </c>
      <c r="DX186">
        <v>0.46655358861747098</v>
      </c>
      <c r="DY186" s="5">
        <v>0.48979048908719203</v>
      </c>
      <c r="EA186" s="13">
        <v>0</v>
      </c>
      <c r="EB186">
        <v>0</v>
      </c>
      <c r="EC186">
        <v>0.16928742511000699</v>
      </c>
      <c r="ED186">
        <v>0.29819574893657202</v>
      </c>
      <c r="EE186">
        <v>0.395485770050024</v>
      </c>
      <c r="EF186">
        <v>0.30284181121276199</v>
      </c>
      <c r="EG186">
        <v>0.34804714428816202</v>
      </c>
      <c r="EH186">
        <v>0.38503313335841699</v>
      </c>
      <c r="EI186">
        <v>0.41536380577614401</v>
      </c>
      <c r="EJ186">
        <v>0.44141259600210098</v>
      </c>
      <c r="EK186">
        <v>0.465984372861449</v>
      </c>
      <c r="EL186" s="5">
        <v>0.48867410440041797</v>
      </c>
      <c r="EN186" s="13">
        <v>0</v>
      </c>
      <c r="EO186">
        <v>0</v>
      </c>
      <c r="EP186">
        <v>0.16928742511000699</v>
      </c>
      <c r="EQ186">
        <v>0.29819574893657202</v>
      </c>
      <c r="ER186">
        <v>0.395485770050024</v>
      </c>
      <c r="ES186">
        <v>0.30271127160399502</v>
      </c>
      <c r="ET186">
        <v>0.347923525776203</v>
      </c>
      <c r="EU186">
        <v>0.38492644246845698</v>
      </c>
      <c r="EV186">
        <v>0.41527776822962897</v>
      </c>
      <c r="EW186">
        <v>0.44125414565536702</v>
      </c>
      <c r="EX186">
        <v>0.46550904665279802</v>
      </c>
      <c r="EY186" s="5">
        <v>0.48774367391930901</v>
      </c>
      <c r="FA186" s="13">
        <v>0</v>
      </c>
      <c r="FB186">
        <v>0</v>
      </c>
      <c r="FC186">
        <v>9.9361673454869404E-2</v>
      </c>
      <c r="FD186">
        <v>0.18110227145128399</v>
      </c>
      <c r="FE186">
        <v>0.24800638688828799</v>
      </c>
      <c r="FF186">
        <v>0.302604060825437</v>
      </c>
      <c r="FG186">
        <v>0.347120794314208</v>
      </c>
      <c r="FH186">
        <v>0.38345890015686102</v>
      </c>
      <c r="FI186">
        <v>0.41320592652850702</v>
      </c>
      <c r="FJ186">
        <v>0.43851909223771901</v>
      </c>
      <c r="FK186">
        <v>0.463569865790811</v>
      </c>
      <c r="FL186" s="5">
        <v>0.48720819997030501</v>
      </c>
      <c r="FN186" s="13">
        <v>0</v>
      </c>
      <c r="FO186">
        <v>0</v>
      </c>
      <c r="FP186">
        <v>9.9320699816441496E-2</v>
      </c>
      <c r="FQ186">
        <v>0.181228420237423</v>
      </c>
      <c r="FR186">
        <v>0.24844332849570899</v>
      </c>
      <c r="FS186">
        <v>0.30343308110837203</v>
      </c>
      <c r="FT186">
        <v>0.34836919941650901</v>
      </c>
      <c r="FU186">
        <v>0.38511244376134701</v>
      </c>
      <c r="FV186">
        <v>0.41522157281863697</v>
      </c>
      <c r="FW186">
        <v>0.44125137023932098</v>
      </c>
      <c r="FX186">
        <v>0.46664459897201399</v>
      </c>
      <c r="FY186" s="5">
        <v>0.49058569612852898</v>
      </c>
      <c r="GA186" s="13">
        <v>0</v>
      </c>
      <c r="GB186">
        <v>0</v>
      </c>
      <c r="GC186">
        <v>0.16928742511000699</v>
      </c>
      <c r="GD186">
        <v>0.29819574893657202</v>
      </c>
      <c r="GE186">
        <v>0.395485770050024</v>
      </c>
      <c r="GF186">
        <v>0.30321282636712099</v>
      </c>
      <c r="GG186">
        <v>0.34839631795063403</v>
      </c>
      <c r="GH186">
        <v>0.385331627447352</v>
      </c>
      <c r="GI186">
        <v>0.41560103371948198</v>
      </c>
      <c r="GJ186">
        <v>0.44185825572589899</v>
      </c>
      <c r="GK186">
        <v>0.467345143799197</v>
      </c>
      <c r="GL186" s="5">
        <v>0.49134692718784001</v>
      </c>
      <c r="GN186" s="13">
        <v>0</v>
      </c>
      <c r="GO186">
        <v>0</v>
      </c>
      <c r="GP186">
        <v>9.9217108247015698E-2</v>
      </c>
      <c r="GQ186">
        <v>0.18110637304156599</v>
      </c>
      <c r="GR186">
        <v>0.24836118572451499</v>
      </c>
      <c r="GS186">
        <v>0.30341879845605502</v>
      </c>
      <c r="GT186">
        <v>0.34843197675135301</v>
      </c>
      <c r="GU186">
        <v>0.38525090163409498</v>
      </c>
      <c r="GV186">
        <v>0.415428584014925</v>
      </c>
      <c r="GW186">
        <v>0.44156479378645702</v>
      </c>
      <c r="GX186">
        <v>0.46699989167421302</v>
      </c>
      <c r="GY186" s="5">
        <v>0.49096782675259698</v>
      </c>
      <c r="HA186" s="13">
        <v>0</v>
      </c>
      <c r="HB186">
        <v>0</v>
      </c>
      <c r="HC186">
        <v>0.16928742511000699</v>
      </c>
      <c r="HD186">
        <v>0.29819574893657202</v>
      </c>
      <c r="HE186">
        <v>0.395485770050024</v>
      </c>
      <c r="HF186">
        <v>0.30321955549346102</v>
      </c>
      <c r="HG186">
        <v>0.34840262033361902</v>
      </c>
      <c r="HH186">
        <v>0.38533697452162202</v>
      </c>
      <c r="HI186">
        <v>0.41560523364041801</v>
      </c>
      <c r="HJ186">
        <v>0.44186627379138999</v>
      </c>
      <c r="HK186">
        <v>0.467369965792163</v>
      </c>
      <c r="HL186" s="5">
        <v>0.491395810568235</v>
      </c>
    </row>
    <row r="187" spans="1:220" x14ac:dyDescent="0.25">
      <c r="A187" s="13">
        <v>1400</v>
      </c>
      <c r="B187">
        <v>0</v>
      </c>
      <c r="C187">
        <v>5.55305370015007E-2</v>
      </c>
      <c r="D187">
        <v>0.103351597537009</v>
      </c>
      <c r="E187">
        <v>0.14494861787742699</v>
      </c>
      <c r="F187">
        <v>0.18160083150751199</v>
      </c>
      <c r="G187">
        <v>0.21435349503138901</v>
      </c>
      <c r="H187">
        <v>0.244028256249711</v>
      </c>
      <c r="I187">
        <v>0.27125527616745898</v>
      </c>
      <c r="J187">
        <v>0.29659681772055901</v>
      </c>
      <c r="K187">
        <v>0.32206461618760002</v>
      </c>
      <c r="L187" s="5">
        <v>0.34682225073625</v>
      </c>
      <c r="N187" s="13">
        <v>1400</v>
      </c>
      <c r="O187">
        <v>0</v>
      </c>
      <c r="P187">
        <v>5.6817581802336897E-2</v>
      </c>
      <c r="Q187">
        <v>0.10507345650439701</v>
      </c>
      <c r="R187">
        <v>0.14639378341803899</v>
      </c>
      <c r="S187">
        <v>0.18220143727049001</v>
      </c>
      <c r="T187">
        <v>0.21368509192965199</v>
      </c>
      <c r="U187">
        <v>0.241802020648928</v>
      </c>
      <c r="V187">
        <v>0.26730298007950798</v>
      </c>
      <c r="W187">
        <v>0.29086567413044101</v>
      </c>
      <c r="X187">
        <v>0.31469796286527102</v>
      </c>
      <c r="Y187" s="5">
        <v>0.337971246628189</v>
      </c>
      <c r="AA187" s="13">
        <v>1400</v>
      </c>
      <c r="AB187">
        <v>0</v>
      </c>
      <c r="AC187">
        <v>6.03015296284947E-2</v>
      </c>
      <c r="AD187">
        <v>0.11088047509600001</v>
      </c>
      <c r="AE187">
        <v>0.15354503836767899</v>
      </c>
      <c r="AF187">
        <v>0.18989183624626699</v>
      </c>
      <c r="AG187">
        <v>0.22127245830834</v>
      </c>
      <c r="AH187">
        <v>0.24879219542571701</v>
      </c>
      <c r="AI187">
        <v>0.27333151400454597</v>
      </c>
      <c r="AJ187">
        <v>0.29568941027812701</v>
      </c>
      <c r="AK187">
        <v>0.31836433614478599</v>
      </c>
      <c r="AL187" s="5">
        <v>0.340494182059147</v>
      </c>
      <c r="AN187" s="13">
        <v>1400</v>
      </c>
      <c r="AO187">
        <v>0</v>
      </c>
      <c r="AP187">
        <v>6.5093016983582302E-2</v>
      </c>
      <c r="AQ187">
        <v>0.11918416602548999</v>
      </c>
      <c r="AR187">
        <v>0.16426891986482001</v>
      </c>
      <c r="AS187">
        <v>0.20212009295187999</v>
      </c>
      <c r="AT187">
        <v>0.23425213144599999</v>
      </c>
      <c r="AU187">
        <v>0.26191698299050198</v>
      </c>
      <c r="AV187">
        <v>0.28612346667687899</v>
      </c>
      <c r="AW187">
        <v>0.30779479700046303</v>
      </c>
      <c r="AX187">
        <v>0.32973270695575102</v>
      </c>
      <c r="AY187" s="5">
        <v>0.351037938624363</v>
      </c>
      <c r="BA187" s="13">
        <v>1400</v>
      </c>
      <c r="BB187">
        <v>0</v>
      </c>
      <c r="BC187">
        <v>7.2015549792702901E-2</v>
      </c>
      <c r="BD187">
        <v>0.131427366096485</v>
      </c>
      <c r="BE187">
        <v>0.180460991587783</v>
      </c>
      <c r="BF187">
        <v>0.22110277971084899</v>
      </c>
      <c r="BG187">
        <v>0.25506117317103599</v>
      </c>
      <c r="BH187">
        <v>0.28376002681788798</v>
      </c>
      <c r="BI187">
        <v>0.30835672716666002</v>
      </c>
      <c r="BJ187">
        <v>0.32991182589889501</v>
      </c>
      <c r="BK187">
        <v>0.35164499999260301</v>
      </c>
      <c r="BL187" s="5">
        <v>0.372573276392272</v>
      </c>
      <c r="BN187" s="13">
        <v>1400</v>
      </c>
      <c r="BO187">
        <v>0</v>
      </c>
      <c r="BP187">
        <v>8.0849243302242801E-2</v>
      </c>
      <c r="BQ187">
        <v>0.14725269667473201</v>
      </c>
      <c r="BR187">
        <v>0.20168973979754201</v>
      </c>
      <c r="BS187">
        <v>0.24638240384624999</v>
      </c>
      <c r="BT187">
        <v>0.28325298412003103</v>
      </c>
      <c r="BU187">
        <v>0.31391457344773299</v>
      </c>
      <c r="BV187">
        <v>0.33968793224803701</v>
      </c>
      <c r="BW187">
        <v>0.36179208081743203</v>
      </c>
      <c r="BX187">
        <v>0.38393867159429801</v>
      </c>
      <c r="BY187" s="5">
        <v>0.40503493190644102</v>
      </c>
      <c r="CA187" s="13">
        <v>1400</v>
      </c>
      <c r="CB187">
        <v>0</v>
      </c>
      <c r="CC187">
        <v>9.1722474880848101E-2</v>
      </c>
      <c r="CD187">
        <v>0.16692863124217799</v>
      </c>
      <c r="CE187">
        <v>0.22836957792125601</v>
      </c>
      <c r="CF187">
        <v>0.278521596997584</v>
      </c>
      <c r="CG187">
        <v>0.31953905345017802</v>
      </c>
      <c r="CH187">
        <v>0.35324139074056798</v>
      </c>
      <c r="CI187">
        <v>0.38112822621423698</v>
      </c>
      <c r="CJ187">
        <v>0.40459485668366402</v>
      </c>
      <c r="CK187">
        <v>0.42794026058719098</v>
      </c>
      <c r="CL187" s="5">
        <v>0.449928306326556</v>
      </c>
      <c r="CN187" s="13">
        <v>1400</v>
      </c>
      <c r="CO187">
        <v>0</v>
      </c>
      <c r="CP187">
        <v>9.7443812441935299E-2</v>
      </c>
      <c r="CQ187">
        <v>0.177629246577413</v>
      </c>
      <c r="CR187">
        <v>0.24330726880273201</v>
      </c>
      <c r="CS187">
        <v>0.29697297342599899</v>
      </c>
      <c r="CT187">
        <v>0.340817374491657</v>
      </c>
      <c r="CU187">
        <v>0.37671026503800098</v>
      </c>
      <c r="CV187">
        <v>0.40620972682894602</v>
      </c>
      <c r="CW187">
        <v>0.43121380628422601</v>
      </c>
      <c r="CX187">
        <v>0.45554801519556398</v>
      </c>
      <c r="CY187" s="5">
        <v>0.478273373013958</v>
      </c>
      <c r="DA187" s="13">
        <v>1400</v>
      </c>
      <c r="DB187">
        <v>0</v>
      </c>
      <c r="DC187">
        <v>9.7502686630236299E-2</v>
      </c>
      <c r="DD187">
        <v>0.178290205234656</v>
      </c>
      <c r="DE187">
        <v>0.24490935840394801</v>
      </c>
      <c r="DF187">
        <v>0.29967346678628298</v>
      </c>
      <c r="DG187">
        <v>0.34463044422571498</v>
      </c>
      <c r="DH187">
        <v>0.38154796049581902</v>
      </c>
      <c r="DI187">
        <v>0.41191776690068899</v>
      </c>
      <c r="DJ187">
        <v>0.43852939487109299</v>
      </c>
      <c r="DK187">
        <v>0.46344040965505801</v>
      </c>
      <c r="DL187" s="5">
        <v>0.486546027518797</v>
      </c>
      <c r="DN187" s="13">
        <v>1400</v>
      </c>
      <c r="DO187">
        <v>0</v>
      </c>
      <c r="DP187">
        <v>9.7368327121121201E-2</v>
      </c>
      <c r="DQ187">
        <v>0.17808285155377601</v>
      </c>
      <c r="DR187">
        <v>0.24467074085531201</v>
      </c>
      <c r="DS187">
        <v>0.29943105957001598</v>
      </c>
      <c r="DT187">
        <v>0.34440117960460298</v>
      </c>
      <c r="DU187">
        <v>0.38134104063912</v>
      </c>
      <c r="DV187">
        <v>0.41173688265314901</v>
      </c>
      <c r="DW187">
        <v>0.43821360192952902</v>
      </c>
      <c r="DX187">
        <v>0.46271969070637298</v>
      </c>
      <c r="DY187" s="5">
        <v>0.48524672790774998</v>
      </c>
      <c r="EA187" s="13">
        <v>1400</v>
      </c>
      <c r="EB187">
        <v>0</v>
      </c>
      <c r="EC187">
        <v>9.7258925911940394E-2</v>
      </c>
      <c r="ED187">
        <v>0.17791378264468199</v>
      </c>
      <c r="EE187">
        <v>0.24447583933168099</v>
      </c>
      <c r="EF187">
        <v>0.29923262308265802</v>
      </c>
      <c r="EG187">
        <v>0.34421297410610702</v>
      </c>
      <c r="EH187">
        <v>0.38117057255981102</v>
      </c>
      <c r="EI187">
        <v>0.41158719053562298</v>
      </c>
      <c r="EJ187">
        <v>0.43795397910752998</v>
      </c>
      <c r="EK187">
        <v>0.46213048677532698</v>
      </c>
      <c r="EL187" s="5">
        <v>0.48418612751205298</v>
      </c>
      <c r="EN187" s="13">
        <v>1400</v>
      </c>
      <c r="EO187">
        <v>0</v>
      </c>
      <c r="EP187">
        <v>9.7168120652153397E-2</v>
      </c>
      <c r="EQ187">
        <v>0.17777329444557499</v>
      </c>
      <c r="ER187">
        <v>0.244313654499937</v>
      </c>
      <c r="ES187">
        <v>0.29906719899296602</v>
      </c>
      <c r="ET187">
        <v>0.34405572159558601</v>
      </c>
      <c r="EU187">
        <v>0.381027730219759</v>
      </c>
      <c r="EV187">
        <v>0.41146130171634498</v>
      </c>
      <c r="EW187">
        <v>0.43773678376754399</v>
      </c>
      <c r="EX187">
        <v>0.46163980976757402</v>
      </c>
      <c r="EY187" s="5">
        <v>0.48330397207466103</v>
      </c>
      <c r="FA187" s="13">
        <v>1400</v>
      </c>
      <c r="FB187">
        <v>0</v>
      </c>
      <c r="FC187">
        <v>9.7447903271500505E-2</v>
      </c>
      <c r="FD187">
        <v>0.17793768560070899</v>
      </c>
      <c r="FE187">
        <v>0.24409289708024701</v>
      </c>
      <c r="FF187">
        <v>0.29830575017782901</v>
      </c>
      <c r="FG187">
        <v>0.34269003231742301</v>
      </c>
      <c r="FH187">
        <v>0.379062057828841</v>
      </c>
      <c r="FI187">
        <v>0.40894625895336401</v>
      </c>
      <c r="FJ187">
        <v>0.43473379983787902</v>
      </c>
      <c r="FK187">
        <v>0.45931511658725299</v>
      </c>
      <c r="FL187" s="5">
        <v>0.48219588936476099</v>
      </c>
      <c r="FN187" s="13">
        <v>1400</v>
      </c>
      <c r="FO187">
        <v>0</v>
      </c>
      <c r="FP187">
        <v>9.7569056218072603E-2</v>
      </c>
      <c r="FQ187">
        <v>0.17834315390934</v>
      </c>
      <c r="FR187">
        <v>0.24488345251476101</v>
      </c>
      <c r="FS187">
        <v>0.29952896126156497</v>
      </c>
      <c r="FT187">
        <v>0.34435056202143999</v>
      </c>
      <c r="FU187">
        <v>0.38113243370876398</v>
      </c>
      <c r="FV187">
        <v>0.41137695433690502</v>
      </c>
      <c r="FW187">
        <v>0.43782294612630601</v>
      </c>
      <c r="FX187">
        <v>0.46271748445051902</v>
      </c>
      <c r="FY187" s="5">
        <v>0.48585882717662299</v>
      </c>
      <c r="GA187" s="13">
        <v>1400</v>
      </c>
      <c r="GB187">
        <v>0</v>
      </c>
      <c r="GC187">
        <v>9.7521667856562494E-2</v>
      </c>
      <c r="GD187">
        <v>0.178319472938366</v>
      </c>
      <c r="GE187">
        <v>0.24494300156314899</v>
      </c>
      <c r="GF187">
        <v>0.29970759614575798</v>
      </c>
      <c r="GG187">
        <v>0.34466266554766301</v>
      </c>
      <c r="GH187">
        <v>0.381576975410863</v>
      </c>
      <c r="GI187">
        <v>0.41194305780694301</v>
      </c>
      <c r="GJ187">
        <v>0.43857373631351898</v>
      </c>
      <c r="GK187">
        <v>0.46354197074789699</v>
      </c>
      <c r="GL187" s="5">
        <v>0.48672929535905401</v>
      </c>
      <c r="GN187" s="13">
        <v>1400</v>
      </c>
      <c r="GO187">
        <v>0</v>
      </c>
      <c r="GP187">
        <v>9.7561577552803203E-2</v>
      </c>
      <c r="GQ187">
        <v>0.17835513328956601</v>
      </c>
      <c r="GR187">
        <v>0.244936747204893</v>
      </c>
      <c r="GS187">
        <v>0.29963780521390398</v>
      </c>
      <c r="GT187">
        <v>0.34452126991869703</v>
      </c>
      <c r="GU187">
        <v>0.38136481554186302</v>
      </c>
      <c r="GV187">
        <v>0.41166624281055197</v>
      </c>
      <c r="GW187">
        <v>0.43820148397787101</v>
      </c>
      <c r="GX187">
        <v>0.46313033458325598</v>
      </c>
      <c r="GY187" s="5">
        <v>0.48629262985784</v>
      </c>
      <c r="HA187" s="13">
        <v>1400</v>
      </c>
      <c r="HB187">
        <v>0</v>
      </c>
      <c r="HC187">
        <v>9.7526499266403402E-2</v>
      </c>
      <c r="HD187">
        <v>0.178326921615971</v>
      </c>
      <c r="HE187">
        <v>0.24495156231767201</v>
      </c>
      <c r="HF187">
        <v>0.29971627870879303</v>
      </c>
      <c r="HG187">
        <v>0.34467086041519801</v>
      </c>
      <c r="HH187">
        <v>0.38158435216922199</v>
      </c>
      <c r="HI187">
        <v>0.41194948486251798</v>
      </c>
      <c r="HJ187">
        <v>0.43858501211065798</v>
      </c>
      <c r="HK187">
        <v>0.46356781163819299</v>
      </c>
      <c r="HL187" s="5">
        <v>0.48677593240563399</v>
      </c>
    </row>
    <row r="188" spans="1:220" x14ac:dyDescent="0.25">
      <c r="A188" s="13">
        <v>2800</v>
      </c>
      <c r="B188">
        <v>0</v>
      </c>
      <c r="C188">
        <v>5.4765039482820299E-2</v>
      </c>
      <c r="D188">
        <v>0.102086117482716</v>
      </c>
      <c r="E188">
        <v>0.14337269003266701</v>
      </c>
      <c r="F188">
        <v>0.17984366302396099</v>
      </c>
      <c r="G188">
        <v>0.21250028731713999</v>
      </c>
      <c r="H188">
        <v>0.24213410998218701</v>
      </c>
      <c r="I188">
        <v>0.26935554557375002</v>
      </c>
      <c r="J188">
        <v>0.29488331446816102</v>
      </c>
      <c r="K188">
        <v>0.32025318975528899</v>
      </c>
      <c r="L188" s="5">
        <v>0.344871704091047</v>
      </c>
      <c r="N188" s="13">
        <v>2800</v>
      </c>
      <c r="O188">
        <v>0</v>
      </c>
      <c r="P188">
        <v>5.56831282382877E-2</v>
      </c>
      <c r="Q188">
        <v>0.103133385538749</v>
      </c>
      <c r="R188">
        <v>0.14388436848831401</v>
      </c>
      <c r="S188">
        <v>0.17928468943582801</v>
      </c>
      <c r="T188">
        <v>0.21046851832376701</v>
      </c>
      <c r="U188">
        <v>0.238356137200812</v>
      </c>
      <c r="V188">
        <v>0.26367483988556001</v>
      </c>
      <c r="W188">
        <v>0.28726445872142597</v>
      </c>
      <c r="X188">
        <v>0.31080355994468201</v>
      </c>
      <c r="Y188" s="5">
        <v>0.333739481575621</v>
      </c>
      <c r="AA188" s="13">
        <v>2800</v>
      </c>
      <c r="AB188">
        <v>0</v>
      </c>
      <c r="AC188">
        <v>5.8929132961267602E-2</v>
      </c>
      <c r="AD188">
        <v>0.108529990536315</v>
      </c>
      <c r="AE188">
        <v>0.150500700865666</v>
      </c>
      <c r="AF188">
        <v>0.186348171174124</v>
      </c>
      <c r="AG188">
        <v>0.21735670946025601</v>
      </c>
      <c r="AH188">
        <v>0.24458486095203899</v>
      </c>
      <c r="AI188">
        <v>0.26888285517740401</v>
      </c>
      <c r="AJ188">
        <v>0.29122227778677001</v>
      </c>
      <c r="AK188">
        <v>0.31349462695052599</v>
      </c>
      <c r="AL188" s="5">
        <v>0.33515522569216899</v>
      </c>
      <c r="AN188" s="13">
        <v>2800</v>
      </c>
      <c r="AO188">
        <v>0</v>
      </c>
      <c r="AP188">
        <v>6.3545420847256104E-2</v>
      </c>
      <c r="AQ188">
        <v>0.11654878709350899</v>
      </c>
      <c r="AR188">
        <v>0.16087903318407801</v>
      </c>
      <c r="AS188">
        <v>0.19820450238854101</v>
      </c>
      <c r="AT188">
        <v>0.22995969425792501</v>
      </c>
      <c r="AU188">
        <v>0.25733955200768899</v>
      </c>
      <c r="AV188">
        <v>0.281314870979612</v>
      </c>
      <c r="AW188">
        <v>0.30299166559014101</v>
      </c>
      <c r="AX188">
        <v>0.32447995696837001</v>
      </c>
      <c r="AY188" s="5">
        <v>0.345239843380442</v>
      </c>
      <c r="BA188" s="13">
        <v>2800</v>
      </c>
      <c r="BB188">
        <v>0</v>
      </c>
      <c r="BC188">
        <v>7.0298409675416507E-2</v>
      </c>
      <c r="BD188">
        <v>0.128529115191549</v>
      </c>
      <c r="BE188">
        <v>0.17677319716175799</v>
      </c>
      <c r="BF188">
        <v>0.21689653950870499</v>
      </c>
      <c r="BG188">
        <v>0.25051385221014399</v>
      </c>
      <c r="BH188">
        <v>0.27898062707969701</v>
      </c>
      <c r="BI188">
        <v>0.30340731350051098</v>
      </c>
      <c r="BJ188">
        <v>0.32505456474644001</v>
      </c>
      <c r="BK188">
        <v>0.34633333160797503</v>
      </c>
      <c r="BL188" s="5">
        <v>0.36667622461542698</v>
      </c>
      <c r="BN188" s="13">
        <v>2800</v>
      </c>
      <c r="BO188">
        <v>0</v>
      </c>
      <c r="BP188">
        <v>7.8953225994274304E-2</v>
      </c>
      <c r="BQ188">
        <v>0.144078654009546</v>
      </c>
      <c r="BR188">
        <v>0.19769373101290599</v>
      </c>
      <c r="BS188">
        <v>0.241884367083464</v>
      </c>
      <c r="BT188">
        <v>0.27846548998647203</v>
      </c>
      <c r="BU188">
        <v>0.308970390812289</v>
      </c>
      <c r="BV188">
        <v>0.33466368448903899</v>
      </c>
      <c r="BW188">
        <v>0.35698649988968001</v>
      </c>
      <c r="BX188">
        <v>0.37869804819882202</v>
      </c>
      <c r="BY188" s="5">
        <v>0.399189295278846</v>
      </c>
      <c r="CA188" s="13">
        <v>2800</v>
      </c>
      <c r="CB188">
        <v>0</v>
      </c>
      <c r="CC188">
        <v>8.96380787147502E-2</v>
      </c>
      <c r="CD188">
        <v>0.16345893974186901</v>
      </c>
      <c r="CE188">
        <v>0.224036478627887</v>
      </c>
      <c r="CF188">
        <v>0.27369697780066299</v>
      </c>
      <c r="CG188">
        <v>0.31447511456442001</v>
      </c>
      <c r="CH188">
        <v>0.34809996810697602</v>
      </c>
      <c r="CI188">
        <v>0.37600631030362203</v>
      </c>
      <c r="CJ188">
        <v>0.39983997855010101</v>
      </c>
      <c r="CK188">
        <v>0.42277180477895898</v>
      </c>
      <c r="CL188" s="5">
        <v>0.44413260393734599</v>
      </c>
      <c r="CN188" s="13">
        <v>2800</v>
      </c>
      <c r="CO188">
        <v>0</v>
      </c>
      <c r="CP188">
        <v>9.5387147067620595E-2</v>
      </c>
      <c r="CQ188">
        <v>0.174209147544897</v>
      </c>
      <c r="CR188">
        <v>0.23904865057300301</v>
      </c>
      <c r="CS188">
        <v>0.29225678662634702</v>
      </c>
      <c r="CT188">
        <v>0.33590793429239102</v>
      </c>
      <c r="CU188">
        <v>0.37178209917039301</v>
      </c>
      <c r="CV188">
        <v>0.40137141823820399</v>
      </c>
      <c r="CW188">
        <v>0.42678325961178498</v>
      </c>
      <c r="CX188">
        <v>0.450711934280493</v>
      </c>
      <c r="CY188" s="5">
        <v>0.47278662652959502</v>
      </c>
      <c r="DA188" s="13">
        <v>2800</v>
      </c>
      <c r="DB188">
        <v>0</v>
      </c>
      <c r="DC188">
        <v>9.5781919780622907E-2</v>
      </c>
      <c r="DD188">
        <v>0.17543230782616401</v>
      </c>
      <c r="DE188">
        <v>0.24135026995190401</v>
      </c>
      <c r="DF188">
        <v>0.29573465640411301</v>
      </c>
      <c r="DG188">
        <v>0.34054162291277701</v>
      </c>
      <c r="DH188">
        <v>0.37746635548121399</v>
      </c>
      <c r="DI188">
        <v>0.40794553963761898</v>
      </c>
      <c r="DJ188">
        <v>0.43484602459991301</v>
      </c>
      <c r="DK188">
        <v>0.45933451026307998</v>
      </c>
      <c r="DL188" s="5">
        <v>0.48176254097111898</v>
      </c>
      <c r="DN188" s="13">
        <v>2800</v>
      </c>
      <c r="DO188">
        <v>0</v>
      </c>
      <c r="DP188">
        <v>9.5648980231212696E-2</v>
      </c>
      <c r="DQ188">
        <v>0.175222430262332</v>
      </c>
      <c r="DR188">
        <v>0.24110299852011299</v>
      </c>
      <c r="DS188">
        <v>0.29547645049799598</v>
      </c>
      <c r="DT188">
        <v>0.34028896814241499</v>
      </c>
      <c r="DU188">
        <v>0.377228394279915</v>
      </c>
      <c r="DV188">
        <v>0.40772617360068902</v>
      </c>
      <c r="DW188">
        <v>0.43447117579607702</v>
      </c>
      <c r="DX188">
        <v>0.45860990771155702</v>
      </c>
      <c r="DY188" s="5">
        <v>0.48054071966818002</v>
      </c>
      <c r="EA188" s="13">
        <v>2800</v>
      </c>
      <c r="EB188">
        <v>0</v>
      </c>
      <c r="EC188">
        <v>9.5540982498188307E-2</v>
      </c>
      <c r="ED188">
        <v>0.17505175594801201</v>
      </c>
      <c r="EE188">
        <v>0.240901658794971</v>
      </c>
      <c r="EF188">
        <v>0.29526587839831597</v>
      </c>
      <c r="EG188">
        <v>0.34008253345991302</v>
      </c>
      <c r="EH188">
        <v>0.37703352755987901</v>
      </c>
      <c r="EI188">
        <v>0.40754606243608099</v>
      </c>
      <c r="EJ188">
        <v>0.43416465843121199</v>
      </c>
      <c r="EK188">
        <v>0.45801917122201002</v>
      </c>
      <c r="EL188" s="5">
        <v>0.479545588057191</v>
      </c>
      <c r="EN188" s="13">
        <v>2800</v>
      </c>
      <c r="EO188">
        <v>0</v>
      </c>
      <c r="EP188">
        <v>9.5451509785522207E-2</v>
      </c>
      <c r="EQ188">
        <v>0.17491024048102799</v>
      </c>
      <c r="ER188">
        <v>0.24073454369167699</v>
      </c>
      <c r="ES188">
        <v>0.29509087780188498</v>
      </c>
      <c r="ET188">
        <v>0.33991070772020499</v>
      </c>
      <c r="EU188">
        <v>0.376871034128126</v>
      </c>
      <c r="EV188">
        <v>0.40739555338163702</v>
      </c>
      <c r="EW188">
        <v>0.43390935747679699</v>
      </c>
      <c r="EX188">
        <v>0.457528340076785</v>
      </c>
      <c r="EY188" s="5">
        <v>0.47871940658113199</v>
      </c>
      <c r="FA188" s="13">
        <v>2800</v>
      </c>
      <c r="FB188">
        <v>0</v>
      </c>
      <c r="FC188">
        <v>9.5523672341498903E-2</v>
      </c>
      <c r="FD188">
        <v>0.17473815358210101</v>
      </c>
      <c r="FE188">
        <v>0.240113102008951</v>
      </c>
      <c r="FF188">
        <v>0.29390822287770302</v>
      </c>
      <c r="FG188">
        <v>0.338129024130427</v>
      </c>
      <c r="FH188">
        <v>0.37450761764444901</v>
      </c>
      <c r="FI188">
        <v>0.404505891921218</v>
      </c>
      <c r="FJ188">
        <v>0.43065435292578502</v>
      </c>
      <c r="FK188">
        <v>0.45483538490853198</v>
      </c>
      <c r="FL188" s="5">
        <v>0.47706884102234698</v>
      </c>
      <c r="FN188" s="13">
        <v>2800</v>
      </c>
      <c r="FO188">
        <v>0</v>
      </c>
      <c r="FP188">
        <v>9.5762804313738098E-2</v>
      </c>
      <c r="FQ188">
        <v>0.17534768146011501</v>
      </c>
      <c r="FR188">
        <v>0.24116675546576799</v>
      </c>
      <c r="FS188">
        <v>0.29543237229466601</v>
      </c>
      <c r="FT188">
        <v>0.340113233438394</v>
      </c>
      <c r="FU188">
        <v>0.376914755397809</v>
      </c>
      <c r="FV188">
        <v>0.407281037450756</v>
      </c>
      <c r="FW188">
        <v>0.43404284576887803</v>
      </c>
      <c r="FX188">
        <v>0.45851532883158602</v>
      </c>
      <c r="FY188" s="5">
        <v>0.48097382037321901</v>
      </c>
      <c r="GA188" s="13">
        <v>2800</v>
      </c>
      <c r="GB188">
        <v>0</v>
      </c>
      <c r="GC188">
        <v>9.5800727515892997E-2</v>
      </c>
      <c r="GD188">
        <v>0.17546198132186799</v>
      </c>
      <c r="GE188">
        <v>0.24138520216732001</v>
      </c>
      <c r="GF188">
        <v>0.29577109719794498</v>
      </c>
      <c r="GG188">
        <v>0.34057723754248598</v>
      </c>
      <c r="GH188">
        <v>0.37749985099059702</v>
      </c>
      <c r="GI188">
        <v>0.40797636614384702</v>
      </c>
      <c r="GJ188">
        <v>0.43489883827812598</v>
      </c>
      <c r="GK188">
        <v>0.45943679699915202</v>
      </c>
      <c r="GL188" s="5">
        <v>0.48193512221452101</v>
      </c>
      <c r="GN188" s="13">
        <v>2800</v>
      </c>
      <c r="GO188">
        <v>0</v>
      </c>
      <c r="GP188">
        <v>9.5784819634985099E-2</v>
      </c>
      <c r="GQ188">
        <v>0.17541011530945699</v>
      </c>
      <c r="GR188">
        <v>0.24128209001030301</v>
      </c>
      <c r="GS188">
        <v>0.29560741639474603</v>
      </c>
      <c r="GT188">
        <v>0.340349683989976</v>
      </c>
      <c r="GU188">
        <v>0.37721013943902698</v>
      </c>
      <c r="GV188">
        <v>0.40762982794630698</v>
      </c>
      <c r="GW188">
        <v>0.434470413779599</v>
      </c>
      <c r="GX188">
        <v>0.45897416179772299</v>
      </c>
      <c r="GY188" s="5">
        <v>0.48145126411145001</v>
      </c>
      <c r="HA188" s="13">
        <v>2800</v>
      </c>
      <c r="HB188">
        <v>0</v>
      </c>
      <c r="HC188">
        <v>9.5805515840416994E-2</v>
      </c>
      <c r="HD188">
        <v>0.17546953523838901</v>
      </c>
      <c r="HE188">
        <v>0.241394093665249</v>
      </c>
      <c r="HF188">
        <v>0.29578037124880602</v>
      </c>
      <c r="HG188">
        <v>0.34058629964208798</v>
      </c>
      <c r="HH188">
        <v>0.37750837198227699</v>
      </c>
      <c r="HI188">
        <v>0.407984206117115</v>
      </c>
      <c r="HJ188">
        <v>0.43491227566024498</v>
      </c>
      <c r="HK188">
        <v>0.45946282956793499</v>
      </c>
      <c r="HL188" s="5">
        <v>0.48197904934248098</v>
      </c>
    </row>
    <row r="189" spans="1:220" x14ac:dyDescent="0.25">
      <c r="A189" s="13">
        <v>4200</v>
      </c>
      <c r="B189">
        <v>0</v>
      </c>
      <c r="C189">
        <v>5.3985898787246703E-2</v>
      </c>
      <c r="D189">
        <v>0.10079162022454501</v>
      </c>
      <c r="E189">
        <v>0.14175234714667201</v>
      </c>
      <c r="F189">
        <v>0.178027641991509</v>
      </c>
      <c r="G189">
        <v>0.21057512239314499</v>
      </c>
      <c r="H189">
        <v>0.240156235428128</v>
      </c>
      <c r="I189">
        <v>0.267361493108838</v>
      </c>
      <c r="J189">
        <v>0.29304694365401002</v>
      </c>
      <c r="K189">
        <v>0.31831523449111199</v>
      </c>
      <c r="L189" s="5">
        <v>0.34279405429960302</v>
      </c>
      <c r="N189" s="13">
        <v>4200</v>
      </c>
      <c r="O189">
        <v>0</v>
      </c>
      <c r="P189">
        <v>5.4508472269622299E-2</v>
      </c>
      <c r="Q189">
        <v>0.101111872353511</v>
      </c>
      <c r="R189">
        <v>0.14125337285720599</v>
      </c>
      <c r="S189">
        <v>0.17620846128260501</v>
      </c>
      <c r="T189">
        <v>0.20705706847177299</v>
      </c>
      <c r="U189">
        <v>0.23468222366909799</v>
      </c>
      <c r="V189">
        <v>0.25978731097956098</v>
      </c>
      <c r="W189">
        <v>0.283347304190253</v>
      </c>
      <c r="X189">
        <v>0.30657142924980701</v>
      </c>
      <c r="Y189" s="5">
        <v>0.32915237473913</v>
      </c>
      <c r="AA189" s="13">
        <v>4200</v>
      </c>
      <c r="AB189">
        <v>0</v>
      </c>
      <c r="AC189">
        <v>5.7517328029787103E-2</v>
      </c>
      <c r="AD189">
        <v>0.106098024458733</v>
      </c>
      <c r="AE189">
        <v>0.147333230512914</v>
      </c>
      <c r="AF189">
        <v>0.18264191176115899</v>
      </c>
      <c r="AG189">
        <v>0.21324161830330199</v>
      </c>
      <c r="AH189">
        <v>0.24014382136583301</v>
      </c>
      <c r="AI189">
        <v>0.264167783425731</v>
      </c>
      <c r="AJ189">
        <v>0.286422265216428</v>
      </c>
      <c r="AK189">
        <v>0.30827144938868101</v>
      </c>
      <c r="AL189" s="5">
        <v>0.32944671538227199</v>
      </c>
      <c r="AN189" s="13">
        <v>4200</v>
      </c>
      <c r="AO189">
        <v>0</v>
      </c>
      <c r="AP189">
        <v>6.1967162202458001E-2</v>
      </c>
      <c r="AQ189">
        <v>0.113846723303461</v>
      </c>
      <c r="AR189">
        <v>0.15738535587851701</v>
      </c>
      <c r="AS189">
        <v>0.19414962925781301</v>
      </c>
      <c r="AT189">
        <v>0.22549522243623099</v>
      </c>
      <c r="AU189">
        <v>0.25256001824230001</v>
      </c>
      <c r="AV189">
        <v>0.276276055659049</v>
      </c>
      <c r="AW189">
        <v>0.297888387381266</v>
      </c>
      <c r="AX189">
        <v>0.31891655097751498</v>
      </c>
      <c r="AY189" s="5">
        <v>0.33912683261281801</v>
      </c>
      <c r="BA189" s="13">
        <v>4200</v>
      </c>
      <c r="BB189">
        <v>0</v>
      </c>
      <c r="BC189">
        <v>6.8561192396819806E-2</v>
      </c>
      <c r="BD189">
        <v>0.125581771183121</v>
      </c>
      <c r="BE189">
        <v>0.173004046597523</v>
      </c>
      <c r="BF189">
        <v>0.21257729880659901</v>
      </c>
      <c r="BG189">
        <v>0.24582449838467699</v>
      </c>
      <c r="BH189">
        <v>0.27403326915731102</v>
      </c>
      <c r="BI189">
        <v>0.29826665595212898</v>
      </c>
      <c r="BJ189">
        <v>0.319931530529388</v>
      </c>
      <c r="BK189">
        <v>0.34075969802051997</v>
      </c>
      <c r="BL189" s="5">
        <v>0.36053120747935502</v>
      </c>
      <c r="BN189" s="13">
        <v>4200</v>
      </c>
      <c r="BO189">
        <v>0</v>
      </c>
      <c r="BP189">
        <v>7.70477170538275E-2</v>
      </c>
      <c r="BQ189">
        <v>0.140872494991237</v>
      </c>
      <c r="BR189">
        <v>0.19363697436483199</v>
      </c>
      <c r="BS189">
        <v>0.23729603419047801</v>
      </c>
      <c r="BT189">
        <v>0.273560210249508</v>
      </c>
      <c r="BU189">
        <v>0.30388420792715198</v>
      </c>
      <c r="BV189">
        <v>0.32947649898139703</v>
      </c>
      <c r="BW189">
        <v>0.35193448164767699</v>
      </c>
      <c r="BX189">
        <v>0.37323040675209201</v>
      </c>
      <c r="BY189" s="5">
        <v>0.393152469369276</v>
      </c>
      <c r="CA189" s="13">
        <v>4200</v>
      </c>
      <c r="CB189">
        <v>0</v>
      </c>
      <c r="CC189">
        <v>8.7553286421291607E-2</v>
      </c>
      <c r="CD189">
        <v>0.15997131528654401</v>
      </c>
      <c r="CE189">
        <v>0.21965904345741299</v>
      </c>
      <c r="CF189">
        <v>0.26879885181986601</v>
      </c>
      <c r="CG189">
        <v>0.30930956910032797</v>
      </c>
      <c r="CH189">
        <v>0.34283182489991298</v>
      </c>
      <c r="CI189">
        <v>0.370736071773064</v>
      </c>
      <c r="CJ189">
        <v>0.39483844055353901</v>
      </c>
      <c r="CK189">
        <v>0.41739252909576902</v>
      </c>
      <c r="CL189" s="5">
        <v>0.43818693353209598</v>
      </c>
      <c r="CN189" s="13">
        <v>4200</v>
      </c>
      <c r="CO189">
        <v>0</v>
      </c>
      <c r="CP189">
        <v>9.3329992688043303E-2</v>
      </c>
      <c r="CQ189">
        <v>0.170771563654392</v>
      </c>
      <c r="CR189">
        <v>0.23474667261989299</v>
      </c>
      <c r="CS189">
        <v>0.28746821608433398</v>
      </c>
      <c r="CT189">
        <v>0.330897704268653</v>
      </c>
      <c r="CU189">
        <v>0.36672741641872503</v>
      </c>
      <c r="CV189">
        <v>0.39638432726549799</v>
      </c>
      <c r="CW189">
        <v>0.42210064933646202</v>
      </c>
      <c r="CX189">
        <v>0.44567445898954</v>
      </c>
      <c r="CY189" s="5">
        <v>0.46718201689558803</v>
      </c>
      <c r="DA189" s="13">
        <v>4200</v>
      </c>
      <c r="DB189">
        <v>0</v>
      </c>
      <c r="DC189">
        <v>9.39858775213019E-2</v>
      </c>
      <c r="DD189">
        <v>0.17243734404108299</v>
      </c>
      <c r="DE189">
        <v>0.23761219732390501</v>
      </c>
      <c r="DF189">
        <v>0.29158931167737101</v>
      </c>
      <c r="DG189">
        <v>0.33622762617929602</v>
      </c>
      <c r="DH189">
        <v>0.37314660493811302</v>
      </c>
      <c r="DI189">
        <v>0.40372607989412301</v>
      </c>
      <c r="DJ189">
        <v>0.43083731729434999</v>
      </c>
      <c r="DK189">
        <v>0.45497561000339898</v>
      </c>
      <c r="DL189" s="5">
        <v>0.476834875626096</v>
      </c>
      <c r="DN189" s="13">
        <v>4200</v>
      </c>
      <c r="DO189">
        <v>0</v>
      </c>
      <c r="DP189">
        <v>9.3860641781255305E-2</v>
      </c>
      <c r="DQ189">
        <v>0.17223585087405299</v>
      </c>
      <c r="DR189">
        <v>0.237369744386284</v>
      </c>
      <c r="DS189">
        <v>0.291330051166315</v>
      </c>
      <c r="DT189">
        <v>0.33596698580536999</v>
      </c>
      <c r="DU189">
        <v>0.37289343404004299</v>
      </c>
      <c r="DV189">
        <v>0.40348443215253998</v>
      </c>
      <c r="DW189">
        <v>0.430427461004326</v>
      </c>
      <c r="DX189">
        <v>0.45426479127306402</v>
      </c>
      <c r="DY189" s="5">
        <v>0.47569892389462698</v>
      </c>
      <c r="EA189" s="13">
        <v>4200</v>
      </c>
      <c r="EB189">
        <v>0</v>
      </c>
      <c r="EC189">
        <v>9.3759093555886894E-2</v>
      </c>
      <c r="ED189">
        <v>0.17207234008403199</v>
      </c>
      <c r="EE189">
        <v>0.23717280430756199</v>
      </c>
      <c r="EF189">
        <v>0.29111921415898701</v>
      </c>
      <c r="EG189">
        <v>0.33575473839354197</v>
      </c>
      <c r="EH189">
        <v>0.37268694797690499</v>
      </c>
      <c r="EI189">
        <v>0.40328700139575802</v>
      </c>
      <c r="EJ189">
        <v>0.43009354635722702</v>
      </c>
      <c r="EK189">
        <v>0.45368667699598803</v>
      </c>
      <c r="EL189" s="5">
        <v>0.47477561321953798</v>
      </c>
      <c r="EN189" s="13">
        <v>4200</v>
      </c>
      <c r="EO189">
        <v>0</v>
      </c>
      <c r="EP189">
        <v>9.3675093280815497E-2</v>
      </c>
      <c r="EQ189">
        <v>0.17193699786765501</v>
      </c>
      <c r="ER189">
        <v>0.23700966322384601</v>
      </c>
      <c r="ES189">
        <v>0.29094439616773798</v>
      </c>
      <c r="ET189">
        <v>0.33557855622687499</v>
      </c>
      <c r="EU189">
        <v>0.37251533094859302</v>
      </c>
      <c r="EV189">
        <v>0.40312267831710002</v>
      </c>
      <c r="EW189">
        <v>0.42981626002908602</v>
      </c>
      <c r="EX189">
        <v>0.45320727618031498</v>
      </c>
      <c r="EY189" s="5">
        <v>0.47401034139621401</v>
      </c>
      <c r="FA189" s="13">
        <v>4200</v>
      </c>
      <c r="FB189">
        <v>0</v>
      </c>
      <c r="FC189">
        <v>9.3590551126785604E-2</v>
      </c>
      <c r="FD189">
        <v>0.171507490964107</v>
      </c>
      <c r="FE189">
        <v>0.236073241595781</v>
      </c>
      <c r="FF189">
        <v>0.28941999835569199</v>
      </c>
      <c r="FG189">
        <v>0.33344826936493399</v>
      </c>
      <c r="FH189">
        <v>0.36980773640932002</v>
      </c>
      <c r="FI189">
        <v>0.39989837164588798</v>
      </c>
      <c r="FJ189">
        <v>0.426319586656426</v>
      </c>
      <c r="FK189">
        <v>0.450158735086438</v>
      </c>
      <c r="FL189" s="5">
        <v>0.47182570735844398</v>
      </c>
      <c r="FN189" s="13">
        <v>4200</v>
      </c>
      <c r="FO189">
        <v>0</v>
      </c>
      <c r="FP189">
        <v>9.3925102735346405E-2</v>
      </c>
      <c r="FQ189">
        <v>0.172281261596818</v>
      </c>
      <c r="FR189">
        <v>0.23733925112329099</v>
      </c>
      <c r="FS189">
        <v>0.29118927232257402</v>
      </c>
      <c r="FT189">
        <v>0.33569973751745402</v>
      </c>
      <c r="FU189">
        <v>0.37249751346718901</v>
      </c>
      <c r="FV189">
        <v>0.40296775490742098</v>
      </c>
      <c r="FW189">
        <v>0.42995753126611402</v>
      </c>
      <c r="FX189">
        <v>0.45407532973697401</v>
      </c>
      <c r="FY189" s="5">
        <v>0.475956185984441</v>
      </c>
      <c r="GA189" s="13">
        <v>4200</v>
      </c>
      <c r="GB189">
        <v>0</v>
      </c>
      <c r="GC189">
        <v>9.40036163763215E-2</v>
      </c>
      <c r="GD189">
        <v>0.172465870058198</v>
      </c>
      <c r="GE189">
        <v>0.23764650110566299</v>
      </c>
      <c r="GF189">
        <v>0.29162596655914003</v>
      </c>
      <c r="GG189">
        <v>0.33626444442757197</v>
      </c>
      <c r="GH189">
        <v>0.37318233275448698</v>
      </c>
      <c r="GI189">
        <v>0.40376014395795701</v>
      </c>
      <c r="GJ189">
        <v>0.430895197394493</v>
      </c>
      <c r="GK189">
        <v>0.45507610215008198</v>
      </c>
      <c r="GL189" s="5">
        <v>0.47699553354692298</v>
      </c>
      <c r="GN189" s="13">
        <v>4200</v>
      </c>
      <c r="GO189">
        <v>0</v>
      </c>
      <c r="GP189">
        <v>9.3964850710050493E-2</v>
      </c>
      <c r="GQ189">
        <v>0.17237453026487801</v>
      </c>
      <c r="GR189">
        <v>0.23749400829665401</v>
      </c>
      <c r="GS189">
        <v>0.291408522032788</v>
      </c>
      <c r="GT189">
        <v>0.335982415897839</v>
      </c>
      <c r="GU189">
        <v>0.37283942928082903</v>
      </c>
      <c r="GV189">
        <v>0.40336250157706899</v>
      </c>
      <c r="GW189">
        <v>0.43042400163766797</v>
      </c>
      <c r="GX189">
        <v>0.454572385338462</v>
      </c>
      <c r="GY189" s="5">
        <v>0.476471607675374</v>
      </c>
      <c r="HA189" s="13">
        <v>4200</v>
      </c>
      <c r="HB189">
        <v>0</v>
      </c>
      <c r="HC189">
        <v>9.4008133404855795E-2</v>
      </c>
      <c r="HD189">
        <v>0.172473133368752</v>
      </c>
      <c r="HE189">
        <v>0.23765523471849401</v>
      </c>
      <c r="HF189">
        <v>0.29163529768346402</v>
      </c>
      <c r="HG189">
        <v>0.33627381588048</v>
      </c>
      <c r="HH189">
        <v>0.37319142525633803</v>
      </c>
      <c r="HI189">
        <v>0.403768811554232</v>
      </c>
      <c r="HJ189">
        <v>0.43090992914123</v>
      </c>
      <c r="HK189">
        <v>0.45510168396601702</v>
      </c>
      <c r="HL189" s="5">
        <v>0.47703643396522999</v>
      </c>
    </row>
    <row r="190" spans="1:220" x14ac:dyDescent="0.25">
      <c r="A190" s="13">
        <v>5600</v>
      </c>
      <c r="B190">
        <v>0</v>
      </c>
      <c r="C190">
        <v>5.31920478008341E-2</v>
      </c>
      <c r="D190">
        <v>9.9466041484443699E-2</v>
      </c>
      <c r="E190">
        <v>0.14008459091198999</v>
      </c>
      <c r="F190">
        <v>0.17614890429191199</v>
      </c>
      <c r="G190">
        <v>0.208573345065205</v>
      </c>
      <c r="H190">
        <v>0.23808926106651099</v>
      </c>
      <c r="I190">
        <v>0.26526709824446998</v>
      </c>
      <c r="J190">
        <v>0.291081496642147</v>
      </c>
      <c r="K190">
        <v>0.31624397053065301</v>
      </c>
      <c r="L190" s="5">
        <v>0.34058196364051202</v>
      </c>
      <c r="N190" s="13">
        <v>5600</v>
      </c>
      <c r="O190">
        <v>0</v>
      </c>
      <c r="P190">
        <v>5.3290771290398303E-2</v>
      </c>
      <c r="Q190">
        <v>9.9003239462123999E-2</v>
      </c>
      <c r="R190">
        <v>0.13849232501656999</v>
      </c>
      <c r="S190">
        <v>0.172961565029534</v>
      </c>
      <c r="T190">
        <v>0.20343693501587601</v>
      </c>
      <c r="U190">
        <v>0.23076393766493</v>
      </c>
      <c r="V190">
        <v>0.25562156058485402</v>
      </c>
      <c r="W190">
        <v>0.27909351059999898</v>
      </c>
      <c r="X190">
        <v>0.30197840220935701</v>
      </c>
      <c r="Y190" s="5">
        <v>0.32418419703929902</v>
      </c>
      <c r="AA190" s="13">
        <v>5600</v>
      </c>
      <c r="AB190">
        <v>0</v>
      </c>
      <c r="AC190">
        <v>5.6065753842425403E-2</v>
      </c>
      <c r="AD190">
        <v>0.103583564160805</v>
      </c>
      <c r="AE190">
        <v>0.144040746041698</v>
      </c>
      <c r="AF190">
        <v>0.17877018763695099</v>
      </c>
      <c r="AG190">
        <v>0.20892329099822801</v>
      </c>
      <c r="AH190">
        <v>0.235464169211964</v>
      </c>
      <c r="AI190">
        <v>0.25918037821130502</v>
      </c>
      <c r="AJ190">
        <v>0.28128390549948101</v>
      </c>
      <c r="AK190">
        <v>0.30268836391077097</v>
      </c>
      <c r="AL190" s="5">
        <v>0.32336107447684198</v>
      </c>
      <c r="AN190" s="13">
        <v>5600</v>
      </c>
      <c r="AO190">
        <v>0</v>
      </c>
      <c r="AP190">
        <v>6.0359842108564002E-2</v>
      </c>
      <c r="AQ190">
        <v>0.111080712637708</v>
      </c>
      <c r="AR190">
        <v>0.15379136827579401</v>
      </c>
      <c r="AS190">
        <v>0.189959421937127</v>
      </c>
      <c r="AT190">
        <v>0.22086299692944</v>
      </c>
      <c r="AU190">
        <v>0.24758297264856899</v>
      </c>
      <c r="AV190">
        <v>0.27101195716743798</v>
      </c>
      <c r="AW190">
        <v>0.29249313165281299</v>
      </c>
      <c r="AX190">
        <v>0.31305121303620598</v>
      </c>
      <c r="AY190" s="5">
        <v>0.33270814047935199</v>
      </c>
      <c r="BA190" s="13">
        <v>5600</v>
      </c>
      <c r="BB190">
        <v>0</v>
      </c>
      <c r="BC190">
        <v>6.6806373850913495E-2</v>
      </c>
      <c r="BD190">
        <v>0.12258983566408101</v>
      </c>
      <c r="BE190">
        <v>0.169159624339114</v>
      </c>
      <c r="BF190">
        <v>0.20815237048829799</v>
      </c>
      <c r="BG190">
        <v>0.24100144292835701</v>
      </c>
      <c r="BH190">
        <v>0.26892724312398197</v>
      </c>
      <c r="BI190">
        <v>0.292945058883673</v>
      </c>
      <c r="BJ190">
        <v>0.31455891710891398</v>
      </c>
      <c r="BK190">
        <v>0.33494139475169399</v>
      </c>
      <c r="BL190" s="5">
        <v>0.35415663620285098</v>
      </c>
      <c r="BN190" s="13">
        <v>5600</v>
      </c>
      <c r="BO190">
        <v>0</v>
      </c>
      <c r="BP190">
        <v>7.5135065547235105E-2</v>
      </c>
      <c r="BQ190">
        <v>0.137638717519033</v>
      </c>
      <c r="BR190">
        <v>0.18952580046836301</v>
      </c>
      <c r="BS190">
        <v>0.232625246322713</v>
      </c>
      <c r="BT190">
        <v>0.26854626204319998</v>
      </c>
      <c r="BU190">
        <v>0.29866631574427399</v>
      </c>
      <c r="BV190">
        <v>0.32413786670536399</v>
      </c>
      <c r="BW190">
        <v>0.34665619711569401</v>
      </c>
      <c r="BX190">
        <v>0.36755640604213702</v>
      </c>
      <c r="BY190" s="5">
        <v>0.38694534465950498</v>
      </c>
      <c r="CA190" s="13">
        <v>5600</v>
      </c>
      <c r="CB190">
        <v>0</v>
      </c>
      <c r="CC190">
        <v>8.5469478246180494E-2</v>
      </c>
      <c r="CD190">
        <v>0.15646880590454099</v>
      </c>
      <c r="CE190">
        <v>0.21524199818918699</v>
      </c>
      <c r="CF190">
        <v>0.26383348868130702</v>
      </c>
      <c r="CG190">
        <v>0.30405007694265201</v>
      </c>
      <c r="CH190">
        <v>0.33744591747160702</v>
      </c>
      <c r="CI190">
        <v>0.36532775889800601</v>
      </c>
      <c r="CJ190">
        <v>0.38961269091741801</v>
      </c>
      <c r="CK190">
        <v>0.41182372925703498</v>
      </c>
      <c r="CL190" s="5">
        <v>0.432110369229733</v>
      </c>
      <c r="CN190" s="13">
        <v>5600</v>
      </c>
      <c r="CO190">
        <v>0</v>
      </c>
      <c r="CP190">
        <v>9.1272574842515594E-2</v>
      </c>
      <c r="CQ190">
        <v>0.167317703259204</v>
      </c>
      <c r="CR190">
        <v>0.23040390791100401</v>
      </c>
      <c r="CS190">
        <v>0.28261133326284499</v>
      </c>
      <c r="CT190">
        <v>0.32579226318659099</v>
      </c>
      <c r="CU190">
        <v>0.36155327741552001</v>
      </c>
      <c r="CV190">
        <v>0.39125698826935601</v>
      </c>
      <c r="CW190">
        <v>0.41718965607941999</v>
      </c>
      <c r="CX190">
        <v>0.44045611010946001</v>
      </c>
      <c r="CY190" s="5">
        <v>0.461474724397613</v>
      </c>
      <c r="DA190" s="13">
        <v>5600</v>
      </c>
      <c r="DB190">
        <v>0</v>
      </c>
      <c r="DC190">
        <v>9.2154056520502695E-2</v>
      </c>
      <c r="DD190">
        <v>0.16936536432129001</v>
      </c>
      <c r="DE190">
        <v>0.23375779102253599</v>
      </c>
      <c r="DF190">
        <v>0.28729390108630798</v>
      </c>
      <c r="DG190">
        <v>0.33173646198983198</v>
      </c>
      <c r="DH190">
        <v>0.36862889585960301</v>
      </c>
      <c r="DI190">
        <v>0.399298679893902</v>
      </c>
      <c r="DJ190">
        <v>0.42654673819981398</v>
      </c>
      <c r="DK190">
        <v>0.45039721581447001</v>
      </c>
      <c r="DL190" s="5">
        <v>0.47178445964219001</v>
      </c>
      <c r="DN190" s="13">
        <v>5600</v>
      </c>
      <c r="DO190">
        <v>0</v>
      </c>
      <c r="DP190">
        <v>9.2038517784027593E-2</v>
      </c>
      <c r="DQ190">
        <v>0.16917659840912599</v>
      </c>
      <c r="DR190">
        <v>0.233526689986847</v>
      </c>
      <c r="DS190">
        <v>0.28704195337146099</v>
      </c>
      <c r="DT190">
        <v>0.33147768132428601</v>
      </c>
      <c r="DU190">
        <v>0.36837155734759702</v>
      </c>
      <c r="DV190">
        <v>0.39904622027090297</v>
      </c>
      <c r="DW190">
        <v>0.42612090868373298</v>
      </c>
      <c r="DX190">
        <v>0.44971361811189697</v>
      </c>
      <c r="DY190" s="5">
        <v>0.47073940047769802</v>
      </c>
      <c r="EA190" s="13">
        <v>5600</v>
      </c>
      <c r="EB190">
        <v>0</v>
      </c>
      <c r="EC190">
        <v>9.1944986711735802E-2</v>
      </c>
      <c r="ED190">
        <v>0.169023693022569</v>
      </c>
      <c r="EE190">
        <v>0.23333935059397001</v>
      </c>
      <c r="EF190">
        <v>0.28683753339638401</v>
      </c>
      <c r="EG190">
        <v>0.33126750353669099</v>
      </c>
      <c r="EH190">
        <v>0.36816231291561902</v>
      </c>
      <c r="EI190">
        <v>0.39884069199928501</v>
      </c>
      <c r="EJ190">
        <v>0.42577495031630302</v>
      </c>
      <c r="EK190">
        <v>0.44915880584240098</v>
      </c>
      <c r="EL190" s="5">
        <v>0.46989154367297598</v>
      </c>
      <c r="EN190" s="13">
        <v>5600</v>
      </c>
      <c r="EO190">
        <v>0</v>
      </c>
      <c r="EP190">
        <v>9.1867722272608199E-2</v>
      </c>
      <c r="EQ190">
        <v>0.16889731632653099</v>
      </c>
      <c r="ER190">
        <v>0.23318441890594199</v>
      </c>
      <c r="ES190">
        <v>0.286668353650815</v>
      </c>
      <c r="ET190">
        <v>0.33109341439969397</v>
      </c>
      <c r="EU190">
        <v>0.36798883626527401</v>
      </c>
      <c r="EV190">
        <v>0.39867012666528501</v>
      </c>
      <c r="EW190">
        <v>0.42548831976239199</v>
      </c>
      <c r="EX190">
        <v>0.44869951720997803</v>
      </c>
      <c r="EY190" s="5">
        <v>0.46918987985703398</v>
      </c>
      <c r="FA190" s="13">
        <v>5600</v>
      </c>
      <c r="FB190">
        <v>0</v>
      </c>
      <c r="FC190">
        <v>9.1649198207085503E-2</v>
      </c>
      <c r="FD190">
        <v>0.16824777003334901</v>
      </c>
      <c r="FE190">
        <v>0.231977128613268</v>
      </c>
      <c r="FF190">
        <v>0.28484666652537599</v>
      </c>
      <c r="FG190">
        <v>0.32865541860479303</v>
      </c>
      <c r="FH190">
        <v>0.36497557453728102</v>
      </c>
      <c r="FI190">
        <v>0.39514447807912301</v>
      </c>
      <c r="FJ190">
        <v>0.421749027078622</v>
      </c>
      <c r="FK190">
        <v>0.445293575403579</v>
      </c>
      <c r="FL190" s="5">
        <v>0.466480883208513</v>
      </c>
      <c r="FN190" s="13">
        <v>5600</v>
      </c>
      <c r="FO190">
        <v>0</v>
      </c>
      <c r="FP190">
        <v>9.2064483486736598E-2</v>
      </c>
      <c r="FQ190">
        <v>0.169159837905519</v>
      </c>
      <c r="FR190">
        <v>0.23342186346568999</v>
      </c>
      <c r="FS190">
        <v>0.28682304562219102</v>
      </c>
      <c r="FT190">
        <v>0.33113403232806599</v>
      </c>
      <c r="FU190">
        <v>0.367904145129065</v>
      </c>
      <c r="FV190">
        <v>0.39845957231240697</v>
      </c>
      <c r="FW190">
        <v>0.42560297310078099</v>
      </c>
      <c r="FX190">
        <v>0.44942611824716699</v>
      </c>
      <c r="FY190" s="5">
        <v>0.470824353951804</v>
      </c>
      <c r="GA190" s="13">
        <v>5600</v>
      </c>
      <c r="GB190">
        <v>0</v>
      </c>
      <c r="GC190">
        <v>9.2170438888506095E-2</v>
      </c>
      <c r="GD190">
        <v>0.16939211908742999</v>
      </c>
      <c r="GE190">
        <v>0.23379053050759099</v>
      </c>
      <c r="GF190">
        <v>0.28732957380336199</v>
      </c>
      <c r="GG190">
        <v>0.331773078560335</v>
      </c>
      <c r="GH190">
        <v>0.368665282144921</v>
      </c>
      <c r="GI190">
        <v>0.399334348732094</v>
      </c>
      <c r="GJ190">
        <v>0.426606980378467</v>
      </c>
      <c r="GK190">
        <v>0.45049398710578298</v>
      </c>
      <c r="GL190" s="5">
        <v>0.47193243544644897</v>
      </c>
      <c r="GN190" s="13">
        <v>5600</v>
      </c>
      <c r="GO190">
        <v>0</v>
      </c>
      <c r="GP190">
        <v>9.2117089321456305E-2</v>
      </c>
      <c r="GQ190">
        <v>0.16927539604167699</v>
      </c>
      <c r="GR190">
        <v>0.233605398884906</v>
      </c>
      <c r="GS190">
        <v>0.28707519629175299</v>
      </c>
      <c r="GT190">
        <v>0.33145199687619697</v>
      </c>
      <c r="GU190">
        <v>0.36828259141938602</v>
      </c>
      <c r="GV190">
        <v>0.39889145094551498</v>
      </c>
      <c r="GW190">
        <v>0.42610157479498401</v>
      </c>
      <c r="GX190">
        <v>0.44995593855788502</v>
      </c>
      <c r="GY190" s="5">
        <v>0.47137357070823099</v>
      </c>
      <c r="HA190" s="13">
        <v>5600</v>
      </c>
      <c r="HB190">
        <v>0</v>
      </c>
      <c r="HC190">
        <v>9.2174611176851995E-2</v>
      </c>
      <c r="HD190">
        <v>0.169398932615209</v>
      </c>
      <c r="HE190">
        <v>0.233798867517338</v>
      </c>
      <c r="HF190">
        <v>0.287338656954641</v>
      </c>
      <c r="HG190">
        <v>0.33178240110231699</v>
      </c>
      <c r="HH190">
        <v>0.36867454501539898</v>
      </c>
      <c r="HI190">
        <v>0.399343427866722</v>
      </c>
      <c r="HJ190">
        <v>0.42662231754172503</v>
      </c>
      <c r="HK190">
        <v>0.450518626772269</v>
      </c>
      <c r="HL190" s="5">
        <v>0.47197011408683298</v>
      </c>
    </row>
    <row r="191" spans="1:220" x14ac:dyDescent="0.25">
      <c r="A191" s="13">
        <v>7000</v>
      </c>
      <c r="B191">
        <v>0</v>
      </c>
      <c r="C191">
        <v>5.2382325913379803E-2</v>
      </c>
      <c r="D191">
        <v>9.8107129558542602E-2</v>
      </c>
      <c r="E191">
        <v>0.138366143061041</v>
      </c>
      <c r="F191">
        <v>0.17420321641785799</v>
      </c>
      <c r="G191">
        <v>0.20648984600735201</v>
      </c>
      <c r="H191">
        <v>0.23592728233309601</v>
      </c>
      <c r="I191">
        <v>0.26306573474510297</v>
      </c>
      <c r="J191">
        <v>0.288980124647786</v>
      </c>
      <c r="K191">
        <v>0.31403191644899597</v>
      </c>
      <c r="L191" s="5">
        <v>0.33822733554474499</v>
      </c>
      <c r="N191" s="13">
        <v>7000</v>
      </c>
      <c r="O191">
        <v>0</v>
      </c>
      <c r="P191">
        <v>5.2027216885926701E-2</v>
      </c>
      <c r="Q191">
        <v>9.6801839043318502E-2</v>
      </c>
      <c r="R191">
        <v>0.135592746239035</v>
      </c>
      <c r="S191">
        <v>0.16953274406980001</v>
      </c>
      <c r="T191">
        <v>0.19959416304834099</v>
      </c>
      <c r="U191">
        <v>0.22658469848781099</v>
      </c>
      <c r="V191">
        <v>0.25115841533641498</v>
      </c>
      <c r="W191">
        <v>0.274482041843569</v>
      </c>
      <c r="X191">
        <v>0.29700084684081102</v>
      </c>
      <c r="Y191" s="5">
        <v>0.31880859919627202</v>
      </c>
      <c r="AA191" s="13">
        <v>7000</v>
      </c>
      <c r="AB191">
        <v>0</v>
      </c>
      <c r="AC191">
        <v>5.4574560459614299E-2</v>
      </c>
      <c r="AD191">
        <v>0.100986562092928</v>
      </c>
      <c r="AE191">
        <v>0.14062273041751899</v>
      </c>
      <c r="AF191">
        <v>0.17473184344610701</v>
      </c>
      <c r="AG191">
        <v>0.20439986357231801</v>
      </c>
      <c r="AH191">
        <v>0.23054332114082601</v>
      </c>
      <c r="AI191">
        <v>0.25391733032222602</v>
      </c>
      <c r="AJ191">
        <v>0.275804885768139</v>
      </c>
      <c r="AK191">
        <v>0.296742371694588</v>
      </c>
      <c r="AL191" s="5">
        <v>0.31689444731099597</v>
      </c>
      <c r="AN191" s="13">
        <v>7000</v>
      </c>
      <c r="AO191">
        <v>0</v>
      </c>
      <c r="AP191">
        <v>5.8725555533675401E-2</v>
      </c>
      <c r="AQ191">
        <v>0.108254461387417</v>
      </c>
      <c r="AR191">
        <v>0.15010196543075399</v>
      </c>
      <c r="AS191">
        <v>0.18563965830859799</v>
      </c>
      <c r="AT191">
        <v>0.21606951612528599</v>
      </c>
      <c r="AU191">
        <v>0.24241559795082099</v>
      </c>
      <c r="AV191">
        <v>0.26553048240570598</v>
      </c>
      <c r="AW191">
        <v>0.286817753918926</v>
      </c>
      <c r="AX191">
        <v>0.30689672788924199</v>
      </c>
      <c r="AY191" s="5">
        <v>0.32599745426042398</v>
      </c>
      <c r="BA191" s="13">
        <v>7000</v>
      </c>
      <c r="BB191">
        <v>0</v>
      </c>
      <c r="BC191">
        <v>6.5036657015853094E-2</v>
      </c>
      <c r="BD191">
        <v>0.119558303461309</v>
      </c>
      <c r="BE191">
        <v>0.16524679425713301</v>
      </c>
      <c r="BF191">
        <v>0.20363013678575601</v>
      </c>
      <c r="BG191">
        <v>0.23605437136156601</v>
      </c>
      <c r="BH191">
        <v>0.26367347489992998</v>
      </c>
      <c r="BI191">
        <v>0.28745475140885801</v>
      </c>
      <c r="BJ191">
        <v>0.30895542321818997</v>
      </c>
      <c r="BK191">
        <v>0.32889843402662899</v>
      </c>
      <c r="BL191" s="5">
        <v>0.347573843342741</v>
      </c>
      <c r="BN191" s="13">
        <v>7000</v>
      </c>
      <c r="BO191">
        <v>0</v>
      </c>
      <c r="BP191">
        <v>7.3217528865432605E-2</v>
      </c>
      <c r="BQ191">
        <v>0.13438172400140599</v>
      </c>
      <c r="BR191">
        <v>0.18536650643326799</v>
      </c>
      <c r="BS191">
        <v>0.22787991641889299</v>
      </c>
      <c r="BT191">
        <v>0.26343296423992102</v>
      </c>
      <c r="BU191">
        <v>0.29332735099385798</v>
      </c>
      <c r="BV191">
        <v>0.31865978124363598</v>
      </c>
      <c r="BW191">
        <v>0.34117255115520101</v>
      </c>
      <c r="BX191">
        <v>0.36169744222600803</v>
      </c>
      <c r="BY191" s="5">
        <v>0.380589494347434</v>
      </c>
      <c r="CA191" s="13">
        <v>7000</v>
      </c>
      <c r="CB191">
        <v>0</v>
      </c>
      <c r="CC191">
        <v>8.3387693836028301E-2</v>
      </c>
      <c r="CD191">
        <v>0.15295387408389099</v>
      </c>
      <c r="CE191">
        <v>0.21078932217538501</v>
      </c>
      <c r="CF191">
        <v>0.25880631908551599</v>
      </c>
      <c r="CG191">
        <v>0.29870341785872001</v>
      </c>
      <c r="CH191">
        <v>0.33195031794975999</v>
      </c>
      <c r="CI191">
        <v>0.359790760060828</v>
      </c>
      <c r="CJ191">
        <v>0.38418397417772998</v>
      </c>
      <c r="CK191">
        <v>0.40608539738267102</v>
      </c>
      <c r="CL191" s="5">
        <v>0.42592051392213198</v>
      </c>
      <c r="CN191" s="13">
        <v>7000</v>
      </c>
      <c r="CO191">
        <v>0</v>
      </c>
      <c r="CP191">
        <v>8.9214649211673103E-2</v>
      </c>
      <c r="CQ191">
        <v>0.163847883175267</v>
      </c>
      <c r="CR191">
        <v>0.226021677359865</v>
      </c>
      <c r="CS191">
        <v>0.27768866374757201</v>
      </c>
      <c r="CT191">
        <v>0.32059541537119002</v>
      </c>
      <c r="CU191">
        <v>0.35626479950273199</v>
      </c>
      <c r="CV191">
        <v>0.38599587642004601</v>
      </c>
      <c r="CW191">
        <v>0.412070836249044</v>
      </c>
      <c r="CX191">
        <v>0.43507422751366098</v>
      </c>
      <c r="CY191" s="5">
        <v>0.45567669908460201</v>
      </c>
      <c r="DA191" s="13">
        <v>7000</v>
      </c>
      <c r="DB191">
        <v>0</v>
      </c>
      <c r="DC191">
        <v>9.0296638564807394E-2</v>
      </c>
      <c r="DD191">
        <v>0.166234704137533</v>
      </c>
      <c r="DE191">
        <v>0.22981005321301901</v>
      </c>
      <c r="DF191">
        <v>0.28287292892905203</v>
      </c>
      <c r="DG191">
        <v>0.327092088529707</v>
      </c>
      <c r="DH191">
        <v>0.36393567436847701</v>
      </c>
      <c r="DI191">
        <v>0.39489135312870599</v>
      </c>
      <c r="DJ191">
        <v>0.42200620126612598</v>
      </c>
      <c r="DK191">
        <v>0.44562364780253799</v>
      </c>
      <c r="DL191" s="5">
        <v>0.46662532163289799</v>
      </c>
      <c r="DN191" s="13">
        <v>7000</v>
      </c>
      <c r="DO191">
        <v>0</v>
      </c>
      <c r="DP191">
        <v>9.0191525186431296E-2</v>
      </c>
      <c r="DQ191">
        <v>0.16606072364803801</v>
      </c>
      <c r="DR191">
        <v>0.22959392564335901</v>
      </c>
      <c r="DS191">
        <v>0.282633478250639</v>
      </c>
      <c r="DT191">
        <v>0.32684179622599302</v>
      </c>
      <c r="DU191">
        <v>0.36368208485882297</v>
      </c>
      <c r="DV191">
        <v>0.394614461382086</v>
      </c>
      <c r="DW191">
        <v>0.42157934490885601</v>
      </c>
      <c r="DX191">
        <v>0.44497718980524698</v>
      </c>
      <c r="DY191" s="5">
        <v>0.46567339578457401</v>
      </c>
      <c r="EA191" s="13">
        <v>7000</v>
      </c>
      <c r="EB191">
        <v>0</v>
      </c>
      <c r="EC191">
        <v>9.0106558411110899E-2</v>
      </c>
      <c r="ED191">
        <v>0.165920018902944</v>
      </c>
      <c r="EE191">
        <v>0.22941903040756301</v>
      </c>
      <c r="EF191">
        <v>0.282439575095283</v>
      </c>
      <c r="EG191">
        <v>0.32663895513939001</v>
      </c>
      <c r="EH191">
        <v>0.36347639488507899</v>
      </c>
      <c r="EI191">
        <v>0.39438977058733199</v>
      </c>
      <c r="EJ191">
        <v>0.42123333664930102</v>
      </c>
      <c r="EK191">
        <v>0.44445348913390798</v>
      </c>
      <c r="EL191" s="5">
        <v>0.46490240078944101</v>
      </c>
      <c r="EN191" s="13">
        <v>7000</v>
      </c>
      <c r="EO191">
        <v>0</v>
      </c>
      <c r="EP191">
        <v>9.0036452756154198E-2</v>
      </c>
      <c r="EQ191">
        <v>0.16580387693190701</v>
      </c>
      <c r="ER191">
        <v>0.22927459635242101</v>
      </c>
      <c r="ES191">
        <v>0.28227935337656301</v>
      </c>
      <c r="ET191">
        <v>0.326471241326932</v>
      </c>
      <c r="EU191">
        <v>0.363306206453959</v>
      </c>
      <c r="EV191">
        <v>0.39420379296762098</v>
      </c>
      <c r="EW191">
        <v>0.42094719476871001</v>
      </c>
      <c r="EX191">
        <v>0.44402061075059901</v>
      </c>
      <c r="EY191" s="5">
        <v>0.46426522703447198</v>
      </c>
      <c r="FA191" s="13">
        <v>7000</v>
      </c>
      <c r="FB191">
        <v>0</v>
      </c>
      <c r="FC191">
        <v>8.9699761875810496E-2</v>
      </c>
      <c r="FD191">
        <v>0.16496037934882199</v>
      </c>
      <c r="FE191">
        <v>0.227828401664461</v>
      </c>
      <c r="FF191">
        <v>0.28019517096707602</v>
      </c>
      <c r="FG191">
        <v>0.323760749891226</v>
      </c>
      <c r="FH191">
        <v>0.360015425580198</v>
      </c>
      <c r="FI191">
        <v>0.39026424018449402</v>
      </c>
      <c r="FJ191">
        <v>0.41695814494112698</v>
      </c>
      <c r="FK191">
        <v>0.44025716443838803</v>
      </c>
      <c r="FL191" s="5">
        <v>0.46104451099705102</v>
      </c>
      <c r="FN191" s="13">
        <v>7000</v>
      </c>
      <c r="FO191">
        <v>0</v>
      </c>
      <c r="FP191">
        <v>9.0184642461678594E-2</v>
      </c>
      <c r="FQ191">
        <v>0.16599089363633299</v>
      </c>
      <c r="FR191">
        <v>0.22942519445177301</v>
      </c>
      <c r="FS191">
        <v>0.28234643758172701</v>
      </c>
      <c r="FT191">
        <v>0.32643008974827598</v>
      </c>
      <c r="FU191">
        <v>0.36314918030356402</v>
      </c>
      <c r="FV191">
        <v>0.39395907408299002</v>
      </c>
      <c r="FW191">
        <v>0.42100694705107899</v>
      </c>
      <c r="FX191">
        <v>0.44458919188956902</v>
      </c>
      <c r="FY191" s="5">
        <v>0.46559059359138699</v>
      </c>
      <c r="GA191" s="13">
        <v>7000</v>
      </c>
      <c r="GB191">
        <v>0</v>
      </c>
      <c r="GC191">
        <v>9.0311556525516798E-2</v>
      </c>
      <c r="GD191">
        <v>0.16625938808462701</v>
      </c>
      <c r="GE191">
        <v>0.22984070528798001</v>
      </c>
      <c r="GF191">
        <v>0.282906873884187</v>
      </c>
      <c r="GG191">
        <v>0.327127552853202</v>
      </c>
      <c r="GH191">
        <v>0.36397158633126903</v>
      </c>
      <c r="GI191">
        <v>0.394930554030126</v>
      </c>
      <c r="GJ191">
        <v>0.422066675066187</v>
      </c>
      <c r="GK191">
        <v>0.44571526820110002</v>
      </c>
      <c r="GL191" s="5">
        <v>0.466760253627232</v>
      </c>
      <c r="GN191" s="13">
        <v>7000</v>
      </c>
      <c r="GO191">
        <v>0</v>
      </c>
      <c r="GP191">
        <v>9.0247392788199599E-2</v>
      </c>
      <c r="GQ191">
        <v>0.16612393075088799</v>
      </c>
      <c r="GR191">
        <v>0.229631329069545</v>
      </c>
      <c r="GS191">
        <v>0.282624639418532</v>
      </c>
      <c r="GT191">
        <v>0.32677638047737301</v>
      </c>
      <c r="GU191">
        <v>0.36355747118683701</v>
      </c>
      <c r="GV191">
        <v>0.39444144168515</v>
      </c>
      <c r="GW191">
        <v>0.42153289034712099</v>
      </c>
      <c r="GX191">
        <v>0.44514773528922702</v>
      </c>
      <c r="GY191" s="5">
        <v>0.466170341917999</v>
      </c>
      <c r="HA191" s="13">
        <v>7000</v>
      </c>
      <c r="HB191">
        <v>0</v>
      </c>
      <c r="HC191">
        <v>9.0315356405152702E-2</v>
      </c>
      <c r="HD191">
        <v>0.16626567523040001</v>
      </c>
      <c r="HE191">
        <v>0.229848512089531</v>
      </c>
      <c r="HF191">
        <v>0.28291551875988202</v>
      </c>
      <c r="HG191">
        <v>0.32713658397374201</v>
      </c>
      <c r="HH191">
        <v>0.36398073066835301</v>
      </c>
      <c r="HI191">
        <v>0.39494053540096302</v>
      </c>
      <c r="HJ191">
        <v>0.42208207462487302</v>
      </c>
      <c r="HK191">
        <v>0.445738600590183</v>
      </c>
      <c r="HL191" s="5">
        <v>0.46679461664927901</v>
      </c>
    </row>
    <row r="192" spans="1:220" x14ac:dyDescent="0.25">
      <c r="A192" s="13">
        <v>8400</v>
      </c>
      <c r="B192">
        <v>0</v>
      </c>
      <c r="C192">
        <v>5.1555466537453201E-2</v>
      </c>
      <c r="D192">
        <v>9.6712420486071496E-2</v>
      </c>
      <c r="E192">
        <v>0.136593408381746</v>
      </c>
      <c r="F192">
        <v>0.17218592662867899</v>
      </c>
      <c r="G192">
        <v>0.20431900147989801</v>
      </c>
      <c r="H192">
        <v>0.23366379046378599</v>
      </c>
      <c r="I192">
        <v>0.26075008931069499</v>
      </c>
      <c r="J192">
        <v>0.28673525180376802</v>
      </c>
      <c r="K192">
        <v>0.31167079323545499</v>
      </c>
      <c r="L192" s="5">
        <v>0.33572120981133402</v>
      </c>
      <c r="N192" s="13">
        <v>8400</v>
      </c>
      <c r="O192">
        <v>0</v>
      </c>
      <c r="P192">
        <v>5.0715123169568402E-2</v>
      </c>
      <c r="Q192">
        <v>9.4502221534139702E-2</v>
      </c>
      <c r="R192">
        <v>0.132546391123021</v>
      </c>
      <c r="S192">
        <v>0.165910977568787</v>
      </c>
      <c r="T192">
        <v>0.195515012028046</v>
      </c>
      <c r="U192">
        <v>0.22212810128673899</v>
      </c>
      <c r="V192">
        <v>0.24637882417575799</v>
      </c>
      <c r="W192">
        <v>0.26949205750768701</v>
      </c>
      <c r="X192">
        <v>0.29161524269029498</v>
      </c>
      <c r="Y192" s="5">
        <v>0.31299922522350299</v>
      </c>
      <c r="AA192" s="13">
        <v>8400</v>
      </c>
      <c r="AB192">
        <v>0</v>
      </c>
      <c r="AC192">
        <v>5.3044497852359603E-2</v>
      </c>
      <c r="AD192">
        <v>9.8308115504799898E-2</v>
      </c>
      <c r="AE192">
        <v>0.13708030164368601</v>
      </c>
      <c r="AF192">
        <v>0.17052779978857399</v>
      </c>
      <c r="AG192">
        <v>0.19967195147566</v>
      </c>
      <c r="AH192">
        <v>0.22538155555231201</v>
      </c>
      <c r="AI192">
        <v>0.24837856956224799</v>
      </c>
      <c r="AJ192">
        <v>0.26998678687174998</v>
      </c>
      <c r="AK192">
        <v>0.290434748894906</v>
      </c>
      <c r="AL192" s="5">
        <v>0.31004763549717002</v>
      </c>
      <c r="AN192" s="13">
        <v>8400</v>
      </c>
      <c r="AO192">
        <v>0</v>
      </c>
      <c r="AP192">
        <v>5.7066885630363599E-2</v>
      </c>
      <c r="AQ192">
        <v>0.105372646005422</v>
      </c>
      <c r="AR192">
        <v>0.146323477855995</v>
      </c>
      <c r="AS192">
        <v>0.18119799408406201</v>
      </c>
      <c r="AT192">
        <v>0.21112357781143901</v>
      </c>
      <c r="AU192">
        <v>0.237067788467198</v>
      </c>
      <c r="AV192">
        <v>0.25984267049286502</v>
      </c>
      <c r="AW192">
        <v>0.28087798534490699</v>
      </c>
      <c r="AX192">
        <v>0.300470170934936</v>
      </c>
      <c r="AY192" s="5">
        <v>0.31901319019038499</v>
      </c>
      <c r="BA192" s="13">
        <v>8400</v>
      </c>
      <c r="BB192">
        <v>0</v>
      </c>
      <c r="BC192">
        <v>6.3254902822398901E-2</v>
      </c>
      <c r="BD192">
        <v>0.11649253942768301</v>
      </c>
      <c r="BE192">
        <v>0.16127303649814601</v>
      </c>
      <c r="BF192">
        <v>0.19901985852030701</v>
      </c>
      <c r="BG192">
        <v>0.23099411467497999</v>
      </c>
      <c r="BH192">
        <v>0.25828430579592299</v>
      </c>
      <c r="BI192">
        <v>0.28180965919857698</v>
      </c>
      <c r="BJ192">
        <v>0.30314194892611401</v>
      </c>
      <c r="BK192">
        <v>0.32265322727675999</v>
      </c>
      <c r="BL192" s="5">
        <v>0.340806749266927</v>
      </c>
      <c r="BN192" s="13">
        <v>8400</v>
      </c>
      <c r="BO192">
        <v>0</v>
      </c>
      <c r="BP192">
        <v>7.1297195478915401E-2</v>
      </c>
      <c r="BQ192">
        <v>0.13110567394182901</v>
      </c>
      <c r="BR192">
        <v>0.18116514666647701</v>
      </c>
      <c r="BS192">
        <v>0.22306776714643201</v>
      </c>
      <c r="BT192">
        <v>0.25822953072034599</v>
      </c>
      <c r="BU192">
        <v>0.28787795104217101</v>
      </c>
      <c r="BV192">
        <v>0.31305435903816198</v>
      </c>
      <c r="BW192">
        <v>0.33550465523952</v>
      </c>
      <c r="BX192">
        <v>0.35567509495355398</v>
      </c>
      <c r="BY192" s="5">
        <v>0.37410659509585498</v>
      </c>
      <c r="CA192" s="13">
        <v>8400</v>
      </c>
      <c r="CB192">
        <v>0</v>
      </c>
      <c r="CC192">
        <v>8.1308587623675405E-2</v>
      </c>
      <c r="CD192">
        <v>0.14942830299201801</v>
      </c>
      <c r="CE192">
        <v>0.20630410372906599</v>
      </c>
      <c r="CF192">
        <v>0.253721740146649</v>
      </c>
      <c r="CG192">
        <v>0.29327524907519797</v>
      </c>
      <c r="CH192">
        <v>0.32635192666916801</v>
      </c>
      <c r="CI192">
        <v>0.35413327301567199</v>
      </c>
      <c r="CJ192">
        <v>0.37857183307374798</v>
      </c>
      <c r="CK192">
        <v>0.40019571402274201</v>
      </c>
      <c r="CL192" s="5">
        <v>0.41963299775374602</v>
      </c>
      <c r="CN192" s="13">
        <v>8400</v>
      </c>
      <c r="CO192">
        <v>0</v>
      </c>
      <c r="CP192">
        <v>8.7155509780619894E-2</v>
      </c>
      <c r="CQ192">
        <v>0.16036153374037901</v>
      </c>
      <c r="CR192">
        <v>0.22160004151893001</v>
      </c>
      <c r="CS192">
        <v>0.27270115666516698</v>
      </c>
      <c r="CT192">
        <v>0.31530913051565901</v>
      </c>
      <c r="CU192">
        <v>0.35086506110968202</v>
      </c>
      <c r="CV192">
        <v>0.38061957067322699</v>
      </c>
      <c r="CW192">
        <v>0.40676136448165601</v>
      </c>
      <c r="CX192">
        <v>0.42954271526863402</v>
      </c>
      <c r="CY192" s="5">
        <v>0.44979643580860601</v>
      </c>
      <c r="DA192" s="13">
        <v>8400</v>
      </c>
      <c r="DB192">
        <v>0</v>
      </c>
      <c r="DC192">
        <v>8.8417375759526295E-2</v>
      </c>
      <c r="DD192">
        <v>0.16305276273972</v>
      </c>
      <c r="DE192">
        <v>0.22577914670073701</v>
      </c>
      <c r="DF192">
        <v>0.27833820050688601</v>
      </c>
      <c r="DG192">
        <v>0.32230699199307</v>
      </c>
      <c r="DH192">
        <v>0.35907947526716999</v>
      </c>
      <c r="DI192">
        <v>0.39023401463667201</v>
      </c>
      <c r="DJ192">
        <v>0.41723894865230399</v>
      </c>
      <c r="DK192">
        <v>0.44067179436235798</v>
      </c>
      <c r="DL192" s="5">
        <v>0.46136519456601</v>
      </c>
      <c r="DN192" s="13">
        <v>8400</v>
      </c>
      <c r="DO192">
        <v>0</v>
      </c>
      <c r="DP192">
        <v>8.8322803278390705E-2</v>
      </c>
      <c r="DQ192">
        <v>0.16289443964533401</v>
      </c>
      <c r="DR192">
        <v>0.22557997278459099</v>
      </c>
      <c r="DS192">
        <v>0.27811447662427502</v>
      </c>
      <c r="DT192">
        <v>0.32206967475347198</v>
      </c>
      <c r="DU192">
        <v>0.358835313856042</v>
      </c>
      <c r="DV192">
        <v>0.38994669363442103</v>
      </c>
      <c r="DW192">
        <v>0.416822595719541</v>
      </c>
      <c r="DX192">
        <v>0.44006944212191801</v>
      </c>
      <c r="DY192" s="5">
        <v>0.46050635798367101</v>
      </c>
      <c r="EA192" s="13">
        <v>8400</v>
      </c>
      <c r="EB192">
        <v>0</v>
      </c>
      <c r="EC192">
        <v>8.82464573354763E-2</v>
      </c>
      <c r="ED192">
        <v>0.162766577976906</v>
      </c>
      <c r="EE192">
        <v>0.22541904323336701</v>
      </c>
      <c r="EF192">
        <v>0.27793361209003198</v>
      </c>
      <c r="EG192">
        <v>0.321877703767665</v>
      </c>
      <c r="EH192">
        <v>0.35863767525255402</v>
      </c>
      <c r="EI192">
        <v>0.38971409667767598</v>
      </c>
      <c r="EJ192">
        <v>0.41648574000920302</v>
      </c>
      <c r="EK192">
        <v>0.43958227074023798</v>
      </c>
      <c r="EL192" s="5">
        <v>0.45981182296411999</v>
      </c>
      <c r="EN192" s="13">
        <v>8400</v>
      </c>
      <c r="EO192">
        <v>0</v>
      </c>
      <c r="EP192">
        <v>8.8183532022541603E-2</v>
      </c>
      <c r="EQ192">
        <v>0.16266115823114199</v>
      </c>
      <c r="ER192">
        <v>0.22528630810310901</v>
      </c>
      <c r="ES192">
        <v>0.27778436811194401</v>
      </c>
      <c r="ET192">
        <v>0.321719216356329</v>
      </c>
      <c r="EU192">
        <v>0.35847442054103501</v>
      </c>
      <c r="EV192">
        <v>0.38952194990898398</v>
      </c>
      <c r="EW192">
        <v>0.41620759746599001</v>
      </c>
      <c r="EX192">
        <v>0.43918012536384399</v>
      </c>
      <c r="EY192" s="5">
        <v>0.45923855581593298</v>
      </c>
      <c r="FA192" s="13">
        <v>8400</v>
      </c>
      <c r="FB192">
        <v>0</v>
      </c>
      <c r="FC192">
        <v>8.7742243589255198E-2</v>
      </c>
      <c r="FD192">
        <v>0.16164551546578301</v>
      </c>
      <c r="FE192">
        <v>0.223626667503457</v>
      </c>
      <c r="FF192">
        <v>0.27546284744458899</v>
      </c>
      <c r="FG192">
        <v>0.31875801986657398</v>
      </c>
      <c r="FH192">
        <v>0.35492500214107198</v>
      </c>
      <c r="FI192">
        <v>0.38539398494545801</v>
      </c>
      <c r="FJ192">
        <v>0.41196412969114399</v>
      </c>
      <c r="FK192">
        <v>0.43506236765272099</v>
      </c>
      <c r="FL192" s="5">
        <v>0.45552252252849901</v>
      </c>
      <c r="FN192" s="13">
        <v>8400</v>
      </c>
      <c r="FO192">
        <v>0</v>
      </c>
      <c r="FP192">
        <v>8.8286957831238397E-2</v>
      </c>
      <c r="FQ192">
        <v>0.16277765712899001</v>
      </c>
      <c r="FR192">
        <v>0.225354285621644</v>
      </c>
      <c r="FS192">
        <v>0.27776598152662202</v>
      </c>
      <c r="FT192">
        <v>0.32159553522435902</v>
      </c>
      <c r="FU192">
        <v>0.35824099765607198</v>
      </c>
      <c r="FV192">
        <v>0.38925810689920998</v>
      </c>
      <c r="FW192">
        <v>0.41619037407971199</v>
      </c>
      <c r="FX192">
        <v>0.43957982424432601</v>
      </c>
      <c r="FY192" s="5">
        <v>0.46026585302338002</v>
      </c>
      <c r="GA192" s="13">
        <v>8400</v>
      </c>
      <c r="GB192">
        <v>0</v>
      </c>
      <c r="GC192">
        <v>8.8430808864879099E-2</v>
      </c>
      <c r="GD192">
        <v>0.16307524526824699</v>
      </c>
      <c r="GE192">
        <v>0.22580742166957801</v>
      </c>
      <c r="GF192">
        <v>0.27836994961441602</v>
      </c>
      <c r="GG192">
        <v>0.322340657144845</v>
      </c>
      <c r="GH192">
        <v>0.35911409676025602</v>
      </c>
      <c r="GI192">
        <v>0.39027475362473402</v>
      </c>
      <c r="GJ192">
        <v>0.41729800497075697</v>
      </c>
      <c r="GK192">
        <v>0.44075725208198702</v>
      </c>
      <c r="GL192" s="5">
        <v>0.46148704908911198</v>
      </c>
      <c r="GN192" s="13">
        <v>8400</v>
      </c>
      <c r="GO192">
        <v>0</v>
      </c>
      <c r="GP192">
        <v>8.8358054841316799E-2</v>
      </c>
      <c r="GQ192">
        <v>0.16292499783609901</v>
      </c>
      <c r="GR192">
        <v>0.22557889833047201</v>
      </c>
      <c r="GS192">
        <v>0.278065568782496</v>
      </c>
      <c r="GT192">
        <v>0.32196527557911497</v>
      </c>
      <c r="GU192">
        <v>0.358674294916561</v>
      </c>
      <c r="GV192">
        <v>0.38976277775736301</v>
      </c>
      <c r="GW192">
        <v>0.41674006575883099</v>
      </c>
      <c r="GX192">
        <v>0.440163921162111</v>
      </c>
      <c r="GY192" s="5">
        <v>0.46086922203481101</v>
      </c>
      <c r="HA192" s="13">
        <v>8400</v>
      </c>
      <c r="HB192">
        <v>0</v>
      </c>
      <c r="HC192">
        <v>8.8434230967285102E-2</v>
      </c>
      <c r="HD192">
        <v>0.16308097249567999</v>
      </c>
      <c r="HE192">
        <v>0.22581462413056</v>
      </c>
      <c r="HF192">
        <v>0.27837803660235499</v>
      </c>
      <c r="HG192">
        <v>0.32234923166125501</v>
      </c>
      <c r="HH192">
        <v>0.35912291427839799</v>
      </c>
      <c r="HI192">
        <v>0.39028512907184598</v>
      </c>
      <c r="HJ192">
        <v>0.41731304637236899</v>
      </c>
      <c r="HK192">
        <v>0.44077901856540103</v>
      </c>
      <c r="HL192" s="5">
        <v>0.46151808634971397</v>
      </c>
    </row>
    <row r="193" spans="1:220" x14ac:dyDescent="0.25">
      <c r="A193" s="13">
        <v>9800</v>
      </c>
      <c r="B193">
        <v>0</v>
      </c>
      <c r="C193">
        <v>5.0710082431499402E-2</v>
      </c>
      <c r="D193">
        <v>9.5279208836557799E-2</v>
      </c>
      <c r="E193">
        <v>0.13476243118949099</v>
      </c>
      <c r="F193">
        <v>0.170091907439022</v>
      </c>
      <c r="G193">
        <v>0.20205460231313299</v>
      </c>
      <c r="H193">
        <v>0.23129158861284599</v>
      </c>
      <c r="I193">
        <v>0.25833485973819897</v>
      </c>
      <c r="J193">
        <v>0.28433847204191998</v>
      </c>
      <c r="K193">
        <v>0.30915141039627603</v>
      </c>
      <c r="L193" s="5">
        <v>0.33305363835482499</v>
      </c>
      <c r="N193" s="13">
        <v>9800</v>
      </c>
      <c r="O193">
        <v>0</v>
      </c>
      <c r="P193">
        <v>4.93520413332958E-2</v>
      </c>
      <c r="Q193">
        <v>9.2099356081505102E-2</v>
      </c>
      <c r="R193">
        <v>0.129345564899389</v>
      </c>
      <c r="S193">
        <v>0.16208588584705799</v>
      </c>
      <c r="T193">
        <v>0.19118644163793599</v>
      </c>
      <c r="U193">
        <v>0.217378477697561</v>
      </c>
      <c r="V193">
        <v>0.241289770293899</v>
      </c>
      <c r="W193">
        <v>0.26410363800708098</v>
      </c>
      <c r="X193">
        <v>0.285798972031368</v>
      </c>
      <c r="Y193" s="5">
        <v>0.30673056604547499</v>
      </c>
      <c r="AA193" s="13">
        <v>9800</v>
      </c>
      <c r="AB193">
        <v>0</v>
      </c>
      <c r="AC193">
        <v>5.1476997552011503E-2</v>
      </c>
      <c r="AD193">
        <v>9.5550634725984296E-2</v>
      </c>
      <c r="AE193">
        <v>0.133416471043345</v>
      </c>
      <c r="AF193">
        <v>0.16616140322275999</v>
      </c>
      <c r="AG193">
        <v>0.19474309208276899</v>
      </c>
      <c r="AH193">
        <v>0.21998254891263</v>
      </c>
      <c r="AI193">
        <v>0.242593317431545</v>
      </c>
      <c r="AJ193">
        <v>0.26383583023245799</v>
      </c>
      <c r="AK193">
        <v>0.28377189797421998</v>
      </c>
      <c r="AL193" s="5">
        <v>0.30282706373646301</v>
      </c>
      <c r="AN193" s="13">
        <v>9800</v>
      </c>
      <c r="AO193">
        <v>0</v>
      </c>
      <c r="AP193">
        <v>5.5386873714082602E-2</v>
      </c>
      <c r="AQ193">
        <v>0.10244086857311301</v>
      </c>
      <c r="AR193">
        <v>0.14246362618114999</v>
      </c>
      <c r="AS193">
        <v>0.17664392784618199</v>
      </c>
      <c r="AT193">
        <v>0.20603626289528701</v>
      </c>
      <c r="AU193">
        <v>0.23155215845398999</v>
      </c>
      <c r="AV193">
        <v>0.25398981903845402</v>
      </c>
      <c r="AW193">
        <v>0.27469347120199999</v>
      </c>
      <c r="AX193">
        <v>0.29379297530529302</v>
      </c>
      <c r="AY193" s="5">
        <v>0.31177859447947698</v>
      </c>
      <c r="BA193" s="13">
        <v>9800</v>
      </c>
      <c r="BB193">
        <v>0</v>
      </c>
      <c r="BC193">
        <v>6.1464044330022199E-2</v>
      </c>
      <c r="BD193">
        <v>0.113398121155199</v>
      </c>
      <c r="BE193">
        <v>0.15724623263780599</v>
      </c>
      <c r="BF193">
        <v>0.19433141528408701</v>
      </c>
      <c r="BG193">
        <v>0.22583235468195501</v>
      </c>
      <c r="BH193">
        <v>0.25277317006592598</v>
      </c>
      <c r="BI193">
        <v>0.27605150107141402</v>
      </c>
      <c r="BJ193">
        <v>0.297141143798551</v>
      </c>
      <c r="BK193">
        <v>0.31623010559883902</v>
      </c>
      <c r="BL193" s="5">
        <v>0.33388135292750898</v>
      </c>
      <c r="BN193" s="13">
        <v>9800</v>
      </c>
      <c r="BO193">
        <v>0</v>
      </c>
      <c r="BP193">
        <v>6.9375904276672895E-2</v>
      </c>
      <c r="BQ193">
        <v>0.12781432717413399</v>
      </c>
      <c r="BR193">
        <v>0.17692730633623999</v>
      </c>
      <c r="BS193">
        <v>0.21819604201696199</v>
      </c>
      <c r="BT193">
        <v>0.25294472639694898</v>
      </c>
      <c r="BU193">
        <v>0.28232836062135203</v>
      </c>
      <c r="BV193">
        <v>0.30736184941078698</v>
      </c>
      <c r="BW193">
        <v>0.32967322626098899</v>
      </c>
      <c r="BX193">
        <v>0.34951049317231397</v>
      </c>
      <c r="BY193" s="5">
        <v>0.36751776342248998</v>
      </c>
      <c r="CA193" s="13">
        <v>9800</v>
      </c>
      <c r="CB193">
        <v>0</v>
      </c>
      <c r="CC193">
        <v>7.9232386925462403E-2</v>
      </c>
      <c r="CD193">
        <v>0.145893106247931</v>
      </c>
      <c r="CE193">
        <v>0.20178839819278299</v>
      </c>
      <c r="CF193">
        <v>0.24858292105656299</v>
      </c>
      <c r="CG193">
        <v>0.28776985967312302</v>
      </c>
      <c r="CH193">
        <v>0.32065617714422101</v>
      </c>
      <c r="CI193">
        <v>0.34839291386864701</v>
      </c>
      <c r="CJ193">
        <v>0.37279360621776098</v>
      </c>
      <c r="CK193">
        <v>0.39417053428092502</v>
      </c>
      <c r="CL193" s="5">
        <v>0.413260971184082</v>
      </c>
      <c r="CN193" s="13">
        <v>9800</v>
      </c>
      <c r="CO193">
        <v>0</v>
      </c>
      <c r="CP193">
        <v>8.5093994069699697E-2</v>
      </c>
      <c r="CQ193">
        <v>0.156857198512935</v>
      </c>
      <c r="CR193">
        <v>0.21713778515836299</v>
      </c>
      <c r="CS193">
        <v>0.26764814598478798</v>
      </c>
      <c r="CT193">
        <v>0.30993347512786601</v>
      </c>
      <c r="CU193">
        <v>0.34535499823326399</v>
      </c>
      <c r="CV193">
        <v>0.375260688276774</v>
      </c>
      <c r="CW193">
        <v>0.40127479518643799</v>
      </c>
      <c r="CX193">
        <v>0.42387180561448801</v>
      </c>
      <c r="CY193" s="5">
        <v>0.44383876695262098</v>
      </c>
      <c r="DA193" s="13">
        <v>9800</v>
      </c>
      <c r="DB193">
        <v>0</v>
      </c>
      <c r="DC193">
        <v>8.6517370728565496E-2</v>
      </c>
      <c r="DD193">
        <v>0.159822130146313</v>
      </c>
      <c r="DE193">
        <v>0.22166904995969799</v>
      </c>
      <c r="DF193">
        <v>0.27369473448416898</v>
      </c>
      <c r="DG193">
        <v>0.31738684101429299</v>
      </c>
      <c r="DH193">
        <v>0.35406631562553498</v>
      </c>
      <c r="DI193">
        <v>0.38534615122843402</v>
      </c>
      <c r="DJ193">
        <v>0.41226115389552498</v>
      </c>
      <c r="DK193">
        <v>0.43555218673203999</v>
      </c>
      <c r="DL193" s="5">
        <v>0.45600774855743997</v>
      </c>
      <c r="DN193" s="13">
        <v>9800</v>
      </c>
      <c r="DO193">
        <v>0</v>
      </c>
      <c r="DP193">
        <v>8.6433102634642503E-2</v>
      </c>
      <c r="DQ193">
        <v>0.15967961651394</v>
      </c>
      <c r="DR193">
        <v>0.221487755625661</v>
      </c>
      <c r="DS193">
        <v>0.27348863853955502</v>
      </c>
      <c r="DT193">
        <v>0.31716544839334099</v>
      </c>
      <c r="DU193">
        <v>0.35383557389280501</v>
      </c>
      <c r="DV193">
        <v>0.38505931850090103</v>
      </c>
      <c r="DW193">
        <v>0.41186395014608501</v>
      </c>
      <c r="DX193">
        <v>0.43499842876521999</v>
      </c>
      <c r="DY193" s="5">
        <v>0.45523994526858902</v>
      </c>
      <c r="EA193" s="13">
        <v>9800</v>
      </c>
      <c r="EB193">
        <v>0</v>
      </c>
      <c r="EC193">
        <v>8.6365155049794806E-2</v>
      </c>
      <c r="ED193">
        <v>0.159564666621345</v>
      </c>
      <c r="EE193">
        <v>0.22134146968566201</v>
      </c>
      <c r="EF193">
        <v>0.27332226780296998</v>
      </c>
      <c r="EG193">
        <v>0.31698664325637399</v>
      </c>
      <c r="EH193">
        <v>0.35364912102449397</v>
      </c>
      <c r="EI193">
        <v>0.384827555252854</v>
      </c>
      <c r="EJ193">
        <v>0.41154310587852799</v>
      </c>
      <c r="EK193">
        <v>0.43455121080194198</v>
      </c>
      <c r="EL193" s="5">
        <v>0.45461988692774402</v>
      </c>
      <c r="EN193" s="13">
        <v>9800</v>
      </c>
      <c r="EO193">
        <v>0</v>
      </c>
      <c r="EP193">
        <v>8.6309205322342195E-2</v>
      </c>
      <c r="EQ193">
        <v>0.159469989006568</v>
      </c>
      <c r="ER193">
        <v>0.22122094490168101</v>
      </c>
      <c r="ES193">
        <v>0.27318514665536803</v>
      </c>
      <c r="ET193">
        <v>0.31683921602214099</v>
      </c>
      <c r="EU193">
        <v>0.353495323017259</v>
      </c>
      <c r="EV193">
        <v>0.38463639173442798</v>
      </c>
      <c r="EW193">
        <v>0.41127853268379699</v>
      </c>
      <c r="EX193">
        <v>0.43418248387218</v>
      </c>
      <c r="EY193" s="5">
        <v>0.45410867038035901</v>
      </c>
      <c r="FA193" s="13">
        <v>9800</v>
      </c>
      <c r="FB193">
        <v>0</v>
      </c>
      <c r="FC193">
        <v>8.5774168440954798E-2</v>
      </c>
      <c r="FD193">
        <v>0.15829939604573001</v>
      </c>
      <c r="FE193">
        <v>0.21936804267730201</v>
      </c>
      <c r="FF193">
        <v>0.27064706061078803</v>
      </c>
      <c r="FG193">
        <v>0.31364703954723899</v>
      </c>
      <c r="FH193">
        <v>0.349704890643321</v>
      </c>
      <c r="FI193">
        <v>0.38031509288300702</v>
      </c>
      <c r="FJ193">
        <v>0.40677973336960199</v>
      </c>
      <c r="FK193">
        <v>0.42971767507932401</v>
      </c>
      <c r="FL193" s="5">
        <v>0.44991666601093999</v>
      </c>
      <c r="FN193" s="13">
        <v>9800</v>
      </c>
      <c r="FO193">
        <v>0</v>
      </c>
      <c r="FP193">
        <v>8.6371438283814106E-2</v>
      </c>
      <c r="FQ193">
        <v>0.15952075790622999</v>
      </c>
      <c r="FR193">
        <v>0.221210621611349</v>
      </c>
      <c r="FS193">
        <v>0.27308401189138898</v>
      </c>
      <c r="FT193">
        <v>0.31663344136940602</v>
      </c>
      <c r="FU193">
        <v>0.35318328997075998</v>
      </c>
      <c r="FV193">
        <v>0.38433161819566303</v>
      </c>
      <c r="FW193">
        <v>0.41116860632344998</v>
      </c>
      <c r="FX193">
        <v>0.43441280547779898</v>
      </c>
      <c r="FY193" s="5">
        <v>0.45485082902234503</v>
      </c>
      <c r="GA193" s="13">
        <v>9800</v>
      </c>
      <c r="GB193">
        <v>0</v>
      </c>
      <c r="GC193">
        <v>8.6529349091718596E-2</v>
      </c>
      <c r="GD193">
        <v>0.159842383699352</v>
      </c>
      <c r="GE193">
        <v>0.221694808651307</v>
      </c>
      <c r="GF193">
        <v>0.27372400896896598</v>
      </c>
      <c r="GG193">
        <v>0.31741827869005501</v>
      </c>
      <c r="GH193">
        <v>0.35409907008064401</v>
      </c>
      <c r="GI193">
        <v>0.38538686961437102</v>
      </c>
      <c r="GJ193">
        <v>0.41231755155839001</v>
      </c>
      <c r="GK193">
        <v>0.43563082243384399</v>
      </c>
      <c r="GL193" s="5">
        <v>0.45611678218719598</v>
      </c>
      <c r="GN193" s="13">
        <v>9800</v>
      </c>
      <c r="GO193">
        <v>0</v>
      </c>
      <c r="GP193">
        <v>8.64495420610642E-2</v>
      </c>
      <c r="GQ193">
        <v>0.15968005688939099</v>
      </c>
      <c r="GR193">
        <v>0.22145066586073001</v>
      </c>
      <c r="GS193">
        <v>0.273401502023016</v>
      </c>
      <c r="GT193">
        <v>0.31702293079189398</v>
      </c>
      <c r="GU193">
        <v>0.35363784232892598</v>
      </c>
      <c r="GV193">
        <v>0.384855537691842</v>
      </c>
      <c r="GW193">
        <v>0.41173872004640399</v>
      </c>
      <c r="GX193">
        <v>0.43501536768650401</v>
      </c>
      <c r="GY193" s="5">
        <v>0.455478673163977</v>
      </c>
      <c r="HA193" s="13">
        <v>9800</v>
      </c>
      <c r="HB193">
        <v>0</v>
      </c>
      <c r="HC193">
        <v>8.6532400950520297E-2</v>
      </c>
      <c r="HD193">
        <v>0.159847543752726</v>
      </c>
      <c r="HE193">
        <v>0.221701371015423</v>
      </c>
      <c r="HF193">
        <v>0.27373146670611997</v>
      </c>
      <c r="HG193">
        <v>0.31742628712293502</v>
      </c>
      <c r="HH193">
        <v>0.354107413520658</v>
      </c>
      <c r="HI193">
        <v>0.38539724174845802</v>
      </c>
      <c r="HJ193">
        <v>0.41233191809694902</v>
      </c>
      <c r="HK193">
        <v>0.435650854186797</v>
      </c>
      <c r="HL193" s="5">
        <v>0.45614455765291301</v>
      </c>
    </row>
    <row r="194" spans="1:220" x14ac:dyDescent="0.25">
      <c r="A194" s="13">
        <v>11200</v>
      </c>
      <c r="B194">
        <v>0</v>
      </c>
      <c r="C194">
        <v>4.9961973618842803E-2</v>
      </c>
      <c r="D194">
        <v>9.40048749363563E-2</v>
      </c>
      <c r="E194">
        <v>0.13312668268966901</v>
      </c>
      <c r="F194">
        <v>0.16821246990076399</v>
      </c>
      <c r="G194">
        <v>0.200013123067313</v>
      </c>
      <c r="H194">
        <v>0.229143677138399</v>
      </c>
      <c r="I194">
        <v>0.25623059354787697</v>
      </c>
      <c r="J194">
        <v>0.28213333073282998</v>
      </c>
      <c r="K194">
        <v>0.30683430702693998</v>
      </c>
      <c r="L194" s="5">
        <v>0.33060500241365898</v>
      </c>
      <c r="N194" s="13">
        <v>11200</v>
      </c>
      <c r="O194">
        <v>0</v>
      </c>
      <c r="P194">
        <v>4.7979801915708602E-2</v>
      </c>
      <c r="Q194">
        <v>8.9647085405592894E-2</v>
      </c>
      <c r="R194">
        <v>0.12603335059781401</v>
      </c>
      <c r="S194">
        <v>0.15807318817135499</v>
      </c>
      <c r="T194">
        <v>0.18658536388887501</v>
      </c>
      <c r="U194">
        <v>0.212266632133921</v>
      </c>
      <c r="V194">
        <v>0.23581968657698299</v>
      </c>
      <c r="W194">
        <v>0.25813585361660102</v>
      </c>
      <c r="X194">
        <v>0.27932641001870101</v>
      </c>
      <c r="Y194" s="5">
        <v>0.29973708993314702</v>
      </c>
      <c r="AA194" s="13">
        <v>11200</v>
      </c>
      <c r="AB194">
        <v>0</v>
      </c>
      <c r="AC194">
        <v>4.9918750376684903E-2</v>
      </c>
      <c r="AD194">
        <v>9.27756309272324E-2</v>
      </c>
      <c r="AE194">
        <v>0.12968254091077799</v>
      </c>
      <c r="AF194">
        <v>0.161654794046277</v>
      </c>
      <c r="AG194">
        <v>0.18959248987466701</v>
      </c>
      <c r="AH194">
        <v>0.214273037402853</v>
      </c>
      <c r="AI194">
        <v>0.23647325203771999</v>
      </c>
      <c r="AJ194">
        <v>0.25714714373020803</v>
      </c>
      <c r="AK194">
        <v>0.276488748655426</v>
      </c>
      <c r="AL194" s="5">
        <v>0.29490959361505098</v>
      </c>
      <c r="AN194" s="13">
        <v>11200</v>
      </c>
      <c r="AO194">
        <v>0</v>
      </c>
      <c r="AP194">
        <v>5.3754681453992599E-2</v>
      </c>
      <c r="AQ194">
        <v>9.9561897175774794E-2</v>
      </c>
      <c r="AR194">
        <v>0.13863044158910301</v>
      </c>
      <c r="AS194">
        <v>0.17206885865756899</v>
      </c>
      <c r="AT194">
        <v>0.20086597494839001</v>
      </c>
      <c r="AU194">
        <v>0.22588230749979901</v>
      </c>
      <c r="AV194">
        <v>0.24797159674805599</v>
      </c>
      <c r="AW194">
        <v>0.26815516472348</v>
      </c>
      <c r="AX194">
        <v>0.28669548187487898</v>
      </c>
      <c r="AY194" s="5">
        <v>0.30406306354699197</v>
      </c>
      <c r="BA194" s="13">
        <v>11200</v>
      </c>
      <c r="BB194">
        <v>0</v>
      </c>
      <c r="BC194">
        <v>5.9763567496180697E-2</v>
      </c>
      <c r="BD194">
        <v>0.110433297866656</v>
      </c>
      <c r="BE194">
        <v>0.15335072296814301</v>
      </c>
      <c r="BF194">
        <v>0.18974979276578699</v>
      </c>
      <c r="BG194">
        <v>0.22073549197066999</v>
      </c>
      <c r="BH194">
        <v>0.24727377605225401</v>
      </c>
      <c r="BI194">
        <v>0.27031489068728098</v>
      </c>
      <c r="BJ194">
        <v>0.29098237082800799</v>
      </c>
      <c r="BK194">
        <v>0.30960280179869998</v>
      </c>
      <c r="BL194" s="5">
        <v>0.32671337412020701</v>
      </c>
      <c r="BN194" s="13">
        <v>11200</v>
      </c>
      <c r="BO194">
        <v>0</v>
      </c>
      <c r="BP194">
        <v>6.7587446030930601E-2</v>
      </c>
      <c r="BQ194">
        <v>0.12472807321014</v>
      </c>
      <c r="BR194">
        <v>0.17292205393741999</v>
      </c>
      <c r="BS194">
        <v>0.21355291662217099</v>
      </c>
      <c r="BT194">
        <v>0.24786345110118199</v>
      </c>
      <c r="BU194">
        <v>0.27694374804090399</v>
      </c>
      <c r="BV194">
        <v>0.30186082139312898</v>
      </c>
      <c r="BW194">
        <v>0.32385945698784502</v>
      </c>
      <c r="BX194">
        <v>0.343335560765891</v>
      </c>
      <c r="BY194" s="5">
        <v>0.36090150040130398</v>
      </c>
      <c r="CA194" s="13">
        <v>11200</v>
      </c>
      <c r="CB194">
        <v>0</v>
      </c>
      <c r="CC194">
        <v>7.7331447969957307E-2</v>
      </c>
      <c r="CD194">
        <v>0.142637525663104</v>
      </c>
      <c r="CE194">
        <v>0.19760380995100499</v>
      </c>
      <c r="CF194">
        <v>0.24378918327264301</v>
      </c>
      <c r="CG194">
        <v>0.28259815631169299</v>
      </c>
      <c r="CH194">
        <v>0.31526644981888502</v>
      </c>
      <c r="CI194">
        <v>0.34299916039427097</v>
      </c>
      <c r="CJ194">
        <v>0.36718729073731499</v>
      </c>
      <c r="CK194">
        <v>0.388304002839236</v>
      </c>
      <c r="CL194" s="5">
        <v>0.40704888338809703</v>
      </c>
      <c r="CN194" s="13">
        <v>11200</v>
      </c>
      <c r="CO194">
        <v>0</v>
      </c>
      <c r="CP194">
        <v>8.3238390574406906E-2</v>
      </c>
      <c r="CQ194">
        <v>0.15368852577291001</v>
      </c>
      <c r="CR194">
        <v>0.21308336762416799</v>
      </c>
      <c r="CS194">
        <v>0.26303354743451601</v>
      </c>
      <c r="CT194">
        <v>0.30499813848472801</v>
      </c>
      <c r="CU194">
        <v>0.34026839183273599</v>
      </c>
      <c r="CV194">
        <v>0.37022275775303598</v>
      </c>
      <c r="CW194">
        <v>0.39609628843809302</v>
      </c>
      <c r="CX194">
        <v>0.41850772357969401</v>
      </c>
      <c r="CY194" s="5">
        <v>0.438203477824472</v>
      </c>
      <c r="DA194" s="13">
        <v>11200</v>
      </c>
      <c r="DB194">
        <v>0</v>
      </c>
      <c r="DC194">
        <v>8.4831518155852007E-2</v>
      </c>
      <c r="DD194">
        <v>0.156945027414616</v>
      </c>
      <c r="DE194">
        <v>0.21799470129767101</v>
      </c>
      <c r="DF194">
        <v>0.26952737755686801</v>
      </c>
      <c r="DG194">
        <v>0.312953877201749</v>
      </c>
      <c r="DH194">
        <v>0.34953193387269299</v>
      </c>
      <c r="DI194">
        <v>0.38085042558707</v>
      </c>
      <c r="DJ194">
        <v>0.40767127030116701</v>
      </c>
      <c r="DK194">
        <v>0.43083002817875699</v>
      </c>
      <c r="DL194" s="5">
        <v>0.45107428088455498</v>
      </c>
      <c r="DN194" s="13">
        <v>11200</v>
      </c>
      <c r="DO194">
        <v>0</v>
      </c>
      <c r="DP194">
        <v>8.4758289042577706E-2</v>
      </c>
      <c r="DQ194">
        <v>0.156820171372449</v>
      </c>
      <c r="DR194">
        <v>0.21783446176892399</v>
      </c>
      <c r="DS194">
        <v>0.26934350011923502</v>
      </c>
      <c r="DT194">
        <v>0.312754418413</v>
      </c>
      <c r="DU194">
        <v>0.34932199393911201</v>
      </c>
      <c r="DV194">
        <v>0.38057981424665699</v>
      </c>
      <c r="DW194">
        <v>0.40730785168582201</v>
      </c>
      <c r="DX194">
        <v>0.43033660543539198</v>
      </c>
      <c r="DY194" s="5">
        <v>0.450404523525889</v>
      </c>
      <c r="EA194" s="13">
        <v>11200</v>
      </c>
      <c r="EB194">
        <v>0</v>
      </c>
      <c r="EC194">
        <v>8.4699310511073697E-2</v>
      </c>
      <c r="ED194">
        <v>0.15671958635064001</v>
      </c>
      <c r="EE194">
        <v>0.21770533201047801</v>
      </c>
      <c r="EF194">
        <v>0.26919527027780399</v>
      </c>
      <c r="EG194">
        <v>0.31259356650690201</v>
      </c>
      <c r="EH194">
        <v>0.34915262003025199</v>
      </c>
      <c r="EI194">
        <v>0.38036151821106401</v>
      </c>
      <c r="EJ194">
        <v>0.40701473794161003</v>
      </c>
      <c r="EK194">
        <v>0.429938675502191</v>
      </c>
      <c r="EL194" s="5">
        <v>0.44986438380143001</v>
      </c>
      <c r="EN194" s="13">
        <v>11200</v>
      </c>
      <c r="EO194">
        <v>0</v>
      </c>
      <c r="EP194">
        <v>8.4650791640154099E-2</v>
      </c>
      <c r="EQ194">
        <v>0.15663682220405301</v>
      </c>
      <c r="ER194">
        <v>0.21759905405250099</v>
      </c>
      <c r="ES194">
        <v>0.26907323798713101</v>
      </c>
      <c r="ET194">
        <v>0.312461101832335</v>
      </c>
      <c r="EU194">
        <v>0.34901309072848502</v>
      </c>
      <c r="EV194">
        <v>0.380181704248653</v>
      </c>
      <c r="EW194">
        <v>0.40677332715039999</v>
      </c>
      <c r="EX194">
        <v>0.42961096250791803</v>
      </c>
      <c r="EY194" s="5">
        <v>0.44941955351886897</v>
      </c>
      <c r="FA194" s="13">
        <v>11200</v>
      </c>
      <c r="FB194">
        <v>0</v>
      </c>
      <c r="FC194">
        <v>8.4018911595975201E-2</v>
      </c>
      <c r="FD194">
        <v>0.15530321925117899</v>
      </c>
      <c r="FE194">
        <v>0.215538778837019</v>
      </c>
      <c r="FF194">
        <v>0.266297923194808</v>
      </c>
      <c r="FG194">
        <v>0.30901062012708802</v>
      </c>
      <c r="FH194">
        <v>0.34494776706070901</v>
      </c>
      <c r="FI194">
        <v>0.37560507677583199</v>
      </c>
      <c r="FJ194">
        <v>0.401956513062804</v>
      </c>
      <c r="FK194">
        <v>0.42473820839251097</v>
      </c>
      <c r="FL194" s="5">
        <v>0.44469731246865002</v>
      </c>
      <c r="FN194" s="13">
        <v>11200</v>
      </c>
      <c r="FO194">
        <v>0</v>
      </c>
      <c r="FP194">
        <v>8.4670388210116201E-2</v>
      </c>
      <c r="FQ194">
        <v>0.15661770608528</v>
      </c>
      <c r="FR194">
        <v>0.217502769841139</v>
      </c>
      <c r="FS194">
        <v>0.26887776475831598</v>
      </c>
      <c r="FT194">
        <v>0.31215755154626601</v>
      </c>
      <c r="FU194">
        <v>0.34860267963318298</v>
      </c>
      <c r="FV194">
        <v>0.37979463973108601</v>
      </c>
      <c r="FW194">
        <v>0.40653393082624101</v>
      </c>
      <c r="FX194">
        <v>0.42963527009041902</v>
      </c>
      <c r="FY194" s="5">
        <v>0.44984737215938098</v>
      </c>
      <c r="GA194" s="13">
        <v>11200</v>
      </c>
      <c r="GB194">
        <v>0</v>
      </c>
      <c r="GC194">
        <v>8.4841934967492302E-2</v>
      </c>
      <c r="GD194">
        <v>0.156962785193836</v>
      </c>
      <c r="GE194">
        <v>0.218017487111587</v>
      </c>
      <c r="GF194">
        <v>0.26955351890630302</v>
      </c>
      <c r="GG194">
        <v>0.31298222685396698</v>
      </c>
      <c r="GH194">
        <v>0.349561765481674</v>
      </c>
      <c r="GI194">
        <v>0.38088888128036402</v>
      </c>
      <c r="GJ194">
        <v>0.40772291990398002</v>
      </c>
      <c r="GK194">
        <v>0.43090015844790902</v>
      </c>
      <c r="GL194" s="5">
        <v>0.451169473491562</v>
      </c>
      <c r="GN194" s="13">
        <v>11200</v>
      </c>
      <c r="GO194">
        <v>0</v>
      </c>
      <c r="GP194">
        <v>8.4755353341722503E-2</v>
      </c>
      <c r="GQ194">
        <v>0.156788796245072</v>
      </c>
      <c r="GR194">
        <v>0.21775815541826099</v>
      </c>
      <c r="GS194">
        <v>0.26921322131033099</v>
      </c>
      <c r="GT194">
        <v>0.312567065249795</v>
      </c>
      <c r="GU194">
        <v>0.34907901581242501</v>
      </c>
      <c r="GV194">
        <v>0.38033724034099098</v>
      </c>
      <c r="GW194">
        <v>0.40712376638814401</v>
      </c>
      <c r="GX194">
        <v>0.43026329946858199</v>
      </c>
      <c r="GY194" s="5">
        <v>0.450503582550348</v>
      </c>
      <c r="HA194" s="13">
        <v>11200</v>
      </c>
      <c r="HB194">
        <v>0</v>
      </c>
      <c r="HC194">
        <v>8.4844589275124394E-2</v>
      </c>
      <c r="HD194">
        <v>0.15696730993609001</v>
      </c>
      <c r="HE194">
        <v>0.21802329283809599</v>
      </c>
      <c r="HF194">
        <v>0.26956017938014298</v>
      </c>
      <c r="HG194">
        <v>0.31298944970152198</v>
      </c>
      <c r="HH194">
        <v>0.34956936558934298</v>
      </c>
      <c r="HI194">
        <v>0.38089867863679799</v>
      </c>
      <c r="HJ194">
        <v>0.40773607888729801</v>
      </c>
      <c r="HK194">
        <v>0.43091802599851398</v>
      </c>
      <c r="HL194" s="5">
        <v>0.45119372633438398</v>
      </c>
    </row>
    <row r="195" spans="1:220" x14ac:dyDescent="0.25">
      <c r="A195" s="13">
        <v>12600</v>
      </c>
      <c r="B195">
        <v>0</v>
      </c>
      <c r="C195">
        <v>4.9961973618842803E-2</v>
      </c>
      <c r="D195">
        <v>9.40048749363563E-2</v>
      </c>
      <c r="E195">
        <v>0.13312668268966901</v>
      </c>
      <c r="F195">
        <v>0.16821246990076399</v>
      </c>
      <c r="G195">
        <v>0.200013123067313</v>
      </c>
      <c r="H195">
        <v>0.229143677138399</v>
      </c>
      <c r="I195">
        <v>0.25623059354787697</v>
      </c>
      <c r="J195">
        <v>0.28213333073282998</v>
      </c>
      <c r="K195">
        <v>0.30683430702693998</v>
      </c>
      <c r="L195" s="5">
        <v>0.33060500241365898</v>
      </c>
      <c r="N195" s="13">
        <v>12600</v>
      </c>
      <c r="O195">
        <v>0</v>
      </c>
      <c r="P195">
        <v>4.70072825986982E-2</v>
      </c>
      <c r="Q195">
        <v>8.7789136579454197E-2</v>
      </c>
      <c r="R195">
        <v>0.123354451115179</v>
      </c>
      <c r="S195">
        <v>0.15461969566181</v>
      </c>
      <c r="T195">
        <v>0.18239094340374001</v>
      </c>
      <c r="U195">
        <v>0.20735754809057799</v>
      </c>
      <c r="V195">
        <v>0.23021062325035799</v>
      </c>
      <c r="W195">
        <v>0.25181362441848198</v>
      </c>
      <c r="X195">
        <v>0.27230072809065797</v>
      </c>
      <c r="Y195" s="5">
        <v>0.29202016780442902</v>
      </c>
      <c r="AA195" s="13">
        <v>12600</v>
      </c>
      <c r="AB195">
        <v>0</v>
      </c>
      <c r="AC195">
        <v>4.88469800392188E-2</v>
      </c>
      <c r="AD195">
        <v>9.07451250676065E-2</v>
      </c>
      <c r="AE195">
        <v>0.12677441348901</v>
      </c>
      <c r="AF195">
        <v>0.15792340279905401</v>
      </c>
      <c r="AG195">
        <v>0.18507154889156799</v>
      </c>
      <c r="AH195">
        <v>0.20898174420823801</v>
      </c>
      <c r="AI195">
        <v>0.23040885654867399</v>
      </c>
      <c r="AJ195">
        <v>0.25025942034359999</v>
      </c>
      <c r="AK195">
        <v>0.26875531191198299</v>
      </c>
      <c r="AL195" s="5">
        <v>0.28630609041820099</v>
      </c>
      <c r="AN195" s="13">
        <v>12600</v>
      </c>
      <c r="AO195">
        <v>0</v>
      </c>
      <c r="AP195">
        <v>5.2773339044632397E-2</v>
      </c>
      <c r="AQ195">
        <v>9.7723606588097103E-2</v>
      </c>
      <c r="AR195">
        <v>0.13602386540363801</v>
      </c>
      <c r="AS195">
        <v>0.16875223706707901</v>
      </c>
      <c r="AT195">
        <v>0.19687319384561799</v>
      </c>
      <c r="AU195">
        <v>0.22122896124267399</v>
      </c>
      <c r="AV195">
        <v>0.24264458840408001</v>
      </c>
      <c r="AW195">
        <v>0.26208046291339998</v>
      </c>
      <c r="AX195">
        <v>0.27982860897769002</v>
      </c>
      <c r="AY195" s="5">
        <v>0.296352567874969</v>
      </c>
      <c r="BA195" s="13">
        <v>12600</v>
      </c>
      <c r="BB195">
        <v>0</v>
      </c>
      <c r="BC195">
        <v>5.8912542330053601E-2</v>
      </c>
      <c r="BD195">
        <v>0.108864185623196</v>
      </c>
      <c r="BE195">
        <v>0.15115913987253901</v>
      </c>
      <c r="BF195">
        <v>0.18699941051653399</v>
      </c>
      <c r="BG195">
        <v>0.21746396895240899</v>
      </c>
      <c r="BH195">
        <v>0.243498610619823</v>
      </c>
      <c r="BI195">
        <v>0.26602025778869198</v>
      </c>
      <c r="BJ195">
        <v>0.28607881394705298</v>
      </c>
      <c r="BK195">
        <v>0.30403339168548199</v>
      </c>
      <c r="BL195" s="5">
        <v>0.32040980805132702</v>
      </c>
      <c r="BN195" s="13">
        <v>12600</v>
      </c>
      <c r="BO195">
        <v>0</v>
      </c>
      <c r="BP195">
        <v>6.6865114001986206E-2</v>
      </c>
      <c r="BQ195">
        <v>0.12342101392098</v>
      </c>
      <c r="BR195">
        <v>0.17113097345926201</v>
      </c>
      <c r="BS195">
        <v>0.21134693335460999</v>
      </c>
      <c r="BT195">
        <v>0.245285765541982</v>
      </c>
      <c r="BU195">
        <v>0.27401715914664798</v>
      </c>
      <c r="BV195">
        <v>0.298571285281438</v>
      </c>
      <c r="BW195">
        <v>0.32010786388041002</v>
      </c>
      <c r="BX195">
        <v>0.339059508833916</v>
      </c>
      <c r="BY195" s="5">
        <v>0.35602368146048002</v>
      </c>
      <c r="CA195" s="13">
        <v>12600</v>
      </c>
      <c r="CB195">
        <v>0</v>
      </c>
      <c r="CC195">
        <v>7.6733935862478495E-2</v>
      </c>
      <c r="CD195">
        <v>0.14157702027373401</v>
      </c>
      <c r="CE195">
        <v>0.19618070833940601</v>
      </c>
      <c r="CF195">
        <v>0.242074746097548</v>
      </c>
      <c r="CG195">
        <v>0.28063967867437101</v>
      </c>
      <c r="CH195">
        <v>0.313092225206337</v>
      </c>
      <c r="CI195">
        <v>0.34059827004520399</v>
      </c>
      <c r="CJ195">
        <v>0.364452484611756</v>
      </c>
      <c r="CK195">
        <v>0.38517063047387001</v>
      </c>
      <c r="CL195" s="5">
        <v>0.40343464365346798</v>
      </c>
      <c r="CN195" s="13">
        <v>12600</v>
      </c>
      <c r="CO195">
        <v>0</v>
      </c>
      <c r="CP195">
        <v>8.2861830121566907E-2</v>
      </c>
      <c r="CQ195">
        <v>0.15302905239707301</v>
      </c>
      <c r="CR195">
        <v>0.212211664546643</v>
      </c>
      <c r="CS195">
        <v>0.26200077044068398</v>
      </c>
      <c r="CT195">
        <v>0.30383934523887701</v>
      </c>
      <c r="CU195">
        <v>0.33900576960685402</v>
      </c>
      <c r="CV195">
        <v>0.368820350897824</v>
      </c>
      <c r="CW195">
        <v>0.39445871750310901</v>
      </c>
      <c r="CX195">
        <v>0.41656870359590298</v>
      </c>
      <c r="CY195" s="5">
        <v>0.43587868249261003</v>
      </c>
      <c r="DA195" s="13">
        <v>12600</v>
      </c>
      <c r="DB195">
        <v>0</v>
      </c>
      <c r="DC195">
        <v>8.4700576617206896E-2</v>
      </c>
      <c r="DD195">
        <v>0.156721745879392</v>
      </c>
      <c r="DE195">
        <v>0.21770810475580099</v>
      </c>
      <c r="DF195">
        <v>0.269198453631806</v>
      </c>
      <c r="DG195">
        <v>0.312597021505293</v>
      </c>
      <c r="DH195">
        <v>0.34915625872822398</v>
      </c>
      <c r="DI195">
        <v>0.38036620767352203</v>
      </c>
      <c r="DJ195">
        <v>0.40702103420209401</v>
      </c>
      <c r="DK195">
        <v>0.429947222923447</v>
      </c>
      <c r="DL195" s="5">
        <v>0.44987598586434002</v>
      </c>
      <c r="DN195" s="13">
        <v>12600</v>
      </c>
      <c r="DO195">
        <v>0</v>
      </c>
      <c r="DP195">
        <v>8.4641109459856798E-2</v>
      </c>
      <c r="DQ195">
        <v>0.156620304313459</v>
      </c>
      <c r="DR195">
        <v>0.21757784047426501</v>
      </c>
      <c r="DS195">
        <v>0.26904887606029398</v>
      </c>
      <c r="DT195">
        <v>0.31243465279539601</v>
      </c>
      <c r="DU195">
        <v>0.34898522607038102</v>
      </c>
      <c r="DV195">
        <v>0.380145796387452</v>
      </c>
      <c r="DW195">
        <v>0.40672512214893403</v>
      </c>
      <c r="DX195">
        <v>0.42954552735775797</v>
      </c>
      <c r="DY195" s="5">
        <v>0.44933073316543898</v>
      </c>
      <c r="EA195" s="13">
        <v>12600</v>
      </c>
      <c r="EB195">
        <v>0</v>
      </c>
      <c r="EC195">
        <v>8.4593277002997097E-2</v>
      </c>
      <c r="ED195">
        <v>0.15653869244153201</v>
      </c>
      <c r="EE195">
        <v>0.21747301415457601</v>
      </c>
      <c r="EF195">
        <v>0.26892847415107102</v>
      </c>
      <c r="EG195">
        <v>0.31230391425153198</v>
      </c>
      <c r="EH195">
        <v>0.34884746544740702</v>
      </c>
      <c r="EI195">
        <v>0.37996827969798003</v>
      </c>
      <c r="EJ195">
        <v>0.406486828993326</v>
      </c>
      <c r="EK195">
        <v>0.42922207307107202</v>
      </c>
      <c r="EL195" s="5">
        <v>0.44889168205966001</v>
      </c>
      <c r="EN195" s="13">
        <v>12600</v>
      </c>
      <c r="EO195">
        <v>0</v>
      </c>
      <c r="EP195">
        <v>8.4553969032684403E-2</v>
      </c>
      <c r="EQ195">
        <v>0.15647161356261799</v>
      </c>
      <c r="ER195">
        <v>0.21738683741102699</v>
      </c>
      <c r="ES195">
        <v>0.26882947031308801</v>
      </c>
      <c r="ET195">
        <v>0.31219638381812598</v>
      </c>
      <c r="EU195">
        <v>0.34873412879321602</v>
      </c>
      <c r="EV195">
        <v>0.379822246421543</v>
      </c>
      <c r="EW195">
        <v>0.40629081877349299</v>
      </c>
      <c r="EX195">
        <v>0.42895602907588798</v>
      </c>
      <c r="EY195" s="5">
        <v>0.44853055761517902</v>
      </c>
      <c r="FA195" s="13">
        <v>12600</v>
      </c>
      <c r="FB195">
        <v>0</v>
      </c>
      <c r="FC195">
        <v>8.3789518378240099E-2</v>
      </c>
      <c r="FD195">
        <v>0.154905328186315</v>
      </c>
      <c r="FE195">
        <v>0.215018353084349</v>
      </c>
      <c r="FF195">
        <v>0.265688293726838</v>
      </c>
      <c r="FG195">
        <v>0.30833470632631399</v>
      </c>
      <c r="FH195">
        <v>0.34422012553332798</v>
      </c>
      <c r="FI195">
        <v>0.37475966641285902</v>
      </c>
      <c r="FJ195">
        <v>0.400917579415556</v>
      </c>
      <c r="FK195">
        <v>0.42343882096831598</v>
      </c>
      <c r="FL195" s="5">
        <v>0.44305331583417901</v>
      </c>
      <c r="FN195" s="13">
        <v>12600</v>
      </c>
      <c r="FO195">
        <v>0</v>
      </c>
      <c r="FP195">
        <v>8.4519127059452998E-2</v>
      </c>
      <c r="FQ195">
        <v>0.15635858385660401</v>
      </c>
      <c r="FR195">
        <v>0.21716847891247601</v>
      </c>
      <c r="FS195">
        <v>0.26849199330141299</v>
      </c>
      <c r="FT195">
        <v>0.31173659173519302</v>
      </c>
      <c r="FU195">
        <v>0.34815688963562402</v>
      </c>
      <c r="FV195">
        <v>0.37923708438724302</v>
      </c>
      <c r="FW195">
        <v>0.40580217876972802</v>
      </c>
      <c r="FX195">
        <v>0.42866163199879898</v>
      </c>
      <c r="FY195" s="5">
        <v>0.44854739637976598</v>
      </c>
      <c r="GA195" s="13">
        <v>12600</v>
      </c>
      <c r="GB195">
        <v>0</v>
      </c>
      <c r="GC195">
        <v>8.4709042760793399E-2</v>
      </c>
      <c r="GD195">
        <v>0.15673618584506699</v>
      </c>
      <c r="GE195">
        <v>0.21772664465548</v>
      </c>
      <c r="GF195">
        <v>0.269219738514762</v>
      </c>
      <c r="GG195">
        <v>0.31262012203719403</v>
      </c>
      <c r="GH195">
        <v>0.34918058676184799</v>
      </c>
      <c r="GI195">
        <v>0.380397561301837</v>
      </c>
      <c r="GJ195">
        <v>0.40706313134251099</v>
      </c>
      <c r="GK195">
        <v>0.43000437184579798</v>
      </c>
      <c r="GL195" s="5">
        <v>0.44995355841054102</v>
      </c>
      <c r="GN195" s="13">
        <v>12600</v>
      </c>
      <c r="GO195">
        <v>0</v>
      </c>
      <c r="GP195">
        <v>8.4613406571018401E-2</v>
      </c>
      <c r="GQ195">
        <v>0.15654616395943399</v>
      </c>
      <c r="GR195">
        <v>0.21744589383159599</v>
      </c>
      <c r="GS195">
        <v>0.26885381293237398</v>
      </c>
      <c r="GT195">
        <v>0.31217595488981498</v>
      </c>
      <c r="GU195">
        <v>0.34866600423507499</v>
      </c>
      <c r="GV195">
        <v>0.37981350613057502</v>
      </c>
      <c r="GW195">
        <v>0.40642869895157302</v>
      </c>
      <c r="GX195">
        <v>0.42932921367634902</v>
      </c>
      <c r="GY195" s="5">
        <v>0.449246313595144</v>
      </c>
      <c r="HA195" s="13">
        <v>12600</v>
      </c>
      <c r="HB195">
        <v>0</v>
      </c>
      <c r="HC195">
        <v>8.4711200296296404E-2</v>
      </c>
      <c r="HD195">
        <v>0.15673986568873999</v>
      </c>
      <c r="HE195">
        <v>0.217731369199721</v>
      </c>
      <c r="HF195">
        <v>0.26922516241537697</v>
      </c>
      <c r="HG195">
        <v>0.31262600842836102</v>
      </c>
      <c r="HH195">
        <v>0.34918678573578898</v>
      </c>
      <c r="HI195">
        <v>0.38040555052770803</v>
      </c>
      <c r="HJ195">
        <v>0.40707385826478498</v>
      </c>
      <c r="HK195">
        <v>0.43001893427714299</v>
      </c>
      <c r="HL195" s="5">
        <v>0.44997332509264198</v>
      </c>
    </row>
    <row r="196" spans="1:220" ht="15.75" thickBot="1" x14ac:dyDescent="0.3">
      <c r="A196" s="15">
        <v>14000</v>
      </c>
      <c r="B196" s="18">
        <v>0</v>
      </c>
      <c r="C196" s="18">
        <v>4.9961973618842803E-2</v>
      </c>
      <c r="D196" s="18">
        <v>9.40048749363563E-2</v>
      </c>
      <c r="E196" s="18">
        <v>0.13312668268966901</v>
      </c>
      <c r="F196" s="18">
        <v>0.16821246990076399</v>
      </c>
      <c r="G196" s="18">
        <v>0.200013123067313</v>
      </c>
      <c r="H196" s="18">
        <v>0.229143677138399</v>
      </c>
      <c r="I196" s="18">
        <v>0.25623059354787697</v>
      </c>
      <c r="J196" s="18">
        <v>0.28213333073282998</v>
      </c>
      <c r="K196" s="18">
        <v>0.30683430702693998</v>
      </c>
      <c r="L196" s="6">
        <v>0.33060500241365898</v>
      </c>
      <c r="N196" s="15">
        <v>14000</v>
      </c>
      <c r="O196" s="18">
        <v>0</v>
      </c>
      <c r="P196" s="18">
        <v>4.5966888840314399E-2</v>
      </c>
      <c r="Q196" s="18">
        <v>8.5800285439777496E-2</v>
      </c>
      <c r="R196" s="18">
        <v>0.120484995724181</v>
      </c>
      <c r="S196" s="18">
        <v>0.15091792632937301</v>
      </c>
      <c r="T196" s="18">
        <v>0.177891047042425</v>
      </c>
      <c r="U196" s="18">
        <v>0.20208499480609199</v>
      </c>
      <c r="V196" s="18">
        <v>0.224177586621921</v>
      </c>
      <c r="W196" s="18">
        <v>0.24500146241464299</v>
      </c>
      <c r="X196" s="18">
        <v>0.26471422794670901</v>
      </c>
      <c r="Y196" s="6">
        <v>0.28366600512095502</v>
      </c>
      <c r="AA196" s="15">
        <v>14000</v>
      </c>
      <c r="AB196" s="18">
        <v>0</v>
      </c>
      <c r="AC196" s="18">
        <v>4.7791924964934701E-2</v>
      </c>
      <c r="AD196" s="18">
        <v>8.8744519174020597E-2</v>
      </c>
      <c r="AE196" s="18">
        <v>0.123906498276295</v>
      </c>
      <c r="AF196" s="18">
        <v>0.154240012094464</v>
      </c>
      <c r="AG196" s="18">
        <v>0.18060378423009599</v>
      </c>
      <c r="AH196" s="18">
        <v>0.20374567424249099</v>
      </c>
      <c r="AI196" s="18">
        <v>0.224397999336373</v>
      </c>
      <c r="AJ196" s="18">
        <v>0.24341933921501099</v>
      </c>
      <c r="AK196" s="18">
        <v>0.26105735801271601</v>
      </c>
      <c r="AL196" s="6">
        <v>0.27771822180237699</v>
      </c>
      <c r="AN196" s="15">
        <v>14000</v>
      </c>
      <c r="AO196" s="18">
        <v>0</v>
      </c>
      <c r="AP196" s="18">
        <v>5.18572251349569E-2</v>
      </c>
      <c r="AQ196" s="18">
        <v>9.6005741175652096E-2</v>
      </c>
      <c r="AR196" s="18">
        <v>0.133585529925864</v>
      </c>
      <c r="AS196" s="18">
        <v>0.16564642724304901</v>
      </c>
      <c r="AT196" s="18">
        <v>0.193130013862823</v>
      </c>
      <c r="AU196" s="18">
        <v>0.216860992792793</v>
      </c>
      <c r="AV196" s="18">
        <v>0.23763699750498801</v>
      </c>
      <c r="AW196" s="18">
        <v>0.25636061549080003</v>
      </c>
      <c r="AX196" s="18">
        <v>0.27334991435016698</v>
      </c>
      <c r="AY196" s="6">
        <v>0.28906045545555298</v>
      </c>
      <c r="BA196" s="15">
        <v>14000</v>
      </c>
      <c r="BB196" s="18">
        <v>0</v>
      </c>
      <c r="BC196" s="18">
        <v>5.8148661268060502E-2</v>
      </c>
      <c r="BD196" s="18">
        <v>0.107454123955543</v>
      </c>
      <c r="BE196" s="18">
        <v>0.14918746232348801</v>
      </c>
      <c r="BF196" s="18">
        <v>0.184522264102357</v>
      </c>
      <c r="BG196" s="18">
        <v>0.21451420885581801</v>
      </c>
      <c r="BH196" s="18">
        <v>0.24009082926035899</v>
      </c>
      <c r="BI196" s="18">
        <v>0.26213885010967802</v>
      </c>
      <c r="BJ196" s="18">
        <v>0.28164160392292598</v>
      </c>
      <c r="BK196" s="18">
        <v>0.29898613938760898</v>
      </c>
      <c r="BL196" s="6">
        <v>0.31468688823826901</v>
      </c>
      <c r="BN196" s="15">
        <v>14000</v>
      </c>
      <c r="BO196" s="18">
        <v>0</v>
      </c>
      <c r="BP196" s="18">
        <v>6.6236921231740298E-2</v>
      </c>
      <c r="BQ196" s="18">
        <v>0.122282919455245</v>
      </c>
      <c r="BR196" s="18">
        <v>0.16956954036591901</v>
      </c>
      <c r="BS196" s="18">
        <v>0.209421548213373</v>
      </c>
      <c r="BT196" s="18">
        <v>0.24303343825218501</v>
      </c>
      <c r="BU196" s="18">
        <v>0.27145716661361002</v>
      </c>
      <c r="BV196" s="18">
        <v>0.29569082888013598</v>
      </c>
      <c r="BW196" s="18">
        <v>0.31682005127727297</v>
      </c>
      <c r="BX196" s="18">
        <v>0.335308438157644</v>
      </c>
      <c r="BY196" s="6">
        <v>0.35173967931802602</v>
      </c>
      <c r="CA196" s="15">
        <v>14000</v>
      </c>
      <c r="CB196" s="18">
        <v>0</v>
      </c>
      <c r="CC196" s="18">
        <v>7.6228090836886198E-2</v>
      </c>
      <c r="CD196" s="18">
        <v>0.140678203563254</v>
      </c>
      <c r="CE196" s="18">
        <v>0.19497318275040901</v>
      </c>
      <c r="CF196" s="18">
        <v>0.240618348255034</v>
      </c>
      <c r="CG196" s="18">
        <v>0.27897412195502602</v>
      </c>
      <c r="CH196" s="18">
        <v>0.31124121282221501</v>
      </c>
      <c r="CI196" s="18">
        <v>0.33855239903102302</v>
      </c>
      <c r="CJ196" s="18">
        <v>0.36212090077401199</v>
      </c>
      <c r="CK196" s="18">
        <v>0.38249790677404499</v>
      </c>
      <c r="CL196" s="6">
        <v>0.40034992656954599</v>
      </c>
      <c r="CN196" s="15">
        <v>14000</v>
      </c>
      <c r="CO196" s="18">
        <v>0</v>
      </c>
      <c r="CP196" s="18">
        <v>8.2550661071798301E-2</v>
      </c>
      <c r="CQ196" s="18">
        <v>0.152483667322804</v>
      </c>
      <c r="CR196" s="18">
        <v>0.21149014564510299</v>
      </c>
      <c r="CS196" s="18">
        <v>0.26114516006569299</v>
      </c>
      <c r="CT196" s="18">
        <v>0.30287845599313901</v>
      </c>
      <c r="CU196" s="18">
        <v>0.33795782130424301</v>
      </c>
      <c r="CV196" s="18">
        <v>0.36765564495886</v>
      </c>
      <c r="CW196" s="18">
        <v>0.39309843535815697</v>
      </c>
      <c r="CX196" s="18">
        <v>0.414957760352129</v>
      </c>
      <c r="CY196" s="6">
        <v>0.43394682129576301</v>
      </c>
      <c r="DA196" s="15">
        <v>14000</v>
      </c>
      <c r="DB196" s="18">
        <v>0</v>
      </c>
      <c r="DC196" s="18">
        <v>8.4594303251320002E-2</v>
      </c>
      <c r="DD196" s="18">
        <v>0.156540443590753</v>
      </c>
      <c r="DE196" s="18">
        <v>0.21747526366002801</v>
      </c>
      <c r="DF196" s="18">
        <v>0.26893105821483299</v>
      </c>
      <c r="DG196" s="18">
        <v>0.31230672053861402</v>
      </c>
      <c r="DH196" s="18">
        <v>0.34885042289241602</v>
      </c>
      <c r="DI196" s="18">
        <v>0.379972090471832</v>
      </c>
      <c r="DJ196" s="18">
        <v>0.40649194417510098</v>
      </c>
      <c r="DK196" s="18">
        <v>0.429229016085937</v>
      </c>
      <c r="DL196" s="6">
        <v>0.44890110639900799</v>
      </c>
      <c r="DN196" s="15">
        <v>14000</v>
      </c>
      <c r="DO196" s="18">
        <v>0</v>
      </c>
      <c r="DP196" s="18">
        <v>8.4546129416521495E-2</v>
      </c>
      <c r="DQ196" s="18">
        <v>0.156458234050907</v>
      </c>
      <c r="DR196" s="18">
        <v>0.21736964678321699</v>
      </c>
      <c r="DS196" s="18">
        <v>0.26880971849048702</v>
      </c>
      <c r="DT196" s="18">
        <v>0.31217492797707302</v>
      </c>
      <c r="DU196" s="18">
        <v>0.34871151111003801</v>
      </c>
      <c r="DV196" s="18">
        <v>0.37979310491280799</v>
      </c>
      <c r="DW196" s="18">
        <v>0.40625170637663599</v>
      </c>
      <c r="DX196" s="18">
        <v>0.428902943703384</v>
      </c>
      <c r="DY196" s="6">
        <v>0.44845850014217797</v>
      </c>
      <c r="EA196" s="15">
        <v>14000</v>
      </c>
      <c r="EB196" s="18">
        <v>0</v>
      </c>
      <c r="EC196" s="18">
        <v>8.4507421563377802E-2</v>
      </c>
      <c r="ED196" s="18">
        <v>0.15639216709524101</v>
      </c>
      <c r="EE196" s="18">
        <v>0.21728475174047501</v>
      </c>
      <c r="EF196" s="18">
        <v>0.26871216326085601</v>
      </c>
      <c r="EG196" s="18">
        <v>0.312068942303596</v>
      </c>
      <c r="EH196" s="18">
        <v>0.348599770119151</v>
      </c>
      <c r="EI196" s="18">
        <v>0.37964913914045001</v>
      </c>
      <c r="EJ196" s="18">
        <v>0.40605849282786399</v>
      </c>
      <c r="EK196" s="18">
        <v>0.42864071274549598</v>
      </c>
      <c r="EL196" s="6">
        <v>0.44810255023138501</v>
      </c>
      <c r="EN196" s="15">
        <v>14000</v>
      </c>
      <c r="EO196" s="18">
        <v>0</v>
      </c>
      <c r="EP196" s="18">
        <v>8.4475639245372394E-2</v>
      </c>
      <c r="EQ196" s="18">
        <v>0.15633791319962301</v>
      </c>
      <c r="ER196" s="18">
        <v>0.21721502498897599</v>
      </c>
      <c r="ES196" s="18">
        <v>0.26863202359066002</v>
      </c>
      <c r="ET196" s="18">
        <v>0.31198185951593699</v>
      </c>
      <c r="EU196" s="18">
        <v>0.348507938396727</v>
      </c>
      <c r="EV196" s="18">
        <v>0.37953083127562698</v>
      </c>
      <c r="EW196" s="18">
        <v>0.40589972750736197</v>
      </c>
      <c r="EX196" s="18">
        <v>0.42842524570333501</v>
      </c>
      <c r="EY196" s="6">
        <v>0.44781007640766601</v>
      </c>
      <c r="FA196" s="15">
        <v>14000</v>
      </c>
      <c r="FB196" s="18">
        <v>0</v>
      </c>
      <c r="FC196" s="18">
        <v>8.3602034104074005E-2</v>
      </c>
      <c r="FD196" s="18">
        <v>0.15457993682410401</v>
      </c>
      <c r="FE196" s="18">
        <v>0.21459246992692299</v>
      </c>
      <c r="FF196" s="18">
        <v>0.26518904982008201</v>
      </c>
      <c r="FG196" s="18">
        <v>0.30778075489027601</v>
      </c>
      <c r="FH196" s="18">
        <v>0.34362330481200798</v>
      </c>
      <c r="FI196" s="18">
        <v>0.37406606019550598</v>
      </c>
      <c r="FJ196" s="18">
        <v>0.400065230766664</v>
      </c>
      <c r="FK196" s="18">
        <v>0.42237282120240299</v>
      </c>
      <c r="FL196" s="6">
        <v>0.44170449547595497</v>
      </c>
      <c r="FN196" s="15">
        <v>14000</v>
      </c>
      <c r="FO196" s="18">
        <v>0</v>
      </c>
      <c r="FP196" s="18">
        <v>8.4396181266504305E-2</v>
      </c>
      <c r="FQ196" s="18">
        <v>0.156147863303606</v>
      </c>
      <c r="FR196" s="18">
        <v>0.21689647359742401</v>
      </c>
      <c r="FS196" s="18">
        <v>0.26817789609806097</v>
      </c>
      <c r="FT196" s="18">
        <v>0.31139360157294999</v>
      </c>
      <c r="FU196" s="18">
        <v>0.347793394097209</v>
      </c>
      <c r="FV196" s="18">
        <v>0.378782497265645</v>
      </c>
      <c r="FW196" s="18">
        <v>0.40520570887412499</v>
      </c>
      <c r="FX196" s="18">
        <v>0.42786811116809298</v>
      </c>
      <c r="FY196" s="6">
        <v>0.44748789072234701</v>
      </c>
      <c r="GA196" s="15">
        <v>14000</v>
      </c>
      <c r="GB196" s="18">
        <v>0</v>
      </c>
      <c r="GC196" s="18">
        <v>8.4601166180462303E-2</v>
      </c>
      <c r="GD196" s="18">
        <v>0.15655215403747699</v>
      </c>
      <c r="GE196" s="18">
        <v>0.21749030648683401</v>
      </c>
      <c r="GF196" s="18">
        <v>0.26894833793381701</v>
      </c>
      <c r="GG196" s="18">
        <v>0.31232548584544301</v>
      </c>
      <c r="GH196" s="18">
        <v>0.34887019848970802</v>
      </c>
      <c r="GI196" s="18">
        <v>0.37999757221091002</v>
      </c>
      <c r="GJ196" s="18">
        <v>0.406526148504327</v>
      </c>
      <c r="GK196" s="18">
        <v>0.42927544307396698</v>
      </c>
      <c r="GL196" s="6">
        <v>0.448964125646928</v>
      </c>
      <c r="GN196" s="15">
        <v>14000</v>
      </c>
      <c r="GO196" s="18">
        <v>0</v>
      </c>
      <c r="GP196" s="18">
        <v>8.4498107146008805E-2</v>
      </c>
      <c r="GQ196" s="18">
        <v>0.15634898468863401</v>
      </c>
      <c r="GR196" s="18">
        <v>0.21719198537641801</v>
      </c>
      <c r="GS196" s="18">
        <v>0.268561381522257</v>
      </c>
      <c r="GT196" s="18">
        <v>0.31185750638413501</v>
      </c>
      <c r="GU196" s="18">
        <v>0.34832947097503397</v>
      </c>
      <c r="GV196" s="18">
        <v>0.37938681634945798</v>
      </c>
      <c r="GW196" s="18">
        <v>0.40586257463466502</v>
      </c>
      <c r="GX196" s="18">
        <v>0.42856853393292199</v>
      </c>
      <c r="GY196" s="6">
        <v>0.44822243599868</v>
      </c>
      <c r="HA196" s="15">
        <v>14000</v>
      </c>
      <c r="HB196" s="18">
        <v>0</v>
      </c>
      <c r="HC196" s="18">
        <v>8.4602915330963799E-2</v>
      </c>
      <c r="HD196" s="18">
        <v>0.15655513862116199</v>
      </c>
      <c r="HE196" s="18">
        <v>0.21749414030160399</v>
      </c>
      <c r="HF196" s="18">
        <v>0.26895274174377898</v>
      </c>
      <c r="HG196" s="18">
        <v>0.31233026814505499</v>
      </c>
      <c r="HH196" s="18">
        <v>0.34887523812494797</v>
      </c>
      <c r="HI196" s="18">
        <v>0.38000406605397002</v>
      </c>
      <c r="HJ196" s="18">
        <v>0.40653486532879901</v>
      </c>
      <c r="HK196" s="18">
        <v>0.42928727486151103</v>
      </c>
      <c r="HL196" s="6">
        <v>0.44898018592074201</v>
      </c>
    </row>
  </sheetData>
  <hyperlinks>
    <hyperlink ref="A1" location="Entrance!A1" display="Entrance" xr:uid="{F5D22262-B426-4249-A125-8C49A821722C}"/>
    <hyperlink ref="A3" location="'Propulsion---CFM56'!L1" display="TASK 1" xr:uid="{2A5A7B36-67FA-4394-901A-F87046A88EFB}"/>
    <hyperlink ref="A4" location="'Propulsion---CFM56'!Y1" display="TASK 2" xr:uid="{00B37A2C-62FB-4D52-9989-508C0511FE08}"/>
    <hyperlink ref="A5" location="'Propulsion---CFM56'!AL1" display="TASK 3" xr:uid="{D55A4052-F317-409B-8689-D6AEFA031F83}"/>
    <hyperlink ref="A6" location="'Propulsion---CFM56'!AY1" display="TASK 4" xr:uid="{E746CB37-7862-4D08-A2CD-A535450D4927}"/>
    <hyperlink ref="A7" location="'Propulsion---CFM56'!BL1" display="TASK 5" xr:uid="{DBD711F0-266F-48DD-AB85-5BC635186815}"/>
    <hyperlink ref="A8" location="'Propulsion---CFM56'!BY1" display="TASK 6" xr:uid="{972FD7AF-7CC5-4ACD-8A38-A260BF0C0695}"/>
    <hyperlink ref="A9" location="'Propulsion---CFM56'!CL1" display="TASK 7" xr:uid="{A8A4DCE8-8E71-42F6-8562-375539DD119F}"/>
    <hyperlink ref="A10" location="'Propulsion---CFM56'!CY1" display="TASK 8" xr:uid="{06190766-04F6-43D7-94A0-C2D12C65BD88}"/>
    <hyperlink ref="A16" location="'Propulsion---CFM56'!DL1" display="TASK 9" xr:uid="{8B990501-6049-4579-8984-E7A53B9CA6F6}"/>
    <hyperlink ref="A17" location="'Propulsion---CFM56'!DY1" display="TASK 10" xr:uid="{B9317677-693D-4127-8784-A8FA24A30A97}"/>
    <hyperlink ref="CN20" location="'Propulsion---CFM56'!A1" display="Back" xr:uid="{E70FFA75-87B2-46AF-A3EF-4DE54FB36857}"/>
    <hyperlink ref="CA20" location="'Propulsion---CFM56'!A1" display="Back" xr:uid="{BAB1E9FD-A316-40FC-AB33-8F577E0594DD}"/>
    <hyperlink ref="DA20" location="'Propulsion---CFM56'!A1" display="Back" xr:uid="{AEFB3E0A-35B0-411F-96B9-24E2130E366C}"/>
    <hyperlink ref="BN20" location="'Propulsion---CFM56'!A1" display="Back" xr:uid="{E77DD548-E19D-4A1A-92D6-D642E1364036}"/>
    <hyperlink ref="BA20" location="'Propulsion---CFM56'!A1" display="Back" xr:uid="{2503392D-296B-4A7A-BEEC-3DE7DA03C3A4}"/>
    <hyperlink ref="AN20" location="'Propulsion---CFM56'!A1" display="Back" xr:uid="{F799AD8D-15D0-4127-AF8C-D013D0EF1441}"/>
    <hyperlink ref="AA20" location="'Propulsion---CFM56'!A1" display="Back" xr:uid="{DFE2DC63-E316-496D-B0B4-4D37A2A12BAA}"/>
    <hyperlink ref="N20" location="'Propulsion---CFM56'!A1" display="Back" xr:uid="{67663A53-8004-499C-B76E-73B4CA54739F}"/>
    <hyperlink ref="DN20" location="'Propulsion---CFM56'!A1" display="Back" xr:uid="{E6B4024E-D173-45C3-A1EF-5E34022EBB06}"/>
    <hyperlink ref="A18" location="'Propulsion---CFM56'!EL1" display="TASK 11" xr:uid="{1D9DEDB9-D1E6-4B20-A92B-DC49AF8CC767}"/>
    <hyperlink ref="A19" location="'Propulsion---CFM56'!EY1" display="TASK 12" xr:uid="{9430332F-B0FC-4857-B9B3-1574B53E37D9}"/>
    <hyperlink ref="EA20" location="'Propulsion---CFM56'!A1" display="Back" xr:uid="{7F84748C-C6D7-411E-BC7B-983984B4D8E0}"/>
    <hyperlink ref="EN20" location="'Propulsion---CFM56'!A1" display="Back" xr:uid="{1CCB28E9-3182-4B32-AE58-A2703C4FF4B3}"/>
    <hyperlink ref="A11" location="'Propulsion---CFM56'!FL1" display="TASK 13" xr:uid="{227B1CCD-1901-4EB3-A03C-16CF02E42111}"/>
    <hyperlink ref="FA20" location="'Propulsion---CFM56'!A1" display="Back" xr:uid="{E1D485F9-DE58-4E03-B495-3D1D8EE1222E}"/>
    <hyperlink ref="FN20" location="'Propulsion---CFM56'!A1" display="Back" xr:uid="{0B9B665A-2A60-4496-AF66-379D4A8482CC}"/>
    <hyperlink ref="A12" location="'Propulsion---CFM56'!FY1" display="TASK 14" xr:uid="{40972ED8-8231-45B1-9604-198BE89E7299}"/>
    <hyperlink ref="A15" location="'Propulsion---CFM56'!GL1" display="TASK 15" xr:uid="{C1B394C8-26A6-497E-BE91-D687C70E80FA}"/>
    <hyperlink ref="GA20" location="'Propulsion---CFM56'!A1" display="Back" xr:uid="{0CB22019-3A87-4009-87A7-1CE262D39527}"/>
    <hyperlink ref="GN20" location="'Propulsion---CFM56'!A1" display="Back" xr:uid="{E82EC41D-96EF-4818-A200-7B077E71995E}"/>
    <hyperlink ref="A13" location="'Propulsion---CFM56'!GY1" display="TASK 16" xr:uid="{2455C2E0-1B90-409F-92AE-0ED58CFF38DD}"/>
    <hyperlink ref="A14" location="'Propulsion---CFM56'!HL1" display="TASK 17" xr:uid="{2000E99C-0FC4-4E1D-B9DB-65739A8C3803}"/>
    <hyperlink ref="HA20" location="'Propulsion---CFM56'!A1" display="Back" xr:uid="{8BA672BC-17B4-4A67-9D03-A685DDD4E46A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4BE9D-2164-42CB-AFBF-3C1EA85D7403}">
  <dimension ref="A1:HL196"/>
  <sheetViews>
    <sheetView zoomScale="175" zoomScaleNormal="175" workbookViewId="0">
      <selection activeCell="D3" sqref="D3"/>
    </sheetView>
  </sheetViews>
  <sheetFormatPr defaultRowHeight="15" x14ac:dyDescent="0.25"/>
  <cols>
    <col min="1" max="1" width="9.42578125" customWidth="1"/>
    <col min="2" max="2" width="10.7109375" customWidth="1"/>
    <col min="13" max="13" width="10.140625" style="126" customWidth="1"/>
    <col min="26" max="26" width="3.7109375" style="126" customWidth="1"/>
    <col min="39" max="39" width="4.5703125" style="126" customWidth="1"/>
    <col min="52" max="52" width="4.7109375" style="126" customWidth="1"/>
    <col min="65" max="65" width="4.85546875" style="126" customWidth="1"/>
    <col min="78" max="78" width="4.85546875" style="126" customWidth="1"/>
    <col min="91" max="91" width="4.140625" style="126" customWidth="1"/>
    <col min="104" max="104" width="4.140625" style="126" customWidth="1"/>
    <col min="117" max="117" width="4.85546875" style="126" customWidth="1"/>
    <col min="130" max="130" width="5.5703125" style="126" customWidth="1"/>
    <col min="143" max="143" width="9.140625" style="126"/>
    <col min="156" max="156" width="9.140625" style="126"/>
    <col min="169" max="169" width="9.140625" style="126"/>
    <col min="182" max="182" width="9.140625" style="126"/>
    <col min="195" max="195" width="9.140625" style="126"/>
    <col min="208" max="208" width="9.140625" style="126"/>
  </cols>
  <sheetData>
    <row r="1" spans="1:16" x14ac:dyDescent="0.25">
      <c r="A1" s="39" t="s">
        <v>1260</v>
      </c>
      <c r="B1" t="s">
        <v>1261</v>
      </c>
      <c r="E1">
        <v>46</v>
      </c>
      <c r="F1">
        <v>60</v>
      </c>
      <c r="G1">
        <v>74</v>
      </c>
      <c r="H1">
        <v>88</v>
      </c>
      <c r="J1">
        <v>116</v>
      </c>
      <c r="K1">
        <v>102</v>
      </c>
      <c r="L1">
        <v>130</v>
      </c>
      <c r="M1">
        <v>144</v>
      </c>
      <c r="N1">
        <v>158</v>
      </c>
      <c r="P1">
        <v>74</v>
      </c>
    </row>
    <row r="2" spans="1:16" ht="15.75" thickBot="1" x14ac:dyDescent="0.3">
      <c r="A2" t="s">
        <v>1262</v>
      </c>
      <c r="C2" t="s">
        <v>1263</v>
      </c>
      <c r="D2" t="s">
        <v>1264</v>
      </c>
      <c r="E2" t="s">
        <v>1265</v>
      </c>
      <c r="F2" t="s">
        <v>1266</v>
      </c>
      <c r="G2" t="s">
        <v>1267</v>
      </c>
      <c r="H2" t="s">
        <v>1268</v>
      </c>
      <c r="I2" t="s">
        <v>1269</v>
      </c>
      <c r="J2" t="s">
        <v>1270</v>
      </c>
      <c r="K2" t="s">
        <v>1271</v>
      </c>
      <c r="L2" t="s">
        <v>1272</v>
      </c>
      <c r="M2" t="s">
        <v>1273</v>
      </c>
      <c r="N2" t="s">
        <v>1274</v>
      </c>
      <c r="O2" t="s">
        <v>1275</v>
      </c>
      <c r="P2" t="s">
        <v>1267</v>
      </c>
    </row>
    <row r="3" spans="1:16" x14ac:dyDescent="0.25">
      <c r="A3" s="39" t="s">
        <v>1276</v>
      </c>
      <c r="B3" s="129">
        <v>0</v>
      </c>
      <c r="C3">
        <v>4.3099999999999996</v>
      </c>
      <c r="D3">
        <v>2.1949999999999998</v>
      </c>
      <c r="E3">
        <f>B46</f>
        <v>227552.17697342299</v>
      </c>
      <c r="F3" s="124">
        <f>B60</f>
        <v>7.3843277558209797E-6</v>
      </c>
      <c r="G3">
        <v>318.26452627588401</v>
      </c>
      <c r="H3">
        <f>B88</f>
        <v>0</v>
      </c>
      <c r="I3">
        <f>F3*'Propulsion---CFM56'!$R$1</f>
        <v>318.26452627588424</v>
      </c>
      <c r="J3">
        <f>B116</f>
        <v>318.26452627588401</v>
      </c>
      <c r="K3">
        <f>B102</f>
        <v>0</v>
      </c>
      <c r="L3">
        <f>B130</f>
        <v>318.26452627588401</v>
      </c>
      <c r="M3" s="125">
        <f>B144</f>
        <v>0</v>
      </c>
      <c r="N3">
        <f>B158</f>
        <v>0.66976427486049905</v>
      </c>
      <c r="P3">
        <v>318.26452627588401</v>
      </c>
    </row>
    <row r="4" spans="1:16" x14ac:dyDescent="0.25">
      <c r="A4" s="39" t="s">
        <v>1277</v>
      </c>
      <c r="B4" s="130">
        <v>1</v>
      </c>
      <c r="C4">
        <v>4.51</v>
      </c>
      <c r="D4">
        <v>2.1949999999999998</v>
      </c>
      <c r="E4">
        <f>O46</f>
        <v>224454.73167355399</v>
      </c>
      <c r="F4" s="124">
        <f>O60</f>
        <v>7.2056024373514301E-6</v>
      </c>
      <c r="G4">
        <v>316.130516727572</v>
      </c>
      <c r="H4">
        <f>O88</f>
        <v>5.5690516777253301</v>
      </c>
      <c r="I4">
        <f>F4*'Propulsion---CFM56'!$R$1</f>
        <v>310.56146504984662</v>
      </c>
      <c r="J4">
        <f>O116</f>
        <v>310.56146504984599</v>
      </c>
      <c r="K4">
        <f>O102</f>
        <v>5.5690516777253301</v>
      </c>
      <c r="L4">
        <f>O130</f>
        <v>316.130516727572</v>
      </c>
      <c r="M4" s="125">
        <f>O144</f>
        <v>3.6948224753033797E-2</v>
      </c>
      <c r="N4">
        <f>O158</f>
        <v>0.67022209454417103</v>
      </c>
      <c r="P4">
        <v>316.130516727572</v>
      </c>
    </row>
    <row r="5" spans="1:16" x14ac:dyDescent="0.25">
      <c r="A5" s="39" t="s">
        <v>1278</v>
      </c>
      <c r="B5" s="130">
        <v>2</v>
      </c>
      <c r="C5">
        <v>4.6100000000000003</v>
      </c>
      <c r="D5">
        <v>2.1949999999999998</v>
      </c>
      <c r="E5">
        <f>AB46</f>
        <v>227430.22518226301</v>
      </c>
      <c r="F5" s="124">
        <f>AB60</f>
        <v>7.1104057143561696E-6</v>
      </c>
      <c r="G5">
        <v>317.45086866886999</v>
      </c>
      <c r="H5">
        <f>AB88</f>
        <v>10.992382380118899</v>
      </c>
      <c r="I5">
        <f>F5*'Propulsion---CFM56'!$R$1</f>
        <v>306.45848628875092</v>
      </c>
      <c r="J5">
        <f>AB116</f>
        <v>306.45848628875098</v>
      </c>
      <c r="K5">
        <f>AB102</f>
        <v>10.992382380118899</v>
      </c>
      <c r="L5">
        <f>AB130</f>
        <v>317.45086866886999</v>
      </c>
      <c r="M5" s="125">
        <f>AB144</f>
        <v>7.2310078922810897E-2</v>
      </c>
      <c r="N5">
        <f>AB158</f>
        <v>0.67107934895602595</v>
      </c>
      <c r="P5">
        <v>317.45086866886999</v>
      </c>
    </row>
    <row r="6" spans="1:16" x14ac:dyDescent="0.25">
      <c r="A6" s="39" t="s">
        <v>1279</v>
      </c>
      <c r="B6" s="130">
        <v>3</v>
      </c>
      <c r="C6">
        <v>4.8099999999999996</v>
      </c>
      <c r="D6">
        <v>2.1949999999999998</v>
      </c>
      <c r="E6">
        <f>AO46</f>
        <v>225175.93906189801</v>
      </c>
      <c r="F6" s="124">
        <f>AO60</f>
        <v>6.9302320709102299E-6</v>
      </c>
      <c r="G6">
        <v>315.34664658263102</v>
      </c>
      <c r="H6">
        <f>AO88</f>
        <v>16.653644326399998</v>
      </c>
      <c r="I6">
        <f>F6*'Propulsion---CFM56'!$R$1</f>
        <v>298.6930022562309</v>
      </c>
      <c r="J6">
        <f>AO116</f>
        <v>298.69300225623101</v>
      </c>
      <c r="K6">
        <f>AO102</f>
        <v>16.653644326399998</v>
      </c>
      <c r="L6">
        <f>AO130</f>
        <v>315.34664658263102</v>
      </c>
      <c r="M6" s="125">
        <f>AO144</f>
        <v>0.107746711787624</v>
      </c>
      <c r="N6">
        <f>AO158</f>
        <v>0.67162278976088596</v>
      </c>
      <c r="P6">
        <v>315.34664658263102</v>
      </c>
    </row>
    <row r="7" spans="1:16" x14ac:dyDescent="0.25">
      <c r="A7" s="39" t="s">
        <v>1280</v>
      </c>
      <c r="B7" s="130">
        <v>4</v>
      </c>
      <c r="C7">
        <v>5.01</v>
      </c>
      <c r="D7">
        <v>2.1949999999999998</v>
      </c>
      <c r="E7">
        <f>BB46</f>
        <v>223444.85045517399</v>
      </c>
      <c r="F7" s="124">
        <f>BB60</f>
        <v>6.7514011255823504E-6</v>
      </c>
      <c r="G7">
        <v>313.36227475461601</v>
      </c>
      <c r="H7">
        <f>BB88</f>
        <v>22.3768862420172</v>
      </c>
      <c r="I7">
        <f>F7*'Propulsion---CFM56'!$R$1</f>
        <v>290.98538851259929</v>
      </c>
      <c r="J7">
        <f>BB116</f>
        <v>290.985388512599</v>
      </c>
      <c r="K7">
        <f>BB102</f>
        <v>22.3768862420172</v>
      </c>
      <c r="L7">
        <f>BB130</f>
        <v>313.36227475461601</v>
      </c>
      <c r="M7" s="125">
        <f>BB144</f>
        <v>0.14270637240286099</v>
      </c>
      <c r="N7">
        <f>BB158</f>
        <v>0.67222290898720305</v>
      </c>
      <c r="P7">
        <v>313.36227475461601</v>
      </c>
    </row>
    <row r="8" spans="1:16" x14ac:dyDescent="0.25">
      <c r="A8" s="39" t="s">
        <v>1282</v>
      </c>
      <c r="B8" s="130">
        <v>6</v>
      </c>
      <c r="C8">
        <v>5.31</v>
      </c>
      <c r="D8">
        <v>2.1949999999999998</v>
      </c>
      <c r="E8">
        <f>CB46</f>
        <v>225972.70560289099</v>
      </c>
      <c r="F8" s="124">
        <f>CB60</f>
        <v>6.4786105625160498E-6</v>
      </c>
      <c r="G8">
        <v>312.41796434586303</v>
      </c>
      <c r="H8">
        <f>CB88</f>
        <v>33.189849101421899</v>
      </c>
      <c r="I8">
        <f>F8*'Propulsion---CFM56'!$R$1</f>
        <v>279.22811524444177</v>
      </c>
      <c r="J8">
        <f>CB116</f>
        <v>279.22811524444103</v>
      </c>
      <c r="K8">
        <f>CB102</f>
        <v>33.189849101421899</v>
      </c>
      <c r="L8">
        <f>CB130</f>
        <v>312.41796434586303</v>
      </c>
      <c r="M8" s="125">
        <f>CB144</f>
        <v>0.208188005827557</v>
      </c>
      <c r="N8">
        <f>CB158</f>
        <v>0.67371583232699295</v>
      </c>
      <c r="P8">
        <v>312.41796434586303</v>
      </c>
    </row>
    <row r="9" spans="1:16" x14ac:dyDescent="0.25">
      <c r="A9" s="39" t="s">
        <v>1289</v>
      </c>
      <c r="B9" s="130">
        <v>8</v>
      </c>
      <c r="C9">
        <v>5.71</v>
      </c>
      <c r="D9">
        <v>2.1949999999999998</v>
      </c>
      <c r="E9">
        <f>DB46</f>
        <v>225102.60952169</v>
      </c>
      <c r="F9" s="124">
        <f>DB60</f>
        <v>6.13526790113181E-6</v>
      </c>
      <c r="G9">
        <v>308.85423167483299</v>
      </c>
      <c r="H9">
        <f>DB88</f>
        <v>44.424185136052003</v>
      </c>
      <c r="I9">
        <f>F9*'Propulsion---CFM56'!$R$1</f>
        <v>264.43004653878103</v>
      </c>
      <c r="J9">
        <f>DB116</f>
        <v>264.43004653878103</v>
      </c>
      <c r="K9">
        <f>DB102</f>
        <v>44.424185136052003</v>
      </c>
      <c r="L9">
        <f>DB130</f>
        <v>308.85423167483299</v>
      </c>
      <c r="M9" s="125">
        <f>DB144</f>
        <v>0.27365893477303699</v>
      </c>
      <c r="N9">
        <f>DB158</f>
        <v>0.67511750664355596</v>
      </c>
      <c r="P9">
        <v>308.85423167483299</v>
      </c>
    </row>
    <row r="10" spans="1:16" x14ac:dyDescent="0.25">
      <c r="A10" s="39" t="s">
        <v>1284</v>
      </c>
      <c r="B10" s="130">
        <v>10</v>
      </c>
      <c r="C10">
        <v>6.11</v>
      </c>
      <c r="D10">
        <v>2.1949999999999998</v>
      </c>
      <c r="E10">
        <f>FB46</f>
        <v>225759.10833252</v>
      </c>
      <c r="F10" s="124">
        <f>FB60</f>
        <v>5.8075596603731602E-6</v>
      </c>
      <c r="G10">
        <v>305.674573003273</v>
      </c>
      <c r="H10">
        <f>FB88</f>
        <v>55.368751641190599</v>
      </c>
      <c r="I10">
        <f>F10*'Propulsion---CFM56'!$R$1</f>
        <v>250.30582136208321</v>
      </c>
      <c r="J10">
        <f>FB116</f>
        <v>250.30582136208301</v>
      </c>
      <c r="K10">
        <f>FB102</f>
        <v>55.368751641190599</v>
      </c>
      <c r="L10">
        <f>FB130</f>
        <v>305.674573003273</v>
      </c>
      <c r="M10" s="125">
        <f>FB144</f>
        <v>0.33680722130798701</v>
      </c>
      <c r="N10">
        <f>FB158</f>
        <v>0.67660062255516995</v>
      </c>
      <c r="P10">
        <v>305.674573003273</v>
      </c>
    </row>
    <row r="11" spans="1:16" x14ac:dyDescent="0.25">
      <c r="A11" s="39" t="s">
        <v>1285</v>
      </c>
      <c r="B11" s="130">
        <v>12</v>
      </c>
      <c r="C11">
        <v>6.61</v>
      </c>
      <c r="D11">
        <v>2.1949999999999998</v>
      </c>
      <c r="E11">
        <f>FO46</f>
        <v>224337.00228707999</v>
      </c>
      <c r="F11" s="124">
        <f>FO60</f>
        <v>5.43074314808637E-6</v>
      </c>
      <c r="G11">
        <v>300.92872067900299</v>
      </c>
      <c r="H11">
        <f>FO88</f>
        <v>66.863690996480202</v>
      </c>
      <c r="I11">
        <f>F11*'Propulsion---CFM56'!$R$1</f>
        <v>234.06502968252255</v>
      </c>
      <c r="J11">
        <f>FO116</f>
        <v>234.06502968252201</v>
      </c>
      <c r="K11">
        <f>FO102</f>
        <v>66.863690996480202</v>
      </c>
      <c r="L11">
        <f>FO130</f>
        <v>300.92872067900299</v>
      </c>
      <c r="M11" s="125">
        <f>FO144</f>
        <v>0.40218306324501901</v>
      </c>
      <c r="N11">
        <f>FO158</f>
        <v>0.67813476903708803</v>
      </c>
      <c r="P11">
        <v>300.92872067900299</v>
      </c>
    </row>
    <row r="12" spans="1:16" x14ac:dyDescent="0.25">
      <c r="A12" s="39" t="s">
        <v>1290</v>
      </c>
      <c r="B12" s="130">
        <v>15</v>
      </c>
      <c r="C12">
        <v>7.31</v>
      </c>
      <c r="D12">
        <v>2.1949999999999998</v>
      </c>
      <c r="E12">
        <f>DO46</f>
        <v>226876.21406367901</v>
      </c>
      <c r="F12" s="124">
        <f>DO60</f>
        <v>4.9499459937685199E-6</v>
      </c>
      <c r="G12">
        <v>295.986858181321</v>
      </c>
      <c r="H12">
        <f>DO88</f>
        <v>82.644185849897994</v>
      </c>
      <c r="I12">
        <f>F12*'Propulsion---CFM56'!$R$1</f>
        <v>213.34267233142322</v>
      </c>
      <c r="J12">
        <f>DO116</f>
        <v>213.34267233142299</v>
      </c>
      <c r="K12">
        <f>DO102</f>
        <v>82.644185849897994</v>
      </c>
      <c r="L12">
        <f>DO130</f>
        <v>295.986858181321</v>
      </c>
      <c r="M12" s="125">
        <f>DO144</f>
        <v>0.49336529082084601</v>
      </c>
      <c r="N12">
        <f>DO158</f>
        <v>0.68048869244280397</v>
      </c>
      <c r="P12">
        <v>295.986858181321</v>
      </c>
    </row>
    <row r="13" spans="1:16" x14ac:dyDescent="0.25">
      <c r="A13" s="39" t="s">
        <v>1288</v>
      </c>
      <c r="B13" s="130">
        <v>17.5</v>
      </c>
      <c r="C13">
        <v>8.11</v>
      </c>
      <c r="D13">
        <v>2.1949999999999998</v>
      </c>
      <c r="E13">
        <f>GB46</f>
        <v>225083.06883630899</v>
      </c>
      <c r="F13" s="124">
        <f>GB60</f>
        <v>4.4936383939410598E-6</v>
      </c>
      <c r="G13">
        <v>290.86215630643301</v>
      </c>
      <c r="H13">
        <f>GB88</f>
        <v>97.186341527573703</v>
      </c>
      <c r="I13">
        <f>F13*'Propulsion---CFM56'!$R$1</f>
        <v>193.67581477885969</v>
      </c>
      <c r="J13">
        <f>GB116</f>
        <v>193.67581477885901</v>
      </c>
      <c r="K13">
        <f>GB102</f>
        <v>97.186341527573703</v>
      </c>
      <c r="L13">
        <f>GB130</f>
        <v>290.86215630643301</v>
      </c>
      <c r="M13" s="125">
        <f>GB144</f>
        <v>0.57628661151331895</v>
      </c>
      <c r="N13">
        <f>GB158</f>
        <v>0.68259070932634003</v>
      </c>
      <c r="P13">
        <v>290.86215630643301</v>
      </c>
    </row>
    <row r="14" spans="1:16" x14ac:dyDescent="0.25">
      <c r="A14" s="39" t="s">
        <v>1287</v>
      </c>
      <c r="B14" s="130">
        <v>18.75</v>
      </c>
      <c r="C14">
        <v>8.41</v>
      </c>
      <c r="D14">
        <v>2.1949999999999998</v>
      </c>
      <c r="E14">
        <f>HB46</f>
        <v>226887.231449407</v>
      </c>
      <c r="F14" s="124">
        <f>HB60</f>
        <v>4.3519823719018704E-6</v>
      </c>
      <c r="G14">
        <v>290.870656156839</v>
      </c>
      <c r="H14">
        <f>HB88</f>
        <v>103.300215927868</v>
      </c>
      <c r="I14">
        <f>F14*'Propulsion---CFM56'!$R$1</f>
        <v>187.57044022897063</v>
      </c>
      <c r="J14">
        <f>HB116</f>
        <v>187.57044022897</v>
      </c>
      <c r="K14">
        <f>HB102</f>
        <v>103.300215927868</v>
      </c>
      <c r="L14">
        <f>HB130</f>
        <v>290.870656156839</v>
      </c>
      <c r="M14" s="125">
        <f>HB144</f>
        <v>0.61007773464468895</v>
      </c>
      <c r="N14">
        <f>HB158</f>
        <v>0.68349754913019101</v>
      </c>
      <c r="P14">
        <v>290.870656156839</v>
      </c>
    </row>
    <row r="15" spans="1:16" x14ac:dyDescent="0.25">
      <c r="A15" s="39" t="s">
        <v>1292</v>
      </c>
      <c r="B15" s="130">
        <v>20</v>
      </c>
      <c r="C15">
        <v>8.51</v>
      </c>
      <c r="D15">
        <v>2.1949999999999998</v>
      </c>
      <c r="E15">
        <f>EO46</f>
        <v>175049.22263099701</v>
      </c>
      <c r="F15" s="124">
        <f>EO60</f>
        <v>0</v>
      </c>
      <c r="G15">
        <v>214.22545862457</v>
      </c>
      <c r="H15">
        <f>EO88</f>
        <v>214.22545862457</v>
      </c>
      <c r="I15">
        <f>F15*'Propulsion---CFM56'!$R$1</f>
        <v>0</v>
      </c>
      <c r="J15">
        <f>EO116</f>
        <v>0</v>
      </c>
      <c r="K15">
        <f>EO102</f>
        <v>214.22545862457</v>
      </c>
      <c r="L15">
        <f>EO130</f>
        <v>214.22545862457</v>
      </c>
      <c r="M15" s="125">
        <f>EO144</f>
        <v>1</v>
      </c>
      <c r="N15">
        <f>EO158</f>
        <v>0.74399999999999999</v>
      </c>
      <c r="P15">
        <v>214.22545862457</v>
      </c>
    </row>
    <row r="16" spans="1:16" x14ac:dyDescent="0.25">
      <c r="A16" s="39" t="s">
        <v>1286</v>
      </c>
      <c r="B16" s="130">
        <v>25</v>
      </c>
      <c r="C16">
        <v>8.51</v>
      </c>
      <c r="D16">
        <v>2.1949999999999998</v>
      </c>
      <c r="E16">
        <f>GO46</f>
        <v>145874.35219249799</v>
      </c>
      <c r="F16" s="124">
        <f>GO60</f>
        <v>0</v>
      </c>
      <c r="G16">
        <v>214.22545862457</v>
      </c>
      <c r="H16">
        <f>GO88</f>
        <v>214.22545862457</v>
      </c>
      <c r="I16">
        <f>F16*'Propulsion---CFM56'!$R$1</f>
        <v>0</v>
      </c>
      <c r="J16">
        <f>GO116</f>
        <v>0</v>
      </c>
      <c r="K16">
        <f>GO102</f>
        <v>214.22545862457</v>
      </c>
      <c r="L16">
        <f>GO130</f>
        <v>214.22545862457</v>
      </c>
      <c r="M16" s="125">
        <f>GO144</f>
        <v>1</v>
      </c>
      <c r="N16">
        <f>GO158</f>
        <v>0.74399999999999999</v>
      </c>
      <c r="P16">
        <v>214.22545862457</v>
      </c>
    </row>
    <row r="17" spans="1:212" x14ac:dyDescent="0.25">
      <c r="A17" s="39" t="s">
        <v>1291</v>
      </c>
      <c r="B17" s="130">
        <v>30</v>
      </c>
      <c r="C17">
        <v>8.51</v>
      </c>
      <c r="D17">
        <v>2.1949999999999998</v>
      </c>
      <c r="E17">
        <f>EB46</f>
        <v>175049.22263099701</v>
      </c>
      <c r="F17" s="124">
        <f>EB60</f>
        <v>0</v>
      </c>
      <c r="G17">
        <v>214.22545862457</v>
      </c>
      <c r="H17">
        <f>EB88</f>
        <v>214.22545862457</v>
      </c>
      <c r="I17">
        <f>F17*'Propulsion---CFM56'!$R$1</f>
        <v>0</v>
      </c>
      <c r="J17">
        <f>EB116</f>
        <v>0</v>
      </c>
      <c r="K17">
        <f>EB102</f>
        <v>214.22545862457</v>
      </c>
      <c r="L17">
        <f>EB130</f>
        <v>214.22545862457</v>
      </c>
      <c r="M17" s="125">
        <f>EB144</f>
        <v>1</v>
      </c>
      <c r="N17">
        <f>EB158</f>
        <v>0.74399999999999999</v>
      </c>
      <c r="P17">
        <v>214.22545862457</v>
      </c>
    </row>
    <row r="18" spans="1:212" ht="15.75" thickBot="1" x14ac:dyDescent="0.3">
      <c r="A18" s="39" t="s">
        <v>1281</v>
      </c>
      <c r="B18" s="131">
        <v>35</v>
      </c>
      <c r="C18">
        <v>8.51</v>
      </c>
      <c r="D18">
        <v>2.1949999999999998</v>
      </c>
      <c r="E18">
        <f>BO46</f>
        <v>204224.093069497</v>
      </c>
      <c r="F18" s="124">
        <f>BO60</f>
        <v>0</v>
      </c>
      <c r="G18">
        <v>214.22545862457</v>
      </c>
      <c r="H18">
        <f>BO88</f>
        <v>214.22545862457</v>
      </c>
      <c r="I18">
        <f>F18*'Propulsion---CFM56'!$R$1</f>
        <v>0</v>
      </c>
      <c r="J18">
        <f>BO116</f>
        <v>0</v>
      </c>
      <c r="K18">
        <f>BO102</f>
        <v>214.22545862457</v>
      </c>
      <c r="L18">
        <f>BO130</f>
        <v>214.22545862457</v>
      </c>
      <c r="M18" s="125">
        <f>BO144</f>
        <v>1</v>
      </c>
      <c r="N18">
        <f>BO158</f>
        <v>0.74399999999999999</v>
      </c>
      <c r="P18">
        <v>214.22545862457</v>
      </c>
    </row>
    <row r="19" spans="1:212" x14ac:dyDescent="0.25">
      <c r="A19" s="39" t="s">
        <v>1283</v>
      </c>
      <c r="B19" s="33">
        <v>40000</v>
      </c>
      <c r="C19">
        <v>20.2</v>
      </c>
      <c r="D19">
        <v>2.1949999999999998</v>
      </c>
      <c r="E19">
        <f>CO46</f>
        <v>97225.374977085507</v>
      </c>
      <c r="F19" s="124">
        <f>CO60</f>
        <v>4.4027511399209598E-6</v>
      </c>
      <c r="G19">
        <v>279.75565567501798</v>
      </c>
      <c r="H19">
        <f>CO88</f>
        <v>89.997081544424304</v>
      </c>
      <c r="I19">
        <f>F19*'Propulsion---CFM56'!$R$1</f>
        <v>189.75857413059336</v>
      </c>
      <c r="J19">
        <f>CO116</f>
        <v>189.75857413059299</v>
      </c>
      <c r="K19">
        <f>CO102</f>
        <v>89.997081544424304</v>
      </c>
      <c r="L19">
        <f>CO130</f>
        <v>279.75565567501798</v>
      </c>
      <c r="M19" s="125">
        <f>CO144</f>
        <v>0.76194724289159999</v>
      </c>
      <c r="N19">
        <f>CO158</f>
        <v>0.66652435617742201</v>
      </c>
      <c r="P19">
        <v>279.75565567501798</v>
      </c>
    </row>
    <row r="20" spans="1:212" x14ac:dyDescent="0.25">
      <c r="B20" t="s">
        <v>1293</v>
      </c>
      <c r="N20" s="39" t="s">
        <v>382</v>
      </c>
      <c r="O20" t="s">
        <v>1294</v>
      </c>
      <c r="AA20" s="39" t="s">
        <v>382</v>
      </c>
      <c r="AB20" t="s">
        <v>1295</v>
      </c>
      <c r="AN20" s="39" t="s">
        <v>382</v>
      </c>
      <c r="AO20" t="s">
        <v>1296</v>
      </c>
      <c r="BA20" s="39" t="s">
        <v>382</v>
      </c>
      <c r="BB20" t="s">
        <v>1297</v>
      </c>
      <c r="BN20" s="39" t="s">
        <v>382</v>
      </c>
      <c r="BO20" t="s">
        <v>1298</v>
      </c>
      <c r="CA20" s="39" t="s">
        <v>382</v>
      </c>
      <c r="CB20" t="s">
        <v>1299</v>
      </c>
      <c r="CN20" s="39" t="s">
        <v>382</v>
      </c>
      <c r="CO20" t="s">
        <v>1300</v>
      </c>
      <c r="DA20" s="39" t="s">
        <v>382</v>
      </c>
      <c r="DB20" t="s">
        <v>1301</v>
      </c>
      <c r="DN20" s="39" t="s">
        <v>382</v>
      </c>
      <c r="DO20" t="s">
        <v>1302</v>
      </c>
      <c r="EA20" s="39" t="s">
        <v>382</v>
      </c>
      <c r="EB20" t="s">
        <v>1303</v>
      </c>
      <c r="EN20" s="39" t="s">
        <v>382</v>
      </c>
      <c r="EO20" t="s">
        <v>1304</v>
      </c>
      <c r="FA20" s="39" t="s">
        <v>382</v>
      </c>
      <c r="FB20" t="s">
        <v>1305</v>
      </c>
      <c r="FN20" s="39" t="s">
        <v>382</v>
      </c>
      <c r="FO20" t="s">
        <v>1306</v>
      </c>
      <c r="GA20" s="39" t="s">
        <v>382</v>
      </c>
      <c r="GB20" t="s">
        <v>1307</v>
      </c>
      <c r="GN20" s="39" t="s">
        <v>382</v>
      </c>
      <c r="GO20" t="s">
        <v>1308</v>
      </c>
      <c r="HA20" s="39" t="s">
        <v>382</v>
      </c>
      <c r="HB20" t="s">
        <v>1309</v>
      </c>
    </row>
    <row r="21" spans="1:212" s="127" customFormat="1" ht="15.75" thickBot="1" x14ac:dyDescent="0.3"/>
    <row r="22" spans="1:212" x14ac:dyDescent="0.25">
      <c r="A22" s="11" t="s">
        <v>2</v>
      </c>
      <c r="B22" s="23" t="s">
        <v>109</v>
      </c>
      <c r="C22" s="23" t="s">
        <v>306</v>
      </c>
      <c r="D22" s="23"/>
      <c r="E22" s="12"/>
      <c r="N22" s="11" t="s">
        <v>2</v>
      </c>
      <c r="O22" s="23" t="s">
        <v>109</v>
      </c>
      <c r="P22" s="23" t="s">
        <v>306</v>
      </c>
      <c r="Q22" s="12"/>
      <c r="AA22" s="11" t="s">
        <v>2</v>
      </c>
      <c r="AB22" s="23" t="s">
        <v>109</v>
      </c>
      <c r="AC22" s="23" t="s">
        <v>306</v>
      </c>
      <c r="AD22" s="12"/>
      <c r="AN22" s="11" t="s">
        <v>2</v>
      </c>
      <c r="AO22" s="23" t="s">
        <v>109</v>
      </c>
      <c r="AP22" s="23" t="s">
        <v>306</v>
      </c>
      <c r="AQ22" s="12"/>
      <c r="BA22" s="11" t="s">
        <v>2</v>
      </c>
      <c r="BB22" s="23" t="s">
        <v>109</v>
      </c>
      <c r="BC22" s="23" t="s">
        <v>306</v>
      </c>
      <c r="BD22" s="23"/>
      <c r="BE22" s="12"/>
      <c r="BN22" s="11" t="s">
        <v>2</v>
      </c>
      <c r="BO22" s="23" t="s">
        <v>109</v>
      </c>
      <c r="BP22" s="23" t="s">
        <v>306</v>
      </c>
      <c r="BQ22" s="12"/>
      <c r="CA22" s="11" t="s">
        <v>2</v>
      </c>
      <c r="CB22" s="23" t="s">
        <v>109</v>
      </c>
      <c r="CC22" s="23" t="s">
        <v>306</v>
      </c>
      <c r="CD22" s="12"/>
      <c r="CN22" s="11" t="s">
        <v>2</v>
      </c>
      <c r="CO22" s="23" t="s">
        <v>109</v>
      </c>
      <c r="CP22" s="23" t="s">
        <v>306</v>
      </c>
      <c r="CQ22" s="12"/>
      <c r="DA22" s="11" t="s">
        <v>2</v>
      </c>
      <c r="DB22" s="23" t="s">
        <v>109</v>
      </c>
      <c r="DC22" s="23" t="s">
        <v>306</v>
      </c>
      <c r="DD22" s="12"/>
      <c r="DN22" s="11" t="s">
        <v>2</v>
      </c>
      <c r="DO22" s="23" t="s">
        <v>109</v>
      </c>
      <c r="DP22" s="23" t="s">
        <v>306</v>
      </c>
      <c r="DQ22" s="12"/>
      <c r="EA22" s="11" t="s">
        <v>2</v>
      </c>
      <c r="EB22" s="23" t="s">
        <v>109</v>
      </c>
      <c r="EC22" s="23" t="s">
        <v>306</v>
      </c>
      <c r="ED22" s="12"/>
      <c r="EN22" s="11" t="s">
        <v>2</v>
      </c>
      <c r="EO22" s="23" t="s">
        <v>109</v>
      </c>
      <c r="EP22" s="23" t="s">
        <v>306</v>
      </c>
      <c r="EQ22" s="12"/>
      <c r="FA22" s="11" t="s">
        <v>2</v>
      </c>
      <c r="FB22" s="23" t="s">
        <v>109</v>
      </c>
      <c r="FC22" s="23" t="s">
        <v>306</v>
      </c>
      <c r="FD22" s="12"/>
      <c r="FN22" s="11" t="s">
        <v>2</v>
      </c>
      <c r="FO22" s="23" t="s">
        <v>109</v>
      </c>
      <c r="FP22" s="23" t="s">
        <v>306</v>
      </c>
      <c r="FQ22" s="12"/>
      <c r="GA22" s="11" t="s">
        <v>2</v>
      </c>
      <c r="GB22" s="23" t="s">
        <v>109</v>
      </c>
      <c r="GC22" s="23" t="s">
        <v>306</v>
      </c>
      <c r="GD22" s="12"/>
      <c r="GN22" s="11" t="s">
        <v>2</v>
      </c>
      <c r="GO22" s="23" t="s">
        <v>109</v>
      </c>
      <c r="GP22" s="23" t="s">
        <v>306</v>
      </c>
      <c r="GQ22" s="12"/>
      <c r="HA22" s="11" t="s">
        <v>2</v>
      </c>
      <c r="HB22" s="23" t="s">
        <v>109</v>
      </c>
      <c r="HC22" s="23" t="s">
        <v>306</v>
      </c>
      <c r="HD22" s="12"/>
    </row>
    <row r="23" spans="1:212" x14ac:dyDescent="0.25">
      <c r="A23" s="13" t="s">
        <v>1310</v>
      </c>
      <c r="E23" s="5"/>
      <c r="N23" s="13" t="s">
        <v>1310</v>
      </c>
      <c r="Q23" s="5"/>
      <c r="AA23" s="13" t="s">
        <v>1310</v>
      </c>
      <c r="AD23" s="5"/>
      <c r="AN23" s="13" t="s">
        <v>1310</v>
      </c>
      <c r="AQ23" s="5"/>
      <c r="BA23" s="13" t="s">
        <v>1310</v>
      </c>
      <c r="BE23" s="5"/>
      <c r="BN23" s="13" t="s">
        <v>1310</v>
      </c>
      <c r="BQ23" s="5"/>
      <c r="CA23" s="13" t="s">
        <v>1310</v>
      </c>
      <c r="CD23" s="5"/>
      <c r="CN23" s="13" t="s">
        <v>1310</v>
      </c>
      <c r="CQ23" s="5"/>
      <c r="DA23" s="13" t="s">
        <v>1310</v>
      </c>
      <c r="DD23" s="5"/>
      <c r="DN23" s="13" t="s">
        <v>1310</v>
      </c>
      <c r="DQ23" s="5"/>
      <c r="EA23" s="13" t="s">
        <v>1310</v>
      </c>
      <c r="ED23" s="5"/>
      <c r="EN23" s="13" t="s">
        <v>1310</v>
      </c>
      <c r="EQ23" s="5"/>
      <c r="FA23" s="13" t="s">
        <v>1310</v>
      </c>
      <c r="FD23" s="5"/>
      <c r="FN23" s="13" t="s">
        <v>1310</v>
      </c>
      <c r="FQ23" s="5"/>
      <c r="GA23" s="13" t="s">
        <v>1310</v>
      </c>
      <c r="GD23" s="5"/>
      <c r="GN23" s="13" t="s">
        <v>1310</v>
      </c>
      <c r="GQ23" s="5"/>
      <c r="HA23" s="13" t="s">
        <v>1310</v>
      </c>
      <c r="HD23" s="5"/>
    </row>
    <row r="24" spans="1:212" x14ac:dyDescent="0.25">
      <c r="A24" s="13" t="s">
        <v>308</v>
      </c>
      <c r="B24" t="s">
        <v>309</v>
      </c>
      <c r="E24" s="5"/>
      <c r="N24" s="13" t="s">
        <v>308</v>
      </c>
      <c r="O24" t="s">
        <v>309</v>
      </c>
      <c r="Q24" s="5"/>
      <c r="AA24" s="13" t="s">
        <v>308</v>
      </c>
      <c r="AB24" t="s">
        <v>309</v>
      </c>
      <c r="AD24" s="5"/>
      <c r="AN24" s="13" t="s">
        <v>308</v>
      </c>
      <c r="AO24" t="s">
        <v>309</v>
      </c>
      <c r="AQ24" s="5"/>
      <c r="BA24" s="13" t="s">
        <v>308</v>
      </c>
      <c r="BB24" t="s">
        <v>309</v>
      </c>
      <c r="BE24" s="5"/>
      <c r="BN24" s="13" t="s">
        <v>308</v>
      </c>
      <c r="BO24" t="s">
        <v>309</v>
      </c>
      <c r="BQ24" s="5"/>
      <c r="CA24" s="13" t="s">
        <v>308</v>
      </c>
      <c r="CB24" t="s">
        <v>309</v>
      </c>
      <c r="CD24" s="5"/>
      <c r="CN24" s="13" t="s">
        <v>308</v>
      </c>
      <c r="CO24" t="s">
        <v>309</v>
      </c>
      <c r="CQ24" s="5"/>
      <c r="DA24" s="13" t="s">
        <v>308</v>
      </c>
      <c r="DB24" t="s">
        <v>309</v>
      </c>
      <c r="DD24" s="5"/>
      <c r="DN24" s="13" t="s">
        <v>308</v>
      </c>
      <c r="DO24" t="s">
        <v>309</v>
      </c>
      <c r="DQ24" s="5"/>
      <c r="EA24" s="13" t="s">
        <v>308</v>
      </c>
      <c r="EB24" t="s">
        <v>309</v>
      </c>
      <c r="ED24" s="5"/>
      <c r="EN24" s="13" t="s">
        <v>308</v>
      </c>
      <c r="EO24" t="s">
        <v>309</v>
      </c>
      <c r="EQ24" s="5"/>
      <c r="FA24" s="13" t="s">
        <v>308</v>
      </c>
      <c r="FB24" t="s">
        <v>309</v>
      </c>
      <c r="FD24" s="5"/>
      <c r="FN24" s="13" t="s">
        <v>308</v>
      </c>
      <c r="FO24" t="s">
        <v>309</v>
      </c>
      <c r="FQ24" s="5"/>
      <c r="GA24" s="13" t="s">
        <v>308</v>
      </c>
      <c r="GB24" t="s">
        <v>309</v>
      </c>
      <c r="GD24" s="5"/>
      <c r="GN24" s="13" t="s">
        <v>308</v>
      </c>
      <c r="GO24" t="s">
        <v>309</v>
      </c>
      <c r="GQ24" s="5"/>
      <c r="HA24" s="13" t="s">
        <v>308</v>
      </c>
      <c r="HB24" t="s">
        <v>309</v>
      </c>
      <c r="HD24" s="5"/>
    </row>
    <row r="25" spans="1:212" x14ac:dyDescent="0.25">
      <c r="A25" s="13" t="s">
        <v>1402</v>
      </c>
      <c r="E25" s="5"/>
      <c r="N25" s="13" t="s">
        <v>1402</v>
      </c>
      <c r="Q25" s="5"/>
      <c r="AA25" s="13" t="s">
        <v>1402</v>
      </c>
      <c r="AD25" s="5"/>
      <c r="AN25" s="13" t="s">
        <v>1402</v>
      </c>
      <c r="AQ25" s="5"/>
      <c r="BA25" s="13" t="s">
        <v>1402</v>
      </c>
      <c r="BE25" s="5"/>
      <c r="BN25" s="13" t="s">
        <v>1402</v>
      </c>
      <c r="BQ25" s="5"/>
      <c r="CA25" s="13" t="s">
        <v>1402</v>
      </c>
      <c r="CD25" s="5"/>
      <c r="CN25" s="13" t="s">
        <v>1311</v>
      </c>
      <c r="CQ25" s="5"/>
      <c r="DA25" s="13" t="s">
        <v>1402</v>
      </c>
      <c r="DD25" s="5"/>
      <c r="DN25" s="13" t="s">
        <v>1402</v>
      </c>
      <c r="DQ25" s="5"/>
      <c r="EA25" s="13" t="s">
        <v>1402</v>
      </c>
      <c r="ED25" s="5"/>
      <c r="EN25" s="13" t="s">
        <v>1402</v>
      </c>
      <c r="EQ25" s="5"/>
      <c r="FA25" s="13" t="s">
        <v>1402</v>
      </c>
      <c r="FD25" s="5"/>
      <c r="FN25" s="13" t="s">
        <v>1402</v>
      </c>
      <c r="FQ25" s="5"/>
      <c r="GA25" s="13" t="s">
        <v>1402</v>
      </c>
      <c r="GD25" s="5"/>
      <c r="GN25" s="13" t="s">
        <v>1402</v>
      </c>
      <c r="GQ25" s="5"/>
      <c r="HA25" s="13" t="s">
        <v>1402</v>
      </c>
      <c r="HD25" s="5"/>
    </row>
    <row r="26" spans="1:212" x14ac:dyDescent="0.25">
      <c r="A26" s="13" t="s">
        <v>310</v>
      </c>
      <c r="B26">
        <v>7620</v>
      </c>
      <c r="E26" s="5"/>
      <c r="N26" s="13" t="s">
        <v>310</v>
      </c>
      <c r="O26">
        <v>7620</v>
      </c>
      <c r="Q26" s="5"/>
      <c r="AA26" s="13" t="s">
        <v>310</v>
      </c>
      <c r="AB26">
        <v>7620</v>
      </c>
      <c r="AD26" s="5"/>
      <c r="AN26" s="13" t="s">
        <v>310</v>
      </c>
      <c r="AO26">
        <v>7620</v>
      </c>
      <c r="AQ26" s="5"/>
      <c r="BA26" s="13" t="s">
        <v>310</v>
      </c>
      <c r="BB26">
        <v>7620</v>
      </c>
      <c r="BE26" s="5"/>
      <c r="BN26" s="13" t="s">
        <v>310</v>
      </c>
      <c r="BO26">
        <v>7620</v>
      </c>
      <c r="BQ26" s="5"/>
      <c r="CA26" s="13" t="s">
        <v>310</v>
      </c>
      <c r="CB26">
        <v>7620</v>
      </c>
      <c r="CD26" s="5"/>
      <c r="CN26" s="13" t="s">
        <v>310</v>
      </c>
      <c r="CO26">
        <v>13400</v>
      </c>
      <c r="CQ26" s="5"/>
      <c r="DA26" s="13" t="s">
        <v>310</v>
      </c>
      <c r="DB26">
        <v>7620</v>
      </c>
      <c r="DD26" s="5"/>
      <c r="DN26" s="13" t="s">
        <v>310</v>
      </c>
      <c r="DO26">
        <v>7620</v>
      </c>
      <c r="DQ26" s="5"/>
      <c r="EA26" s="13" t="s">
        <v>310</v>
      </c>
      <c r="EB26">
        <v>7620</v>
      </c>
      <c r="ED26" s="5"/>
      <c r="EN26" s="13" t="s">
        <v>310</v>
      </c>
      <c r="EO26">
        <v>7620</v>
      </c>
      <c r="EQ26" s="5"/>
      <c r="FA26" s="13" t="s">
        <v>310</v>
      </c>
      <c r="FB26">
        <v>7620</v>
      </c>
      <c r="FD26" s="5"/>
      <c r="FN26" s="13" t="s">
        <v>310</v>
      </c>
      <c r="FO26">
        <v>7620</v>
      </c>
      <c r="FQ26" s="5"/>
      <c r="GA26" s="13" t="s">
        <v>310</v>
      </c>
      <c r="GB26">
        <v>7620</v>
      </c>
      <c r="GD26" s="5"/>
      <c r="GN26" s="13" t="s">
        <v>310</v>
      </c>
      <c r="GO26">
        <v>7620</v>
      </c>
      <c r="GQ26" s="5"/>
      <c r="HA26" s="13" t="s">
        <v>310</v>
      </c>
      <c r="HB26">
        <v>7620</v>
      </c>
      <c r="HD26" s="5"/>
    </row>
    <row r="27" spans="1:212" x14ac:dyDescent="0.25">
      <c r="A27" s="13" t="s">
        <v>311</v>
      </c>
      <c r="B27">
        <v>100</v>
      </c>
      <c r="E27" s="5"/>
      <c r="N27" s="13" t="s">
        <v>311</v>
      </c>
      <c r="O27">
        <v>100</v>
      </c>
      <c r="Q27" s="5"/>
      <c r="AA27" s="13" t="s">
        <v>311</v>
      </c>
      <c r="AB27">
        <v>100</v>
      </c>
      <c r="AD27" s="5"/>
      <c r="AN27" s="13" t="s">
        <v>311</v>
      </c>
      <c r="AO27">
        <v>100</v>
      </c>
      <c r="AQ27" s="5"/>
      <c r="BA27" s="13" t="s">
        <v>311</v>
      </c>
      <c r="BB27">
        <v>100</v>
      </c>
      <c r="BE27" s="5"/>
      <c r="BN27" s="13" t="s">
        <v>311</v>
      </c>
      <c r="BO27">
        <v>100</v>
      </c>
      <c r="BQ27" s="5"/>
      <c r="CA27" s="13" t="s">
        <v>311</v>
      </c>
      <c r="CB27">
        <v>100</v>
      </c>
      <c r="CD27" s="5"/>
      <c r="CN27" s="13" t="s">
        <v>311</v>
      </c>
      <c r="CO27">
        <v>100</v>
      </c>
      <c r="CQ27" s="5"/>
      <c r="DA27" s="13" t="s">
        <v>311</v>
      </c>
      <c r="DB27">
        <v>100</v>
      </c>
      <c r="DD27" s="5"/>
      <c r="DN27" s="13" t="s">
        <v>311</v>
      </c>
      <c r="DO27">
        <v>100</v>
      </c>
      <c r="DQ27" s="5"/>
      <c r="EA27" s="13" t="s">
        <v>311</v>
      </c>
      <c r="EB27">
        <v>100</v>
      </c>
      <c r="ED27" s="5"/>
      <c r="EN27" s="13" t="s">
        <v>311</v>
      </c>
      <c r="EO27">
        <v>100</v>
      </c>
      <c r="EQ27" s="5"/>
      <c r="FA27" s="13" t="s">
        <v>311</v>
      </c>
      <c r="FB27">
        <v>100</v>
      </c>
      <c r="FD27" s="5"/>
      <c r="FN27" s="13" t="s">
        <v>311</v>
      </c>
      <c r="FO27">
        <v>100</v>
      </c>
      <c r="FQ27" s="5"/>
      <c r="GA27" s="13" t="s">
        <v>311</v>
      </c>
      <c r="GB27">
        <v>100</v>
      </c>
      <c r="GD27" s="5"/>
      <c r="GN27" s="13" t="s">
        <v>311</v>
      </c>
      <c r="GO27">
        <v>100</v>
      </c>
      <c r="GQ27" s="5"/>
      <c r="HA27" s="13" t="s">
        <v>311</v>
      </c>
      <c r="HB27">
        <v>100</v>
      </c>
      <c r="HD27" s="5"/>
    </row>
    <row r="28" spans="1:212" x14ac:dyDescent="0.25">
      <c r="A28" s="13" t="s">
        <v>312</v>
      </c>
      <c r="B28">
        <v>100</v>
      </c>
      <c r="E28" s="5"/>
      <c r="N28" s="13" t="s">
        <v>312</v>
      </c>
      <c r="O28">
        <v>100</v>
      </c>
      <c r="Q28" s="5"/>
      <c r="AA28" s="13" t="s">
        <v>312</v>
      </c>
      <c r="AB28">
        <v>100</v>
      </c>
      <c r="AD28" s="5"/>
      <c r="AN28" s="13" t="s">
        <v>312</v>
      </c>
      <c r="AO28">
        <v>100</v>
      </c>
      <c r="AQ28" s="5"/>
      <c r="BA28" s="13" t="s">
        <v>312</v>
      </c>
      <c r="BB28">
        <v>100</v>
      </c>
      <c r="BE28" s="5"/>
      <c r="BN28" s="13" t="s">
        <v>312</v>
      </c>
      <c r="BO28">
        <v>100</v>
      </c>
      <c r="BQ28" s="5"/>
      <c r="CA28" s="13" t="s">
        <v>312</v>
      </c>
      <c r="CB28">
        <v>100</v>
      </c>
      <c r="CD28" s="5"/>
      <c r="CN28" s="13" t="s">
        <v>312</v>
      </c>
      <c r="CO28">
        <v>100</v>
      </c>
      <c r="CQ28" s="5"/>
      <c r="DA28" s="13" t="s">
        <v>312</v>
      </c>
      <c r="DB28">
        <v>100</v>
      </c>
      <c r="DD28" s="5"/>
      <c r="DN28" s="13" t="s">
        <v>312</v>
      </c>
      <c r="DO28">
        <v>100</v>
      </c>
      <c r="DQ28" s="5"/>
      <c r="EA28" s="13" t="s">
        <v>312</v>
      </c>
      <c r="EB28">
        <v>100</v>
      </c>
      <c r="ED28" s="5"/>
      <c r="EN28" s="13" t="s">
        <v>312</v>
      </c>
      <c r="EO28">
        <v>100</v>
      </c>
      <c r="EQ28" s="5"/>
      <c r="FA28" s="13" t="s">
        <v>312</v>
      </c>
      <c r="FB28">
        <v>100</v>
      </c>
      <c r="FD28" s="5"/>
      <c r="FN28" s="13" t="s">
        <v>312</v>
      </c>
      <c r="FO28">
        <v>100</v>
      </c>
      <c r="FQ28" s="5"/>
      <c r="GA28" s="13" t="s">
        <v>312</v>
      </c>
      <c r="GB28">
        <v>100</v>
      </c>
      <c r="GD28" s="5"/>
      <c r="GN28" s="13" t="s">
        <v>312</v>
      </c>
      <c r="GO28">
        <v>100</v>
      </c>
      <c r="GQ28" s="5"/>
      <c r="HA28" s="13" t="s">
        <v>312</v>
      </c>
      <c r="HB28">
        <v>100</v>
      </c>
      <c r="HD28" s="5"/>
    </row>
    <row r="29" spans="1:212" x14ac:dyDescent="0.25">
      <c r="A29" s="13" t="s">
        <v>1403</v>
      </c>
      <c r="E29" s="5"/>
      <c r="N29" s="13" t="s">
        <v>1404</v>
      </c>
      <c r="Q29" s="5"/>
      <c r="AA29" s="13" t="s">
        <v>1405</v>
      </c>
      <c r="AD29" s="5"/>
      <c r="AN29" s="13" t="s">
        <v>1406</v>
      </c>
      <c r="AQ29" s="5"/>
      <c r="BA29" s="13" t="s">
        <v>1407</v>
      </c>
      <c r="BE29" s="5"/>
      <c r="BN29" s="13" t="s">
        <v>1408</v>
      </c>
      <c r="BQ29" s="5"/>
      <c r="CA29" s="13" t="s">
        <v>1409</v>
      </c>
      <c r="CD29" s="5"/>
      <c r="CN29" s="13" t="s">
        <v>1319</v>
      </c>
      <c r="CQ29" s="5"/>
      <c r="DA29" s="13" t="s">
        <v>1410</v>
      </c>
      <c r="DD29" s="5"/>
      <c r="DN29" s="13" t="s">
        <v>1411</v>
      </c>
      <c r="DQ29" s="5"/>
      <c r="EA29" s="13" t="s">
        <v>1408</v>
      </c>
      <c r="ED29" s="5"/>
      <c r="EN29" s="13" t="s">
        <v>1412</v>
      </c>
      <c r="EQ29" s="5"/>
      <c r="FA29" s="13" t="s">
        <v>1413</v>
      </c>
      <c r="FD29" s="5"/>
      <c r="FN29" s="13" t="s">
        <v>1414</v>
      </c>
      <c r="FQ29" s="5"/>
      <c r="GA29" s="13" t="s">
        <v>1415</v>
      </c>
      <c r="GD29" s="5"/>
      <c r="GN29" s="13" t="s">
        <v>1408</v>
      </c>
      <c r="GQ29" s="5"/>
      <c r="HA29" s="13" t="s">
        <v>1416</v>
      </c>
      <c r="HD29" s="5"/>
    </row>
    <row r="30" spans="1:212" x14ac:dyDescent="0.25">
      <c r="A30" s="13" t="s">
        <v>1417</v>
      </c>
      <c r="E30" s="5"/>
      <c r="N30" s="13" t="s">
        <v>1418</v>
      </c>
      <c r="Q30" s="5"/>
      <c r="AA30" s="13" t="s">
        <v>1419</v>
      </c>
      <c r="AD30" s="5"/>
      <c r="AN30" s="13" t="s">
        <v>1420</v>
      </c>
      <c r="AQ30" s="5"/>
      <c r="BA30" s="13" t="s">
        <v>1421</v>
      </c>
      <c r="BE30" s="5"/>
      <c r="BN30" s="13" t="s">
        <v>1422</v>
      </c>
      <c r="BQ30" s="5"/>
      <c r="CA30" s="13" t="s">
        <v>1423</v>
      </c>
      <c r="CD30" s="5"/>
      <c r="CN30" s="13" t="s">
        <v>1332</v>
      </c>
      <c r="CQ30" s="5"/>
      <c r="DA30" s="13" t="s">
        <v>1424</v>
      </c>
      <c r="DD30" s="5"/>
      <c r="DN30" s="13" t="s">
        <v>1425</v>
      </c>
      <c r="DQ30" s="5"/>
      <c r="EA30" s="13" t="s">
        <v>1422</v>
      </c>
      <c r="ED30" s="5"/>
      <c r="EN30" s="13" t="s">
        <v>1426</v>
      </c>
      <c r="EQ30" s="5"/>
      <c r="FA30" s="13" t="s">
        <v>1427</v>
      </c>
      <c r="FD30" s="5"/>
      <c r="FN30" s="13" t="s">
        <v>1428</v>
      </c>
      <c r="FQ30" s="5"/>
      <c r="GA30" s="13" t="s">
        <v>1429</v>
      </c>
      <c r="GD30" s="5"/>
      <c r="GN30" s="13" t="s">
        <v>1422</v>
      </c>
      <c r="GQ30" s="5"/>
      <c r="HA30" s="13" t="s">
        <v>1430</v>
      </c>
      <c r="HD30" s="5"/>
    </row>
    <row r="31" spans="1:212" x14ac:dyDescent="0.25">
      <c r="A31" s="13" t="s">
        <v>1431</v>
      </c>
      <c r="E31" s="5"/>
      <c r="N31" s="13" t="s">
        <v>1432</v>
      </c>
      <c r="Q31" s="5"/>
      <c r="AA31" s="13" t="s">
        <v>1433</v>
      </c>
      <c r="AD31" s="5"/>
      <c r="AN31" s="13" t="s">
        <v>1434</v>
      </c>
      <c r="AQ31" s="5"/>
      <c r="BA31" s="13" t="s">
        <v>1435</v>
      </c>
      <c r="BE31" s="5"/>
      <c r="BN31" s="13" t="s">
        <v>1436</v>
      </c>
      <c r="BQ31" s="5"/>
      <c r="CA31" s="13" t="s">
        <v>1437</v>
      </c>
      <c r="CD31" s="5"/>
      <c r="CN31" s="13" t="s">
        <v>1345</v>
      </c>
      <c r="CQ31" s="5"/>
      <c r="DA31" s="13" t="s">
        <v>1438</v>
      </c>
      <c r="DD31" s="5"/>
      <c r="DN31" s="13" t="s">
        <v>1439</v>
      </c>
      <c r="DQ31" s="5"/>
      <c r="EA31" s="13" t="s">
        <v>1440</v>
      </c>
      <c r="ED31" s="5"/>
      <c r="EN31" s="13" t="s">
        <v>1441</v>
      </c>
      <c r="EQ31" s="5"/>
      <c r="FA31" s="13" t="s">
        <v>1442</v>
      </c>
      <c r="FD31" s="5"/>
      <c r="FN31" s="13" t="s">
        <v>1443</v>
      </c>
      <c r="FQ31" s="5"/>
      <c r="GA31" s="13" t="s">
        <v>1444</v>
      </c>
      <c r="GD31" s="5"/>
      <c r="GN31" s="13" t="s">
        <v>1445</v>
      </c>
      <c r="GQ31" s="5"/>
      <c r="HA31" s="13" t="s">
        <v>1446</v>
      </c>
      <c r="HD31" s="5"/>
    </row>
    <row r="32" spans="1:212" x14ac:dyDescent="0.25">
      <c r="A32" s="13" t="s">
        <v>313</v>
      </c>
      <c r="B32" t="s">
        <v>314</v>
      </c>
      <c r="C32" t="s">
        <v>1447</v>
      </c>
      <c r="E32" s="5"/>
      <c r="N32" s="13" t="s">
        <v>313</v>
      </c>
      <c r="O32" t="s">
        <v>314</v>
      </c>
      <c r="P32" t="s">
        <v>1448</v>
      </c>
      <c r="Q32" s="5"/>
      <c r="AA32" s="13" t="s">
        <v>313</v>
      </c>
      <c r="AB32" t="s">
        <v>314</v>
      </c>
      <c r="AC32" t="s">
        <v>1449</v>
      </c>
      <c r="AD32" s="5"/>
      <c r="AN32" s="13" t="s">
        <v>313</v>
      </c>
      <c r="AO32" t="s">
        <v>314</v>
      </c>
      <c r="AP32" t="s">
        <v>1450</v>
      </c>
      <c r="AQ32" s="5"/>
      <c r="BA32" s="13" t="s">
        <v>313</v>
      </c>
      <c r="BB32" t="s">
        <v>314</v>
      </c>
      <c r="BC32" t="s">
        <v>1451</v>
      </c>
      <c r="BE32" s="5"/>
      <c r="BN32" s="13" t="s">
        <v>313</v>
      </c>
      <c r="BO32" t="s">
        <v>314</v>
      </c>
      <c r="BP32" t="s">
        <v>1452</v>
      </c>
      <c r="BQ32" s="5"/>
      <c r="CA32" s="13" t="s">
        <v>313</v>
      </c>
      <c r="CB32" t="s">
        <v>314</v>
      </c>
      <c r="CC32" t="s">
        <v>1453</v>
      </c>
      <c r="CD32" s="5"/>
      <c r="CN32" s="13" t="s">
        <v>313</v>
      </c>
      <c r="CO32" t="s">
        <v>314</v>
      </c>
      <c r="CP32" t="s">
        <v>1362</v>
      </c>
      <c r="CQ32" s="5"/>
      <c r="DA32" s="13" t="s">
        <v>313</v>
      </c>
      <c r="DB32" t="s">
        <v>314</v>
      </c>
      <c r="DC32" t="s">
        <v>1454</v>
      </c>
      <c r="DD32" s="5"/>
      <c r="DN32" s="13" t="s">
        <v>313</v>
      </c>
      <c r="DO32" t="s">
        <v>314</v>
      </c>
      <c r="DP32" t="s">
        <v>1455</v>
      </c>
      <c r="DQ32" s="5"/>
      <c r="EA32" s="13" t="s">
        <v>313</v>
      </c>
      <c r="EB32" t="s">
        <v>314</v>
      </c>
      <c r="EC32" t="s">
        <v>1452</v>
      </c>
      <c r="ED32" s="5"/>
      <c r="EN32" s="13" t="s">
        <v>313</v>
      </c>
      <c r="EO32" t="s">
        <v>314</v>
      </c>
      <c r="EP32" t="s">
        <v>1456</v>
      </c>
      <c r="EQ32" s="5"/>
      <c r="FA32" s="13" t="s">
        <v>313</v>
      </c>
      <c r="FB32" t="s">
        <v>314</v>
      </c>
      <c r="FC32" t="s">
        <v>1457</v>
      </c>
      <c r="FD32" s="5"/>
      <c r="FN32" s="13" t="s">
        <v>313</v>
      </c>
      <c r="FO32" t="s">
        <v>314</v>
      </c>
      <c r="FP32" t="s">
        <v>1458</v>
      </c>
      <c r="FQ32" s="5"/>
      <c r="GA32" s="13" t="s">
        <v>313</v>
      </c>
      <c r="GB32" t="s">
        <v>314</v>
      </c>
      <c r="GC32" t="s">
        <v>1459</v>
      </c>
      <c r="GD32" s="5"/>
      <c r="GN32" s="13" t="s">
        <v>313</v>
      </c>
      <c r="GO32" t="s">
        <v>314</v>
      </c>
      <c r="GP32" t="s">
        <v>1452</v>
      </c>
      <c r="GQ32" s="5"/>
      <c r="HA32" s="13" t="s">
        <v>313</v>
      </c>
      <c r="HB32" t="s">
        <v>314</v>
      </c>
      <c r="HC32" t="s">
        <v>1460</v>
      </c>
      <c r="HD32" s="5"/>
    </row>
    <row r="33" spans="1:220" x14ac:dyDescent="0.25">
      <c r="A33" s="13" t="s">
        <v>315</v>
      </c>
      <c r="B33" t="s">
        <v>316</v>
      </c>
      <c r="E33" s="5"/>
      <c r="N33" s="13" t="s">
        <v>315</v>
      </c>
      <c r="O33" t="s">
        <v>316</v>
      </c>
      <c r="Q33" s="5"/>
      <c r="AA33" s="13" t="s">
        <v>315</v>
      </c>
      <c r="AB33" t="s">
        <v>316</v>
      </c>
      <c r="AD33" s="5"/>
      <c r="AN33" s="13" t="s">
        <v>315</v>
      </c>
      <c r="AO33" t="s">
        <v>316</v>
      </c>
      <c r="AQ33" s="5"/>
      <c r="BA33" s="13" t="s">
        <v>315</v>
      </c>
      <c r="BB33" t="s">
        <v>316</v>
      </c>
      <c r="BE33" s="5"/>
      <c r="BN33" s="13" t="s">
        <v>315</v>
      </c>
      <c r="BO33" t="s">
        <v>316</v>
      </c>
      <c r="BQ33" s="5"/>
      <c r="CA33" s="13" t="s">
        <v>315</v>
      </c>
      <c r="CB33" t="s">
        <v>316</v>
      </c>
      <c r="CD33" s="5"/>
      <c r="CN33" s="13" t="s">
        <v>315</v>
      </c>
      <c r="CO33" t="s">
        <v>316</v>
      </c>
      <c r="CQ33" s="5"/>
      <c r="DA33" s="13" t="s">
        <v>315</v>
      </c>
      <c r="DB33" t="s">
        <v>316</v>
      </c>
      <c r="DD33" s="5"/>
      <c r="DN33" s="13" t="s">
        <v>315</v>
      </c>
      <c r="DO33" t="s">
        <v>316</v>
      </c>
      <c r="DQ33" s="5"/>
      <c r="EA33" s="13" t="s">
        <v>315</v>
      </c>
      <c r="EB33" t="s">
        <v>316</v>
      </c>
      <c r="ED33" s="5"/>
      <c r="EN33" s="13" t="s">
        <v>315</v>
      </c>
      <c r="EO33" t="s">
        <v>316</v>
      </c>
      <c r="EQ33" s="5"/>
      <c r="FA33" s="13" t="s">
        <v>315</v>
      </c>
      <c r="FB33" t="s">
        <v>316</v>
      </c>
      <c r="FD33" s="5"/>
      <c r="FN33" s="13" t="s">
        <v>315</v>
      </c>
      <c r="FO33" t="s">
        <v>316</v>
      </c>
      <c r="FQ33" s="5"/>
      <c r="GA33" s="13" t="s">
        <v>315</v>
      </c>
      <c r="GB33" t="s">
        <v>316</v>
      </c>
      <c r="GD33" s="5"/>
      <c r="GN33" s="13" t="s">
        <v>315</v>
      </c>
      <c r="GO33" t="s">
        <v>316</v>
      </c>
      <c r="GQ33" s="5"/>
      <c r="HA33" s="13" t="s">
        <v>315</v>
      </c>
      <c r="HB33" t="s">
        <v>316</v>
      </c>
      <c r="HD33" s="5"/>
    </row>
    <row r="34" spans="1:220" x14ac:dyDescent="0.25">
      <c r="A34" s="13" t="s">
        <v>317</v>
      </c>
      <c r="B34" t="s">
        <v>318</v>
      </c>
      <c r="C34" t="s">
        <v>319</v>
      </c>
      <c r="E34" s="5"/>
      <c r="N34" s="13" t="s">
        <v>317</v>
      </c>
      <c r="O34" t="s">
        <v>318</v>
      </c>
      <c r="P34" t="s">
        <v>319</v>
      </c>
      <c r="Q34" s="5"/>
      <c r="AA34" s="13" t="s">
        <v>317</v>
      </c>
      <c r="AB34" t="s">
        <v>318</v>
      </c>
      <c r="AC34" t="s">
        <v>319</v>
      </c>
      <c r="AD34" s="5"/>
      <c r="AN34" s="13" t="s">
        <v>317</v>
      </c>
      <c r="AO34" t="s">
        <v>318</v>
      </c>
      <c r="AP34" t="s">
        <v>319</v>
      </c>
      <c r="AQ34" s="5"/>
      <c r="BA34" s="13" t="s">
        <v>317</v>
      </c>
      <c r="BB34" t="s">
        <v>318</v>
      </c>
      <c r="BC34" t="s">
        <v>319</v>
      </c>
      <c r="BE34" s="5"/>
      <c r="BN34" s="13" t="s">
        <v>317</v>
      </c>
      <c r="BO34" t="s">
        <v>318</v>
      </c>
      <c r="BP34" t="s">
        <v>319</v>
      </c>
      <c r="BQ34" s="5"/>
      <c r="CA34" s="13" t="s">
        <v>317</v>
      </c>
      <c r="CB34" t="s">
        <v>318</v>
      </c>
      <c r="CC34" t="s">
        <v>319</v>
      </c>
      <c r="CD34" s="5"/>
      <c r="CN34" s="13" t="s">
        <v>317</v>
      </c>
      <c r="CO34" t="s">
        <v>318</v>
      </c>
      <c r="CP34" t="s">
        <v>319</v>
      </c>
      <c r="CQ34" s="5"/>
      <c r="DA34" s="13" t="s">
        <v>317</v>
      </c>
      <c r="DB34" t="s">
        <v>318</v>
      </c>
      <c r="DC34" t="s">
        <v>319</v>
      </c>
      <c r="DD34" s="5"/>
      <c r="DN34" s="13" t="s">
        <v>317</v>
      </c>
      <c r="DO34" t="s">
        <v>318</v>
      </c>
      <c r="DP34" t="s">
        <v>319</v>
      </c>
      <c r="DQ34" s="5"/>
      <c r="EA34" s="13" t="s">
        <v>317</v>
      </c>
      <c r="EB34" t="s">
        <v>318</v>
      </c>
      <c r="EC34" t="s">
        <v>319</v>
      </c>
      <c r="ED34" s="5"/>
      <c r="EN34" s="13" t="s">
        <v>317</v>
      </c>
      <c r="EO34" t="s">
        <v>318</v>
      </c>
      <c r="EP34" t="s">
        <v>319</v>
      </c>
      <c r="EQ34" s="5"/>
      <c r="FA34" s="13" t="s">
        <v>317</v>
      </c>
      <c r="FB34" t="s">
        <v>318</v>
      </c>
      <c r="FC34" t="s">
        <v>319</v>
      </c>
      <c r="FD34" s="5"/>
      <c r="FN34" s="13" t="s">
        <v>317</v>
      </c>
      <c r="FO34" t="s">
        <v>318</v>
      </c>
      <c r="FP34" t="s">
        <v>319</v>
      </c>
      <c r="FQ34" s="5"/>
      <c r="GA34" s="13" t="s">
        <v>317</v>
      </c>
      <c r="GB34" t="s">
        <v>318</v>
      </c>
      <c r="GC34" t="s">
        <v>319</v>
      </c>
      <c r="GD34" s="5"/>
      <c r="GN34" s="13" t="s">
        <v>317</v>
      </c>
      <c r="GO34" t="s">
        <v>318</v>
      </c>
      <c r="GP34" t="s">
        <v>319</v>
      </c>
      <c r="GQ34" s="5"/>
      <c r="HA34" s="13" t="s">
        <v>317</v>
      </c>
      <c r="HB34" t="s">
        <v>318</v>
      </c>
      <c r="HC34" t="s">
        <v>319</v>
      </c>
      <c r="HD34" s="5"/>
    </row>
    <row r="35" spans="1:220" x14ac:dyDescent="0.25">
      <c r="A35" s="13" t="s">
        <v>320</v>
      </c>
      <c r="E35" s="5"/>
      <c r="N35" s="13" t="s">
        <v>320</v>
      </c>
      <c r="Q35" s="5"/>
      <c r="AA35" s="13" t="s">
        <v>320</v>
      </c>
      <c r="AD35" s="5"/>
      <c r="AN35" s="13" t="s">
        <v>320</v>
      </c>
      <c r="AQ35" s="5"/>
      <c r="BA35" s="13" t="s">
        <v>320</v>
      </c>
      <c r="BE35" s="5"/>
      <c r="BN35" s="13" t="s">
        <v>320</v>
      </c>
      <c r="BQ35" s="5"/>
      <c r="CA35" s="13" t="s">
        <v>320</v>
      </c>
      <c r="CD35" s="5"/>
      <c r="CN35" s="13" t="s">
        <v>320</v>
      </c>
      <c r="CQ35" s="5"/>
      <c r="DA35" s="13" t="s">
        <v>320</v>
      </c>
      <c r="DD35" s="5"/>
      <c r="DN35" s="13" t="s">
        <v>320</v>
      </c>
      <c r="DQ35" s="5"/>
      <c r="EA35" s="13" t="s">
        <v>320</v>
      </c>
      <c r="ED35" s="5"/>
      <c r="EN35" s="13" t="s">
        <v>320</v>
      </c>
      <c r="EQ35" s="5"/>
      <c r="FA35" s="13" t="s">
        <v>320</v>
      </c>
      <c r="FD35" s="5"/>
      <c r="FN35" s="13" t="s">
        <v>320</v>
      </c>
      <c r="FQ35" s="5"/>
      <c r="GA35" s="13" t="s">
        <v>320</v>
      </c>
      <c r="GD35" s="5"/>
      <c r="GN35" s="13" t="s">
        <v>320</v>
      </c>
      <c r="GQ35" s="5"/>
      <c r="HA35" s="13" t="s">
        <v>320</v>
      </c>
      <c r="HD35" s="5"/>
    </row>
    <row r="36" spans="1:220" x14ac:dyDescent="0.25">
      <c r="A36" s="13" t="s">
        <v>321</v>
      </c>
      <c r="E36" s="5"/>
      <c r="N36" s="13" t="s">
        <v>1461</v>
      </c>
      <c r="Q36" s="5"/>
      <c r="AA36" s="13" t="s">
        <v>1462</v>
      </c>
      <c r="AD36" s="5"/>
      <c r="AN36" s="13" t="s">
        <v>1463</v>
      </c>
      <c r="AQ36" s="5"/>
      <c r="BA36" s="13" t="s">
        <v>1464</v>
      </c>
      <c r="BE36" s="5"/>
      <c r="BN36" s="13" t="s">
        <v>1465</v>
      </c>
      <c r="BQ36" s="5"/>
      <c r="CA36" s="13" t="s">
        <v>1466</v>
      </c>
      <c r="CD36" s="5"/>
      <c r="CN36" s="13" t="s">
        <v>1373</v>
      </c>
      <c r="CQ36" s="5"/>
      <c r="DA36" s="13" t="s">
        <v>1467</v>
      </c>
      <c r="DD36" s="5"/>
      <c r="DN36" s="13" t="s">
        <v>1468</v>
      </c>
      <c r="DQ36" s="5"/>
      <c r="EA36" s="13" t="s">
        <v>1469</v>
      </c>
      <c r="ED36" s="5"/>
      <c r="EN36" s="13" t="s">
        <v>1470</v>
      </c>
      <c r="EQ36" s="5"/>
      <c r="FA36" s="13" t="s">
        <v>1471</v>
      </c>
      <c r="FD36" s="5"/>
      <c r="FN36" s="13" t="s">
        <v>1472</v>
      </c>
      <c r="FQ36" s="5"/>
      <c r="GA36" s="13" t="s">
        <v>1473</v>
      </c>
      <c r="GD36" s="5"/>
      <c r="GN36" s="13" t="s">
        <v>1474</v>
      </c>
      <c r="GQ36" s="5"/>
      <c r="HA36" s="13" t="s">
        <v>1475</v>
      </c>
      <c r="HD36" s="5"/>
    </row>
    <row r="37" spans="1:220" x14ac:dyDescent="0.25">
      <c r="A37" s="13" t="s">
        <v>322</v>
      </c>
      <c r="B37" t="s">
        <v>314</v>
      </c>
      <c r="C37" t="s">
        <v>323</v>
      </c>
      <c r="D37" t="s">
        <v>324</v>
      </c>
      <c r="E37" s="5"/>
      <c r="N37" s="13" t="s">
        <v>322</v>
      </c>
      <c r="O37" t="s">
        <v>314</v>
      </c>
      <c r="P37" t="s">
        <v>323</v>
      </c>
      <c r="Q37" s="5" t="s">
        <v>324</v>
      </c>
      <c r="AA37" s="13" t="s">
        <v>322</v>
      </c>
      <c r="AB37" t="s">
        <v>314</v>
      </c>
      <c r="AC37" t="s">
        <v>323</v>
      </c>
      <c r="AD37" s="5" t="s">
        <v>324</v>
      </c>
      <c r="AN37" s="13" t="s">
        <v>322</v>
      </c>
      <c r="AO37" t="s">
        <v>314</v>
      </c>
      <c r="AP37" t="s">
        <v>323</v>
      </c>
      <c r="AQ37" s="5" t="s">
        <v>324</v>
      </c>
      <c r="BA37" s="13" t="s">
        <v>322</v>
      </c>
      <c r="BB37" t="s">
        <v>314</v>
      </c>
      <c r="BC37" t="s">
        <v>323</v>
      </c>
      <c r="BD37" t="s">
        <v>324</v>
      </c>
      <c r="BE37" s="5"/>
      <c r="BN37" s="13" t="s">
        <v>322</v>
      </c>
      <c r="BO37" t="s">
        <v>314</v>
      </c>
      <c r="BP37" t="s">
        <v>323</v>
      </c>
      <c r="BQ37" s="5" t="s">
        <v>324</v>
      </c>
      <c r="CA37" s="13" t="s">
        <v>322</v>
      </c>
      <c r="CB37" t="s">
        <v>314</v>
      </c>
      <c r="CC37" t="s">
        <v>323</v>
      </c>
      <c r="CD37" s="5" t="s">
        <v>324</v>
      </c>
      <c r="CN37" s="13" t="s">
        <v>322</v>
      </c>
      <c r="CO37" t="s">
        <v>314</v>
      </c>
      <c r="CP37" t="s">
        <v>323</v>
      </c>
      <c r="CQ37" s="5" t="s">
        <v>324</v>
      </c>
      <c r="DA37" s="13" t="s">
        <v>322</v>
      </c>
      <c r="DB37" t="s">
        <v>314</v>
      </c>
      <c r="DC37" t="s">
        <v>323</v>
      </c>
      <c r="DD37" s="5" t="s">
        <v>324</v>
      </c>
      <c r="DN37" s="13" t="s">
        <v>322</v>
      </c>
      <c r="DO37" t="s">
        <v>314</v>
      </c>
      <c r="DP37" t="s">
        <v>323</v>
      </c>
      <c r="DQ37" s="5" t="s">
        <v>324</v>
      </c>
      <c r="EA37" s="13" t="s">
        <v>322</v>
      </c>
      <c r="EB37" t="s">
        <v>314</v>
      </c>
      <c r="EC37" t="s">
        <v>323</v>
      </c>
      <c r="ED37" s="5" t="s">
        <v>324</v>
      </c>
      <c r="EN37" s="13" t="s">
        <v>322</v>
      </c>
      <c r="EO37" t="s">
        <v>314</v>
      </c>
      <c r="EP37" t="s">
        <v>323</v>
      </c>
      <c r="EQ37" s="5" t="s">
        <v>324</v>
      </c>
      <c r="FA37" s="13" t="s">
        <v>322</v>
      </c>
      <c r="FB37" t="s">
        <v>314</v>
      </c>
      <c r="FC37" t="s">
        <v>323</v>
      </c>
      <c r="FD37" s="5" t="s">
        <v>324</v>
      </c>
      <c r="FN37" s="13" t="s">
        <v>322</v>
      </c>
      <c r="FO37" t="s">
        <v>314</v>
      </c>
      <c r="FP37" t="s">
        <v>323</v>
      </c>
      <c r="FQ37" s="5" t="s">
        <v>324</v>
      </c>
      <c r="GA37" s="13" t="s">
        <v>322</v>
      </c>
      <c r="GB37" t="s">
        <v>314</v>
      </c>
      <c r="GC37" t="s">
        <v>323</v>
      </c>
      <c r="GD37" s="5" t="s">
        <v>324</v>
      </c>
      <c r="GN37" s="13" t="s">
        <v>322</v>
      </c>
      <c r="GO37" t="s">
        <v>314</v>
      </c>
      <c r="GP37" t="s">
        <v>323</v>
      </c>
      <c r="GQ37" s="5" t="s">
        <v>324</v>
      </c>
      <c r="HA37" s="13" t="s">
        <v>322</v>
      </c>
      <c r="HB37" t="s">
        <v>314</v>
      </c>
      <c r="HC37" t="s">
        <v>323</v>
      </c>
      <c r="HD37" s="5" t="s">
        <v>324</v>
      </c>
    </row>
    <row r="38" spans="1:220" ht="15.75" thickBot="1" x14ac:dyDescent="0.3">
      <c r="A38" s="15" t="s">
        <v>325</v>
      </c>
      <c r="B38" s="18" t="s">
        <v>323</v>
      </c>
      <c r="C38" s="18" t="s">
        <v>326</v>
      </c>
      <c r="D38" s="18"/>
      <c r="E38" s="6"/>
      <c r="N38" s="15" t="s">
        <v>325</v>
      </c>
      <c r="O38" s="18" t="s">
        <v>323</v>
      </c>
      <c r="P38" s="18" t="s">
        <v>1383</v>
      </c>
      <c r="Q38" s="6"/>
      <c r="AA38" s="15" t="s">
        <v>325</v>
      </c>
      <c r="AB38" s="18" t="s">
        <v>323</v>
      </c>
      <c r="AC38" s="18" t="s">
        <v>1384</v>
      </c>
      <c r="AD38" s="6"/>
      <c r="AN38" s="15" t="s">
        <v>325</v>
      </c>
      <c r="AO38" s="18" t="s">
        <v>323</v>
      </c>
      <c r="AP38" s="18" t="s">
        <v>1385</v>
      </c>
      <c r="AQ38" s="6"/>
      <c r="BA38" s="15" t="s">
        <v>325</v>
      </c>
      <c r="BB38" s="18" t="s">
        <v>323</v>
      </c>
      <c r="BC38" s="18" t="s">
        <v>1386</v>
      </c>
      <c r="BD38" s="18"/>
      <c r="BE38" s="6"/>
      <c r="BN38" s="15" t="s">
        <v>325</v>
      </c>
      <c r="BO38" s="18" t="s">
        <v>323</v>
      </c>
      <c r="BP38" s="18" t="s">
        <v>1476</v>
      </c>
      <c r="BQ38" s="6"/>
      <c r="CA38" s="15" t="s">
        <v>325</v>
      </c>
      <c r="CB38" s="18" t="s">
        <v>323</v>
      </c>
      <c r="CC38" s="18" t="s">
        <v>1388</v>
      </c>
      <c r="CD38" s="6"/>
      <c r="CN38" s="15" t="s">
        <v>325</v>
      </c>
      <c r="CO38" s="18" t="s">
        <v>323</v>
      </c>
      <c r="CP38" s="18" t="s">
        <v>1389</v>
      </c>
      <c r="CQ38" s="6"/>
      <c r="DA38" s="15" t="s">
        <v>325</v>
      </c>
      <c r="DB38" s="18" t="s">
        <v>323</v>
      </c>
      <c r="DC38" s="18" t="s">
        <v>1390</v>
      </c>
      <c r="DD38" s="6"/>
      <c r="DN38" s="15" t="s">
        <v>325</v>
      </c>
      <c r="DO38" s="18" t="s">
        <v>323</v>
      </c>
      <c r="DP38" s="18" t="s">
        <v>1477</v>
      </c>
      <c r="DQ38" s="6"/>
      <c r="EA38" s="15" t="s">
        <v>325</v>
      </c>
      <c r="EB38" s="18" t="s">
        <v>323</v>
      </c>
      <c r="EC38" s="18" t="s">
        <v>1478</v>
      </c>
      <c r="ED38" s="6"/>
      <c r="EN38" s="15" t="s">
        <v>325</v>
      </c>
      <c r="EO38" s="18" t="s">
        <v>323</v>
      </c>
      <c r="EP38" s="18" t="s">
        <v>1478</v>
      </c>
      <c r="EQ38" s="6"/>
      <c r="FA38" s="15" t="s">
        <v>325</v>
      </c>
      <c r="FB38" s="18" t="s">
        <v>323</v>
      </c>
      <c r="FC38" s="18" t="s">
        <v>1392</v>
      </c>
      <c r="FD38" s="6"/>
      <c r="FN38" s="15" t="s">
        <v>325</v>
      </c>
      <c r="FO38" s="18" t="s">
        <v>323</v>
      </c>
      <c r="FP38" s="18" t="s">
        <v>1479</v>
      </c>
      <c r="FQ38" s="6"/>
      <c r="GA38" s="15" t="s">
        <v>325</v>
      </c>
      <c r="GB38" s="18" t="s">
        <v>323</v>
      </c>
      <c r="GC38" s="18" t="s">
        <v>1480</v>
      </c>
      <c r="GD38" s="6"/>
      <c r="GN38" s="15" t="s">
        <v>325</v>
      </c>
      <c r="GO38" s="18" t="s">
        <v>323</v>
      </c>
      <c r="GP38" s="18" t="s">
        <v>1481</v>
      </c>
      <c r="GQ38" s="6"/>
      <c r="HA38" s="15" t="s">
        <v>325</v>
      </c>
      <c r="HB38" s="18" t="s">
        <v>323</v>
      </c>
      <c r="HC38" s="18" t="s">
        <v>1482</v>
      </c>
      <c r="HD38" s="6"/>
    </row>
    <row r="39" spans="1:220" s="128" customFormat="1" ht="15.75" thickBot="1" x14ac:dyDescent="0.3"/>
    <row r="40" spans="1:220" x14ac:dyDescent="0.25">
      <c r="A40" s="11" t="s">
        <v>160</v>
      </c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12"/>
      <c r="N40" s="11" t="s">
        <v>160</v>
      </c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12"/>
      <c r="AA40" s="11" t="s">
        <v>160</v>
      </c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12"/>
      <c r="AN40" s="11" t="s">
        <v>160</v>
      </c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12"/>
      <c r="BA40" s="11" t="s">
        <v>160</v>
      </c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12"/>
      <c r="BN40" s="11" t="s">
        <v>160</v>
      </c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12"/>
      <c r="CA40" s="11" t="s">
        <v>160</v>
      </c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12"/>
      <c r="CN40" s="11" t="s">
        <v>160</v>
      </c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12"/>
      <c r="DA40" s="11" t="s">
        <v>160</v>
      </c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12"/>
      <c r="DN40" s="11" t="s">
        <v>160</v>
      </c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12"/>
      <c r="EA40" s="11" t="s">
        <v>160</v>
      </c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12"/>
      <c r="EN40" s="11" t="s">
        <v>160</v>
      </c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12"/>
      <c r="FA40" s="11" t="s">
        <v>160</v>
      </c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12"/>
      <c r="FN40" s="11" t="s">
        <v>160</v>
      </c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12"/>
      <c r="GA40" s="11" t="s">
        <v>160</v>
      </c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12"/>
      <c r="GN40" s="11" t="s">
        <v>160</v>
      </c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12"/>
      <c r="HA40" s="11" t="s">
        <v>160</v>
      </c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12"/>
    </row>
    <row r="41" spans="1:220" x14ac:dyDescent="0.25">
      <c r="A41" s="13" t="s">
        <v>16</v>
      </c>
      <c r="B41" t="s">
        <v>17</v>
      </c>
      <c r="L41" s="5"/>
      <c r="N41" s="13" t="s">
        <v>16</v>
      </c>
      <c r="O41" t="s">
        <v>17</v>
      </c>
      <c r="Y41" s="5"/>
      <c r="AA41" s="13" t="s">
        <v>16</v>
      </c>
      <c r="AB41" t="s">
        <v>17</v>
      </c>
      <c r="AL41" s="5"/>
      <c r="AN41" s="13" t="s">
        <v>16</v>
      </c>
      <c r="AO41" t="s">
        <v>17</v>
      </c>
      <c r="AY41" s="5"/>
      <c r="BA41" s="13" t="s">
        <v>16</v>
      </c>
      <c r="BB41" t="s">
        <v>17</v>
      </c>
      <c r="BL41" s="5"/>
      <c r="BN41" s="13" t="s">
        <v>16</v>
      </c>
      <c r="BO41" t="s">
        <v>17</v>
      </c>
      <c r="BY41" s="5"/>
      <c r="CA41" s="13" t="s">
        <v>16</v>
      </c>
      <c r="CB41" t="s">
        <v>17</v>
      </c>
      <c r="CL41" s="5"/>
      <c r="CN41" s="13" t="s">
        <v>16</v>
      </c>
      <c r="CO41" t="s">
        <v>17</v>
      </c>
      <c r="CY41" s="5"/>
      <c r="DA41" s="13" t="s">
        <v>16</v>
      </c>
      <c r="DB41" t="s">
        <v>17</v>
      </c>
      <c r="DL41" s="5"/>
      <c r="DN41" s="13" t="s">
        <v>16</v>
      </c>
      <c r="DO41" t="s">
        <v>17</v>
      </c>
      <c r="DY41" s="5"/>
      <c r="EA41" s="13" t="s">
        <v>16</v>
      </c>
      <c r="EB41" t="s">
        <v>17</v>
      </c>
      <c r="EL41" s="5"/>
      <c r="EN41" s="13" t="s">
        <v>16</v>
      </c>
      <c r="EO41" t="s">
        <v>17</v>
      </c>
      <c r="EY41" s="5"/>
      <c r="FA41" s="13" t="s">
        <v>16</v>
      </c>
      <c r="FB41" t="s">
        <v>17</v>
      </c>
      <c r="FL41" s="5"/>
      <c r="FN41" s="13" t="s">
        <v>16</v>
      </c>
      <c r="FO41" t="s">
        <v>17</v>
      </c>
      <c r="FY41" s="5"/>
      <c r="GA41" s="13" t="s">
        <v>16</v>
      </c>
      <c r="GB41" t="s">
        <v>17</v>
      </c>
      <c r="GL41" s="5"/>
      <c r="GN41" s="13" t="s">
        <v>16</v>
      </c>
      <c r="GO41" t="s">
        <v>17</v>
      </c>
      <c r="GY41" s="5"/>
      <c r="HA41" s="13" t="s">
        <v>16</v>
      </c>
      <c r="HB41" t="s">
        <v>17</v>
      </c>
      <c r="HL41" s="5"/>
    </row>
    <row r="42" spans="1:220" x14ac:dyDescent="0.25">
      <c r="A42" s="13" t="s">
        <v>328</v>
      </c>
      <c r="L42" s="5"/>
      <c r="N42" s="13" t="s">
        <v>328</v>
      </c>
      <c r="Y42" s="5"/>
      <c r="AA42" s="13" t="s">
        <v>328</v>
      </c>
      <c r="AL42" s="5"/>
      <c r="AN42" s="13" t="s">
        <v>328</v>
      </c>
      <c r="AY42" s="5"/>
      <c r="BA42" s="13" t="s">
        <v>328</v>
      </c>
      <c r="BL42" s="5"/>
      <c r="BN42" s="13" t="s">
        <v>1483</v>
      </c>
      <c r="BY42" s="5"/>
      <c r="CA42" s="13" t="s">
        <v>328</v>
      </c>
      <c r="CL42" s="5"/>
      <c r="CN42" s="13" t="s">
        <v>328</v>
      </c>
      <c r="CY42" s="5"/>
      <c r="DA42" s="13" t="s">
        <v>328</v>
      </c>
      <c r="DL42" s="5"/>
      <c r="DN42" s="13" t="s">
        <v>328</v>
      </c>
      <c r="DY42" s="5"/>
      <c r="EA42" s="13" t="s">
        <v>328</v>
      </c>
      <c r="EL42" s="5"/>
      <c r="EN42" s="13" t="s">
        <v>328</v>
      </c>
      <c r="EY42" s="5"/>
      <c r="FA42" s="13" t="s">
        <v>328</v>
      </c>
      <c r="FL42" s="5"/>
      <c r="FN42" s="13" t="s">
        <v>328</v>
      </c>
      <c r="FY42" s="5"/>
      <c r="GA42" s="13" t="s">
        <v>328</v>
      </c>
      <c r="GL42" s="5"/>
      <c r="GN42" s="13" t="s">
        <v>328</v>
      </c>
      <c r="GY42" s="5"/>
      <c r="HA42" s="13" t="s">
        <v>328</v>
      </c>
      <c r="HL42" s="5"/>
    </row>
    <row r="43" spans="1:220" x14ac:dyDescent="0.25">
      <c r="A43" s="13" t="s">
        <v>162</v>
      </c>
      <c r="B43">
        <v>232831.18229198299</v>
      </c>
      <c r="L43" s="5"/>
      <c r="N43" s="13" t="s">
        <v>162</v>
      </c>
      <c r="O43">
        <v>229116.12537374799</v>
      </c>
      <c r="Y43" s="5"/>
      <c r="AA43" s="13" t="s">
        <v>162</v>
      </c>
      <c r="AB43">
        <v>232012.24167836801</v>
      </c>
      <c r="AL43" s="5"/>
      <c r="AN43" s="13" t="s">
        <v>162</v>
      </c>
      <c r="AO43">
        <v>229290.18852115399</v>
      </c>
      <c r="AY43" s="5"/>
      <c r="BA43" s="13" t="s">
        <v>162</v>
      </c>
      <c r="BB43">
        <v>227178.067680943</v>
      </c>
      <c r="BL43" s="5"/>
      <c r="BN43" s="13" t="s">
        <v>162</v>
      </c>
      <c r="BO43">
        <v>365248.30915027403</v>
      </c>
      <c r="BY43" s="5"/>
      <c r="CA43" s="13" t="s">
        <v>162</v>
      </c>
      <c r="CB43">
        <v>229453.60453232701</v>
      </c>
      <c r="CL43" s="5"/>
      <c r="CN43" s="13" t="s">
        <v>162</v>
      </c>
      <c r="CO43">
        <v>93973.078952407697</v>
      </c>
      <c r="CY43" s="5"/>
      <c r="DA43" s="13" t="s">
        <v>162</v>
      </c>
      <c r="DB43">
        <v>228225.664934142</v>
      </c>
      <c r="DL43" s="5"/>
      <c r="DN43" s="13" t="s">
        <v>162</v>
      </c>
      <c r="DO43">
        <v>229877.89652827699</v>
      </c>
      <c r="DY43" s="5"/>
      <c r="EA43" s="13" t="s">
        <v>162</v>
      </c>
      <c r="EB43">
        <v>322749.83223414002</v>
      </c>
      <c r="EL43" s="5"/>
      <c r="EN43" s="13" t="s">
        <v>162</v>
      </c>
      <c r="EO43">
        <v>322749.83223414002</v>
      </c>
      <c r="EY43" s="5"/>
      <c r="FA43" s="13" t="s">
        <v>162</v>
      </c>
      <c r="FB43">
        <v>228719.87268388501</v>
      </c>
      <c r="FL43" s="5"/>
      <c r="FN43" s="13" t="s">
        <v>162</v>
      </c>
      <c r="FO43">
        <v>227160.83398949099</v>
      </c>
      <c r="FY43" s="5"/>
      <c r="GA43" s="13" t="s">
        <v>162</v>
      </c>
      <c r="GB43">
        <v>228235.596045324</v>
      </c>
      <c r="GL43" s="5"/>
      <c r="GN43" s="13" t="s">
        <v>162</v>
      </c>
      <c r="GO43">
        <v>280212.42425605399</v>
      </c>
      <c r="GY43" s="5"/>
      <c r="HA43" s="13" t="s">
        <v>162</v>
      </c>
      <c r="HB43">
        <v>230349.16099011601</v>
      </c>
      <c r="HL43" s="5"/>
    </row>
    <row r="44" spans="1:220" x14ac:dyDescent="0.25">
      <c r="A44" s="13"/>
      <c r="L44" s="5"/>
      <c r="N44" s="13"/>
      <c r="Y44" s="5"/>
      <c r="AA44" s="13"/>
      <c r="AL44" s="5"/>
      <c r="AN44" s="13"/>
      <c r="AY44" s="5"/>
      <c r="BA44" s="13"/>
      <c r="BL44" s="5"/>
      <c r="BN44" s="13"/>
      <c r="BY44" s="5"/>
      <c r="CA44" s="13"/>
      <c r="CL44" s="5"/>
      <c r="CN44" s="13"/>
      <c r="CY44" s="5"/>
      <c r="DA44" s="13"/>
      <c r="DL44" s="5"/>
      <c r="DN44" s="13"/>
      <c r="DY44" s="5"/>
      <c r="EA44" s="13"/>
      <c r="EL44" s="5"/>
      <c r="EN44" s="13"/>
      <c r="EY44" s="5"/>
      <c r="FA44" s="13"/>
      <c r="FL44" s="5"/>
      <c r="FN44" s="13"/>
      <c r="FY44" s="5"/>
      <c r="GA44" s="13"/>
      <c r="GL44" s="5"/>
      <c r="GN44" s="13"/>
      <c r="GY44" s="5"/>
      <c r="HA44" s="13"/>
      <c r="HL44" s="5"/>
    </row>
    <row r="45" spans="1:220" x14ac:dyDescent="0.25">
      <c r="A45" s="13" t="s">
        <v>19</v>
      </c>
      <c r="B45">
        <v>0</v>
      </c>
      <c r="C45">
        <v>0.09</v>
      </c>
      <c r="D45">
        <v>0.18</v>
      </c>
      <c r="E45">
        <v>0.27</v>
      </c>
      <c r="F45">
        <v>0.36</v>
      </c>
      <c r="G45">
        <v>0.45</v>
      </c>
      <c r="H45">
        <v>0.54</v>
      </c>
      <c r="I45">
        <v>0.63</v>
      </c>
      <c r="J45">
        <v>0.72</v>
      </c>
      <c r="K45">
        <v>0.80999999999999905</v>
      </c>
      <c r="L45" s="5">
        <v>0.9</v>
      </c>
      <c r="N45" s="13" t="s">
        <v>19</v>
      </c>
      <c r="O45">
        <v>0</v>
      </c>
      <c r="P45">
        <v>0.09</v>
      </c>
      <c r="Q45">
        <v>0.18</v>
      </c>
      <c r="R45">
        <v>0.27</v>
      </c>
      <c r="S45">
        <v>0.36</v>
      </c>
      <c r="T45">
        <v>0.45</v>
      </c>
      <c r="U45">
        <v>0.54</v>
      </c>
      <c r="V45">
        <v>0.63</v>
      </c>
      <c r="W45">
        <v>0.72</v>
      </c>
      <c r="X45">
        <v>0.80999999999999905</v>
      </c>
      <c r="Y45" s="5">
        <v>0.9</v>
      </c>
      <c r="AA45" s="13" t="s">
        <v>19</v>
      </c>
      <c r="AB45">
        <v>0</v>
      </c>
      <c r="AC45">
        <v>0.09</v>
      </c>
      <c r="AD45">
        <v>0.18</v>
      </c>
      <c r="AE45">
        <v>0.27</v>
      </c>
      <c r="AF45">
        <v>0.36</v>
      </c>
      <c r="AG45">
        <v>0.45</v>
      </c>
      <c r="AH45">
        <v>0.54</v>
      </c>
      <c r="AI45">
        <v>0.63</v>
      </c>
      <c r="AJ45">
        <v>0.72</v>
      </c>
      <c r="AK45">
        <v>0.80999999999999905</v>
      </c>
      <c r="AL45" s="5">
        <v>0.9</v>
      </c>
      <c r="AN45" s="13" t="s">
        <v>19</v>
      </c>
      <c r="AO45">
        <v>0</v>
      </c>
      <c r="AP45">
        <v>0.09</v>
      </c>
      <c r="AQ45">
        <v>0.18</v>
      </c>
      <c r="AR45">
        <v>0.27</v>
      </c>
      <c r="AS45">
        <v>0.36</v>
      </c>
      <c r="AT45">
        <v>0.45</v>
      </c>
      <c r="AU45">
        <v>0.54</v>
      </c>
      <c r="AV45">
        <v>0.63</v>
      </c>
      <c r="AW45">
        <v>0.72</v>
      </c>
      <c r="AX45">
        <v>0.80999999999999905</v>
      </c>
      <c r="AY45" s="5">
        <v>0.9</v>
      </c>
      <c r="BA45" s="13" t="s">
        <v>19</v>
      </c>
      <c r="BB45">
        <v>0</v>
      </c>
      <c r="BC45">
        <v>0.09</v>
      </c>
      <c r="BD45">
        <v>0.18</v>
      </c>
      <c r="BE45">
        <v>0.27</v>
      </c>
      <c r="BF45">
        <v>0.36</v>
      </c>
      <c r="BG45">
        <v>0.45</v>
      </c>
      <c r="BH45">
        <v>0.54</v>
      </c>
      <c r="BI45">
        <v>0.63</v>
      </c>
      <c r="BJ45">
        <v>0.72</v>
      </c>
      <c r="BK45">
        <v>0.80999999999999905</v>
      </c>
      <c r="BL45" s="5">
        <v>0.9</v>
      </c>
      <c r="BN45" s="13" t="s">
        <v>19</v>
      </c>
      <c r="BO45">
        <v>0</v>
      </c>
      <c r="BP45">
        <v>0.09</v>
      </c>
      <c r="BQ45">
        <v>0.18</v>
      </c>
      <c r="BR45">
        <v>0.27</v>
      </c>
      <c r="BS45">
        <v>0.36</v>
      </c>
      <c r="BT45">
        <v>0.45</v>
      </c>
      <c r="BU45">
        <v>0.54</v>
      </c>
      <c r="BV45">
        <v>0.63</v>
      </c>
      <c r="BW45">
        <v>0.72</v>
      </c>
      <c r="BX45">
        <v>0.80999999999999905</v>
      </c>
      <c r="BY45" s="5">
        <v>0.9</v>
      </c>
      <c r="CA45" s="13" t="s">
        <v>19</v>
      </c>
      <c r="CB45">
        <v>0</v>
      </c>
      <c r="CC45">
        <v>0.09</v>
      </c>
      <c r="CD45">
        <v>0.18</v>
      </c>
      <c r="CE45">
        <v>0.27</v>
      </c>
      <c r="CF45">
        <v>0.36</v>
      </c>
      <c r="CG45">
        <v>0.45</v>
      </c>
      <c r="CH45">
        <v>0.54</v>
      </c>
      <c r="CI45">
        <v>0.63</v>
      </c>
      <c r="CJ45">
        <v>0.72</v>
      </c>
      <c r="CK45">
        <v>0.80999999999999905</v>
      </c>
      <c r="CL45" s="5">
        <v>0.9</v>
      </c>
      <c r="CN45" s="13" t="s">
        <v>19</v>
      </c>
      <c r="CO45">
        <v>0</v>
      </c>
      <c r="CP45">
        <v>0.09</v>
      </c>
      <c r="CQ45">
        <v>0.18</v>
      </c>
      <c r="CR45">
        <v>0.27</v>
      </c>
      <c r="CS45">
        <v>0.36</v>
      </c>
      <c r="CT45">
        <v>0.45</v>
      </c>
      <c r="CU45">
        <v>0.54</v>
      </c>
      <c r="CV45">
        <v>0.63</v>
      </c>
      <c r="CW45">
        <v>0.72</v>
      </c>
      <c r="CX45">
        <v>0.80999999999999905</v>
      </c>
      <c r="CY45" s="5">
        <v>0.9</v>
      </c>
      <c r="DA45" s="13" t="s">
        <v>19</v>
      </c>
      <c r="DB45">
        <v>0</v>
      </c>
      <c r="DC45">
        <v>0.09</v>
      </c>
      <c r="DD45">
        <v>0.18</v>
      </c>
      <c r="DE45">
        <v>0.27</v>
      </c>
      <c r="DF45">
        <v>0.36</v>
      </c>
      <c r="DG45">
        <v>0.45</v>
      </c>
      <c r="DH45">
        <v>0.54</v>
      </c>
      <c r="DI45">
        <v>0.63</v>
      </c>
      <c r="DJ45">
        <v>0.72</v>
      </c>
      <c r="DK45">
        <v>0.80999999999999905</v>
      </c>
      <c r="DL45" s="5">
        <v>0.9</v>
      </c>
      <c r="DN45" s="13" t="s">
        <v>19</v>
      </c>
      <c r="DO45">
        <v>0</v>
      </c>
      <c r="DP45">
        <v>0.09</v>
      </c>
      <c r="DQ45">
        <v>0.18</v>
      </c>
      <c r="DR45">
        <v>0.27</v>
      </c>
      <c r="DS45">
        <v>0.36</v>
      </c>
      <c r="DT45">
        <v>0.45</v>
      </c>
      <c r="DU45">
        <v>0.54</v>
      </c>
      <c r="DV45">
        <v>0.63</v>
      </c>
      <c r="DW45">
        <v>0.72</v>
      </c>
      <c r="DX45">
        <v>0.80999999999999905</v>
      </c>
      <c r="DY45" s="5">
        <v>0.9</v>
      </c>
      <c r="EA45" s="13" t="s">
        <v>19</v>
      </c>
      <c r="EB45">
        <v>0</v>
      </c>
      <c r="EC45">
        <v>0.09</v>
      </c>
      <c r="ED45">
        <v>0.18</v>
      </c>
      <c r="EE45">
        <v>0.27</v>
      </c>
      <c r="EF45">
        <v>0.36</v>
      </c>
      <c r="EG45">
        <v>0.45</v>
      </c>
      <c r="EH45">
        <v>0.54</v>
      </c>
      <c r="EI45">
        <v>0.63</v>
      </c>
      <c r="EJ45">
        <v>0.72</v>
      </c>
      <c r="EK45">
        <v>0.80999999999999905</v>
      </c>
      <c r="EL45" s="5">
        <v>0.9</v>
      </c>
      <c r="EN45" s="13" t="s">
        <v>19</v>
      </c>
      <c r="EO45">
        <v>0</v>
      </c>
      <c r="EP45">
        <v>0.09</v>
      </c>
      <c r="EQ45">
        <v>0.18</v>
      </c>
      <c r="ER45">
        <v>0.27</v>
      </c>
      <c r="ES45">
        <v>0.36</v>
      </c>
      <c r="ET45">
        <v>0.45</v>
      </c>
      <c r="EU45">
        <v>0.54</v>
      </c>
      <c r="EV45">
        <v>0.63</v>
      </c>
      <c r="EW45">
        <v>0.72</v>
      </c>
      <c r="EX45">
        <v>0.80999999999999905</v>
      </c>
      <c r="EY45" s="5">
        <v>0.9</v>
      </c>
      <c r="FA45" s="13" t="s">
        <v>19</v>
      </c>
      <c r="FB45">
        <v>0</v>
      </c>
      <c r="FC45">
        <v>0.09</v>
      </c>
      <c r="FD45">
        <v>0.18</v>
      </c>
      <c r="FE45">
        <v>0.27</v>
      </c>
      <c r="FF45">
        <v>0.36</v>
      </c>
      <c r="FG45">
        <v>0.45</v>
      </c>
      <c r="FH45">
        <v>0.54</v>
      </c>
      <c r="FI45">
        <v>0.63</v>
      </c>
      <c r="FJ45">
        <v>0.72</v>
      </c>
      <c r="FK45">
        <v>0.80999999999999905</v>
      </c>
      <c r="FL45" s="5">
        <v>0.9</v>
      </c>
      <c r="FN45" s="13" t="s">
        <v>19</v>
      </c>
      <c r="FO45">
        <v>0</v>
      </c>
      <c r="FP45">
        <v>0.09</v>
      </c>
      <c r="FQ45">
        <v>0.18</v>
      </c>
      <c r="FR45">
        <v>0.27</v>
      </c>
      <c r="FS45">
        <v>0.36</v>
      </c>
      <c r="FT45">
        <v>0.45</v>
      </c>
      <c r="FU45">
        <v>0.54</v>
      </c>
      <c r="FV45">
        <v>0.63</v>
      </c>
      <c r="FW45">
        <v>0.72</v>
      </c>
      <c r="FX45">
        <v>0.80999999999999905</v>
      </c>
      <c r="FY45" s="5">
        <v>0.9</v>
      </c>
      <c r="GA45" s="13" t="s">
        <v>19</v>
      </c>
      <c r="GB45">
        <v>0</v>
      </c>
      <c r="GC45">
        <v>0.09</v>
      </c>
      <c r="GD45">
        <v>0.18</v>
      </c>
      <c r="GE45">
        <v>0.27</v>
      </c>
      <c r="GF45">
        <v>0.36</v>
      </c>
      <c r="GG45">
        <v>0.45</v>
      </c>
      <c r="GH45">
        <v>0.54</v>
      </c>
      <c r="GI45">
        <v>0.63</v>
      </c>
      <c r="GJ45">
        <v>0.72</v>
      </c>
      <c r="GK45">
        <v>0.80999999999999905</v>
      </c>
      <c r="GL45" s="5">
        <v>0.9</v>
      </c>
      <c r="GN45" s="13" t="s">
        <v>19</v>
      </c>
      <c r="GO45">
        <v>0</v>
      </c>
      <c r="GP45">
        <v>0.09</v>
      </c>
      <c r="GQ45">
        <v>0.18</v>
      </c>
      <c r="GR45">
        <v>0.27</v>
      </c>
      <c r="GS45">
        <v>0.36</v>
      </c>
      <c r="GT45">
        <v>0.45</v>
      </c>
      <c r="GU45">
        <v>0.54</v>
      </c>
      <c r="GV45">
        <v>0.63</v>
      </c>
      <c r="GW45">
        <v>0.72</v>
      </c>
      <c r="GX45">
        <v>0.80999999999999905</v>
      </c>
      <c r="GY45" s="5">
        <v>0.9</v>
      </c>
      <c r="HA45" s="13" t="s">
        <v>19</v>
      </c>
      <c r="HB45">
        <v>0</v>
      </c>
      <c r="HC45">
        <v>0.09</v>
      </c>
      <c r="HD45">
        <v>0.18</v>
      </c>
      <c r="HE45">
        <v>0.27</v>
      </c>
      <c r="HF45">
        <v>0.36</v>
      </c>
      <c r="HG45">
        <v>0.45</v>
      </c>
      <c r="HH45">
        <v>0.54</v>
      </c>
      <c r="HI45">
        <v>0.63</v>
      </c>
      <c r="HJ45">
        <v>0.72</v>
      </c>
      <c r="HK45">
        <v>0.80999999999999905</v>
      </c>
      <c r="HL45" s="5">
        <v>0.9</v>
      </c>
    </row>
    <row r="46" spans="1:220" x14ac:dyDescent="0.25">
      <c r="A46" s="13">
        <v>0</v>
      </c>
      <c r="B46">
        <v>227552.17697342299</v>
      </c>
      <c r="C46">
        <v>210339.10147196599</v>
      </c>
      <c r="D46">
        <v>195532.50578081101</v>
      </c>
      <c r="E46">
        <v>182887.46054401001</v>
      </c>
      <c r="F46">
        <v>172169.73252328599</v>
      </c>
      <c r="G46">
        <v>163485.70829375499</v>
      </c>
      <c r="H46">
        <v>156501.298754755</v>
      </c>
      <c r="I46">
        <v>150954.650882238</v>
      </c>
      <c r="J46">
        <v>146693.912737426</v>
      </c>
      <c r="K46">
        <v>143589.43287632999</v>
      </c>
      <c r="L46" s="5">
        <v>141532.59794221699</v>
      </c>
      <c r="N46" s="13">
        <v>0</v>
      </c>
      <c r="O46">
        <v>224454.73167355399</v>
      </c>
      <c r="P46">
        <v>207350.31458546699</v>
      </c>
      <c r="Q46">
        <v>192583.131687438</v>
      </c>
      <c r="R46">
        <v>179918.22013845199</v>
      </c>
      <c r="S46">
        <v>169130.96445875699</v>
      </c>
      <c r="T46">
        <v>160339.29348010299</v>
      </c>
      <c r="U46">
        <v>153215.72833281499</v>
      </c>
      <c r="V46">
        <v>147504.025875739</v>
      </c>
      <c r="W46">
        <v>143057.37955112499</v>
      </c>
      <c r="X46">
        <v>139750.00342983101</v>
      </c>
      <c r="Y46" s="5">
        <v>137476.19792375801</v>
      </c>
      <c r="AA46" s="13">
        <v>0</v>
      </c>
      <c r="AB46">
        <v>227430.22518226301</v>
      </c>
      <c r="AC46">
        <v>210100.501427137</v>
      </c>
      <c r="AD46">
        <v>195089.70108102201</v>
      </c>
      <c r="AE46">
        <v>182167.90631130899</v>
      </c>
      <c r="AF46">
        <v>171115.38041290999</v>
      </c>
      <c r="AG46">
        <v>162055.70955966201</v>
      </c>
      <c r="AH46">
        <v>154664.56427944099</v>
      </c>
      <c r="AI46">
        <v>148688.08345904999</v>
      </c>
      <c r="AJ46">
        <v>143981.33936521699</v>
      </c>
      <c r="AK46">
        <v>140419.66119359399</v>
      </c>
      <c r="AL46" s="5">
        <v>137897.869241243</v>
      </c>
      <c r="AN46" s="13">
        <v>0</v>
      </c>
      <c r="AO46">
        <v>225175.93906189801</v>
      </c>
      <c r="AP46">
        <v>207929.53729672401</v>
      </c>
      <c r="AQ46">
        <v>192940.51701910299</v>
      </c>
      <c r="AR46">
        <v>179988.035298109</v>
      </c>
      <c r="AS46">
        <v>168860.92345080501</v>
      </c>
      <c r="AT46">
        <v>159692.917003173</v>
      </c>
      <c r="AU46">
        <v>152165.639887784</v>
      </c>
      <c r="AV46">
        <v>146030.136449401</v>
      </c>
      <c r="AW46">
        <v>141146.016206378</v>
      </c>
      <c r="AX46">
        <v>137392.13893060599</v>
      </c>
      <c r="AY46" s="5">
        <v>134666.03104439899</v>
      </c>
      <c r="BA46" s="13">
        <v>0</v>
      </c>
      <c r="BB46">
        <v>223444.85045517399</v>
      </c>
      <c r="BC46">
        <v>206264.65099754301</v>
      </c>
      <c r="BD46">
        <v>191284.60063976</v>
      </c>
      <c r="BE46">
        <v>178292.48709674299</v>
      </c>
      <c r="BF46">
        <v>167085.20855323799</v>
      </c>
      <c r="BG46">
        <v>157805.88096977799</v>
      </c>
      <c r="BH46">
        <v>150141.91804655801</v>
      </c>
      <c r="BI46">
        <v>143848.84465832001</v>
      </c>
      <c r="BJ46">
        <v>138790.52966281</v>
      </c>
      <c r="BK46">
        <v>134849.161486945</v>
      </c>
      <c r="BL46" s="5">
        <v>131924.829362783</v>
      </c>
      <c r="BN46" s="13">
        <v>0</v>
      </c>
      <c r="BO46">
        <v>204224.093069497</v>
      </c>
      <c r="BP46">
        <v>185536.89446343001</v>
      </c>
      <c r="BQ46">
        <v>307405.97879634</v>
      </c>
      <c r="BR46">
        <v>286554.430136432</v>
      </c>
      <c r="BS46">
        <v>267486.95836253598</v>
      </c>
      <c r="BT46">
        <v>250501.550820868</v>
      </c>
      <c r="BU46">
        <v>235336.75500733801</v>
      </c>
      <c r="BV46">
        <v>221778.68849990901</v>
      </c>
      <c r="BW46">
        <v>209711.64309401999</v>
      </c>
      <c r="BX46">
        <v>199026.31502966501</v>
      </c>
      <c r="BY46" s="5">
        <v>189622.77652407001</v>
      </c>
      <c r="CA46" s="13">
        <v>0</v>
      </c>
      <c r="CB46">
        <v>225972.70560289099</v>
      </c>
      <c r="CC46">
        <v>208587.28904873299</v>
      </c>
      <c r="CD46">
        <v>193340.29666655301</v>
      </c>
      <c r="CE46">
        <v>180031.61057118099</v>
      </c>
      <c r="CF46">
        <v>168469.19564599599</v>
      </c>
      <c r="CG46">
        <v>158808.364576047</v>
      </c>
      <c r="CH46">
        <v>150744.94540765899</v>
      </c>
      <c r="CI46">
        <v>144039.551736922</v>
      </c>
      <c r="CJ46">
        <v>138561.156229257</v>
      </c>
      <c r="CK46">
        <v>134195.67381123401</v>
      </c>
      <c r="CL46" s="5">
        <v>130845.806813309</v>
      </c>
      <c r="CN46" s="13">
        <v>0</v>
      </c>
      <c r="CO46">
        <v>97225.374977085507</v>
      </c>
      <c r="CP46">
        <v>88352.929166455899</v>
      </c>
      <c r="CQ46">
        <v>80426.168763145804</v>
      </c>
      <c r="CR46">
        <v>73388.495878773203</v>
      </c>
      <c r="CS46">
        <v>67171.410595547699</v>
      </c>
      <c r="CT46">
        <v>61699.058322444798</v>
      </c>
      <c r="CU46">
        <v>56893.012078995896</v>
      </c>
      <c r="CV46">
        <v>52676.398380717197</v>
      </c>
      <c r="CW46">
        <v>49007.211645675699</v>
      </c>
      <c r="CX46">
        <v>46228.388901550097</v>
      </c>
      <c r="CY46" s="5">
        <v>43929.326065266199</v>
      </c>
      <c r="DA46" s="13">
        <v>0</v>
      </c>
      <c r="DB46">
        <v>225102.60952169</v>
      </c>
      <c r="DC46">
        <v>207756.252355239</v>
      </c>
      <c r="DD46">
        <v>192456.59799954999</v>
      </c>
      <c r="DE46">
        <v>179018.49901782899</v>
      </c>
      <c r="DF46">
        <v>167263.47376972801</v>
      </c>
      <c r="DG46">
        <v>157363.80250626299</v>
      </c>
      <c r="DH46">
        <v>149021.71894263601</v>
      </c>
      <c r="DI46">
        <v>142006.574225277</v>
      </c>
      <c r="DJ46">
        <v>136194.285081824</v>
      </c>
      <c r="DK46">
        <v>131476.23709010499</v>
      </c>
      <c r="DL46" s="5">
        <v>127759.38630257901</v>
      </c>
      <c r="DN46" s="13">
        <v>0</v>
      </c>
      <c r="DO46">
        <v>226876.21406367901</v>
      </c>
      <c r="DP46">
        <v>209599.99181013001</v>
      </c>
      <c r="DQ46">
        <v>194093.87456574501</v>
      </c>
      <c r="DR46">
        <v>180220.87415909799</v>
      </c>
      <c r="DS46">
        <v>167844.43183401099</v>
      </c>
      <c r="DT46">
        <v>157183.81570474099</v>
      </c>
      <c r="DU46">
        <v>147967.77304472501</v>
      </c>
      <c r="DV46">
        <v>139987.19566920199</v>
      </c>
      <c r="DW46">
        <v>133138.31677564999</v>
      </c>
      <c r="DX46">
        <v>127328.716668248</v>
      </c>
      <c r="DY46" s="5">
        <v>122478.187991509</v>
      </c>
      <c r="EA46" s="13">
        <v>0</v>
      </c>
      <c r="EB46">
        <v>175049.22263099701</v>
      </c>
      <c r="EC46">
        <v>159031.623825797</v>
      </c>
      <c r="ED46">
        <v>271706.81877723202</v>
      </c>
      <c r="EE46">
        <v>253195.65424576099</v>
      </c>
      <c r="EF46">
        <v>236291.65690872999</v>
      </c>
      <c r="EG46">
        <v>221300.724127286</v>
      </c>
      <c r="EH46">
        <v>207970.754652398</v>
      </c>
      <c r="EI46">
        <v>196098.19345015101</v>
      </c>
      <c r="EJ46">
        <v>185578.19179138701</v>
      </c>
      <c r="EK46">
        <v>176312.447249185</v>
      </c>
      <c r="EL46" s="5">
        <v>168211.85735422099</v>
      </c>
      <c r="EN46" s="13">
        <v>0</v>
      </c>
      <c r="EO46">
        <v>175049.22263099701</v>
      </c>
      <c r="EP46">
        <v>159031.623825797</v>
      </c>
      <c r="EQ46">
        <v>271706.81877723202</v>
      </c>
      <c r="ER46">
        <v>253195.65424576099</v>
      </c>
      <c r="ES46">
        <v>236291.65690872999</v>
      </c>
      <c r="ET46">
        <v>221300.724127286</v>
      </c>
      <c r="EU46">
        <v>207970.754652398</v>
      </c>
      <c r="EV46">
        <v>196098.19345015101</v>
      </c>
      <c r="EW46">
        <v>185578.19179138701</v>
      </c>
      <c r="EX46">
        <v>176312.447249185</v>
      </c>
      <c r="EY46" s="5">
        <v>168211.85735422099</v>
      </c>
      <c r="FA46" s="13">
        <v>0</v>
      </c>
      <c r="FB46">
        <v>225759.10833252</v>
      </c>
      <c r="FC46">
        <v>208384.27468215101</v>
      </c>
      <c r="FD46">
        <v>192976.94597532201</v>
      </c>
      <c r="FE46">
        <v>179369.82446514801</v>
      </c>
      <c r="FF46">
        <v>167393.67765690701</v>
      </c>
      <c r="FG46">
        <v>157234.97649753399</v>
      </c>
      <c r="FH46">
        <v>148603.01553017</v>
      </c>
      <c r="FI46">
        <v>141273.93361975701</v>
      </c>
      <c r="FJ46">
        <v>135129.61473276699</v>
      </c>
      <c r="FK46">
        <v>130066.12725946199</v>
      </c>
      <c r="FL46" s="5">
        <v>125994.056914688</v>
      </c>
      <c r="FN46" s="13">
        <v>0</v>
      </c>
      <c r="FO46">
        <v>224337.00228707999</v>
      </c>
      <c r="FP46">
        <v>207112.229206341</v>
      </c>
      <c r="FQ46">
        <v>191756.17797750799</v>
      </c>
      <c r="FR46">
        <v>178112.97847620299</v>
      </c>
      <c r="FS46">
        <v>166030.04574910901</v>
      </c>
      <c r="FT46">
        <v>155709.18875397099</v>
      </c>
      <c r="FU46">
        <v>146869.014543803</v>
      </c>
      <c r="FV46">
        <v>139292.88655485999</v>
      </c>
      <c r="FW46">
        <v>132879.04968601</v>
      </c>
      <c r="FX46">
        <v>127534.61034389499</v>
      </c>
      <c r="FY46" s="5">
        <v>123163.40861728499</v>
      </c>
      <c r="GA46" s="13">
        <v>0</v>
      </c>
      <c r="GB46">
        <v>225083.06883630899</v>
      </c>
      <c r="GC46">
        <v>208058.50309091801</v>
      </c>
      <c r="GD46">
        <v>192713.58095088901</v>
      </c>
      <c r="GE46">
        <v>178924.873074567</v>
      </c>
      <c r="GF46">
        <v>166565.04115916701</v>
      </c>
      <c r="GG46">
        <v>155865.10891652899</v>
      </c>
      <c r="GH46">
        <v>146557.65920791699</v>
      </c>
      <c r="GI46">
        <v>138439.22131127599</v>
      </c>
      <c r="GJ46">
        <v>131412.36366557601</v>
      </c>
      <c r="GK46">
        <v>125390.821195205</v>
      </c>
      <c r="GL46" s="5">
        <v>120300.204575372</v>
      </c>
      <c r="GN46" s="13">
        <v>0</v>
      </c>
      <c r="GO46">
        <v>145874.35219249799</v>
      </c>
      <c r="GP46">
        <v>132526.35318816401</v>
      </c>
      <c r="GQ46">
        <v>235976.077949467</v>
      </c>
      <c r="GR46">
        <v>219806.04562384399</v>
      </c>
      <c r="GS46">
        <v>205066.50168842199</v>
      </c>
      <c r="GT46">
        <v>192071.19787361601</v>
      </c>
      <c r="GU46">
        <v>180577.32698246199</v>
      </c>
      <c r="GV46">
        <v>170391.60835706399</v>
      </c>
      <c r="GW46">
        <v>161420.00771714101</v>
      </c>
      <c r="GX46">
        <v>153575.18870624001</v>
      </c>
      <c r="GY46" s="5">
        <v>146778.84880662899</v>
      </c>
      <c r="HA46" s="13">
        <v>0</v>
      </c>
      <c r="HB46">
        <v>226887.231449407</v>
      </c>
      <c r="HC46">
        <v>209778.87666969799</v>
      </c>
      <c r="HD46">
        <v>194405.87710469399</v>
      </c>
      <c r="HE46">
        <v>180606.25570088299</v>
      </c>
      <c r="HF46">
        <v>168223.09062424701</v>
      </c>
      <c r="HG46">
        <v>157475.677308502</v>
      </c>
      <c r="HH46">
        <v>148093.888086583</v>
      </c>
      <c r="HI46">
        <v>139876.89234738</v>
      </c>
      <c r="HJ46">
        <v>132731.97177072801</v>
      </c>
      <c r="HK46">
        <v>126577.64463124301</v>
      </c>
      <c r="HL46" s="5">
        <v>121343.74882691501</v>
      </c>
    </row>
    <row r="47" spans="1:220" x14ac:dyDescent="0.25">
      <c r="A47" s="13">
        <v>1400</v>
      </c>
      <c r="B47">
        <v>210146.27758422101</v>
      </c>
      <c r="C47">
        <v>194580.715306823</v>
      </c>
      <c r="D47">
        <v>181178.26716923801</v>
      </c>
      <c r="E47">
        <v>169721.318846415</v>
      </c>
      <c r="F47">
        <v>160041.230351793</v>
      </c>
      <c r="G47">
        <v>152226.53808722401</v>
      </c>
      <c r="H47">
        <v>145868.341285209</v>
      </c>
      <c r="I47">
        <v>140811.72302835801</v>
      </c>
      <c r="J47">
        <v>136921.384630541</v>
      </c>
      <c r="K47">
        <v>134081.54915522601</v>
      </c>
      <c r="L47" s="5">
        <v>132194.999257085</v>
      </c>
      <c r="N47" s="13">
        <v>1400</v>
      </c>
      <c r="O47">
        <v>207949.04226106801</v>
      </c>
      <c r="P47">
        <v>192436.50538886699</v>
      </c>
      <c r="Q47">
        <v>179026.60372154199</v>
      </c>
      <c r="R47">
        <v>167510.62781144801</v>
      </c>
      <c r="S47">
        <v>157728.84555070099</v>
      </c>
      <c r="T47">
        <v>149780.133157192</v>
      </c>
      <c r="U47">
        <v>143260.48397259001</v>
      </c>
      <c r="V47">
        <v>138020.666101401</v>
      </c>
      <c r="W47">
        <v>133929.84733913199</v>
      </c>
      <c r="X47">
        <v>130875.630213506</v>
      </c>
      <c r="Y47" s="5">
        <v>128763.293749002</v>
      </c>
      <c r="AA47" s="13">
        <v>1400</v>
      </c>
      <c r="AB47">
        <v>211351.88434894499</v>
      </c>
      <c r="AC47">
        <v>195590.565097151</v>
      </c>
      <c r="AD47">
        <v>181917.57826192601</v>
      </c>
      <c r="AE47">
        <v>170128.704680678</v>
      </c>
      <c r="AF47">
        <v>160068.684458887</v>
      </c>
      <c r="AG47">
        <v>151841.46699714899</v>
      </c>
      <c r="AH47">
        <v>145045.31585374899</v>
      </c>
      <c r="AI47">
        <v>139533.42252574899</v>
      </c>
      <c r="AJ47">
        <v>135176.57384796499</v>
      </c>
      <c r="AK47">
        <v>131863.286572846</v>
      </c>
      <c r="AL47" s="5">
        <v>129499.199445789</v>
      </c>
      <c r="AN47" s="13">
        <v>1400</v>
      </c>
      <c r="AO47">
        <v>209922.224221315</v>
      </c>
      <c r="AP47">
        <v>194191.23885297601</v>
      </c>
      <c r="AQ47">
        <v>180495.471053138</v>
      </c>
      <c r="AR47">
        <v>168638.749463774</v>
      </c>
      <c r="AS47">
        <v>158473.60286637401</v>
      </c>
      <c r="AT47">
        <v>150113.166028604</v>
      </c>
      <c r="AU47">
        <v>143159.83355184301</v>
      </c>
      <c r="AV47">
        <v>137471.76938640201</v>
      </c>
      <c r="AW47">
        <v>132923.71859867201</v>
      </c>
      <c r="AX47">
        <v>129407.245407194</v>
      </c>
      <c r="AY47" s="5">
        <v>126830.285119437</v>
      </c>
      <c r="BA47" s="13">
        <v>1400</v>
      </c>
      <c r="BB47">
        <v>208972.223462717</v>
      </c>
      <c r="BC47">
        <v>193256.166636543</v>
      </c>
      <c r="BD47">
        <v>179526.24084193999</v>
      </c>
      <c r="BE47">
        <v>167593.90978522599</v>
      </c>
      <c r="BF47">
        <v>157318.90535520701</v>
      </c>
      <c r="BG47">
        <v>148823.11853253801</v>
      </c>
      <c r="BH47">
        <v>141712.67507220199</v>
      </c>
      <c r="BI47">
        <v>135850.361102439</v>
      </c>
      <c r="BJ47">
        <v>131114.612360108</v>
      </c>
      <c r="BK47">
        <v>127399.847300436</v>
      </c>
      <c r="BL47" s="5">
        <v>124616.16305717301</v>
      </c>
      <c r="BN47" s="13">
        <v>1400</v>
      </c>
      <c r="BO47">
        <v>353306.14660097699</v>
      </c>
      <c r="BP47">
        <v>328429.17132629798</v>
      </c>
      <c r="BQ47">
        <v>305684.87359376898</v>
      </c>
      <c r="BR47">
        <v>284948.19135780103</v>
      </c>
      <c r="BS47">
        <v>266125.28961040801</v>
      </c>
      <c r="BT47">
        <v>249388.35197755901</v>
      </c>
      <c r="BU47">
        <v>234345.45039744</v>
      </c>
      <c r="BV47">
        <v>220869.49828960199</v>
      </c>
      <c r="BW47">
        <v>208840.81642214701</v>
      </c>
      <c r="BX47">
        <v>198148.82480183701</v>
      </c>
      <c r="BY47" s="5">
        <v>188693.41051928201</v>
      </c>
      <c r="CA47" s="13">
        <v>1400</v>
      </c>
      <c r="CB47">
        <v>212591.30789987999</v>
      </c>
      <c r="CC47">
        <v>196599.99541386601</v>
      </c>
      <c r="CD47">
        <v>182544.45089397</v>
      </c>
      <c r="CE47">
        <v>170246.78601781899</v>
      </c>
      <c r="CF47">
        <v>159576.13230185001</v>
      </c>
      <c r="CG47">
        <v>150666.90648215401</v>
      </c>
      <c r="CH47">
        <v>143129.452783783</v>
      </c>
      <c r="CI47">
        <v>136832.25455722999</v>
      </c>
      <c r="CJ47">
        <v>131658.04718118301</v>
      </c>
      <c r="CK47">
        <v>127504.316346522</v>
      </c>
      <c r="CL47" s="5">
        <v>124283.22561817399</v>
      </c>
      <c r="CN47" s="13">
        <v>1400</v>
      </c>
      <c r="CO47">
        <v>95381.722421650396</v>
      </c>
      <c r="CP47">
        <v>86846.934353528704</v>
      </c>
      <c r="CQ47">
        <v>79199.405624070598</v>
      </c>
      <c r="CR47">
        <v>72388.4789884606</v>
      </c>
      <c r="CS47">
        <v>66352.288605312002</v>
      </c>
      <c r="CT47">
        <v>61021.810145424301</v>
      </c>
      <c r="CU47">
        <v>56325.171158527097</v>
      </c>
      <c r="CV47">
        <v>52191.433248325397</v>
      </c>
      <c r="CW47">
        <v>48623.766223876599</v>
      </c>
      <c r="CX47">
        <v>45819.153896714801</v>
      </c>
      <c r="CY47" s="5">
        <v>43467.551885794397</v>
      </c>
      <c r="DA47" s="13">
        <v>1400</v>
      </c>
      <c r="DB47">
        <v>213071.544837136</v>
      </c>
      <c r="DC47">
        <v>197025.932132872</v>
      </c>
      <c r="DD47">
        <v>182838.923395572</v>
      </c>
      <c r="DE47">
        <v>170345.818188226</v>
      </c>
      <c r="DF47">
        <v>159429.08922947501</v>
      </c>
      <c r="DG47">
        <v>150234.823078371</v>
      </c>
      <c r="DH47">
        <v>142380.56670067</v>
      </c>
      <c r="DI47">
        <v>135742.18018269201</v>
      </c>
      <c r="DJ47">
        <v>130208.29931728001</v>
      </c>
      <c r="DK47">
        <v>125681.001569682</v>
      </c>
      <c r="DL47" s="5">
        <v>122075.958712486</v>
      </c>
      <c r="DN47" s="13">
        <v>1400</v>
      </c>
      <c r="DO47">
        <v>219239.15701564099</v>
      </c>
      <c r="DP47">
        <v>202942.747450403</v>
      </c>
      <c r="DQ47">
        <v>188273.94305695401</v>
      </c>
      <c r="DR47">
        <v>175110.68829113001</v>
      </c>
      <c r="DS47">
        <v>163373.33464690499</v>
      </c>
      <c r="DT47">
        <v>153250.292459313</v>
      </c>
      <c r="DU47">
        <v>144376.80534605699</v>
      </c>
      <c r="DV47">
        <v>136650.322242227</v>
      </c>
      <c r="DW47">
        <v>129976.71230647599</v>
      </c>
      <c r="DX47">
        <v>124271.54886036601</v>
      </c>
      <c r="DY47" s="5">
        <v>119460.95468313</v>
      </c>
      <c r="EA47" s="13">
        <v>1400</v>
      </c>
      <c r="EB47">
        <v>312385.75261518703</v>
      </c>
      <c r="EC47">
        <v>290183.11322622601</v>
      </c>
      <c r="ED47">
        <v>269931.26984740398</v>
      </c>
      <c r="EE47">
        <v>251508.7586685</v>
      </c>
      <c r="EF47">
        <v>234827.48865949301</v>
      </c>
      <c r="EG47">
        <v>220067.190911552</v>
      </c>
      <c r="EH47">
        <v>206844.87468210401</v>
      </c>
      <c r="EI47">
        <v>195043.34291291799</v>
      </c>
      <c r="EJ47">
        <v>184553.338302513</v>
      </c>
      <c r="EK47">
        <v>175274.86407494501</v>
      </c>
      <c r="EL47" s="5">
        <v>167118.24722168301</v>
      </c>
      <c r="EN47" s="13">
        <v>1400</v>
      </c>
      <c r="EO47">
        <v>312385.75261518703</v>
      </c>
      <c r="EP47">
        <v>290183.11322622601</v>
      </c>
      <c r="EQ47">
        <v>269931.26984740398</v>
      </c>
      <c r="ER47">
        <v>251508.7586685</v>
      </c>
      <c r="ES47">
        <v>234827.48865949301</v>
      </c>
      <c r="ET47">
        <v>220067.190911552</v>
      </c>
      <c r="EU47">
        <v>206844.87468210401</v>
      </c>
      <c r="EV47">
        <v>195043.34291291799</v>
      </c>
      <c r="EW47">
        <v>184553.338302513</v>
      </c>
      <c r="EX47">
        <v>175274.86407494501</v>
      </c>
      <c r="EY47" s="5">
        <v>167118.24722168301</v>
      </c>
      <c r="FA47" s="13">
        <v>1400</v>
      </c>
      <c r="FB47">
        <v>214956.38192952599</v>
      </c>
      <c r="FC47">
        <v>198796.837843391</v>
      </c>
      <c r="FD47">
        <v>184431.28724340201</v>
      </c>
      <c r="FE47">
        <v>171707.04433862201</v>
      </c>
      <c r="FF47">
        <v>160517.80181146701</v>
      </c>
      <c r="FG47">
        <v>151021.25871249201</v>
      </c>
      <c r="FH47">
        <v>142840.49613717399</v>
      </c>
      <c r="FI47">
        <v>135857.70081497901</v>
      </c>
      <c r="FJ47">
        <v>129966.527795059</v>
      </c>
      <c r="FK47">
        <v>125072.932662634</v>
      </c>
      <c r="FL47" s="5">
        <v>121095.52910601</v>
      </c>
      <c r="FN47" s="13">
        <v>1400</v>
      </c>
      <c r="FO47">
        <v>214912.46617437701</v>
      </c>
      <c r="FP47">
        <v>198797.553112005</v>
      </c>
      <c r="FQ47">
        <v>184391.86450569399</v>
      </c>
      <c r="FR47">
        <v>171556.52458224501</v>
      </c>
      <c r="FS47">
        <v>160197.47367601001</v>
      </c>
      <c r="FT47">
        <v>150486.62919096701</v>
      </c>
      <c r="FU47">
        <v>142056.999684607</v>
      </c>
      <c r="FV47">
        <v>134806.028012847</v>
      </c>
      <c r="FW47">
        <v>128624.219244015</v>
      </c>
      <c r="FX47">
        <v>123422.422800638</v>
      </c>
      <c r="FY47" s="5">
        <v>119123.15856984899</v>
      </c>
      <c r="GA47" s="13">
        <v>1400</v>
      </c>
      <c r="GB47">
        <v>219508.52506459699</v>
      </c>
      <c r="GC47">
        <v>203321.457797346</v>
      </c>
      <c r="GD47">
        <v>188676.38893461801</v>
      </c>
      <c r="GE47">
        <v>175466.272023083</v>
      </c>
      <c r="GF47">
        <v>163624.083208975</v>
      </c>
      <c r="GG47">
        <v>153350.57187502799</v>
      </c>
      <c r="GH47">
        <v>144286.072508279</v>
      </c>
      <c r="GI47">
        <v>136334.683632784</v>
      </c>
      <c r="GJ47">
        <v>129408.065120478</v>
      </c>
      <c r="GK47">
        <v>123426.883712059</v>
      </c>
      <c r="GL47" s="5">
        <v>118321.764084227</v>
      </c>
      <c r="GN47" s="13">
        <v>1400</v>
      </c>
      <c r="GO47">
        <v>271436.744552068</v>
      </c>
      <c r="GP47">
        <v>251908.57347935301</v>
      </c>
      <c r="GQ47">
        <v>234149.57280196101</v>
      </c>
      <c r="GR47">
        <v>218041.851562814</v>
      </c>
      <c r="GS47">
        <v>203503.02482670499</v>
      </c>
      <c r="GT47">
        <v>190720.32613569099</v>
      </c>
      <c r="GU47">
        <v>179319.65544743999</v>
      </c>
      <c r="GV47">
        <v>169193.66162890699</v>
      </c>
      <c r="GW47">
        <v>160243.471878999</v>
      </c>
      <c r="GX47">
        <v>152379.642950154</v>
      </c>
      <c r="GY47" s="5">
        <v>145522.92004702901</v>
      </c>
      <c r="HA47" s="13">
        <v>1400</v>
      </c>
      <c r="HB47">
        <v>222629.108559613</v>
      </c>
      <c r="HC47">
        <v>206275.83475272599</v>
      </c>
      <c r="HD47">
        <v>191467.717630573</v>
      </c>
      <c r="HE47">
        <v>178097.00541575099</v>
      </c>
      <c r="HF47">
        <v>166094.000088631</v>
      </c>
      <c r="HG47">
        <v>155658.01914949599</v>
      </c>
      <c r="HH47">
        <v>146426.96453756301</v>
      </c>
      <c r="HI47">
        <v>138304.774911196</v>
      </c>
      <c r="HJ47">
        <v>131203.813996438</v>
      </c>
      <c r="HK47">
        <v>125045.89115326499</v>
      </c>
      <c r="HL47" s="5">
        <v>119762.905707935</v>
      </c>
    </row>
    <row r="48" spans="1:220" x14ac:dyDescent="0.25">
      <c r="A48" s="13">
        <v>2800</v>
      </c>
      <c r="B48">
        <v>193695.71498093</v>
      </c>
      <c r="C48">
        <v>179651.80720561699</v>
      </c>
      <c r="D48">
        <v>167547.660114375</v>
      </c>
      <c r="E48">
        <v>157190.446560376</v>
      </c>
      <c r="F48">
        <v>148536.00232864701</v>
      </c>
      <c r="G48">
        <v>141447.69568363001</v>
      </c>
      <c r="H48">
        <v>135672.32904602299</v>
      </c>
      <c r="I48">
        <v>131072.50820371101</v>
      </c>
      <c r="J48">
        <v>127528.001367171</v>
      </c>
      <c r="K48">
        <v>124935.68972412799</v>
      </c>
      <c r="L48" s="5">
        <v>123208.77618274299</v>
      </c>
      <c r="N48" s="13">
        <v>2800</v>
      </c>
      <c r="O48">
        <v>192347.134042199</v>
      </c>
      <c r="P48">
        <v>178305.557433779</v>
      </c>
      <c r="Q48">
        <v>166151.30150934501</v>
      </c>
      <c r="R48">
        <v>155699.474510948</v>
      </c>
      <c r="S48">
        <v>146914.743416237</v>
      </c>
      <c r="T48">
        <v>139667.879012252</v>
      </c>
      <c r="U48">
        <v>133710.979569699</v>
      </c>
      <c r="V48">
        <v>128911.705610466</v>
      </c>
      <c r="W48">
        <v>125153.76764048</v>
      </c>
      <c r="X48">
        <v>122336.989324726</v>
      </c>
      <c r="Y48" s="5">
        <v>120376.69776410999</v>
      </c>
      <c r="AA48" s="13">
        <v>2800</v>
      </c>
      <c r="AB48">
        <v>196151.98213154901</v>
      </c>
      <c r="AC48">
        <v>181840.62164647601</v>
      </c>
      <c r="AD48">
        <v>169405.93517298001</v>
      </c>
      <c r="AE48">
        <v>158667.01269744299</v>
      </c>
      <c r="AF48">
        <v>149592.90117424299</v>
      </c>
      <c r="AG48">
        <v>142058.002666054</v>
      </c>
      <c r="AH48">
        <v>135816.84597356699</v>
      </c>
      <c r="AI48">
        <v>130739.20831960801</v>
      </c>
      <c r="AJ48">
        <v>126710.18335237099</v>
      </c>
      <c r="AK48">
        <v>123630.329458847</v>
      </c>
      <c r="AL48" s="5">
        <v>121415.193416176</v>
      </c>
      <c r="AN48" s="13">
        <v>2800</v>
      </c>
      <c r="AO48">
        <v>195498.297240771</v>
      </c>
      <c r="AP48">
        <v>181169.021096048</v>
      </c>
      <c r="AQ48">
        <v>168671.03596738601</v>
      </c>
      <c r="AR48">
        <v>157830.54265767999</v>
      </c>
      <c r="AS48">
        <v>148624.24299335899</v>
      </c>
      <c r="AT48">
        <v>140933.000517384</v>
      </c>
      <c r="AU48">
        <v>134515.769026016</v>
      </c>
      <c r="AV48">
        <v>129246.665349577</v>
      </c>
      <c r="AW48">
        <v>125014.213501199</v>
      </c>
      <c r="AX48">
        <v>121721.58125217901</v>
      </c>
      <c r="AY48" s="5">
        <v>119286.24338536699</v>
      </c>
      <c r="BA48" s="13">
        <v>2800</v>
      </c>
      <c r="BB48">
        <v>195282.73933300699</v>
      </c>
      <c r="BC48">
        <v>180921.722833106</v>
      </c>
      <c r="BD48">
        <v>168350.379604185</v>
      </c>
      <c r="BE48">
        <v>157401.63855052201</v>
      </c>
      <c r="BF48">
        <v>148059.25856563001</v>
      </c>
      <c r="BG48">
        <v>140210.26493309901</v>
      </c>
      <c r="BH48">
        <v>133617.596225999</v>
      </c>
      <c r="BI48">
        <v>128159.37151175</v>
      </c>
      <c r="BJ48">
        <v>123727.286553976</v>
      </c>
      <c r="BK48">
        <v>120226.932200585</v>
      </c>
      <c r="BL48" s="5">
        <v>117577.583042862</v>
      </c>
      <c r="BN48" s="13">
        <v>2800</v>
      </c>
      <c r="BO48">
        <v>348905.60541222501</v>
      </c>
      <c r="BP48">
        <v>324866.58433024801</v>
      </c>
      <c r="BQ48">
        <v>302807.13003095501</v>
      </c>
      <c r="BR48">
        <v>282625.28093282599</v>
      </c>
      <c r="BS48">
        <v>264362.02627614199</v>
      </c>
      <c r="BT48">
        <v>247936.956508612</v>
      </c>
      <c r="BU48">
        <v>233123.094745304</v>
      </c>
      <c r="BV48">
        <v>219804.691068313</v>
      </c>
      <c r="BW48">
        <v>207870.530800904</v>
      </c>
      <c r="BX48">
        <v>197216.34637741101</v>
      </c>
      <c r="BY48" s="5">
        <v>187746.62919924199</v>
      </c>
      <c r="CA48" s="13">
        <v>2800</v>
      </c>
      <c r="CB48">
        <v>199926.462517648</v>
      </c>
      <c r="CC48">
        <v>185226.85845971701</v>
      </c>
      <c r="CD48">
        <v>172276.93992523701</v>
      </c>
      <c r="CE48">
        <v>160918.969049718</v>
      </c>
      <c r="CF48">
        <v>151145.88351216301</v>
      </c>
      <c r="CG48">
        <v>142853.51344979301</v>
      </c>
      <c r="CH48">
        <v>135809.36263510599</v>
      </c>
      <c r="CI48">
        <v>129896.360452803</v>
      </c>
      <c r="CJ48">
        <v>125009.76942139999</v>
      </c>
      <c r="CK48">
        <v>121057.64899527001</v>
      </c>
      <c r="CL48" s="5">
        <v>117960.84726741799</v>
      </c>
      <c r="CN48" s="13">
        <v>2800</v>
      </c>
      <c r="CO48">
        <v>93669.021359859704</v>
      </c>
      <c r="CP48">
        <v>85452.370121878295</v>
      </c>
      <c r="CQ48">
        <v>78068.532524730501</v>
      </c>
      <c r="CR48">
        <v>71472.225242789398</v>
      </c>
      <c r="CS48">
        <v>65607.6198075789</v>
      </c>
      <c r="CT48">
        <v>60411.947611137097</v>
      </c>
      <c r="CU48">
        <v>55819.380793738797</v>
      </c>
      <c r="CV48">
        <v>51764.493405685302</v>
      </c>
      <c r="CW48">
        <v>48284.417451703303</v>
      </c>
      <c r="CX48">
        <v>45460.431574910603</v>
      </c>
      <c r="CY48" s="5">
        <v>43064.8918924315</v>
      </c>
      <c r="DA48" s="13">
        <v>2800</v>
      </c>
      <c r="DB48">
        <v>201674.115110146</v>
      </c>
      <c r="DC48">
        <v>186835.34061432799</v>
      </c>
      <c r="DD48">
        <v>173682.394763238</v>
      </c>
      <c r="DE48">
        <v>162069.11020413099</v>
      </c>
      <c r="DF48">
        <v>152001.285307749</v>
      </c>
      <c r="DG48">
        <v>143382.319849255</v>
      </c>
      <c r="DH48">
        <v>135987.10920796299</v>
      </c>
      <c r="DI48">
        <v>129704.84108205199</v>
      </c>
      <c r="DJ48">
        <v>124435.728105934</v>
      </c>
      <c r="DK48">
        <v>120091.621948767</v>
      </c>
      <c r="DL48" s="5">
        <v>116596.202931773</v>
      </c>
      <c r="DN48" s="13">
        <v>2800</v>
      </c>
      <c r="DO48">
        <v>211940.040506066</v>
      </c>
      <c r="DP48">
        <v>196559.10572119299</v>
      </c>
      <c r="DQ48">
        <v>182675.20541335101</v>
      </c>
      <c r="DR48">
        <v>170179.710651359</v>
      </c>
      <c r="DS48">
        <v>159115.224787485</v>
      </c>
      <c r="DT48">
        <v>149414.405465049</v>
      </c>
      <c r="DU48">
        <v>140870.91243860999</v>
      </c>
      <c r="DV48">
        <v>133392.20992213601</v>
      </c>
      <c r="DW48">
        <v>126892.868809839</v>
      </c>
      <c r="DX48">
        <v>121295.74585084501</v>
      </c>
      <c r="DY48" s="5">
        <v>116542.439816618</v>
      </c>
      <c r="EA48" s="13">
        <v>2800</v>
      </c>
      <c r="EB48">
        <v>307995.83625975001</v>
      </c>
      <c r="EC48">
        <v>286594.92860604601</v>
      </c>
      <c r="ED48">
        <v>266996.56839047099</v>
      </c>
      <c r="EE48">
        <v>249102.213136712</v>
      </c>
      <c r="EF48">
        <v>232958.315170705</v>
      </c>
      <c r="EG48">
        <v>218491.65300229701</v>
      </c>
      <c r="EH48">
        <v>205483.776150764</v>
      </c>
      <c r="EI48">
        <v>193828.38876835501</v>
      </c>
      <c r="EJ48">
        <v>183424.26202176599</v>
      </c>
      <c r="EK48">
        <v>174177.293775489</v>
      </c>
      <c r="EL48" s="5">
        <v>166002.02911751499</v>
      </c>
      <c r="EN48" s="13">
        <v>2800</v>
      </c>
      <c r="EO48">
        <v>307995.83625975001</v>
      </c>
      <c r="EP48">
        <v>286594.92860604601</v>
      </c>
      <c r="EQ48">
        <v>266996.56839047099</v>
      </c>
      <c r="ER48">
        <v>249102.213136712</v>
      </c>
      <c r="ES48">
        <v>232958.315170705</v>
      </c>
      <c r="ET48">
        <v>218491.65300229701</v>
      </c>
      <c r="EU48">
        <v>205483.776150764</v>
      </c>
      <c r="EV48">
        <v>193828.38876835501</v>
      </c>
      <c r="EW48">
        <v>183424.26202176599</v>
      </c>
      <c r="EX48">
        <v>174177.293775489</v>
      </c>
      <c r="EY48" s="5">
        <v>166002.02911751499</v>
      </c>
      <c r="FA48" s="13">
        <v>2800</v>
      </c>
      <c r="FB48">
        <v>204714.35459974999</v>
      </c>
      <c r="FC48">
        <v>189682.65121419099</v>
      </c>
      <c r="FD48">
        <v>176284.277504039</v>
      </c>
      <c r="FE48">
        <v>164383.60048111001</v>
      </c>
      <c r="FF48">
        <v>153997.25753458199</v>
      </c>
      <c r="FG48">
        <v>145036.46510597601</v>
      </c>
      <c r="FH48">
        <v>137281.875773112</v>
      </c>
      <c r="FI48">
        <v>130627.994840705</v>
      </c>
      <c r="FJ48">
        <v>124979.19091078801</v>
      </c>
      <c r="FK48">
        <v>120250.461477153</v>
      </c>
      <c r="FL48" s="5">
        <v>116367.80482473801</v>
      </c>
      <c r="FN48" s="13">
        <v>2800</v>
      </c>
      <c r="FO48">
        <v>205958.516482576</v>
      </c>
      <c r="FP48">
        <v>190876.89230211699</v>
      </c>
      <c r="FQ48">
        <v>177357.92837829399</v>
      </c>
      <c r="FR48">
        <v>165280.35871550499</v>
      </c>
      <c r="FS48">
        <v>154675.657015242</v>
      </c>
      <c r="FT48">
        <v>145462.02545622701</v>
      </c>
      <c r="FU48">
        <v>137426.42608329601</v>
      </c>
      <c r="FV48">
        <v>130469.70633831499</v>
      </c>
      <c r="FW48">
        <v>124501.351327767</v>
      </c>
      <c r="FX48">
        <v>119440.41193960801</v>
      </c>
      <c r="FY48" s="5">
        <v>115216.062629404</v>
      </c>
      <c r="GA48" s="13">
        <v>2800</v>
      </c>
      <c r="GB48">
        <v>214003.076624257</v>
      </c>
      <c r="GC48">
        <v>198605.401531082</v>
      </c>
      <c r="GD48">
        <v>184629.92281006201</v>
      </c>
      <c r="GE48">
        <v>171982.25145275699</v>
      </c>
      <c r="GF48">
        <v>160718.73852838701</v>
      </c>
      <c r="GG48">
        <v>150781.281510403</v>
      </c>
      <c r="GH48">
        <v>141970.29630840701</v>
      </c>
      <c r="GI48">
        <v>134199.583215664</v>
      </c>
      <c r="GJ48">
        <v>127388.934237218</v>
      </c>
      <c r="GK48">
        <v>121465.534054023</v>
      </c>
      <c r="GL48" s="5">
        <v>116364.95854641301</v>
      </c>
      <c r="GN48" s="13">
        <v>2800</v>
      </c>
      <c r="GO48">
        <v>267060.80979520001</v>
      </c>
      <c r="GP48">
        <v>248298.12391598499</v>
      </c>
      <c r="GQ48">
        <v>231161.175725348</v>
      </c>
      <c r="GR48">
        <v>215554.82167114399</v>
      </c>
      <c r="GS48">
        <v>201530.94692978499</v>
      </c>
      <c r="GT48">
        <v>189023.48194526101</v>
      </c>
      <c r="GU48">
        <v>177822.464952243</v>
      </c>
      <c r="GV48">
        <v>167831.01861301</v>
      </c>
      <c r="GW48">
        <v>158957.869084534</v>
      </c>
      <c r="GX48">
        <v>151119.054882906</v>
      </c>
      <c r="GY48" s="5">
        <v>144239.15640665899</v>
      </c>
      <c r="HA48" s="13">
        <v>2800</v>
      </c>
      <c r="HB48">
        <v>217918.85253044101</v>
      </c>
      <c r="HC48">
        <v>202308.802243354</v>
      </c>
      <c r="HD48">
        <v>188116.75132290999</v>
      </c>
      <c r="HE48">
        <v>175251.372462439</v>
      </c>
      <c r="HF48">
        <v>163771.164482558</v>
      </c>
      <c r="HG48">
        <v>153618.90935194999</v>
      </c>
      <c r="HH48">
        <v>144595.02414123001</v>
      </c>
      <c r="HI48">
        <v>136613.69617969001</v>
      </c>
      <c r="HJ48">
        <v>129595.143020706</v>
      </c>
      <c r="HK48">
        <v>123467.004511095</v>
      </c>
      <c r="HL48" s="5">
        <v>118165.306713335</v>
      </c>
    </row>
    <row r="49" spans="1:220" x14ac:dyDescent="0.25">
      <c r="A49" s="13">
        <v>4200</v>
      </c>
      <c r="B49">
        <v>178170.90029399801</v>
      </c>
      <c r="C49">
        <v>165530.04642742299</v>
      </c>
      <c r="D49">
        <v>154624.31814314201</v>
      </c>
      <c r="E49">
        <v>145292.93859331301</v>
      </c>
      <c r="F49">
        <v>137562.14300465299</v>
      </c>
      <c r="G49">
        <v>131147.68278775699</v>
      </c>
      <c r="H49">
        <v>125913.83829205899</v>
      </c>
      <c r="I49">
        <v>121739.098079227</v>
      </c>
      <c r="J49">
        <v>118516.917378803</v>
      </c>
      <c r="K49">
        <v>116155.703836321</v>
      </c>
      <c r="L49" s="5">
        <v>114578.171233492</v>
      </c>
      <c r="N49" s="13">
        <v>4200</v>
      </c>
      <c r="O49">
        <v>177621.43959551799</v>
      </c>
      <c r="P49">
        <v>164936.88416062199</v>
      </c>
      <c r="Q49">
        <v>153942.366587328</v>
      </c>
      <c r="R49">
        <v>144484.22190126701</v>
      </c>
      <c r="S49">
        <v>136597.146829884</v>
      </c>
      <c r="T49">
        <v>130002.041574242</v>
      </c>
      <c r="U49">
        <v>124568.664641329</v>
      </c>
      <c r="V49">
        <v>120179.98682047499</v>
      </c>
      <c r="W49">
        <v>116732.932210474</v>
      </c>
      <c r="X49">
        <v>114138.459390556</v>
      </c>
      <c r="Y49" s="5">
        <v>112321.07596670301</v>
      </c>
      <c r="AA49" s="13">
        <v>4200</v>
      </c>
      <c r="AB49">
        <v>181803.914225991</v>
      </c>
      <c r="AC49">
        <v>168830.91399410099</v>
      </c>
      <c r="AD49">
        <v>157540.62885010301</v>
      </c>
      <c r="AE49">
        <v>147782.92987247001</v>
      </c>
      <c r="AF49">
        <v>139596.69162409101</v>
      </c>
      <c r="AG49">
        <v>132705.30189605101</v>
      </c>
      <c r="AH49">
        <v>126981.014574492</v>
      </c>
      <c r="AI49">
        <v>122308.636277338</v>
      </c>
      <c r="AJ49">
        <v>118586.260328804</v>
      </c>
      <c r="AK49">
        <v>115725.42008369599</v>
      </c>
      <c r="AL49" s="5">
        <v>113650.721103148</v>
      </c>
      <c r="AN49" s="13">
        <v>4200</v>
      </c>
      <c r="AO49">
        <v>181879.52318854301</v>
      </c>
      <c r="AP49">
        <v>168844.82971897599</v>
      </c>
      <c r="AQ49">
        <v>157454.54233863499</v>
      </c>
      <c r="AR49">
        <v>147564.79500419501</v>
      </c>
      <c r="AS49">
        <v>139221.87531870601</v>
      </c>
      <c r="AT49">
        <v>132153.382485104</v>
      </c>
      <c r="AU49">
        <v>126236.146733671</v>
      </c>
      <c r="AV49">
        <v>121358.737168621</v>
      </c>
      <c r="AW49">
        <v>117422.19742724999</v>
      </c>
      <c r="AX49">
        <v>114340.27402552099</v>
      </c>
      <c r="AY49" s="5">
        <v>112039.169873935</v>
      </c>
      <c r="BA49" s="13">
        <v>4200</v>
      </c>
      <c r="BB49">
        <v>182353.743441464</v>
      </c>
      <c r="BC49">
        <v>169244.985946678</v>
      </c>
      <c r="BD49">
        <v>157745.84323387101</v>
      </c>
      <c r="BE49">
        <v>147718.27977163199</v>
      </c>
      <c r="BF49">
        <v>139215.63176343599</v>
      </c>
      <c r="BG49">
        <v>131969.27984307299</v>
      </c>
      <c r="BH49">
        <v>125860.24095815999</v>
      </c>
      <c r="BI49">
        <v>120780.521744308</v>
      </c>
      <c r="BJ49">
        <v>116633.865570952</v>
      </c>
      <c r="BK49">
        <v>113336.051379107</v>
      </c>
      <c r="BL49" s="5">
        <v>110814.756062549</v>
      </c>
      <c r="BN49" s="13">
        <v>4200</v>
      </c>
      <c r="BO49">
        <v>344378.09631749999</v>
      </c>
      <c r="BP49">
        <v>321146.743953739</v>
      </c>
      <c r="BQ49">
        <v>299770.59845541703</v>
      </c>
      <c r="BR49">
        <v>280170.93411561201</v>
      </c>
      <c r="BS49">
        <v>262456.22260797402</v>
      </c>
      <c r="BT49">
        <v>246374.425498483</v>
      </c>
      <c r="BU49">
        <v>231820.038038723</v>
      </c>
      <c r="BV49">
        <v>218687.51801606599</v>
      </c>
      <c r="BW49">
        <v>206874.18391208001</v>
      </c>
      <c r="BX49">
        <v>196282.65930850801</v>
      </c>
      <c r="BY49" s="5">
        <v>186822.78023552199</v>
      </c>
      <c r="CA49" s="13">
        <v>4200</v>
      </c>
      <c r="CB49">
        <v>187958.55817131899</v>
      </c>
      <c r="CC49">
        <v>174454.21331692601</v>
      </c>
      <c r="CD49">
        <v>162528.930332758</v>
      </c>
      <c r="CE49">
        <v>152052.39929863499</v>
      </c>
      <c r="CF49">
        <v>143088.056195468</v>
      </c>
      <c r="CG49">
        <v>135371.733006305</v>
      </c>
      <c r="CH49">
        <v>128789.60698902801</v>
      </c>
      <c r="CI49">
        <v>123237.690216061</v>
      </c>
      <c r="CJ49">
        <v>118622.628109472</v>
      </c>
      <c r="CK49">
        <v>114862.12709802701</v>
      </c>
      <c r="CL49" s="5">
        <v>111884.99499891901</v>
      </c>
      <c r="CN49" s="13">
        <v>4200</v>
      </c>
      <c r="CO49">
        <v>92081.454496154605</v>
      </c>
      <c r="CP49">
        <v>84164.996832302306</v>
      </c>
      <c r="CQ49">
        <v>77030.553799100104</v>
      </c>
      <c r="CR49">
        <v>70637.700028469495</v>
      </c>
      <c r="CS49">
        <v>64936.101532823901</v>
      </c>
      <c r="CT49">
        <v>59868.721631208296</v>
      </c>
      <c r="CU49">
        <v>55375.310534249198</v>
      </c>
      <c r="CV49">
        <v>51395.566632754802</v>
      </c>
      <c r="CW49">
        <v>47991.081231244003</v>
      </c>
      <c r="CX49">
        <v>45153.469744294998</v>
      </c>
      <c r="CY49" s="5">
        <v>42721.723465840703</v>
      </c>
      <c r="DA49" s="13">
        <v>4200</v>
      </c>
      <c r="DB49">
        <v>190894.94770506301</v>
      </c>
      <c r="DC49">
        <v>177174.569380748</v>
      </c>
      <c r="DD49">
        <v>164981.50691324001</v>
      </c>
      <c r="DE49">
        <v>154196.47971116399</v>
      </c>
      <c r="DF49">
        <v>144892.43505726499</v>
      </c>
      <c r="DG49">
        <v>136812.152335016</v>
      </c>
      <c r="DH49">
        <v>129848.291694303</v>
      </c>
      <c r="DI49">
        <v>123902.112658988</v>
      </c>
      <c r="DJ49">
        <v>118884.350953555</v>
      </c>
      <c r="DK49">
        <v>114715.782125821</v>
      </c>
      <c r="DL49" s="5">
        <v>111327.436525022</v>
      </c>
      <c r="DN49" s="13">
        <v>4200</v>
      </c>
      <c r="DO49">
        <v>204989.14098577001</v>
      </c>
      <c r="DP49">
        <v>190462.97062523899</v>
      </c>
      <c r="DQ49">
        <v>177313.96950884</v>
      </c>
      <c r="DR49">
        <v>165455.733892688</v>
      </c>
      <c r="DS49">
        <v>154996.50457835299</v>
      </c>
      <c r="DT49">
        <v>145697.415826026</v>
      </c>
      <c r="DU49">
        <v>137470.31108577899</v>
      </c>
      <c r="DV49">
        <v>130231.68216594101</v>
      </c>
      <c r="DW49">
        <v>123905.622471539</v>
      </c>
      <c r="DX49">
        <v>118431.823180715</v>
      </c>
      <c r="DY49" s="5">
        <v>113737.776270612</v>
      </c>
      <c r="EA49" s="13">
        <v>4200</v>
      </c>
      <c r="EB49">
        <v>303477.51504179701</v>
      </c>
      <c r="EC49">
        <v>282847.50860754901</v>
      </c>
      <c r="ED49">
        <v>263900.57599919598</v>
      </c>
      <c r="EE49">
        <v>246561.23388113</v>
      </c>
      <c r="EF49">
        <v>230943.13963935699</v>
      </c>
      <c r="EG49">
        <v>216801.087539892</v>
      </c>
      <c r="EH49">
        <v>204037.69223680199</v>
      </c>
      <c r="EI49">
        <v>192556.43334948301</v>
      </c>
      <c r="EJ49">
        <v>182264.18122886401</v>
      </c>
      <c r="EK49">
        <v>173073.30791924999</v>
      </c>
      <c r="EL49" s="5">
        <v>164903.31645371899</v>
      </c>
      <c r="EN49" s="13">
        <v>4200</v>
      </c>
      <c r="EO49">
        <v>303477.51504179701</v>
      </c>
      <c r="EP49">
        <v>282847.50860754901</v>
      </c>
      <c r="EQ49">
        <v>263900.57599919598</v>
      </c>
      <c r="ER49">
        <v>246561.23388113</v>
      </c>
      <c r="ES49">
        <v>230943.13963935699</v>
      </c>
      <c r="ET49">
        <v>216801.087539892</v>
      </c>
      <c r="EU49">
        <v>204037.69223680199</v>
      </c>
      <c r="EV49">
        <v>192556.43334948301</v>
      </c>
      <c r="EW49">
        <v>182264.18122886401</v>
      </c>
      <c r="EX49">
        <v>173073.30791924999</v>
      </c>
      <c r="EY49" s="5">
        <v>164903.31645371899</v>
      </c>
      <c r="FA49" s="13">
        <v>4200</v>
      </c>
      <c r="FB49">
        <v>195017.790499022</v>
      </c>
      <c r="FC49">
        <v>181033.030095355</v>
      </c>
      <c r="FD49">
        <v>168534.09099246201</v>
      </c>
      <c r="FE49">
        <v>157411.16962365201</v>
      </c>
      <c r="FF49">
        <v>147746.73483457201</v>
      </c>
      <c r="FG49">
        <v>139289.07697486001</v>
      </c>
      <c r="FH49">
        <v>131936.397445193</v>
      </c>
      <c r="FI49">
        <v>125594.363471554</v>
      </c>
      <c r="FJ49">
        <v>120177.087382842</v>
      </c>
      <c r="FK49">
        <v>115607.829501699</v>
      </c>
      <c r="FL49" s="5">
        <v>111819.37604315</v>
      </c>
      <c r="FN49" s="13">
        <v>4200</v>
      </c>
      <c r="FO49">
        <v>197488.86014125901</v>
      </c>
      <c r="FP49">
        <v>183369.33971530601</v>
      </c>
      <c r="FQ49">
        <v>170679.71355016701</v>
      </c>
      <c r="FR49">
        <v>159320.72301970699</v>
      </c>
      <c r="FS49">
        <v>149386.62012422699</v>
      </c>
      <c r="FT49">
        <v>140631.77340905101</v>
      </c>
      <c r="FU49">
        <v>132960.92248929999</v>
      </c>
      <c r="FV49">
        <v>126285.058561882</v>
      </c>
      <c r="FW49">
        <v>120522.52630160699</v>
      </c>
      <c r="FX49">
        <v>115599.876445571</v>
      </c>
      <c r="FY49" s="5">
        <v>111452.41071660499</v>
      </c>
      <c r="GA49" s="13">
        <v>4200</v>
      </c>
      <c r="GB49">
        <v>208661.15191593001</v>
      </c>
      <c r="GC49">
        <v>194005.14237544301</v>
      </c>
      <c r="GD49">
        <v>180663.76209942001</v>
      </c>
      <c r="GE49">
        <v>168563.925378997</v>
      </c>
      <c r="GF49">
        <v>157826.41093166301</v>
      </c>
      <c r="GG49">
        <v>148219.61162203501</v>
      </c>
      <c r="GH49">
        <v>139662.45707725699</v>
      </c>
      <c r="GI49">
        <v>132077.134906458</v>
      </c>
      <c r="GJ49">
        <v>125390.65289391699</v>
      </c>
      <c r="GK49">
        <v>119536.141765181</v>
      </c>
      <c r="GL49" s="5">
        <v>114453.83184486799</v>
      </c>
      <c r="GN49" s="13">
        <v>4200</v>
      </c>
      <c r="GO49">
        <v>262554.78504066</v>
      </c>
      <c r="GP49">
        <v>244526.212356565</v>
      </c>
      <c r="GQ49">
        <v>228008.750511513</v>
      </c>
      <c r="GR49">
        <v>212930.14262042899</v>
      </c>
      <c r="GS49">
        <v>199409.20784014801</v>
      </c>
      <c r="GT49">
        <v>187207.54437183501</v>
      </c>
      <c r="GU49">
        <v>176235.85604951699</v>
      </c>
      <c r="GV49">
        <v>166406.615558925</v>
      </c>
      <c r="GW49">
        <v>157636.219902171</v>
      </c>
      <c r="GX49">
        <v>149846.76908349499</v>
      </c>
      <c r="GY49" s="5">
        <v>142967.41770677199</v>
      </c>
      <c r="HA49" s="13">
        <v>4200</v>
      </c>
      <c r="HB49">
        <v>213201.76481273101</v>
      </c>
      <c r="HC49">
        <v>198295.82953384801</v>
      </c>
      <c r="HD49">
        <v>184700.51830359499</v>
      </c>
      <c r="HE49">
        <v>172346.37155369</v>
      </c>
      <c r="HF49">
        <v>161357.44178129599</v>
      </c>
      <c r="HG49">
        <v>151503.167382416</v>
      </c>
      <c r="HH49">
        <v>142703.53266436499</v>
      </c>
      <c r="HI49">
        <v>134881.39678472499</v>
      </c>
      <c r="HJ49">
        <v>127964.186135891</v>
      </c>
      <c r="HK49">
        <v>121885.27879219899</v>
      </c>
      <c r="HL49" s="5">
        <v>116585.034064804</v>
      </c>
    </row>
    <row r="50" spans="1:220" x14ac:dyDescent="0.25">
      <c r="A50" s="13">
        <v>5600</v>
      </c>
      <c r="B50">
        <v>163541.914799013</v>
      </c>
      <c r="C50">
        <v>152192.48269608899</v>
      </c>
      <c r="D50">
        <v>142391.03171570299</v>
      </c>
      <c r="E50">
        <v>134082.80919689799</v>
      </c>
      <c r="F50">
        <v>127113.988803723</v>
      </c>
      <c r="G50">
        <v>121323.533156505</v>
      </c>
      <c r="H50">
        <v>116591.939678361</v>
      </c>
      <c r="I50">
        <v>112812.062436218</v>
      </c>
      <c r="J50">
        <v>109889.764049909</v>
      </c>
      <c r="K50">
        <v>107743.926804481</v>
      </c>
      <c r="L50" s="5">
        <v>106305.928566453</v>
      </c>
      <c r="N50" s="13">
        <v>5600</v>
      </c>
      <c r="O50">
        <v>163743.97799508099</v>
      </c>
      <c r="P50">
        <v>152309.20804423399</v>
      </c>
      <c r="Q50">
        <v>142384.037235497</v>
      </c>
      <c r="R50">
        <v>133920.745243154</v>
      </c>
      <c r="S50">
        <v>126771.51222670201</v>
      </c>
      <c r="T50">
        <v>120780.631574529</v>
      </c>
      <c r="U50">
        <v>115833.46112339701</v>
      </c>
      <c r="V50">
        <v>111826.818133327</v>
      </c>
      <c r="W50">
        <v>108669.60755093201</v>
      </c>
      <c r="X50">
        <v>106282.912950864</v>
      </c>
      <c r="Y50" s="5">
        <v>104599.614143621</v>
      </c>
      <c r="AA50" s="13">
        <v>5600</v>
      </c>
      <c r="AB50">
        <v>168280.61683861699</v>
      </c>
      <c r="AC50">
        <v>156540.95423707899</v>
      </c>
      <c r="AD50">
        <v>146306.578813108</v>
      </c>
      <c r="AE50">
        <v>137533.22520561199</v>
      </c>
      <c r="AF50">
        <v>130076.035255692</v>
      </c>
      <c r="AG50">
        <v>123781.82993875899</v>
      </c>
      <c r="AH50">
        <v>118538.138581534</v>
      </c>
      <c r="AI50">
        <v>114243.35727784</v>
      </c>
      <c r="AJ50">
        <v>110807.36641145</v>
      </c>
      <c r="AK50">
        <v>108151.68214566</v>
      </c>
      <c r="AL50" s="5">
        <v>106209.177092962</v>
      </c>
      <c r="AN50" s="13">
        <v>5600</v>
      </c>
      <c r="AO50">
        <v>169040.71718991399</v>
      </c>
      <c r="AP50">
        <v>157199.80090812501</v>
      </c>
      <c r="AQ50">
        <v>146832.315449352</v>
      </c>
      <c r="AR50">
        <v>137900.14009570901</v>
      </c>
      <c r="AS50">
        <v>130263.55924249</v>
      </c>
      <c r="AT50">
        <v>123773.713893992</v>
      </c>
      <c r="AU50">
        <v>118322.093666684</v>
      </c>
      <c r="AV50">
        <v>113810.332186828</v>
      </c>
      <c r="AW50">
        <v>110150.82465812301</v>
      </c>
      <c r="AX50">
        <v>107266.942954956</v>
      </c>
      <c r="AY50" s="5">
        <v>105092.86127152</v>
      </c>
      <c r="BA50" s="13">
        <v>5600</v>
      </c>
      <c r="BB50">
        <v>170161.93490608101</v>
      </c>
      <c r="BC50">
        <v>158208.728102041</v>
      </c>
      <c r="BD50">
        <v>147700.37903470299</v>
      </c>
      <c r="BE50">
        <v>138604.47199655799</v>
      </c>
      <c r="BF50">
        <v>130786.18172532599</v>
      </c>
      <c r="BG50">
        <v>124100.51843621201</v>
      </c>
      <c r="BH50">
        <v>118442.560861007</v>
      </c>
      <c r="BI50">
        <v>113716.86759302201</v>
      </c>
      <c r="BJ50">
        <v>109838.10565081501</v>
      </c>
      <c r="BK50">
        <v>106731.326512752</v>
      </c>
      <c r="BL50" s="5">
        <v>104331.886049712</v>
      </c>
      <c r="BN50" s="13">
        <v>5600</v>
      </c>
      <c r="BO50">
        <v>339927.86773699999</v>
      </c>
      <c r="BP50">
        <v>317467.70875194902</v>
      </c>
      <c r="BQ50">
        <v>296751.88348075101</v>
      </c>
      <c r="BR50">
        <v>277806.14031890797</v>
      </c>
      <c r="BS50">
        <v>260529.54543928301</v>
      </c>
      <c r="BT50">
        <v>244796.397851227</v>
      </c>
      <c r="BU50">
        <v>230510.86963765501</v>
      </c>
      <c r="BV50">
        <v>217576.251341822</v>
      </c>
      <c r="BW50">
        <v>205897.607177264</v>
      </c>
      <c r="BX50">
        <v>195384.09068544599</v>
      </c>
      <c r="BY50" s="5">
        <v>185950.80879063901</v>
      </c>
      <c r="CA50" s="13">
        <v>5600</v>
      </c>
      <c r="CB50">
        <v>176667.176671366</v>
      </c>
      <c r="CC50">
        <v>164267.357621442</v>
      </c>
      <c r="CD50">
        <v>153290.383853179</v>
      </c>
      <c r="CE50">
        <v>143711.382265402</v>
      </c>
      <c r="CF50">
        <v>135402.53796086801</v>
      </c>
      <c r="CG50">
        <v>128223.43232109799</v>
      </c>
      <c r="CH50">
        <v>122073.451260655</v>
      </c>
      <c r="CI50">
        <v>116860.432350198</v>
      </c>
      <c r="CJ50">
        <v>112501.344995582</v>
      </c>
      <c r="CK50">
        <v>108922.68149064999</v>
      </c>
      <c r="CL50" s="5">
        <v>106060.53317446</v>
      </c>
      <c r="CN50" s="13">
        <v>5600</v>
      </c>
      <c r="CO50">
        <v>90613.225500842906</v>
      </c>
      <c r="CP50">
        <v>82980.532972279398</v>
      </c>
      <c r="CQ50">
        <v>76082.392045042303</v>
      </c>
      <c r="CR50">
        <v>69882.765833431593</v>
      </c>
      <c r="CS50">
        <v>64336.320962557802</v>
      </c>
      <c r="CT50">
        <v>59391.275139418503</v>
      </c>
      <c r="CU50">
        <v>54992.5298467264</v>
      </c>
      <c r="CV50">
        <v>51084.551470549799</v>
      </c>
      <c r="CW50">
        <v>47745.431821282502</v>
      </c>
      <c r="CX50">
        <v>44899.346176605999</v>
      </c>
      <c r="CY50" s="5">
        <v>42438.335753129497</v>
      </c>
      <c r="DA50" s="13">
        <v>5600</v>
      </c>
      <c r="DB50">
        <v>180717.56102597201</v>
      </c>
      <c r="DC50">
        <v>168032.39382753201</v>
      </c>
      <c r="DD50">
        <v>156729.29721137599</v>
      </c>
      <c r="DE50">
        <v>146794.02088717799</v>
      </c>
      <c r="DF50">
        <v>138104.86403861499</v>
      </c>
      <c r="DG50">
        <v>130528.33434698499</v>
      </c>
      <c r="DH50">
        <v>123969.25884450899</v>
      </c>
      <c r="DI50">
        <v>118339.81494540699</v>
      </c>
      <c r="DJ50">
        <v>113560.28957759</v>
      </c>
      <c r="DK50">
        <v>109559.59438315401</v>
      </c>
      <c r="DL50" s="5">
        <v>106275.49656843999</v>
      </c>
      <c r="DN50" s="13">
        <v>5600</v>
      </c>
      <c r="DO50">
        <v>198390.43679766901</v>
      </c>
      <c r="DP50">
        <v>184661.90309996501</v>
      </c>
      <c r="DQ50">
        <v>172200.38281523201</v>
      </c>
      <c r="DR50">
        <v>161023.34455398799</v>
      </c>
      <c r="DS50">
        <v>151033.37760450799</v>
      </c>
      <c r="DT50">
        <v>142115.57856305601</v>
      </c>
      <c r="DU50">
        <v>134192.83659178199</v>
      </c>
      <c r="DV50">
        <v>127194.58953422699</v>
      </c>
      <c r="DW50">
        <v>121045.222889497</v>
      </c>
      <c r="DX50">
        <v>115680.42622405</v>
      </c>
      <c r="DY50" s="5">
        <v>111042.61626353201</v>
      </c>
      <c r="EA50" s="13">
        <v>5600</v>
      </c>
      <c r="EB50">
        <v>299035.105476684</v>
      </c>
      <c r="EC50">
        <v>279138.95363522897</v>
      </c>
      <c r="ED50">
        <v>260819.91005700399</v>
      </c>
      <c r="EE50">
        <v>244106.79163517599</v>
      </c>
      <c r="EF50">
        <v>228903.57708678799</v>
      </c>
      <c r="EG50">
        <v>215091.04760560501</v>
      </c>
      <c r="EH50">
        <v>202581.09241191001</v>
      </c>
      <c r="EI50">
        <v>191285.59561661899</v>
      </c>
      <c r="EJ50">
        <v>181118.742085217</v>
      </c>
      <c r="EK50">
        <v>171999.018176346</v>
      </c>
      <c r="EL50" s="5">
        <v>163850.811022451</v>
      </c>
      <c r="EN50" s="13">
        <v>5600</v>
      </c>
      <c r="EO50">
        <v>299035.105476684</v>
      </c>
      <c r="EP50">
        <v>279138.95363522897</v>
      </c>
      <c r="EQ50">
        <v>260819.91005700399</v>
      </c>
      <c r="ER50">
        <v>244106.79163517599</v>
      </c>
      <c r="ES50">
        <v>228903.57708678799</v>
      </c>
      <c r="ET50">
        <v>215091.04760560501</v>
      </c>
      <c r="EU50">
        <v>202581.09241191001</v>
      </c>
      <c r="EV50">
        <v>191285.59561661899</v>
      </c>
      <c r="EW50">
        <v>181118.742085217</v>
      </c>
      <c r="EX50">
        <v>171999.018176346</v>
      </c>
      <c r="EY50" s="5">
        <v>163850.811022451</v>
      </c>
      <c r="FA50" s="13">
        <v>5600</v>
      </c>
      <c r="FB50">
        <v>185854.30927442899</v>
      </c>
      <c r="FC50">
        <v>172840.41735111101</v>
      </c>
      <c r="FD50">
        <v>161177.045482891</v>
      </c>
      <c r="FE50">
        <v>150859.083557709</v>
      </c>
      <c r="FF50">
        <v>141771.20376029299</v>
      </c>
      <c r="FG50">
        <v>133785.45516499699</v>
      </c>
      <c r="FH50">
        <v>126811.27529995699</v>
      </c>
      <c r="FI50">
        <v>120764.43565994099</v>
      </c>
      <c r="FJ50">
        <v>115567.90222814299</v>
      </c>
      <c r="FK50">
        <v>111152.479678872</v>
      </c>
      <c r="FL50" s="5">
        <v>107457.188635075</v>
      </c>
      <c r="FN50" s="13">
        <v>5600</v>
      </c>
      <c r="FO50">
        <v>189479.74486591801</v>
      </c>
      <c r="FP50">
        <v>176253.48618359299</v>
      </c>
      <c r="FQ50">
        <v>164333.29702289199</v>
      </c>
      <c r="FR50">
        <v>153724.24757914801</v>
      </c>
      <c r="FS50">
        <v>144319.210088825</v>
      </c>
      <c r="FT50">
        <v>135996.378202672</v>
      </c>
      <c r="FU50">
        <v>128670.68909082501</v>
      </c>
      <c r="FV50">
        <v>122262.323109506</v>
      </c>
      <c r="FW50">
        <v>116697.683542987</v>
      </c>
      <c r="FX50">
        <v>111910.17964337399</v>
      </c>
      <c r="FY50" s="5">
        <v>107840.75473496701</v>
      </c>
      <c r="GA50" s="13">
        <v>5600</v>
      </c>
      <c r="GB50">
        <v>203528.704044076</v>
      </c>
      <c r="GC50">
        <v>189568.66075000699</v>
      </c>
      <c r="GD50">
        <v>176825.36227162299</v>
      </c>
      <c r="GE50">
        <v>165329.23662130401</v>
      </c>
      <c r="GF50">
        <v>154991.699673678</v>
      </c>
      <c r="GG50">
        <v>145705.46280730501</v>
      </c>
      <c r="GH50">
        <v>137397.625894836</v>
      </c>
      <c r="GI50">
        <v>129997.771896152</v>
      </c>
      <c r="GJ50">
        <v>123439.36382992</v>
      </c>
      <c r="GK50">
        <v>117660.944286396</v>
      </c>
      <c r="GL50" s="5">
        <v>112607.067234723</v>
      </c>
      <c r="GN50" s="13">
        <v>5600</v>
      </c>
      <c r="GO50">
        <v>258123.051154655</v>
      </c>
      <c r="GP50">
        <v>240790.97695321499</v>
      </c>
      <c r="GQ50">
        <v>224868.92219151801</v>
      </c>
      <c r="GR50">
        <v>210388.759800306</v>
      </c>
      <c r="GS50">
        <v>197259.36223473199</v>
      </c>
      <c r="GT50">
        <v>185367.97015606199</v>
      </c>
      <c r="GU50">
        <v>174634.16588541001</v>
      </c>
      <c r="GV50">
        <v>164978.40402525701</v>
      </c>
      <c r="GW50">
        <v>156323.969654049</v>
      </c>
      <c r="GX50">
        <v>148598.66512738701</v>
      </c>
      <c r="GY50" s="5">
        <v>141736.14493782201</v>
      </c>
      <c r="HA50" s="13">
        <v>5600</v>
      </c>
      <c r="HB50">
        <v>208603.74250589099</v>
      </c>
      <c r="HC50">
        <v>194361.32071672601</v>
      </c>
      <c r="HD50">
        <v>181333.890045657</v>
      </c>
      <c r="HE50">
        <v>169555.71304954399</v>
      </c>
      <c r="HF50">
        <v>158940.664131867</v>
      </c>
      <c r="HG50">
        <v>149383.07679375101</v>
      </c>
      <c r="HH50">
        <v>140811.20578203199</v>
      </c>
      <c r="HI50">
        <v>133155.33050886399</v>
      </c>
      <c r="HJ50">
        <v>126349.270063613</v>
      </c>
      <c r="HK50">
        <v>120331.677522916</v>
      </c>
      <c r="HL50" s="5">
        <v>115047.047345948</v>
      </c>
    </row>
    <row r="51" spans="1:220" x14ac:dyDescent="0.25">
      <c r="A51" s="13">
        <v>7000</v>
      </c>
      <c r="B51">
        <v>149778.63021539999</v>
      </c>
      <c r="C51">
        <v>139615.67285567001</v>
      </c>
      <c r="D51">
        <v>130882.347572477</v>
      </c>
      <c r="E51">
        <v>123450.22140353201</v>
      </c>
      <c r="F51">
        <v>117184.614122976</v>
      </c>
      <c r="G51">
        <v>111970.94726918099</v>
      </c>
      <c r="H51">
        <v>107704.32739476699</v>
      </c>
      <c r="I51">
        <v>104290.57215286999</v>
      </c>
      <c r="J51">
        <v>101646.766357327</v>
      </c>
      <c r="K51">
        <v>99701.290422473699</v>
      </c>
      <c r="L51" s="5">
        <v>98393.398569506695</v>
      </c>
      <c r="N51" s="13">
        <v>7000</v>
      </c>
      <c r="O51">
        <v>150686.484190135</v>
      </c>
      <c r="P51">
        <v>140400.69596555401</v>
      </c>
      <c r="Q51">
        <v>131512.68176976801</v>
      </c>
      <c r="R51">
        <v>123899.587008309</v>
      </c>
      <c r="S51">
        <v>117431.998937779</v>
      </c>
      <c r="T51">
        <v>112000.30044147201</v>
      </c>
      <c r="U51">
        <v>107503.89735145999</v>
      </c>
      <c r="V51">
        <v>103852.100777935</v>
      </c>
      <c r="W51">
        <v>100964.654435991</v>
      </c>
      <c r="X51">
        <v>98771.828839275404</v>
      </c>
      <c r="Y51" s="5">
        <v>97214.123543848604</v>
      </c>
      <c r="AA51" s="13">
        <v>7000</v>
      </c>
      <c r="AB51">
        <v>155554.70199821299</v>
      </c>
      <c r="AC51">
        <v>144949.664771543</v>
      </c>
      <c r="AD51">
        <v>135741.000407788</v>
      </c>
      <c r="AE51">
        <v>127808.60105983001</v>
      </c>
      <c r="AF51">
        <v>121025.59376094599</v>
      </c>
      <c r="AG51">
        <v>115284.67637140299</v>
      </c>
      <c r="AH51">
        <v>110487.12914769699</v>
      </c>
      <c r="AI51">
        <v>106543.60707955901</v>
      </c>
      <c r="AJ51">
        <v>103374.65389188399</v>
      </c>
      <c r="AK51">
        <v>100910.846527884</v>
      </c>
      <c r="AL51" s="5">
        <v>99092.587057320896</v>
      </c>
      <c r="AN51" s="13">
        <v>7000</v>
      </c>
      <c r="AO51">
        <v>156956.29417519501</v>
      </c>
      <c r="AP51">
        <v>146214.41649599301</v>
      </c>
      <c r="AQ51">
        <v>136843.265847787</v>
      </c>
      <c r="AR51">
        <v>128727.64863744901</v>
      </c>
      <c r="AS51">
        <v>121744.998084551</v>
      </c>
      <c r="AT51">
        <v>115791.991101704</v>
      </c>
      <c r="AU51">
        <v>110773.30925606799</v>
      </c>
      <c r="AV51">
        <v>106602.368878277</v>
      </c>
      <c r="AW51">
        <v>103201.834459941</v>
      </c>
      <c r="AX51">
        <v>100503.81701996599</v>
      </c>
      <c r="AY51" s="5">
        <v>98449.756443123799</v>
      </c>
      <c r="BA51" s="13">
        <v>7000</v>
      </c>
      <c r="BB51">
        <v>158683.53401566099</v>
      </c>
      <c r="BC51">
        <v>147794.99959951499</v>
      </c>
      <c r="BD51">
        <v>138254.52258215001</v>
      </c>
      <c r="BE51">
        <v>129951.63639194499</v>
      </c>
      <c r="BF51">
        <v>122767.668731069</v>
      </c>
      <c r="BG51">
        <v>116602.898596296</v>
      </c>
      <c r="BH51">
        <v>111365.056696019</v>
      </c>
      <c r="BI51">
        <v>106970.020907162</v>
      </c>
      <c r="BJ51">
        <v>103342.341026554</v>
      </c>
      <c r="BK51">
        <v>100415.490128295</v>
      </c>
      <c r="BL51" s="5">
        <v>98131.828443787395</v>
      </c>
      <c r="BN51" s="13">
        <v>7000</v>
      </c>
      <c r="BO51">
        <v>335630.63385066699</v>
      </c>
      <c r="BP51">
        <v>313905.85802197998</v>
      </c>
      <c r="BQ51">
        <v>293881.58258136001</v>
      </c>
      <c r="BR51">
        <v>275490.73646877997</v>
      </c>
      <c r="BS51">
        <v>258643.19306988499</v>
      </c>
      <c r="BT51">
        <v>243255.46704783</v>
      </c>
      <c r="BU51">
        <v>229240.13552495901</v>
      </c>
      <c r="BV51">
        <v>216508.32382894601</v>
      </c>
      <c r="BW51">
        <v>204972.129723202</v>
      </c>
      <c r="BX51">
        <v>194546.78257888401</v>
      </c>
      <c r="BY51" s="5">
        <v>185152.42108037401</v>
      </c>
      <c r="CA51" s="13">
        <v>7000</v>
      </c>
      <c r="CB51">
        <v>166031.293469581</v>
      </c>
      <c r="CC51">
        <v>154650.756373818</v>
      </c>
      <c r="CD51">
        <v>144604.07028776</v>
      </c>
      <c r="CE51">
        <v>135787.69107063999</v>
      </c>
      <c r="CF51">
        <v>128087.75372013</v>
      </c>
      <c r="CG51">
        <v>121408.99001583501</v>
      </c>
      <c r="CH51">
        <v>115662.673128186</v>
      </c>
      <c r="CI51">
        <v>110767.308221614</v>
      </c>
      <c r="CJ51">
        <v>106649.20974445</v>
      </c>
      <c r="CK51">
        <v>103242.856427864</v>
      </c>
      <c r="CL51" s="5">
        <v>100490.992617574</v>
      </c>
      <c r="CN51" s="13">
        <v>7000</v>
      </c>
      <c r="CO51">
        <v>89258.588525676096</v>
      </c>
      <c r="CP51">
        <v>81894.6874501985</v>
      </c>
      <c r="CQ51">
        <v>75220.921568086793</v>
      </c>
      <c r="CR51">
        <v>69205.215579976502</v>
      </c>
      <c r="CS51">
        <v>63806.787526103297</v>
      </c>
      <c r="CT51">
        <v>58978.674120660799</v>
      </c>
      <c r="CU51">
        <v>54670.537643370597</v>
      </c>
      <c r="CV51">
        <v>50831.285313642198</v>
      </c>
      <c r="CW51">
        <v>47548.937284719803</v>
      </c>
      <c r="CX51">
        <v>44699.000612562901</v>
      </c>
      <c r="CY51" s="5">
        <v>42214.9580241277</v>
      </c>
      <c r="DA51" s="13">
        <v>7000</v>
      </c>
      <c r="DB51">
        <v>171124.626124314</v>
      </c>
      <c r="DC51">
        <v>159396.537848687</v>
      </c>
      <c r="DD51">
        <v>148972.655244049</v>
      </c>
      <c r="DE51">
        <v>139755.83865231599</v>
      </c>
      <c r="DF51">
        <v>131639.28677686001</v>
      </c>
      <c r="DG51">
        <v>124533.268909227</v>
      </c>
      <c r="DH51">
        <v>118353.571242989</v>
      </c>
      <c r="DI51">
        <v>113022.229571806</v>
      </c>
      <c r="DJ51">
        <v>108468.186282066</v>
      </c>
      <c r="DK51">
        <v>104627.759699648</v>
      </c>
      <c r="DL51" s="5">
        <v>101444.883197648</v>
      </c>
      <c r="DN51" s="13">
        <v>7000</v>
      </c>
      <c r="DO51">
        <v>192143.58399182701</v>
      </c>
      <c r="DP51">
        <v>179159.05896016699</v>
      </c>
      <c r="DQ51">
        <v>167397.72206098301</v>
      </c>
      <c r="DR51">
        <v>156789.14659230999</v>
      </c>
      <c r="DS51">
        <v>147245.68299047099</v>
      </c>
      <c r="DT51">
        <v>138694.43679369899</v>
      </c>
      <c r="DU51">
        <v>131064.470246836</v>
      </c>
      <c r="DV51">
        <v>124287.89523015999</v>
      </c>
      <c r="DW51">
        <v>118300.939866236</v>
      </c>
      <c r="DX51">
        <v>113044.86680905901</v>
      </c>
      <c r="DY51" s="5">
        <v>108466.67891926</v>
      </c>
      <c r="EA51" s="13">
        <v>7000</v>
      </c>
      <c r="EB51">
        <v>294744.39278734202</v>
      </c>
      <c r="EC51">
        <v>275545.686027463</v>
      </c>
      <c r="ED51">
        <v>257885.180489141</v>
      </c>
      <c r="EE51">
        <v>241698.70299879101</v>
      </c>
      <c r="EF51">
        <v>226900.771125692</v>
      </c>
      <c r="EG51">
        <v>213414.03676915701</v>
      </c>
      <c r="EH51">
        <v>201158.397415288</v>
      </c>
      <c r="EI51">
        <v>190053.14838595499</v>
      </c>
      <c r="EJ51">
        <v>180019.08026377199</v>
      </c>
      <c r="EK51">
        <v>170980.34142318199</v>
      </c>
      <c r="EL51" s="5">
        <v>162865.96423073599</v>
      </c>
      <c r="EN51" s="13">
        <v>7000</v>
      </c>
      <c r="EO51">
        <v>294744.39278734202</v>
      </c>
      <c r="EP51">
        <v>275545.686027463</v>
      </c>
      <c r="EQ51">
        <v>257885.180489141</v>
      </c>
      <c r="ER51">
        <v>241698.70299879101</v>
      </c>
      <c r="ES51">
        <v>226900.771125692</v>
      </c>
      <c r="ET51">
        <v>213414.03676915701</v>
      </c>
      <c r="EU51">
        <v>201158.397415288</v>
      </c>
      <c r="EV51">
        <v>190053.14838595499</v>
      </c>
      <c r="EW51">
        <v>180019.08026377199</v>
      </c>
      <c r="EX51">
        <v>170980.34142318199</v>
      </c>
      <c r="EY51" s="5">
        <v>162865.96423073599</v>
      </c>
      <c r="FA51" s="13">
        <v>7000</v>
      </c>
      <c r="FB51">
        <v>177210.32908653401</v>
      </c>
      <c r="FC51">
        <v>165095.87270715999</v>
      </c>
      <c r="FD51">
        <v>154263.688679705</v>
      </c>
      <c r="FE51">
        <v>144623.31062803499</v>
      </c>
      <c r="FF51">
        <v>136073.780569186</v>
      </c>
      <c r="FG51">
        <v>128530.142822733</v>
      </c>
      <c r="FH51">
        <v>121911.968801175</v>
      </c>
      <c r="FI51">
        <v>116144.16696575499</v>
      </c>
      <c r="FJ51">
        <v>111157.73996589</v>
      </c>
      <c r="FK51">
        <v>106890.374199281</v>
      </c>
      <c r="FL51" s="5">
        <v>103286.811225849</v>
      </c>
      <c r="FN51" s="13">
        <v>7000</v>
      </c>
      <c r="FO51">
        <v>181915.34685689301</v>
      </c>
      <c r="FP51">
        <v>169518.700374479</v>
      </c>
      <c r="FQ51">
        <v>158370.64132632301</v>
      </c>
      <c r="FR51">
        <v>148389.15792942201</v>
      </c>
      <c r="FS51">
        <v>139479.81215437301</v>
      </c>
      <c r="FT51">
        <v>131563.30428121</v>
      </c>
      <c r="FU51">
        <v>124563.78074016501</v>
      </c>
      <c r="FV51">
        <v>118409.744342809</v>
      </c>
      <c r="FW51">
        <v>113034.927264447</v>
      </c>
      <c r="FX51">
        <v>108379.01001129999</v>
      </c>
      <c r="FY51" s="5">
        <v>104388.129765402</v>
      </c>
      <c r="GA51" s="13">
        <v>7000</v>
      </c>
      <c r="GB51">
        <v>198629.79200595501</v>
      </c>
      <c r="GC51">
        <v>185322.511632596</v>
      </c>
      <c r="GD51">
        <v>173199.844378332</v>
      </c>
      <c r="GE51">
        <v>162199.79530983599</v>
      </c>
      <c r="GF51">
        <v>152243.965186235</v>
      </c>
      <c r="GG51">
        <v>143266.15441503</v>
      </c>
      <c r="GH51">
        <v>135200.71806073899</v>
      </c>
      <c r="GI51">
        <v>127983.850022478</v>
      </c>
      <c r="GJ51">
        <v>121554.83960828499</v>
      </c>
      <c r="GK51">
        <v>115857.174360344</v>
      </c>
      <c r="GL51" s="5">
        <v>110839.42047747401</v>
      </c>
      <c r="GN51" s="13">
        <v>7000</v>
      </c>
      <c r="GO51">
        <v>253841.464423992</v>
      </c>
      <c r="GP51">
        <v>237168.88275198601</v>
      </c>
      <c r="GQ51">
        <v>221872.311790398</v>
      </c>
      <c r="GR51">
        <v>207890.466579776</v>
      </c>
      <c r="GS51">
        <v>195142.49422184701</v>
      </c>
      <c r="GT51">
        <v>183557.16605973299</v>
      </c>
      <c r="GU51">
        <v>173061.680985969</v>
      </c>
      <c r="GV51">
        <v>163583.485960369</v>
      </c>
      <c r="GW51">
        <v>155052.047959285</v>
      </c>
      <c r="GX51">
        <v>147400.42067812101</v>
      </c>
      <c r="GY51" s="5">
        <v>140566.51955923799</v>
      </c>
      <c r="HA51" s="13">
        <v>7000</v>
      </c>
      <c r="HB51">
        <v>204179.50732233899</v>
      </c>
      <c r="HC51">
        <v>190561.42065141501</v>
      </c>
      <c r="HD51">
        <v>178129.22886330099</v>
      </c>
      <c r="HE51">
        <v>166824.04010756599</v>
      </c>
      <c r="HF51">
        <v>156569.70284072601</v>
      </c>
      <c r="HG51">
        <v>147301.63503302599</v>
      </c>
      <c r="HH51">
        <v>138955.24204667099</v>
      </c>
      <c r="HI51">
        <v>131467.31217532899</v>
      </c>
      <c r="HJ51">
        <v>124777.37560524</v>
      </c>
      <c r="HK51">
        <v>118828.897738585</v>
      </c>
      <c r="HL51" s="5">
        <v>113570.23747351801</v>
      </c>
    </row>
    <row r="52" spans="1:220" x14ac:dyDescent="0.25">
      <c r="A52" s="13">
        <v>8400</v>
      </c>
      <c r="B52">
        <v>136893.48926613099</v>
      </c>
      <c r="C52">
        <v>127836.67468250199</v>
      </c>
      <c r="D52">
        <v>120038.205825151</v>
      </c>
      <c r="E52">
        <v>113383.830352238</v>
      </c>
      <c r="F52">
        <v>107765.958417444</v>
      </c>
      <c r="G52">
        <v>103084.41606223601</v>
      </c>
      <c r="H52">
        <v>99247.4385092046</v>
      </c>
      <c r="I52">
        <v>96172.5135571094</v>
      </c>
      <c r="J52">
        <v>93786.851994754805</v>
      </c>
      <c r="K52">
        <v>92027.426912506198</v>
      </c>
      <c r="L52" s="5">
        <v>90840.636909929701</v>
      </c>
      <c r="N52" s="13">
        <v>8400</v>
      </c>
      <c r="O52">
        <v>138463.541991165</v>
      </c>
      <c r="P52">
        <v>129250.458405215</v>
      </c>
      <c r="Q52">
        <v>121269.274680182</v>
      </c>
      <c r="R52">
        <v>114410.60447067401</v>
      </c>
      <c r="S52">
        <v>108571.601459864</v>
      </c>
      <c r="T52">
        <v>103656.46847502</v>
      </c>
      <c r="U52">
        <v>99577.231054401098</v>
      </c>
      <c r="V52">
        <v>96254.446008801999</v>
      </c>
      <c r="W52">
        <v>93617.639087035801</v>
      </c>
      <c r="X52">
        <v>91605.397412010207</v>
      </c>
      <c r="Y52" s="5">
        <v>90165.140474806001</v>
      </c>
      <c r="AA52" s="13">
        <v>8400</v>
      </c>
      <c r="AB52">
        <v>143641.75300656</v>
      </c>
      <c r="AC52">
        <v>134097.112312946</v>
      </c>
      <c r="AD52">
        <v>125785.361478616</v>
      </c>
      <c r="AE52">
        <v>118599.47131145</v>
      </c>
      <c r="AF52">
        <v>112438.847208993</v>
      </c>
      <c r="AG52">
        <v>107209.686619385</v>
      </c>
      <c r="AH52">
        <v>102825.617436719</v>
      </c>
      <c r="AI52">
        <v>99208.325730566896</v>
      </c>
      <c r="AJ52">
        <v>96287.9785333615</v>
      </c>
      <c r="AK52">
        <v>94003.357619321498</v>
      </c>
      <c r="AL52" s="5">
        <v>92301.707932238904</v>
      </c>
      <c r="AN52" s="13">
        <v>8400</v>
      </c>
      <c r="AO52">
        <v>145643.85296151901</v>
      </c>
      <c r="AP52">
        <v>135930.66374159299</v>
      </c>
      <c r="AQ52">
        <v>127429.967129194</v>
      </c>
      <c r="AR52">
        <v>120038.89457550801</v>
      </c>
      <c r="AS52">
        <v>113660.684866792</v>
      </c>
      <c r="AT52">
        <v>108204.94498851099</v>
      </c>
      <c r="AU52">
        <v>103588.19861661999</v>
      </c>
      <c r="AV52">
        <v>99734.462522254296</v>
      </c>
      <c r="AW52">
        <v>96575.668951851694</v>
      </c>
      <c r="AX52">
        <v>94051.845139521494</v>
      </c>
      <c r="AY52" s="5">
        <v>92111.039340910502</v>
      </c>
      <c r="BA52" s="13">
        <v>8400</v>
      </c>
      <c r="BB52">
        <v>147938.08583712101</v>
      </c>
      <c r="BC52">
        <v>138047.63601713901</v>
      </c>
      <c r="BD52">
        <v>129352.10826512999</v>
      </c>
      <c r="BE52">
        <v>121752.521301676</v>
      </c>
      <c r="BF52">
        <v>115155.614220862</v>
      </c>
      <c r="BG52">
        <v>109474.05181035701</v>
      </c>
      <c r="BH52">
        <v>104626.921187028</v>
      </c>
      <c r="BI52">
        <v>100540.283531097</v>
      </c>
      <c r="BJ52">
        <v>97147.608746680795</v>
      </c>
      <c r="BK52">
        <v>94390.001444851499</v>
      </c>
      <c r="BL52" s="5">
        <v>92216.1974933655</v>
      </c>
      <c r="BN52" s="13">
        <v>8400</v>
      </c>
      <c r="BO52">
        <v>331568.89496176102</v>
      </c>
      <c r="BP52">
        <v>310565.70092665602</v>
      </c>
      <c r="BQ52">
        <v>291151.31610220001</v>
      </c>
      <c r="BR52">
        <v>273263.785948531</v>
      </c>
      <c r="BS52">
        <v>256833.479277329</v>
      </c>
      <c r="BT52">
        <v>241784.61561985599</v>
      </c>
      <c r="BU52">
        <v>228037.289760896</v>
      </c>
      <c r="BV52">
        <v>215509.71632759299</v>
      </c>
      <c r="BW52">
        <v>204120.447406933</v>
      </c>
      <c r="BX52">
        <v>193790.37763217301</v>
      </c>
      <c r="BY52" s="5">
        <v>184444.42398136301</v>
      </c>
      <c r="CA52" s="13">
        <v>8400</v>
      </c>
      <c r="CB52">
        <v>156073.17640314499</v>
      </c>
      <c r="CC52">
        <v>145650.819921377</v>
      </c>
      <c r="CD52">
        <v>136416.30809383999</v>
      </c>
      <c r="CE52">
        <v>128275.908750788</v>
      </c>
      <c r="CF52">
        <v>121140.844956113</v>
      </c>
      <c r="CG52">
        <v>114927.466920031</v>
      </c>
      <c r="CH52">
        <v>109557.72329492999</v>
      </c>
      <c r="CI52">
        <v>104959.721988937</v>
      </c>
      <c r="CJ52">
        <v>101068.21873545701</v>
      </c>
      <c r="CK52">
        <v>97824.937399144401</v>
      </c>
      <c r="CL52" s="5">
        <v>95178.687927474297</v>
      </c>
      <c r="CN52" s="13">
        <v>8400</v>
      </c>
      <c r="CO52">
        <v>88011.871800732799</v>
      </c>
      <c r="CP52">
        <v>80903.186232898704</v>
      </c>
      <c r="CQ52">
        <v>74442.996641827107</v>
      </c>
      <c r="CR52">
        <v>68602.801410779095</v>
      </c>
      <c r="CS52">
        <v>63345.961488724599</v>
      </c>
      <c r="CT52">
        <v>58629.935614290698</v>
      </c>
      <c r="CU52">
        <v>54408.789565508399</v>
      </c>
      <c r="CV52">
        <v>50637.473282487001</v>
      </c>
      <c r="CW52">
        <v>47402.894028304901</v>
      </c>
      <c r="CX52">
        <v>44553.266492144699</v>
      </c>
      <c r="CY52" s="5">
        <v>42051.788310801203</v>
      </c>
      <c r="DA52" s="13">
        <v>8400</v>
      </c>
      <c r="DB52">
        <v>162142.95593185001</v>
      </c>
      <c r="DC52">
        <v>151317.755131746</v>
      </c>
      <c r="DD52">
        <v>141658.81222972801</v>
      </c>
      <c r="DE52">
        <v>133078.96615627999</v>
      </c>
      <c r="DF52">
        <v>125495.022021881</v>
      </c>
      <c r="DG52">
        <v>118827.95133038799</v>
      </c>
      <c r="DH52">
        <v>113003.39465165199</v>
      </c>
      <c r="DI52">
        <v>107952.27447098499</v>
      </c>
      <c r="DJ52">
        <v>103611.363977167</v>
      </c>
      <c r="DK52">
        <v>99923.713488475099</v>
      </c>
      <c r="DL52" s="5">
        <v>96838.891829777494</v>
      </c>
      <c r="DN52" s="13">
        <v>8400</v>
      </c>
      <c r="DO52">
        <v>186305.94138614001</v>
      </c>
      <c r="DP52">
        <v>174035.43603429801</v>
      </c>
      <c r="DQ52">
        <v>162878.36247396399</v>
      </c>
      <c r="DR52">
        <v>152769.05278584399</v>
      </c>
      <c r="DS52">
        <v>143641.918987349</v>
      </c>
      <c r="DT52">
        <v>135431.96588564399</v>
      </c>
      <c r="DU52">
        <v>128075.620712335</v>
      </c>
      <c r="DV52">
        <v>121511.70478608301</v>
      </c>
      <c r="DW52">
        <v>115682.396263268</v>
      </c>
      <c r="DX52">
        <v>110534.075680785</v>
      </c>
      <c r="DY52" s="5">
        <v>106017.993655168</v>
      </c>
      <c r="EA52" s="13">
        <v>8400</v>
      </c>
      <c r="EB52">
        <v>290687.94975958503</v>
      </c>
      <c r="EC52">
        <v>272172.25746557501</v>
      </c>
      <c r="ED52">
        <v>255088.01785732</v>
      </c>
      <c r="EE52">
        <v>239376.007278631</v>
      </c>
      <c r="EF52">
        <v>224970.97569754801</v>
      </c>
      <c r="EG52">
        <v>211802.94114221999</v>
      </c>
      <c r="EH52">
        <v>199798.928167998</v>
      </c>
      <c r="EI52">
        <v>188884.90318741</v>
      </c>
      <c r="EJ52">
        <v>178987.687268023</v>
      </c>
      <c r="EK52">
        <v>170036.68257612301</v>
      </c>
      <c r="EL52" s="5">
        <v>161965.313912365</v>
      </c>
      <c r="EN52" s="13">
        <v>8400</v>
      </c>
      <c r="EO52">
        <v>290687.94975958503</v>
      </c>
      <c r="EP52">
        <v>272172.25746557501</v>
      </c>
      <c r="EQ52">
        <v>255088.01785732</v>
      </c>
      <c r="ER52">
        <v>239376.007278631</v>
      </c>
      <c r="ES52">
        <v>224970.97569754801</v>
      </c>
      <c r="ET52">
        <v>211802.94114221999</v>
      </c>
      <c r="EU52">
        <v>199798.928167998</v>
      </c>
      <c r="EV52">
        <v>188884.90318741</v>
      </c>
      <c r="EW52">
        <v>178987.687268023</v>
      </c>
      <c r="EX52">
        <v>170036.68257612301</v>
      </c>
      <c r="EY52" s="5">
        <v>161965.313912365</v>
      </c>
      <c r="FA52" s="13">
        <v>8400</v>
      </c>
      <c r="FB52">
        <v>169116.690969182</v>
      </c>
      <c r="FC52">
        <v>157853.976212935</v>
      </c>
      <c r="FD52">
        <v>147743.26326945101</v>
      </c>
      <c r="FE52">
        <v>138703.35835267301</v>
      </c>
      <c r="FF52">
        <v>130655.99876630001</v>
      </c>
      <c r="FG52">
        <v>123526.117454643</v>
      </c>
      <c r="FH52">
        <v>117242.414086345</v>
      </c>
      <c r="FI52">
        <v>111738.04971496201</v>
      </c>
      <c r="FJ52">
        <v>106951.314029077</v>
      </c>
      <c r="FK52">
        <v>102826.16427493301</v>
      </c>
      <c r="FL52" s="5">
        <v>99312.586838470903</v>
      </c>
      <c r="FN52" s="13">
        <v>8400</v>
      </c>
      <c r="FO52">
        <v>174831.22796942401</v>
      </c>
      <c r="FP52">
        <v>163224.02989044701</v>
      </c>
      <c r="FQ52">
        <v>152744.40927843301</v>
      </c>
      <c r="FR52">
        <v>143318.15762350499</v>
      </c>
      <c r="FS52">
        <v>134872.830789742</v>
      </c>
      <c r="FT52">
        <v>127338.104027647</v>
      </c>
      <c r="FU52">
        <v>120646.43554831301</v>
      </c>
      <c r="FV52">
        <v>114733.862393242</v>
      </c>
      <c r="FW52">
        <v>109540.77983798699</v>
      </c>
      <c r="FX52">
        <v>105012.601286231</v>
      </c>
      <c r="FY52" s="5">
        <v>101100.244718064</v>
      </c>
      <c r="GA52" s="13">
        <v>8400</v>
      </c>
      <c r="GB52">
        <v>194023.58028243799</v>
      </c>
      <c r="GC52">
        <v>181348.455060451</v>
      </c>
      <c r="GD52">
        <v>169758.25397490899</v>
      </c>
      <c r="GE52">
        <v>159196.07180064</v>
      </c>
      <c r="GF52">
        <v>149603.47542503101</v>
      </c>
      <c r="GG52">
        <v>140921.18131802799</v>
      </c>
      <c r="GH52">
        <v>133090.05423960599</v>
      </c>
      <c r="GI52">
        <v>126052.25129288599</v>
      </c>
      <c r="GJ52">
        <v>119752.357409367</v>
      </c>
      <c r="GK52">
        <v>114141.172455173</v>
      </c>
      <c r="GL52" s="5">
        <v>109173.47403396601</v>
      </c>
      <c r="GN52" s="13">
        <v>8400</v>
      </c>
      <c r="GO52">
        <v>249792.67362806399</v>
      </c>
      <c r="GP52">
        <v>233764.52711940499</v>
      </c>
      <c r="GQ52">
        <v>219010.56226085001</v>
      </c>
      <c r="GR52">
        <v>205474.278834419</v>
      </c>
      <c r="GS52">
        <v>193094.796646206</v>
      </c>
      <c r="GT52">
        <v>181807.91840379199</v>
      </c>
      <c r="GU52">
        <v>171547.58360891399</v>
      </c>
      <c r="GV52">
        <v>162247.49598246699</v>
      </c>
      <c r="GW52">
        <v>153842.73248529999</v>
      </c>
      <c r="GX52">
        <v>146271.19178138801</v>
      </c>
      <c r="GY52" s="5">
        <v>139474.79781140899</v>
      </c>
      <c r="HA52" s="13">
        <v>8400</v>
      </c>
      <c r="HB52">
        <v>200003.26305583501</v>
      </c>
      <c r="HC52">
        <v>186992.50346635099</v>
      </c>
      <c r="HD52">
        <v>175070.72447939101</v>
      </c>
      <c r="HE52">
        <v>164183.73528198601</v>
      </c>
      <c r="HF52">
        <v>154275.114485042</v>
      </c>
      <c r="HG52">
        <v>145286.974148621</v>
      </c>
      <c r="HH52">
        <v>137161.05117098</v>
      </c>
      <c r="HI52">
        <v>129839.94500786701</v>
      </c>
      <c r="HJ52">
        <v>123268.343265039</v>
      </c>
      <c r="HK52">
        <v>117394.119251004</v>
      </c>
      <c r="HL52" s="5">
        <v>112169.234270784</v>
      </c>
    </row>
    <row r="53" spans="1:220" x14ac:dyDescent="0.25">
      <c r="A53" s="13">
        <v>9800</v>
      </c>
      <c r="B53">
        <v>124828.28818262101</v>
      </c>
      <c r="C53">
        <v>116764.3432842</v>
      </c>
      <c r="D53">
        <v>109811.931214169</v>
      </c>
      <c r="E53">
        <v>103871.38379469801</v>
      </c>
      <c r="F53">
        <v>98848.9427679285</v>
      </c>
      <c r="G53">
        <v>94657.335025038497</v>
      </c>
      <c r="H53">
        <v>91216.563619670094</v>
      </c>
      <c r="I53">
        <v>88454.595054342804</v>
      </c>
      <c r="J53">
        <v>86307.753713690006</v>
      </c>
      <c r="K53">
        <v>84720.766972085898</v>
      </c>
      <c r="L53" s="5">
        <v>83646.498484308206</v>
      </c>
      <c r="N53" s="13">
        <v>9800</v>
      </c>
      <c r="O53">
        <v>127018.475780589</v>
      </c>
      <c r="P53">
        <v>118768.31916564</v>
      </c>
      <c r="Q53">
        <v>111608.198884296</v>
      </c>
      <c r="R53">
        <v>105442.713384391</v>
      </c>
      <c r="S53">
        <v>100182.269951412</v>
      </c>
      <c r="T53">
        <v>95743.442262352197</v>
      </c>
      <c r="U53">
        <v>92049.562680090297</v>
      </c>
      <c r="V53">
        <v>89031.283744918095</v>
      </c>
      <c r="W53">
        <v>86626.9368647878</v>
      </c>
      <c r="X53">
        <v>84782.619301860497</v>
      </c>
      <c r="Y53" s="5">
        <v>83452.020337462702</v>
      </c>
      <c r="AA53" s="13">
        <v>9800</v>
      </c>
      <c r="AB53">
        <v>132485.82119014001</v>
      </c>
      <c r="AC53">
        <v>123893.58180333801</v>
      </c>
      <c r="AD53">
        <v>116394.526486756</v>
      </c>
      <c r="AE53">
        <v>109895.29134763899</v>
      </c>
      <c r="AF53">
        <v>104308.21801291499</v>
      </c>
      <c r="AG53">
        <v>99551.582394744401</v>
      </c>
      <c r="AH53">
        <v>95550.070477175395</v>
      </c>
      <c r="AI53">
        <v>92235.268215702206</v>
      </c>
      <c r="AJ53">
        <v>89546.004746599894</v>
      </c>
      <c r="AK53">
        <v>87428.473042502301</v>
      </c>
      <c r="AL53" s="5">
        <v>85836.122445506393</v>
      </c>
      <c r="AN53" s="13">
        <v>9800</v>
      </c>
      <c r="AO53">
        <v>135049.016600673</v>
      </c>
      <c r="AP53">
        <v>126259.882459235</v>
      </c>
      <c r="AQ53">
        <v>118548.289758035</v>
      </c>
      <c r="AR53">
        <v>111824.465936601</v>
      </c>
      <c r="AS53">
        <v>106004.03471942199</v>
      </c>
      <c r="AT53">
        <v>101008.169002428</v>
      </c>
      <c r="AU53">
        <v>96763.995079541099</v>
      </c>
      <c r="AV53">
        <v>93205.041533246695</v>
      </c>
      <c r="AW53">
        <v>90271.582932414894</v>
      </c>
      <c r="AX53">
        <v>87910.799511779798</v>
      </c>
      <c r="AY53" s="5">
        <v>86076.736123645896</v>
      </c>
      <c r="BA53" s="13">
        <v>9800</v>
      </c>
      <c r="BB53">
        <v>137872.90857813001</v>
      </c>
      <c r="BC53">
        <v>128879.181671763</v>
      </c>
      <c r="BD53">
        <v>120949.976178939</v>
      </c>
      <c r="BE53">
        <v>113998.863173846</v>
      </c>
      <c r="BF53">
        <v>107944.443253609</v>
      </c>
      <c r="BG53">
        <v>102710.46045969499</v>
      </c>
      <c r="BH53">
        <v>98226.169895239203</v>
      </c>
      <c r="BI53">
        <v>94426.770996278894</v>
      </c>
      <c r="BJ53">
        <v>91253.764830365297</v>
      </c>
      <c r="BK53">
        <v>88655.154981567204</v>
      </c>
      <c r="BL53" s="5">
        <v>86585.467579090706</v>
      </c>
      <c r="BN53" s="13">
        <v>9800</v>
      </c>
      <c r="BO53">
        <v>327729.502056472</v>
      </c>
      <c r="BP53">
        <v>307393.28711297503</v>
      </c>
      <c r="BQ53">
        <v>288551.73497958801</v>
      </c>
      <c r="BR53">
        <v>271149.540465364</v>
      </c>
      <c r="BS53">
        <v>255123.95375234599</v>
      </c>
      <c r="BT53">
        <v>240406.15122869299</v>
      </c>
      <c r="BU53">
        <v>226923.05875205199</v>
      </c>
      <c r="BV53">
        <v>214599.38779864699</v>
      </c>
      <c r="BW53">
        <v>203359.66699864299</v>
      </c>
      <c r="BX53">
        <v>193130.10130671499</v>
      </c>
      <c r="BY53" s="5">
        <v>183841.24225422699</v>
      </c>
      <c r="CA53" s="13">
        <v>9800</v>
      </c>
      <c r="CB53">
        <v>146743.17648235199</v>
      </c>
      <c r="CC53">
        <v>137182.43850087901</v>
      </c>
      <c r="CD53">
        <v>128685.218753583</v>
      </c>
      <c r="CE53">
        <v>121169.566020215</v>
      </c>
      <c r="CF53">
        <v>114557.829260528</v>
      </c>
      <c r="CG53">
        <v>108776.75933371201</v>
      </c>
      <c r="CH53">
        <v>103757.871124549</v>
      </c>
      <c r="CI53">
        <v>99437.897759852203</v>
      </c>
      <c r="CJ53">
        <v>95759.203319113003</v>
      </c>
      <c r="CK53">
        <v>92670.070421394194</v>
      </c>
      <c r="CL53" s="5">
        <v>90124.828033631595</v>
      </c>
      <c r="CN53" s="13">
        <v>9800</v>
      </c>
      <c r="CO53">
        <v>86867.4968447172</v>
      </c>
      <c r="CP53">
        <v>80001.794867524804</v>
      </c>
      <c r="CQ53">
        <v>73745.476079350003</v>
      </c>
      <c r="CR53">
        <v>68073.260331953396</v>
      </c>
      <c r="CS53">
        <v>62952.280017354802</v>
      </c>
      <c r="CT53">
        <v>58344.053848648298</v>
      </c>
      <c r="CU53">
        <v>54206.7240522543</v>
      </c>
      <c r="CV53">
        <v>50520.5701933409</v>
      </c>
      <c r="CW53">
        <v>47308.461254300302</v>
      </c>
      <c r="CX53">
        <v>44462.903158348898</v>
      </c>
      <c r="CY53" s="5">
        <v>41949.023029438198</v>
      </c>
      <c r="DA53" s="13">
        <v>9800</v>
      </c>
      <c r="DB53">
        <v>153724.74853642899</v>
      </c>
      <c r="DC53">
        <v>143711.929082647</v>
      </c>
      <c r="DD53">
        <v>134748.87889466499</v>
      </c>
      <c r="DE53">
        <v>126759.278090854</v>
      </c>
      <c r="DF53">
        <v>119670.178598125</v>
      </c>
      <c r="DG53">
        <v>113412.14628409001</v>
      </c>
      <c r="DH53">
        <v>107919.666899224</v>
      </c>
      <c r="DI53">
        <v>103131.659771484</v>
      </c>
      <c r="DJ53">
        <v>98991.970775398906</v>
      </c>
      <c r="DK53">
        <v>95449.758988854504</v>
      </c>
      <c r="DL53" s="5">
        <v>92459.735738481395</v>
      </c>
      <c r="DN53" s="13">
        <v>9800</v>
      </c>
      <c r="DO53">
        <v>180825.28233245399</v>
      </c>
      <c r="DP53">
        <v>169198.66767074401</v>
      </c>
      <c r="DQ53">
        <v>158593.81636801799</v>
      </c>
      <c r="DR53">
        <v>148952.86191472301</v>
      </c>
      <c r="DS53">
        <v>140217.71194886701</v>
      </c>
      <c r="DT53">
        <v>132330.49969448399</v>
      </c>
      <c r="DU53">
        <v>125234.316755252</v>
      </c>
      <c r="DV53">
        <v>118874.079642111</v>
      </c>
      <c r="DW53">
        <v>113197.40017607799</v>
      </c>
      <c r="DX53">
        <v>108155.36392101699</v>
      </c>
      <c r="DY53" s="5">
        <v>103703.160083954</v>
      </c>
      <c r="EA53" s="13">
        <v>9800</v>
      </c>
      <c r="EB53">
        <v>286852.69981645601</v>
      </c>
      <c r="EC53">
        <v>268964.75786718098</v>
      </c>
      <c r="ED53">
        <v>252419.079115979</v>
      </c>
      <c r="EE53">
        <v>237162.926156859</v>
      </c>
      <c r="EF53">
        <v>223137.67309014199</v>
      </c>
      <c r="EG53">
        <v>210279.962839099</v>
      </c>
      <c r="EH53">
        <v>198523.26724579299</v>
      </c>
      <c r="EI53">
        <v>187799.637358926</v>
      </c>
      <c r="EJ53">
        <v>178041.451534294</v>
      </c>
      <c r="EK53">
        <v>169183.013645586</v>
      </c>
      <c r="EL53" s="5">
        <v>161162.99826687301</v>
      </c>
      <c r="EN53" s="13">
        <v>9800</v>
      </c>
      <c r="EO53">
        <v>286852.69981645601</v>
      </c>
      <c r="EP53">
        <v>268964.75786718098</v>
      </c>
      <c r="EQ53">
        <v>252419.079115979</v>
      </c>
      <c r="ER53">
        <v>237162.926156859</v>
      </c>
      <c r="ES53">
        <v>223137.67309014199</v>
      </c>
      <c r="ET53">
        <v>210279.962839099</v>
      </c>
      <c r="EU53">
        <v>198523.26724579299</v>
      </c>
      <c r="EV53">
        <v>187799.637358926</v>
      </c>
      <c r="EW53">
        <v>178041.451534294</v>
      </c>
      <c r="EX53">
        <v>169183.013645586</v>
      </c>
      <c r="EY53" s="5">
        <v>161162.99826687301</v>
      </c>
      <c r="FA53" s="13">
        <v>9800</v>
      </c>
      <c r="FB53">
        <v>161528.27746943099</v>
      </c>
      <c r="FC53">
        <v>151032.520922998</v>
      </c>
      <c r="FD53">
        <v>141579.29958790899</v>
      </c>
      <c r="FE53">
        <v>133097.40506307001</v>
      </c>
      <c r="FF53">
        <v>125518.034784756</v>
      </c>
      <c r="FG53">
        <v>118775.003144389</v>
      </c>
      <c r="FH53">
        <v>112805.22120401599</v>
      </c>
      <c r="FI53">
        <v>107549.29463638501</v>
      </c>
      <c r="FJ53">
        <v>102952.112875637</v>
      </c>
      <c r="FK53">
        <v>98963.341298009094</v>
      </c>
      <c r="FL53" s="5">
        <v>95537.769996207004</v>
      </c>
      <c r="FN53" s="13">
        <v>9800</v>
      </c>
      <c r="FO53">
        <v>168186.238457492</v>
      </c>
      <c r="FP53">
        <v>157290.35637162699</v>
      </c>
      <c r="FQ53">
        <v>147420.77078343599</v>
      </c>
      <c r="FR53">
        <v>138512.28009893</v>
      </c>
      <c r="FS53">
        <v>130501.00940150399</v>
      </c>
      <c r="FT53">
        <v>123324.711758601</v>
      </c>
      <c r="FU53">
        <v>116923.34140643899</v>
      </c>
      <c r="FV53">
        <v>111239.75211421899</v>
      </c>
      <c r="FW53">
        <v>106220.394313831</v>
      </c>
      <c r="FX53">
        <v>101815.920485229</v>
      </c>
      <c r="FY53" s="5">
        <v>97981.6482155048</v>
      </c>
      <c r="GA53" s="13">
        <v>9800</v>
      </c>
      <c r="GB53">
        <v>189684.81045361899</v>
      </c>
      <c r="GC53">
        <v>177581.006091174</v>
      </c>
      <c r="GD53">
        <v>166480.17440308901</v>
      </c>
      <c r="GE53">
        <v>156332.02612218499</v>
      </c>
      <c r="GF53">
        <v>147084.58649991901</v>
      </c>
      <c r="GG53">
        <v>138684.795295157</v>
      </c>
      <c r="GH53">
        <v>131079.393848109</v>
      </c>
      <c r="GI53">
        <v>124219.19590635</v>
      </c>
      <c r="GJ53">
        <v>118052.50467538</v>
      </c>
      <c r="GK53">
        <v>112530.250777658</v>
      </c>
      <c r="GL53" s="5">
        <v>107608.26259467</v>
      </c>
      <c r="GN53" s="13">
        <v>9800</v>
      </c>
      <c r="GO53">
        <v>245963.68127860301</v>
      </c>
      <c r="GP53">
        <v>230524.046567443</v>
      </c>
      <c r="GQ53">
        <v>216274.341950067</v>
      </c>
      <c r="GR53">
        <v>203164.39212362599</v>
      </c>
      <c r="GS53">
        <v>191139.68643889701</v>
      </c>
      <c r="GT53">
        <v>180142.32371707199</v>
      </c>
      <c r="GU53">
        <v>170112.31029367901</v>
      </c>
      <c r="GV53">
        <v>160989.02547202201</v>
      </c>
      <c r="GW53">
        <v>152712.68699661101</v>
      </c>
      <c r="GX53">
        <v>145225.688836093</v>
      </c>
      <c r="GY53" s="5">
        <v>138474.82155904701</v>
      </c>
      <c r="HA53" s="13">
        <v>9800</v>
      </c>
      <c r="HB53">
        <v>196057.97421862499</v>
      </c>
      <c r="HC53">
        <v>183596.82282537001</v>
      </c>
      <c r="HD53">
        <v>172145.33807156101</v>
      </c>
      <c r="HE53">
        <v>161655.57966594299</v>
      </c>
      <c r="HF53">
        <v>152077.28873612799</v>
      </c>
      <c r="HG53">
        <v>143358.56133407101</v>
      </c>
      <c r="HH53">
        <v>135446.815348142</v>
      </c>
      <c r="HI53">
        <v>128289.89743159201</v>
      </c>
      <c r="HJ53">
        <v>121837.192898323</v>
      </c>
      <c r="HK53">
        <v>116040.635221843</v>
      </c>
      <c r="HL53" s="5">
        <v>110861.530874786</v>
      </c>
    </row>
    <row r="54" spans="1:220" x14ac:dyDescent="0.25">
      <c r="A54" s="13">
        <v>11200</v>
      </c>
      <c r="B54">
        <v>113522.619324111</v>
      </c>
      <c r="C54">
        <v>106365.341787129</v>
      </c>
      <c r="D54">
        <v>100186.618030887</v>
      </c>
      <c r="E54">
        <v>94899.829814249795</v>
      </c>
      <c r="F54">
        <v>90423.577184501599</v>
      </c>
      <c r="G54">
        <v>86682.109756291102</v>
      </c>
      <c r="H54">
        <v>83605.949754735295</v>
      </c>
      <c r="I54">
        <v>81132.446812874798</v>
      </c>
      <c r="J54">
        <v>79206.105516756594</v>
      </c>
      <c r="K54">
        <v>77778.632425110598</v>
      </c>
      <c r="L54" s="5">
        <v>76808.726660472894</v>
      </c>
      <c r="N54" s="13">
        <v>11200</v>
      </c>
      <c r="O54">
        <v>116292.283551513</v>
      </c>
      <c r="P54">
        <v>108922.30596749</v>
      </c>
      <c r="Q54">
        <v>102513.84191381199</v>
      </c>
      <c r="R54">
        <v>96983.999083972201</v>
      </c>
      <c r="S54">
        <v>92255.020458889005</v>
      </c>
      <c r="T54">
        <v>88254.522651552004</v>
      </c>
      <c r="U54">
        <v>84915.940174897099</v>
      </c>
      <c r="V54">
        <v>82178.963579417104</v>
      </c>
      <c r="W54">
        <v>79989.829230394695</v>
      </c>
      <c r="X54">
        <v>78301.398289684497</v>
      </c>
      <c r="Y54" s="5">
        <v>77073.026555515797</v>
      </c>
      <c r="AA54" s="13">
        <v>11200</v>
      </c>
      <c r="AB54">
        <v>122028.554930047</v>
      </c>
      <c r="AC54">
        <v>114307.731161189</v>
      </c>
      <c r="AD54">
        <v>107553.484884477</v>
      </c>
      <c r="AE54">
        <v>101684.67282199299</v>
      </c>
      <c r="AF54">
        <v>96625.184475618007</v>
      </c>
      <c r="AG54">
        <v>92304.072590607902</v>
      </c>
      <c r="AH54">
        <v>88655.898412995899</v>
      </c>
      <c r="AI54">
        <v>85621.107453450604</v>
      </c>
      <c r="AJ54">
        <v>83146.304039882205</v>
      </c>
      <c r="AK54">
        <v>81184.357520386504</v>
      </c>
      <c r="AL54" s="5">
        <v>79694.328567485602</v>
      </c>
      <c r="AN54" s="13">
        <v>11200</v>
      </c>
      <c r="AO54">
        <v>125114.793979101</v>
      </c>
      <c r="AP54">
        <v>117172.03980300399</v>
      </c>
      <c r="AQ54">
        <v>110184.491678042</v>
      </c>
      <c r="AR54">
        <v>104074.087756867</v>
      </c>
      <c r="AS54">
        <v>98767.506044071502</v>
      </c>
      <c r="AT54">
        <v>94196.237015464096</v>
      </c>
      <c r="AU54">
        <v>90296.873656565396</v>
      </c>
      <c r="AV54">
        <v>87011.455844883094</v>
      </c>
      <c r="AW54">
        <v>84287.746832798002</v>
      </c>
      <c r="AX54">
        <v>82079.373066790198</v>
      </c>
      <c r="AY54" s="5">
        <v>80345.807266161602</v>
      </c>
      <c r="BA54" s="13">
        <v>11200</v>
      </c>
      <c r="BB54">
        <v>128432.335947114</v>
      </c>
      <c r="BC54">
        <v>120260.87241513599</v>
      </c>
      <c r="BD54">
        <v>113035.667662944</v>
      </c>
      <c r="BE54">
        <v>106681.518563798</v>
      </c>
      <c r="BF54">
        <v>101127.614274116</v>
      </c>
      <c r="BG54">
        <v>96307.583728548198</v>
      </c>
      <c r="BH54">
        <v>92159.762100756503</v>
      </c>
      <c r="BI54">
        <v>88627.527607007098</v>
      </c>
      <c r="BJ54">
        <v>85659.593134922907</v>
      </c>
      <c r="BK54">
        <v>83210.183079219802</v>
      </c>
      <c r="BL54" s="5">
        <v>81239.069505970197</v>
      </c>
      <c r="BN54" s="13">
        <v>11200</v>
      </c>
      <c r="BO54">
        <v>324087.42922403</v>
      </c>
      <c r="BP54">
        <v>304389.33303684701</v>
      </c>
      <c r="BQ54">
        <v>286097.91409491899</v>
      </c>
      <c r="BR54">
        <v>269163.86894604599</v>
      </c>
      <c r="BS54">
        <v>253530.68442835601</v>
      </c>
      <c r="BT54">
        <v>239135.87430727301</v>
      </c>
      <c r="BU54">
        <v>225912.62670563199</v>
      </c>
      <c r="BV54">
        <v>213791.65439029699</v>
      </c>
      <c r="BW54">
        <v>202704.22101015499</v>
      </c>
      <c r="BX54">
        <v>192583.90361050601</v>
      </c>
      <c r="BY54" s="5">
        <v>183361.63764881101</v>
      </c>
      <c r="CA54" s="13">
        <v>11200</v>
      </c>
      <c r="CB54">
        <v>137987.445603133</v>
      </c>
      <c r="CC54">
        <v>129218.57833169401</v>
      </c>
      <c r="CD54">
        <v>121400.328549385</v>
      </c>
      <c r="CE54">
        <v>114461.287043997</v>
      </c>
      <c r="CF54">
        <v>108333.74332217799</v>
      </c>
      <c r="CG54">
        <v>102953.737554208</v>
      </c>
      <c r="CH54">
        <v>98261.337482015893</v>
      </c>
      <c r="CI54">
        <v>94201.005912300199</v>
      </c>
      <c r="CJ54">
        <v>90721.949118346005</v>
      </c>
      <c r="CK54">
        <v>87778.374105583294</v>
      </c>
      <c r="CL54" s="5">
        <v>85329.6210541701</v>
      </c>
      <c r="CN54" s="13">
        <v>11200</v>
      </c>
      <c r="CO54">
        <v>85669.561282806302</v>
      </c>
      <c r="CP54">
        <v>79030.867295646298</v>
      </c>
      <c r="CQ54">
        <v>72966.034196121502</v>
      </c>
      <c r="CR54">
        <v>67452.6549120087</v>
      </c>
      <c r="CS54">
        <v>62461.187663871802</v>
      </c>
      <c r="CT54">
        <v>57956.718961462801</v>
      </c>
      <c r="CU54">
        <v>53900.9780286038</v>
      </c>
      <c r="CV54">
        <v>50289.4465675334</v>
      </c>
      <c r="CW54">
        <v>47102.963292959699</v>
      </c>
      <c r="CX54">
        <v>44265.897440675399</v>
      </c>
      <c r="CY54" s="5">
        <v>41745.141027589001</v>
      </c>
      <c r="DA54" s="13">
        <v>11200</v>
      </c>
      <c r="DB54">
        <v>145819.618720486</v>
      </c>
      <c r="DC54">
        <v>136555.36233581201</v>
      </c>
      <c r="DD54">
        <v>128234.911726387</v>
      </c>
      <c r="DE54">
        <v>120791.656672275</v>
      </c>
      <c r="DF54">
        <v>114161.817040914</v>
      </c>
      <c r="DG54">
        <v>108284.54330755</v>
      </c>
      <c r="DH54">
        <v>103102.246004193</v>
      </c>
      <c r="DI54">
        <v>98561.027770905697</v>
      </c>
      <c r="DJ54">
        <v>94611.111414949904</v>
      </c>
      <c r="DK54">
        <v>91207.190034020794</v>
      </c>
      <c r="DL54" s="5">
        <v>88308.660289528096</v>
      </c>
      <c r="DN54" s="13">
        <v>11200</v>
      </c>
      <c r="DO54">
        <v>175660.335394561</v>
      </c>
      <c r="DP54">
        <v>164634.19787768699</v>
      </c>
      <c r="DQ54">
        <v>154545.73051655901</v>
      </c>
      <c r="DR54">
        <v>145344.08015357499</v>
      </c>
      <c r="DS54">
        <v>136977.90206264801</v>
      </c>
      <c r="DT54">
        <v>129395.76044550601</v>
      </c>
      <c r="DU54">
        <v>122546.77830790399</v>
      </c>
      <c r="DV54">
        <v>116381.412038568</v>
      </c>
      <c r="DW54">
        <v>110852.239091082</v>
      </c>
      <c r="DX54">
        <v>105914.67420125801</v>
      </c>
      <c r="DY54" s="5">
        <v>101527.56185831199</v>
      </c>
      <c r="EA54" s="13">
        <v>11200</v>
      </c>
      <c r="EB54">
        <v>283213.68800168298</v>
      </c>
      <c r="EC54">
        <v>265923.93999580498</v>
      </c>
      <c r="ED54">
        <v>249893.438967817</v>
      </c>
      <c r="EE54">
        <v>235075.290306643</v>
      </c>
      <c r="EF54">
        <v>221416.85371321099</v>
      </c>
      <c r="EG54">
        <v>208860.784805868</v>
      </c>
      <c r="EH54">
        <v>197346.44128167201</v>
      </c>
      <c r="EI54">
        <v>186811.469853724</v>
      </c>
      <c r="EJ54">
        <v>177194.56979484399</v>
      </c>
      <c r="EK54">
        <v>168437.01182342699</v>
      </c>
      <c r="EL54" s="5">
        <v>160477.47116670801</v>
      </c>
      <c r="EN54" s="13">
        <v>11200</v>
      </c>
      <c r="EO54">
        <v>283213.68800168298</v>
      </c>
      <c r="EP54">
        <v>265923.93999580498</v>
      </c>
      <c r="EQ54">
        <v>249893.438967817</v>
      </c>
      <c r="ER54">
        <v>235075.290306643</v>
      </c>
      <c r="ES54">
        <v>221416.85371321099</v>
      </c>
      <c r="ET54">
        <v>208860.784805868</v>
      </c>
      <c r="EU54">
        <v>197346.44128167201</v>
      </c>
      <c r="EV54">
        <v>186811.469853724</v>
      </c>
      <c r="EW54">
        <v>177194.56979484399</v>
      </c>
      <c r="EX54">
        <v>168437.01182342699</v>
      </c>
      <c r="EY54" s="5">
        <v>160477.47116670801</v>
      </c>
      <c r="FA54" s="13">
        <v>11200</v>
      </c>
      <c r="FB54">
        <v>154397.56714106799</v>
      </c>
      <c r="FC54">
        <v>144610.54154053901</v>
      </c>
      <c r="FD54">
        <v>135766.27019259799</v>
      </c>
      <c r="FE54">
        <v>127802.497074407</v>
      </c>
      <c r="FF54">
        <v>120658.897788624</v>
      </c>
      <c r="FG54">
        <v>114277.250896617</v>
      </c>
      <c r="FH54">
        <v>108601.843698674</v>
      </c>
      <c r="FI54">
        <v>103579.98905021499</v>
      </c>
      <c r="FJ54">
        <v>99162.546656226303</v>
      </c>
      <c r="FK54">
        <v>95304.372233858798</v>
      </c>
      <c r="FL54" s="5">
        <v>91964.651334012102</v>
      </c>
      <c r="FN54" s="13">
        <v>11200</v>
      </c>
      <c r="FO54">
        <v>161935.962916449</v>
      </c>
      <c r="FP54">
        <v>151699.649032238</v>
      </c>
      <c r="FQ54">
        <v>142397.08712824201</v>
      </c>
      <c r="FR54">
        <v>133971.15997452999</v>
      </c>
      <c r="FS54">
        <v>126365.68676959199</v>
      </c>
      <c r="FT54">
        <v>119525.68234842199</v>
      </c>
      <c r="FU54">
        <v>113397.855240472</v>
      </c>
      <c r="FV54">
        <v>107931.222586234</v>
      </c>
      <c r="FW54">
        <v>103077.734691516</v>
      </c>
      <c r="FX54">
        <v>98792.830063424</v>
      </c>
      <c r="FY54" s="5">
        <v>95035.874105700394</v>
      </c>
      <c r="GA54" s="13">
        <v>11200</v>
      </c>
      <c r="GB54">
        <v>185581.30041309501</v>
      </c>
      <c r="GC54">
        <v>174013.82208094001</v>
      </c>
      <c r="GD54">
        <v>163374.10492415601</v>
      </c>
      <c r="GE54">
        <v>153618.88940737501</v>
      </c>
      <c r="GF54">
        <v>144701.34167857899</v>
      </c>
      <c r="GG54">
        <v>136574.03497400001</v>
      </c>
      <c r="GH54">
        <v>129189.056536398</v>
      </c>
      <c r="GI54">
        <v>122498.92848601499</v>
      </c>
      <c r="GJ54">
        <v>116457.542269438</v>
      </c>
      <c r="GK54">
        <v>111021.017870703</v>
      </c>
      <c r="GL54" s="5">
        <v>106148.431445059</v>
      </c>
      <c r="GN54" s="13">
        <v>11200</v>
      </c>
      <c r="GO54">
        <v>242329.61275978701</v>
      </c>
      <c r="GP54">
        <v>227448.23924607001</v>
      </c>
      <c r="GQ54">
        <v>213678.73356975999</v>
      </c>
      <c r="GR54">
        <v>200976.60566381499</v>
      </c>
      <c r="GS54">
        <v>189293.08151355799</v>
      </c>
      <c r="GT54">
        <v>178575.95047507199</v>
      </c>
      <c r="GU54">
        <v>168770.73099267701</v>
      </c>
      <c r="GV54">
        <v>159821.99495710799</v>
      </c>
      <c r="GW54">
        <v>151675.86917334699</v>
      </c>
      <c r="GX54">
        <v>144281.31103884001</v>
      </c>
      <c r="GY54" s="5">
        <v>137584.72987785199</v>
      </c>
      <c r="HA54" s="13">
        <v>11200</v>
      </c>
      <c r="HB54">
        <v>192316.54145018401</v>
      </c>
      <c r="HC54">
        <v>180372.972436376</v>
      </c>
      <c r="HD54">
        <v>169366.032957861</v>
      </c>
      <c r="HE54">
        <v>159253.392139445</v>
      </c>
      <c r="HF54">
        <v>149990.32619934599</v>
      </c>
      <c r="HG54">
        <v>141530.31874674701</v>
      </c>
      <c r="HH54">
        <v>133825.92359127299</v>
      </c>
      <c r="HI54">
        <v>126830.79969940599</v>
      </c>
      <c r="HJ54">
        <v>120500.782785651</v>
      </c>
      <c r="HK54">
        <v>114789.04166964399</v>
      </c>
      <c r="HL54" s="5">
        <v>109654.09863047799</v>
      </c>
    </row>
    <row r="55" spans="1:220" x14ac:dyDescent="0.25">
      <c r="A55" s="13">
        <v>12600</v>
      </c>
      <c r="B55">
        <v>102948.860700016</v>
      </c>
      <c r="C55">
        <v>96617.633913964906</v>
      </c>
      <c r="D55">
        <v>91144.810632136694</v>
      </c>
      <c r="E55">
        <v>86455.415833966894</v>
      </c>
      <c r="F55">
        <v>82479.059706883301</v>
      </c>
      <c r="G55">
        <v>79150.253918427901</v>
      </c>
      <c r="H55">
        <v>76408.896329346404</v>
      </c>
      <c r="I55">
        <v>74200.714184245298</v>
      </c>
      <c r="J55">
        <v>72477.533258402298</v>
      </c>
      <c r="K55">
        <v>71197.323921402</v>
      </c>
      <c r="L55" s="5">
        <v>70324.038159098505</v>
      </c>
      <c r="N55" s="13">
        <v>12600</v>
      </c>
      <c r="O55">
        <v>106258.98538749501</v>
      </c>
      <c r="P55">
        <v>99691.815538442606</v>
      </c>
      <c r="Q55">
        <v>93970.004978194498</v>
      </c>
      <c r="R55">
        <v>89021.818011270603</v>
      </c>
      <c r="S55">
        <v>84780.0361459501</v>
      </c>
      <c r="T55">
        <v>81182.104405486898</v>
      </c>
      <c r="U55">
        <v>78170.456180633599</v>
      </c>
      <c r="V55">
        <v>75692.848966184305</v>
      </c>
      <c r="W55">
        <v>73702.594633158107</v>
      </c>
      <c r="X55">
        <v>72158.628816607801</v>
      </c>
      <c r="Y55" s="5">
        <v>71025.414804661996</v>
      </c>
      <c r="AA55" s="13">
        <v>12600</v>
      </c>
      <c r="AB55">
        <v>112244.74692664501</v>
      </c>
      <c r="AC55">
        <v>105319.630386174</v>
      </c>
      <c r="AD55">
        <v>99246.626526585605</v>
      </c>
      <c r="AE55">
        <v>93955.488877002499</v>
      </c>
      <c r="AF55">
        <v>89380.3854181645</v>
      </c>
      <c r="AG55">
        <v>85459.955973607197</v>
      </c>
      <c r="AH55">
        <v>82137.554321169795</v>
      </c>
      <c r="AI55">
        <v>79361.530641692007</v>
      </c>
      <c r="AJ55">
        <v>77085.447578322302</v>
      </c>
      <c r="AK55">
        <v>75268.171565808298</v>
      </c>
      <c r="AL55" s="5">
        <v>73873.824433906499</v>
      </c>
      <c r="AN55" s="13">
        <v>12600</v>
      </c>
      <c r="AO55">
        <v>115817.601059844</v>
      </c>
      <c r="AP55">
        <v>108648.627646119</v>
      </c>
      <c r="AQ55">
        <v>102324.212164757</v>
      </c>
      <c r="AR55">
        <v>96776.734804322696</v>
      </c>
      <c r="AS55">
        <v>91942.712228659002</v>
      </c>
      <c r="AT55">
        <v>87762.812606142106</v>
      </c>
      <c r="AU55">
        <v>84182.056862082303</v>
      </c>
      <c r="AV55">
        <v>81150.078587188007</v>
      </c>
      <c r="AW55">
        <v>78621.343858234293</v>
      </c>
      <c r="AX55">
        <v>76555.271930087707</v>
      </c>
      <c r="AY55" s="5">
        <v>74916.235410231398</v>
      </c>
      <c r="BA55" s="13">
        <v>12600</v>
      </c>
      <c r="BB55">
        <v>119594.41360749101</v>
      </c>
      <c r="BC55">
        <v>112175.634300944</v>
      </c>
      <c r="BD55">
        <v>105596.088476384</v>
      </c>
      <c r="BE55">
        <v>99790.584520278906</v>
      </c>
      <c r="BF55">
        <v>94697.738213221601</v>
      </c>
      <c r="BG55">
        <v>90259.973943602003</v>
      </c>
      <c r="BH55">
        <v>86423.713287856299</v>
      </c>
      <c r="BI55">
        <v>83139.634309129004</v>
      </c>
      <c r="BJ55">
        <v>80362.908133478501</v>
      </c>
      <c r="BK55">
        <v>78053.353363486196</v>
      </c>
      <c r="BL55" s="5">
        <v>76175.482645262004</v>
      </c>
      <c r="BN55" s="13">
        <v>12600</v>
      </c>
      <c r="BO55">
        <v>320648.12560342898</v>
      </c>
      <c r="BP55">
        <v>301561.63007062703</v>
      </c>
      <c r="BQ55">
        <v>283799.346793006</v>
      </c>
      <c r="BR55">
        <v>267317.39831827302</v>
      </c>
      <c r="BS55">
        <v>252064.94433612001</v>
      </c>
      <c r="BT55">
        <v>237986.28575562799</v>
      </c>
      <c r="BU55">
        <v>225020.948522672</v>
      </c>
      <c r="BV55">
        <v>213104.17039409399</v>
      </c>
      <c r="BW55">
        <v>202171.28887135201</v>
      </c>
      <c r="BX55">
        <v>192158.26680794501</v>
      </c>
      <c r="BY55" s="5">
        <v>183003.079037485</v>
      </c>
      <c r="CA55" s="13">
        <v>12600</v>
      </c>
      <c r="CB55">
        <v>129786.50075972801</v>
      </c>
      <c r="CC55">
        <v>121744.358586751</v>
      </c>
      <c r="CD55">
        <v>114550.498482371</v>
      </c>
      <c r="CE55">
        <v>108142.919810215</v>
      </c>
      <c r="CF55">
        <v>102462.771795732</v>
      </c>
      <c r="CG55">
        <v>97454.371780677393</v>
      </c>
      <c r="CH55">
        <v>93065.416576927397</v>
      </c>
      <c r="CI55">
        <v>89247.280082311103</v>
      </c>
      <c r="CJ55">
        <v>85955.307620469801</v>
      </c>
      <c r="CK55">
        <v>83149.045532249598</v>
      </c>
      <c r="CL55" s="5">
        <v>80792.374327985803</v>
      </c>
      <c r="CN55" s="13">
        <v>12600</v>
      </c>
      <c r="CO55">
        <v>84106.173089677701</v>
      </c>
      <c r="CP55">
        <v>77607.015115575297</v>
      </c>
      <c r="CQ55">
        <v>71662.489593653503</v>
      </c>
      <c r="CR55">
        <v>66252.064354145201</v>
      </c>
      <c r="CS55">
        <v>61348.024084520097</v>
      </c>
      <c r="CT55">
        <v>56917.205068950199</v>
      </c>
      <c r="CU55">
        <v>52922.976558777897</v>
      </c>
      <c r="CV55">
        <v>49355.358040040599</v>
      </c>
      <c r="CW55">
        <v>46192.523994658499</v>
      </c>
      <c r="CX55">
        <v>43367.509916922398</v>
      </c>
      <c r="CY55" s="5">
        <v>40847.769933064803</v>
      </c>
      <c r="DA55" s="13">
        <v>12600</v>
      </c>
      <c r="DB55">
        <v>138411.18070898301</v>
      </c>
      <c r="DC55">
        <v>129835.914925752</v>
      </c>
      <c r="DD55">
        <v>122108.211738653</v>
      </c>
      <c r="DE55">
        <v>115170.135581789</v>
      </c>
      <c r="DF55">
        <v>108966.090947633</v>
      </c>
      <c r="DG55">
        <v>103442.894063655</v>
      </c>
      <c r="DH55">
        <v>98550.042286889293</v>
      </c>
      <c r="DI55">
        <v>94240.079190339398</v>
      </c>
      <c r="DJ55">
        <v>90468.967223049796</v>
      </c>
      <c r="DK55">
        <v>87196.404502797901</v>
      </c>
      <c r="DL55" s="5">
        <v>84386.0498269901</v>
      </c>
      <c r="DN55" s="13">
        <v>12600</v>
      </c>
      <c r="DO55">
        <v>170805.64051122699</v>
      </c>
      <c r="DP55">
        <v>160339.589753537</v>
      </c>
      <c r="DQ55">
        <v>150734.07106613199</v>
      </c>
      <c r="DR55">
        <v>141944.52447429299</v>
      </c>
      <c r="DS55">
        <v>133925.67246009799</v>
      </c>
      <c r="DT55">
        <v>126631.877579047</v>
      </c>
      <c r="DU55">
        <v>120017.72065138099</v>
      </c>
      <c r="DV55">
        <v>114038.69429578399</v>
      </c>
      <c r="DW55">
        <v>108651.916036132</v>
      </c>
      <c r="DX55">
        <v>103816.78659891601</v>
      </c>
      <c r="DY55" s="5">
        <v>99495.545462410795</v>
      </c>
      <c r="EA55" s="13">
        <v>12600</v>
      </c>
      <c r="EB55">
        <v>279776.43155815499</v>
      </c>
      <c r="EC55">
        <v>263057.62587657099</v>
      </c>
      <c r="ED55">
        <v>247520.58235796899</v>
      </c>
      <c r="EE55">
        <v>233123.67781369999</v>
      </c>
      <c r="EF55">
        <v>219819.70026143701</v>
      </c>
      <c r="EG55">
        <v>207557.775503123</v>
      </c>
      <c r="EH55">
        <v>196283.23054097401</v>
      </c>
      <c r="EI55">
        <v>185937.838591679</v>
      </c>
      <c r="EJ55">
        <v>176463.96438273799</v>
      </c>
      <c r="EK55">
        <v>167804.86307374699</v>
      </c>
      <c r="EL55" s="5">
        <v>159905.86794297601</v>
      </c>
      <c r="EN55" s="13">
        <v>12600</v>
      </c>
      <c r="EO55">
        <v>279776.43155815499</v>
      </c>
      <c r="EP55">
        <v>263057.62587657099</v>
      </c>
      <c r="EQ55">
        <v>247520.58235796899</v>
      </c>
      <c r="ER55">
        <v>233123.67781369999</v>
      </c>
      <c r="ES55">
        <v>219819.70026143701</v>
      </c>
      <c r="ET55">
        <v>207557.775503123</v>
      </c>
      <c r="EU55">
        <v>196283.23054097401</v>
      </c>
      <c r="EV55">
        <v>185937.838591679</v>
      </c>
      <c r="EW55">
        <v>176463.96438273799</v>
      </c>
      <c r="EX55">
        <v>167804.86307374699</v>
      </c>
      <c r="EY55" s="5">
        <v>159905.86794297601</v>
      </c>
      <c r="FA55" s="13">
        <v>12600</v>
      </c>
      <c r="FB55">
        <v>147711.06658952401</v>
      </c>
      <c r="FC55">
        <v>138578.45747731501</v>
      </c>
      <c r="FD55">
        <v>130297.756319338</v>
      </c>
      <c r="FE55">
        <v>122814.714454688</v>
      </c>
      <c r="FF55">
        <v>116076.59063449</v>
      </c>
      <c r="FG55">
        <v>110032.293079999</v>
      </c>
      <c r="FH55">
        <v>104632.725438368</v>
      </c>
      <c r="FI55">
        <v>99831.2354865284</v>
      </c>
      <c r="FJ55">
        <v>95584.077411311097</v>
      </c>
      <c r="FK55">
        <v>91850.821455528494</v>
      </c>
      <c r="FL55" s="5">
        <v>88594.671310173697</v>
      </c>
      <c r="FN55" s="13">
        <v>12600</v>
      </c>
      <c r="FO55">
        <v>156070.27978125299</v>
      </c>
      <c r="FP55">
        <v>146445.30827715801</v>
      </c>
      <c r="FQ55">
        <v>137669.591254161</v>
      </c>
      <c r="FR55">
        <v>129693.251844718</v>
      </c>
      <c r="FS55">
        <v>122467.00581508499</v>
      </c>
      <c r="FT55">
        <v>115942.387616256</v>
      </c>
      <c r="FU55">
        <v>110072.185676497</v>
      </c>
      <c r="FV55">
        <v>104810.985579575</v>
      </c>
      <c r="FW55">
        <v>100115.73035893599</v>
      </c>
      <c r="FX55">
        <v>95946.228964340393</v>
      </c>
      <c r="FY55" s="5">
        <v>92265.570032371805</v>
      </c>
      <c r="GA55" s="13">
        <v>12600</v>
      </c>
      <c r="GB55">
        <v>181722.63834173101</v>
      </c>
      <c r="GC55">
        <v>170659.24236511899</v>
      </c>
      <c r="GD55">
        <v>160454.4599857</v>
      </c>
      <c r="GE55">
        <v>151069.29723478801</v>
      </c>
      <c r="GF55">
        <v>142462.84094282499</v>
      </c>
      <c r="GG55">
        <v>134592.739382228</v>
      </c>
      <c r="GH55">
        <v>127415.911231954</v>
      </c>
      <c r="GI55">
        <v>120889.374321586</v>
      </c>
      <c r="GJ55">
        <v>114971.09431787601</v>
      </c>
      <c r="GK55">
        <v>109620.774710421</v>
      </c>
      <c r="GL55" s="5">
        <v>104800.536305667</v>
      </c>
      <c r="GN55" s="13">
        <v>12600</v>
      </c>
      <c r="GO55">
        <v>238896.065092581</v>
      </c>
      <c r="GP55">
        <v>224544.96922467899</v>
      </c>
      <c r="GQ55">
        <v>211233.224234497</v>
      </c>
      <c r="GR55">
        <v>198921.457977568</v>
      </c>
      <c r="GS55">
        <v>187566.08185362001</v>
      </c>
      <c r="GT55">
        <v>177121.040424312</v>
      </c>
      <c r="GU55">
        <v>167537.45503107901</v>
      </c>
      <c r="GV55">
        <v>158763.627620204</v>
      </c>
      <c r="GW55">
        <v>150748.94386934699</v>
      </c>
      <c r="GX55">
        <v>143443.94575082001</v>
      </c>
      <c r="GY55" s="5">
        <v>136801.32046197299</v>
      </c>
      <c r="HA55" s="13">
        <v>12600</v>
      </c>
      <c r="HB55">
        <v>188783.172714691</v>
      </c>
      <c r="HC55">
        <v>177327.45271335001</v>
      </c>
      <c r="HD55">
        <v>166740.97577509499</v>
      </c>
      <c r="HE55">
        <v>156987.067942186</v>
      </c>
      <c r="HF55">
        <v>148026.39369376001</v>
      </c>
      <c r="HG55">
        <v>139816.77277839501</v>
      </c>
      <c r="HH55">
        <v>132315.43909312299</v>
      </c>
      <c r="HI55">
        <v>125479.39115844401</v>
      </c>
      <c r="HJ55">
        <v>119266.307711181</v>
      </c>
      <c r="HK55">
        <v>113635.40151926001</v>
      </c>
      <c r="HL55" s="5">
        <v>108548.157362286</v>
      </c>
    </row>
    <row r="56" spans="1:220" x14ac:dyDescent="0.25">
      <c r="A56" s="13">
        <v>14000</v>
      </c>
      <c r="B56">
        <v>86048.945992415</v>
      </c>
      <c r="C56">
        <v>80780.568393206602</v>
      </c>
      <c r="D56">
        <v>76225.417489687796</v>
      </c>
      <c r="E56">
        <v>72321.348232635399</v>
      </c>
      <c r="F56">
        <v>69010.025906428593</v>
      </c>
      <c r="G56">
        <v>66237.1801319722</v>
      </c>
      <c r="H56">
        <v>63952.998743058903</v>
      </c>
      <c r="I56">
        <v>62112.489695182201</v>
      </c>
      <c r="J56">
        <v>60675.7019504747</v>
      </c>
      <c r="K56">
        <v>59607.764322285999</v>
      </c>
      <c r="L56" s="5">
        <v>58878.752967191504</v>
      </c>
      <c r="N56" s="13">
        <v>14000</v>
      </c>
      <c r="O56">
        <v>90222.148594785001</v>
      </c>
      <c r="P56">
        <v>84678.903089041298</v>
      </c>
      <c r="Q56">
        <v>79841.727746103294</v>
      </c>
      <c r="R56">
        <v>75651.193861628301</v>
      </c>
      <c r="S56">
        <v>72051.632209329604</v>
      </c>
      <c r="T56">
        <v>68991.2292073891</v>
      </c>
      <c r="U56">
        <v>66422.272470309996</v>
      </c>
      <c r="V56">
        <v>64301.412753963101</v>
      </c>
      <c r="W56">
        <v>62589.848265781096</v>
      </c>
      <c r="X56">
        <v>61253.384607731998</v>
      </c>
      <c r="Y56" s="5">
        <v>60262.363882190999</v>
      </c>
      <c r="AA56" s="13">
        <v>14000</v>
      </c>
      <c r="AB56">
        <v>96603.247979426698</v>
      </c>
      <c r="AC56">
        <v>90683.911272554498</v>
      </c>
      <c r="AD56">
        <v>85480.513278945393</v>
      </c>
      <c r="AE56">
        <v>80934.816570238501</v>
      </c>
      <c r="AF56">
        <v>76992.229881420906</v>
      </c>
      <c r="AG56">
        <v>73601.831771720506</v>
      </c>
      <c r="AH56">
        <v>70716.549177534602</v>
      </c>
      <c r="AI56">
        <v>68293.377312211902</v>
      </c>
      <c r="AJ56">
        <v>66293.555071068899</v>
      </c>
      <c r="AK56">
        <v>64682.646869740303</v>
      </c>
      <c r="AL56" s="5">
        <v>63430.515693856898</v>
      </c>
      <c r="AN56" s="13">
        <v>14000</v>
      </c>
      <c r="AO56">
        <v>100949.735711018</v>
      </c>
      <c r="AP56">
        <v>94749.385642846406</v>
      </c>
      <c r="AQ56">
        <v>89263.227023875006</v>
      </c>
      <c r="AR56">
        <v>84435.126490573602</v>
      </c>
      <c r="AS56">
        <v>80212.323176749196</v>
      </c>
      <c r="AT56">
        <v>76545.424854533194</v>
      </c>
      <c r="AU56">
        <v>73388.560891984002</v>
      </c>
      <c r="AV56">
        <v>70699.591272473393</v>
      </c>
      <c r="AW56">
        <v>68440.291882677906</v>
      </c>
      <c r="AX56">
        <v>66576.466323179498</v>
      </c>
      <c r="AY56" s="5">
        <v>65077.963862287397</v>
      </c>
      <c r="BA56" s="13">
        <v>14000</v>
      </c>
      <c r="BB56">
        <v>105455.912716423</v>
      </c>
      <c r="BC56">
        <v>98969.667973650896</v>
      </c>
      <c r="BD56">
        <v>93197.856540547305</v>
      </c>
      <c r="BE56">
        <v>88086.273839399801</v>
      </c>
      <c r="BF56">
        <v>83583.765843246103</v>
      </c>
      <c r="BG56">
        <v>79642.223072579</v>
      </c>
      <c r="BH56">
        <v>76216.733379298996</v>
      </c>
      <c r="BI56">
        <v>73265.800334895306</v>
      </c>
      <c r="BJ56">
        <v>70751.550936602507</v>
      </c>
      <c r="BK56">
        <v>68639.882245301502</v>
      </c>
      <c r="BL56" s="5">
        <v>66900.523091170195</v>
      </c>
      <c r="BN56" s="13">
        <v>14000</v>
      </c>
      <c r="BO56">
        <v>314983.87656816997</v>
      </c>
      <c r="BP56">
        <v>296369.98314674501</v>
      </c>
      <c r="BQ56">
        <v>279018.61813823698</v>
      </c>
      <c r="BR56">
        <v>262890.894494584</v>
      </c>
      <c r="BS56">
        <v>247941.080801367</v>
      </c>
      <c r="BT56">
        <v>234117.579400296</v>
      </c>
      <c r="BU56">
        <v>221362.45087601501</v>
      </c>
      <c r="BV56">
        <v>209615.54992131301</v>
      </c>
      <c r="BW56">
        <v>198815.349807266</v>
      </c>
      <c r="BX56">
        <v>188900.51139947999</v>
      </c>
      <c r="BY56" s="5">
        <v>179811.254208192</v>
      </c>
      <c r="CA56" s="13">
        <v>14000</v>
      </c>
      <c r="CB56">
        <v>116657.94636909199</v>
      </c>
      <c r="CC56">
        <v>109497.001134734</v>
      </c>
      <c r="CD56">
        <v>103067.472012625</v>
      </c>
      <c r="CE56">
        <v>97317.627972444898</v>
      </c>
      <c r="CF56">
        <v>92198.142261580506</v>
      </c>
      <c r="CG56">
        <v>87662.118497015399</v>
      </c>
      <c r="CH56">
        <v>83665.282892882402</v>
      </c>
      <c r="CI56">
        <v>80166.254804468394</v>
      </c>
      <c r="CJ56">
        <v>77126.820609920498</v>
      </c>
      <c r="CK56">
        <v>74512.157892663105</v>
      </c>
      <c r="CL56" s="5">
        <v>72290.980879479699</v>
      </c>
      <c r="CN56" s="13">
        <v>14000</v>
      </c>
      <c r="CO56">
        <v>82850.955562560106</v>
      </c>
      <c r="CP56">
        <v>76463.700790466406</v>
      </c>
      <c r="CQ56">
        <v>70615.676136090493</v>
      </c>
      <c r="CR56">
        <v>65287.850632801303</v>
      </c>
      <c r="CS56">
        <v>60453.970304706701</v>
      </c>
      <c r="CT56">
        <v>56082.270816629403</v>
      </c>
      <c r="CU56">
        <v>52137.4328732582</v>
      </c>
      <c r="CV56">
        <v>48605.092573620997</v>
      </c>
      <c r="CW56">
        <v>45461.285394983999</v>
      </c>
      <c r="CX56">
        <v>42645.994493859696</v>
      </c>
      <c r="CY56" s="5">
        <v>40127.123572440199</v>
      </c>
      <c r="DA56" s="13">
        <v>14000</v>
      </c>
      <c r="DB56">
        <v>126538.113494839</v>
      </c>
      <c r="DC56">
        <v>118777.583408746</v>
      </c>
      <c r="DD56">
        <v>111757.392021515</v>
      </c>
      <c r="DE56">
        <v>105429.00771611001</v>
      </c>
      <c r="DF56">
        <v>99745.530253157296</v>
      </c>
      <c r="DG56">
        <v>94661.778019485602</v>
      </c>
      <c r="DH56">
        <v>90134.548156586301</v>
      </c>
      <c r="DI56">
        <v>86122.963221783401</v>
      </c>
      <c r="DJ56">
        <v>82588.828646069</v>
      </c>
      <c r="DK56">
        <v>79496.945158465605</v>
      </c>
      <c r="DL56" s="5">
        <v>76815.343173053407</v>
      </c>
      <c r="DN56" s="13">
        <v>14000</v>
      </c>
      <c r="DO56">
        <v>162950.16931437599</v>
      </c>
      <c r="DP56">
        <v>153070.27315025899</v>
      </c>
      <c r="DQ56">
        <v>143974.561038499</v>
      </c>
      <c r="DR56">
        <v>135625.03494651601</v>
      </c>
      <c r="DS56">
        <v>127982.45753528101</v>
      </c>
      <c r="DT56">
        <v>121006.72540798799</v>
      </c>
      <c r="DU56">
        <v>114657.44452143701</v>
      </c>
      <c r="DV56">
        <v>108894.61203567201</v>
      </c>
      <c r="DW56">
        <v>103679.316748432</v>
      </c>
      <c r="DX56">
        <v>98974.389072933904</v>
      </c>
      <c r="DY56" s="5">
        <v>94744.9552193579</v>
      </c>
      <c r="EA56" s="13">
        <v>14000</v>
      </c>
      <c r="EB56">
        <v>274118.54809008999</v>
      </c>
      <c r="EC56">
        <v>257865.06309605399</v>
      </c>
      <c r="ED56">
        <v>242732.51299886999</v>
      </c>
      <c r="EE56">
        <v>228684.24028760099</v>
      </c>
      <c r="EF56">
        <v>215678.10262759501</v>
      </c>
      <c r="EG56">
        <v>203667.27613139999</v>
      </c>
      <c r="EH56">
        <v>192599.562629944</v>
      </c>
      <c r="EI56">
        <v>182421.28712123801</v>
      </c>
      <c r="EJ56">
        <v>173077.882766069</v>
      </c>
      <c r="EK56">
        <v>164515.235950812</v>
      </c>
      <c r="EL56" s="5">
        <v>156680.86055624601</v>
      </c>
      <c r="EN56" s="13">
        <v>14000</v>
      </c>
      <c r="EO56">
        <v>274118.54809008999</v>
      </c>
      <c r="EP56">
        <v>257865.06309605399</v>
      </c>
      <c r="EQ56">
        <v>242732.51299886999</v>
      </c>
      <c r="ER56">
        <v>228684.24028760099</v>
      </c>
      <c r="ES56">
        <v>215678.10262759501</v>
      </c>
      <c r="ET56">
        <v>203667.27613139999</v>
      </c>
      <c r="EU56">
        <v>192599.562629944</v>
      </c>
      <c r="EV56">
        <v>182421.28712123801</v>
      </c>
      <c r="EW56">
        <v>173077.882766069</v>
      </c>
      <c r="EX56">
        <v>164515.235950812</v>
      </c>
      <c r="EY56" s="5">
        <v>156680.86055624601</v>
      </c>
      <c r="FA56" s="13">
        <v>14000</v>
      </c>
      <c r="FB56">
        <v>136979.01965444299</v>
      </c>
      <c r="FC56">
        <v>128598.73496773301</v>
      </c>
      <c r="FD56">
        <v>120971.891670696</v>
      </c>
      <c r="FE56">
        <v>114052.850655576</v>
      </c>
      <c r="FF56">
        <v>107796.81533136099</v>
      </c>
      <c r="FG56">
        <v>102159.992381023</v>
      </c>
      <c r="FH56">
        <v>97099.933492561497</v>
      </c>
      <c r="FI56">
        <v>92575.970286703101</v>
      </c>
      <c r="FJ56">
        <v>88549.664054838504</v>
      </c>
      <c r="FK56">
        <v>84985.210985810598</v>
      </c>
      <c r="FL56" s="5">
        <v>81849.766197813602</v>
      </c>
      <c r="FN56" s="13">
        <v>14000</v>
      </c>
      <c r="FO56">
        <v>146631.23675186301</v>
      </c>
      <c r="FP56">
        <v>137685.25533087301</v>
      </c>
      <c r="FQ56">
        <v>129499.977138267</v>
      </c>
      <c r="FR56">
        <v>122033.22732460299</v>
      </c>
      <c r="FS56">
        <v>115242.818389055</v>
      </c>
      <c r="FT56">
        <v>109086.79482122</v>
      </c>
      <c r="FU56">
        <v>103523.866132911</v>
      </c>
      <c r="FV56">
        <v>98513.938357760198</v>
      </c>
      <c r="FW56">
        <v>94018.662618135306</v>
      </c>
      <c r="FX56">
        <v>90001.937969815306</v>
      </c>
      <c r="FY56" s="5">
        <v>86430.328470822904</v>
      </c>
      <c r="GA56" s="13">
        <v>14000</v>
      </c>
      <c r="GB56">
        <v>175413.17148547599</v>
      </c>
      <c r="GC56">
        <v>164841.15602910001</v>
      </c>
      <c r="GD56">
        <v>155063.44040440599</v>
      </c>
      <c r="GE56">
        <v>146046.45251292799</v>
      </c>
      <c r="GF56">
        <v>137754.26966027601</v>
      </c>
      <c r="GG56">
        <v>130149.109334161</v>
      </c>
      <c r="GH56">
        <v>123192.03218009</v>
      </c>
      <c r="GI56">
        <v>116843.756684482</v>
      </c>
      <c r="GJ56">
        <v>111065.492500625</v>
      </c>
      <c r="GK56">
        <v>105819.71841667</v>
      </c>
      <c r="GL56" s="5">
        <v>101070.855509057</v>
      </c>
      <c r="GN56" s="13">
        <v>14000</v>
      </c>
      <c r="GO56">
        <v>233246.83742008099</v>
      </c>
      <c r="GP56">
        <v>219353.77436426299</v>
      </c>
      <c r="GQ56">
        <v>206440.07893428599</v>
      </c>
      <c r="GR56">
        <v>194471.32091820301</v>
      </c>
      <c r="GS56">
        <v>183408.94361728101</v>
      </c>
      <c r="GT56">
        <v>173210.892633993</v>
      </c>
      <c r="GU56">
        <v>163830.706341274</v>
      </c>
      <c r="GV56">
        <v>155221.175308076</v>
      </c>
      <c r="GW56">
        <v>147334.688144952</v>
      </c>
      <c r="GX56">
        <v>140124.352843545</v>
      </c>
      <c r="GY56" s="5">
        <v>133544.97439689701</v>
      </c>
      <c r="HA56" s="13">
        <v>14000</v>
      </c>
      <c r="HB56">
        <v>182985.42985352999</v>
      </c>
      <c r="HC56">
        <v>171989.60450146199</v>
      </c>
      <c r="HD56">
        <v>161803.12545256401</v>
      </c>
      <c r="HE56">
        <v>152393.74278570199</v>
      </c>
      <c r="HF56">
        <v>143726.365904173</v>
      </c>
      <c r="HG56">
        <v>135763.60948421099</v>
      </c>
      <c r="HH56">
        <v>128466.55855741601</v>
      </c>
      <c r="HI56">
        <v>121795.648702751</v>
      </c>
      <c r="HJ56">
        <v>115711.564734468</v>
      </c>
      <c r="HK56">
        <v>110176.080784477</v>
      </c>
      <c r="HL56" s="5">
        <v>105152.789977154</v>
      </c>
    </row>
    <row r="57" spans="1:220" x14ac:dyDescent="0.25">
      <c r="A57" s="13"/>
      <c r="L57" s="5"/>
      <c r="N57" s="13"/>
      <c r="Y57" s="5"/>
      <c r="AA57" s="13"/>
      <c r="AL57" s="5"/>
      <c r="AN57" s="13"/>
      <c r="AY57" s="5"/>
      <c r="BA57" s="13"/>
      <c r="BL57" s="5"/>
      <c r="BN57" s="13"/>
      <c r="BY57" s="5"/>
      <c r="CA57" s="13"/>
      <c r="CL57" s="5"/>
      <c r="CN57" s="13"/>
      <c r="CY57" s="5"/>
      <c r="DA57" s="13"/>
      <c r="DL57" s="5"/>
      <c r="DN57" s="13"/>
      <c r="DY57" s="5"/>
      <c r="EA57" s="13"/>
      <c r="EL57" s="5"/>
      <c r="EN57" s="13"/>
      <c r="EY57" s="5"/>
      <c r="FA57" s="13"/>
      <c r="FL57" s="5"/>
      <c r="FN57" s="13"/>
      <c r="FY57" s="5"/>
      <c r="GA57" s="13"/>
      <c r="GL57" s="5"/>
      <c r="GN57" s="13"/>
      <c r="GY57" s="5"/>
      <c r="HA57" s="13"/>
      <c r="HL57" s="5"/>
    </row>
    <row r="58" spans="1:220" x14ac:dyDescent="0.25">
      <c r="A58" s="13"/>
      <c r="L58" s="5"/>
      <c r="N58" s="13"/>
      <c r="Y58" s="5"/>
      <c r="AA58" s="13"/>
      <c r="AL58" s="5"/>
      <c r="AN58" s="13"/>
      <c r="AY58" s="5"/>
      <c r="BA58" s="13"/>
      <c r="BL58" s="5"/>
      <c r="BN58" s="13"/>
      <c r="BY58" s="5"/>
      <c r="CA58" s="13"/>
      <c r="CL58" s="5"/>
      <c r="CN58" s="13"/>
      <c r="CY58" s="5"/>
      <c r="DA58" s="13"/>
      <c r="DL58" s="5"/>
      <c r="DN58" s="13"/>
      <c r="DY58" s="5"/>
      <c r="EA58" s="13"/>
      <c r="EL58" s="5"/>
      <c r="EN58" s="13"/>
      <c r="EY58" s="5"/>
      <c r="FA58" s="13"/>
      <c r="FL58" s="5"/>
      <c r="FN58" s="13"/>
      <c r="FY58" s="5"/>
      <c r="GA58" s="13"/>
      <c r="GL58" s="5"/>
      <c r="GN58" s="13"/>
      <c r="GY58" s="5"/>
      <c r="HA58" s="13"/>
      <c r="HL58" s="5"/>
    </row>
    <row r="59" spans="1:220" x14ac:dyDescent="0.25">
      <c r="A59" s="13" t="s">
        <v>20</v>
      </c>
      <c r="B59">
        <v>0</v>
      </c>
      <c r="C59">
        <v>0.09</v>
      </c>
      <c r="D59">
        <v>0.18</v>
      </c>
      <c r="E59">
        <v>0.27</v>
      </c>
      <c r="F59">
        <v>0.36</v>
      </c>
      <c r="G59">
        <v>0.45</v>
      </c>
      <c r="H59">
        <v>0.54</v>
      </c>
      <c r="I59">
        <v>0.63</v>
      </c>
      <c r="J59">
        <v>0.72</v>
      </c>
      <c r="K59">
        <v>0.80999999999999905</v>
      </c>
      <c r="L59" s="5">
        <v>0.9</v>
      </c>
      <c r="N59" s="13" t="s">
        <v>20</v>
      </c>
      <c r="O59">
        <v>0</v>
      </c>
      <c r="P59">
        <v>0.09</v>
      </c>
      <c r="Q59">
        <v>0.18</v>
      </c>
      <c r="R59">
        <v>0.27</v>
      </c>
      <c r="S59">
        <v>0.36</v>
      </c>
      <c r="T59">
        <v>0.45</v>
      </c>
      <c r="U59">
        <v>0.54</v>
      </c>
      <c r="V59">
        <v>0.63</v>
      </c>
      <c r="W59">
        <v>0.72</v>
      </c>
      <c r="X59">
        <v>0.80999999999999905</v>
      </c>
      <c r="Y59" s="5">
        <v>0.9</v>
      </c>
      <c r="AA59" s="13" t="s">
        <v>20</v>
      </c>
      <c r="AB59">
        <v>0</v>
      </c>
      <c r="AC59">
        <v>0.09</v>
      </c>
      <c r="AD59">
        <v>0.18</v>
      </c>
      <c r="AE59">
        <v>0.27</v>
      </c>
      <c r="AF59">
        <v>0.36</v>
      </c>
      <c r="AG59">
        <v>0.45</v>
      </c>
      <c r="AH59">
        <v>0.54</v>
      </c>
      <c r="AI59">
        <v>0.63</v>
      </c>
      <c r="AJ59">
        <v>0.72</v>
      </c>
      <c r="AK59">
        <v>0.80999999999999905</v>
      </c>
      <c r="AL59" s="5">
        <v>0.9</v>
      </c>
      <c r="AN59" s="13" t="s">
        <v>20</v>
      </c>
      <c r="AO59">
        <v>0</v>
      </c>
      <c r="AP59">
        <v>0.09</v>
      </c>
      <c r="AQ59">
        <v>0.18</v>
      </c>
      <c r="AR59">
        <v>0.27</v>
      </c>
      <c r="AS59">
        <v>0.36</v>
      </c>
      <c r="AT59">
        <v>0.45</v>
      </c>
      <c r="AU59">
        <v>0.54</v>
      </c>
      <c r="AV59">
        <v>0.63</v>
      </c>
      <c r="AW59">
        <v>0.72</v>
      </c>
      <c r="AX59">
        <v>0.80999999999999905</v>
      </c>
      <c r="AY59" s="5">
        <v>0.9</v>
      </c>
      <c r="BA59" s="13" t="s">
        <v>20</v>
      </c>
      <c r="BB59">
        <v>0</v>
      </c>
      <c r="BC59">
        <v>0.09</v>
      </c>
      <c r="BD59">
        <v>0.18</v>
      </c>
      <c r="BE59">
        <v>0.27</v>
      </c>
      <c r="BF59">
        <v>0.36</v>
      </c>
      <c r="BG59">
        <v>0.45</v>
      </c>
      <c r="BH59">
        <v>0.54</v>
      </c>
      <c r="BI59">
        <v>0.63</v>
      </c>
      <c r="BJ59">
        <v>0.72</v>
      </c>
      <c r="BK59">
        <v>0.80999999999999905</v>
      </c>
      <c r="BL59" s="5">
        <v>0.9</v>
      </c>
      <c r="BN59" s="13" t="s">
        <v>20</v>
      </c>
      <c r="BO59">
        <v>0</v>
      </c>
      <c r="BP59">
        <v>0.09</v>
      </c>
      <c r="BQ59">
        <v>0.18</v>
      </c>
      <c r="BR59">
        <v>0.27</v>
      </c>
      <c r="BS59">
        <v>0.36</v>
      </c>
      <c r="BT59">
        <v>0.45</v>
      </c>
      <c r="BU59">
        <v>0.54</v>
      </c>
      <c r="BV59">
        <v>0.63</v>
      </c>
      <c r="BW59">
        <v>0.72</v>
      </c>
      <c r="BX59">
        <v>0.80999999999999905</v>
      </c>
      <c r="BY59" s="5">
        <v>0.9</v>
      </c>
      <c r="CA59" s="13" t="s">
        <v>20</v>
      </c>
      <c r="CB59">
        <v>0</v>
      </c>
      <c r="CC59">
        <v>0.09</v>
      </c>
      <c r="CD59">
        <v>0.18</v>
      </c>
      <c r="CE59">
        <v>0.27</v>
      </c>
      <c r="CF59">
        <v>0.36</v>
      </c>
      <c r="CG59">
        <v>0.45</v>
      </c>
      <c r="CH59">
        <v>0.54</v>
      </c>
      <c r="CI59">
        <v>0.63</v>
      </c>
      <c r="CJ59">
        <v>0.72</v>
      </c>
      <c r="CK59">
        <v>0.80999999999999905</v>
      </c>
      <c r="CL59" s="5">
        <v>0.9</v>
      </c>
      <c r="CN59" s="13" t="s">
        <v>20</v>
      </c>
      <c r="CO59">
        <v>0</v>
      </c>
      <c r="CP59">
        <v>0.09</v>
      </c>
      <c r="CQ59">
        <v>0.18</v>
      </c>
      <c r="CR59">
        <v>0.27</v>
      </c>
      <c r="CS59">
        <v>0.36</v>
      </c>
      <c r="CT59">
        <v>0.45</v>
      </c>
      <c r="CU59">
        <v>0.54</v>
      </c>
      <c r="CV59">
        <v>0.63</v>
      </c>
      <c r="CW59">
        <v>0.72</v>
      </c>
      <c r="CX59">
        <v>0.80999999999999905</v>
      </c>
      <c r="CY59" s="5">
        <v>0.9</v>
      </c>
      <c r="DA59" s="13" t="s">
        <v>20</v>
      </c>
      <c r="DB59">
        <v>0</v>
      </c>
      <c r="DC59">
        <v>0.09</v>
      </c>
      <c r="DD59">
        <v>0.18</v>
      </c>
      <c r="DE59">
        <v>0.27</v>
      </c>
      <c r="DF59">
        <v>0.36</v>
      </c>
      <c r="DG59">
        <v>0.45</v>
      </c>
      <c r="DH59">
        <v>0.54</v>
      </c>
      <c r="DI59">
        <v>0.63</v>
      </c>
      <c r="DJ59">
        <v>0.72</v>
      </c>
      <c r="DK59">
        <v>0.80999999999999905</v>
      </c>
      <c r="DL59" s="5">
        <v>0.9</v>
      </c>
      <c r="DN59" s="13" t="s">
        <v>20</v>
      </c>
      <c r="DO59">
        <v>0</v>
      </c>
      <c r="DP59">
        <v>0.09</v>
      </c>
      <c r="DQ59">
        <v>0.18</v>
      </c>
      <c r="DR59">
        <v>0.27</v>
      </c>
      <c r="DS59">
        <v>0.36</v>
      </c>
      <c r="DT59">
        <v>0.45</v>
      </c>
      <c r="DU59">
        <v>0.54</v>
      </c>
      <c r="DV59">
        <v>0.63</v>
      </c>
      <c r="DW59">
        <v>0.72</v>
      </c>
      <c r="DX59">
        <v>0.80999999999999905</v>
      </c>
      <c r="DY59" s="5">
        <v>0.9</v>
      </c>
      <c r="EA59" s="13" t="s">
        <v>20</v>
      </c>
      <c r="EB59">
        <v>0</v>
      </c>
      <c r="EC59">
        <v>0.09</v>
      </c>
      <c r="ED59">
        <v>0.18</v>
      </c>
      <c r="EE59">
        <v>0.27</v>
      </c>
      <c r="EF59">
        <v>0.36</v>
      </c>
      <c r="EG59">
        <v>0.45</v>
      </c>
      <c r="EH59">
        <v>0.54</v>
      </c>
      <c r="EI59">
        <v>0.63</v>
      </c>
      <c r="EJ59">
        <v>0.72</v>
      </c>
      <c r="EK59">
        <v>0.80999999999999905</v>
      </c>
      <c r="EL59" s="5">
        <v>0.9</v>
      </c>
      <c r="EN59" s="13" t="s">
        <v>20</v>
      </c>
      <c r="EO59">
        <v>0</v>
      </c>
      <c r="EP59">
        <v>0.09</v>
      </c>
      <c r="EQ59">
        <v>0.18</v>
      </c>
      <c r="ER59">
        <v>0.27</v>
      </c>
      <c r="ES59">
        <v>0.36</v>
      </c>
      <c r="ET59">
        <v>0.45</v>
      </c>
      <c r="EU59">
        <v>0.54</v>
      </c>
      <c r="EV59">
        <v>0.63</v>
      </c>
      <c r="EW59">
        <v>0.72</v>
      </c>
      <c r="EX59">
        <v>0.80999999999999905</v>
      </c>
      <c r="EY59" s="5">
        <v>0.9</v>
      </c>
      <c r="FA59" s="13" t="s">
        <v>20</v>
      </c>
      <c r="FB59">
        <v>0</v>
      </c>
      <c r="FC59">
        <v>0.09</v>
      </c>
      <c r="FD59">
        <v>0.18</v>
      </c>
      <c r="FE59">
        <v>0.27</v>
      </c>
      <c r="FF59">
        <v>0.36</v>
      </c>
      <c r="FG59">
        <v>0.45</v>
      </c>
      <c r="FH59">
        <v>0.54</v>
      </c>
      <c r="FI59">
        <v>0.63</v>
      </c>
      <c r="FJ59">
        <v>0.72</v>
      </c>
      <c r="FK59">
        <v>0.80999999999999905</v>
      </c>
      <c r="FL59" s="5">
        <v>0.9</v>
      </c>
      <c r="FN59" s="13" t="s">
        <v>20</v>
      </c>
      <c r="FO59">
        <v>0</v>
      </c>
      <c r="FP59">
        <v>0.09</v>
      </c>
      <c r="FQ59">
        <v>0.18</v>
      </c>
      <c r="FR59">
        <v>0.27</v>
      </c>
      <c r="FS59">
        <v>0.36</v>
      </c>
      <c r="FT59">
        <v>0.45</v>
      </c>
      <c r="FU59">
        <v>0.54</v>
      </c>
      <c r="FV59">
        <v>0.63</v>
      </c>
      <c r="FW59">
        <v>0.72</v>
      </c>
      <c r="FX59">
        <v>0.80999999999999905</v>
      </c>
      <c r="FY59" s="5">
        <v>0.9</v>
      </c>
      <c r="GA59" s="13" t="s">
        <v>20</v>
      </c>
      <c r="GB59">
        <v>0</v>
      </c>
      <c r="GC59">
        <v>0.09</v>
      </c>
      <c r="GD59">
        <v>0.18</v>
      </c>
      <c r="GE59">
        <v>0.27</v>
      </c>
      <c r="GF59">
        <v>0.36</v>
      </c>
      <c r="GG59">
        <v>0.45</v>
      </c>
      <c r="GH59">
        <v>0.54</v>
      </c>
      <c r="GI59">
        <v>0.63</v>
      </c>
      <c r="GJ59">
        <v>0.72</v>
      </c>
      <c r="GK59">
        <v>0.80999999999999905</v>
      </c>
      <c r="GL59" s="5">
        <v>0.9</v>
      </c>
      <c r="GN59" s="13" t="s">
        <v>20</v>
      </c>
      <c r="GO59">
        <v>0</v>
      </c>
      <c r="GP59">
        <v>0.09</v>
      </c>
      <c r="GQ59">
        <v>0.18</v>
      </c>
      <c r="GR59">
        <v>0.27</v>
      </c>
      <c r="GS59">
        <v>0.36</v>
      </c>
      <c r="GT59">
        <v>0.45</v>
      </c>
      <c r="GU59">
        <v>0.54</v>
      </c>
      <c r="GV59">
        <v>0.63</v>
      </c>
      <c r="GW59">
        <v>0.72</v>
      </c>
      <c r="GX59">
        <v>0.80999999999999905</v>
      </c>
      <c r="GY59" s="5">
        <v>0.9</v>
      </c>
      <c r="HA59" s="13" t="s">
        <v>20</v>
      </c>
      <c r="HB59">
        <v>0</v>
      </c>
      <c r="HC59">
        <v>0.09</v>
      </c>
      <c r="HD59">
        <v>0.18</v>
      </c>
      <c r="HE59">
        <v>0.27</v>
      </c>
      <c r="HF59">
        <v>0.36</v>
      </c>
      <c r="HG59">
        <v>0.45</v>
      </c>
      <c r="HH59">
        <v>0.54</v>
      </c>
      <c r="HI59">
        <v>0.63</v>
      </c>
      <c r="HJ59">
        <v>0.72</v>
      </c>
      <c r="HK59">
        <v>0.80999999999999905</v>
      </c>
      <c r="HL59" s="5">
        <v>0.9</v>
      </c>
    </row>
    <row r="60" spans="1:220" x14ac:dyDescent="0.25">
      <c r="A60" s="13">
        <v>0</v>
      </c>
      <c r="B60" s="7">
        <v>7.3843277558209797E-6</v>
      </c>
      <c r="C60" s="7">
        <v>8.0026999342041803E-6</v>
      </c>
      <c r="D60" s="7">
        <v>8.6541694132835104E-6</v>
      </c>
      <c r="E60" s="7">
        <v>9.3336966570539595E-6</v>
      </c>
      <c r="F60" s="7">
        <v>1.00357566612938E-5</v>
      </c>
      <c r="G60" s="7">
        <v>1.0733266036250901E-5</v>
      </c>
      <c r="H60" s="7">
        <v>1.14230628970725E-5</v>
      </c>
      <c r="I60" s="7">
        <v>1.2102227900334801E-5</v>
      </c>
      <c r="J60" s="7">
        <v>1.27632813641185E-5</v>
      </c>
      <c r="K60" s="7">
        <v>1.33994104960499E-5</v>
      </c>
      <c r="L60" s="14">
        <v>1.40045118419938E-5</v>
      </c>
      <c r="N60" s="13">
        <v>0</v>
      </c>
      <c r="O60" s="7">
        <v>7.2056024373514301E-6</v>
      </c>
      <c r="P60" s="7">
        <v>7.8130641373076199E-6</v>
      </c>
      <c r="Q60" s="7">
        <v>8.4544167162829903E-6</v>
      </c>
      <c r="R60" s="7">
        <v>9.1250567118810492E-6</v>
      </c>
      <c r="S60" s="7">
        <v>9.8198155025876699E-6</v>
      </c>
      <c r="T60" s="7">
        <v>1.05116993724655E-5</v>
      </c>
      <c r="U60" s="7">
        <v>1.1197490791021999E-5</v>
      </c>
      <c r="V60" s="7">
        <v>1.1874099400435901E-5</v>
      </c>
      <c r="W60" s="7">
        <v>1.25337113397442E-5</v>
      </c>
      <c r="X60" s="7">
        <v>1.3169079228113E-5</v>
      </c>
      <c r="Y60" s="14">
        <v>1.37736052107836E-5</v>
      </c>
      <c r="AA60" s="13">
        <v>0</v>
      </c>
      <c r="AB60" s="7">
        <v>7.1104057143561696E-6</v>
      </c>
      <c r="AC60" s="7">
        <v>7.7091510644026102E-6</v>
      </c>
      <c r="AD60" s="7">
        <v>8.3419559004256108E-6</v>
      </c>
      <c r="AE60" s="7">
        <v>9.0045605114707103E-6</v>
      </c>
      <c r="AF60" s="7">
        <v>9.6921009198792697E-6</v>
      </c>
      <c r="AG60" s="7">
        <v>1.0378234181790301E-5</v>
      </c>
      <c r="AH60" s="7">
        <v>1.1059741718260801E-5</v>
      </c>
      <c r="AI60" s="7">
        <v>1.1733432906273199E-5</v>
      </c>
      <c r="AJ60" s="7">
        <v>1.23913828009329E-5</v>
      </c>
      <c r="AK60" s="7">
        <v>1.30261377255187E-5</v>
      </c>
      <c r="AL60" s="14">
        <v>1.36308233074325E-5</v>
      </c>
      <c r="AN60" s="13">
        <v>0</v>
      </c>
      <c r="AO60" s="7">
        <v>6.9302320709102299E-6</v>
      </c>
      <c r="AP60" s="7">
        <v>7.5163786424555004E-6</v>
      </c>
      <c r="AQ60" s="7">
        <v>8.1369669649139996E-6</v>
      </c>
      <c r="AR60" s="7">
        <v>8.7881481605689503E-6</v>
      </c>
      <c r="AS60" s="7">
        <v>9.4654311554225793E-6</v>
      </c>
      <c r="AT60" s="7">
        <v>1.0142794353462799E-5</v>
      </c>
      <c r="AU60" s="7">
        <v>1.081705839075E-5</v>
      </c>
      <c r="AV60" s="7">
        <v>1.14849804041493E-5</v>
      </c>
      <c r="AW60" s="7">
        <v>1.2138455303276001E-5</v>
      </c>
      <c r="AX60" s="7">
        <v>1.2769732813910999E-5</v>
      </c>
      <c r="AY60" s="14">
        <v>1.33715537387931E-5</v>
      </c>
      <c r="BA60" s="13">
        <v>0</v>
      </c>
      <c r="BB60" s="7">
        <v>6.7514011255823504E-6</v>
      </c>
      <c r="BC60" s="7">
        <v>7.3241802699773901E-6</v>
      </c>
      <c r="BD60" s="7">
        <v>7.9315669286448893E-6</v>
      </c>
      <c r="BE60" s="7">
        <v>8.5701044258389605E-6</v>
      </c>
      <c r="BF60" s="7">
        <v>9.2356737114344004E-6</v>
      </c>
      <c r="BG60" s="7">
        <v>9.9026920955989496E-6</v>
      </c>
      <c r="BH60" s="7">
        <v>1.05680492843343E-5</v>
      </c>
      <c r="BI60" s="7">
        <v>1.1228506586334699E-5</v>
      </c>
      <c r="BJ60" s="7">
        <v>1.18758554592653E-5</v>
      </c>
      <c r="BK60" s="7">
        <v>1.2502122687766799E-5</v>
      </c>
      <c r="BL60" s="14">
        <v>1.3099728005408499E-5</v>
      </c>
      <c r="BN60" s="13">
        <v>0</v>
      </c>
      <c r="BO60" s="7">
        <v>0</v>
      </c>
      <c r="BP60" s="7">
        <v>0</v>
      </c>
      <c r="BQ60" s="7">
        <v>4.82399723762834E-6</v>
      </c>
      <c r="BR60" s="7">
        <v>5.17528030049224E-6</v>
      </c>
      <c r="BS60" s="7">
        <v>5.5446043997656803E-6</v>
      </c>
      <c r="BT60" s="7">
        <v>5.9211645655365101E-6</v>
      </c>
      <c r="BU60" s="7">
        <v>6.3035645726554298E-6</v>
      </c>
      <c r="BV60" s="7">
        <v>6.6900658982268103E-6</v>
      </c>
      <c r="BW60" s="7">
        <v>7.0765100738336697E-6</v>
      </c>
      <c r="BX60" s="7">
        <v>7.4583110913805303E-6</v>
      </c>
      <c r="BY60" s="14">
        <v>7.8304559968768594E-6</v>
      </c>
      <c r="CA60" s="13">
        <v>0</v>
      </c>
      <c r="CB60" s="7">
        <v>6.4786105625160498E-6</v>
      </c>
      <c r="CC60" s="7">
        <v>7.02753649939836E-6</v>
      </c>
      <c r="CD60" s="7">
        <v>7.6107107191307898E-6</v>
      </c>
      <c r="CE60" s="7">
        <v>8.2252884342976999E-6</v>
      </c>
      <c r="CF60" s="7">
        <v>8.8677638438829593E-6</v>
      </c>
      <c r="CG60" s="7">
        <v>9.5139230392216405E-6</v>
      </c>
      <c r="CH60" s="7">
        <v>1.0160799401984899E-5</v>
      </c>
      <c r="CI60" s="7">
        <v>1.08052645241889E-5</v>
      </c>
      <c r="CJ60" s="7">
        <v>1.14391708696985E-5</v>
      </c>
      <c r="CK60" s="7">
        <v>1.2054402552301701E-5</v>
      </c>
      <c r="CL60" s="14">
        <v>1.2643050232743199E-5</v>
      </c>
      <c r="CN60" s="13">
        <v>0</v>
      </c>
      <c r="CO60" s="7">
        <v>4.4027511399209598E-6</v>
      </c>
      <c r="CP60" s="7">
        <v>4.8463880853342601E-6</v>
      </c>
      <c r="CQ60" s="7">
        <v>5.3290423996071696E-6</v>
      </c>
      <c r="CR60" s="7">
        <v>5.8492728983036298E-6</v>
      </c>
      <c r="CS60" s="7">
        <v>6.4048801924667698E-6</v>
      </c>
      <c r="CT60" s="7">
        <v>6.9931642117046104E-6</v>
      </c>
      <c r="CU60" s="7">
        <v>7.6111902815698802E-6</v>
      </c>
      <c r="CV60" s="7">
        <v>8.2560197527382399E-6</v>
      </c>
      <c r="CW60" s="7">
        <v>8.9193637596938606E-6</v>
      </c>
      <c r="CX60" s="7">
        <v>9.5113392277759008E-6</v>
      </c>
      <c r="CY60" s="14">
        <v>1.00767707169713E-5</v>
      </c>
      <c r="DA60" s="13">
        <v>0</v>
      </c>
      <c r="DB60" s="7">
        <v>6.13526790113181E-6</v>
      </c>
      <c r="DC60" s="7">
        <v>6.6549763955810102E-6</v>
      </c>
      <c r="DD60" s="7">
        <v>7.2081808163415598E-6</v>
      </c>
      <c r="DE60" s="7">
        <v>7.7926323257759406E-6</v>
      </c>
      <c r="DF60" s="7">
        <v>8.4054508493270692E-6</v>
      </c>
      <c r="DG60" s="7">
        <v>9.0236100684978792E-6</v>
      </c>
      <c r="DH60" s="7">
        <v>9.6445929864439102E-6</v>
      </c>
      <c r="DI60" s="7">
        <v>1.0265407075534199E-5</v>
      </c>
      <c r="DJ60" s="7">
        <v>1.08780779451142E-5</v>
      </c>
      <c r="DK60" s="7">
        <v>1.14744604217707E-5</v>
      </c>
      <c r="DL60" s="14">
        <v>1.2046416446681501E-5</v>
      </c>
      <c r="DN60" s="13">
        <v>0</v>
      </c>
      <c r="DO60" s="7">
        <v>4.9499459937685199E-6</v>
      </c>
      <c r="DP60" s="7">
        <v>5.36119823224289E-6</v>
      </c>
      <c r="DQ60" s="7">
        <v>5.8000580930884303E-6</v>
      </c>
      <c r="DR60" s="7">
        <v>6.2655219870092003E-6</v>
      </c>
      <c r="DS60" s="7">
        <v>6.7561640635707498E-6</v>
      </c>
      <c r="DT60" s="7">
        <v>7.2538664870911003E-6</v>
      </c>
      <c r="DU60" s="7">
        <v>7.7571810459092405E-6</v>
      </c>
      <c r="DV60" s="7">
        <v>8.2641152259642401E-6</v>
      </c>
      <c r="DW60" s="7">
        <v>8.7681841764473998E-6</v>
      </c>
      <c r="DX60" s="7">
        <v>9.2623386560339803E-6</v>
      </c>
      <c r="DY60" s="14">
        <v>9.7390617107064702E-6</v>
      </c>
      <c r="EA60" s="13">
        <v>0</v>
      </c>
      <c r="EB60">
        <v>0</v>
      </c>
      <c r="EC60">
        <v>0</v>
      </c>
      <c r="ED60" s="7">
        <v>4.8747614821958799E-6</v>
      </c>
      <c r="EE60" s="7">
        <v>5.2332571620621398E-6</v>
      </c>
      <c r="EF60" s="7">
        <v>5.61082038153483E-6</v>
      </c>
      <c r="EG60" s="7">
        <v>5.9953201121478404E-6</v>
      </c>
      <c r="EH60" s="7">
        <v>6.3854230510965996E-6</v>
      </c>
      <c r="EI60" s="7">
        <v>6.7794359108873702E-6</v>
      </c>
      <c r="EJ60" s="7">
        <v>7.1729154102525702E-6</v>
      </c>
      <c r="EK60" s="7">
        <v>7.5609511908792603E-6</v>
      </c>
      <c r="EL60" s="14">
        <v>7.9381706710745199E-6</v>
      </c>
      <c r="EN60" s="13">
        <v>0</v>
      </c>
      <c r="EO60">
        <v>0</v>
      </c>
      <c r="EP60">
        <v>0</v>
      </c>
      <c r="EQ60" s="7">
        <v>4.8747614821958799E-6</v>
      </c>
      <c r="ER60" s="7">
        <v>5.2332571620621398E-6</v>
      </c>
      <c r="ES60" s="7">
        <v>5.61082038153483E-6</v>
      </c>
      <c r="ET60" s="7">
        <v>5.9953201121478404E-6</v>
      </c>
      <c r="EU60" s="7">
        <v>6.3854230510965996E-6</v>
      </c>
      <c r="EV60" s="7">
        <v>6.7794359108873702E-6</v>
      </c>
      <c r="EW60" s="7">
        <v>7.1729154102525702E-6</v>
      </c>
      <c r="EX60" s="7">
        <v>7.5609511908792603E-6</v>
      </c>
      <c r="EY60" s="14">
        <v>7.9381706710745199E-6</v>
      </c>
      <c r="FA60" s="13">
        <v>0</v>
      </c>
      <c r="FB60" s="7">
        <v>5.8075596603731602E-6</v>
      </c>
      <c r="FC60" s="7">
        <v>6.2979102697879704E-6</v>
      </c>
      <c r="FD60" s="7">
        <v>6.8205933149355297E-6</v>
      </c>
      <c r="FE60" s="7">
        <v>7.3736837955551801E-6</v>
      </c>
      <c r="FF60" s="7">
        <v>7.9549075800193003E-6</v>
      </c>
      <c r="FG60" s="7">
        <v>8.5426054060176408E-6</v>
      </c>
      <c r="FH60" s="7">
        <v>9.1346115579572896E-6</v>
      </c>
      <c r="FI60" s="7">
        <v>9.7281665889990896E-6</v>
      </c>
      <c r="FJ60" s="7">
        <v>1.03156134001253E-5</v>
      </c>
      <c r="FK60" s="7">
        <v>1.08889628019417E-5</v>
      </c>
      <c r="FL60" s="14">
        <v>1.14400586549456E-5</v>
      </c>
      <c r="FN60" s="13">
        <v>0</v>
      </c>
      <c r="FO60" s="7">
        <v>5.43074314808637E-6</v>
      </c>
      <c r="FP60" s="7">
        <v>5.88722423502375E-6</v>
      </c>
      <c r="FQ60" s="7">
        <v>6.3743333055359704E-6</v>
      </c>
      <c r="FR60" s="7">
        <v>6.8907440435540601E-6</v>
      </c>
      <c r="FS60" s="7">
        <v>7.4346219596783401E-6</v>
      </c>
      <c r="FT60" s="7">
        <v>7.9857632780549494E-6</v>
      </c>
      <c r="FU60" s="7">
        <v>8.5423927132323308E-6</v>
      </c>
      <c r="FV60" s="7">
        <v>9.10214800419581E-6</v>
      </c>
      <c r="FW60" s="7">
        <v>9.6571829744822192E-6</v>
      </c>
      <c r="FX60" s="7">
        <v>1.01992247670042E-5</v>
      </c>
      <c r="FY60" s="14">
        <v>1.07209760854283E-5</v>
      </c>
      <c r="GA60" s="13">
        <v>0</v>
      </c>
      <c r="GB60" s="7">
        <v>4.4936383939410598E-6</v>
      </c>
      <c r="GC60" s="7">
        <v>4.8633460847650101E-6</v>
      </c>
      <c r="GD60" s="7">
        <v>5.2571173567838696E-6</v>
      </c>
      <c r="GE60" s="7">
        <v>5.67399579845318E-6</v>
      </c>
      <c r="GF60" s="7">
        <v>6.1127560611933301E-6</v>
      </c>
      <c r="GG60" s="7">
        <v>6.5568591182025603E-6</v>
      </c>
      <c r="GH60" s="7">
        <v>7.0052509397473004E-6</v>
      </c>
      <c r="GI60" s="7">
        <v>7.4563191201235804E-6</v>
      </c>
      <c r="GJ60" s="7">
        <v>7.9042737264592702E-6</v>
      </c>
      <c r="GK60" s="7">
        <v>8.34271787941065E-6</v>
      </c>
      <c r="GL60" s="14">
        <v>8.7647079379500097E-6</v>
      </c>
      <c r="GN60" s="13">
        <v>0</v>
      </c>
      <c r="GO60" s="7">
        <v>0</v>
      </c>
      <c r="GP60" s="7">
        <v>0</v>
      </c>
      <c r="GQ60" s="7">
        <v>4.9415444431455596E-6</v>
      </c>
      <c r="GR60" s="7">
        <v>5.3095739080018404E-6</v>
      </c>
      <c r="GS60" s="7">
        <v>5.6980087596110297E-6</v>
      </c>
      <c r="GT60" s="7">
        <v>6.0929304914523396E-6</v>
      </c>
      <c r="GU60" s="7">
        <v>6.4930746816774202E-6</v>
      </c>
      <c r="GV60" s="7">
        <v>6.8967963852003704E-6</v>
      </c>
      <c r="GW60" s="7">
        <v>7.2992611332550197E-6</v>
      </c>
      <c r="GX60" s="7">
        <v>7.6951195898531198E-6</v>
      </c>
      <c r="GY60" s="14">
        <v>8.0785213075032597E-6</v>
      </c>
      <c r="HA60" s="13">
        <v>0</v>
      </c>
      <c r="HB60" s="7">
        <v>4.3519823719018704E-6</v>
      </c>
      <c r="HC60" s="7">
        <v>4.7084825747633397E-6</v>
      </c>
      <c r="HD60" s="7">
        <v>5.0859288923292198E-6</v>
      </c>
      <c r="HE60" s="7">
        <v>5.48373173582206E-6</v>
      </c>
      <c r="HF60" s="7">
        <v>5.9012840082459099E-6</v>
      </c>
      <c r="HG60" s="7">
        <v>6.3232060389402302E-6</v>
      </c>
      <c r="HH60" s="7">
        <v>6.7488484082238301E-6</v>
      </c>
      <c r="HI60" s="7">
        <v>7.1768762378004596E-6</v>
      </c>
      <c r="HJ60" s="7">
        <v>7.6018552057664802E-6</v>
      </c>
      <c r="HK60" s="7">
        <v>8.0177015905672194E-6</v>
      </c>
      <c r="HL60" s="14">
        <v>8.4177511029068207E-6</v>
      </c>
    </row>
    <row r="61" spans="1:220" x14ac:dyDescent="0.25">
      <c r="A61" s="13">
        <v>1400</v>
      </c>
      <c r="B61" s="7">
        <v>7.3972920695636803E-6</v>
      </c>
      <c r="C61" s="7">
        <v>8.0030387899061993E-6</v>
      </c>
      <c r="D61" s="7">
        <v>8.6401961013288097E-6</v>
      </c>
      <c r="E61" s="7">
        <v>9.3039165091950908E-6</v>
      </c>
      <c r="F61" s="7">
        <v>9.9864676358660103E-6</v>
      </c>
      <c r="G61" s="7">
        <v>1.06616583844859E-5</v>
      </c>
      <c r="H61" s="7">
        <v>1.13345826198739E-5</v>
      </c>
      <c r="I61" s="7">
        <v>1.1997749385538001E-5</v>
      </c>
      <c r="J61" s="7">
        <v>1.26441951068004E-5</v>
      </c>
      <c r="K61" s="7">
        <v>1.32675841736293E-5</v>
      </c>
      <c r="L61" s="14">
        <v>1.38622412223979E-5</v>
      </c>
      <c r="N61" s="13">
        <v>1400</v>
      </c>
      <c r="O61" s="7">
        <v>7.2195694643338797E-6</v>
      </c>
      <c r="P61" s="7">
        <v>7.8144916769559192E-6</v>
      </c>
      <c r="Q61" s="7">
        <v>8.4416139709914108E-6</v>
      </c>
      <c r="R61" s="7">
        <v>9.0965219460422295E-6</v>
      </c>
      <c r="S61" s="7">
        <v>9.7718349429313001E-6</v>
      </c>
      <c r="T61" s="7">
        <v>1.0441496412592201E-5</v>
      </c>
      <c r="U61" s="7">
        <v>1.11105733519804E-5</v>
      </c>
      <c r="V61" s="7">
        <v>1.1771395565401901E-5</v>
      </c>
      <c r="W61" s="7">
        <v>1.2416683116003499E-5</v>
      </c>
      <c r="X61" s="7">
        <v>1.30396837878186E-5</v>
      </c>
      <c r="Y61" s="14">
        <v>1.3634244585466599E-5</v>
      </c>
      <c r="AA61" s="13">
        <v>1400</v>
      </c>
      <c r="AB61" s="7">
        <v>7.1253200900035796E-6</v>
      </c>
      <c r="AC61" s="7">
        <v>7.7115961988237302E-6</v>
      </c>
      <c r="AD61" s="7">
        <v>8.3302522060834998E-6</v>
      </c>
      <c r="AE61" s="7">
        <v>8.9772150834996698E-6</v>
      </c>
      <c r="AF61" s="7">
        <v>9.6454648226939308E-6</v>
      </c>
      <c r="AG61" s="7">
        <v>1.03096262752602E-5</v>
      </c>
      <c r="AH61" s="7">
        <v>1.09745827785274E-5</v>
      </c>
      <c r="AI61" s="7">
        <v>1.1632672755948301E-5</v>
      </c>
      <c r="AJ61" s="7">
        <v>1.22765114786961E-5</v>
      </c>
      <c r="AK61" s="7">
        <v>1.2899147835891599E-5</v>
      </c>
      <c r="AL61" s="14">
        <v>1.3494160104938799E-5</v>
      </c>
      <c r="AN61" s="13">
        <v>1400</v>
      </c>
      <c r="AO61" s="7">
        <v>6.94505695116735E-6</v>
      </c>
      <c r="AP61" s="7">
        <v>7.5187936691858303E-6</v>
      </c>
      <c r="AQ61" s="7">
        <v>8.1252810827998995E-6</v>
      </c>
      <c r="AR61" s="7">
        <v>8.7608484755822308E-6</v>
      </c>
      <c r="AS61" s="7">
        <v>9.4188616309814008E-6</v>
      </c>
      <c r="AT61" s="7">
        <v>1.0074299124225899E-5</v>
      </c>
      <c r="AU61" s="7">
        <v>1.07320631570684E-5</v>
      </c>
      <c r="AV61" s="7">
        <v>1.13844687800359E-5</v>
      </c>
      <c r="AW61" s="7">
        <v>1.20239747151601E-5</v>
      </c>
      <c r="AX61" s="7">
        <v>1.26433588895976E-5</v>
      </c>
      <c r="AY61" s="14">
        <v>1.3235840110465299E-5</v>
      </c>
      <c r="BA61" s="13">
        <v>1400</v>
      </c>
      <c r="BB61" s="7">
        <v>6.7657028667037703E-6</v>
      </c>
      <c r="BC61" s="7">
        <v>7.3261253937207701E-6</v>
      </c>
      <c r="BD61" s="7">
        <v>7.9194530861616507E-6</v>
      </c>
      <c r="BE61" s="7">
        <v>8.5423968207744097E-6</v>
      </c>
      <c r="BF61" s="7">
        <v>9.1887203419745705E-6</v>
      </c>
      <c r="BG61" s="7">
        <v>9.8338547072467103E-6</v>
      </c>
      <c r="BH61" s="7">
        <v>1.04827327661412E-5</v>
      </c>
      <c r="BI61" s="7">
        <v>1.11277167892917E-5</v>
      </c>
      <c r="BJ61" s="7">
        <v>1.1761186229807999E-5</v>
      </c>
      <c r="BK61" s="7">
        <v>1.23757236791313E-5</v>
      </c>
      <c r="BL61" s="14">
        <v>1.2964255353431799E-5</v>
      </c>
      <c r="BN61" s="13">
        <v>1400</v>
      </c>
      <c r="BO61" s="7">
        <v>4.1486144014134897E-6</v>
      </c>
      <c r="BP61" s="7">
        <v>4.4627944693491402E-6</v>
      </c>
      <c r="BQ61" s="7">
        <v>4.7946619062104001E-6</v>
      </c>
      <c r="BR61" s="7">
        <v>5.1432682433800701E-6</v>
      </c>
      <c r="BS61" s="7">
        <v>5.5065960557586897E-6</v>
      </c>
      <c r="BT61" s="7">
        <v>5.8755746259987E-6</v>
      </c>
      <c r="BU61" s="7">
        <v>6.2520428019333898E-6</v>
      </c>
      <c r="BV61" s="7">
        <v>6.6327171832078502E-6</v>
      </c>
      <c r="BW61" s="7">
        <v>7.0138932377321802E-6</v>
      </c>
      <c r="BX61" s="7">
        <v>7.3914575521515398E-6</v>
      </c>
      <c r="BY61" s="14">
        <v>7.7608960604222394E-6</v>
      </c>
      <c r="CA61" s="13">
        <v>1400</v>
      </c>
      <c r="CB61" s="7">
        <v>6.4921411870432204E-6</v>
      </c>
      <c r="CC61" s="7">
        <v>7.0288923185316098E-6</v>
      </c>
      <c r="CD61" s="7">
        <v>7.5981912901938798E-6</v>
      </c>
      <c r="CE61" s="7">
        <v>8.1973390466364993E-6</v>
      </c>
      <c r="CF61" s="7">
        <v>8.8208314478360704E-6</v>
      </c>
      <c r="CG61" s="7">
        <v>9.4454174866430195E-6</v>
      </c>
      <c r="CH61" s="7">
        <v>1.00759421430022E-5</v>
      </c>
      <c r="CI61" s="7">
        <v>1.07050499548218E-5</v>
      </c>
      <c r="CJ61" s="7">
        <v>1.13252103512248E-5</v>
      </c>
      <c r="CK61" s="7">
        <v>1.1928902097673E-5</v>
      </c>
      <c r="CL61" s="14">
        <v>1.25087674857058E-5</v>
      </c>
      <c r="CN61" s="13">
        <v>1400</v>
      </c>
      <c r="CO61" s="7">
        <v>4.4069263372309497E-6</v>
      </c>
      <c r="CP61" s="7">
        <v>4.8413145448890796E-6</v>
      </c>
      <c r="CQ61" s="7">
        <v>5.3130950340206604E-6</v>
      </c>
      <c r="CR61" s="7">
        <v>5.8209009300176804E-6</v>
      </c>
      <c r="CS61" s="7">
        <v>6.3626533714124199E-6</v>
      </c>
      <c r="CT61" s="7">
        <v>6.9357940877748403E-6</v>
      </c>
      <c r="CU61" s="7">
        <v>7.5375282291736901E-6</v>
      </c>
      <c r="CV61" s="7">
        <v>8.1650378326492607E-6</v>
      </c>
      <c r="CW61" s="7">
        <v>8.8028901418164692E-6</v>
      </c>
      <c r="CX61" s="7">
        <v>9.38967219462268E-6</v>
      </c>
      <c r="CY61" s="14">
        <v>9.9559227192358205E-6</v>
      </c>
      <c r="DA61" s="13">
        <v>1400</v>
      </c>
      <c r="DB61" s="7">
        <v>6.1465089104704098E-6</v>
      </c>
      <c r="DC61" s="7">
        <v>6.6542480087598498E-6</v>
      </c>
      <c r="DD61" s="7">
        <v>7.1937836573793301E-6</v>
      </c>
      <c r="DE61" s="7">
        <v>7.76298488844515E-6</v>
      </c>
      <c r="DF61" s="7">
        <v>8.3569802766660006E-6</v>
      </c>
      <c r="DG61" s="7">
        <v>8.9539384153065997E-6</v>
      </c>
      <c r="DH61" s="7">
        <v>9.5586716679635799E-6</v>
      </c>
      <c r="DI61" s="7">
        <v>1.0164203770072601E-5</v>
      </c>
      <c r="DJ61" s="7">
        <v>1.0763210735724999E-5</v>
      </c>
      <c r="DK61" s="7">
        <v>1.1348189702835099E-5</v>
      </c>
      <c r="DL61" s="14">
        <v>1.1911612361172E-5</v>
      </c>
      <c r="DN61" s="13">
        <v>1400</v>
      </c>
      <c r="DO61" s="7">
        <v>4.9525144970382799E-6</v>
      </c>
      <c r="DP61" s="7">
        <v>5.3532176057925298E-6</v>
      </c>
      <c r="DQ61" s="7">
        <v>5.7800548838267701E-6</v>
      </c>
      <c r="DR61" s="7">
        <v>6.2320750194649399E-6</v>
      </c>
      <c r="DS61" s="7">
        <v>6.7062059778255601E-6</v>
      </c>
      <c r="DT61" s="7">
        <v>7.1855332285475296E-6</v>
      </c>
      <c r="DU61" s="7">
        <v>7.6745690113454807E-6</v>
      </c>
      <c r="DV61" s="7">
        <v>8.1680624340316795E-6</v>
      </c>
      <c r="DW61" s="7">
        <v>8.6601694364116108E-6</v>
      </c>
      <c r="DX61" s="7">
        <v>9.1445214201309399E-6</v>
      </c>
      <c r="DY61" s="14">
        <v>9.6143000659389895E-6</v>
      </c>
      <c r="EA61" s="13">
        <v>1400</v>
      </c>
      <c r="EB61" s="7">
        <v>4.1788762860503998E-6</v>
      </c>
      <c r="EC61" s="7">
        <v>4.4988525999683797E-6</v>
      </c>
      <c r="ED61" s="7">
        <v>4.8371611385586304E-6</v>
      </c>
      <c r="EE61" s="7">
        <v>5.19287903593433E-6</v>
      </c>
      <c r="EF61" s="7">
        <v>5.5638998535351804E-6</v>
      </c>
      <c r="EG61" s="7">
        <v>5.94006686501084E-6</v>
      </c>
      <c r="EH61" s="7">
        <v>6.3237426202358997E-6</v>
      </c>
      <c r="EI61" s="7">
        <v>6.7114534537764298E-6</v>
      </c>
      <c r="EJ61" s="7">
        <v>7.09926413839668E-6</v>
      </c>
      <c r="EK61" s="7">
        <v>7.48279093151076E-6</v>
      </c>
      <c r="EL61" s="14">
        <v>7.8572132720073402E-6</v>
      </c>
      <c r="EN61" s="13">
        <v>1400</v>
      </c>
      <c r="EO61" s="7">
        <v>4.1788762860503998E-6</v>
      </c>
      <c r="EP61" s="7">
        <v>4.4988525999683797E-6</v>
      </c>
      <c r="EQ61" s="7">
        <v>4.8371611385586304E-6</v>
      </c>
      <c r="ER61" s="7">
        <v>5.19287903593433E-6</v>
      </c>
      <c r="ES61" s="7">
        <v>5.5638998535351804E-6</v>
      </c>
      <c r="ET61" s="7">
        <v>5.94006686501084E-6</v>
      </c>
      <c r="EU61" s="7">
        <v>6.3237426202358997E-6</v>
      </c>
      <c r="EV61" s="7">
        <v>6.7114534537764298E-6</v>
      </c>
      <c r="EW61" s="7">
        <v>7.09926413839668E-6</v>
      </c>
      <c r="EX61" s="7">
        <v>7.48279093151076E-6</v>
      </c>
      <c r="EY61" s="14">
        <v>7.8572132720073402E-6</v>
      </c>
      <c r="FA61" s="13">
        <v>1400</v>
      </c>
      <c r="FB61" s="7">
        <v>5.8165605582418302E-6</v>
      </c>
      <c r="FC61" s="7">
        <v>6.2952102905312304E-6</v>
      </c>
      <c r="FD61" s="7">
        <v>6.8044578828224403E-6</v>
      </c>
      <c r="FE61" s="7">
        <v>7.3426168604061798E-6</v>
      </c>
      <c r="FF61" s="7">
        <v>7.90540528086585E-6</v>
      </c>
      <c r="FG61" s="7">
        <v>8.4724281189748004E-6</v>
      </c>
      <c r="FH61" s="7">
        <v>9.0484386860422606E-6</v>
      </c>
      <c r="FI61" s="7">
        <v>9.6269159152803894E-6</v>
      </c>
      <c r="FJ61" s="7">
        <v>1.02008706476126E-5</v>
      </c>
      <c r="FK61" s="7">
        <v>1.07629891496767E-5</v>
      </c>
      <c r="FL61" s="14">
        <v>1.13057719632583E-5</v>
      </c>
      <c r="FN61" s="13">
        <v>1400</v>
      </c>
      <c r="FO61" s="7">
        <v>5.4372939005969599E-6</v>
      </c>
      <c r="FP61" s="7">
        <v>5.8826057165400998E-6</v>
      </c>
      <c r="FQ61" s="7">
        <v>6.3569335877526396E-6</v>
      </c>
      <c r="FR61" s="7">
        <v>6.8590161205271297E-6</v>
      </c>
      <c r="FS61" s="7">
        <v>7.3851895382854704E-6</v>
      </c>
      <c r="FT61" s="7">
        <v>7.9164884688052095E-6</v>
      </c>
      <c r="FU61" s="7">
        <v>8.4574739158590696E-6</v>
      </c>
      <c r="FV61" s="7">
        <v>9.0015849273741798E-6</v>
      </c>
      <c r="FW61" s="7">
        <v>9.5427298825215596E-6</v>
      </c>
      <c r="FX61" s="7">
        <v>1.00738879934196E-5</v>
      </c>
      <c r="FY61" s="14">
        <v>1.0587711820050899E-5</v>
      </c>
      <c r="GA61" s="13">
        <v>1400</v>
      </c>
      <c r="GB61" s="7">
        <v>4.48717164321518E-6</v>
      </c>
      <c r="GC61" s="7">
        <v>4.8462213911493197E-6</v>
      </c>
      <c r="GD61" s="7">
        <v>5.2282509342680102E-6</v>
      </c>
      <c r="GE61" s="7">
        <v>5.63240599709995E-6</v>
      </c>
      <c r="GF61" s="7">
        <v>6.0559406905285502E-6</v>
      </c>
      <c r="GG61" s="7">
        <v>6.4835688444378501E-6</v>
      </c>
      <c r="GH61" s="7">
        <v>6.9195384000388703E-6</v>
      </c>
      <c r="GI61" s="7">
        <v>7.3591906322143998E-6</v>
      </c>
      <c r="GJ61" s="7">
        <v>7.7972873909798495E-6</v>
      </c>
      <c r="GK61" s="7">
        <v>8.2280436647282406E-6</v>
      </c>
      <c r="GL61" s="14">
        <v>8.6451697937830098E-6</v>
      </c>
      <c r="GN61" s="13">
        <v>1400</v>
      </c>
      <c r="GO61" s="7">
        <v>4.2187061350157496E-6</v>
      </c>
      <c r="GP61" s="7">
        <v>4.5463725256472496E-6</v>
      </c>
      <c r="GQ61" s="7">
        <v>4.8932247227269403E-6</v>
      </c>
      <c r="GR61" s="7">
        <v>5.2583672751356298E-6</v>
      </c>
      <c r="GS61" s="7">
        <v>5.6395662442274403E-6</v>
      </c>
      <c r="GT61" s="7">
        <v>6.02519829953996E-6</v>
      </c>
      <c r="GU61" s="7">
        <v>6.41831320952622E-6</v>
      </c>
      <c r="GV61" s="7">
        <v>6.8151708947296698E-6</v>
      </c>
      <c r="GW61" s="7">
        <v>7.2115175042616801E-6</v>
      </c>
      <c r="GX61" s="7">
        <v>7.6026014819513701E-6</v>
      </c>
      <c r="GY61" s="14">
        <v>7.9831924306318094E-6</v>
      </c>
      <c r="HA61" s="13">
        <v>1400</v>
      </c>
      <c r="HB61" s="7">
        <v>4.3317555208617901E-6</v>
      </c>
      <c r="HC61" s="7">
        <v>4.6765636657836199E-6</v>
      </c>
      <c r="HD61" s="7">
        <v>5.0427564602711999E-6</v>
      </c>
      <c r="HE61" s="7">
        <v>5.4294452623629004E-6</v>
      </c>
      <c r="HF61" s="7">
        <v>5.8340292910895297E-6</v>
      </c>
      <c r="HG61" s="7">
        <v>6.2420280508816101E-6</v>
      </c>
      <c r="HH61" s="7">
        <v>6.65759625631664E-6</v>
      </c>
      <c r="HI61" s="7">
        <v>7.0763868839513498E-6</v>
      </c>
      <c r="HJ61" s="7">
        <v>7.4934734189314299E-6</v>
      </c>
      <c r="HK61" s="7">
        <v>7.9033712588601807E-6</v>
      </c>
      <c r="HL61" s="14">
        <v>8.3000720849153804E-6</v>
      </c>
    </row>
    <row r="62" spans="1:220" x14ac:dyDescent="0.25">
      <c r="A62" s="13">
        <v>2800</v>
      </c>
      <c r="B62" s="7">
        <v>7.4097777578964796E-6</v>
      </c>
      <c r="C62" s="7">
        <v>8.0029293906132402E-6</v>
      </c>
      <c r="D62" s="7">
        <v>8.6258671839289503E-6</v>
      </c>
      <c r="E62" s="7">
        <v>9.2739351765486596E-6</v>
      </c>
      <c r="F62" s="7">
        <v>9.9327276582693505E-6</v>
      </c>
      <c r="G62" s="7">
        <v>1.059101058822E-5</v>
      </c>
      <c r="H62" s="7">
        <v>1.12473430573319E-5</v>
      </c>
      <c r="I62" s="7">
        <v>1.1894740676981401E-5</v>
      </c>
      <c r="J62" s="7">
        <v>1.2526723040775E-5</v>
      </c>
      <c r="K62" s="7">
        <v>1.31374010572155E-5</v>
      </c>
      <c r="L62" s="14">
        <v>1.37215007587652E-5</v>
      </c>
      <c r="N62" s="13">
        <v>2800</v>
      </c>
      <c r="O62" s="7">
        <v>7.2334258428335698E-6</v>
      </c>
      <c r="P62" s="7">
        <v>7.8158644257768105E-6</v>
      </c>
      <c r="Q62" s="7">
        <v>8.4288778415605692E-6</v>
      </c>
      <c r="R62" s="7">
        <v>9.0682403616065205E-6</v>
      </c>
      <c r="S62" s="7">
        <v>9.7199188725545793E-6</v>
      </c>
      <c r="T62" s="7">
        <v>1.03728343154649E-5</v>
      </c>
      <c r="U62" s="7">
        <v>1.1025517284682999E-5</v>
      </c>
      <c r="V62" s="7">
        <v>1.16708182172823E-5</v>
      </c>
      <c r="W62" s="7">
        <v>1.2301955775326599E-5</v>
      </c>
      <c r="X62" s="7">
        <v>1.2912639934914E-5</v>
      </c>
      <c r="Y62" s="14">
        <v>1.34971338733767E-5</v>
      </c>
      <c r="AA62" s="13">
        <v>2800</v>
      </c>
      <c r="AB62" s="7">
        <v>7.1404220243965297E-6</v>
      </c>
      <c r="AC62" s="7">
        <v>7.7143087096661805E-6</v>
      </c>
      <c r="AD62" s="7">
        <v>8.3189625465690094E-6</v>
      </c>
      <c r="AE62" s="7">
        <v>8.9504963354733E-6</v>
      </c>
      <c r="AF62" s="7">
        <v>9.5954254277340604E-6</v>
      </c>
      <c r="AG62" s="7">
        <v>1.0243013751602199E-5</v>
      </c>
      <c r="AH62" s="7">
        <v>1.0891764297519401E-5</v>
      </c>
      <c r="AI62" s="7">
        <v>1.15345399517064E-5</v>
      </c>
      <c r="AJ62" s="7">
        <v>1.21644601203258E-5</v>
      </c>
      <c r="AK62" s="7">
        <v>1.27750425419331E-5</v>
      </c>
      <c r="AL62" s="14">
        <v>1.33602887767311E-5</v>
      </c>
      <c r="AN62" s="13">
        <v>2800</v>
      </c>
      <c r="AO62" s="7">
        <v>6.9603168665209101E-6</v>
      </c>
      <c r="AP62" s="7">
        <v>7.5217530054497298E-6</v>
      </c>
      <c r="AQ62" s="7">
        <v>8.1143177097057192E-6</v>
      </c>
      <c r="AR62" s="7">
        <v>8.7345169992283299E-6</v>
      </c>
      <c r="AS62" s="7">
        <v>9.3693183424795994E-6</v>
      </c>
      <c r="AT62" s="7">
        <v>1.00082538740802E-5</v>
      </c>
      <c r="AU62" s="7">
        <v>1.06498928003422E-5</v>
      </c>
      <c r="AV62" s="7">
        <v>1.1287091985624999E-5</v>
      </c>
      <c r="AW62" s="7">
        <v>1.19128358989966E-5</v>
      </c>
      <c r="AX62" s="7">
        <v>1.2520395235964999E-5</v>
      </c>
      <c r="AY62" s="14">
        <v>1.3103436177012301E-5</v>
      </c>
      <c r="BA62" s="13">
        <v>2800</v>
      </c>
      <c r="BB62" s="7">
        <v>6.7806444906382098E-6</v>
      </c>
      <c r="BC62" s="7">
        <v>7.3288510369356801E-6</v>
      </c>
      <c r="BD62" s="7">
        <v>7.9083314453610908E-6</v>
      </c>
      <c r="BE62" s="7">
        <v>8.5159620188326803E-6</v>
      </c>
      <c r="BF62" s="7">
        <v>9.1391990665551203E-6</v>
      </c>
      <c r="BG62" s="7">
        <v>9.7678830693560304E-6</v>
      </c>
      <c r="BH62" s="7">
        <v>1.0400685622628399E-5</v>
      </c>
      <c r="BI62" s="7">
        <v>1.10305271194732E-5</v>
      </c>
      <c r="BJ62" s="7">
        <v>1.1650334771949499E-5</v>
      </c>
      <c r="BK62" s="7">
        <v>1.2253209717690201E-5</v>
      </c>
      <c r="BL62" s="14">
        <v>1.28325527554137E-5</v>
      </c>
      <c r="BN62" s="13">
        <v>2800</v>
      </c>
      <c r="BO62" s="7">
        <v>4.1558484960103599E-6</v>
      </c>
      <c r="BP62" s="7">
        <v>4.4632150356758496E-6</v>
      </c>
      <c r="BQ62" s="7">
        <v>4.7878731312283003E-6</v>
      </c>
      <c r="BR62" s="7">
        <v>5.1289101556519001E-6</v>
      </c>
      <c r="BS62" s="7">
        <v>5.4819766843964003E-6</v>
      </c>
      <c r="BT62" s="7">
        <v>5.8434541181182101E-6</v>
      </c>
      <c r="BU62" s="7">
        <v>6.2126475890287502E-6</v>
      </c>
      <c r="BV62" s="7">
        <v>6.5865004257576097E-6</v>
      </c>
      <c r="BW62" s="7">
        <v>6.9615978301533303E-6</v>
      </c>
      <c r="BX62" s="7">
        <v>7.3341738495160797E-6</v>
      </c>
      <c r="BY62" s="14">
        <v>7.7001132280081505E-6</v>
      </c>
      <c r="CA62" s="13">
        <v>2800</v>
      </c>
      <c r="CB62" s="7">
        <v>6.50665363476405E-6</v>
      </c>
      <c r="CC62" s="7">
        <v>7.0314304828260201E-6</v>
      </c>
      <c r="CD62" s="7">
        <v>7.5871291322074697E-6</v>
      </c>
      <c r="CE62" s="7">
        <v>8.1711927996272394E-6</v>
      </c>
      <c r="CF62" s="7">
        <v>8.7721312160266595E-6</v>
      </c>
      <c r="CG62" s="7">
        <v>9.3804814769845703E-6</v>
      </c>
      <c r="CH62" s="7">
        <v>9.9951074176230803E-6</v>
      </c>
      <c r="CI62" s="7">
        <v>1.06092247778847E-5</v>
      </c>
      <c r="CJ62" s="7">
        <v>1.1215876161672099E-5</v>
      </c>
      <c r="CK62" s="7">
        <v>1.1808094615071601E-5</v>
      </c>
      <c r="CL62" s="14">
        <v>1.2379039863959199E-5</v>
      </c>
      <c r="CN62" s="13">
        <v>2800</v>
      </c>
      <c r="CO62" s="7">
        <v>4.4122186024192299E-6</v>
      </c>
      <c r="CP62" s="7">
        <v>4.8375818152192696E-6</v>
      </c>
      <c r="CQ62" s="7">
        <v>5.2987789810425302E-6</v>
      </c>
      <c r="CR62" s="7">
        <v>5.7945153601552298E-6</v>
      </c>
      <c r="CS62" s="7">
        <v>6.3228281970092796E-6</v>
      </c>
      <c r="CT62" s="7">
        <v>6.8812964052276402E-6</v>
      </c>
      <c r="CU62" s="7">
        <v>7.4672617593323998E-6</v>
      </c>
      <c r="CV62" s="7">
        <v>8.0780260419815794E-6</v>
      </c>
      <c r="CW62" s="7">
        <v>8.6930511984036604E-6</v>
      </c>
      <c r="CX62" s="7">
        <v>9.2737287994311802E-6</v>
      </c>
      <c r="CY62" s="14">
        <v>9.8391417856724398E-6</v>
      </c>
      <c r="DA62" s="13">
        <v>2800</v>
      </c>
      <c r="DB62" s="7">
        <v>6.1590116757866199E-6</v>
      </c>
      <c r="DC62" s="7">
        <v>6.65505157695481E-6</v>
      </c>
      <c r="DD62" s="7">
        <v>7.1812683184797296E-6</v>
      </c>
      <c r="DE62" s="7">
        <v>7.7356443479631198E-6</v>
      </c>
      <c r="DF62" s="7">
        <v>8.3076053601371895E-6</v>
      </c>
      <c r="DG62" s="7">
        <v>8.8885476960186092E-6</v>
      </c>
      <c r="DH62" s="7">
        <v>9.4775473359681499E-6</v>
      </c>
      <c r="DI62" s="7">
        <v>1.00682109667922E-5</v>
      </c>
      <c r="DJ62" s="7">
        <v>1.0653815382160501E-5</v>
      </c>
      <c r="DK62" s="7">
        <v>1.1227454158444001E-5</v>
      </c>
      <c r="DL62" s="14">
        <v>1.1782170054881199E-5</v>
      </c>
      <c r="DN62" s="13">
        <v>2800</v>
      </c>
      <c r="DO62" s="7">
        <v>4.9577094256237099E-6</v>
      </c>
      <c r="DP62" s="7">
        <v>5.3484281619075699E-6</v>
      </c>
      <c r="DQ62" s="7">
        <v>5.76389008254171E-6</v>
      </c>
      <c r="DR62" s="7">
        <v>6.20318518636657E-6</v>
      </c>
      <c r="DS62" s="7">
        <v>6.6587099526221804E-6</v>
      </c>
      <c r="DT62" s="7">
        <v>7.1242896885271996E-6</v>
      </c>
      <c r="DU62" s="7">
        <v>7.5997336563253E-6</v>
      </c>
      <c r="DV62" s="7">
        <v>8.0803138638641002E-6</v>
      </c>
      <c r="DW62" s="7">
        <v>8.5607648885904395E-6</v>
      </c>
      <c r="DX62" s="7">
        <v>9.0353386275687896E-6</v>
      </c>
      <c r="DY62" s="14">
        <v>9.4970759570012892E-6</v>
      </c>
      <c r="EA62" s="13">
        <v>2800</v>
      </c>
      <c r="EB62" s="7">
        <v>4.1824298675460101E-6</v>
      </c>
      <c r="EC62" s="7">
        <v>4.4948719919723698E-6</v>
      </c>
      <c r="ED62" s="7">
        <v>4.8252236451502002E-6</v>
      </c>
      <c r="EE62" s="7">
        <v>5.1725993913662497E-6</v>
      </c>
      <c r="EF62" s="7">
        <v>5.5322164849366001E-6</v>
      </c>
      <c r="EG62" s="7">
        <v>5.9001533217192803E-6</v>
      </c>
      <c r="EH62" s="7">
        <v>6.2758668839057702E-6</v>
      </c>
      <c r="EI62" s="7">
        <v>6.6561339754556603E-6</v>
      </c>
      <c r="EJ62" s="7">
        <v>7.0373402257649098E-6</v>
      </c>
      <c r="EK62" s="7">
        <v>7.4154863128861403E-6</v>
      </c>
      <c r="EL62" s="14">
        <v>7.7861910208769808E-6</v>
      </c>
      <c r="EN62" s="13">
        <v>2800</v>
      </c>
      <c r="EO62" s="7">
        <v>4.1824298675460101E-6</v>
      </c>
      <c r="EP62" s="7">
        <v>4.4948719919723698E-6</v>
      </c>
      <c r="EQ62" s="7">
        <v>4.8252236451502002E-6</v>
      </c>
      <c r="ER62" s="7">
        <v>5.1725993913662497E-6</v>
      </c>
      <c r="ES62" s="7">
        <v>5.5322164849366001E-6</v>
      </c>
      <c r="ET62" s="7">
        <v>5.9001533217192803E-6</v>
      </c>
      <c r="EU62" s="7">
        <v>6.2758668839057702E-6</v>
      </c>
      <c r="EV62" s="7">
        <v>6.6561339754556603E-6</v>
      </c>
      <c r="EW62" s="7">
        <v>7.0373402257649098E-6</v>
      </c>
      <c r="EX62" s="7">
        <v>7.4154863128861403E-6</v>
      </c>
      <c r="EY62" s="14">
        <v>7.7861910208769808E-6</v>
      </c>
      <c r="FA62" s="13">
        <v>2800</v>
      </c>
      <c r="FB62" s="7">
        <v>5.8269873729925098E-6</v>
      </c>
      <c r="FC62" s="7">
        <v>6.2943046326630098E-6</v>
      </c>
      <c r="FD62" s="7">
        <v>6.7906299550033197E-6</v>
      </c>
      <c r="FE62" s="7">
        <v>7.3143633357985398E-6</v>
      </c>
      <c r="FF62" s="7">
        <v>7.8558414878591096E-6</v>
      </c>
      <c r="FG62" s="7">
        <v>8.4072284673780196E-6</v>
      </c>
      <c r="FH62" s="7">
        <v>8.9678244651807704E-6</v>
      </c>
      <c r="FI62" s="7">
        <v>9.5316883162008494E-6</v>
      </c>
      <c r="FJ62" s="7">
        <v>1.0092443395029999E-5</v>
      </c>
      <c r="FK62" s="7">
        <v>1.0643399587660299E-5</v>
      </c>
      <c r="FL62" s="14">
        <v>1.1177669957949199E-5</v>
      </c>
      <c r="FN62" s="13">
        <v>2800</v>
      </c>
      <c r="FO62" s="7">
        <v>5.4456656752688901E-6</v>
      </c>
      <c r="FP62" s="7">
        <v>5.8802177723701701E-6</v>
      </c>
      <c r="FQ62" s="7">
        <v>6.3422597625425599E-6</v>
      </c>
      <c r="FR62" s="7">
        <v>6.8304971979255097E-6</v>
      </c>
      <c r="FS62" s="7">
        <v>7.33601405685953E-6</v>
      </c>
      <c r="FT62" s="7">
        <v>7.8517840121921206E-6</v>
      </c>
      <c r="FU62" s="7">
        <v>8.3773622612949494E-6</v>
      </c>
      <c r="FV62" s="7">
        <v>8.9072971980265897E-6</v>
      </c>
      <c r="FW62" s="7">
        <v>9.4356272560728208E-6</v>
      </c>
      <c r="FX62" s="7">
        <v>9.9559744783225696E-6</v>
      </c>
      <c r="FY62" s="14">
        <v>1.04616389717219E-5</v>
      </c>
      <c r="GA62" s="13">
        <v>2800</v>
      </c>
      <c r="GB62" s="7">
        <v>4.4866114358768303E-6</v>
      </c>
      <c r="GC62" s="7">
        <v>4.8360710576604999E-6</v>
      </c>
      <c r="GD62" s="7">
        <v>5.2073624286425897E-6</v>
      </c>
      <c r="GE62" s="7">
        <v>5.5996968415604696E-6</v>
      </c>
      <c r="GF62" s="7">
        <v>6.00625573262311E-6</v>
      </c>
      <c r="GG62" s="7">
        <v>6.4215722700028003E-6</v>
      </c>
      <c r="GH62" s="7">
        <v>6.8455549540205397E-6</v>
      </c>
      <c r="GI62" s="7">
        <v>7.2740070888421799E-6</v>
      </c>
      <c r="GJ62" s="7">
        <v>7.7022097777857001E-6</v>
      </c>
      <c r="GK62" s="7">
        <v>8.1249484814373002E-6</v>
      </c>
      <c r="GL62" s="14">
        <v>8.5365432323776306E-6</v>
      </c>
      <c r="GN62" s="13">
        <v>2800</v>
      </c>
      <c r="GO62" s="7">
        <v>4.2175530534298903E-6</v>
      </c>
      <c r="GP62" s="7">
        <v>4.5367463665372001E-6</v>
      </c>
      <c r="GQ62" s="7">
        <v>4.8746688737324804E-6</v>
      </c>
      <c r="GR62" s="7">
        <v>5.2304663368542404E-6</v>
      </c>
      <c r="GS62" s="7">
        <v>5.5987689031619697E-6</v>
      </c>
      <c r="GT62" s="7">
        <v>5.9752379084944299E-6</v>
      </c>
      <c r="GU62" s="7">
        <v>6.3595227950323902E-6</v>
      </c>
      <c r="GV62" s="7">
        <v>6.74816708992427E-6</v>
      </c>
      <c r="GW62" s="7">
        <v>7.1372801193899899E-6</v>
      </c>
      <c r="GX62" s="7">
        <v>7.52254377581905E-6</v>
      </c>
      <c r="GY62" s="14">
        <v>7.8992192030089006E-6</v>
      </c>
      <c r="HA62" s="13">
        <v>2800</v>
      </c>
      <c r="HB62" s="7">
        <v>4.32645801483838E-6</v>
      </c>
      <c r="HC62" s="7">
        <v>4.6615022468798403E-6</v>
      </c>
      <c r="HD62" s="7">
        <v>5.0171118253213904E-6</v>
      </c>
      <c r="HE62" s="7">
        <v>5.3924840198683403E-6</v>
      </c>
      <c r="HF62" s="7">
        <v>5.7811254241159397E-6</v>
      </c>
      <c r="HG62" s="7">
        <v>6.1778561106232299E-6</v>
      </c>
      <c r="HH62" s="7">
        <v>6.5826056619194902E-6</v>
      </c>
      <c r="HI62" s="7">
        <v>6.9914104766391101E-6</v>
      </c>
      <c r="HJ62" s="7">
        <v>7.3998012815420102E-6</v>
      </c>
      <c r="HK62" s="7">
        <v>7.8028181399987492E-6</v>
      </c>
      <c r="HL62" s="14">
        <v>8.1950306242270197E-6</v>
      </c>
    </row>
    <row r="63" spans="1:220" x14ac:dyDescent="0.25">
      <c r="A63" s="13">
        <v>4200</v>
      </c>
      <c r="B63" s="7">
        <v>7.4217501322466202E-6</v>
      </c>
      <c r="C63" s="7">
        <v>8.00232608744497E-6</v>
      </c>
      <c r="D63" s="7">
        <v>8.6111234435985703E-6</v>
      </c>
      <c r="E63" s="7">
        <v>9.24306607984706E-6</v>
      </c>
      <c r="F63" s="7">
        <v>9.8795320251937093E-6</v>
      </c>
      <c r="G63" s="7">
        <v>1.05211796964315E-5</v>
      </c>
      <c r="H63" s="7">
        <v>1.11611751063702E-5</v>
      </c>
      <c r="I63" s="7">
        <v>1.17930096348253E-5</v>
      </c>
      <c r="J63" s="7">
        <v>1.2410655419486401E-5</v>
      </c>
      <c r="K63" s="7">
        <v>1.3008641279473999E-5</v>
      </c>
      <c r="L63" s="14">
        <v>1.3582069545915899E-5</v>
      </c>
      <c r="N63" s="13">
        <v>4200</v>
      </c>
      <c r="O63" s="7">
        <v>7.2471874915600204E-6</v>
      </c>
      <c r="P63" s="7">
        <v>7.8171890754377794E-6</v>
      </c>
      <c r="Q63" s="7">
        <v>8.4162030351397504E-6</v>
      </c>
      <c r="R63" s="7">
        <v>9.0395870481165198E-6</v>
      </c>
      <c r="S63" s="7">
        <v>9.6691427149950799E-6</v>
      </c>
      <c r="T63" s="7">
        <v>1.03056264040848E-5</v>
      </c>
      <c r="U63" s="7">
        <v>1.0942210625916E-5</v>
      </c>
      <c r="V63" s="7">
        <v>1.15722336378846E-5</v>
      </c>
      <c r="W63" s="7">
        <v>1.21893799171234E-5</v>
      </c>
      <c r="X63" s="7">
        <v>1.27877908915494E-5</v>
      </c>
      <c r="Y63" s="14">
        <v>1.33621189125904E-5</v>
      </c>
      <c r="AA63" s="13">
        <v>4200</v>
      </c>
      <c r="AB63" s="7">
        <v>7.1557698852710998E-6</v>
      </c>
      <c r="AC63" s="7">
        <v>7.7173403314515792E-6</v>
      </c>
      <c r="AD63" s="7">
        <v>8.3081291147409095E-6</v>
      </c>
      <c r="AE63" s="7">
        <v>8.9238489446225003E-6</v>
      </c>
      <c r="AF63" s="7">
        <v>9.5470046120280601E-6</v>
      </c>
      <c r="AG63" s="7">
        <v>1.01783620516758E-5</v>
      </c>
      <c r="AH63" s="7">
        <v>1.0811227658226701E-5</v>
      </c>
      <c r="AI63" s="7">
        <v>1.1438955337640299E-5</v>
      </c>
      <c r="AJ63" s="7">
        <v>1.20551352339732E-5</v>
      </c>
      <c r="AK63" s="7">
        <v>1.2653722587626501E-5</v>
      </c>
      <c r="AL63" s="14">
        <v>1.3229114666746601E-5</v>
      </c>
      <c r="AN63" s="13">
        <v>4200</v>
      </c>
      <c r="AO63" s="7">
        <v>6.9760935057344001E-6</v>
      </c>
      <c r="AP63" s="7">
        <v>7.5253329088407498E-6</v>
      </c>
      <c r="AQ63" s="7">
        <v>8.1041444925166699E-6</v>
      </c>
      <c r="AR63" s="7">
        <v>8.7086374560664094E-6</v>
      </c>
      <c r="AS63" s="7">
        <v>9.3218370969052099E-6</v>
      </c>
      <c r="AT63" s="7">
        <v>9.9446467743251608E-6</v>
      </c>
      <c r="AU63" s="7">
        <v>1.05705108289247E-5</v>
      </c>
      <c r="AV63" s="7">
        <v>1.1192792652241401E-5</v>
      </c>
      <c r="AW63" s="7">
        <v>1.18049673284697E-5</v>
      </c>
      <c r="AX63" s="7">
        <v>1.2400765476059001E-5</v>
      </c>
      <c r="AY63" s="14">
        <v>1.2974271957404299E-5</v>
      </c>
      <c r="BA63" s="13">
        <v>4200</v>
      </c>
      <c r="BB63" s="7">
        <v>6.7963199002319399E-6</v>
      </c>
      <c r="BC63" s="7">
        <v>7.3324461847667403E-6</v>
      </c>
      <c r="BD63" s="7">
        <v>7.8982826510475508E-6</v>
      </c>
      <c r="BE63" s="7">
        <v>8.4903159175259802E-6</v>
      </c>
      <c r="BF63" s="7">
        <v>9.0921301300864401E-6</v>
      </c>
      <c r="BG63" s="7">
        <v>9.7047731684200994E-6</v>
      </c>
      <c r="BH63" s="7">
        <v>1.03218783036708E-5</v>
      </c>
      <c r="BI63" s="7">
        <v>1.09368866772748E-5</v>
      </c>
      <c r="BJ63" s="7">
        <v>1.15432361760785E-5</v>
      </c>
      <c r="BK63" s="7">
        <v>1.2134511989675E-5</v>
      </c>
      <c r="BL63" s="14">
        <v>1.27045596413352E-5</v>
      </c>
      <c r="BN63" s="13">
        <v>4200</v>
      </c>
      <c r="BO63" s="7">
        <v>4.1687788786482297E-6</v>
      </c>
      <c r="BP63" s="7">
        <v>4.4701027260327299E-6</v>
      </c>
      <c r="BQ63" s="7">
        <v>4.7880887426375803E-6</v>
      </c>
      <c r="BR63" s="7">
        <v>5.1216827096399803E-6</v>
      </c>
      <c r="BS63" s="7">
        <v>5.4653623115690998E-6</v>
      </c>
      <c r="BT63" s="7">
        <v>5.8193903012235998E-6</v>
      </c>
      <c r="BU63" s="7">
        <v>6.1812817619390104E-6</v>
      </c>
      <c r="BV63" s="7">
        <v>6.54821793660695E-6</v>
      </c>
      <c r="BW63" s="7">
        <v>6.91706224398799E-6</v>
      </c>
      <c r="BX63" s="7">
        <v>7.2843691268031999E-6</v>
      </c>
      <c r="BY63" s="14">
        <v>7.6463857134563995E-6</v>
      </c>
      <c r="CA63" s="13">
        <v>4200</v>
      </c>
      <c r="CB63" s="7">
        <v>6.5222504577492603E-6</v>
      </c>
      <c r="CC63" s="7">
        <v>7.0352484878233603E-6</v>
      </c>
      <c r="CD63" s="7">
        <v>7.5776129973999297E-6</v>
      </c>
      <c r="CE63" s="7">
        <v>8.1464329743494308E-6</v>
      </c>
      <c r="CF63" s="7">
        <v>8.7265270494934708E-6</v>
      </c>
      <c r="CG63" s="7">
        <v>9.3191084091470396E-6</v>
      </c>
      <c r="CH63" s="7">
        <v>9.9182623530034293E-6</v>
      </c>
      <c r="CI63" s="7">
        <v>1.0517735072163001E-5</v>
      </c>
      <c r="CJ63" s="7">
        <v>1.1111101955933001E-5</v>
      </c>
      <c r="CK63" s="7">
        <v>1.1691912885572699E-5</v>
      </c>
      <c r="CL63" s="14">
        <v>1.2253812894464801E-5</v>
      </c>
      <c r="CN63" s="13">
        <v>4200</v>
      </c>
      <c r="CO63" s="7">
        <v>4.41859242630741E-6</v>
      </c>
      <c r="CP63" s="7">
        <v>4.8351259810276004E-6</v>
      </c>
      <c r="CQ63" s="7">
        <v>5.2859961823389604E-6</v>
      </c>
      <c r="CR63" s="7">
        <v>5.7699785511425697E-6</v>
      </c>
      <c r="CS63" s="7">
        <v>6.2852225617543798E-6</v>
      </c>
      <c r="CT63" s="7">
        <v>6.8294403168838699E-6</v>
      </c>
      <c r="CU63" s="7">
        <v>7.4001075975940903E-6</v>
      </c>
      <c r="CV63" s="7">
        <v>7.9946454934360308E-6</v>
      </c>
      <c r="CW63" s="7">
        <v>8.5891273169455099E-6</v>
      </c>
      <c r="CX63" s="7">
        <v>9.1628684671940299E-6</v>
      </c>
      <c r="CY63" s="14">
        <v>9.7259276992306904E-6</v>
      </c>
      <c r="DA63" s="13">
        <v>4200</v>
      </c>
      <c r="DB63" s="7">
        <v>6.1728547674365402E-6</v>
      </c>
      <c r="DC63" s="7">
        <v>6.6574558716494099E-6</v>
      </c>
      <c r="DD63" s="7">
        <v>7.1706896369659199E-6</v>
      </c>
      <c r="DE63" s="7">
        <v>7.7101415710170307E-6</v>
      </c>
      <c r="DF63" s="7">
        <v>8.2619078857395294E-6</v>
      </c>
      <c r="DG63" s="7">
        <v>8.82736967729974E-6</v>
      </c>
      <c r="DH63" s="7">
        <v>9.4011218164340595E-6</v>
      </c>
      <c r="DI63" s="7">
        <v>9.9773081687335392E-6</v>
      </c>
      <c r="DJ63" s="7">
        <v>1.0549760526337601E-5</v>
      </c>
      <c r="DK63" s="7">
        <v>1.11121261838836E-5</v>
      </c>
      <c r="DL63" s="14">
        <v>1.16579822988068E-5</v>
      </c>
      <c r="DN63" s="13">
        <v>4200</v>
      </c>
      <c r="DO63" s="7">
        <v>4.9652620271682099E-6</v>
      </c>
      <c r="DP63" s="7">
        <v>5.3464853167245402E-6</v>
      </c>
      <c r="DQ63" s="7">
        <v>5.7511407018522397E-6</v>
      </c>
      <c r="DR63" s="7">
        <v>6.1779744183206301E-6</v>
      </c>
      <c r="DS63" s="7">
        <v>6.6168499693450603E-6</v>
      </c>
      <c r="DT63" s="7">
        <v>7.0693984762449098E-6</v>
      </c>
      <c r="DU63" s="7">
        <v>7.5318895361480097E-6</v>
      </c>
      <c r="DV63" s="7">
        <v>8.00006299387984E-6</v>
      </c>
      <c r="DW63" s="7">
        <v>8.46906270331977E-6</v>
      </c>
      <c r="DX63" s="7">
        <v>8.9329011201429803E-6</v>
      </c>
      <c r="DY63" s="14">
        <v>9.3865576371383895E-6</v>
      </c>
      <c r="EA63" s="13">
        <v>4200</v>
      </c>
      <c r="EB63" s="7">
        <v>4.1923878225896298E-6</v>
      </c>
      <c r="EC63" s="7">
        <v>4.4981885635496597E-6</v>
      </c>
      <c r="ED63" s="7">
        <v>4.8212110975839399E-6</v>
      </c>
      <c r="EE63" s="7">
        <v>5.1604025749754999E-6</v>
      </c>
      <c r="EF63" s="7">
        <v>5.5096274210693398E-6</v>
      </c>
      <c r="EG63" s="7">
        <v>5.8694028688132201E-6</v>
      </c>
      <c r="EH63" s="7">
        <v>6.2371294023450301E-6</v>
      </c>
      <c r="EI63" s="7">
        <v>6.6098468003359504E-6</v>
      </c>
      <c r="EJ63" s="7">
        <v>6.9842484087643501E-6</v>
      </c>
      <c r="EK63" s="7">
        <v>7.3566889032655502E-6</v>
      </c>
      <c r="EL63" s="14">
        <v>7.7231860847941704E-6</v>
      </c>
      <c r="EN63" s="13">
        <v>4200</v>
      </c>
      <c r="EO63" s="7">
        <v>4.1923878225896298E-6</v>
      </c>
      <c r="EP63" s="7">
        <v>4.4981885635496597E-6</v>
      </c>
      <c r="EQ63" s="7">
        <v>4.8212110975839399E-6</v>
      </c>
      <c r="ER63" s="7">
        <v>5.1604025749754999E-6</v>
      </c>
      <c r="ES63" s="7">
        <v>5.5096274210693398E-6</v>
      </c>
      <c r="ET63" s="7">
        <v>5.8694028688132201E-6</v>
      </c>
      <c r="EU63" s="7">
        <v>6.2371294023450301E-6</v>
      </c>
      <c r="EV63" s="7">
        <v>6.6098468003359504E-6</v>
      </c>
      <c r="EW63" s="7">
        <v>6.9842484087643501E-6</v>
      </c>
      <c r="EX63" s="7">
        <v>7.3566889032655502E-6</v>
      </c>
      <c r="EY63" s="14">
        <v>7.7231860847941704E-6</v>
      </c>
      <c r="FA63" s="13">
        <v>4200</v>
      </c>
      <c r="FB63" s="7">
        <v>5.8389898085079299E-6</v>
      </c>
      <c r="FC63" s="7">
        <v>6.2952979292815301E-6</v>
      </c>
      <c r="FD63" s="7">
        <v>6.7791043640568098E-6</v>
      </c>
      <c r="FE63" s="7">
        <v>7.2884094859213999E-6</v>
      </c>
      <c r="FF63" s="7">
        <v>7.8104877398227406E-6</v>
      </c>
      <c r="FG63" s="7">
        <v>8.3468399545188392E-6</v>
      </c>
      <c r="FH63" s="7">
        <v>8.8925669742500493E-6</v>
      </c>
      <c r="FI63" s="7">
        <v>9.4422573511185602E-6</v>
      </c>
      <c r="FJ63" s="7">
        <v>9.9900960018200707E-6</v>
      </c>
      <c r="FK63" s="7">
        <v>1.0529968064137901E-5</v>
      </c>
      <c r="FL63" s="14">
        <v>1.10555569404381E-5</v>
      </c>
      <c r="FN63" s="13">
        <v>4200</v>
      </c>
      <c r="FO63" s="7">
        <v>5.45530271321995E-6</v>
      </c>
      <c r="FP63" s="7">
        <v>5.8793593887378704E-6</v>
      </c>
      <c r="FQ63" s="7">
        <v>6.3293711112556996E-6</v>
      </c>
      <c r="FR63" s="7">
        <v>6.8037150965389199E-6</v>
      </c>
      <c r="FS63" s="7">
        <v>7.2907496670933898E-6</v>
      </c>
      <c r="FT63" s="7">
        <v>7.7920972118695298E-6</v>
      </c>
      <c r="FU63" s="7">
        <v>8.3033655305915704E-6</v>
      </c>
      <c r="FV63" s="7">
        <v>8.8196181223857902E-6</v>
      </c>
      <c r="FW63" s="7">
        <v>9.3354530372564397E-6</v>
      </c>
      <c r="FX63" s="7">
        <v>9.8450804705962795E-6</v>
      </c>
      <c r="FY63" s="14">
        <v>1.03423993109725E-5</v>
      </c>
      <c r="GA63" s="13">
        <v>4200</v>
      </c>
      <c r="GB63" s="7">
        <v>4.4901897130953599E-6</v>
      </c>
      <c r="GC63" s="7">
        <v>4.8308264258808804E-6</v>
      </c>
      <c r="GD63" s="7">
        <v>5.1921738532793201E-6</v>
      </c>
      <c r="GE63" s="7">
        <v>5.5731377037506204E-6</v>
      </c>
      <c r="GF63" s="7">
        <v>5.96471223801863E-6</v>
      </c>
      <c r="GG63" s="7">
        <v>6.3684190561965798E-6</v>
      </c>
      <c r="GH63" s="7">
        <v>6.7809768118282998E-6</v>
      </c>
      <c r="GI63" s="7">
        <v>7.1986112116561101E-6</v>
      </c>
      <c r="GJ63" s="7">
        <v>7.61707904693156E-6</v>
      </c>
      <c r="GK63" s="7">
        <v>8.0316896212698707E-6</v>
      </c>
      <c r="GL63" s="14">
        <v>8.4373260944406897E-6</v>
      </c>
      <c r="GN63" s="13">
        <v>4200</v>
      </c>
      <c r="GO63" s="7">
        <v>4.2237079876977402E-6</v>
      </c>
      <c r="GP63" s="7">
        <v>4.5354807184133103E-6</v>
      </c>
      <c r="GQ63" s="7">
        <v>4.8652191681481703E-6</v>
      </c>
      <c r="GR63" s="7">
        <v>5.2118681261267202E-6</v>
      </c>
      <c r="GS63" s="7">
        <v>5.5684638351375399E-6</v>
      </c>
      <c r="GT63" s="7">
        <v>5.93585537297774E-6</v>
      </c>
      <c r="GU63" s="7">
        <v>6.3112809766719E-6</v>
      </c>
      <c r="GV63" s="7">
        <v>6.6915820503494404E-6</v>
      </c>
      <c r="GW63" s="7">
        <v>7.0732159737320996E-6</v>
      </c>
      <c r="GX63" s="7">
        <v>7.45226360820677E-6</v>
      </c>
      <c r="GY63" s="14">
        <v>7.8244328543219792E-6</v>
      </c>
      <c r="HA63" s="13">
        <v>4200</v>
      </c>
      <c r="HB63" s="7">
        <v>4.3278102764090202E-6</v>
      </c>
      <c r="HC63" s="7">
        <v>4.6541807072732899E-6</v>
      </c>
      <c r="HD63" s="7">
        <v>5.0001451160562603E-6</v>
      </c>
      <c r="HE63" s="7">
        <v>5.3646319087077498E-6</v>
      </c>
      <c r="HF63" s="7">
        <v>5.7391034591366601E-6</v>
      </c>
      <c r="HG63" s="7">
        <v>6.12498206762493E-6</v>
      </c>
      <c r="HH63" s="7">
        <v>6.5191527252778401E-6</v>
      </c>
      <c r="HI63" s="7">
        <v>6.91803326140323E-6</v>
      </c>
      <c r="HJ63" s="7">
        <v>7.3175902805210501E-6</v>
      </c>
      <c r="HK63" s="7">
        <v>7.7133522924687894E-6</v>
      </c>
      <c r="HL63" s="14">
        <v>8.1004228635123508E-6</v>
      </c>
    </row>
    <row r="64" spans="1:220" x14ac:dyDescent="0.25">
      <c r="A64" s="13">
        <v>5600</v>
      </c>
      <c r="B64" s="7">
        <v>7.4331762752621701E-6</v>
      </c>
      <c r="C64" s="7">
        <v>8.00118569959487E-6</v>
      </c>
      <c r="D64" s="7">
        <v>8.5959090281550107E-6</v>
      </c>
      <c r="E64" s="7">
        <v>9.2065197258305007E-6</v>
      </c>
      <c r="F64" s="7">
        <v>9.8267716231557606E-6</v>
      </c>
      <c r="G64" s="7">
        <v>1.0452031313978001E-5</v>
      </c>
      <c r="H64" s="7">
        <v>1.1075919753894701E-5</v>
      </c>
      <c r="I64" s="7">
        <v>1.16923754162866E-5</v>
      </c>
      <c r="J64" s="7">
        <v>1.22957944873025E-5</v>
      </c>
      <c r="K64" s="7">
        <v>1.28810969961619E-5</v>
      </c>
      <c r="L64" s="14">
        <v>1.3443737979705099E-5</v>
      </c>
      <c r="N64" s="13">
        <v>5600</v>
      </c>
      <c r="O64" s="7">
        <v>7.2608829066077697E-6</v>
      </c>
      <c r="P64" s="7">
        <v>7.8184862902180905E-6</v>
      </c>
      <c r="Q64" s="7">
        <v>8.4035998441964195E-6</v>
      </c>
      <c r="R64" s="7">
        <v>9.0059039170740893E-6</v>
      </c>
      <c r="S64" s="7">
        <v>9.6194668216721103E-6</v>
      </c>
      <c r="T64" s="7">
        <v>1.0239809133024E-5</v>
      </c>
      <c r="U64" s="7">
        <v>1.08605667119543E-5</v>
      </c>
      <c r="V64" s="7">
        <v>1.14755351608888E-5</v>
      </c>
      <c r="W64" s="7">
        <v>1.2078834326358699E-5</v>
      </c>
      <c r="X64" s="7">
        <v>1.2665008424415499E-5</v>
      </c>
      <c r="Y64" s="14">
        <v>1.3229073581308E-5</v>
      </c>
      <c r="AA64" s="13">
        <v>5600</v>
      </c>
      <c r="AB64" s="7">
        <v>7.1714418051201597E-6</v>
      </c>
      <c r="AC64" s="7">
        <v>7.7207644950841802E-6</v>
      </c>
      <c r="AD64" s="7">
        <v>8.2978179493446901E-6</v>
      </c>
      <c r="AE64" s="7">
        <v>8.8928392626432607E-6</v>
      </c>
      <c r="AF64" s="7">
        <v>9.5002227152476898E-6</v>
      </c>
      <c r="AG64" s="7">
        <v>1.01156694473258E-5</v>
      </c>
      <c r="AH64" s="7">
        <v>1.0732949651126499E-5</v>
      </c>
      <c r="AI64" s="7">
        <v>1.1345877257974301E-5</v>
      </c>
      <c r="AJ64" s="7">
        <v>1.19484822258815E-5</v>
      </c>
      <c r="AK64" s="7">
        <v>1.25351281624748E-5</v>
      </c>
      <c r="AL64" s="14">
        <v>1.31005821813189E-5</v>
      </c>
      <c r="AN64" s="13">
        <v>5600</v>
      </c>
      <c r="AO64" s="7">
        <v>6.9924919337455396E-6</v>
      </c>
      <c r="AP64" s="7">
        <v>7.5296353978863296E-6</v>
      </c>
      <c r="AQ64" s="7">
        <v>8.0948574760550102E-6</v>
      </c>
      <c r="AR64" s="7">
        <v>8.6788932061787394E-6</v>
      </c>
      <c r="AS64" s="7">
        <v>9.2764671726186601E-6</v>
      </c>
      <c r="AT64" s="7">
        <v>9.8835049340224301E-6</v>
      </c>
      <c r="AU64" s="7">
        <v>1.04939227353549E-5</v>
      </c>
      <c r="AV64" s="7">
        <v>1.11015578594385E-5</v>
      </c>
      <c r="AW64" s="7">
        <v>1.1700343564255101E-5</v>
      </c>
      <c r="AX64" s="7">
        <v>1.22844399595168E-5</v>
      </c>
      <c r="AY64" s="14">
        <v>1.28483237583542E-5</v>
      </c>
      <c r="BA64" s="13">
        <v>5600</v>
      </c>
      <c r="BB64" s="7">
        <v>6.81284758176179E-6</v>
      </c>
      <c r="BC64" s="7">
        <v>7.3370270921169403E-6</v>
      </c>
      <c r="BD64" s="7">
        <v>7.8894176054521602E-6</v>
      </c>
      <c r="BE64" s="7">
        <v>8.4612500468099592E-6</v>
      </c>
      <c r="BF64" s="7">
        <v>9.0475743335254708E-6</v>
      </c>
      <c r="BG64" s="7">
        <v>9.6445630629283795E-6</v>
      </c>
      <c r="BH64" s="7">
        <v>1.02463268195557E-5</v>
      </c>
      <c r="BI64" s="7">
        <v>1.08467929514819E-5</v>
      </c>
      <c r="BJ64" s="7">
        <v>1.1439875805941301E-5</v>
      </c>
      <c r="BK64" s="7">
        <v>1.2019612695606299E-5</v>
      </c>
      <c r="BL64" s="14">
        <v>1.2580265964939E-5</v>
      </c>
      <c r="BN64" s="13">
        <v>5600</v>
      </c>
      <c r="BO64" s="7">
        <v>4.1850205645434701E-6</v>
      </c>
      <c r="BP64" s="7">
        <v>4.4807790262276201E-6</v>
      </c>
      <c r="BQ64" s="7">
        <v>4.7925427416239196E-6</v>
      </c>
      <c r="BR64" s="7">
        <v>5.1175538396658796E-6</v>
      </c>
      <c r="BS64" s="7">
        <v>5.4542067624659003E-6</v>
      </c>
      <c r="BT64" s="7">
        <v>5.8010811154197603E-6</v>
      </c>
      <c r="BU64" s="7">
        <v>6.1558895635222002E-6</v>
      </c>
      <c r="BV64" s="7">
        <v>6.5160423042378597E-6</v>
      </c>
      <c r="BW64" s="7">
        <v>6.87866499114099E-6</v>
      </c>
      <c r="BX64" s="7">
        <v>7.2406092803290998E-6</v>
      </c>
      <c r="BY64" s="14">
        <v>7.5984554612712702E-6</v>
      </c>
      <c r="CA64" s="13">
        <v>5600</v>
      </c>
      <c r="CB64" s="7">
        <v>6.5390571664679802E-6</v>
      </c>
      <c r="CC64" s="7">
        <v>7.0404695942002803E-6</v>
      </c>
      <c r="CD64" s="7">
        <v>7.5697605931064403E-6</v>
      </c>
      <c r="CE64" s="7">
        <v>8.1190962924482596E-6</v>
      </c>
      <c r="CF64" s="7">
        <v>8.6840779159345196E-6</v>
      </c>
      <c r="CG64" s="7">
        <v>9.2613335528803793E-6</v>
      </c>
      <c r="CH64" s="7">
        <v>9.8454199556284894E-6</v>
      </c>
      <c r="CI64" s="7">
        <v>1.0430576094107199E-5</v>
      </c>
      <c r="CJ64" s="7">
        <v>1.1010872817738299E-5</v>
      </c>
      <c r="CK64" s="7">
        <v>1.15803420799628E-5</v>
      </c>
      <c r="CL64" s="14">
        <v>1.21330840575205E-5</v>
      </c>
      <c r="CN64" s="13">
        <v>5600</v>
      </c>
      <c r="CO64" s="7">
        <v>4.4260093735650096E-6</v>
      </c>
      <c r="CP64" s="7">
        <v>4.8338798235455898E-6</v>
      </c>
      <c r="CQ64" s="7">
        <v>5.2746450854028796E-6</v>
      </c>
      <c r="CR64" s="7">
        <v>5.74714928522555E-6</v>
      </c>
      <c r="CS64" s="7">
        <v>6.2496506757745197E-6</v>
      </c>
      <c r="CT64" s="7">
        <v>6.7799910341192196E-6</v>
      </c>
      <c r="CU64" s="7">
        <v>7.33577796641652E-6</v>
      </c>
      <c r="CV64" s="7">
        <v>7.9145517907548497E-6</v>
      </c>
      <c r="CW64" s="7">
        <v>8.4904234126130594E-6</v>
      </c>
      <c r="CX64" s="7">
        <v>9.0564626253036298E-6</v>
      </c>
      <c r="CY64" s="14">
        <v>9.6157775675441898E-6</v>
      </c>
      <c r="DA64" s="13">
        <v>5600</v>
      </c>
      <c r="DB64" s="7">
        <v>6.1881369995550498E-6</v>
      </c>
      <c r="DC64" s="7">
        <v>6.6615529779278703E-6</v>
      </c>
      <c r="DD64" s="7">
        <v>7.1621292901193899E-6</v>
      </c>
      <c r="DE64" s="7">
        <v>7.68282446548651E-6</v>
      </c>
      <c r="DF64" s="7">
        <v>8.2198897870666303E-6</v>
      </c>
      <c r="DG64" s="7">
        <v>8.7703776243820907E-6</v>
      </c>
      <c r="DH64" s="7">
        <v>9.3293428091538004E-6</v>
      </c>
      <c r="DI64" s="7">
        <v>9.8914242138706308E-6</v>
      </c>
      <c r="DJ64" s="7">
        <v>1.04509663119815E-5</v>
      </c>
      <c r="DK64" s="7">
        <v>1.1002130292433E-5</v>
      </c>
      <c r="DL64" s="14">
        <v>1.1538992965030101E-5</v>
      </c>
      <c r="DN64" s="13">
        <v>5600</v>
      </c>
      <c r="DO64" s="7">
        <v>4.9749895255144004E-6</v>
      </c>
      <c r="DP64" s="7">
        <v>5.3471482037487598E-6</v>
      </c>
      <c r="DQ64" s="7">
        <v>5.7415039016704796E-6</v>
      </c>
      <c r="DR64" s="7">
        <v>6.1532690312111603E-6</v>
      </c>
      <c r="DS64" s="7">
        <v>6.5801110405842098E-6</v>
      </c>
      <c r="DT64" s="7">
        <v>7.02028108014734E-6</v>
      </c>
      <c r="DU64" s="7">
        <v>7.4702977760098203E-6</v>
      </c>
      <c r="DV64" s="7">
        <v>7.9259809944658201E-6</v>
      </c>
      <c r="DW64" s="7">
        <v>8.3832741312935801E-6</v>
      </c>
      <c r="DX64" s="7">
        <v>8.8374570221634001E-6</v>
      </c>
      <c r="DY64" s="14">
        <v>9.2834443118404704E-6</v>
      </c>
      <c r="EA64" s="13">
        <v>5600</v>
      </c>
      <c r="EB64" s="7">
        <v>4.2060514322962102E-6</v>
      </c>
      <c r="EC64" s="7">
        <v>4.5057667553784898E-6</v>
      </c>
      <c r="ED64" s="7">
        <v>4.8219857699084099E-6</v>
      </c>
      <c r="EE64" s="7">
        <v>5.1516977403374698E-6</v>
      </c>
      <c r="EF64" s="7">
        <v>5.4932430978626304E-6</v>
      </c>
      <c r="EG64" s="7">
        <v>5.8452065668932799E-6</v>
      </c>
      <c r="EH64" s="7">
        <v>6.2052059289448701E-6</v>
      </c>
      <c r="EI64" s="7">
        <v>6.57053321484569E-6</v>
      </c>
      <c r="EJ64" s="7">
        <v>6.9381710094014903E-6</v>
      </c>
      <c r="EK64" s="7">
        <v>7.3048017152478803E-6</v>
      </c>
      <c r="EL64" s="14">
        <v>7.6668096541227508E-6</v>
      </c>
      <c r="EN64" s="13">
        <v>5600</v>
      </c>
      <c r="EO64" s="7">
        <v>4.2060514322962102E-6</v>
      </c>
      <c r="EP64" s="7">
        <v>4.5057667553784898E-6</v>
      </c>
      <c r="EQ64" s="7">
        <v>4.8219857699084099E-6</v>
      </c>
      <c r="ER64" s="7">
        <v>5.1516977403374698E-6</v>
      </c>
      <c r="ES64" s="7">
        <v>5.4932430978626304E-6</v>
      </c>
      <c r="ET64" s="7">
        <v>5.8452065668932799E-6</v>
      </c>
      <c r="EU64" s="7">
        <v>6.2052059289448701E-6</v>
      </c>
      <c r="EV64" s="7">
        <v>6.57053321484569E-6</v>
      </c>
      <c r="EW64" s="7">
        <v>6.9381710094014903E-6</v>
      </c>
      <c r="EX64" s="7">
        <v>7.3048017152478803E-6</v>
      </c>
      <c r="EY64" s="14">
        <v>7.6668096541227508E-6</v>
      </c>
      <c r="FA64" s="13">
        <v>5600</v>
      </c>
      <c r="FB64" s="7">
        <v>5.8526239297195803E-6</v>
      </c>
      <c r="FC64" s="7">
        <v>6.2982318055924498E-6</v>
      </c>
      <c r="FD64" s="7">
        <v>6.7699041079913004E-6</v>
      </c>
      <c r="FE64" s="7">
        <v>7.2613283258821801E-6</v>
      </c>
      <c r="FF64" s="7">
        <v>7.7692593703399906E-6</v>
      </c>
      <c r="FG64" s="7">
        <v>8.2911417216863196E-6</v>
      </c>
      <c r="FH64" s="7">
        <v>8.8225144290404606E-6</v>
      </c>
      <c r="FI64" s="7">
        <v>9.3584498560162305E-6</v>
      </c>
      <c r="FJ64" s="7">
        <v>9.8936474907486599E-6</v>
      </c>
      <c r="FK64" s="7">
        <v>1.04225226070363E-5</v>
      </c>
      <c r="FL64" s="14">
        <v>1.09392887515111E-5</v>
      </c>
      <c r="FN64" s="13">
        <v>5600</v>
      </c>
      <c r="FO64" s="7">
        <v>5.46659596114198E-6</v>
      </c>
      <c r="FP64" s="7">
        <v>5.88052667953906E-6</v>
      </c>
      <c r="FQ64" s="7">
        <v>6.3190377909550602E-6</v>
      </c>
      <c r="FR64" s="7">
        <v>6.7764974591861402E-6</v>
      </c>
      <c r="FS64" s="7">
        <v>7.2500886322077904E-6</v>
      </c>
      <c r="FT64" s="7">
        <v>7.7376392542611408E-6</v>
      </c>
      <c r="FU64" s="7">
        <v>8.2351688453762892E-6</v>
      </c>
      <c r="FV64" s="7">
        <v>8.7382065521464906E-6</v>
      </c>
      <c r="FW64" s="7">
        <v>9.2418583445215394E-6</v>
      </c>
      <c r="FX64" s="7">
        <v>9.7408717015791596E-6</v>
      </c>
      <c r="FY64" s="14">
        <v>1.0229697723457599E-5</v>
      </c>
      <c r="GA64" s="13">
        <v>5600</v>
      </c>
      <c r="GB64" s="7">
        <v>4.4969944008845602E-6</v>
      </c>
      <c r="GC64" s="7">
        <v>4.8294019641988501E-6</v>
      </c>
      <c r="GD64" s="7">
        <v>5.1814518195464897E-6</v>
      </c>
      <c r="GE64" s="7">
        <v>5.5489158005271603E-6</v>
      </c>
      <c r="GF64" s="7">
        <v>5.9297863126079002E-6</v>
      </c>
      <c r="GG64" s="7">
        <v>6.3225496006608402E-6</v>
      </c>
      <c r="GH64" s="7">
        <v>6.7242506431713098E-6</v>
      </c>
      <c r="GI64" s="7">
        <v>7.13149442336453E-6</v>
      </c>
      <c r="GJ64" s="7">
        <v>7.5404671775359498E-6</v>
      </c>
      <c r="GK64" s="7">
        <v>7.9469537660532806E-6</v>
      </c>
      <c r="GL64" s="14">
        <v>8.3463525255415504E-6</v>
      </c>
      <c r="GN64" s="13">
        <v>5600</v>
      </c>
      <c r="GO64" s="7">
        <v>4.2340617994575298E-6</v>
      </c>
      <c r="GP64" s="7">
        <v>4.5390711802859002E-6</v>
      </c>
      <c r="GQ64" s="7">
        <v>4.8612484718426998E-6</v>
      </c>
      <c r="GR64" s="7">
        <v>5.1972402646510002E-6</v>
      </c>
      <c r="GS64" s="7">
        <v>5.54530831321135E-6</v>
      </c>
      <c r="GT64" s="7">
        <v>5.90403750048913E-6</v>
      </c>
      <c r="GU64" s="7">
        <v>6.27091113139188E-6</v>
      </c>
      <c r="GV64" s="7">
        <v>6.6430552979073196E-6</v>
      </c>
      <c r="GW64" s="7">
        <v>7.0172536647292397E-6</v>
      </c>
      <c r="GX64" s="7">
        <v>7.3899559245970203E-6</v>
      </c>
      <c r="GY64" s="14">
        <v>7.7572804132978001E-6</v>
      </c>
      <c r="HA64" s="13">
        <v>5600</v>
      </c>
      <c r="HB64" s="7">
        <v>4.3334593402652801E-6</v>
      </c>
      <c r="HC64" s="7">
        <v>4.6518926970137003E-6</v>
      </c>
      <c r="HD64" s="7">
        <v>4.9889500042758502E-6</v>
      </c>
      <c r="HE64" s="7">
        <v>5.3406190279867703E-6</v>
      </c>
      <c r="HF64" s="7">
        <v>5.7049844265490599E-6</v>
      </c>
      <c r="HG64" s="7">
        <v>6.0805957312217801E-6</v>
      </c>
      <c r="HH64" s="7">
        <v>6.4646430715631202E-6</v>
      </c>
      <c r="HI64" s="7">
        <v>6.8538979340580396E-6</v>
      </c>
      <c r="HJ64" s="7">
        <v>7.2447290592874101E-6</v>
      </c>
      <c r="HK64" s="7">
        <v>7.63311393765869E-6</v>
      </c>
      <c r="HL64" s="14">
        <v>8.0146474552743304E-6</v>
      </c>
    </row>
    <row r="65" spans="1:220" x14ac:dyDescent="0.25">
      <c r="A65" s="13">
        <v>7000</v>
      </c>
      <c r="B65" s="7">
        <v>7.4440246730382404E-6</v>
      </c>
      <c r="C65" s="7">
        <v>7.9994670144516695E-6</v>
      </c>
      <c r="D65" s="7">
        <v>8.57673107350659E-6</v>
      </c>
      <c r="E65" s="7">
        <v>9.1700903806413208E-6</v>
      </c>
      <c r="F65" s="7">
        <v>9.7743430079189905E-6</v>
      </c>
      <c r="G65" s="7">
        <v>1.03834381594634E-5</v>
      </c>
      <c r="H65" s="7">
        <v>1.09914264400763E-5</v>
      </c>
      <c r="I65" s="7">
        <v>1.15926666884475E-5</v>
      </c>
      <c r="J65" s="7">
        <v>1.21819526032877E-5</v>
      </c>
      <c r="K65" s="7">
        <v>1.27545704941637E-5</v>
      </c>
      <c r="L65" s="14">
        <v>1.3306305927443999E-5</v>
      </c>
      <c r="N65" s="13">
        <v>7000</v>
      </c>
      <c r="O65" s="7">
        <v>7.2745548137178198E-6</v>
      </c>
      <c r="P65" s="7">
        <v>7.8197923012743701E-6</v>
      </c>
      <c r="Q65" s="7">
        <v>8.3877206878344896E-6</v>
      </c>
      <c r="R65" s="7">
        <v>8.9730435399731104E-6</v>
      </c>
      <c r="S65" s="7">
        <v>9.5708733242883202E-6</v>
      </c>
      <c r="T65" s="7">
        <v>1.0175342928388201E-5</v>
      </c>
      <c r="U65" s="7">
        <v>1.07805248743477E-5</v>
      </c>
      <c r="V65" s="7">
        <v>1.1380643773905899E-5</v>
      </c>
      <c r="W65" s="7">
        <v>1.1970226552944599E-5</v>
      </c>
      <c r="X65" s="7">
        <v>1.2544193486579999E-5</v>
      </c>
      <c r="Y65" s="14">
        <v>1.30979005926852E-5</v>
      </c>
      <c r="AA65" s="13">
        <v>7000</v>
      </c>
      <c r="AB65" s="7">
        <v>7.1875381827549596E-6</v>
      </c>
      <c r="AC65" s="7">
        <v>7.7246788019061292E-6</v>
      </c>
      <c r="AD65" s="7">
        <v>8.2848797604725092E-6</v>
      </c>
      <c r="AE65" s="7">
        <v>8.8632269443311607E-6</v>
      </c>
      <c r="AF65" s="7">
        <v>9.4551320102579192E-6</v>
      </c>
      <c r="AG65" s="7">
        <v>1.00549688299878E-5</v>
      </c>
      <c r="AH65" s="7">
        <v>1.06569441552648E-5</v>
      </c>
      <c r="AI65" s="7">
        <v>1.1255303186517099E-5</v>
      </c>
      <c r="AJ65" s="7">
        <v>1.18444870548672E-5</v>
      </c>
      <c r="AK65" s="7">
        <v>1.24192406716479E-5</v>
      </c>
      <c r="AL65" s="14">
        <v>1.29746767708767E-5</v>
      </c>
      <c r="AN65" s="13">
        <v>7000</v>
      </c>
      <c r="AO65" s="7">
        <v>7.0096428093936996E-6</v>
      </c>
      <c r="AP65" s="7">
        <v>7.5347903847795898E-6</v>
      </c>
      <c r="AQ65" s="7">
        <v>8.0834255114082795E-6</v>
      </c>
      <c r="AR65" s="7">
        <v>8.6510152983404404E-6</v>
      </c>
      <c r="AS65" s="7">
        <v>9.2332947834780192E-6</v>
      </c>
      <c r="AT65" s="7">
        <v>9.8248955850128505E-6</v>
      </c>
      <c r="AU65" s="7">
        <v>1.0420177068406201E-5</v>
      </c>
      <c r="AV65" s="7">
        <v>1.10134201754336E-5</v>
      </c>
      <c r="AW65" s="7">
        <v>1.1598986365138301E-5</v>
      </c>
      <c r="AX65" s="7">
        <v>1.2171437058413199E-5</v>
      </c>
      <c r="AY65" s="14">
        <v>1.27256157698859E-5</v>
      </c>
      <c r="BA65" s="13">
        <v>7000</v>
      </c>
      <c r="BB65" s="7">
        <v>6.8303719519943602E-6</v>
      </c>
      <c r="BC65" s="7">
        <v>7.3427384341783804E-6</v>
      </c>
      <c r="BD65" s="7">
        <v>7.8788172976201097E-6</v>
      </c>
      <c r="BE65" s="7">
        <v>8.4344292089221294E-6</v>
      </c>
      <c r="BF65" s="7">
        <v>9.0056306969861896E-6</v>
      </c>
      <c r="BG65" s="7">
        <v>9.5873326219171005E-6</v>
      </c>
      <c r="BH65" s="7">
        <v>1.01740923265393E-5</v>
      </c>
      <c r="BI65" s="7">
        <v>1.07602913699931E-5</v>
      </c>
      <c r="BJ65" s="7">
        <v>1.13402889551621E-5</v>
      </c>
      <c r="BK65" s="7">
        <v>1.19085449626537E-5</v>
      </c>
      <c r="BL65" s="14">
        <v>1.2459712516959E-5</v>
      </c>
      <c r="BN65" s="13">
        <v>7000</v>
      </c>
      <c r="BO65" s="7">
        <v>4.2036306532750697E-6</v>
      </c>
      <c r="BP65" s="7">
        <v>4.4941562383334302E-6</v>
      </c>
      <c r="BQ65" s="7">
        <v>4.7990996091880999E-6</v>
      </c>
      <c r="BR65" s="7">
        <v>5.1172121844885204E-6</v>
      </c>
      <c r="BS65" s="7">
        <v>5.4471890170479001E-6</v>
      </c>
      <c r="BT65" s="7">
        <v>5.7872218800844001E-6</v>
      </c>
      <c r="BU65" s="7">
        <v>6.1352063299843003E-6</v>
      </c>
      <c r="BV65" s="7">
        <v>6.4887646126609699E-6</v>
      </c>
      <c r="BW65" s="7">
        <v>6.8452642660892596E-6</v>
      </c>
      <c r="BX65" s="7">
        <v>7.2018297698046602E-6</v>
      </c>
      <c r="BY65" s="14">
        <v>7.5553462740200902E-6</v>
      </c>
      <c r="CA65" s="13">
        <v>7000</v>
      </c>
      <c r="CB65" s="7">
        <v>6.5572214490121802E-6</v>
      </c>
      <c r="CC65" s="7">
        <v>7.0472415910324403E-6</v>
      </c>
      <c r="CD65" s="7">
        <v>7.5609023234236596E-6</v>
      </c>
      <c r="CE65" s="7">
        <v>8.0945802450496495E-6</v>
      </c>
      <c r="CF65" s="7">
        <v>8.6448770208067795E-6</v>
      </c>
      <c r="CG65" s="7">
        <v>9.2072303073733904E-6</v>
      </c>
      <c r="CH65" s="7">
        <v>9.7766350558217494E-6</v>
      </c>
      <c r="CI65" s="7">
        <v>1.0347788092536E-5</v>
      </c>
      <c r="CJ65" s="7">
        <v>1.09152211598373E-5</v>
      </c>
      <c r="CK65" s="7">
        <v>1.1473415970704699E-5</v>
      </c>
      <c r="CL65" s="14">
        <v>1.20168995258756E-5</v>
      </c>
      <c r="CN65" s="13">
        <v>7000</v>
      </c>
      <c r="CO65" s="7">
        <v>4.4344277614527303E-6</v>
      </c>
      <c r="CP65" s="7">
        <v>4.8337723769885501E-6</v>
      </c>
      <c r="CQ65" s="7">
        <v>5.2646200743835697E-6</v>
      </c>
      <c r="CR65" s="7">
        <v>5.72588207921344E-6</v>
      </c>
      <c r="CS65" s="7">
        <v>6.2159222918227499E-6</v>
      </c>
      <c r="CT65" s="7">
        <v>6.73270900574028E-6</v>
      </c>
      <c r="CU65" s="7">
        <v>7.2739797760562299E-6</v>
      </c>
      <c r="CV65" s="7">
        <v>7.8373942988832504E-6</v>
      </c>
      <c r="CW65" s="7">
        <v>8.3962663064683194E-6</v>
      </c>
      <c r="CX65" s="7">
        <v>8.9538935880785496E-6</v>
      </c>
      <c r="CY65" s="14">
        <v>9.5081860010507002E-6</v>
      </c>
      <c r="DA65" s="13">
        <v>7000</v>
      </c>
      <c r="DB65" s="7">
        <v>6.2049744857922201E-6</v>
      </c>
      <c r="DC65" s="7">
        <v>6.6674545722758804E-6</v>
      </c>
      <c r="DD65" s="7">
        <v>7.1530470798888901E-6</v>
      </c>
      <c r="DE65" s="7">
        <v>7.6587296139728798E-6</v>
      </c>
      <c r="DF65" s="7">
        <v>8.1815827175921205E-6</v>
      </c>
      <c r="DG65" s="7">
        <v>8.7175786119871498E-6</v>
      </c>
      <c r="DH65" s="7">
        <v>9.2621956344237596E-6</v>
      </c>
      <c r="DI65" s="7">
        <v>9.8105287199015404E-6</v>
      </c>
      <c r="DJ65" s="7">
        <v>1.0357395833254801E-5</v>
      </c>
      <c r="DK65" s="7">
        <v>1.0897434888809899E-5</v>
      </c>
      <c r="DL65" s="14">
        <v>1.1425189430017399E-5</v>
      </c>
      <c r="DN65" s="13">
        <v>7000</v>
      </c>
      <c r="DO65" s="7">
        <v>4.9867644073547802E-6</v>
      </c>
      <c r="DP65" s="7">
        <v>5.3502428335151297E-6</v>
      </c>
      <c r="DQ65" s="7">
        <v>5.7327861516402703E-6</v>
      </c>
      <c r="DR65" s="7">
        <v>6.1325214127581897E-6</v>
      </c>
      <c r="DS65" s="7">
        <v>6.54773476482926E-6</v>
      </c>
      <c r="DT65" s="7">
        <v>6.97580980502983E-6</v>
      </c>
      <c r="DU65" s="7">
        <v>7.4136695416767999E-6</v>
      </c>
      <c r="DV65" s="7">
        <v>7.8578116444331302E-6</v>
      </c>
      <c r="DW65" s="7">
        <v>8.30434262461603E-6</v>
      </c>
      <c r="DX65" s="7">
        <v>8.7490085219658093E-6</v>
      </c>
      <c r="DY65" s="14">
        <v>9.1872223230593801E-6</v>
      </c>
      <c r="EA65" s="13">
        <v>7000</v>
      </c>
      <c r="EB65" s="7">
        <v>4.2223609437464502E-6</v>
      </c>
      <c r="EC65" s="7">
        <v>4.5163824131416901E-6</v>
      </c>
      <c r="ED65" s="7">
        <v>4.8251240322761299E-6</v>
      </c>
      <c r="EE65" s="7">
        <v>5.1472954335519899E-6</v>
      </c>
      <c r="EF65" s="7">
        <v>5.4815757764296502E-6</v>
      </c>
      <c r="EG65" s="7">
        <v>5.8260974303196001E-6</v>
      </c>
      <c r="EH65" s="7">
        <v>6.1786781714109604E-6</v>
      </c>
      <c r="EI65" s="7">
        <v>6.5368425307237597E-6</v>
      </c>
      <c r="EJ65" s="7">
        <v>6.8978388290087299E-6</v>
      </c>
      <c r="EK65" s="7">
        <v>7.25864941149865E-6</v>
      </c>
      <c r="EL65" s="14">
        <v>7.61599340971615E-6</v>
      </c>
      <c r="EN65" s="13">
        <v>7000</v>
      </c>
      <c r="EO65" s="7">
        <v>4.2223609437464502E-6</v>
      </c>
      <c r="EP65" s="7">
        <v>4.5163824131416901E-6</v>
      </c>
      <c r="EQ65" s="7">
        <v>4.8251240322761299E-6</v>
      </c>
      <c r="ER65" s="7">
        <v>5.1472954335519899E-6</v>
      </c>
      <c r="ES65" s="7">
        <v>5.4815757764296502E-6</v>
      </c>
      <c r="ET65" s="7">
        <v>5.8260974303196001E-6</v>
      </c>
      <c r="EU65" s="7">
        <v>6.1786781714109604E-6</v>
      </c>
      <c r="EV65" s="7">
        <v>6.5368425307237597E-6</v>
      </c>
      <c r="EW65" s="7">
        <v>6.8978388290087299E-6</v>
      </c>
      <c r="EX65" s="7">
        <v>7.25864941149865E-6</v>
      </c>
      <c r="EY65" s="14">
        <v>7.61599340971615E-6</v>
      </c>
      <c r="FA65" s="13">
        <v>7000</v>
      </c>
      <c r="FB65" s="7">
        <v>5.8679608705136502E-6</v>
      </c>
      <c r="FC65" s="7">
        <v>6.3031656037333797E-6</v>
      </c>
      <c r="FD65" s="7">
        <v>6.7606296825977503E-6</v>
      </c>
      <c r="FE65" s="7">
        <v>7.23777748036747E-6</v>
      </c>
      <c r="FF65" s="7">
        <v>7.7321013466204403E-6</v>
      </c>
      <c r="FG65" s="7">
        <v>8.2400468492873795E-6</v>
      </c>
      <c r="FH65" s="7">
        <v>8.75755271592968E-6</v>
      </c>
      <c r="FI65" s="7">
        <v>9.2801330719713305E-6</v>
      </c>
      <c r="FJ65" s="7">
        <v>9.8029586768543001E-6</v>
      </c>
      <c r="FK65" s="7">
        <v>1.03209328650215E-5</v>
      </c>
      <c r="FL65" s="14">
        <v>1.08287611028134E-5</v>
      </c>
      <c r="FN65" s="13">
        <v>7000</v>
      </c>
      <c r="FO65" s="7">
        <v>5.4797399679305996E-6</v>
      </c>
      <c r="FP65" s="7">
        <v>5.8838898042566802E-6</v>
      </c>
      <c r="FQ65" s="7">
        <v>6.3090826488720399E-6</v>
      </c>
      <c r="FR65" s="7">
        <v>6.7531106962599701E-6</v>
      </c>
      <c r="FS65" s="7">
        <v>7.2138475969374001E-6</v>
      </c>
      <c r="FT65" s="7">
        <v>7.6881834125526999E-6</v>
      </c>
      <c r="FU65" s="7">
        <v>8.1725092749383495E-6</v>
      </c>
      <c r="FV65" s="7">
        <v>8.6627752246308297E-6</v>
      </c>
      <c r="FW65" s="7">
        <v>9.1545479064030201E-6</v>
      </c>
      <c r="FX65" s="7">
        <v>9.6430648844246906E-6</v>
      </c>
      <c r="FY65" s="14">
        <v>1.0123285236232601E-5</v>
      </c>
      <c r="GA65" s="13">
        <v>7000</v>
      </c>
      <c r="GB65" s="7">
        <v>4.5064843814375501E-6</v>
      </c>
      <c r="GC65" s="7">
        <v>4.8311433787826701E-6</v>
      </c>
      <c r="GD65" s="7">
        <v>5.1727160192593897E-6</v>
      </c>
      <c r="GE65" s="7">
        <v>5.5296481645008703E-6</v>
      </c>
      <c r="GF65" s="7">
        <v>5.9004532379494098E-6</v>
      </c>
      <c r="GG65" s="7">
        <v>6.2828783753796398E-6</v>
      </c>
      <c r="GH65" s="7">
        <v>6.6742578603215699E-6</v>
      </c>
      <c r="GI65" s="7">
        <v>7.07153484403928E-6</v>
      </c>
      <c r="GJ65" s="7">
        <v>7.4712804120936196E-6</v>
      </c>
      <c r="GK65" s="7">
        <v>7.8697080347974404E-6</v>
      </c>
      <c r="GL65" s="14">
        <v>8.2626839103851704E-6</v>
      </c>
      <c r="GN65" s="13">
        <v>7000</v>
      </c>
      <c r="GO65" s="7">
        <v>4.2474038148212101E-6</v>
      </c>
      <c r="GP65" s="7">
        <v>4.5461166667112896E-6</v>
      </c>
      <c r="GQ65" s="7">
        <v>4.8599528579163698E-6</v>
      </c>
      <c r="GR65" s="7">
        <v>5.1875621083212697E-6</v>
      </c>
      <c r="GS65" s="7">
        <v>5.5275975895893002E-6</v>
      </c>
      <c r="GT65" s="7">
        <v>5.87810655525902E-6</v>
      </c>
      <c r="GU65" s="7">
        <v>6.23679639249557E-6</v>
      </c>
      <c r="GV65" s="7">
        <v>6.6010541992504301E-6</v>
      </c>
      <c r="GW65" s="7">
        <v>6.9679621952302797E-6</v>
      </c>
      <c r="GX65" s="7">
        <v>7.3343067402967103E-6</v>
      </c>
      <c r="GY65" s="14">
        <v>7.6965807302738503E-6</v>
      </c>
      <c r="HA65" s="13">
        <v>7000</v>
      </c>
      <c r="HB65" s="7">
        <v>4.3423258916333798E-6</v>
      </c>
      <c r="HC65" s="7">
        <v>4.6533716029830803E-6</v>
      </c>
      <c r="HD65" s="7">
        <v>4.9804944354089401E-6</v>
      </c>
      <c r="HE65" s="7">
        <v>5.3222115119478701E-6</v>
      </c>
      <c r="HF65" s="7">
        <v>5.6771011371518701E-6</v>
      </c>
      <c r="HG65" s="7">
        <v>6.0430186797283502E-6</v>
      </c>
      <c r="HH65" s="7">
        <v>6.4174278646501901E-6</v>
      </c>
      <c r="HI65" s="7">
        <v>6.7974192671799598E-6</v>
      </c>
      <c r="HJ65" s="7">
        <v>7.1797255254068403E-6</v>
      </c>
      <c r="HK65" s="7">
        <v>7.5607314934053096E-6</v>
      </c>
      <c r="HL65" s="14">
        <v>7.9364799145709704E-6</v>
      </c>
    </row>
    <row r="66" spans="1:220" x14ac:dyDescent="0.25">
      <c r="A66" s="13">
        <v>8400</v>
      </c>
      <c r="B66" s="7">
        <v>7.4519411351283301E-6</v>
      </c>
      <c r="C66" s="7">
        <v>7.9933217681905201E-6</v>
      </c>
      <c r="D66" s="7">
        <v>8.5555912709413998E-6</v>
      </c>
      <c r="E66" s="7">
        <v>9.1337006417541706E-6</v>
      </c>
      <c r="F66" s="7">
        <v>9.7221472903842801E-6</v>
      </c>
      <c r="G66" s="7">
        <v>1.0315278752242501E-5</v>
      </c>
      <c r="H66" s="7">
        <v>1.0907551566086399E-5</v>
      </c>
      <c r="I66" s="7">
        <v>1.1493719994104899E-5</v>
      </c>
      <c r="J66" s="7">
        <v>1.20689505181282E-5</v>
      </c>
      <c r="K66" s="7">
        <v>1.26288724434903E-5</v>
      </c>
      <c r="L66" s="14">
        <v>1.3169581023972499E-5</v>
      </c>
      <c r="N66" s="13">
        <v>8400</v>
      </c>
      <c r="O66" s="7">
        <v>7.2859979142977804E-6</v>
      </c>
      <c r="P66" s="7">
        <v>7.8174468512355994E-6</v>
      </c>
      <c r="Q66" s="7">
        <v>8.3706649385319797E-6</v>
      </c>
      <c r="R66" s="7">
        <v>8.9410299033121005E-6</v>
      </c>
      <c r="S66" s="7">
        <v>9.5233678193019702E-6</v>
      </c>
      <c r="T66" s="7">
        <v>1.0112213742126201E-5</v>
      </c>
      <c r="U66" s="7">
        <v>1.07020518836808E-5</v>
      </c>
      <c r="V66" s="7">
        <v>1.1287509492373599E-5</v>
      </c>
      <c r="W66" s="7">
        <v>1.18634942751688E-5</v>
      </c>
      <c r="X66" s="7">
        <v>1.2425277643295701E-5</v>
      </c>
      <c r="Y66" s="14">
        <v>1.29685330621381E-5</v>
      </c>
      <c r="AA66" s="13">
        <v>8400</v>
      </c>
      <c r="AB66" s="7">
        <v>7.2020192275797604E-6</v>
      </c>
      <c r="AC66" s="7">
        <v>7.7256569567536507E-6</v>
      </c>
      <c r="AD66" s="7">
        <v>8.2714415772994495E-6</v>
      </c>
      <c r="AE66" s="7">
        <v>8.8351140370333404E-6</v>
      </c>
      <c r="AF66" s="7">
        <v>9.4118193401711105E-6</v>
      </c>
      <c r="AG66" s="7">
        <v>9.9963302561947693E-6</v>
      </c>
      <c r="AH66" s="7">
        <v>1.05832646181474E-5</v>
      </c>
      <c r="AI66" s="7">
        <v>1.1167272187829099E-5</v>
      </c>
      <c r="AJ66" s="7">
        <v>1.17431787398992E-5</v>
      </c>
      <c r="AK66" s="7">
        <v>1.2306085368025E-5</v>
      </c>
      <c r="AL66" s="14">
        <v>1.28514277703534E-5</v>
      </c>
      <c r="AN66" s="13">
        <v>8400</v>
      </c>
      <c r="AO66" s="7">
        <v>7.0256081684606598E-6</v>
      </c>
      <c r="AP66" s="7">
        <v>7.5375172883346003E-6</v>
      </c>
      <c r="AQ66" s="7">
        <v>8.0719921860501496E-6</v>
      </c>
      <c r="AR66" s="7">
        <v>8.6251428398036901E-6</v>
      </c>
      <c r="AS66" s="7">
        <v>9.1924448824232194E-6</v>
      </c>
      <c r="AT66" s="7">
        <v>9.7689277625955204E-6</v>
      </c>
      <c r="AU66" s="7">
        <v>1.03493670412554E-5</v>
      </c>
      <c r="AV66" s="7">
        <v>1.09284592662726E-5</v>
      </c>
      <c r="AW66" s="7">
        <v>1.1500966389682401E-5</v>
      </c>
      <c r="AX66" s="7">
        <v>1.20618250632875E-5</v>
      </c>
      <c r="AY66" s="14">
        <v>1.2606222258968101E-5</v>
      </c>
      <c r="BA66" s="13">
        <v>8400</v>
      </c>
      <c r="BB66" s="7">
        <v>6.8470434923412701E-6</v>
      </c>
      <c r="BC66" s="7">
        <v>7.34643458094551E-6</v>
      </c>
      <c r="BD66" s="7">
        <v>7.8686041347072601E-6</v>
      </c>
      <c r="BE66" s="7">
        <v>8.4100048182902903E-6</v>
      </c>
      <c r="BF66" s="7">
        <v>8.9664365699532096E-6</v>
      </c>
      <c r="BG66" s="7">
        <v>9.53320342806787E-6</v>
      </c>
      <c r="BH66" s="7">
        <v>1.0105280904151901E-5</v>
      </c>
      <c r="BI66" s="7">
        <v>1.0677475060991901E-5</v>
      </c>
      <c r="BJ66" s="7">
        <v>1.1244560722027099E-5</v>
      </c>
      <c r="BK66" s="7">
        <v>1.1801392971522199E-5</v>
      </c>
      <c r="BL66" s="14">
        <v>1.2342991438835101E-5</v>
      </c>
      <c r="BN66" s="13">
        <v>8400</v>
      </c>
      <c r="BO66" s="7">
        <v>4.2235058927985404E-6</v>
      </c>
      <c r="BP66" s="7">
        <v>4.5086678291210001E-6</v>
      </c>
      <c r="BQ66" s="7">
        <v>4.8078144172621898E-6</v>
      </c>
      <c r="BR66" s="7">
        <v>5.1198770817975299E-6</v>
      </c>
      <c r="BS66" s="7">
        <v>5.4434782974288697E-6</v>
      </c>
      <c r="BT66" s="7">
        <v>5.7769493785198503E-6</v>
      </c>
      <c r="BU66" s="7">
        <v>6.1183527992630699E-6</v>
      </c>
      <c r="BV66" s="7">
        <v>6.4655046390856399E-6</v>
      </c>
      <c r="BW66" s="7">
        <v>6.81599333633903E-6</v>
      </c>
      <c r="BX66" s="7">
        <v>7.1671920876673903E-6</v>
      </c>
      <c r="BY66" s="14">
        <v>7.51626366172094E-6</v>
      </c>
      <c r="CA66" s="13">
        <v>8400</v>
      </c>
      <c r="CB66" s="7">
        <v>6.5750693859807796E-6</v>
      </c>
      <c r="CC66" s="7">
        <v>7.0527026020925597E-6</v>
      </c>
      <c r="CD66" s="7">
        <v>7.5530237435646099E-6</v>
      </c>
      <c r="CE66" s="7">
        <v>8.0730240688052396E-6</v>
      </c>
      <c r="CF66" s="7">
        <v>8.6090482658587594E-6</v>
      </c>
      <c r="CG66" s="7">
        <v>9.1569062078785906E-6</v>
      </c>
      <c r="CH66" s="7">
        <v>9.7119999849066906E-6</v>
      </c>
      <c r="CI66" s="7">
        <v>1.0269451821538201E-5</v>
      </c>
      <c r="CJ66" s="7">
        <v>1.0824222268750101E-5</v>
      </c>
      <c r="CK66" s="7">
        <v>1.13712127185346E-5</v>
      </c>
      <c r="CL66" s="14">
        <v>1.1905350397722201E-5</v>
      </c>
      <c r="CN66" s="13">
        <v>8400</v>
      </c>
      <c r="CO66" s="7">
        <v>4.4438025763761001E-6</v>
      </c>
      <c r="CP66" s="7">
        <v>4.8347287673370203E-6</v>
      </c>
      <c r="CQ66" s="7">
        <v>5.2558112329632999E-6</v>
      </c>
      <c r="CR66" s="7">
        <v>5.7060268835935798E-6</v>
      </c>
      <c r="CS66" s="7">
        <v>6.1838423667091603E-6</v>
      </c>
      <c r="CT66" s="7">
        <v>6.6873495828959203E-6</v>
      </c>
      <c r="CU66" s="7">
        <v>7.2144143479684301E-6</v>
      </c>
      <c r="CV66" s="7">
        <v>7.7625243684242899E-6</v>
      </c>
      <c r="CW66" s="7">
        <v>8.3060030439164201E-6</v>
      </c>
      <c r="CX66" s="7">
        <v>8.8545541576810199E-6</v>
      </c>
      <c r="CY66" s="14">
        <v>9.4026457939710597E-6</v>
      </c>
      <c r="DA66" s="13">
        <v>8400</v>
      </c>
      <c r="DB66" s="7">
        <v>6.2217789450368803E-6</v>
      </c>
      <c r="DC66" s="7">
        <v>6.6724708011496804E-6</v>
      </c>
      <c r="DD66" s="7">
        <v>7.1453626468205704E-6</v>
      </c>
      <c r="DE66" s="7">
        <v>7.6379327746796108E-6</v>
      </c>
      <c r="DF66" s="7">
        <v>8.1470411810213108E-6</v>
      </c>
      <c r="DG66" s="7">
        <v>8.6690058958335408E-6</v>
      </c>
      <c r="DH66" s="7">
        <v>9.1996949997633007E-6</v>
      </c>
      <c r="DI66" s="7">
        <v>9.7346234598592993E-6</v>
      </c>
      <c r="DJ66" s="7">
        <v>1.02690463777458E-5</v>
      </c>
      <c r="DK66" s="7">
        <v>1.07980436606352E-5</v>
      </c>
      <c r="DL66" s="14">
        <v>1.1316594392192001E-5</v>
      </c>
      <c r="DN66" s="13">
        <v>8400</v>
      </c>
      <c r="DO66" s="7">
        <v>4.9988639477530998E-6</v>
      </c>
      <c r="DP66" s="7">
        <v>5.3531458045559401E-6</v>
      </c>
      <c r="DQ66" s="7">
        <v>5.7257192095926899E-6</v>
      </c>
      <c r="DR66" s="7">
        <v>6.1151072880193601E-6</v>
      </c>
      <c r="DS66" s="7">
        <v>6.5193738854661102E-6</v>
      </c>
      <c r="DT66" s="7">
        <v>6.93614401678018E-6</v>
      </c>
      <c r="DU66" s="7">
        <v>7.3626327168812998E-6</v>
      </c>
      <c r="DV66" s="7">
        <v>7.7956767095340601E-6</v>
      </c>
      <c r="DW66" s="7">
        <v>8.2317644366677405E-6</v>
      </c>
      <c r="DX66" s="7">
        <v>8.6670619478408307E-6</v>
      </c>
      <c r="DY66" s="14">
        <v>9.0974344160957705E-6</v>
      </c>
      <c r="EA66" s="13">
        <v>8400</v>
      </c>
      <c r="EB66" s="7">
        <v>4.24006814692271E-6</v>
      </c>
      <c r="EC66" s="7">
        <v>4.5282577856794898E-6</v>
      </c>
      <c r="ED66" s="7">
        <v>4.83070597124969E-6</v>
      </c>
      <c r="EE66" s="7">
        <v>5.1463229830018103E-6</v>
      </c>
      <c r="EF66" s="7">
        <v>5.4736974439535803E-6</v>
      </c>
      <c r="EG66" s="7">
        <v>5.8111127597123703E-6</v>
      </c>
      <c r="EH66" s="7">
        <v>6.1565680692195397E-6</v>
      </c>
      <c r="EI66" s="7">
        <v>6.50779924780923E-6</v>
      </c>
      <c r="EJ66" s="7">
        <v>6.8622961543852303E-6</v>
      </c>
      <c r="EK66" s="7">
        <v>7.21731355859342E-6</v>
      </c>
      <c r="EL66" s="14">
        <v>7.5698747208263399E-6</v>
      </c>
      <c r="EN66" s="13">
        <v>8400</v>
      </c>
      <c r="EO66" s="7">
        <v>4.24006814692271E-6</v>
      </c>
      <c r="EP66" s="7">
        <v>4.5282577856794898E-6</v>
      </c>
      <c r="EQ66" s="7">
        <v>4.83070597124969E-6</v>
      </c>
      <c r="ER66" s="7">
        <v>5.1463229830018103E-6</v>
      </c>
      <c r="ES66" s="7">
        <v>5.4736974439535803E-6</v>
      </c>
      <c r="ET66" s="7">
        <v>5.8111127597123703E-6</v>
      </c>
      <c r="EU66" s="7">
        <v>6.1565680692195397E-6</v>
      </c>
      <c r="EV66" s="7">
        <v>6.50779924780923E-6</v>
      </c>
      <c r="EW66" s="7">
        <v>6.8622961543852303E-6</v>
      </c>
      <c r="EX66" s="7">
        <v>7.21731355859342E-6</v>
      </c>
      <c r="EY66" s="14">
        <v>7.5698747208263399E-6</v>
      </c>
      <c r="FA66" s="13">
        <v>8400</v>
      </c>
      <c r="FB66" s="7">
        <v>5.8835044531239002E-6</v>
      </c>
      <c r="FC66" s="7">
        <v>6.3075877560534897E-6</v>
      </c>
      <c r="FD66" s="7">
        <v>6.7530495996287801E-6</v>
      </c>
      <c r="FE66" s="7">
        <v>7.2177515632557001E-6</v>
      </c>
      <c r="FF66" s="7">
        <v>7.6989786485663601E-6</v>
      </c>
      <c r="FG66" s="7">
        <v>8.1934917204470301E-6</v>
      </c>
      <c r="FH66" s="7">
        <v>8.6975939425343302E-6</v>
      </c>
      <c r="FI66" s="7">
        <v>9.2072026538343502E-6</v>
      </c>
      <c r="FJ66" s="7">
        <v>9.7179199527615505E-6</v>
      </c>
      <c r="FK66" s="7">
        <v>1.0225098007299001E-5</v>
      </c>
      <c r="FL66" s="14">
        <v>1.0723897916354099E-5</v>
      </c>
      <c r="FN66" s="13">
        <v>8400</v>
      </c>
      <c r="FO66" s="7">
        <v>5.4933172457131401E-6</v>
      </c>
      <c r="FP66" s="7">
        <v>5.8870949011350297E-6</v>
      </c>
      <c r="FQ66" s="7">
        <v>6.3010716888930102E-6</v>
      </c>
      <c r="FR66" s="7">
        <v>6.7334418095673403E-6</v>
      </c>
      <c r="FS66" s="7">
        <v>7.1818718968455002E-6</v>
      </c>
      <c r="FT66" s="7">
        <v>7.6435355460812395E-6</v>
      </c>
      <c r="FU66" s="7">
        <v>8.1151594025464105E-6</v>
      </c>
      <c r="FV66" s="7">
        <v>8.5930739094819305E-6</v>
      </c>
      <c r="FW66" s="7">
        <v>9.0732632572589804E-6</v>
      </c>
      <c r="FX66" s="7">
        <v>9.5514114083336908E-6</v>
      </c>
      <c r="FY66" s="14">
        <v>1.0022943598039099E-5</v>
      </c>
      <c r="GA66" s="13">
        <v>8400</v>
      </c>
      <c r="GB66" s="7">
        <v>4.5172176341689297E-6</v>
      </c>
      <c r="GC66" s="7">
        <v>4.8338374077085202E-6</v>
      </c>
      <c r="GD66" s="7">
        <v>5.16673989128962E-6</v>
      </c>
      <c r="GE66" s="7">
        <v>5.5146688751635E-6</v>
      </c>
      <c r="GF66" s="7">
        <v>5.8759685134657501E-6</v>
      </c>
      <c r="GG66" s="7">
        <v>6.2485966416319702E-6</v>
      </c>
      <c r="GH66" s="7">
        <v>6.6301440189759696E-6</v>
      </c>
      <c r="GI66" s="7">
        <v>7.0178546525359504E-6</v>
      </c>
      <c r="GJ66" s="7">
        <v>7.4086433138306704E-6</v>
      </c>
      <c r="GK66" s="7">
        <v>7.7989186191510894E-6</v>
      </c>
      <c r="GL66" s="14">
        <v>8.1847281380410997E-6</v>
      </c>
      <c r="GN66" s="13">
        <v>8400</v>
      </c>
      <c r="GO66" s="7">
        <v>4.2622957500562302E-6</v>
      </c>
      <c r="GP66" s="7">
        <v>4.5545605928851704E-6</v>
      </c>
      <c r="GQ66" s="7">
        <v>4.8614501326474202E-6</v>
      </c>
      <c r="GR66" s="7">
        <v>5.1818432299711996E-6</v>
      </c>
      <c r="GS66" s="7">
        <v>5.5142792932450602E-6</v>
      </c>
      <c r="GT66" s="7">
        <v>5.85697296377676E-6</v>
      </c>
      <c r="GU66" s="7">
        <v>6.2078333620228798E-6</v>
      </c>
      <c r="GV66" s="7">
        <v>6.5644833816240102E-6</v>
      </c>
      <c r="GW66" s="7">
        <v>6.9242752614844002E-6</v>
      </c>
      <c r="GX66" s="7">
        <v>7.2843000390045999E-6</v>
      </c>
      <c r="GY66" s="14">
        <v>7.6413901724005802E-6</v>
      </c>
      <c r="HA66" s="13">
        <v>8400</v>
      </c>
      <c r="HB66" s="7">
        <v>4.3527814260805497E-6</v>
      </c>
      <c r="HC66" s="7">
        <v>4.65622510019891E-6</v>
      </c>
      <c r="HD66" s="7">
        <v>4.9751681994892299E-6</v>
      </c>
      <c r="HE66" s="7">
        <v>5.3084115950580697E-6</v>
      </c>
      <c r="HF66" s="7">
        <v>5.6543776482540496E-6</v>
      </c>
      <c r="HG66" s="7">
        <v>6.0111223616245403E-6</v>
      </c>
      <c r="HH66" s="7">
        <v>6.37635265934212E-6</v>
      </c>
      <c r="HI66" s="7">
        <v>6.7474441681612599E-6</v>
      </c>
      <c r="HJ66" s="7">
        <v>7.12145579116953E-6</v>
      </c>
      <c r="HK66" s="7">
        <v>7.4951389994259798E-6</v>
      </c>
      <c r="HL66" s="14">
        <v>7.8649417428444697E-6</v>
      </c>
    </row>
    <row r="67" spans="1:220" x14ac:dyDescent="0.25">
      <c r="A67" s="13">
        <v>9800</v>
      </c>
      <c r="B67" s="7">
        <v>7.4578843201960603E-6</v>
      </c>
      <c r="C67" s="7">
        <v>7.9862225324632795E-6</v>
      </c>
      <c r="D67" s="7">
        <v>8.53426967262819E-6</v>
      </c>
      <c r="E67" s="7">
        <v>9.09727562873194E-6</v>
      </c>
      <c r="F67" s="7">
        <v>9.6700891059654707E-6</v>
      </c>
      <c r="G67" s="7">
        <v>1.0247436198939401E-5</v>
      </c>
      <c r="H67" s="7">
        <v>1.08241571138729E-5</v>
      </c>
      <c r="I67" s="7">
        <v>1.1395378236600399E-5</v>
      </c>
      <c r="J67" s="7">
        <v>1.19566157698069E-5</v>
      </c>
      <c r="K67" s="7">
        <v>1.2503820259786801E-5</v>
      </c>
      <c r="L67" s="14">
        <v>1.30333770620236E-5</v>
      </c>
      <c r="N67" s="13">
        <v>9800</v>
      </c>
      <c r="O67" s="7">
        <v>7.2962836814463198E-6</v>
      </c>
      <c r="P67" s="7">
        <v>7.8149895283771997E-6</v>
      </c>
      <c r="Q67" s="7">
        <v>8.35430634723103E-6</v>
      </c>
      <c r="R67" s="7">
        <v>8.9099109421453196E-6</v>
      </c>
      <c r="S67" s="7">
        <v>9.4769818095951402E-6</v>
      </c>
      <c r="T67" s="7">
        <v>1.0050435403237601E-5</v>
      </c>
      <c r="U67" s="7">
        <v>1.0625144224246401E-5</v>
      </c>
      <c r="V67" s="7">
        <v>1.1196113590126099E-5</v>
      </c>
      <c r="W67" s="7">
        <v>1.17586075355087E-5</v>
      </c>
      <c r="X67" s="7">
        <v>1.23082253752004E-5</v>
      </c>
      <c r="Y67" s="14">
        <v>1.28409369469303E-5</v>
      </c>
      <c r="AA67" s="13">
        <v>9800</v>
      </c>
      <c r="AB67" s="7">
        <v>7.2160155934869103E-6</v>
      </c>
      <c r="AC67" s="7">
        <v>7.7272030763796893E-6</v>
      </c>
      <c r="AD67" s="7">
        <v>8.2593995454029696E-6</v>
      </c>
      <c r="AE67" s="7">
        <v>8.8086379603312596E-6</v>
      </c>
      <c r="AF67" s="7">
        <v>9.3704094754561601E-6</v>
      </c>
      <c r="AG67" s="7">
        <v>9.9398642579692705E-6</v>
      </c>
      <c r="AH67" s="7">
        <v>1.0512007342318301E-5</v>
      </c>
      <c r="AI67" s="7">
        <v>1.1081868220684499E-5</v>
      </c>
      <c r="AJ67" s="7">
        <v>1.1644632736877699E-5</v>
      </c>
      <c r="AK67" s="7">
        <v>1.2195734870293501E-5</v>
      </c>
      <c r="AL67" s="14">
        <v>1.27309121325775E-5</v>
      </c>
      <c r="AN67" s="13">
        <v>9800</v>
      </c>
      <c r="AO67" s="7">
        <v>7.0415459221134598E-6</v>
      </c>
      <c r="AP67" s="7">
        <v>7.5412867717407198E-6</v>
      </c>
      <c r="AQ67" s="7">
        <v>8.0624587065991007E-6</v>
      </c>
      <c r="AR67" s="7">
        <v>8.6014528596599496E-6</v>
      </c>
      <c r="AS67" s="7">
        <v>9.1540832860982506E-6</v>
      </c>
      <c r="AT67" s="7">
        <v>9.7157543420256007E-6</v>
      </c>
      <c r="AU67" s="7">
        <v>1.02816325300771E-5</v>
      </c>
      <c r="AV67" s="7">
        <v>1.08468039265706E-5</v>
      </c>
      <c r="AW67" s="7">
        <v>1.14064053444168E-5</v>
      </c>
      <c r="AX67" s="7">
        <v>1.1955724542742501E-5</v>
      </c>
      <c r="AY67" s="14">
        <v>1.24902702356318E-5</v>
      </c>
      <c r="BA67" s="13">
        <v>9800</v>
      </c>
      <c r="BB67" s="7">
        <v>6.8640138122309702E-6</v>
      </c>
      <c r="BC67" s="7">
        <v>7.3515102768680998E-6</v>
      </c>
      <c r="BD67" s="7">
        <v>7.8606534923772797E-6</v>
      </c>
      <c r="BE67" s="7">
        <v>8.3881635402147905E-6</v>
      </c>
      <c r="BF67" s="7">
        <v>8.9301676321664394E-6</v>
      </c>
      <c r="BG67" s="7">
        <v>9.48233858542294E-6</v>
      </c>
      <c r="BH67" s="7">
        <v>1.0040043250187799E-5</v>
      </c>
      <c r="BI67" s="7">
        <v>1.05984845413096E-5</v>
      </c>
      <c r="BJ67" s="7">
        <v>1.11528258155149E-5</v>
      </c>
      <c r="BK67" s="7">
        <v>1.16982920124796E-5</v>
      </c>
      <c r="BL67" s="14">
        <v>1.2230246657979901E-5</v>
      </c>
      <c r="BN67" s="13">
        <v>9800</v>
      </c>
      <c r="BO67" s="7">
        <v>4.2446991776294099E-6</v>
      </c>
      <c r="BP67" s="7">
        <v>4.5249836201129596E-6</v>
      </c>
      <c r="BQ67" s="7">
        <v>4.8187530204427701E-6</v>
      </c>
      <c r="BR67" s="7">
        <v>5.1250128876303398E-6</v>
      </c>
      <c r="BS67" s="7">
        <v>5.4424865373380497E-6</v>
      </c>
      <c r="BT67" s="7">
        <v>5.7696321934551201E-6</v>
      </c>
      <c r="BU67" s="7">
        <v>6.1046644159210996E-6</v>
      </c>
      <c r="BV67" s="7">
        <v>6.4455759019440998E-6</v>
      </c>
      <c r="BW67" s="7">
        <v>6.7901561457273898E-6</v>
      </c>
      <c r="BX67" s="7">
        <v>7.1360043839315298E-6</v>
      </c>
      <c r="BY67" s="14">
        <v>7.4804911064142401E-6</v>
      </c>
      <c r="CA67" s="13">
        <v>9800</v>
      </c>
      <c r="CB67" s="7">
        <v>6.5936731447151398E-6</v>
      </c>
      <c r="CC67" s="7">
        <v>7.0599922528341297E-6</v>
      </c>
      <c r="CD67" s="7">
        <v>7.5478886587127904E-6</v>
      </c>
      <c r="CE67" s="7">
        <v>8.0545908818834996E-6</v>
      </c>
      <c r="CF67" s="7">
        <v>8.5767421540810193E-6</v>
      </c>
      <c r="CG67" s="7">
        <v>9.1104983525787804E-6</v>
      </c>
      <c r="CH67" s="7">
        <v>9.6516396329651896E-6</v>
      </c>
      <c r="CI67" s="7">
        <v>1.0195683378747901E-5</v>
      </c>
      <c r="CJ67" s="7">
        <v>1.07379891043756E-5</v>
      </c>
      <c r="CK67" s="7">
        <v>1.1273849830901101E-5</v>
      </c>
      <c r="CL67" s="14">
        <v>1.1798568011070201E-5</v>
      </c>
      <c r="CN67" s="13">
        <v>9800</v>
      </c>
      <c r="CO67" s="7">
        <v>4.4540855718078201E-6</v>
      </c>
      <c r="CP67" s="7">
        <v>4.8366702583983699E-6</v>
      </c>
      <c r="CQ67" s="7">
        <v>5.2481043446598999E-6</v>
      </c>
      <c r="CR67" s="7">
        <v>5.6874290519679397E-6</v>
      </c>
      <c r="CS67" s="7">
        <v>6.1532110269512898E-6</v>
      </c>
      <c r="CT67" s="7">
        <v>6.6436630217214197E-6</v>
      </c>
      <c r="CU67" s="7">
        <v>7.1567775086885598E-6</v>
      </c>
      <c r="CV67" s="7">
        <v>7.6868966233167295E-6</v>
      </c>
      <c r="CW67" s="7">
        <v>8.2189998758767393E-6</v>
      </c>
      <c r="CX67" s="7">
        <v>8.7578476991690108E-6</v>
      </c>
      <c r="CY67" s="14">
        <v>9.2986489038559398E-6</v>
      </c>
      <c r="DA67" s="13">
        <v>9800</v>
      </c>
      <c r="DB67" s="7">
        <v>6.2395848098745596E-6</v>
      </c>
      <c r="DC67" s="7">
        <v>6.6795529752677299E-6</v>
      </c>
      <c r="DD67" s="7">
        <v>7.1406378346819002E-6</v>
      </c>
      <c r="DE67" s="7">
        <v>7.6205231279007499E-6</v>
      </c>
      <c r="DF67" s="7">
        <v>8.1163354350532703E-6</v>
      </c>
      <c r="DG67" s="7">
        <v>8.62471103747882E-6</v>
      </c>
      <c r="DH67" s="7">
        <v>9.1418764618709901E-6</v>
      </c>
      <c r="DI67" s="7">
        <v>9.6637333320451999E-6</v>
      </c>
      <c r="DJ67" s="7">
        <v>1.0185940120100999E-5</v>
      </c>
      <c r="DK67" s="7">
        <v>1.0703986239336801E-5</v>
      </c>
      <c r="DL67" s="14">
        <v>1.1213256750175E-5</v>
      </c>
      <c r="DN67" s="13">
        <v>9800</v>
      </c>
      <c r="DO67" s="7">
        <v>5.0123476541218403E-6</v>
      </c>
      <c r="DP67" s="7">
        <v>5.3583831666170097E-6</v>
      </c>
      <c r="DQ67" s="7">
        <v>5.7218445198842899E-6</v>
      </c>
      <c r="DR67" s="7">
        <v>6.1013754280060096E-6</v>
      </c>
      <c r="DS67" s="7">
        <v>6.4952086581588898E-6</v>
      </c>
      <c r="DT67" s="7">
        <v>6.9011854325990697E-6</v>
      </c>
      <c r="DU67" s="7">
        <v>7.3167820366712504E-6</v>
      </c>
      <c r="DV67" s="7">
        <v>7.7391386154952502E-6</v>
      </c>
      <c r="DW67" s="7">
        <v>8.1650860296553494E-6</v>
      </c>
      <c r="DX67" s="7">
        <v>8.5911682550925906E-6</v>
      </c>
      <c r="DY67" s="14">
        <v>9.0136597347837694E-6</v>
      </c>
      <c r="EA67" s="13">
        <v>9800</v>
      </c>
      <c r="EB67" s="7">
        <v>4.25924420072041E-6</v>
      </c>
      <c r="EC67" s="7">
        <v>4.5421730613442798E-6</v>
      </c>
      <c r="ED67" s="7">
        <v>4.8388241078503301E-6</v>
      </c>
      <c r="EE67" s="7">
        <v>5.1481863931883202E-6</v>
      </c>
      <c r="EF67" s="7">
        <v>5.4689563663547602E-6</v>
      </c>
      <c r="EG67" s="7">
        <v>5.7995537914184403E-6</v>
      </c>
      <c r="EH67" s="7">
        <v>6.1381419534959299E-6</v>
      </c>
      <c r="EI67" s="7">
        <v>6.4826481462442499E-6</v>
      </c>
      <c r="EJ67" s="7">
        <v>6.8307809168927402E-6</v>
      </c>
      <c r="EK67" s="7">
        <v>7.1800415531041301E-6</v>
      </c>
      <c r="EL67" s="14">
        <v>7.5276776696688504E-6</v>
      </c>
      <c r="EN67" s="13">
        <v>9800</v>
      </c>
      <c r="EO67" s="7">
        <v>4.25924420072041E-6</v>
      </c>
      <c r="EP67" s="7">
        <v>4.5421730613442798E-6</v>
      </c>
      <c r="EQ67" s="7">
        <v>4.8388241078503301E-6</v>
      </c>
      <c r="ER67" s="7">
        <v>5.1481863931883202E-6</v>
      </c>
      <c r="ES67" s="7">
        <v>5.4689563663547602E-6</v>
      </c>
      <c r="ET67" s="7">
        <v>5.7995537914184403E-6</v>
      </c>
      <c r="EU67" s="7">
        <v>6.1381419534959299E-6</v>
      </c>
      <c r="EV67" s="7">
        <v>6.4826481462442499E-6</v>
      </c>
      <c r="EW67" s="7">
        <v>6.8307809168927402E-6</v>
      </c>
      <c r="EX67" s="7">
        <v>7.1800415531041301E-6</v>
      </c>
      <c r="EY67" s="14">
        <v>7.5276776696688504E-6</v>
      </c>
      <c r="FA67" s="13">
        <v>9800</v>
      </c>
      <c r="FB67" s="7">
        <v>5.9001978541911896E-6</v>
      </c>
      <c r="FC67" s="7">
        <v>6.3141981924041701E-6</v>
      </c>
      <c r="FD67" s="7">
        <v>6.7485375995127399E-6</v>
      </c>
      <c r="FE67" s="7">
        <v>7.20125396315076E-6</v>
      </c>
      <c r="FF67" s="7">
        <v>7.6698672857430603E-6</v>
      </c>
      <c r="FG67" s="7">
        <v>8.1514260485747195E-6</v>
      </c>
      <c r="FH67" s="7">
        <v>8.6425656107726105E-6</v>
      </c>
      <c r="FI67" s="7">
        <v>9.1395711844438895E-6</v>
      </c>
      <c r="FJ67" s="7">
        <v>9.6384393869587001E-6</v>
      </c>
      <c r="FK67" s="7">
        <v>1.01349346752675E-5</v>
      </c>
      <c r="FL67" s="14">
        <v>1.06246394001654E-5</v>
      </c>
      <c r="FN67" s="13">
        <v>9800</v>
      </c>
      <c r="FO67" s="7">
        <v>5.5081496978603102E-6</v>
      </c>
      <c r="FP67" s="7">
        <v>5.8925620888248498E-6</v>
      </c>
      <c r="FQ67" s="7">
        <v>6.2961948002001401E-6</v>
      </c>
      <c r="FR67" s="7">
        <v>6.71739159643384E-6</v>
      </c>
      <c r="FS67" s="7">
        <v>7.1540237231241304E-6</v>
      </c>
      <c r="FT67" s="7">
        <v>7.6035211079919998E-6</v>
      </c>
      <c r="FU67" s="7">
        <v>8.0629134238176608E-6</v>
      </c>
      <c r="FV67" s="7">
        <v>8.5288749068688297E-6</v>
      </c>
      <c r="FW67" s="7">
        <v>8.9977679783986401E-6</v>
      </c>
      <c r="FX67" s="7">
        <v>9.4656826663763599E-6</v>
      </c>
      <c r="FY67" s="14">
        <v>9.9284710030225004E-6</v>
      </c>
      <c r="GA67" s="13">
        <v>9800</v>
      </c>
      <c r="GB67" s="7">
        <v>4.5295959710317397E-6</v>
      </c>
      <c r="GC67" s="7">
        <v>4.8390604669449799E-6</v>
      </c>
      <c r="GD67" s="7">
        <v>5.16407024726852E-6</v>
      </c>
      <c r="GE67" s="7">
        <v>5.5034725084891502E-6</v>
      </c>
      <c r="GF67" s="7">
        <v>5.8557566118771799E-6</v>
      </c>
      <c r="GG67" s="7">
        <v>6.2190673131032599E-6</v>
      </c>
      <c r="GH67" s="7">
        <v>6.5912232017178904E-6</v>
      </c>
      <c r="GI67" s="7">
        <v>6.9695538455507996E-6</v>
      </c>
      <c r="GJ67" s="7">
        <v>7.3512902120149E-6</v>
      </c>
      <c r="GK67" s="7">
        <v>7.7334186643086405E-6</v>
      </c>
      <c r="GL67" s="14">
        <v>8.1125842998140003E-6</v>
      </c>
      <c r="GN67" s="13">
        <v>9800</v>
      </c>
      <c r="GO67" s="7">
        <v>4.2788359768138704E-6</v>
      </c>
      <c r="GP67" s="7">
        <v>4.5653344274598201E-6</v>
      </c>
      <c r="GQ67" s="7">
        <v>4.8658731157837904E-6</v>
      </c>
      <c r="GR67" s="7">
        <v>5.1794165230420296E-6</v>
      </c>
      <c r="GS67" s="7">
        <v>5.5046219421658202E-6</v>
      </c>
      <c r="GT67" s="7">
        <v>5.8398538452529299E-6</v>
      </c>
      <c r="GU67" s="7">
        <v>6.1832025390841599E-6</v>
      </c>
      <c r="GV67" s="7">
        <v>6.5325030469000597E-6</v>
      </c>
      <c r="GW67" s="7">
        <v>6.8853507009020804E-6</v>
      </c>
      <c r="GX67" s="7">
        <v>7.2391110342885501E-6</v>
      </c>
      <c r="GY67" s="14">
        <v>7.5908632121813298E-6</v>
      </c>
      <c r="HA67" s="13">
        <v>9800</v>
      </c>
      <c r="HB67" s="7">
        <v>4.3650564913524002E-6</v>
      </c>
      <c r="HC67" s="7">
        <v>4.6617632545000102E-6</v>
      </c>
      <c r="HD67" s="7">
        <v>4.9732872397301901E-6</v>
      </c>
      <c r="HE67" s="7">
        <v>5.2985288654221199E-6</v>
      </c>
      <c r="HF67" s="7">
        <v>5.6360490695920802E-6</v>
      </c>
      <c r="HG67" s="7">
        <v>5.9840814287148001E-6</v>
      </c>
      <c r="HH67" s="7">
        <v>6.34054890571869E-6</v>
      </c>
      <c r="HI67" s="7">
        <v>6.7030810472110999E-6</v>
      </c>
      <c r="HJ67" s="7">
        <v>7.06902813130682E-6</v>
      </c>
      <c r="HK67" s="7">
        <v>7.4354700735389598E-6</v>
      </c>
      <c r="HL67" s="14">
        <v>7.7987989049737296E-6</v>
      </c>
    </row>
    <row r="68" spans="1:220" x14ac:dyDescent="0.25">
      <c r="A68" s="13">
        <v>11200</v>
      </c>
      <c r="B68" s="7">
        <v>7.4634606309339702E-6</v>
      </c>
      <c r="C68" s="7">
        <v>7.9787965010592699E-6</v>
      </c>
      <c r="D68" s="7">
        <v>8.5127107697363895E-6</v>
      </c>
      <c r="E68" s="7">
        <v>9.0607421834197799E-6</v>
      </c>
      <c r="F68" s="7">
        <v>9.6180756443543702E-6</v>
      </c>
      <c r="G68" s="7">
        <v>1.0179797053040201E-5</v>
      </c>
      <c r="H68" s="7">
        <v>1.0741109348872401E-5</v>
      </c>
      <c r="I68" s="7">
        <v>1.1297489252794199E-5</v>
      </c>
      <c r="J68" s="7">
        <v>1.18447811665334E-5</v>
      </c>
      <c r="K68" s="7">
        <v>1.237923654629E-5</v>
      </c>
      <c r="L68" s="14">
        <v>1.2897512447243301E-5</v>
      </c>
      <c r="N68" s="13">
        <v>11200</v>
      </c>
      <c r="O68" s="7">
        <v>7.3071171545132402E-6</v>
      </c>
      <c r="P68" s="7">
        <v>7.8131724909923397E-6</v>
      </c>
      <c r="Q68" s="7">
        <v>8.3387323723228606E-6</v>
      </c>
      <c r="R68" s="7">
        <v>8.8797618959485401E-6</v>
      </c>
      <c r="S68" s="7">
        <v>9.4317760154729603E-6</v>
      </c>
      <c r="T68" s="7">
        <v>9.9900528783964798E-6</v>
      </c>
      <c r="U68" s="7">
        <v>1.05498313135598E-5</v>
      </c>
      <c r="V68" s="7">
        <v>1.11064718032388E-5</v>
      </c>
      <c r="W68" s="7">
        <v>1.1655571969470801E-5</v>
      </c>
      <c r="X68" s="7">
        <v>1.21930373848934E-5</v>
      </c>
      <c r="Y68" s="14">
        <v>1.27151144905056E-5</v>
      </c>
      <c r="AA68" s="13">
        <v>11200</v>
      </c>
      <c r="AB68" s="7">
        <v>7.2312570232785402E-6</v>
      </c>
      <c r="AC68" s="7">
        <v>7.7301361590371097E-6</v>
      </c>
      <c r="AD68" s="7">
        <v>8.2489380241325604E-6</v>
      </c>
      <c r="AE68" s="7">
        <v>8.7839755953555698E-6</v>
      </c>
      <c r="AF68" s="7">
        <v>9.3310691908270105E-6</v>
      </c>
      <c r="AG68" s="7">
        <v>9.8857259150338595E-6</v>
      </c>
      <c r="AH68" s="7">
        <v>1.04433155753509E-5</v>
      </c>
      <c r="AI68" s="7">
        <v>1.09992242832296E-5</v>
      </c>
      <c r="AJ68" s="7">
        <v>1.15489751895865E-5</v>
      </c>
      <c r="AK68" s="7">
        <v>1.20883135802906E-5</v>
      </c>
      <c r="AL68" s="14">
        <v>1.26132590782155E-5</v>
      </c>
      <c r="AN68" s="13">
        <v>11200</v>
      </c>
      <c r="AO68" s="7">
        <v>7.0591821891417897E-6</v>
      </c>
      <c r="AP68" s="7">
        <v>7.5469408607784996E-6</v>
      </c>
      <c r="AQ68" s="7">
        <v>8.0550480254673699E-6</v>
      </c>
      <c r="AR68" s="7">
        <v>8.5801626789563798E-6</v>
      </c>
      <c r="AS68" s="7">
        <v>9.1184189451615193E-6</v>
      </c>
      <c r="AT68" s="7">
        <v>9.6655742432796006E-6</v>
      </c>
      <c r="AU68" s="7">
        <v>1.021716226682E-5</v>
      </c>
      <c r="AV68" s="7">
        <v>1.0768634331109399E-5</v>
      </c>
      <c r="AW68" s="7">
        <v>1.13154783779005E-5</v>
      </c>
      <c r="AX68" s="7">
        <v>1.1853310970494401E-5</v>
      </c>
      <c r="AY68" s="14">
        <v>1.23779424039361E-5</v>
      </c>
      <c r="BA68" s="13">
        <v>11200</v>
      </c>
      <c r="BB68" s="7">
        <v>6.8829736265128596E-6</v>
      </c>
      <c r="BC68" s="7">
        <v>7.35879925784495E-6</v>
      </c>
      <c r="BD68" s="7">
        <v>7.8551927105405999E-6</v>
      </c>
      <c r="BE68" s="7">
        <v>8.3691271491254898E-6</v>
      </c>
      <c r="BF68" s="7">
        <v>8.8970374955019694E-6</v>
      </c>
      <c r="BG68" s="7">
        <v>9.4349421200163304E-6</v>
      </c>
      <c r="BH68" s="7">
        <v>9.9785739624969304E-6</v>
      </c>
      <c r="BI68" s="7">
        <v>1.05235069858079E-5</v>
      </c>
      <c r="BJ68" s="7">
        <v>1.10652679357614E-5</v>
      </c>
      <c r="BK68" s="7">
        <v>1.15994281080248E-5</v>
      </c>
      <c r="BL68" s="14">
        <v>1.2121673881209601E-5</v>
      </c>
      <c r="BN68" s="13">
        <v>11200</v>
      </c>
      <c r="BO68" s="7">
        <v>4.2674187907148702E-6</v>
      </c>
      <c r="BP68" s="7">
        <v>4.5429896513026298E-6</v>
      </c>
      <c r="BQ68" s="7">
        <v>4.8315646363571799E-6</v>
      </c>
      <c r="BR68" s="7">
        <v>5.1322169635830699E-6</v>
      </c>
      <c r="BS68" s="7">
        <v>5.4437621534083297E-6</v>
      </c>
      <c r="BT68" s="7">
        <v>5.7647744536407599E-6</v>
      </c>
      <c r="BU68" s="7">
        <v>6.0936073460723203E-6</v>
      </c>
      <c r="BV68" s="7">
        <v>6.4284146077827104E-6</v>
      </c>
      <c r="BW68" s="7">
        <v>6.76712984278149E-6</v>
      </c>
      <c r="BX68" s="7">
        <v>7.1074577983531896E-6</v>
      </c>
      <c r="BY68" s="14">
        <v>7.44711811761758E-6</v>
      </c>
      <c r="CA68" s="13">
        <v>11200</v>
      </c>
      <c r="CB68" s="7">
        <v>6.6146013571084599E-6</v>
      </c>
      <c r="CC68" s="7">
        <v>7.0698844517062801E-6</v>
      </c>
      <c r="CD68" s="7">
        <v>7.5456882350246904E-6</v>
      </c>
      <c r="CE68" s="7">
        <v>8.0394633253099104E-6</v>
      </c>
      <c r="CF68" s="7">
        <v>8.54813084280613E-6</v>
      </c>
      <c r="CG68" s="7">
        <v>9.0681679227150908E-6</v>
      </c>
      <c r="CH68" s="7">
        <v>9.5957055317738105E-6</v>
      </c>
      <c r="CI68" s="7">
        <v>1.01266279860769E-5</v>
      </c>
      <c r="CJ68" s="7">
        <v>1.0656665945438599E-5</v>
      </c>
      <c r="CK68" s="7">
        <v>1.11814778587502E-5</v>
      </c>
      <c r="CL68" s="14">
        <v>1.1696717883143099E-5</v>
      </c>
      <c r="CN68" s="13">
        <v>11200</v>
      </c>
      <c r="CO68" s="7">
        <v>4.4616692762371996E-6</v>
      </c>
      <c r="CP68" s="7">
        <v>4.8366592141178996E-6</v>
      </c>
      <c r="CQ68" s="7">
        <v>5.2393444309995196E-6</v>
      </c>
      <c r="CR68" s="7">
        <v>5.6688208828744302E-6</v>
      </c>
      <c r="CS68" s="7">
        <v>6.1237404382910997E-6</v>
      </c>
      <c r="CT68" s="7">
        <v>6.6024193298059203E-6</v>
      </c>
      <c r="CU68" s="7">
        <v>7.1029592211362103E-6</v>
      </c>
      <c r="CV68" s="7">
        <v>7.6180345695167901E-6</v>
      </c>
      <c r="CW68" s="7">
        <v>8.1398566870223599E-6</v>
      </c>
      <c r="CX68" s="7">
        <v>8.6698169775351694E-6</v>
      </c>
      <c r="CY68" s="14">
        <v>9.2037585137547492E-6</v>
      </c>
      <c r="DA68" s="13">
        <v>11200</v>
      </c>
      <c r="DB68" s="7">
        <v>6.2597754907406799E-6</v>
      </c>
      <c r="DC68" s="7">
        <v>6.6893355685867803E-6</v>
      </c>
      <c r="DD68" s="7">
        <v>7.1389845580930701E-6</v>
      </c>
      <c r="DE68" s="7">
        <v>7.6065965940586904E-6</v>
      </c>
      <c r="DF68" s="7">
        <v>8.0895439573137794E-6</v>
      </c>
      <c r="DG68" s="7">
        <v>8.5847555504291207E-6</v>
      </c>
      <c r="DH68" s="7">
        <v>9.0887873337890008E-6</v>
      </c>
      <c r="DI68" s="7">
        <v>9.5978966588565405E-6</v>
      </c>
      <c r="DJ68" s="7">
        <v>1.01081139869017E-5</v>
      </c>
      <c r="DK68" s="7">
        <v>1.06153078367735E-5</v>
      </c>
      <c r="DL68" s="14">
        <v>1.11152412312329E-5</v>
      </c>
      <c r="DN68" s="13">
        <v>11200</v>
      </c>
      <c r="DO68" s="7">
        <v>5.0280927382012498E-6</v>
      </c>
      <c r="DP68" s="7">
        <v>5.3662323450529102E-6</v>
      </c>
      <c r="DQ68" s="7">
        <v>5.7209826495232004E-6</v>
      </c>
      <c r="DR68" s="7">
        <v>6.0910966184462799E-6</v>
      </c>
      <c r="DS68" s="7">
        <v>6.4749591971984801E-6</v>
      </c>
      <c r="DT68" s="7">
        <v>6.8706057437824697E-6</v>
      </c>
      <c r="DU68" s="7">
        <v>7.2757467103935001E-6</v>
      </c>
      <c r="DV68" s="7">
        <v>7.68779408442108E-6</v>
      </c>
      <c r="DW68" s="7">
        <v>8.1038857908303404E-6</v>
      </c>
      <c r="DX68" s="7">
        <v>8.5209055803139396E-6</v>
      </c>
      <c r="DY68" s="14">
        <v>8.9354975442789904E-6</v>
      </c>
      <c r="EA68" s="13">
        <v>11200</v>
      </c>
      <c r="EB68" s="7">
        <v>4.2801385664914598E-6</v>
      </c>
      <c r="EC68" s="7">
        <v>4.55801122170984E-6</v>
      </c>
      <c r="ED68" s="7">
        <v>4.8490923281034303E-6</v>
      </c>
      <c r="EE68" s="7">
        <v>5.1524423346817299E-6</v>
      </c>
      <c r="EF68" s="7">
        <v>5.4668555248394996E-6</v>
      </c>
      <c r="EG68" s="7">
        <v>5.7908754266511298E-6</v>
      </c>
      <c r="EH68" s="7">
        <v>6.1228142503181802E-6</v>
      </c>
      <c r="EI68" s="7">
        <v>6.4607727765453202E-6</v>
      </c>
      <c r="EJ68" s="7">
        <v>6.8026127614265801E-6</v>
      </c>
      <c r="EK68" s="7">
        <v>7.1459436498006002E-6</v>
      </c>
      <c r="EL68" s="14">
        <v>7.4884004878478003E-6</v>
      </c>
      <c r="EN68" s="13">
        <v>11200</v>
      </c>
      <c r="EO68" s="7">
        <v>4.2801385664914598E-6</v>
      </c>
      <c r="EP68" s="7">
        <v>4.55801122170984E-6</v>
      </c>
      <c r="EQ68" s="7">
        <v>4.8490923281034303E-6</v>
      </c>
      <c r="ER68" s="7">
        <v>5.1524423346817299E-6</v>
      </c>
      <c r="ES68" s="7">
        <v>5.4668555248394996E-6</v>
      </c>
      <c r="ET68" s="7">
        <v>5.7908754266511298E-6</v>
      </c>
      <c r="EU68" s="7">
        <v>6.1228142503181802E-6</v>
      </c>
      <c r="EV68" s="7">
        <v>6.4607727765453202E-6</v>
      </c>
      <c r="EW68" s="7">
        <v>6.8026127614265801E-6</v>
      </c>
      <c r="EX68" s="7">
        <v>7.1459436498006002E-6</v>
      </c>
      <c r="EY68" s="14">
        <v>7.4884004878478003E-6</v>
      </c>
      <c r="FA68" s="13">
        <v>11200</v>
      </c>
      <c r="FB68" s="7">
        <v>5.9192575116246698E-6</v>
      </c>
      <c r="FC68" s="7">
        <v>6.3235126054528903E-6</v>
      </c>
      <c r="FD68" s="7">
        <v>6.7471231866082596E-6</v>
      </c>
      <c r="FE68" s="7">
        <v>7.1882892632303303E-6</v>
      </c>
      <c r="FF68" s="7">
        <v>7.6447457162642108E-6</v>
      </c>
      <c r="FG68" s="7">
        <v>8.1138033222922807E-6</v>
      </c>
      <c r="FH68" s="7">
        <v>8.5924001673911195E-6</v>
      </c>
      <c r="FI68" s="7">
        <v>9.0771569622131394E-6</v>
      </c>
      <c r="FJ68" s="7">
        <v>9.5644309236822697E-6</v>
      </c>
      <c r="FK68" s="7">
        <v>1.00503647989327E-5</v>
      </c>
      <c r="FL68" s="14">
        <v>1.0530929695346701E-5</v>
      </c>
      <c r="FN68" s="13">
        <v>11200</v>
      </c>
      <c r="FO68" s="7">
        <v>5.5252986087980502E-6</v>
      </c>
      <c r="FP68" s="7">
        <v>5.90069765309862E-6</v>
      </c>
      <c r="FQ68" s="7">
        <v>6.2943932900527196E-6</v>
      </c>
      <c r="FR68" s="7">
        <v>6.7048658037010897E-6</v>
      </c>
      <c r="FS68" s="7">
        <v>7.1301721192940103E-6</v>
      </c>
      <c r="FT68" s="7">
        <v>7.5679740741981201E-6</v>
      </c>
      <c r="FU68" s="7">
        <v>8.0155751609759908E-6</v>
      </c>
      <c r="FV68" s="7">
        <v>8.4699603533324307E-6</v>
      </c>
      <c r="FW68" s="7">
        <v>8.9278345364980302E-6</v>
      </c>
      <c r="FX68" s="7">
        <v>9.3856566770796203E-6</v>
      </c>
      <c r="FY68" s="14">
        <v>9.8396687272845799E-6</v>
      </c>
      <c r="GA68" s="13">
        <v>11200</v>
      </c>
      <c r="GB68" s="7">
        <v>4.54421864781949E-6</v>
      </c>
      <c r="GC68" s="7">
        <v>4.8468672942739002E-6</v>
      </c>
      <c r="GD68" s="7">
        <v>5.1643591865370198E-6</v>
      </c>
      <c r="GE68" s="7">
        <v>5.4955927524640897E-6</v>
      </c>
      <c r="GF68" s="7">
        <v>5.8391962319373897E-6</v>
      </c>
      <c r="GG68" s="7">
        <v>6.1934692543891902E-6</v>
      </c>
      <c r="GH68" s="7">
        <v>6.5564195982546399E-6</v>
      </c>
      <c r="GI68" s="7">
        <v>6.9257816500838596E-6</v>
      </c>
      <c r="GJ68" s="7">
        <v>7.2990322921863902E-6</v>
      </c>
      <c r="GK68" s="7">
        <v>7.6734019835272697E-6</v>
      </c>
      <c r="GL68" s="14">
        <v>8.0458802202099796E-6</v>
      </c>
      <c r="GN68" s="13">
        <v>11200</v>
      </c>
      <c r="GO68" s="7">
        <v>4.2973322986973999E-6</v>
      </c>
      <c r="GP68" s="7">
        <v>4.5783208467243702E-6</v>
      </c>
      <c r="GQ68" s="7">
        <v>4.8727925976215904E-6</v>
      </c>
      <c r="GR68" s="7">
        <v>5.1797888495535204E-6</v>
      </c>
      <c r="GS68" s="7">
        <v>5.4980728671584196E-6</v>
      </c>
      <c r="GT68" s="7">
        <v>5.8261439500855897E-6</v>
      </c>
      <c r="GU68" s="7">
        <v>6.1622554934552104E-6</v>
      </c>
      <c r="GV68" s="7">
        <v>6.5044334087375302E-6</v>
      </c>
      <c r="GW68" s="7">
        <v>6.8504390704410104E-6</v>
      </c>
      <c r="GX68" s="7">
        <v>7.1977501107448702E-6</v>
      </c>
      <c r="GY68" s="14">
        <v>7.5438849489888601E-6</v>
      </c>
      <c r="HA68" s="13">
        <v>11200</v>
      </c>
      <c r="HB68" s="7">
        <v>4.37961863908296E-6</v>
      </c>
      <c r="HC68" s="7">
        <v>4.6699261387193602E-6</v>
      </c>
      <c r="HD68" s="7">
        <v>4.9744055725527598E-6</v>
      </c>
      <c r="HE68" s="7">
        <v>5.2920456926594097E-6</v>
      </c>
      <c r="HF68" s="7">
        <v>5.6215305943676497E-6</v>
      </c>
      <c r="HG68" s="7">
        <v>5.96125183650096E-6</v>
      </c>
      <c r="HH68" s="7">
        <v>6.3093247398901198E-6</v>
      </c>
      <c r="HI68" s="7">
        <v>6.6635504523448901E-6</v>
      </c>
      <c r="HJ68" s="7">
        <v>7.0213963068594396E-6</v>
      </c>
      <c r="HK68" s="7">
        <v>7.38033946872217E-6</v>
      </c>
      <c r="HL68" s="14">
        <v>7.7375014856832805E-6</v>
      </c>
    </row>
    <row r="69" spans="1:220" x14ac:dyDescent="0.25">
      <c r="A69" s="13">
        <v>12600</v>
      </c>
      <c r="B69" s="7">
        <v>7.4686417812452201E-6</v>
      </c>
      <c r="C69" s="7">
        <v>7.9710032710902303E-6</v>
      </c>
      <c r="D69" s="7">
        <v>8.4908594714613199E-6</v>
      </c>
      <c r="E69" s="7">
        <v>9.02402809912088E-6</v>
      </c>
      <c r="F69" s="7">
        <v>9.5660157184524401E-6</v>
      </c>
      <c r="G69" s="7">
        <v>1.01122502231994E-5</v>
      </c>
      <c r="H69" s="7">
        <v>1.06582775786982E-5</v>
      </c>
      <c r="I69" s="7">
        <v>1.11999044453828E-5</v>
      </c>
      <c r="J69" s="7">
        <v>1.17332833271754E-5</v>
      </c>
      <c r="K69" s="7">
        <v>1.22549475854506E-5</v>
      </c>
      <c r="L69" s="14">
        <v>1.2761808688897001E-5</v>
      </c>
      <c r="N69" s="13">
        <v>12600</v>
      </c>
      <c r="O69" s="7">
        <v>7.3186281514866296E-6</v>
      </c>
      <c r="P69" s="7">
        <v>7.8121206788018606E-6</v>
      </c>
      <c r="Q69" s="7">
        <v>8.3240602856656403E-6</v>
      </c>
      <c r="R69" s="7">
        <v>8.8506896336606906E-6</v>
      </c>
      <c r="S69" s="7">
        <v>9.3878446979598992E-6</v>
      </c>
      <c r="T69" s="7">
        <v>9.9311465865406305E-6</v>
      </c>
      <c r="U69" s="7">
        <v>1.0476179813811399E-5</v>
      </c>
      <c r="V69" s="7">
        <v>1.10186386579433E-5</v>
      </c>
      <c r="W69" s="7">
        <v>1.15544331831625E-5</v>
      </c>
      <c r="X69" s="7">
        <v>1.2079755068651799E-5</v>
      </c>
      <c r="Y69" s="14">
        <v>1.2591108840379801E-5</v>
      </c>
      <c r="AA69" s="13">
        <v>12600</v>
      </c>
      <c r="AB69" s="7">
        <v>7.2479707885875599E-6</v>
      </c>
      <c r="AC69" s="7">
        <v>7.7346843800653998E-6</v>
      </c>
      <c r="AD69" s="7">
        <v>8.2402831369431402E-6</v>
      </c>
      <c r="AE69" s="7">
        <v>8.7613480334268304E-6</v>
      </c>
      <c r="AF69" s="7">
        <v>9.2940120350920894E-6</v>
      </c>
      <c r="AG69" s="7">
        <v>9.8341196581984898E-6</v>
      </c>
      <c r="AH69" s="7">
        <v>1.03773843716262E-5</v>
      </c>
      <c r="AI69" s="7">
        <v>1.09195273703689E-5</v>
      </c>
      <c r="AJ69" s="7">
        <v>1.1456388030693701E-5</v>
      </c>
      <c r="AK69" s="7">
        <v>1.19840029837507E-5</v>
      </c>
      <c r="AL69" s="14">
        <v>1.2498655657201899E-5</v>
      </c>
      <c r="AN69" s="13">
        <v>12600</v>
      </c>
      <c r="AO69" s="7">
        <v>7.0787770894979903E-6</v>
      </c>
      <c r="AP69" s="7">
        <v>7.5547426328698303E-6</v>
      </c>
      <c r="AQ69" s="7">
        <v>8.0500231401665297E-6</v>
      </c>
      <c r="AR69" s="7">
        <v>8.5615321863431099E-6</v>
      </c>
      <c r="AS69" s="7">
        <v>9.0857061184867192E-6</v>
      </c>
      <c r="AT69" s="7">
        <v>9.6186345459389394E-6</v>
      </c>
      <c r="AU69" s="7">
        <v>1.01561959548698E-5</v>
      </c>
      <c r="AV69" s="7">
        <v>1.06941842268784E-5</v>
      </c>
      <c r="AW69" s="7">
        <v>1.12284164356871E-5</v>
      </c>
      <c r="AX69" s="7">
        <v>1.1754817335036901E-5</v>
      </c>
      <c r="AY69" s="14">
        <v>1.22694801174855E-5</v>
      </c>
      <c r="BA69" s="13">
        <v>12600</v>
      </c>
      <c r="BB69" s="7">
        <v>6.9041802119618002E-6</v>
      </c>
      <c r="BC69" s="7">
        <v>7.36856137730018E-6</v>
      </c>
      <c r="BD69" s="7">
        <v>7.8524811832075695E-6</v>
      </c>
      <c r="BE69" s="7">
        <v>8.3531516762807706E-6</v>
      </c>
      <c r="BF69" s="7">
        <v>8.8672965556463693E-6</v>
      </c>
      <c r="BG69" s="7">
        <v>9.3912575948988607E-6</v>
      </c>
      <c r="BH69" s="7">
        <v>9.9211100032705293E-6</v>
      </c>
      <c r="BI69" s="7">
        <v>1.0452774650327001E-5</v>
      </c>
      <c r="BJ69" s="7">
        <v>1.09821182819478E-5</v>
      </c>
      <c r="BK69" s="7">
        <v>1.15050367398955E-5</v>
      </c>
      <c r="BL69" s="14">
        <v>1.2017519673277099E-5</v>
      </c>
      <c r="BN69" s="13">
        <v>12600</v>
      </c>
      <c r="BO69" s="7">
        <v>4.2914748996530302E-6</v>
      </c>
      <c r="BP69" s="7">
        <v>4.5624531510720604E-6</v>
      </c>
      <c r="BQ69" s="7">
        <v>4.8459716166214099E-6</v>
      </c>
      <c r="BR69" s="7">
        <v>5.1411661165622303E-6</v>
      </c>
      <c r="BS69" s="7">
        <v>5.4469371637737304E-6</v>
      </c>
      <c r="BT69" s="7">
        <v>5.7619417936649396E-6</v>
      </c>
      <c r="BU69" s="7">
        <v>6.0846371705013496E-6</v>
      </c>
      <c r="BV69" s="7">
        <v>6.4133409608786497E-6</v>
      </c>
      <c r="BW69" s="7">
        <v>6.7461850657120102E-6</v>
      </c>
      <c r="BX69" s="7">
        <v>7.0811522377425899E-6</v>
      </c>
      <c r="BY69" s="14">
        <v>7.4160838237603098E-6</v>
      </c>
      <c r="CA69" s="13">
        <v>12600</v>
      </c>
      <c r="CB69" s="7">
        <v>6.6380651212319998E-6</v>
      </c>
      <c r="CC69" s="7">
        <v>7.0825883466503303E-6</v>
      </c>
      <c r="CD69" s="7">
        <v>7.5466266746550503E-6</v>
      </c>
      <c r="CE69" s="7">
        <v>8.0278381338264998E-6</v>
      </c>
      <c r="CF69" s="7">
        <v>8.5234020537611007E-6</v>
      </c>
      <c r="CG69" s="7">
        <v>9.0300934747158606E-6</v>
      </c>
      <c r="CH69" s="7">
        <v>9.5443686096445307E-6</v>
      </c>
      <c r="CI69" s="7">
        <v>1.00624523260321E-5</v>
      </c>
      <c r="CJ69" s="7">
        <v>1.0580420459040799E-5</v>
      </c>
      <c r="CK69" s="7">
        <v>1.10942723740562E-5</v>
      </c>
      <c r="CL69" s="14">
        <v>1.1599991780557999E-5</v>
      </c>
      <c r="CN69" s="13">
        <v>12600</v>
      </c>
      <c r="CO69" s="7">
        <v>4.4504730912995997E-6</v>
      </c>
      <c r="CP69" s="7">
        <v>4.8231829088850699E-6</v>
      </c>
      <c r="CQ69" s="7">
        <v>5.2233026983583998E-6</v>
      </c>
      <c r="CR69" s="7">
        <v>5.6499284150573299E-6</v>
      </c>
      <c r="CS69" s="7">
        <v>6.1017152507590597E-6</v>
      </c>
      <c r="CT69" s="7">
        <v>6.57698382610411E-6</v>
      </c>
      <c r="CU69" s="7">
        <v>7.0738390172570901E-6</v>
      </c>
      <c r="CV69" s="7">
        <v>7.5859491245109002E-6</v>
      </c>
      <c r="CW69" s="7">
        <v>8.1065920124942605E-6</v>
      </c>
      <c r="CX69" s="7">
        <v>8.6365126175359505E-6</v>
      </c>
      <c r="CY69" s="14">
        <v>9.1719472783459003E-6</v>
      </c>
      <c r="DA69" s="13">
        <v>12600</v>
      </c>
      <c r="DB69" s="7">
        <v>6.2824853965774897E-6</v>
      </c>
      <c r="DC69" s="7">
        <v>6.7019430273238796E-6</v>
      </c>
      <c r="DD69" s="7">
        <v>7.1405139959486199E-6</v>
      </c>
      <c r="DE69" s="7">
        <v>7.5962486054373903E-6</v>
      </c>
      <c r="DF69" s="7">
        <v>8.0667453341683297E-6</v>
      </c>
      <c r="DG69" s="7">
        <v>8.5492019116621799E-6</v>
      </c>
      <c r="DH69" s="7">
        <v>9.04047686556788E-6</v>
      </c>
      <c r="DI69" s="7">
        <v>9.5371546271411002E-6</v>
      </c>
      <c r="DJ69" s="7">
        <v>1.00356084887376E-5</v>
      </c>
      <c r="DK69" s="7">
        <v>1.0532057634088599E-5</v>
      </c>
      <c r="DL69" s="14">
        <v>1.10226165222007E-5</v>
      </c>
      <c r="DN69" s="13">
        <v>12600</v>
      </c>
      <c r="DO69" s="7">
        <v>5.0460136774325899E-6</v>
      </c>
      <c r="DP69" s="7">
        <v>5.3765690236287401E-6</v>
      </c>
      <c r="DQ69" s="7">
        <v>5.7229657803594402E-6</v>
      </c>
      <c r="DR69" s="7">
        <v>6.0840562746592503E-6</v>
      </c>
      <c r="DS69" s="7">
        <v>6.4583629993802797E-6</v>
      </c>
      <c r="DT69" s="7">
        <v>6.8440961146650898E-6</v>
      </c>
      <c r="DU69" s="7">
        <v>7.2391764222247698E-6</v>
      </c>
      <c r="DV69" s="7">
        <v>7.6412598178050102E-6</v>
      </c>
      <c r="DW69" s="7">
        <v>8.0477597554190806E-6</v>
      </c>
      <c r="DX69" s="7">
        <v>8.4558653315055604E-6</v>
      </c>
      <c r="DY69" s="14">
        <v>8.8625539458933696E-6</v>
      </c>
      <c r="EA69" s="13">
        <v>12600</v>
      </c>
      <c r="EB69" s="7">
        <v>4.3025439782135802E-6</v>
      </c>
      <c r="EC69" s="7">
        <v>4.5755177850707401E-6</v>
      </c>
      <c r="ED69" s="7">
        <v>4.8612067990531301E-6</v>
      </c>
      <c r="EE69" s="7">
        <v>5.15873698331248E-6</v>
      </c>
      <c r="EF69" s="7">
        <v>5.4669921505305798E-6</v>
      </c>
      <c r="EG69" s="7">
        <v>5.7846013271485398E-6</v>
      </c>
      <c r="EH69" s="7">
        <v>6.1099850686755803E-6</v>
      </c>
      <c r="EI69" s="7">
        <v>6.44142090293745E-6</v>
      </c>
      <c r="EJ69" s="7">
        <v>6.7769861923564403E-6</v>
      </c>
      <c r="EK69" s="7">
        <v>7.11459696243985E-6</v>
      </c>
      <c r="EL69" s="14">
        <v>7.4520143253648096E-6</v>
      </c>
      <c r="EN69" s="13">
        <v>12600</v>
      </c>
      <c r="EO69" s="7">
        <v>4.3025439782135802E-6</v>
      </c>
      <c r="EP69" s="7">
        <v>4.5755177850707401E-6</v>
      </c>
      <c r="EQ69" s="7">
        <v>4.8612067990531301E-6</v>
      </c>
      <c r="ER69" s="7">
        <v>5.15873698331248E-6</v>
      </c>
      <c r="ES69" s="7">
        <v>5.4669921505305798E-6</v>
      </c>
      <c r="ET69" s="7">
        <v>5.7846013271485398E-6</v>
      </c>
      <c r="EU69" s="7">
        <v>6.1099850686755803E-6</v>
      </c>
      <c r="EV69" s="7">
        <v>6.44142090293745E-6</v>
      </c>
      <c r="EW69" s="7">
        <v>6.7769861923564403E-6</v>
      </c>
      <c r="EX69" s="7">
        <v>7.11459696243985E-6</v>
      </c>
      <c r="EY69" s="14">
        <v>7.4520143253648096E-6</v>
      </c>
      <c r="FA69" s="13">
        <v>12600</v>
      </c>
      <c r="FB69" s="7">
        <v>5.9407472589755302E-6</v>
      </c>
      <c r="FC69" s="7">
        <v>6.3355764282658697E-6</v>
      </c>
      <c r="FD69" s="7">
        <v>6.7488296352885398E-6</v>
      </c>
      <c r="FE69" s="7">
        <v>7.1788559000570999E-6</v>
      </c>
      <c r="FF69" s="7">
        <v>7.62358654958833E-6</v>
      </c>
      <c r="FG69" s="7">
        <v>8.0805715445712402E-6</v>
      </c>
      <c r="FH69" s="7">
        <v>8.5470248124518602E-6</v>
      </c>
      <c r="FI69" s="7">
        <v>9.0198729543758706E-6</v>
      </c>
      <c r="FJ69" s="7">
        <v>9.4958025943872801E-6</v>
      </c>
      <c r="FK69" s="7">
        <v>9.9713032080427408E-6</v>
      </c>
      <c r="FL69" s="14">
        <v>1.0442704042170801E-5</v>
      </c>
      <c r="FN69" s="13">
        <v>12600</v>
      </c>
      <c r="FO69" s="7">
        <v>5.5447609373397804E-6</v>
      </c>
      <c r="FP69" s="7">
        <v>5.9114711556497003E-6</v>
      </c>
      <c r="FQ69" s="7">
        <v>6.2956050234764802E-6</v>
      </c>
      <c r="FR69" s="7">
        <v>6.6957675726433698E-6</v>
      </c>
      <c r="FS69" s="7">
        <v>7.11018441193009E-6</v>
      </c>
      <c r="FT69" s="7">
        <v>7.5367273956951199E-6</v>
      </c>
      <c r="FU69" s="7">
        <v>7.9729476211759806E-6</v>
      </c>
      <c r="FV69" s="7">
        <v>8.4161110137708506E-6</v>
      </c>
      <c r="FW69" s="7">
        <v>8.86323246742032E-6</v>
      </c>
      <c r="FX69" s="7">
        <v>9.3111058298093099E-6</v>
      </c>
      <c r="FY69" s="14">
        <v>9.7563285942928695E-6</v>
      </c>
      <c r="GA69" s="13">
        <v>12600</v>
      </c>
      <c r="GB69" s="7">
        <v>4.5606820032782099E-6</v>
      </c>
      <c r="GC69" s="7">
        <v>4.8567657852948798E-6</v>
      </c>
      <c r="GD69" s="7">
        <v>5.1670189865340398E-6</v>
      </c>
      <c r="GE69" s="7">
        <v>5.4904575094279398E-6</v>
      </c>
      <c r="GF69" s="7">
        <v>5.82580803712873E-6</v>
      </c>
      <c r="GG69" s="7">
        <v>6.17152089984975E-6</v>
      </c>
      <c r="GH69" s="7">
        <v>6.5257871272582797E-6</v>
      </c>
      <c r="GI69" s="7">
        <v>6.8865562000452398E-6</v>
      </c>
      <c r="GJ69" s="7">
        <v>7.25155142513445E-6</v>
      </c>
      <c r="GK69" s="7">
        <v>7.6182807550351198E-6</v>
      </c>
      <c r="GL69" s="14">
        <v>7.9840420406532803E-6</v>
      </c>
      <c r="GN69" s="13">
        <v>12600</v>
      </c>
      <c r="GO69" s="7">
        <v>4.3175571713398302E-6</v>
      </c>
      <c r="GP69" s="7">
        <v>4.5932397666113299E-6</v>
      </c>
      <c r="GQ69" s="7">
        <v>4.8818735787932204E-6</v>
      </c>
      <c r="GR69" s="7">
        <v>5.18256972740214E-6</v>
      </c>
      <c r="GS69" s="7">
        <v>5.4941875873794604E-6</v>
      </c>
      <c r="GT69" s="7">
        <v>5.8153161170958502E-6</v>
      </c>
      <c r="GU69" s="7">
        <v>6.1443238943794998E-6</v>
      </c>
      <c r="GV69" s="7">
        <v>6.4794315347924997E-6</v>
      </c>
      <c r="GW69" s="7">
        <v>6.8186399457086597E-6</v>
      </c>
      <c r="GX69" s="7">
        <v>7.1597723544950898E-6</v>
      </c>
      <c r="GY69" s="14">
        <v>7.5004792324273998E-6</v>
      </c>
      <c r="HA69" s="13">
        <v>12600</v>
      </c>
      <c r="HB69" s="7">
        <v>4.3962352627606099E-6</v>
      </c>
      <c r="HC69" s="7">
        <v>4.68042335757908E-6</v>
      </c>
      <c r="HD69" s="7">
        <v>4.9781718139687899E-6</v>
      </c>
      <c r="HE69" s="7">
        <v>5.2885278283813402E-6</v>
      </c>
      <c r="HF69" s="7">
        <v>5.6102626984838899E-6</v>
      </c>
      <c r="HG69" s="7">
        <v>5.9419171193202002E-6</v>
      </c>
      <c r="HH69" s="7">
        <v>6.2817682991093003E-6</v>
      </c>
      <c r="HI69" s="7">
        <v>6.6278625054309097E-6</v>
      </c>
      <c r="HJ69" s="7">
        <v>6.9780288594134204E-6</v>
      </c>
      <c r="HK69" s="7">
        <v>7.32988853403694E-6</v>
      </c>
      <c r="HL69" s="14">
        <v>7.6808583323353603E-6</v>
      </c>
    </row>
    <row r="70" spans="1:220" x14ac:dyDescent="0.25">
      <c r="A70" s="13">
        <v>14000</v>
      </c>
      <c r="B70" s="7">
        <v>7.4695146388073098E-6</v>
      </c>
      <c r="C70" s="7">
        <v>7.9695839980604507E-6</v>
      </c>
      <c r="D70" s="7">
        <v>8.4869611401396701E-6</v>
      </c>
      <c r="E70" s="7">
        <v>9.0175120909838907E-6</v>
      </c>
      <c r="F70" s="7">
        <v>9.5567988192067995E-6</v>
      </c>
      <c r="G70" s="7">
        <v>1.01003079032234E-5</v>
      </c>
      <c r="H70" s="7">
        <v>1.0643643998639101E-5</v>
      </c>
      <c r="I70" s="7">
        <v>1.11826700823611E-5</v>
      </c>
      <c r="J70" s="7">
        <v>1.17135911471549E-5</v>
      </c>
      <c r="K70" s="7">
        <v>1.2232988518232499E-5</v>
      </c>
      <c r="L70" s="14">
        <v>1.27378169315617E-5</v>
      </c>
      <c r="N70" s="13">
        <v>14000</v>
      </c>
      <c r="O70" s="7">
        <v>7.3247139041412902E-6</v>
      </c>
      <c r="P70" s="7">
        <v>7.8153307273354502E-6</v>
      </c>
      <c r="Q70" s="7">
        <v>8.32426378994532E-6</v>
      </c>
      <c r="R70" s="7">
        <v>8.8478622504878407E-6</v>
      </c>
      <c r="S70" s="7">
        <v>9.38206907384091E-6</v>
      </c>
      <c r="T70" s="7">
        <v>9.9226033848189607E-6</v>
      </c>
      <c r="U70" s="7">
        <v>1.04651318964271E-5</v>
      </c>
      <c r="V70" s="7">
        <v>1.1005411737656199E-5</v>
      </c>
      <c r="W70" s="7">
        <v>1.1539396041851401E-5</v>
      </c>
      <c r="X70" s="7">
        <v>1.20633016512139E-5</v>
      </c>
      <c r="Y70" s="14">
        <v>1.2573643582303899E-5</v>
      </c>
      <c r="AA70" s="13">
        <v>14000</v>
      </c>
      <c r="AB70" s="7">
        <v>7.2579497453190002E-6</v>
      </c>
      <c r="AC70" s="7">
        <v>7.7414389821897399E-6</v>
      </c>
      <c r="AD70" s="7">
        <v>8.2436859472670596E-6</v>
      </c>
      <c r="AE70" s="7">
        <v>8.7614049361064896E-6</v>
      </c>
      <c r="AF70" s="7">
        <v>9.2908642341187997E-6</v>
      </c>
      <c r="AG70" s="7">
        <v>9.8280339899777108E-6</v>
      </c>
      <c r="AH70" s="7">
        <v>1.0368734394266801E-5</v>
      </c>
      <c r="AI70" s="7">
        <v>1.09087687617183E-5</v>
      </c>
      <c r="AJ70" s="7">
        <v>1.14440319365103E-5</v>
      </c>
      <c r="AK70" s="7">
        <v>1.19705903634991E-5</v>
      </c>
      <c r="AL70" s="14">
        <v>1.2484734752850201E-5</v>
      </c>
      <c r="AN70" s="13">
        <v>14000</v>
      </c>
      <c r="AO70" s="7">
        <v>7.0889467627742703E-6</v>
      </c>
      <c r="AP70" s="7">
        <v>7.5612228534013398E-6</v>
      </c>
      <c r="AQ70" s="7">
        <v>8.0526544076456707E-6</v>
      </c>
      <c r="AR70" s="7">
        <v>8.5603021598877506E-6</v>
      </c>
      <c r="AS70" s="7">
        <v>9.0807567108812093E-6</v>
      </c>
      <c r="AT70" s="7">
        <v>9.6102569110216292E-6</v>
      </c>
      <c r="AU70" s="7">
        <v>1.0144814967418401E-5</v>
      </c>
      <c r="AV70" s="7">
        <v>1.06803353135579E-5</v>
      </c>
      <c r="AW70" s="7">
        <v>1.1212718070177099E-5</v>
      </c>
      <c r="AX70" s="7">
        <v>1.17379422891781E-5</v>
      </c>
      <c r="AY70" s="14">
        <v>1.22521279372019E-5</v>
      </c>
      <c r="BA70" s="13">
        <v>14000</v>
      </c>
      <c r="BB70" s="7">
        <v>6.9128823765949999E-6</v>
      </c>
      <c r="BC70" s="7">
        <v>7.3731363475586398E-6</v>
      </c>
      <c r="BD70" s="7">
        <v>7.8527253805326892E-6</v>
      </c>
      <c r="BE70" s="7">
        <v>8.3490121301054503E-6</v>
      </c>
      <c r="BF70" s="7">
        <v>8.8588832391717697E-6</v>
      </c>
      <c r="BG70" s="7">
        <v>9.3788444166929196E-6</v>
      </c>
      <c r="BH70" s="7">
        <v>9.9051251903552892E-6</v>
      </c>
      <c r="BI70" s="7">
        <v>1.04337825044758E-5</v>
      </c>
      <c r="BJ70" s="7">
        <v>1.09607949233079E-5</v>
      </c>
      <c r="BK70" s="7">
        <v>1.1482142513719201E-5</v>
      </c>
      <c r="BL70" s="14">
        <v>1.19938705695856E-5</v>
      </c>
      <c r="BN70" s="13">
        <v>14000</v>
      </c>
      <c r="BO70" s="7">
        <v>4.2859401187972901E-6</v>
      </c>
      <c r="BP70" s="7">
        <v>4.5543304406016298E-6</v>
      </c>
      <c r="BQ70" s="7">
        <v>4.8350235156372696E-6</v>
      </c>
      <c r="BR70" s="7">
        <v>5.1271736427651296E-6</v>
      </c>
      <c r="BS70" s="7">
        <v>5.4296993496028401E-6</v>
      </c>
      <c r="BT70" s="7">
        <v>5.7412970899840197E-6</v>
      </c>
      <c r="BU70" s="7">
        <v>6.0605091000177202E-6</v>
      </c>
      <c r="BV70" s="7">
        <v>6.3856921389629797E-6</v>
      </c>
      <c r="BW70" s="7">
        <v>6.7150531645382804E-6</v>
      </c>
      <c r="BX70" s="7">
        <v>7.0466641883307604E-6</v>
      </c>
      <c r="BY70" s="14">
        <v>7.3784715041522801E-6</v>
      </c>
      <c r="CA70" s="13">
        <v>14000</v>
      </c>
      <c r="CB70" s="7">
        <v>6.6438245568818896E-6</v>
      </c>
      <c r="CC70" s="7">
        <v>7.0837243876903802E-6</v>
      </c>
      <c r="CD70" s="7">
        <v>7.5428638087369299E-6</v>
      </c>
      <c r="CE70" s="7">
        <v>8.0190407617741802E-6</v>
      </c>
      <c r="CF70" s="7">
        <v>8.5095933337081992E-6</v>
      </c>
      <c r="CG70" s="7">
        <v>9.0114654918260599E-6</v>
      </c>
      <c r="CH70" s="7">
        <v>9.5212835892959104E-6</v>
      </c>
      <c r="CI70" s="7">
        <v>1.00354355844724E-5</v>
      </c>
      <c r="CJ70" s="7">
        <v>1.05501464144684E-5</v>
      </c>
      <c r="CK70" s="7">
        <v>1.10615452008769E-5</v>
      </c>
      <c r="CL70" s="14">
        <v>1.1565722265581601E-5</v>
      </c>
      <c r="CN70" s="13">
        <v>14000</v>
      </c>
      <c r="CO70" s="7">
        <v>4.4412717172043001E-6</v>
      </c>
      <c r="CP70" s="7">
        <v>4.81210950620978E-6</v>
      </c>
      <c r="CQ70" s="7">
        <v>5.2101214080003499E-6</v>
      </c>
      <c r="CR70" s="7">
        <v>5.6344022449816704E-6</v>
      </c>
      <c r="CS70" s="7">
        <v>6.0836085806391599E-6</v>
      </c>
      <c r="CT70" s="7">
        <v>6.5560630766282902E-6</v>
      </c>
      <c r="CU70" s="7">
        <v>7.0498714877849298E-6</v>
      </c>
      <c r="CV70" s="7">
        <v>7.5595181075842799E-6</v>
      </c>
      <c r="CW70" s="7">
        <v>8.0791596540402002E-6</v>
      </c>
      <c r="CX70" s="7">
        <v>8.6090132891700202E-6</v>
      </c>
      <c r="CY70" s="14">
        <v>9.1456473659289901E-6</v>
      </c>
      <c r="DA70" s="13">
        <v>14000</v>
      </c>
      <c r="DB70" s="7">
        <v>6.2821793718833499E-6</v>
      </c>
      <c r="DC70" s="7">
        <v>6.6965417445708697E-6</v>
      </c>
      <c r="DD70" s="7">
        <v>7.1296654410962602E-6</v>
      </c>
      <c r="DE70" s="7">
        <v>7.5797208440088797E-6</v>
      </c>
      <c r="DF70" s="7">
        <v>8.0444493916464603E-6</v>
      </c>
      <c r="DG70" s="7">
        <v>8.5212089936921493E-6</v>
      </c>
      <c r="DH70" s="7">
        <v>9.0070291829993893E-6</v>
      </c>
      <c r="DI70" s="7">
        <v>9.4986697449539706E-6</v>
      </c>
      <c r="DJ70" s="7">
        <v>9.9926775726053605E-6</v>
      </c>
      <c r="DK70" s="7">
        <v>1.0485438188116101E-5</v>
      </c>
      <c r="DL70" s="14">
        <v>1.0973220238826901E-5</v>
      </c>
      <c r="DN70" s="13">
        <v>14000</v>
      </c>
      <c r="DO70" s="7">
        <v>5.0329740005669696E-6</v>
      </c>
      <c r="DP70" s="7">
        <v>5.3586147241322704E-6</v>
      </c>
      <c r="DQ70" s="7">
        <v>5.6996706473494796E-6</v>
      </c>
      <c r="DR70" s="7">
        <v>6.0550459966354298E-6</v>
      </c>
      <c r="DS70" s="7">
        <v>6.4233355662040702E-6</v>
      </c>
      <c r="DT70" s="7">
        <v>6.8028424856378804E-6</v>
      </c>
      <c r="DU70" s="7">
        <v>7.1916011093640298E-6</v>
      </c>
      <c r="DV70" s="7">
        <v>7.5874011887105701E-6</v>
      </c>
      <c r="DW70" s="7">
        <v>7.9878099337816296E-6</v>
      </c>
      <c r="DX70" s="7">
        <v>8.3901895284338501E-6</v>
      </c>
      <c r="DY70" s="14">
        <v>8.7917088827759193E-6</v>
      </c>
      <c r="EA70" s="13">
        <v>14000</v>
      </c>
      <c r="EB70" s="7">
        <v>4.2953602830459698E-6</v>
      </c>
      <c r="EC70" s="7">
        <v>4.5654469974326404E-6</v>
      </c>
      <c r="ED70" s="7">
        <v>4.8479856612531201E-6</v>
      </c>
      <c r="EE70" s="7">
        <v>5.1421231149264102E-6</v>
      </c>
      <c r="EF70" s="7">
        <v>5.4467632929248104E-6</v>
      </c>
      <c r="EG70" s="7">
        <v>5.76057977251976E-6</v>
      </c>
      <c r="EH70" s="7">
        <v>6.0820901446963496E-6</v>
      </c>
      <c r="EI70" s="7">
        <v>6.4096158365874197E-6</v>
      </c>
      <c r="EJ70" s="7">
        <v>6.7413192810747499E-6</v>
      </c>
      <c r="EK70" s="7">
        <v>7.0752175879115201E-6</v>
      </c>
      <c r="EL70" s="14">
        <v>7.4091904887736396E-6</v>
      </c>
      <c r="EN70" s="13">
        <v>14000</v>
      </c>
      <c r="EO70" s="7">
        <v>4.2953602830459698E-6</v>
      </c>
      <c r="EP70" s="7">
        <v>4.5654469974326404E-6</v>
      </c>
      <c r="EQ70" s="7">
        <v>4.8479856612531201E-6</v>
      </c>
      <c r="ER70" s="7">
        <v>5.1421231149264102E-6</v>
      </c>
      <c r="ES70" s="7">
        <v>5.4467632929248104E-6</v>
      </c>
      <c r="ET70" s="7">
        <v>5.76057977251976E-6</v>
      </c>
      <c r="EU70" s="7">
        <v>6.0820901446963496E-6</v>
      </c>
      <c r="EV70" s="7">
        <v>6.4096158365874197E-6</v>
      </c>
      <c r="EW70" s="7">
        <v>6.7413192810747499E-6</v>
      </c>
      <c r="EX70" s="7">
        <v>7.0752175879115201E-6</v>
      </c>
      <c r="EY70" s="14">
        <v>7.4091904887736396E-6</v>
      </c>
      <c r="FA70" s="13">
        <v>14000</v>
      </c>
      <c r="FB70" s="7">
        <v>5.93535675152192E-6</v>
      </c>
      <c r="FC70" s="7">
        <v>6.3248956624478898E-6</v>
      </c>
      <c r="FD70" s="7">
        <v>6.73245628609107E-6</v>
      </c>
      <c r="FE70" s="7">
        <v>7.1564856483695296E-6</v>
      </c>
      <c r="FF70" s="7">
        <v>7.5950369489149302E-6</v>
      </c>
      <c r="FG70" s="7">
        <v>8.0458026556152908E-6</v>
      </c>
      <c r="FH70" s="7">
        <v>8.5061558346615993E-6</v>
      </c>
      <c r="FI70" s="7">
        <v>8.9731945026417101E-6</v>
      </c>
      <c r="FJ70" s="7">
        <v>9.4437845529203097E-6</v>
      </c>
      <c r="FK70" s="7">
        <v>9.9145982056729093E-6</v>
      </c>
      <c r="FL70" s="14">
        <v>1.03821465561784E-5</v>
      </c>
      <c r="FN70" s="13">
        <v>14000</v>
      </c>
      <c r="FO70" s="7">
        <v>5.5346349890334596E-6</v>
      </c>
      <c r="FP70" s="7">
        <v>5.8960323164109997E-6</v>
      </c>
      <c r="FQ70" s="7">
        <v>6.2744189405173102E-6</v>
      </c>
      <c r="FR70" s="7">
        <v>6.6684759990114896E-6</v>
      </c>
      <c r="FS70" s="7">
        <v>7.0765284523146899E-6</v>
      </c>
      <c r="FT70" s="7">
        <v>7.4965694500683101E-6</v>
      </c>
      <c r="FU70" s="7">
        <v>7.9262913984808896E-6</v>
      </c>
      <c r="FV70" s="7">
        <v>8.3631192481096501E-6</v>
      </c>
      <c r="FW70" s="7">
        <v>8.8042421248800895E-6</v>
      </c>
      <c r="FX70" s="7">
        <v>9.2466406085572194E-6</v>
      </c>
      <c r="FY70" s="14">
        <v>9.6871084008262204E-6</v>
      </c>
      <c r="GA70" s="13">
        <v>14000</v>
      </c>
      <c r="GB70" s="7">
        <v>4.5469017229349801E-6</v>
      </c>
      <c r="GC70" s="7">
        <v>4.83864626317825E-6</v>
      </c>
      <c r="GD70" s="7">
        <v>5.1441751824065299E-6</v>
      </c>
      <c r="GE70" s="7">
        <v>5.4625418702117898E-6</v>
      </c>
      <c r="GF70" s="7">
        <v>5.7925281067913999E-6</v>
      </c>
      <c r="GG70" s="7">
        <v>6.1326579397316397E-6</v>
      </c>
      <c r="GH70" s="7">
        <v>6.4812156037870103E-6</v>
      </c>
      <c r="GI70" s="7">
        <v>6.83626411058992E-6</v>
      </c>
      <c r="GJ70" s="7">
        <v>7.19566147985622E-6</v>
      </c>
      <c r="GK70" s="7">
        <v>7.5570723769647796E-6</v>
      </c>
      <c r="GL70" s="14">
        <v>7.9179739694563002E-6</v>
      </c>
      <c r="GN70" s="13">
        <v>14000</v>
      </c>
      <c r="GO70" s="7">
        <v>4.3081991009258199E-6</v>
      </c>
      <c r="GP70" s="7">
        <v>4.5805991854736199E-6</v>
      </c>
      <c r="GQ70" s="7">
        <v>4.86565356040998E-6</v>
      </c>
      <c r="GR70" s="7">
        <v>5.1624978227572204E-6</v>
      </c>
      <c r="GS70" s="7">
        <v>5.4700147114187704E-6</v>
      </c>
      <c r="GT70" s="7">
        <v>5.7868450987460998E-6</v>
      </c>
      <c r="GU70" s="7">
        <v>6.1114712736867304E-6</v>
      </c>
      <c r="GV70" s="7">
        <v>6.4421646750469796E-6</v>
      </c>
      <c r="GW70" s="7">
        <v>6.7770251875280103E-6</v>
      </c>
      <c r="GX70" s="7">
        <v>7.1139933401451001E-6</v>
      </c>
      <c r="GY70" s="14">
        <v>7.4508567080492001E-6</v>
      </c>
      <c r="HA70" s="13">
        <v>14000</v>
      </c>
      <c r="HB70" s="7">
        <v>4.3830396222037099E-6</v>
      </c>
      <c r="HC70" s="7">
        <v>4.6631824722307399E-6</v>
      </c>
      <c r="HD70" s="7">
        <v>4.9565114782126597E-6</v>
      </c>
      <c r="HE70" s="7">
        <v>5.2621224670162498E-6</v>
      </c>
      <c r="HF70" s="7">
        <v>5.5788527158419598E-6</v>
      </c>
      <c r="HG70" s="7">
        <v>5.9052940297719302E-6</v>
      </c>
      <c r="HH70" s="7">
        <v>6.2398095666394999E-6</v>
      </c>
      <c r="HI70" s="7">
        <v>6.5805511810375998E-6</v>
      </c>
      <c r="HJ70" s="7">
        <v>6.9254743727007103E-6</v>
      </c>
      <c r="HK70" s="7">
        <v>7.2723486639094201E-6</v>
      </c>
      <c r="HL70" s="14">
        <v>7.61876221574156E-6</v>
      </c>
    </row>
    <row r="71" spans="1:220" x14ac:dyDescent="0.25">
      <c r="A71" s="13"/>
      <c r="L71" s="5"/>
      <c r="N71" s="13"/>
      <c r="Y71" s="5"/>
      <c r="AA71" s="13"/>
      <c r="AL71" s="5"/>
      <c r="AN71" s="13"/>
      <c r="AY71" s="5"/>
      <c r="BA71" s="13"/>
      <c r="BL71" s="5"/>
      <c r="BN71" s="13"/>
      <c r="BY71" s="5"/>
      <c r="CA71" s="13"/>
      <c r="CL71" s="5"/>
      <c r="CN71" s="13"/>
      <c r="CY71" s="5"/>
      <c r="DA71" s="13"/>
      <c r="DL71" s="5"/>
      <c r="DN71" s="13"/>
      <c r="DY71" s="5"/>
      <c r="EA71" s="13"/>
      <c r="EL71" s="5"/>
      <c r="EN71" s="13"/>
      <c r="EY71" s="5"/>
      <c r="FA71" s="13"/>
      <c r="FL71" s="5"/>
      <c r="FN71" s="13"/>
      <c r="FY71" s="5"/>
      <c r="GA71" s="13"/>
      <c r="GL71" s="5"/>
      <c r="GN71" s="13"/>
      <c r="GY71" s="5"/>
      <c r="HA71" s="13"/>
      <c r="HL71" s="5"/>
    </row>
    <row r="72" spans="1:220" x14ac:dyDescent="0.25">
      <c r="A72" s="13"/>
      <c r="L72" s="5"/>
      <c r="N72" s="13"/>
      <c r="Y72" s="5"/>
      <c r="AA72" s="13"/>
      <c r="AL72" s="5"/>
      <c r="AN72" s="13"/>
      <c r="AY72" s="5"/>
      <c r="BA72" s="13"/>
      <c r="BL72" s="5"/>
      <c r="BN72" s="13"/>
      <c r="BY72" s="5"/>
      <c r="CA72" s="13"/>
      <c r="CL72" s="5"/>
      <c r="CN72" s="13"/>
      <c r="CY72" s="5"/>
      <c r="DA72" s="13"/>
      <c r="DL72" s="5"/>
      <c r="DN72" s="13"/>
      <c r="DY72" s="5"/>
      <c r="EA72" s="13"/>
      <c r="EL72" s="5"/>
      <c r="EN72" s="13"/>
      <c r="EY72" s="5"/>
      <c r="FA72" s="13"/>
      <c r="FL72" s="5"/>
      <c r="FN72" s="13"/>
      <c r="FY72" s="5"/>
      <c r="GA72" s="13"/>
      <c r="GL72" s="5"/>
      <c r="GN72" s="13"/>
      <c r="GY72" s="5"/>
      <c r="HA72" s="13"/>
      <c r="HL72" s="5"/>
    </row>
    <row r="73" spans="1:220" x14ac:dyDescent="0.25">
      <c r="A73" s="13" t="s">
        <v>163</v>
      </c>
      <c r="B73">
        <v>0</v>
      </c>
      <c r="C73">
        <v>0.09</v>
      </c>
      <c r="D73">
        <v>0.18</v>
      </c>
      <c r="E73">
        <v>0.27</v>
      </c>
      <c r="F73">
        <v>0.36</v>
      </c>
      <c r="G73">
        <v>0.45</v>
      </c>
      <c r="H73">
        <v>0.54</v>
      </c>
      <c r="I73">
        <v>0.63</v>
      </c>
      <c r="J73">
        <v>0.72</v>
      </c>
      <c r="K73">
        <v>0.80999999999999905</v>
      </c>
      <c r="L73" s="5">
        <v>0.9</v>
      </c>
      <c r="N73" s="13" t="s">
        <v>163</v>
      </c>
      <c r="O73">
        <v>0</v>
      </c>
      <c r="P73">
        <v>0.09</v>
      </c>
      <c r="Q73">
        <v>0.18</v>
      </c>
      <c r="R73">
        <v>0.27</v>
      </c>
      <c r="S73">
        <v>0.36</v>
      </c>
      <c r="T73">
        <v>0.45</v>
      </c>
      <c r="U73">
        <v>0.54</v>
      </c>
      <c r="V73">
        <v>0.63</v>
      </c>
      <c r="W73">
        <v>0.72</v>
      </c>
      <c r="X73">
        <v>0.80999999999999905</v>
      </c>
      <c r="Y73" s="5">
        <v>0.9</v>
      </c>
      <c r="AA73" s="13" t="s">
        <v>163</v>
      </c>
      <c r="AB73">
        <v>0</v>
      </c>
      <c r="AC73">
        <v>0.09</v>
      </c>
      <c r="AD73">
        <v>0.18</v>
      </c>
      <c r="AE73">
        <v>0.27</v>
      </c>
      <c r="AF73">
        <v>0.36</v>
      </c>
      <c r="AG73">
        <v>0.45</v>
      </c>
      <c r="AH73">
        <v>0.54</v>
      </c>
      <c r="AI73">
        <v>0.63</v>
      </c>
      <c r="AJ73">
        <v>0.72</v>
      </c>
      <c r="AK73">
        <v>0.80999999999999905</v>
      </c>
      <c r="AL73" s="5">
        <v>0.9</v>
      </c>
      <c r="AN73" s="13" t="s">
        <v>163</v>
      </c>
      <c r="AO73">
        <v>0</v>
      </c>
      <c r="AP73">
        <v>0.09</v>
      </c>
      <c r="AQ73">
        <v>0.18</v>
      </c>
      <c r="AR73">
        <v>0.27</v>
      </c>
      <c r="AS73">
        <v>0.36</v>
      </c>
      <c r="AT73">
        <v>0.45</v>
      </c>
      <c r="AU73">
        <v>0.54</v>
      </c>
      <c r="AV73">
        <v>0.63</v>
      </c>
      <c r="AW73">
        <v>0.72</v>
      </c>
      <c r="AX73">
        <v>0.80999999999999905</v>
      </c>
      <c r="AY73" s="5">
        <v>0.9</v>
      </c>
      <c r="BA73" s="13" t="s">
        <v>163</v>
      </c>
      <c r="BB73">
        <v>0</v>
      </c>
      <c r="BC73">
        <v>0.09</v>
      </c>
      <c r="BD73">
        <v>0.18</v>
      </c>
      <c r="BE73">
        <v>0.27</v>
      </c>
      <c r="BF73">
        <v>0.36</v>
      </c>
      <c r="BG73">
        <v>0.45</v>
      </c>
      <c r="BH73">
        <v>0.54</v>
      </c>
      <c r="BI73">
        <v>0.63</v>
      </c>
      <c r="BJ73">
        <v>0.72</v>
      </c>
      <c r="BK73">
        <v>0.80999999999999905</v>
      </c>
      <c r="BL73" s="5">
        <v>0.9</v>
      </c>
      <c r="BN73" s="13" t="s">
        <v>163</v>
      </c>
      <c r="BO73">
        <v>0</v>
      </c>
      <c r="BP73">
        <v>0.09</v>
      </c>
      <c r="BQ73">
        <v>0.18</v>
      </c>
      <c r="BR73">
        <v>0.27</v>
      </c>
      <c r="BS73">
        <v>0.36</v>
      </c>
      <c r="BT73">
        <v>0.45</v>
      </c>
      <c r="BU73">
        <v>0.54</v>
      </c>
      <c r="BV73">
        <v>0.63</v>
      </c>
      <c r="BW73">
        <v>0.72</v>
      </c>
      <c r="BX73">
        <v>0.80999999999999905</v>
      </c>
      <c r="BY73" s="5">
        <v>0.9</v>
      </c>
      <c r="CA73" s="13" t="s">
        <v>163</v>
      </c>
      <c r="CB73">
        <v>0</v>
      </c>
      <c r="CC73">
        <v>0.09</v>
      </c>
      <c r="CD73">
        <v>0.18</v>
      </c>
      <c r="CE73">
        <v>0.27</v>
      </c>
      <c r="CF73">
        <v>0.36</v>
      </c>
      <c r="CG73">
        <v>0.45</v>
      </c>
      <c r="CH73">
        <v>0.54</v>
      </c>
      <c r="CI73">
        <v>0.63</v>
      </c>
      <c r="CJ73">
        <v>0.72</v>
      </c>
      <c r="CK73">
        <v>0.80999999999999905</v>
      </c>
      <c r="CL73" s="5">
        <v>0.9</v>
      </c>
      <c r="CN73" s="13" t="s">
        <v>163</v>
      </c>
      <c r="CO73">
        <v>0</v>
      </c>
      <c r="CP73">
        <v>0.09</v>
      </c>
      <c r="CQ73">
        <v>0.18</v>
      </c>
      <c r="CR73">
        <v>0.27</v>
      </c>
      <c r="CS73">
        <v>0.36</v>
      </c>
      <c r="CT73">
        <v>0.45</v>
      </c>
      <c r="CU73">
        <v>0.54</v>
      </c>
      <c r="CV73">
        <v>0.63</v>
      </c>
      <c r="CW73">
        <v>0.72</v>
      </c>
      <c r="CX73">
        <v>0.80999999999999905</v>
      </c>
      <c r="CY73" s="5">
        <v>0.9</v>
      </c>
      <c r="DA73" s="13" t="s">
        <v>163</v>
      </c>
      <c r="DB73">
        <v>0</v>
      </c>
      <c r="DC73">
        <v>0.09</v>
      </c>
      <c r="DD73">
        <v>0.18</v>
      </c>
      <c r="DE73">
        <v>0.27</v>
      </c>
      <c r="DF73">
        <v>0.36</v>
      </c>
      <c r="DG73">
        <v>0.45</v>
      </c>
      <c r="DH73">
        <v>0.54</v>
      </c>
      <c r="DI73">
        <v>0.63</v>
      </c>
      <c r="DJ73">
        <v>0.72</v>
      </c>
      <c r="DK73">
        <v>0.80999999999999905</v>
      </c>
      <c r="DL73" s="5">
        <v>0.9</v>
      </c>
      <c r="DN73" s="13" t="s">
        <v>163</v>
      </c>
      <c r="DO73">
        <v>0</v>
      </c>
      <c r="DP73">
        <v>0.09</v>
      </c>
      <c r="DQ73">
        <v>0.18</v>
      </c>
      <c r="DR73">
        <v>0.27</v>
      </c>
      <c r="DS73">
        <v>0.36</v>
      </c>
      <c r="DT73">
        <v>0.45</v>
      </c>
      <c r="DU73">
        <v>0.54</v>
      </c>
      <c r="DV73">
        <v>0.63</v>
      </c>
      <c r="DW73">
        <v>0.72</v>
      </c>
      <c r="DX73">
        <v>0.80999999999999905</v>
      </c>
      <c r="DY73" s="5">
        <v>0.9</v>
      </c>
      <c r="EA73" s="13" t="s">
        <v>163</v>
      </c>
      <c r="EB73">
        <v>0</v>
      </c>
      <c r="EC73">
        <v>0.09</v>
      </c>
      <c r="ED73">
        <v>0.18</v>
      </c>
      <c r="EE73">
        <v>0.27</v>
      </c>
      <c r="EF73">
        <v>0.36</v>
      </c>
      <c r="EG73">
        <v>0.45</v>
      </c>
      <c r="EH73">
        <v>0.54</v>
      </c>
      <c r="EI73">
        <v>0.63</v>
      </c>
      <c r="EJ73">
        <v>0.72</v>
      </c>
      <c r="EK73">
        <v>0.80999999999999905</v>
      </c>
      <c r="EL73" s="5">
        <v>0.9</v>
      </c>
      <c r="EN73" s="13" t="s">
        <v>163</v>
      </c>
      <c r="EO73">
        <v>0</v>
      </c>
      <c r="EP73">
        <v>0.09</v>
      </c>
      <c r="EQ73">
        <v>0.18</v>
      </c>
      <c r="ER73">
        <v>0.27</v>
      </c>
      <c r="ES73">
        <v>0.36</v>
      </c>
      <c r="ET73">
        <v>0.45</v>
      </c>
      <c r="EU73">
        <v>0.54</v>
      </c>
      <c r="EV73">
        <v>0.63</v>
      </c>
      <c r="EW73">
        <v>0.72</v>
      </c>
      <c r="EX73">
        <v>0.80999999999999905</v>
      </c>
      <c r="EY73" s="5">
        <v>0.9</v>
      </c>
      <c r="FA73" s="13" t="s">
        <v>163</v>
      </c>
      <c r="FB73">
        <v>0</v>
      </c>
      <c r="FC73">
        <v>0.09</v>
      </c>
      <c r="FD73">
        <v>0.18</v>
      </c>
      <c r="FE73">
        <v>0.27</v>
      </c>
      <c r="FF73">
        <v>0.36</v>
      </c>
      <c r="FG73">
        <v>0.45</v>
      </c>
      <c r="FH73">
        <v>0.54</v>
      </c>
      <c r="FI73">
        <v>0.63</v>
      </c>
      <c r="FJ73">
        <v>0.72</v>
      </c>
      <c r="FK73">
        <v>0.80999999999999905</v>
      </c>
      <c r="FL73" s="5">
        <v>0.9</v>
      </c>
      <c r="FN73" s="13" t="s">
        <v>163</v>
      </c>
      <c r="FO73">
        <v>0</v>
      </c>
      <c r="FP73">
        <v>0.09</v>
      </c>
      <c r="FQ73">
        <v>0.18</v>
      </c>
      <c r="FR73">
        <v>0.27</v>
      </c>
      <c r="FS73">
        <v>0.36</v>
      </c>
      <c r="FT73">
        <v>0.45</v>
      </c>
      <c r="FU73">
        <v>0.54</v>
      </c>
      <c r="FV73">
        <v>0.63</v>
      </c>
      <c r="FW73">
        <v>0.72</v>
      </c>
      <c r="FX73">
        <v>0.80999999999999905</v>
      </c>
      <c r="FY73" s="5">
        <v>0.9</v>
      </c>
      <c r="GA73" s="13" t="s">
        <v>163</v>
      </c>
      <c r="GB73">
        <v>0</v>
      </c>
      <c r="GC73">
        <v>0.09</v>
      </c>
      <c r="GD73">
        <v>0.18</v>
      </c>
      <c r="GE73">
        <v>0.27</v>
      </c>
      <c r="GF73">
        <v>0.36</v>
      </c>
      <c r="GG73">
        <v>0.45</v>
      </c>
      <c r="GH73">
        <v>0.54</v>
      </c>
      <c r="GI73">
        <v>0.63</v>
      </c>
      <c r="GJ73">
        <v>0.72</v>
      </c>
      <c r="GK73">
        <v>0.80999999999999905</v>
      </c>
      <c r="GL73" s="5">
        <v>0.9</v>
      </c>
      <c r="GN73" s="13" t="s">
        <v>163</v>
      </c>
      <c r="GO73">
        <v>0</v>
      </c>
      <c r="GP73">
        <v>0.09</v>
      </c>
      <c r="GQ73">
        <v>0.18</v>
      </c>
      <c r="GR73">
        <v>0.27</v>
      </c>
      <c r="GS73">
        <v>0.36</v>
      </c>
      <c r="GT73">
        <v>0.45</v>
      </c>
      <c r="GU73">
        <v>0.54</v>
      </c>
      <c r="GV73">
        <v>0.63</v>
      </c>
      <c r="GW73">
        <v>0.72</v>
      </c>
      <c r="GX73">
        <v>0.80999999999999905</v>
      </c>
      <c r="GY73" s="5">
        <v>0.9</v>
      </c>
      <c r="HA73" s="13" t="s">
        <v>163</v>
      </c>
      <c r="HB73">
        <v>0</v>
      </c>
      <c r="HC73">
        <v>0.09</v>
      </c>
      <c r="HD73">
        <v>0.18</v>
      </c>
      <c r="HE73">
        <v>0.27</v>
      </c>
      <c r="HF73">
        <v>0.36</v>
      </c>
      <c r="HG73">
        <v>0.45</v>
      </c>
      <c r="HH73">
        <v>0.54</v>
      </c>
      <c r="HI73">
        <v>0.63</v>
      </c>
      <c r="HJ73">
        <v>0.72</v>
      </c>
      <c r="HK73">
        <v>0.80999999999999905</v>
      </c>
      <c r="HL73" s="5">
        <v>0.9</v>
      </c>
    </row>
    <row r="74" spans="1:220" x14ac:dyDescent="0.25">
      <c r="A74" s="13">
        <v>0</v>
      </c>
      <c r="B74">
        <v>318.26452627588401</v>
      </c>
      <c r="C74">
        <v>344.91636716419998</v>
      </c>
      <c r="D74">
        <v>372.99470171251897</v>
      </c>
      <c r="E74">
        <v>402.28232591902503</v>
      </c>
      <c r="F74">
        <v>432.541112101762</v>
      </c>
      <c r="G74">
        <v>462.60376616241501</v>
      </c>
      <c r="H74">
        <v>492.33401086382599</v>
      </c>
      <c r="I74">
        <v>521.60602250443299</v>
      </c>
      <c r="J74">
        <v>550.09742679351098</v>
      </c>
      <c r="K74">
        <v>577.51459237975405</v>
      </c>
      <c r="L74" s="5">
        <v>603.59446038993303</v>
      </c>
      <c r="N74" s="13">
        <v>0</v>
      </c>
      <c r="O74">
        <v>316.130516727572</v>
      </c>
      <c r="P74">
        <v>342.77150947609101</v>
      </c>
      <c r="Q74">
        <v>370.87606393604801</v>
      </c>
      <c r="R74">
        <v>400.23754524787898</v>
      </c>
      <c r="S74">
        <v>430.62477051683601</v>
      </c>
      <c r="T74">
        <v>460.85021094631998</v>
      </c>
      <c r="U74">
        <v>490.77028443428202</v>
      </c>
      <c r="V74">
        <v>520.24802913058602</v>
      </c>
      <c r="W74">
        <v>548.94071141202505</v>
      </c>
      <c r="X74">
        <v>576.53185834041403</v>
      </c>
      <c r="Y74" s="5">
        <v>602.73486763913502</v>
      </c>
      <c r="AA74" s="13">
        <v>0</v>
      </c>
      <c r="AB74">
        <v>317.45086866886999</v>
      </c>
      <c r="AC74">
        <v>344.16347814602699</v>
      </c>
      <c r="AD74">
        <v>372.35291733352398</v>
      </c>
      <c r="AE74">
        <v>401.82016090409002</v>
      </c>
      <c r="AF74">
        <v>432.33957473026499</v>
      </c>
      <c r="AG74">
        <v>462.72868693957997</v>
      </c>
      <c r="AH74">
        <v>492.83888087825602</v>
      </c>
      <c r="AI74">
        <v>522.52467958787304</v>
      </c>
      <c r="AJ74">
        <v>551.43195991008304</v>
      </c>
      <c r="AK74">
        <v>579.23031058909305</v>
      </c>
      <c r="AL74" s="5">
        <v>605.61784371851195</v>
      </c>
      <c r="AN74" s="13">
        <v>0</v>
      </c>
      <c r="AO74">
        <v>315.34664658263102</v>
      </c>
      <c r="AP74">
        <v>341.99087521932302</v>
      </c>
      <c r="AQ74">
        <v>370.13931822777897</v>
      </c>
      <c r="AR74">
        <v>399.603903949369</v>
      </c>
      <c r="AS74">
        <v>430.16770741289702</v>
      </c>
      <c r="AT74">
        <v>460.63700599532899</v>
      </c>
      <c r="AU74">
        <v>490.85941360172598</v>
      </c>
      <c r="AV74">
        <v>520.68228628940801</v>
      </c>
      <c r="AW74">
        <v>549.73565483120399</v>
      </c>
      <c r="AX74">
        <v>577.66962227892998</v>
      </c>
      <c r="AY74" s="5">
        <v>604.16063223080198</v>
      </c>
      <c r="BA74" s="13">
        <v>0</v>
      </c>
      <c r="BB74">
        <v>313.36227475461601</v>
      </c>
      <c r="BC74">
        <v>339.912871936778</v>
      </c>
      <c r="BD74">
        <v>367.98959643760702</v>
      </c>
      <c r="BE74">
        <v>397.41530720573297</v>
      </c>
      <c r="BF74">
        <v>427.98238814081799</v>
      </c>
      <c r="BG74">
        <v>458.49052656004397</v>
      </c>
      <c r="BH74">
        <v>488.78474995438</v>
      </c>
      <c r="BI74">
        <v>518.707341957116</v>
      </c>
      <c r="BJ74">
        <v>547.87488307353897</v>
      </c>
      <c r="BK74">
        <v>575.91995347699196</v>
      </c>
      <c r="BL74" s="5">
        <v>602.49864820774303</v>
      </c>
      <c r="BN74" s="13">
        <v>0</v>
      </c>
      <c r="BO74">
        <v>214.22545862457</v>
      </c>
      <c r="BP74">
        <v>235.80215744434199</v>
      </c>
      <c r="BQ74">
        <v>350.23421945210202</v>
      </c>
      <c r="BR74">
        <v>375.73063617454602</v>
      </c>
      <c r="BS74">
        <v>402.53182563769701</v>
      </c>
      <c r="BT74">
        <v>429.85181013880998</v>
      </c>
      <c r="BU74">
        <v>457.58744567815</v>
      </c>
      <c r="BV74">
        <v>485.61056921508998</v>
      </c>
      <c r="BW74">
        <v>513.61737922329803</v>
      </c>
      <c r="BX74">
        <v>541.27338605605996</v>
      </c>
      <c r="BY74" s="5">
        <v>568.21388222266899</v>
      </c>
      <c r="CA74" s="13">
        <v>0</v>
      </c>
      <c r="CB74">
        <v>312.41796434586303</v>
      </c>
      <c r="CC74">
        <v>338.842993004812</v>
      </c>
      <c r="CD74">
        <v>366.81333827258698</v>
      </c>
      <c r="CE74">
        <v>396.16928220784001</v>
      </c>
      <c r="CF74">
        <v>426.71914608907599</v>
      </c>
      <c r="CG74">
        <v>457.27681452957501</v>
      </c>
      <c r="CH74">
        <v>487.683366203579</v>
      </c>
      <c r="CI74">
        <v>517.77593279359996</v>
      </c>
      <c r="CJ74">
        <v>547.15598832885303</v>
      </c>
      <c r="CK74">
        <v>575.43328789068005</v>
      </c>
      <c r="CL74" s="5">
        <v>602.23484104074305</v>
      </c>
      <c r="CN74" s="13">
        <v>0</v>
      </c>
      <c r="CO74">
        <v>279.75565567501798</v>
      </c>
      <c r="CP74">
        <v>307.91396044589902</v>
      </c>
      <c r="CQ74">
        <v>338.47716222450299</v>
      </c>
      <c r="CR74">
        <v>371.33215808955202</v>
      </c>
      <c r="CS74">
        <v>406.31408872245498</v>
      </c>
      <c r="CT74">
        <v>443.222776977661</v>
      </c>
      <c r="CU74">
        <v>481.83974796183099</v>
      </c>
      <c r="CV74">
        <v>521.94299841488896</v>
      </c>
      <c r="CW74">
        <v>562.96972897411797</v>
      </c>
      <c r="CX74">
        <v>599.21635309655096</v>
      </c>
      <c r="CY74" s="5">
        <v>633.49238805230505</v>
      </c>
      <c r="DA74" s="13">
        <v>0</v>
      </c>
      <c r="DB74">
        <v>308.85423167483299</v>
      </c>
      <c r="DC74">
        <v>334.96281142609803</v>
      </c>
      <c r="DD74">
        <v>362.63236023799902</v>
      </c>
      <c r="DE74">
        <v>391.72260207954997</v>
      </c>
      <c r="DF74">
        <v>422.06084764984797</v>
      </c>
      <c r="DG74">
        <v>452.46460947129401</v>
      </c>
      <c r="DH74">
        <v>482.786270234428</v>
      </c>
      <c r="DI74">
        <v>512.858319940191</v>
      </c>
      <c r="DJ74">
        <v>542.26967936924905</v>
      </c>
      <c r="DK74">
        <v>570.60861598058898</v>
      </c>
      <c r="DL74" s="5">
        <v>597.47268438271601</v>
      </c>
      <c r="DN74" s="13">
        <v>0</v>
      </c>
      <c r="DO74">
        <v>295.986858181321</v>
      </c>
      <c r="DP74">
        <v>320.52375417528799</v>
      </c>
      <c r="DQ74">
        <v>346.58524329551898</v>
      </c>
      <c r="DR74">
        <v>374.08300026665898</v>
      </c>
      <c r="DS74">
        <v>402.90125811094998</v>
      </c>
      <c r="DT74">
        <v>431.92873578120998</v>
      </c>
      <c r="DU74">
        <v>461.05128480880501</v>
      </c>
      <c r="DV74">
        <v>490.12418782896498</v>
      </c>
      <c r="DW74">
        <v>518.73972080599003</v>
      </c>
      <c r="DX74">
        <v>546.46344399096699</v>
      </c>
      <c r="DY74" s="5">
        <v>572.84204272974296</v>
      </c>
      <c r="EA74" s="13">
        <v>0</v>
      </c>
      <c r="EB74">
        <v>214.22545862457</v>
      </c>
      <c r="EC74">
        <v>235.80215744434199</v>
      </c>
      <c r="ED74">
        <v>348.11863098620597</v>
      </c>
      <c r="EE74">
        <v>373.66019109319598</v>
      </c>
      <c r="EF74">
        <v>400.52853392758198</v>
      </c>
      <c r="EG74">
        <v>427.85097326688998</v>
      </c>
      <c r="EH74">
        <v>455.52554763770399</v>
      </c>
      <c r="EI74">
        <v>483.424414265314</v>
      </c>
      <c r="EJ74">
        <v>511.22381156310797</v>
      </c>
      <c r="EK74">
        <v>538.56759523282904</v>
      </c>
      <c r="EL74" s="5">
        <v>565.06831051676102</v>
      </c>
      <c r="EN74" s="13">
        <v>0</v>
      </c>
      <c r="EO74">
        <v>214.22545862457</v>
      </c>
      <c r="EP74">
        <v>235.80215744434199</v>
      </c>
      <c r="EQ74">
        <v>348.11863098620597</v>
      </c>
      <c r="ER74">
        <v>373.66019109319598</v>
      </c>
      <c r="ES74">
        <v>400.52853392758198</v>
      </c>
      <c r="ET74">
        <v>427.85097326688998</v>
      </c>
      <c r="EU74">
        <v>455.52554763770399</v>
      </c>
      <c r="EV74">
        <v>483.424414265314</v>
      </c>
      <c r="EW74">
        <v>511.22381156310797</v>
      </c>
      <c r="EX74">
        <v>538.56759523282904</v>
      </c>
      <c r="EY74" s="5">
        <v>565.06831051676102</v>
      </c>
      <c r="FA74" s="13">
        <v>0</v>
      </c>
      <c r="FB74">
        <v>305.674573003273</v>
      </c>
      <c r="FC74">
        <v>331.42526510588198</v>
      </c>
      <c r="FD74">
        <v>358.74214863377898</v>
      </c>
      <c r="FE74">
        <v>387.49419346915897</v>
      </c>
      <c r="FF74">
        <v>417.530782626725</v>
      </c>
      <c r="FG74">
        <v>447.68514419927698</v>
      </c>
      <c r="FH74">
        <v>477.81848993434801</v>
      </c>
      <c r="FI74">
        <v>507.76456291946897</v>
      </c>
      <c r="FJ74">
        <v>537.106716415194</v>
      </c>
      <c r="FK74">
        <v>565.41925708947997</v>
      </c>
      <c r="FL74" s="5">
        <v>592.277556755202</v>
      </c>
      <c r="FN74" s="13">
        <v>0</v>
      </c>
      <c r="FO74">
        <v>300.92872067900299</v>
      </c>
      <c r="FP74">
        <v>326.16386624765101</v>
      </c>
      <c r="FQ74">
        <v>352.95810305296402</v>
      </c>
      <c r="FR74">
        <v>381.20727828235903</v>
      </c>
      <c r="FS74">
        <v>410.77729991989901</v>
      </c>
      <c r="FT74">
        <v>440.51982577374002</v>
      </c>
      <c r="FU74">
        <v>470.30894759508601</v>
      </c>
      <c r="FV74">
        <v>499.989341535596</v>
      </c>
      <c r="FW74">
        <v>529.10919845053104</v>
      </c>
      <c r="FX74">
        <v>557.20171922135205</v>
      </c>
      <c r="FY74" s="5">
        <v>583.86348846416695</v>
      </c>
      <c r="GA74" s="13">
        <v>0</v>
      </c>
      <c r="GB74">
        <v>290.86215630643301</v>
      </c>
      <c r="GC74">
        <v>314.74891366311402</v>
      </c>
      <c r="GD74">
        <v>340.09218060217</v>
      </c>
      <c r="GE74">
        <v>366.80723494044599</v>
      </c>
      <c r="GF74">
        <v>394.78986515295099</v>
      </c>
      <c r="GG74">
        <v>422.94634200365198</v>
      </c>
      <c r="GH74">
        <v>451.184976689601</v>
      </c>
      <c r="GI74">
        <v>479.37893340291799</v>
      </c>
      <c r="GJ74">
        <v>507.13494293013002</v>
      </c>
      <c r="GK74">
        <v>534.02569629886796</v>
      </c>
      <c r="GL74" s="5">
        <v>559.595676886045</v>
      </c>
      <c r="GN74" s="13">
        <v>0</v>
      </c>
      <c r="GO74">
        <v>214.22545862457</v>
      </c>
      <c r="GP74">
        <v>235.80215744434099</v>
      </c>
      <c r="GQ74">
        <v>345.40924331958502</v>
      </c>
      <c r="GR74">
        <v>371.01342928774</v>
      </c>
      <c r="GS74">
        <v>397.97376697828003</v>
      </c>
      <c r="GT74">
        <v>425.30538803572301</v>
      </c>
      <c r="GU74">
        <v>452.90757472155502</v>
      </c>
      <c r="GV74">
        <v>480.65297488365701</v>
      </c>
      <c r="GW74">
        <v>508.19249573044999</v>
      </c>
      <c r="GX74">
        <v>535.14304420653298</v>
      </c>
      <c r="GY74" s="5">
        <v>561.08960351629003</v>
      </c>
      <c r="HA74" s="13">
        <v>0</v>
      </c>
      <c r="HB74">
        <v>290.870656156839</v>
      </c>
      <c r="HC74">
        <v>314.66038448015098</v>
      </c>
      <c r="HD74">
        <v>339.76316210327298</v>
      </c>
      <c r="HE74">
        <v>366.12009024948702</v>
      </c>
      <c r="HF74">
        <v>393.66925825701799</v>
      </c>
      <c r="HG74">
        <v>421.362688260396</v>
      </c>
      <c r="HH74">
        <v>449.13645537535899</v>
      </c>
      <c r="HI74">
        <v>476.88142069784101</v>
      </c>
      <c r="HJ74">
        <v>504.21761196669098</v>
      </c>
      <c r="HK74">
        <v>530.72596689293096</v>
      </c>
      <c r="HL74" s="5">
        <v>555.954700979937</v>
      </c>
    </row>
    <row r="75" spans="1:220" x14ac:dyDescent="0.25">
      <c r="A75" s="13">
        <v>1400</v>
      </c>
      <c r="B75">
        <v>318.82328819819401</v>
      </c>
      <c r="C75">
        <v>344.93097184495701</v>
      </c>
      <c r="D75">
        <v>372.39245196727097</v>
      </c>
      <c r="E75">
        <v>400.99880154630802</v>
      </c>
      <c r="F75">
        <v>430.41675510582502</v>
      </c>
      <c r="G75">
        <v>459.517476371344</v>
      </c>
      <c r="H75">
        <v>488.52051091656699</v>
      </c>
      <c r="I75">
        <v>517.10299851669095</v>
      </c>
      <c r="J75">
        <v>544.96480910309901</v>
      </c>
      <c r="K75">
        <v>571.83287788342398</v>
      </c>
      <c r="L75" s="5">
        <v>597.46259668535197</v>
      </c>
      <c r="N75" s="13">
        <v>1400</v>
      </c>
      <c r="O75">
        <v>317.174531948631</v>
      </c>
      <c r="P75">
        <v>343.30024030905599</v>
      </c>
      <c r="Q75">
        <v>370.815764649333</v>
      </c>
      <c r="R75">
        <v>399.52230896699399</v>
      </c>
      <c r="S75">
        <v>429.09107906007301</v>
      </c>
      <c r="T75">
        <v>458.37406147117599</v>
      </c>
      <c r="U75">
        <v>487.59107638144502</v>
      </c>
      <c r="V75">
        <v>516.40376361578797</v>
      </c>
      <c r="W75">
        <v>544.49228671714195</v>
      </c>
      <c r="X75">
        <v>571.56142363930098</v>
      </c>
      <c r="Y75" s="5">
        <v>597.34367715051201</v>
      </c>
      <c r="AA75" s="13">
        <v>1400</v>
      </c>
      <c r="AB75">
        <v>318.92991055037498</v>
      </c>
      <c r="AC75">
        <v>345.15159880256402</v>
      </c>
      <c r="AD75">
        <v>372.77635733321301</v>
      </c>
      <c r="AE75">
        <v>401.61272725161803</v>
      </c>
      <c r="AF75">
        <v>431.33782926955098</v>
      </c>
      <c r="AG75">
        <v>460.80943307597602</v>
      </c>
      <c r="AH75">
        <v>490.24051041851197</v>
      </c>
      <c r="AI75">
        <v>519.28505007152501</v>
      </c>
      <c r="AJ75">
        <v>547.61197351107501</v>
      </c>
      <c r="AK75">
        <v>574.91230168117795</v>
      </c>
      <c r="AL75" s="5">
        <v>600.90343917004702</v>
      </c>
      <c r="AN75" s="13">
        <v>1400</v>
      </c>
      <c r="AO75">
        <v>317.195713489399</v>
      </c>
      <c r="AP75">
        <v>343.37086803424398</v>
      </c>
      <c r="AQ75">
        <v>370.97575923407601</v>
      </c>
      <c r="AR75">
        <v>399.82945146093999</v>
      </c>
      <c r="AS75">
        <v>429.61618324729699</v>
      </c>
      <c r="AT75">
        <v>459.18344546814598</v>
      </c>
      <c r="AU75">
        <v>488.74642025368303</v>
      </c>
      <c r="AV75">
        <v>517.94893230270497</v>
      </c>
      <c r="AW75">
        <v>546.44497958936495</v>
      </c>
      <c r="AX75">
        <v>573.907052844345</v>
      </c>
      <c r="AY75" s="5">
        <v>600.03177940564899</v>
      </c>
      <c r="BA75" s="13">
        <v>1400</v>
      </c>
      <c r="BB75">
        <v>315.528418429515</v>
      </c>
      <c r="BC75">
        <v>341.62840009337401</v>
      </c>
      <c r="BD75">
        <v>369.17950970809301</v>
      </c>
      <c r="BE75">
        <v>398.01132263878497</v>
      </c>
      <c r="BF75">
        <v>427.81642232155201</v>
      </c>
      <c r="BG75">
        <v>457.436068583034</v>
      </c>
      <c r="BH75">
        <v>487.08844128737201</v>
      </c>
      <c r="BI75">
        <v>516.40979574988103</v>
      </c>
      <c r="BJ75">
        <v>545.04170136254197</v>
      </c>
      <c r="BK75">
        <v>572.64020542869196</v>
      </c>
      <c r="BL75" s="5">
        <v>598.88261188319495</v>
      </c>
      <c r="BN75" s="13">
        <v>1400</v>
      </c>
      <c r="BO75">
        <v>302.63556336342799</v>
      </c>
      <c r="BP75">
        <v>325.55628965591802</v>
      </c>
      <c r="BQ75">
        <v>349.77117418353498</v>
      </c>
      <c r="BR75">
        <v>375.21154384073498</v>
      </c>
      <c r="BS75">
        <v>401.73054134799702</v>
      </c>
      <c r="BT75">
        <v>428.66647008263402</v>
      </c>
      <c r="BU75">
        <v>456.15324901436799</v>
      </c>
      <c r="BV75">
        <v>483.95087928001402</v>
      </c>
      <c r="BW75">
        <v>511.788498641876</v>
      </c>
      <c r="BX75">
        <v>539.36545903559704</v>
      </c>
      <c r="BY75" s="5">
        <v>566.35221332099195</v>
      </c>
      <c r="CA75" s="13">
        <v>1400</v>
      </c>
      <c r="CB75">
        <v>315.09024399619199</v>
      </c>
      <c r="CC75">
        <v>341.09378474231403</v>
      </c>
      <c r="CD75">
        <v>368.56792787179</v>
      </c>
      <c r="CE75">
        <v>397.35900799250601</v>
      </c>
      <c r="CF75">
        <v>427.17734523954101</v>
      </c>
      <c r="CG75">
        <v>456.87617550374603</v>
      </c>
      <c r="CH75">
        <v>486.67322286024302</v>
      </c>
      <c r="CI75">
        <v>516.19929102713604</v>
      </c>
      <c r="CJ75">
        <v>545.08232068585096</v>
      </c>
      <c r="CK75">
        <v>572.95721849487302</v>
      </c>
      <c r="CL75" s="5">
        <v>599.47391457477704</v>
      </c>
      <c r="CN75" s="13">
        <v>1400</v>
      </c>
      <c r="CO75">
        <v>281.67517842467498</v>
      </c>
      <c r="CP75">
        <v>309.412630056061</v>
      </c>
      <c r="CQ75">
        <v>339.47502307519699</v>
      </c>
      <c r="CR75">
        <v>371.75641860655497</v>
      </c>
      <c r="CS75">
        <v>406.10222462363703</v>
      </c>
      <c r="CT75">
        <v>442.32407950620399</v>
      </c>
      <c r="CU75">
        <v>480.21541893434602</v>
      </c>
      <c r="CV75">
        <v>519.56516570888095</v>
      </c>
      <c r="CW75">
        <v>559.357717233676</v>
      </c>
      <c r="CX75">
        <v>595.66304222980295</v>
      </c>
      <c r="CY75" s="5">
        <v>630.39985061992502</v>
      </c>
      <c r="DA75" s="13">
        <v>1400</v>
      </c>
      <c r="DB75">
        <v>311.84712660141003</v>
      </c>
      <c r="DC75">
        <v>337.55282938736099</v>
      </c>
      <c r="DD75">
        <v>364.74502511167299</v>
      </c>
      <c r="DE75">
        <v>393.28876075272501</v>
      </c>
      <c r="DF75">
        <v>422.90966054337201</v>
      </c>
      <c r="DG75">
        <v>452.477209681739</v>
      </c>
      <c r="DH75">
        <v>482.213052851675</v>
      </c>
      <c r="DI75">
        <v>511.74625120952999</v>
      </c>
      <c r="DJ75">
        <v>540.69440277323804</v>
      </c>
      <c r="DK75">
        <v>568.67349678882999</v>
      </c>
      <c r="DL75" s="5">
        <v>595.30670383270899</v>
      </c>
      <c r="DN75" s="13">
        <v>1400</v>
      </c>
      <c r="DO75">
        <v>298.97641849407</v>
      </c>
      <c r="DP75">
        <v>323.11426795639301</v>
      </c>
      <c r="DQ75">
        <v>348.709292646427</v>
      </c>
      <c r="DR75">
        <v>375.67756497697599</v>
      </c>
      <c r="DS75">
        <v>403.80528868592899</v>
      </c>
      <c r="DT75">
        <v>432.04535143544598</v>
      </c>
      <c r="DU75">
        <v>460.642430310409</v>
      </c>
      <c r="DV75">
        <v>489.255022444639</v>
      </c>
      <c r="DW75">
        <v>517.50991350734796</v>
      </c>
      <c r="DX75">
        <v>545.00813859016296</v>
      </c>
      <c r="DY75" s="5">
        <v>571.33138187647899</v>
      </c>
      <c r="EA75" s="13">
        <v>1400</v>
      </c>
      <c r="EB75">
        <v>300.153454969275</v>
      </c>
      <c r="EC75">
        <v>323.12929363551001</v>
      </c>
      <c r="ED75">
        <v>347.40589797965998</v>
      </c>
      <c r="EE75">
        <v>372.91326172110098</v>
      </c>
      <c r="EF75">
        <v>399.49577997926002</v>
      </c>
      <c r="EG75">
        <v>426.41938415715498</v>
      </c>
      <c r="EH75">
        <v>453.84858948452899</v>
      </c>
      <c r="EI75">
        <v>481.52860117416202</v>
      </c>
      <c r="EJ75">
        <v>509.17157441815698</v>
      </c>
      <c r="EK75">
        <v>536.45796298135303</v>
      </c>
      <c r="EL75" s="5">
        <v>563.03790560331402</v>
      </c>
      <c r="EN75" s="13">
        <v>1400</v>
      </c>
      <c r="EO75">
        <v>300.153454969275</v>
      </c>
      <c r="EP75">
        <v>323.12929363551001</v>
      </c>
      <c r="EQ75">
        <v>347.40589797965998</v>
      </c>
      <c r="ER75">
        <v>372.91326172110098</v>
      </c>
      <c r="ES75">
        <v>399.49577997926002</v>
      </c>
      <c r="ET75">
        <v>426.41938415715498</v>
      </c>
      <c r="EU75">
        <v>453.84858948452899</v>
      </c>
      <c r="EV75">
        <v>481.52860117416202</v>
      </c>
      <c r="EW75">
        <v>509.17157441815698</v>
      </c>
      <c r="EX75">
        <v>536.45796298135303</v>
      </c>
      <c r="EY75" s="5">
        <v>563.03790560331402</v>
      </c>
      <c r="FA75" s="13">
        <v>1400</v>
      </c>
      <c r="FB75">
        <v>308.84509238074003</v>
      </c>
      <c r="FC75">
        <v>334.20182725890402</v>
      </c>
      <c r="FD75">
        <v>361.04805382948899</v>
      </c>
      <c r="FE75">
        <v>389.26519776877802</v>
      </c>
      <c r="FF75">
        <v>418.59595028347297</v>
      </c>
      <c r="FG75">
        <v>447.931456037293</v>
      </c>
      <c r="FH75">
        <v>477.49790467266303</v>
      </c>
      <c r="FI75">
        <v>506.92811027431901</v>
      </c>
      <c r="FJ75">
        <v>535.83613499016099</v>
      </c>
      <c r="FK75">
        <v>563.82652024381798</v>
      </c>
      <c r="FL75" s="5">
        <v>590.50306149965002</v>
      </c>
      <c r="FN75" s="13">
        <v>1400</v>
      </c>
      <c r="FO75">
        <v>304.14322524816998</v>
      </c>
      <c r="FP75">
        <v>328.99395138598697</v>
      </c>
      <c r="FQ75">
        <v>355.33232901060001</v>
      </c>
      <c r="FR75">
        <v>383.05833408269598</v>
      </c>
      <c r="FS75">
        <v>411.93610449910699</v>
      </c>
      <c r="FT75">
        <v>440.877282621316</v>
      </c>
      <c r="FU75">
        <v>470.10854353754098</v>
      </c>
      <c r="FV75">
        <v>499.23929892362099</v>
      </c>
      <c r="FW75">
        <v>527.91044161647096</v>
      </c>
      <c r="FX75">
        <v>555.71840453513801</v>
      </c>
      <c r="FY75" s="5">
        <v>582.25047911318097</v>
      </c>
      <c r="GA75" s="13">
        <v>1400</v>
      </c>
      <c r="GB75">
        <v>293.05154173796399</v>
      </c>
      <c r="GC75">
        <v>316.46039278547499</v>
      </c>
      <c r="GD75">
        <v>341.27687043035297</v>
      </c>
      <c r="GE75">
        <v>367.42453205799001</v>
      </c>
      <c r="GF75">
        <v>394.70163240246302</v>
      </c>
      <c r="GG75">
        <v>422.08882354505403</v>
      </c>
      <c r="GH75">
        <v>449.84063952960798</v>
      </c>
      <c r="GI75">
        <v>477.63184981907</v>
      </c>
      <c r="GJ75">
        <v>505.10200989526197</v>
      </c>
      <c r="GK75">
        <v>531.85911459225497</v>
      </c>
      <c r="GL75" s="5">
        <v>557.48404817454195</v>
      </c>
      <c r="GN75" s="13">
        <v>1400</v>
      </c>
      <c r="GO75">
        <v>296.95434668551701</v>
      </c>
      <c r="GP75">
        <v>320.00159922439701</v>
      </c>
      <c r="GQ75">
        <v>344.35968537689098</v>
      </c>
      <c r="GR75">
        <v>369.95673867577199</v>
      </c>
      <c r="GS75">
        <v>396.62567616545903</v>
      </c>
      <c r="GT75">
        <v>423.53853497493498</v>
      </c>
      <c r="GU75">
        <v>450.89909659304197</v>
      </c>
      <c r="GV75">
        <v>478.433455956138</v>
      </c>
      <c r="GW75">
        <v>505.83214912246598</v>
      </c>
      <c r="GX75">
        <v>532.75201115220705</v>
      </c>
      <c r="GY75" s="5">
        <v>558.81839846687603</v>
      </c>
      <c r="HA75" s="13">
        <v>1400</v>
      </c>
      <c r="HB75">
        <v>291.97465381861298</v>
      </c>
      <c r="HC75">
        <v>315.18202539081801</v>
      </c>
      <c r="HD75">
        <v>339.75247275448402</v>
      </c>
      <c r="HE75">
        <v>365.60872071339298</v>
      </c>
      <c r="HF75">
        <v>392.55651582713602</v>
      </c>
      <c r="HG75">
        <v>419.60187190946499</v>
      </c>
      <c r="HH75">
        <v>447.00513076778799</v>
      </c>
      <c r="HI75">
        <v>474.45497050941299</v>
      </c>
      <c r="HJ75">
        <v>501.60299314755002</v>
      </c>
      <c r="HK75">
        <v>528.06648978967496</v>
      </c>
      <c r="HL75" s="5">
        <v>553.43226647407198</v>
      </c>
    </row>
    <row r="76" spans="1:220" x14ac:dyDescent="0.25">
      <c r="A76" s="13">
        <v>2800</v>
      </c>
      <c r="B76">
        <v>319.361421365338</v>
      </c>
      <c r="C76">
        <v>344.92625673543</v>
      </c>
      <c r="D76">
        <v>371.77487562733802</v>
      </c>
      <c r="E76">
        <v>399.70660610924699</v>
      </c>
      <c r="F76">
        <v>428.100562071409</v>
      </c>
      <c r="G76">
        <v>456.47255635228203</v>
      </c>
      <c r="H76">
        <v>484.76048577100897</v>
      </c>
      <c r="I76">
        <v>512.66332317789897</v>
      </c>
      <c r="J76">
        <v>539.90176305740499</v>
      </c>
      <c r="K76">
        <v>566.22198556599199</v>
      </c>
      <c r="L76" s="5">
        <v>591.39668270278105</v>
      </c>
      <c r="N76" s="13">
        <v>2800</v>
      </c>
      <c r="O76">
        <v>318.25932096886498</v>
      </c>
      <c r="P76">
        <v>343.87419444002501</v>
      </c>
      <c r="Q76">
        <v>370.80789833811201</v>
      </c>
      <c r="R76">
        <v>398.86944615413398</v>
      </c>
      <c r="S76">
        <v>427.436839404794</v>
      </c>
      <c r="T76">
        <v>456.01896197801398</v>
      </c>
      <c r="U76">
        <v>484.54831671444498</v>
      </c>
      <c r="V76">
        <v>512.70882448103498</v>
      </c>
      <c r="W76">
        <v>540.20200761921899</v>
      </c>
      <c r="X76">
        <v>566.75245948571796</v>
      </c>
      <c r="Y76" s="5">
        <v>592.11053947773405</v>
      </c>
      <c r="AA76" s="13">
        <v>2800</v>
      </c>
      <c r="AB76">
        <v>320.49740840672303</v>
      </c>
      <c r="AC76">
        <v>346.23500858401502</v>
      </c>
      <c r="AD76">
        <v>373.30473801195302</v>
      </c>
      <c r="AE76">
        <v>401.52266021759402</v>
      </c>
      <c r="AF76">
        <v>430.27485890150803</v>
      </c>
      <c r="AG76">
        <v>459.07233806905703</v>
      </c>
      <c r="AH76">
        <v>487.84218344524402</v>
      </c>
      <c r="AI76">
        <v>516.26070908041095</v>
      </c>
      <c r="AJ76">
        <v>544.01829497300605</v>
      </c>
      <c r="AK76">
        <v>570.82590872372498</v>
      </c>
      <c r="AL76" s="5">
        <v>596.41895006546997</v>
      </c>
      <c r="AN76" s="13">
        <v>2800</v>
      </c>
      <c r="AO76">
        <v>319.17140969337601</v>
      </c>
      <c r="AP76">
        <v>344.88645756649998</v>
      </c>
      <c r="AQ76">
        <v>371.95971893439997</v>
      </c>
      <c r="AR76">
        <v>400.217342469301</v>
      </c>
      <c r="AS76">
        <v>429.04903587019902</v>
      </c>
      <c r="AT76">
        <v>457.964130258306</v>
      </c>
      <c r="AU76">
        <v>486.88815214591199</v>
      </c>
      <c r="AV76">
        <v>515.48795280100796</v>
      </c>
      <c r="AW76">
        <v>543.43981639430797</v>
      </c>
      <c r="AX76">
        <v>570.43704719690197</v>
      </c>
      <c r="AY76" s="5">
        <v>596.19508553691003</v>
      </c>
      <c r="BA76" s="13">
        <v>2800</v>
      </c>
      <c r="BB76">
        <v>317.84967893112298</v>
      </c>
      <c r="BC76">
        <v>343.50974095289502</v>
      </c>
      <c r="BD76">
        <v>370.54904802609798</v>
      </c>
      <c r="BE76">
        <v>398.80383308803499</v>
      </c>
      <c r="BF76">
        <v>427.66974208402701</v>
      </c>
      <c r="BG76">
        <v>456.65648742919899</v>
      </c>
      <c r="BH76">
        <v>485.68977148297898</v>
      </c>
      <c r="BI76">
        <v>514.42964300498397</v>
      </c>
      <c r="BJ76">
        <v>542.54088631516299</v>
      </c>
      <c r="BK76">
        <v>569.70135832593598</v>
      </c>
      <c r="BL76" s="5">
        <v>595.60813671440496</v>
      </c>
      <c r="BN76" s="13">
        <v>2800</v>
      </c>
      <c r="BO76">
        <v>304.50915136375897</v>
      </c>
      <c r="BP76">
        <v>327.03523627577903</v>
      </c>
      <c r="BQ76">
        <v>350.83873830699702</v>
      </c>
      <c r="BR76">
        <v>375.85463544672899</v>
      </c>
      <c r="BS76">
        <v>401.76594992415698</v>
      </c>
      <c r="BT76">
        <v>428.309019311751</v>
      </c>
      <c r="BU76">
        <v>455.43420516723597</v>
      </c>
      <c r="BV76">
        <v>482.918506330941</v>
      </c>
      <c r="BW76">
        <v>510.51241005798698</v>
      </c>
      <c r="BX76">
        <v>537.94048804064403</v>
      </c>
      <c r="BY76" s="5">
        <v>564.90170029749402</v>
      </c>
      <c r="CA76" s="13">
        <v>2800</v>
      </c>
      <c r="CB76">
        <v>317.95056500791202</v>
      </c>
      <c r="CC76">
        <v>343.545541915162</v>
      </c>
      <c r="CD76">
        <v>370.53982108336601</v>
      </c>
      <c r="CE76">
        <v>398.785717952634</v>
      </c>
      <c r="CF76">
        <v>427.69979000534801</v>
      </c>
      <c r="CG76">
        <v>456.80008549912299</v>
      </c>
      <c r="CH76">
        <v>486.013599165264</v>
      </c>
      <c r="CI76">
        <v>514.99592619786404</v>
      </c>
      <c r="CJ76">
        <v>543.39957361226402</v>
      </c>
      <c r="CK76">
        <v>570.88283176749701</v>
      </c>
      <c r="CL76" s="5">
        <v>597.11703633250102</v>
      </c>
      <c r="CN76" s="13">
        <v>2800</v>
      </c>
      <c r="CO76">
        <v>283.58064352909599</v>
      </c>
      <c r="CP76">
        <v>310.89599985760202</v>
      </c>
      <c r="CQ76">
        <v>340.45838440842101</v>
      </c>
      <c r="CR76">
        <v>372.16879145814897</v>
      </c>
      <c r="CS76">
        <v>405.88255011599603</v>
      </c>
      <c r="CT76">
        <v>441.422774422148</v>
      </c>
      <c r="CU76">
        <v>478.59457236902398</v>
      </c>
      <c r="CV76">
        <v>517.19770714930598</v>
      </c>
      <c r="CW76">
        <v>555.88839146366797</v>
      </c>
      <c r="CX76">
        <v>592.17278676332603</v>
      </c>
      <c r="CY76" s="5">
        <v>627.24875868069205</v>
      </c>
      <c r="DA76" s="13">
        <v>2800</v>
      </c>
      <c r="DB76">
        <v>315.03834869418603</v>
      </c>
      <c r="DC76">
        <v>340.35578753857902</v>
      </c>
      <c r="DD76">
        <v>367.08902402815102</v>
      </c>
      <c r="DE76">
        <v>395.10834397232702</v>
      </c>
      <c r="DF76">
        <v>423.846708396878</v>
      </c>
      <c r="DG76">
        <v>452.84001153846202</v>
      </c>
      <c r="DH76">
        <v>482.018672108217</v>
      </c>
      <c r="DI76">
        <v>511.038017276706</v>
      </c>
      <c r="DJ76">
        <v>539.54221459798703</v>
      </c>
      <c r="DK76">
        <v>567.17302975165296</v>
      </c>
      <c r="DL76" s="5">
        <v>593.57761564051805</v>
      </c>
      <c r="DN76" s="13">
        <v>2800</v>
      </c>
      <c r="DO76">
        <v>302.14569379884199</v>
      </c>
      <c r="DP76">
        <v>325.90840816510899</v>
      </c>
      <c r="DQ76">
        <v>351.06485000043602</v>
      </c>
      <c r="DR76">
        <v>377.53492802289298</v>
      </c>
      <c r="DS76">
        <v>404.829531102928</v>
      </c>
      <c r="DT76">
        <v>432.546793604409</v>
      </c>
      <c r="DU76">
        <v>460.64909951778799</v>
      </c>
      <c r="DV76">
        <v>488.82445853836902</v>
      </c>
      <c r="DW76">
        <v>516.73140737644303</v>
      </c>
      <c r="DX76">
        <v>544.00394901152902</v>
      </c>
      <c r="DY76" s="5">
        <v>570.20957069756105</v>
      </c>
      <c r="EA76" s="13">
        <v>2800</v>
      </c>
      <c r="EB76">
        <v>302.01762000469802</v>
      </c>
      <c r="EC76">
        <v>324.57568060401502</v>
      </c>
      <c r="ED76">
        <v>348.418382453633</v>
      </c>
      <c r="EE76">
        <v>373.47964730879801</v>
      </c>
      <c r="EF76">
        <v>399.411535360117</v>
      </c>
      <c r="EG76">
        <v>425.927878673289</v>
      </c>
      <c r="EH76">
        <v>452.98602225925299</v>
      </c>
      <c r="EI76">
        <v>480.34948590983203</v>
      </c>
      <c r="EJ76">
        <v>507.75341920416503</v>
      </c>
      <c r="EK76">
        <v>534.905328063159</v>
      </c>
      <c r="EL76" s="5">
        <v>561.48568613607597</v>
      </c>
      <c r="EN76" s="13">
        <v>2800</v>
      </c>
      <c r="EO76">
        <v>302.01762000469802</v>
      </c>
      <c r="EP76">
        <v>324.57568060401502</v>
      </c>
      <c r="EQ76">
        <v>348.418382453633</v>
      </c>
      <c r="ER76">
        <v>373.47964730879801</v>
      </c>
      <c r="ES76">
        <v>399.411535360117</v>
      </c>
      <c r="ET76">
        <v>425.927878673289</v>
      </c>
      <c r="EU76">
        <v>452.98602225925299</v>
      </c>
      <c r="EV76">
        <v>480.34948590983203</v>
      </c>
      <c r="EW76">
        <v>507.75341920416503</v>
      </c>
      <c r="EX76">
        <v>534.905328063159</v>
      </c>
      <c r="EY76" s="5">
        <v>561.48568613607597</v>
      </c>
      <c r="FA76" s="13">
        <v>2800</v>
      </c>
      <c r="FB76">
        <v>312.20384702276101</v>
      </c>
      <c r="FC76">
        <v>337.18407250938702</v>
      </c>
      <c r="FD76">
        <v>363.58434648784697</v>
      </c>
      <c r="FE76">
        <v>391.290708473976</v>
      </c>
      <c r="FF76">
        <v>419.75704479345899</v>
      </c>
      <c r="FG76">
        <v>448.53676933524702</v>
      </c>
      <c r="FH76">
        <v>477.56676886237602</v>
      </c>
      <c r="FI76">
        <v>506.50735241059601</v>
      </c>
      <c r="FJ76">
        <v>535.00096036894104</v>
      </c>
      <c r="FK76">
        <v>562.68022725590504</v>
      </c>
      <c r="FL76" s="5">
        <v>589.17560218250401</v>
      </c>
      <c r="FN76" s="13">
        <v>2800</v>
      </c>
      <c r="FO76">
        <v>307.53839086079398</v>
      </c>
      <c r="FP76">
        <v>332.02206860363299</v>
      </c>
      <c r="FQ76">
        <v>357.92613193416298</v>
      </c>
      <c r="FR76">
        <v>385.1493145453</v>
      </c>
      <c r="FS76">
        <v>413.15932745758198</v>
      </c>
      <c r="FT76">
        <v>441.53158799386603</v>
      </c>
      <c r="FU76">
        <v>470.21362649792502</v>
      </c>
      <c r="FV76">
        <v>498.87372638872802</v>
      </c>
      <c r="FW76">
        <v>527.15615474631898</v>
      </c>
      <c r="FX76">
        <v>554.68813519907997</v>
      </c>
      <c r="FY76" s="5">
        <v>581.08682026608903</v>
      </c>
      <c r="GA76" s="13">
        <v>2800</v>
      </c>
      <c r="GB76">
        <v>295.59110948974802</v>
      </c>
      <c r="GC76">
        <v>318.57768906562598</v>
      </c>
      <c r="GD76">
        <v>342.91757385915298</v>
      </c>
      <c r="GE76">
        <v>368.54029141378601</v>
      </c>
      <c r="GF76">
        <v>394.97696214291602</v>
      </c>
      <c r="GG76">
        <v>421.847454725906</v>
      </c>
      <c r="GH76">
        <v>449.12494520947399</v>
      </c>
      <c r="GI76">
        <v>476.51319239422401</v>
      </c>
      <c r="GJ76">
        <v>503.68345329852798</v>
      </c>
      <c r="GK76">
        <v>530.27751863952199</v>
      </c>
      <c r="GL76" s="5">
        <v>555.91115857135105</v>
      </c>
      <c r="GN76" s="13">
        <v>2800</v>
      </c>
      <c r="GO76">
        <v>298.79108480241001</v>
      </c>
      <c r="GP76">
        <v>321.39053890872901</v>
      </c>
      <c r="GQ76">
        <v>345.28528961527297</v>
      </c>
      <c r="GR76">
        <v>370.407819506142</v>
      </c>
      <c r="GS76">
        <v>396.36997335003298</v>
      </c>
      <c r="GT76">
        <v>422.85612891196399</v>
      </c>
      <c r="GU76">
        <v>449.83250825321301</v>
      </c>
      <c r="GV76">
        <v>477.04519322848398</v>
      </c>
      <c r="GW76">
        <v>504.20974573633299</v>
      </c>
      <c r="GX76">
        <v>531.01223653485397</v>
      </c>
      <c r="GY76" s="5">
        <v>557.11041564697302</v>
      </c>
      <c r="HA76" s="13">
        <v>2800</v>
      </c>
      <c r="HB76">
        <v>294.02184288114103</v>
      </c>
      <c r="HC76">
        <v>316.76087169968201</v>
      </c>
      <c r="HD76">
        <v>340.82770015862002</v>
      </c>
      <c r="HE76">
        <v>366.15253173688097</v>
      </c>
      <c r="HF76">
        <v>392.277779818704</v>
      </c>
      <c r="HG76">
        <v>418.83470655169299</v>
      </c>
      <c r="HH76">
        <v>445.800944001983</v>
      </c>
      <c r="HI76">
        <v>472.89018889285302</v>
      </c>
      <c r="HJ76">
        <v>499.783120364784</v>
      </c>
      <c r="HK76">
        <v>526.12950611839096</v>
      </c>
      <c r="HL76" s="5">
        <v>551.55083886019997</v>
      </c>
    </row>
    <row r="77" spans="1:220" x14ac:dyDescent="0.25">
      <c r="A77" s="13">
        <v>4200</v>
      </c>
      <c r="B77">
        <v>319.87743069982901</v>
      </c>
      <c r="C77">
        <v>344.900254368878</v>
      </c>
      <c r="D77">
        <v>371.13942041909797</v>
      </c>
      <c r="E77">
        <v>398.37614804140799</v>
      </c>
      <c r="F77">
        <v>425.80783028584898</v>
      </c>
      <c r="G77">
        <v>453.46284491620099</v>
      </c>
      <c r="H77">
        <v>481.04664708455698</v>
      </c>
      <c r="I77">
        <v>508.278715260973</v>
      </c>
      <c r="J77">
        <v>534.899248579865</v>
      </c>
      <c r="K77">
        <v>560.67243914533105</v>
      </c>
      <c r="L77" s="5">
        <v>585.38719742897797</v>
      </c>
      <c r="N77" s="13">
        <v>4200</v>
      </c>
      <c r="O77">
        <v>319.39121962587598</v>
      </c>
      <c r="P77">
        <v>344.499505716643</v>
      </c>
      <c r="Q77">
        <v>370.85827275486099</v>
      </c>
      <c r="R77">
        <v>398.25766546688999</v>
      </c>
      <c r="S77">
        <v>425.89104742440998</v>
      </c>
      <c r="T77">
        <v>453.787731629799</v>
      </c>
      <c r="U77">
        <v>481.64390429010098</v>
      </c>
      <c r="V77">
        <v>509.16433600252299</v>
      </c>
      <c r="W77">
        <v>536.07047798574695</v>
      </c>
      <c r="X77">
        <v>562.10539836108001</v>
      </c>
      <c r="Y77" s="5">
        <v>587.03613590339205</v>
      </c>
      <c r="AA77" s="13">
        <v>4200</v>
      </c>
      <c r="AB77">
        <v>322.16476112651998</v>
      </c>
      <c r="AC77">
        <v>347.425082944309</v>
      </c>
      <c r="AD77">
        <v>373.949287156026</v>
      </c>
      <c r="AE77">
        <v>401.53459296576898</v>
      </c>
      <c r="AF77">
        <v>429.38463265250402</v>
      </c>
      <c r="AG77">
        <v>457.526139310318</v>
      </c>
      <c r="AH77">
        <v>485.65189462647299</v>
      </c>
      <c r="AI77">
        <v>513.45906886816999</v>
      </c>
      <c r="AJ77">
        <v>540.65802888467101</v>
      </c>
      <c r="AK77">
        <v>566.97830310752704</v>
      </c>
      <c r="AL77" s="5">
        <v>592.17206288235695</v>
      </c>
      <c r="AN77" s="13">
        <v>4200</v>
      </c>
      <c r="AO77">
        <v>321.28767403227198</v>
      </c>
      <c r="AP77">
        <v>346.55158974269398</v>
      </c>
      <c r="AQ77">
        <v>373.10502532741401</v>
      </c>
      <c r="AR77">
        <v>400.75483973083402</v>
      </c>
      <c r="AS77">
        <v>428.70660113993</v>
      </c>
      <c r="AT77">
        <v>456.99039415883198</v>
      </c>
      <c r="AU77">
        <v>485.29524665390102</v>
      </c>
      <c r="AV77">
        <v>513.30948708917697</v>
      </c>
      <c r="AW77">
        <v>540.73013190878396</v>
      </c>
      <c r="AX77">
        <v>567.26983488002998</v>
      </c>
      <c r="AY77" s="5">
        <v>592.66155857121498</v>
      </c>
      <c r="BA77" s="13">
        <v>4200</v>
      </c>
      <c r="BB77">
        <v>320.34062190729901</v>
      </c>
      <c r="BC77">
        <v>345.571403266787</v>
      </c>
      <c r="BD77">
        <v>372.11253855283701</v>
      </c>
      <c r="BE77">
        <v>399.780830414842</v>
      </c>
      <c r="BF77">
        <v>427.78631562749098</v>
      </c>
      <c r="BG77">
        <v>456.163328961812</v>
      </c>
      <c r="BH77">
        <v>484.59955927046701</v>
      </c>
      <c r="BI77">
        <v>512.77721934361898</v>
      </c>
      <c r="BJ77">
        <v>540.38267481689195</v>
      </c>
      <c r="BK77">
        <v>567.11405577639198</v>
      </c>
      <c r="BL77" s="5">
        <v>592.68686531925903</v>
      </c>
      <c r="BN77" s="13">
        <v>4200</v>
      </c>
      <c r="BO77">
        <v>306.714969719007</v>
      </c>
      <c r="BP77">
        <v>328.891985091256</v>
      </c>
      <c r="BQ77">
        <v>352.31155811809703</v>
      </c>
      <c r="BR77">
        <v>376.89919564062097</v>
      </c>
      <c r="BS77">
        <v>402.25158210103598</v>
      </c>
      <c r="BT77">
        <v>428.39097116487801</v>
      </c>
      <c r="BU77">
        <v>455.137222980123</v>
      </c>
      <c r="BV77">
        <v>482.285335774852</v>
      </c>
      <c r="BW77">
        <v>509.60657951225699</v>
      </c>
      <c r="BX77">
        <v>536.84915254417399</v>
      </c>
      <c r="BY77" s="5">
        <v>563.73837491267705</v>
      </c>
      <c r="CA77" s="13">
        <v>4200</v>
      </c>
      <c r="CB77">
        <v>321.01140764899401</v>
      </c>
      <c r="CC77">
        <v>346.21043289398602</v>
      </c>
      <c r="CD77">
        <v>372.74075090515498</v>
      </c>
      <c r="CE77">
        <v>400.43636250555397</v>
      </c>
      <c r="CF77">
        <v>428.52859212816901</v>
      </c>
      <c r="CG77">
        <v>457.05657152010002</v>
      </c>
      <c r="CH77">
        <v>485.71162008470498</v>
      </c>
      <c r="CI77">
        <v>514.17238687509905</v>
      </c>
      <c r="CJ77">
        <v>542.11420527618304</v>
      </c>
      <c r="CK77">
        <v>569.21711931647496</v>
      </c>
      <c r="CL77" s="5">
        <v>595.17245310619899</v>
      </c>
      <c r="CN77" s="13">
        <v>4200</v>
      </c>
      <c r="CO77">
        <v>285.46589685727798</v>
      </c>
      <c r="CP77">
        <v>312.356388397172</v>
      </c>
      <c r="CQ77">
        <v>341.417725777459</v>
      </c>
      <c r="CR77">
        <v>372.557605862755</v>
      </c>
      <c r="CS77">
        <v>405.64094135011197</v>
      </c>
      <c r="CT77">
        <v>440.501990027457</v>
      </c>
      <c r="CU77">
        <v>476.95729536434902</v>
      </c>
      <c r="CV77">
        <v>514.81736809316101</v>
      </c>
      <c r="CW77">
        <v>552.51693151382199</v>
      </c>
      <c r="CX77">
        <v>588.70318842458801</v>
      </c>
      <c r="CY77" s="5">
        <v>624.00131834883996</v>
      </c>
      <c r="DA77" s="13">
        <v>4200</v>
      </c>
      <c r="DB77">
        <v>318.43487370662302</v>
      </c>
      <c r="DC77">
        <v>343.37785677304402</v>
      </c>
      <c r="DD77">
        <v>369.66957740637503</v>
      </c>
      <c r="DE77">
        <v>397.159425309477</v>
      </c>
      <c r="DF77">
        <v>425.10494559312502</v>
      </c>
      <c r="DG77">
        <v>453.55255524310002</v>
      </c>
      <c r="DH77">
        <v>482.20130032035399</v>
      </c>
      <c r="DI77">
        <v>510.73085608106601</v>
      </c>
      <c r="DJ77">
        <v>538.81003886327005</v>
      </c>
      <c r="DK77">
        <v>566.10460226645</v>
      </c>
      <c r="DL77" s="5">
        <v>592.28415397823699</v>
      </c>
      <c r="DN77" s="13">
        <v>4200</v>
      </c>
      <c r="DO77">
        <v>305.47105315209302</v>
      </c>
      <c r="DP77">
        <v>328.877849602688</v>
      </c>
      <c r="DQ77">
        <v>353.61879368843398</v>
      </c>
      <c r="DR77">
        <v>379.59405926705699</v>
      </c>
      <c r="DS77">
        <v>406.15670363231499</v>
      </c>
      <c r="DT77">
        <v>433.38244399594299</v>
      </c>
      <c r="DU77">
        <v>461.017525281715</v>
      </c>
      <c r="DV77">
        <v>488.776897724798</v>
      </c>
      <c r="DW77">
        <v>516.34145465453196</v>
      </c>
      <c r="DX77">
        <v>543.32697229802795</v>
      </c>
      <c r="DY77" s="5">
        <v>569.41351431007695</v>
      </c>
      <c r="EA77" s="13">
        <v>4200</v>
      </c>
      <c r="EB77">
        <v>304.25955407683</v>
      </c>
      <c r="EC77">
        <v>326.45220041227799</v>
      </c>
      <c r="ED77">
        <v>349.89316818501698</v>
      </c>
      <c r="EE77">
        <v>374.50538673950302</v>
      </c>
      <c r="EF77">
        <v>399.842573236318</v>
      </c>
      <c r="EG77">
        <v>425.940875678353</v>
      </c>
      <c r="EH77">
        <v>452.60984861339398</v>
      </c>
      <c r="EI77">
        <v>479.63249949591301</v>
      </c>
      <c r="EJ77">
        <v>506.76641384549498</v>
      </c>
      <c r="EK77">
        <v>533.74448413377002</v>
      </c>
      <c r="EL77" s="5">
        <v>560.27529853599697</v>
      </c>
      <c r="EN77" s="13">
        <v>4200</v>
      </c>
      <c r="EO77">
        <v>304.25955407683</v>
      </c>
      <c r="EP77">
        <v>326.45220041227799</v>
      </c>
      <c r="EQ77">
        <v>349.89316818501698</v>
      </c>
      <c r="ER77">
        <v>374.50538673950302</v>
      </c>
      <c r="ES77">
        <v>399.842573236318</v>
      </c>
      <c r="ET77">
        <v>425.940875678353</v>
      </c>
      <c r="EU77">
        <v>452.60984861339398</v>
      </c>
      <c r="EV77">
        <v>479.63249949591301</v>
      </c>
      <c r="EW77">
        <v>506.76641384549498</v>
      </c>
      <c r="EX77">
        <v>533.74448413377002</v>
      </c>
      <c r="EY77" s="5">
        <v>560.27529853599697</v>
      </c>
      <c r="FA77" s="13">
        <v>4200</v>
      </c>
      <c r="FB77">
        <v>315.75717709248897</v>
      </c>
      <c r="FC77">
        <v>340.37551385843301</v>
      </c>
      <c r="FD77">
        <v>366.34836845399599</v>
      </c>
      <c r="FE77">
        <v>393.54031556287202</v>
      </c>
      <c r="FF77">
        <v>421.23626014361702</v>
      </c>
      <c r="FG77">
        <v>449.49022521148697</v>
      </c>
      <c r="FH77">
        <v>478.01225683787999</v>
      </c>
      <c r="FI77">
        <v>506.488051271193</v>
      </c>
      <c r="FJ77">
        <v>534.58630917576397</v>
      </c>
      <c r="FK77">
        <v>561.96578828466204</v>
      </c>
      <c r="FL77" s="5">
        <v>588.28192812258897</v>
      </c>
      <c r="FN77" s="13">
        <v>4200</v>
      </c>
      <c r="FO77">
        <v>311.07719814456601</v>
      </c>
      <c r="FP77">
        <v>335.202505664228</v>
      </c>
      <c r="FQ77">
        <v>360.67980147076099</v>
      </c>
      <c r="FR77">
        <v>387.38983148121099</v>
      </c>
      <c r="FS77">
        <v>414.64190958974399</v>
      </c>
      <c r="FT77">
        <v>442.50091898950001</v>
      </c>
      <c r="FU77">
        <v>470.69015612297602</v>
      </c>
      <c r="FV77">
        <v>498.90443836337499</v>
      </c>
      <c r="FW77">
        <v>526.81608748390602</v>
      </c>
      <c r="FX77">
        <v>554.08089243638597</v>
      </c>
      <c r="FY77" s="5">
        <v>580.34400114966797</v>
      </c>
      <c r="GA77" s="13">
        <v>4200</v>
      </c>
      <c r="GB77">
        <v>298.36221563972202</v>
      </c>
      <c r="GC77">
        <v>320.96336211411398</v>
      </c>
      <c r="GD77">
        <v>344.86397548626701</v>
      </c>
      <c r="GE77">
        <v>369.97496042836099</v>
      </c>
      <c r="GF77">
        <v>395.680741320805</v>
      </c>
      <c r="GG77">
        <v>422.06391947066601</v>
      </c>
      <c r="GH77">
        <v>448.88773308161001</v>
      </c>
      <c r="GI77">
        <v>475.88305755567802</v>
      </c>
      <c r="GJ77">
        <v>502.750896774642</v>
      </c>
      <c r="GK77">
        <v>529.16486946687803</v>
      </c>
      <c r="GL77" s="5">
        <v>554.77385417470305</v>
      </c>
      <c r="GN77" s="13">
        <v>4200</v>
      </c>
      <c r="GO77">
        <v>301.06459267832599</v>
      </c>
      <c r="GP77">
        <v>323.27737891888103</v>
      </c>
      <c r="GQ77">
        <v>346.74708951841097</v>
      </c>
      <c r="GR77">
        <v>371.39326455136001</v>
      </c>
      <c r="GS77">
        <v>396.71371512817001</v>
      </c>
      <c r="GT77">
        <v>422.76239991076199</v>
      </c>
      <c r="GU77">
        <v>449.335404386211</v>
      </c>
      <c r="GV77">
        <v>476.20020105903598</v>
      </c>
      <c r="GW77">
        <v>503.09685035625603</v>
      </c>
      <c r="GX77">
        <v>529.73893319148499</v>
      </c>
      <c r="GY77" s="5">
        <v>555.81432790305701</v>
      </c>
      <c r="HA77" s="13">
        <v>4200</v>
      </c>
      <c r="HB77">
        <v>296.459701676046</v>
      </c>
      <c r="HC77">
        <v>318.78980737736401</v>
      </c>
      <c r="HD77">
        <v>342.40086321923098</v>
      </c>
      <c r="HE77">
        <v>367.20631373861698</v>
      </c>
      <c r="HF77">
        <v>392.60741403749898</v>
      </c>
      <c r="HG77">
        <v>418.68646313296</v>
      </c>
      <c r="HH77">
        <v>445.21458405988301</v>
      </c>
      <c r="HI77">
        <v>471.93100350583398</v>
      </c>
      <c r="HJ77">
        <v>498.54485632256501</v>
      </c>
      <c r="HK77">
        <v>524.73695847937404</v>
      </c>
      <c r="HL77" s="5">
        <v>550.16174732699596</v>
      </c>
    </row>
    <row r="78" spans="1:220" x14ac:dyDescent="0.25">
      <c r="A78" s="13">
        <v>5600</v>
      </c>
      <c r="B78">
        <v>320.36989746379902</v>
      </c>
      <c r="C78">
        <v>344.851103652539</v>
      </c>
      <c r="D78">
        <v>370.48367911347998</v>
      </c>
      <c r="E78">
        <v>396.80100018329398</v>
      </c>
      <c r="F78">
        <v>423.53385695801302</v>
      </c>
      <c r="G78">
        <v>450.48254963245301</v>
      </c>
      <c r="H78">
        <v>477.372141392863</v>
      </c>
      <c r="I78">
        <v>503.94138044195302</v>
      </c>
      <c r="J78">
        <v>529.94874240273998</v>
      </c>
      <c r="K78">
        <v>555.17528053458</v>
      </c>
      <c r="L78" s="5">
        <v>579.42510692529004</v>
      </c>
      <c r="N78" s="13">
        <v>5600</v>
      </c>
      <c r="O78">
        <v>320.577921801169</v>
      </c>
      <c r="P78">
        <v>345.18374814111098</v>
      </c>
      <c r="Q78">
        <v>370.97422728971702</v>
      </c>
      <c r="R78">
        <v>397.48833758926497</v>
      </c>
      <c r="S78">
        <v>424.45927945283398</v>
      </c>
      <c r="T78">
        <v>451.68511511056198</v>
      </c>
      <c r="U78">
        <v>478.88178028643102</v>
      </c>
      <c r="V78">
        <v>505.77356388643102</v>
      </c>
      <c r="W78">
        <v>532.10051564758101</v>
      </c>
      <c r="X78">
        <v>557.62292576263803</v>
      </c>
      <c r="Y78" s="5">
        <v>582.12340224454294</v>
      </c>
      <c r="AA78" s="13">
        <v>5600</v>
      </c>
      <c r="AB78">
        <v>323.94527940562699</v>
      </c>
      <c r="AC78">
        <v>348.735211400222</v>
      </c>
      <c r="AD78">
        <v>374.72336021378601</v>
      </c>
      <c r="AE78">
        <v>401.45879804748301</v>
      </c>
      <c r="AF78">
        <v>428.67912701390799</v>
      </c>
      <c r="AG78">
        <v>456.182178523468</v>
      </c>
      <c r="AH78">
        <v>483.68038859183901</v>
      </c>
      <c r="AI78">
        <v>510.89042022064098</v>
      </c>
      <c r="AJ78">
        <v>537.54126084348195</v>
      </c>
      <c r="AK78">
        <v>563.37970679900695</v>
      </c>
      <c r="AL78" s="5">
        <v>588.17354762129298</v>
      </c>
      <c r="AN78" s="13">
        <v>5600</v>
      </c>
      <c r="AO78">
        <v>323.56040666208401</v>
      </c>
      <c r="AP78">
        <v>348.38227769301699</v>
      </c>
      <c r="AQ78">
        <v>374.42769430819999</v>
      </c>
      <c r="AR78">
        <v>401.25388812390003</v>
      </c>
      <c r="AS78">
        <v>428.60352523102199</v>
      </c>
      <c r="AT78">
        <v>456.27628718023999</v>
      </c>
      <c r="AU78">
        <v>483.98122105256402</v>
      </c>
      <c r="AV78">
        <v>511.42670049947799</v>
      </c>
      <c r="AW78">
        <v>538.32903753450501</v>
      </c>
      <c r="AX78">
        <v>564.41887444687598</v>
      </c>
      <c r="AY78" s="5">
        <v>589.44548214213398</v>
      </c>
      <c r="BA78" s="13">
        <v>5600</v>
      </c>
      <c r="BB78">
        <v>323.017505721953</v>
      </c>
      <c r="BC78">
        <v>347.82968662500099</v>
      </c>
      <c r="BD78">
        <v>373.88621544222701</v>
      </c>
      <c r="BE78">
        <v>400.753749151477</v>
      </c>
      <c r="BF78">
        <v>428.18079228655603</v>
      </c>
      <c r="BG78">
        <v>455.97058833651801</v>
      </c>
      <c r="BH78">
        <v>483.83124092447599</v>
      </c>
      <c r="BI78">
        <v>511.46562714393798</v>
      </c>
      <c r="BJ78">
        <v>538.58018978611904</v>
      </c>
      <c r="BK78">
        <v>564.89190942353298</v>
      </c>
      <c r="BL78" s="5">
        <v>590.13345056109802</v>
      </c>
      <c r="BN78" s="13">
        <v>5600</v>
      </c>
      <c r="BO78">
        <v>309.07816190414201</v>
      </c>
      <c r="BP78">
        <v>330.93086747612301</v>
      </c>
      <c r="BQ78">
        <v>353.988153475731</v>
      </c>
      <c r="BR78">
        <v>378.05049057062001</v>
      </c>
      <c r="BS78">
        <v>403.00352265912301</v>
      </c>
      <c r="BT78">
        <v>428.74654613933302</v>
      </c>
      <c r="BU78">
        <v>455.11466226236399</v>
      </c>
      <c r="BV78">
        <v>481.92035417108798</v>
      </c>
      <c r="BW78">
        <v>508.95471773381598</v>
      </c>
      <c r="BX78">
        <v>535.98818414129198</v>
      </c>
      <c r="BY78" s="5">
        <v>562.77070765931001</v>
      </c>
      <c r="CA78" s="13">
        <v>5600</v>
      </c>
      <c r="CB78">
        <v>324.28607151016399</v>
      </c>
      <c r="CC78">
        <v>349.10151499432999</v>
      </c>
      <c r="CD78">
        <v>375.18342968286998</v>
      </c>
      <c r="CE78">
        <v>402.12098328103298</v>
      </c>
      <c r="CF78">
        <v>429.67415272143199</v>
      </c>
      <c r="CG78">
        <v>457.65512515331301</v>
      </c>
      <c r="CH78">
        <v>485.77602033824297</v>
      </c>
      <c r="CI78">
        <v>513.73695212858297</v>
      </c>
      <c r="CJ78">
        <v>541.23448808629996</v>
      </c>
      <c r="CK78">
        <v>567.96892582406394</v>
      </c>
      <c r="CL78" s="5">
        <v>593.65025718917798</v>
      </c>
      <c r="CN78" s="13">
        <v>5600</v>
      </c>
      <c r="CO78">
        <v>287.32527430045002</v>
      </c>
      <c r="CP78">
        <v>313.78663880867401</v>
      </c>
      <c r="CQ78">
        <v>342.34410247524698</v>
      </c>
      <c r="CR78">
        <v>372.91183211582398</v>
      </c>
      <c r="CS78">
        <v>405.36399081503401</v>
      </c>
      <c r="CT78">
        <v>439.54565088678902</v>
      </c>
      <c r="CU78">
        <v>475.28455026003297</v>
      </c>
      <c r="CV78">
        <v>512.40184159651096</v>
      </c>
      <c r="CW78">
        <v>549.20085496643003</v>
      </c>
      <c r="CX78">
        <v>585.21388252091003</v>
      </c>
      <c r="CY78" s="5">
        <v>620.62151968629496</v>
      </c>
      <c r="DA78" s="13">
        <v>5600</v>
      </c>
      <c r="DB78">
        <v>322.04367015527799</v>
      </c>
      <c r="DC78">
        <v>346.62526768027197</v>
      </c>
      <c r="DD78">
        <v>372.49205263717198</v>
      </c>
      <c r="DE78">
        <v>399.252400083064</v>
      </c>
      <c r="DF78">
        <v>426.68599566662698</v>
      </c>
      <c r="DG78">
        <v>454.614994055208</v>
      </c>
      <c r="DH78">
        <v>482.75983426970203</v>
      </c>
      <c r="DI78">
        <v>510.82279732037398</v>
      </c>
      <c r="DJ78">
        <v>538.49559926251095</v>
      </c>
      <c r="DK78">
        <v>565.46634118331804</v>
      </c>
      <c r="DL78" s="5">
        <v>591.42566407446702</v>
      </c>
      <c r="DN78" s="13">
        <v>5600</v>
      </c>
      <c r="DO78">
        <v>308.932652501424</v>
      </c>
      <c r="DP78">
        <v>331.99900280468501</v>
      </c>
      <c r="DQ78">
        <v>356.34359352349202</v>
      </c>
      <c r="DR78">
        <v>381.648638699169</v>
      </c>
      <c r="DS78">
        <v>407.747529861315</v>
      </c>
      <c r="DT78">
        <v>434.50898186153103</v>
      </c>
      <c r="DU78">
        <v>461.69413297009498</v>
      </c>
      <c r="DV78">
        <v>489.02171142126298</v>
      </c>
      <c r="DW78">
        <v>516.21989967804302</v>
      </c>
      <c r="DX78">
        <v>542.97886269416699</v>
      </c>
      <c r="DY78" s="5">
        <v>568.97054055718399</v>
      </c>
      <c r="EA78" s="13">
        <v>5600</v>
      </c>
      <c r="EB78">
        <v>306.68415337440598</v>
      </c>
      <c r="EC78">
        <v>328.54024154105099</v>
      </c>
      <c r="ED78">
        <v>351.60495395460799</v>
      </c>
      <c r="EE78">
        <v>375.65946167142602</v>
      </c>
      <c r="EF78">
        <v>400.58321607517598</v>
      </c>
      <c r="EG78">
        <v>426.27317664153298</v>
      </c>
      <c r="EH78">
        <v>452.555431823817</v>
      </c>
      <c r="EI78">
        <v>479.23192543501</v>
      </c>
      <c r="EJ78">
        <v>506.08166148820698</v>
      </c>
      <c r="EK78">
        <v>532.86145428538998</v>
      </c>
      <c r="EL78" s="5">
        <v>559.30623020279199</v>
      </c>
      <c r="EN78" s="13">
        <v>5600</v>
      </c>
      <c r="EO78">
        <v>306.68415337440598</v>
      </c>
      <c r="EP78">
        <v>328.54024154105099</v>
      </c>
      <c r="EQ78">
        <v>351.60495395460799</v>
      </c>
      <c r="ER78">
        <v>375.65946167142602</v>
      </c>
      <c r="ES78">
        <v>400.58321607517598</v>
      </c>
      <c r="ET78">
        <v>426.27317664153298</v>
      </c>
      <c r="EU78">
        <v>452.555431823817</v>
      </c>
      <c r="EV78">
        <v>479.23192543501</v>
      </c>
      <c r="EW78">
        <v>506.08166148820698</v>
      </c>
      <c r="EX78">
        <v>532.86145428538998</v>
      </c>
      <c r="EY78" s="5">
        <v>559.30623020279199</v>
      </c>
      <c r="FA78" s="13">
        <v>5600</v>
      </c>
      <c r="FB78">
        <v>319.50507372876001</v>
      </c>
      <c r="FC78">
        <v>343.77483812912601</v>
      </c>
      <c r="FD78">
        <v>369.33733495368199</v>
      </c>
      <c r="FE78">
        <v>395.822033394193</v>
      </c>
      <c r="FF78">
        <v>423.02531138034601</v>
      </c>
      <c r="FG78">
        <v>450.78138436410501</v>
      </c>
      <c r="FH78">
        <v>478.82204834890399</v>
      </c>
      <c r="FI78">
        <v>506.85648323650202</v>
      </c>
      <c r="FJ78">
        <v>534.57772712636597</v>
      </c>
      <c r="FK78">
        <v>561.66885427735895</v>
      </c>
      <c r="FL78" s="5">
        <v>587.80874099450205</v>
      </c>
      <c r="FN78" s="13">
        <v>5600</v>
      </c>
      <c r="FO78">
        <v>314.77442038515602</v>
      </c>
      <c r="FP78">
        <v>338.55539951589202</v>
      </c>
      <c r="FQ78">
        <v>363.62843942509897</v>
      </c>
      <c r="FR78">
        <v>389.644359854784</v>
      </c>
      <c r="FS78">
        <v>416.41508737367502</v>
      </c>
      <c r="FT78">
        <v>443.78930681144101</v>
      </c>
      <c r="FU78">
        <v>471.51244365437498</v>
      </c>
      <c r="FV78">
        <v>499.30372173841801</v>
      </c>
      <c r="FW78">
        <v>526.861350441745</v>
      </c>
      <c r="FX78">
        <v>553.86763432974396</v>
      </c>
      <c r="FY78" s="5">
        <v>579.99395389983101</v>
      </c>
      <c r="GA78" s="13">
        <v>5600</v>
      </c>
      <c r="GB78">
        <v>301.29915610678103</v>
      </c>
      <c r="GC78">
        <v>323.54077079193797</v>
      </c>
      <c r="GD78">
        <v>347.03020262370802</v>
      </c>
      <c r="GE78">
        <v>371.47001723128301</v>
      </c>
      <c r="GF78">
        <v>396.71038026536502</v>
      </c>
      <c r="GG78">
        <v>422.63352718301599</v>
      </c>
      <c r="GH78">
        <v>449.024649445352</v>
      </c>
      <c r="GI78">
        <v>475.63952447583</v>
      </c>
      <c r="GJ78">
        <v>502.20664942583602</v>
      </c>
      <c r="GK78">
        <v>528.429264366604</v>
      </c>
      <c r="GL78" s="5">
        <v>553.98735976602995</v>
      </c>
      <c r="GN78" s="13">
        <v>5600</v>
      </c>
      <c r="GO78">
        <v>303.55435291051498</v>
      </c>
      <c r="GP78">
        <v>325.41457840404502</v>
      </c>
      <c r="GQ78">
        <v>348.48965741711999</v>
      </c>
      <c r="GR78">
        <v>372.53560653771302</v>
      </c>
      <c r="GS78">
        <v>397.42365941027401</v>
      </c>
      <c r="GT78">
        <v>423.04761770821398</v>
      </c>
      <c r="GU78">
        <v>449.22178046279902</v>
      </c>
      <c r="GV78">
        <v>475.73441474671</v>
      </c>
      <c r="GW78">
        <v>502.34899659404499</v>
      </c>
      <c r="GX78">
        <v>528.8050863597</v>
      </c>
      <c r="GY78" s="5">
        <v>554.81888997928695</v>
      </c>
      <c r="HA78" s="13">
        <v>5600</v>
      </c>
      <c r="HB78">
        <v>299.12626589651302</v>
      </c>
      <c r="HC78">
        <v>321.08383979357802</v>
      </c>
      <c r="HD78">
        <v>344.27426748929599</v>
      </c>
      <c r="HE78">
        <v>368.409581854598</v>
      </c>
      <c r="HF78">
        <v>393.345518772037</v>
      </c>
      <c r="HG78">
        <v>418.96895828621598</v>
      </c>
      <c r="HH78">
        <v>445.072386550396</v>
      </c>
      <c r="HI78">
        <v>471.41923636080702</v>
      </c>
      <c r="HJ78">
        <v>497.74553042146601</v>
      </c>
      <c r="HK78">
        <v>523.76135898785606</v>
      </c>
      <c r="HL78" s="5">
        <v>549.152309387061</v>
      </c>
    </row>
    <row r="79" spans="1:220" x14ac:dyDescent="0.25">
      <c r="A79" s="13">
        <v>7000</v>
      </c>
      <c r="B79">
        <v>320.83746340794801</v>
      </c>
      <c r="C79">
        <v>344.77702832286599</v>
      </c>
      <c r="D79">
        <v>369.65710926813398</v>
      </c>
      <c r="E79">
        <v>395.23089540564098</v>
      </c>
      <c r="F79">
        <v>421.27418364130801</v>
      </c>
      <c r="G79">
        <v>447.52618467287402</v>
      </c>
      <c r="H79">
        <v>473.730479567288</v>
      </c>
      <c r="I79">
        <v>499.64393427208898</v>
      </c>
      <c r="J79">
        <v>525.04215720170396</v>
      </c>
      <c r="K79">
        <v>549.72198829845797</v>
      </c>
      <c r="L79" s="5">
        <v>573.50178547283804</v>
      </c>
      <c r="N79" s="13">
        <v>7000</v>
      </c>
      <c r="O79">
        <v>321.828681539792</v>
      </c>
      <c r="P79">
        <v>345.93613795526801</v>
      </c>
      <c r="Q79">
        <v>371.01554843260402</v>
      </c>
      <c r="R79">
        <v>396.82699147676902</v>
      </c>
      <c r="S79">
        <v>423.14909844246</v>
      </c>
      <c r="T79">
        <v>449.71796456056398</v>
      </c>
      <c r="U79">
        <v>476.26810751325098</v>
      </c>
      <c r="V79">
        <v>502.54209440985801</v>
      </c>
      <c r="W79">
        <v>528.29733471150905</v>
      </c>
      <c r="X79">
        <v>553.31016961737203</v>
      </c>
      <c r="Y79" s="5">
        <v>577.37772949999396</v>
      </c>
      <c r="AA79" s="13">
        <v>7000</v>
      </c>
      <c r="AB79">
        <v>325.85441243506</v>
      </c>
      <c r="AC79">
        <v>350.18102291481398</v>
      </c>
      <c r="AD79">
        <v>375.49574492745</v>
      </c>
      <c r="AE79">
        <v>401.56558019721899</v>
      </c>
      <c r="AF79">
        <v>428.17297737032197</v>
      </c>
      <c r="AG79">
        <v>455.05460583327601</v>
      </c>
      <c r="AH79">
        <v>481.94136304372699</v>
      </c>
      <c r="AI79">
        <v>508.56813802995799</v>
      </c>
      <c r="AJ79">
        <v>534.681269890522</v>
      </c>
      <c r="AK79">
        <v>560.04361669817195</v>
      </c>
      <c r="AL79" s="5">
        <v>584.43749940618102</v>
      </c>
      <c r="AN79" s="13">
        <v>7000</v>
      </c>
      <c r="AO79">
        <v>326.00760648376797</v>
      </c>
      <c r="AP79">
        <v>350.39673135893599</v>
      </c>
      <c r="AQ79">
        <v>375.79925328014099</v>
      </c>
      <c r="AR79">
        <v>401.99003022135901</v>
      </c>
      <c r="AS79">
        <v>428.757091980501</v>
      </c>
      <c r="AT79">
        <v>455.83865924301199</v>
      </c>
      <c r="AU79">
        <v>482.962551861527</v>
      </c>
      <c r="AV79">
        <v>509.85586424122602</v>
      </c>
      <c r="AW79">
        <v>536.25287572922798</v>
      </c>
      <c r="AX79">
        <v>561.90095293194895</v>
      </c>
      <c r="AY79" s="5">
        <v>586.56453513360498</v>
      </c>
      <c r="BA79" s="13">
        <v>7000</v>
      </c>
      <c r="BB79">
        <v>325.89828652418799</v>
      </c>
      <c r="BC79">
        <v>350.30267040191097</v>
      </c>
      <c r="BD79">
        <v>375.74220773351999</v>
      </c>
      <c r="BE79">
        <v>401.99975145109801</v>
      </c>
      <c r="BF79">
        <v>428.87001827160401</v>
      </c>
      <c r="BG79">
        <v>456.09461667793403</v>
      </c>
      <c r="BH79">
        <v>483.40076583602098</v>
      </c>
      <c r="BI79">
        <v>510.51062612893099</v>
      </c>
      <c r="BJ79">
        <v>537.14933314685004</v>
      </c>
      <c r="BK79">
        <v>563.05140241495405</v>
      </c>
      <c r="BL79" s="5">
        <v>587.96547779208402</v>
      </c>
      <c r="BN79" s="13">
        <v>7000</v>
      </c>
      <c r="BO79">
        <v>311.52811055916601</v>
      </c>
      <c r="BP79">
        <v>333.071130208341</v>
      </c>
      <c r="BQ79">
        <v>355.71067866685098</v>
      </c>
      <c r="BR79">
        <v>379.35936282259098</v>
      </c>
      <c r="BS79">
        <v>403.92579484852899</v>
      </c>
      <c r="BT79">
        <v>429.281335961195</v>
      </c>
      <c r="BU79">
        <v>455.27529953731698</v>
      </c>
      <c r="BV79">
        <v>481.73650768152203</v>
      </c>
      <c r="BW79">
        <v>508.47454222782198</v>
      </c>
      <c r="BX79">
        <v>535.28050553010905</v>
      </c>
      <c r="BY79" s="5">
        <v>561.92723061358902</v>
      </c>
      <c r="CA79" s="13">
        <v>7000</v>
      </c>
      <c r="CB79">
        <v>327.78845171089603</v>
      </c>
      <c r="CC79">
        <v>352.232480621457</v>
      </c>
      <c r="CD79">
        <v>377.74065010796897</v>
      </c>
      <c r="CE79">
        <v>404.109691791253</v>
      </c>
      <c r="CF79">
        <v>431.14780665266102</v>
      </c>
      <c r="CG79">
        <v>458.60629383230798</v>
      </c>
      <c r="CH79">
        <v>486.21670827733197</v>
      </c>
      <c r="CI79">
        <v>513.69917531038902</v>
      </c>
      <c r="CJ79">
        <v>540.77004112109</v>
      </c>
      <c r="CK79">
        <v>567.14847956690403</v>
      </c>
      <c r="CL79" s="5">
        <v>592.56192432115495</v>
      </c>
      <c r="CN79" s="13">
        <v>7000</v>
      </c>
      <c r="CO79">
        <v>289.15361880094099</v>
      </c>
      <c r="CP79">
        <v>315.18012689541303</v>
      </c>
      <c r="CQ79">
        <v>343.22914540661299</v>
      </c>
      <c r="CR79">
        <v>373.22107491524099</v>
      </c>
      <c r="CS79">
        <v>405.03899698297602</v>
      </c>
      <c r="CT79">
        <v>438.53846797697798</v>
      </c>
      <c r="CU79">
        <v>473.55817075465899</v>
      </c>
      <c r="CV79">
        <v>509.92977707891299</v>
      </c>
      <c r="CW79">
        <v>545.90001496676098</v>
      </c>
      <c r="CX79">
        <v>581.66663095951401</v>
      </c>
      <c r="CY79" s="5">
        <v>617.07531932073402</v>
      </c>
      <c r="DA79" s="13">
        <v>7000</v>
      </c>
      <c r="DB79">
        <v>325.87134320485899</v>
      </c>
      <c r="DC79">
        <v>350.10391191245998</v>
      </c>
      <c r="DD79">
        <v>375.42274226659799</v>
      </c>
      <c r="DE79">
        <v>401.644607541494</v>
      </c>
      <c r="DF79">
        <v>428.59137906101199</v>
      </c>
      <c r="DG79">
        <v>456.02746558492601</v>
      </c>
      <c r="DH79">
        <v>483.69322378640402</v>
      </c>
      <c r="DI79">
        <v>511.31195745762199</v>
      </c>
      <c r="DJ79">
        <v>538.59669128792405</v>
      </c>
      <c r="DK79">
        <v>565.25637308770001</v>
      </c>
      <c r="DL79" s="5">
        <v>591.00136076056197</v>
      </c>
      <c r="DN79" s="13">
        <v>7000</v>
      </c>
      <c r="DO79">
        <v>312.512819936087</v>
      </c>
      <c r="DP79">
        <v>335.25107276155501</v>
      </c>
      <c r="DQ79">
        <v>359.09177578187899</v>
      </c>
      <c r="DR79">
        <v>383.89903213965101</v>
      </c>
      <c r="DS79">
        <v>409.54556680363902</v>
      </c>
      <c r="DT79">
        <v>435.84667502513599</v>
      </c>
      <c r="DU79">
        <v>462.58852310406297</v>
      </c>
      <c r="DV79">
        <v>489.53110358526902</v>
      </c>
      <c r="DW79">
        <v>516.41125872496298</v>
      </c>
      <c r="DX79">
        <v>542.94561456104805</v>
      </c>
      <c r="DY79" s="5">
        <v>568.83342977566497</v>
      </c>
      <c r="EA79" s="13">
        <v>7000</v>
      </c>
      <c r="EB79">
        <v>309.21264013401498</v>
      </c>
      <c r="EC79">
        <v>330.74966612538401</v>
      </c>
      <c r="ED79">
        <v>353.37639739136</v>
      </c>
      <c r="EE79">
        <v>377.00027940922701</v>
      </c>
      <c r="EF79">
        <v>401.52639880098201</v>
      </c>
      <c r="EG79">
        <v>426.819576811113</v>
      </c>
      <c r="EH79">
        <v>452.72128547262298</v>
      </c>
      <c r="EI79">
        <v>479.05114002398301</v>
      </c>
      <c r="EJ79">
        <v>505.60810556563302</v>
      </c>
      <c r="EK79">
        <v>532.17124920914603</v>
      </c>
      <c r="EL79" s="5">
        <v>558.50000201907005</v>
      </c>
      <c r="EN79" s="13">
        <v>7000</v>
      </c>
      <c r="EO79">
        <v>309.21264013401498</v>
      </c>
      <c r="EP79">
        <v>330.74966612538401</v>
      </c>
      <c r="EQ79">
        <v>353.37639739136</v>
      </c>
      <c r="ER79">
        <v>377.00027940922701</v>
      </c>
      <c r="ES79">
        <v>401.52639880098201</v>
      </c>
      <c r="ET79">
        <v>426.819576811113</v>
      </c>
      <c r="EU79">
        <v>452.72128547262298</v>
      </c>
      <c r="EV79">
        <v>479.05114002398301</v>
      </c>
      <c r="EW79">
        <v>505.60810556563302</v>
      </c>
      <c r="EX79">
        <v>532.17124920914603</v>
      </c>
      <c r="EY79" s="5">
        <v>558.50000201907005</v>
      </c>
      <c r="FA79" s="13">
        <v>7000</v>
      </c>
      <c r="FB79">
        <v>323.44676256269901</v>
      </c>
      <c r="FC79">
        <v>347.38002015039001</v>
      </c>
      <c r="FD79">
        <v>372.41322557670702</v>
      </c>
      <c r="FE79">
        <v>398.37964252286901</v>
      </c>
      <c r="FF79">
        <v>425.11549726415802</v>
      </c>
      <c r="FG79">
        <v>452.39947061637798</v>
      </c>
      <c r="FH79">
        <v>479.98352290069499</v>
      </c>
      <c r="FI79">
        <v>507.59859790311401</v>
      </c>
      <c r="FJ79">
        <v>534.96032706149902</v>
      </c>
      <c r="FK79">
        <v>561.77444841616705</v>
      </c>
      <c r="FL79" s="5">
        <v>587.74183136117097</v>
      </c>
      <c r="FN79" s="13">
        <v>7000</v>
      </c>
      <c r="FO79">
        <v>318.63272753021602</v>
      </c>
      <c r="FP79">
        <v>342.08146343758102</v>
      </c>
      <c r="FQ79">
        <v>366.635986742265</v>
      </c>
      <c r="FR79">
        <v>392.14462341239903</v>
      </c>
      <c r="FS79">
        <v>418.45927623283302</v>
      </c>
      <c r="FT79">
        <v>445.37425986327401</v>
      </c>
      <c r="FU79">
        <v>472.65538676311502</v>
      </c>
      <c r="FV79">
        <v>500.04437568413698</v>
      </c>
      <c r="FW79">
        <v>527.26336051886403</v>
      </c>
      <c r="FX79">
        <v>554.01927992512196</v>
      </c>
      <c r="FY79" s="5">
        <v>580.00809260320398</v>
      </c>
      <c r="GA79" s="13">
        <v>7000</v>
      </c>
      <c r="GB79">
        <v>304.35897845744</v>
      </c>
      <c r="GC79">
        <v>326.25974742851298</v>
      </c>
      <c r="GD79">
        <v>349.24325012344298</v>
      </c>
      <c r="GE79">
        <v>373.19237106535002</v>
      </c>
      <c r="GF79">
        <v>397.99339074815202</v>
      </c>
      <c r="GG79">
        <v>423.47990033296003</v>
      </c>
      <c r="GH79">
        <v>449.456991740668</v>
      </c>
      <c r="GI79">
        <v>475.703154545301</v>
      </c>
      <c r="GJ79">
        <v>501.97211224785502</v>
      </c>
      <c r="GK79">
        <v>527.99447593373895</v>
      </c>
      <c r="GL79" s="5">
        <v>553.47925839581296</v>
      </c>
      <c r="GN79" s="13">
        <v>7000</v>
      </c>
      <c r="GO79">
        <v>306.17143926436898</v>
      </c>
      <c r="GP79">
        <v>327.70027627368302</v>
      </c>
      <c r="GQ79">
        <v>350.31074508056997</v>
      </c>
      <c r="GR79">
        <v>373.90347020378101</v>
      </c>
      <c r="GS79">
        <v>398.37884617399499</v>
      </c>
      <c r="GT79">
        <v>423.59308281795097</v>
      </c>
      <c r="GU79">
        <v>449.37738217236102</v>
      </c>
      <c r="GV79">
        <v>475.539389180076</v>
      </c>
      <c r="GW79">
        <v>501.86439630667599</v>
      </c>
      <c r="GX79">
        <v>528.11615655202502</v>
      </c>
      <c r="GY79" s="5">
        <v>554.03730368020899</v>
      </c>
      <c r="HA79" s="13">
        <v>7000</v>
      </c>
      <c r="HB79">
        <v>301.94294489025498</v>
      </c>
      <c r="HC79">
        <v>323.55215735361401</v>
      </c>
      <c r="HD79">
        <v>346.23513379463401</v>
      </c>
      <c r="HE79">
        <v>369.87965758581601</v>
      </c>
      <c r="HF79">
        <v>394.37677097953201</v>
      </c>
      <c r="HG79">
        <v>419.56639189979597</v>
      </c>
      <c r="HH79">
        <v>445.26056037650898</v>
      </c>
      <c r="HI79">
        <v>471.24502488655099</v>
      </c>
      <c r="HJ79">
        <v>497.28070253774598</v>
      </c>
      <c r="HK79">
        <v>523.104903509412</v>
      </c>
      <c r="HL79" s="5">
        <v>548.43237318451395</v>
      </c>
    </row>
    <row r="80" spans="1:220" x14ac:dyDescent="0.25">
      <c r="A80" s="13">
        <v>8400</v>
      </c>
      <c r="B80">
        <v>321.17866292403102</v>
      </c>
      <c r="C80">
        <v>344.51216820901101</v>
      </c>
      <c r="D80">
        <v>368.745983777574</v>
      </c>
      <c r="E80">
        <v>393.66249765960401</v>
      </c>
      <c r="F80">
        <v>419.02454821556199</v>
      </c>
      <c r="G80">
        <v>444.58851422165498</v>
      </c>
      <c r="H80">
        <v>470.11547249832398</v>
      </c>
      <c r="I80">
        <v>495.37933174592501</v>
      </c>
      <c r="J80">
        <v>520.17176733132601</v>
      </c>
      <c r="K80">
        <v>544.30440231443197</v>
      </c>
      <c r="L80" s="5">
        <v>567.60894213321501</v>
      </c>
      <c r="N80" s="13">
        <v>8400</v>
      </c>
      <c r="O80">
        <v>323.054157254534</v>
      </c>
      <c r="P80">
        <v>346.60310487197899</v>
      </c>
      <c r="Q80">
        <v>371.08329863249998</v>
      </c>
      <c r="R80">
        <v>396.283949498943</v>
      </c>
      <c r="S80">
        <v>421.97029257320298</v>
      </c>
      <c r="T80">
        <v>447.89547640763902</v>
      </c>
      <c r="U80">
        <v>473.811506670369</v>
      </c>
      <c r="V80">
        <v>499.478072236034</v>
      </c>
      <c r="W80">
        <v>524.66878787146095</v>
      </c>
      <c r="X80">
        <v>549.17495059307396</v>
      </c>
      <c r="Y80" s="5">
        <v>572.80722590184098</v>
      </c>
      <c r="AA80" s="13">
        <v>8400</v>
      </c>
      <c r="AB80">
        <v>327.81143897013698</v>
      </c>
      <c r="AC80">
        <v>351.61902017346199</v>
      </c>
      <c r="AD80">
        <v>376.37425871028302</v>
      </c>
      <c r="AE80">
        <v>401.87276697262899</v>
      </c>
      <c r="AF80">
        <v>427.88372191703701</v>
      </c>
      <c r="AG80">
        <v>454.16062247270298</v>
      </c>
      <c r="AH80">
        <v>480.45171246502298</v>
      </c>
      <c r="AI80">
        <v>506.50892923666299</v>
      </c>
      <c r="AJ80">
        <v>532.09478481871997</v>
      </c>
      <c r="AK80">
        <v>556.98707409383098</v>
      </c>
      <c r="AL80" s="5">
        <v>580.98162618178503</v>
      </c>
      <c r="AN80" s="13">
        <v>8400</v>
      </c>
      <c r="AO80">
        <v>328.55145165795</v>
      </c>
      <c r="AP80">
        <v>352.45458939608199</v>
      </c>
      <c r="AQ80">
        <v>377.33079202139601</v>
      </c>
      <c r="AR80">
        <v>402.98353088173002</v>
      </c>
      <c r="AS80">
        <v>429.18731305844699</v>
      </c>
      <c r="AT80">
        <v>455.69724335362798</v>
      </c>
      <c r="AU80">
        <v>482.258754442319</v>
      </c>
      <c r="AV80">
        <v>508.61643604756</v>
      </c>
      <c r="AW80">
        <v>534.52130736041397</v>
      </c>
      <c r="AX80">
        <v>559.73628629134896</v>
      </c>
      <c r="AY80" s="5">
        <v>584.03991192727403</v>
      </c>
      <c r="BA80" s="13">
        <v>8400</v>
      </c>
      <c r="BB80">
        <v>328.90549729082301</v>
      </c>
      <c r="BC80">
        <v>352.85071198165002</v>
      </c>
      <c r="BD80">
        <v>377.79102070866497</v>
      </c>
      <c r="BE80">
        <v>403.538119027059</v>
      </c>
      <c r="BF80">
        <v>429.87292318450397</v>
      </c>
      <c r="BG80">
        <v>456.55399130846502</v>
      </c>
      <c r="BH80">
        <v>483.32645465053298</v>
      </c>
      <c r="BI80">
        <v>509.93048505144299</v>
      </c>
      <c r="BJ80">
        <v>536.10863786764503</v>
      </c>
      <c r="BK80">
        <v>561.61174936695704</v>
      </c>
      <c r="BL80" s="5">
        <v>586.20334061547703</v>
      </c>
      <c r="BN80" s="13">
        <v>8400</v>
      </c>
      <c r="BO80">
        <v>313.98154867629302</v>
      </c>
      <c r="BP80">
        <v>335.195546660481</v>
      </c>
      <c r="BQ80">
        <v>357.48230794500398</v>
      </c>
      <c r="BR80">
        <v>380.76841437931199</v>
      </c>
      <c r="BS80">
        <v>404.95775033368102</v>
      </c>
      <c r="BT80">
        <v>429.93268754693702</v>
      </c>
      <c r="BU80">
        <v>455.55559243916701</v>
      </c>
      <c r="BV80">
        <v>481.67033818879901</v>
      </c>
      <c r="BW80">
        <v>508.103548076327</v>
      </c>
      <c r="BX80">
        <v>534.66538217772995</v>
      </c>
      <c r="BY80" s="5">
        <v>561.14978531678003</v>
      </c>
      <c r="CA80" s="13">
        <v>8400</v>
      </c>
      <c r="CB80">
        <v>331.43987228697699</v>
      </c>
      <c r="CC80">
        <v>355.46449814590102</v>
      </c>
      <c r="CD80">
        <v>380.514087285747</v>
      </c>
      <c r="CE80">
        <v>406.41505802356698</v>
      </c>
      <c r="CF80">
        <v>432.96138596743799</v>
      </c>
      <c r="CG80">
        <v>459.92120889628598</v>
      </c>
      <c r="CH80">
        <v>487.04426266221202</v>
      </c>
      <c r="CI80">
        <v>514.06935545907504</v>
      </c>
      <c r="CJ80">
        <v>540.73128346215594</v>
      </c>
      <c r="CK80">
        <v>566.76683575846903</v>
      </c>
      <c r="CL80" s="5">
        <v>591.919755222346</v>
      </c>
      <c r="CN80" s="13">
        <v>8400</v>
      </c>
      <c r="CO80">
        <v>290.946297001983</v>
      </c>
      <c r="CP80">
        <v>316.5307702714</v>
      </c>
      <c r="CQ80">
        <v>344.06506349483197</v>
      </c>
      <c r="CR80">
        <v>373.47557051652598</v>
      </c>
      <c r="CS80">
        <v>404.65395866478099</v>
      </c>
      <c r="CT80">
        <v>437.46593381453101</v>
      </c>
      <c r="CU80">
        <v>471.76086254365799</v>
      </c>
      <c r="CV80">
        <v>507.36173173708198</v>
      </c>
      <c r="CW80">
        <v>542.57661721459306</v>
      </c>
      <c r="CX80">
        <v>578.02541394056198</v>
      </c>
      <c r="CY80" s="5">
        <v>613.33079695622405</v>
      </c>
      <c r="DA80" s="13">
        <v>8400</v>
      </c>
      <c r="DB80">
        <v>329.83264376547999</v>
      </c>
      <c r="DC80">
        <v>353.66958956407001</v>
      </c>
      <c r="DD80">
        <v>378.55727921855703</v>
      </c>
      <c r="DE80">
        <v>404.33825761187802</v>
      </c>
      <c r="DF80">
        <v>430.82191049864599</v>
      </c>
      <c r="DG80">
        <v>457.78943818324501</v>
      </c>
      <c r="DH80">
        <v>484.999771280716</v>
      </c>
      <c r="DI80">
        <v>512.19579875059003</v>
      </c>
      <c r="DJ80">
        <v>539.110408642572</v>
      </c>
      <c r="DK80">
        <v>565.47202652565204</v>
      </c>
      <c r="DL80" s="5">
        <v>591.00951440444896</v>
      </c>
      <c r="DN80" s="13">
        <v>8400</v>
      </c>
      <c r="DO80">
        <v>316.09194894190802</v>
      </c>
      <c r="DP80">
        <v>338.45726371273298</v>
      </c>
      <c r="DQ80">
        <v>361.89507766328501</v>
      </c>
      <c r="DR80">
        <v>386.29540607769297</v>
      </c>
      <c r="DS80">
        <v>411.51794059117299</v>
      </c>
      <c r="DT80">
        <v>437.39370412683297</v>
      </c>
      <c r="DU80">
        <v>463.72735515732802</v>
      </c>
      <c r="DV80">
        <v>490.29978864877899</v>
      </c>
      <c r="DW80">
        <v>516.87075200568597</v>
      </c>
      <c r="DX80">
        <v>543.18131755355103</v>
      </c>
      <c r="DY80" s="5">
        <v>568.95619409082803</v>
      </c>
      <c r="EA80" s="13">
        <v>8400</v>
      </c>
      <c r="EB80">
        <v>311.751252691422</v>
      </c>
      <c r="EC80">
        <v>332.948301368204</v>
      </c>
      <c r="ED80">
        <v>355.21150839497398</v>
      </c>
      <c r="EE80">
        <v>378.46382480735599</v>
      </c>
      <c r="EF80">
        <v>402.60452875808699</v>
      </c>
      <c r="EG80">
        <v>427.51032569786599</v>
      </c>
      <c r="EH80">
        <v>453.03677833165602</v>
      </c>
      <c r="EI80">
        <v>479.01974855763802</v>
      </c>
      <c r="EJ80">
        <v>505.276582468534</v>
      </c>
      <c r="EK80">
        <v>531.60686143964494</v>
      </c>
      <c r="EL80" s="5">
        <v>557.792655445783</v>
      </c>
      <c r="EN80" s="13">
        <v>8400</v>
      </c>
      <c r="EO80">
        <v>311.751252691422</v>
      </c>
      <c r="EP80">
        <v>332.948301368204</v>
      </c>
      <c r="EQ80">
        <v>355.21150839497398</v>
      </c>
      <c r="ER80">
        <v>378.46382480735599</v>
      </c>
      <c r="ES80">
        <v>402.60452875808699</v>
      </c>
      <c r="ET80">
        <v>427.51032569786599</v>
      </c>
      <c r="EU80">
        <v>453.03677833165602</v>
      </c>
      <c r="EV80">
        <v>479.01974855763802</v>
      </c>
      <c r="EW80">
        <v>505.276582468534</v>
      </c>
      <c r="EX80">
        <v>531.60686143964494</v>
      </c>
      <c r="EY80" s="5">
        <v>557.792655445783</v>
      </c>
      <c r="FA80" s="13">
        <v>8400</v>
      </c>
      <c r="FB80">
        <v>327.49250327023498</v>
      </c>
      <c r="FC80">
        <v>351.04414115630999</v>
      </c>
      <c r="FD80">
        <v>375.66266427090898</v>
      </c>
      <c r="FE80">
        <v>401.20547697592701</v>
      </c>
      <c r="FF80">
        <v>427.49705584638099</v>
      </c>
      <c r="FG80">
        <v>454.332667984029</v>
      </c>
      <c r="FH80">
        <v>481.48300497974401</v>
      </c>
      <c r="FI80">
        <v>508.69922063424201</v>
      </c>
      <c r="FJ80">
        <v>535.71795933336205</v>
      </c>
      <c r="FK80">
        <v>562.26611473581204</v>
      </c>
      <c r="FL80" s="5">
        <v>588.06521424200901</v>
      </c>
      <c r="FN80" s="13">
        <v>8400</v>
      </c>
      <c r="FO80">
        <v>322.55900265516902</v>
      </c>
      <c r="FP80">
        <v>345.632023667341</v>
      </c>
      <c r="FQ80">
        <v>369.779456744627</v>
      </c>
      <c r="FR80">
        <v>394.87358611221202</v>
      </c>
      <c r="FS80">
        <v>420.75455456956399</v>
      </c>
      <c r="FT80">
        <v>447.23301576596498</v>
      </c>
      <c r="FU80">
        <v>474.09360787200598</v>
      </c>
      <c r="FV80">
        <v>501.09882569722998</v>
      </c>
      <c r="FW80">
        <v>527.99295050186697</v>
      </c>
      <c r="FX80">
        <v>554.50583200652295</v>
      </c>
      <c r="FY80" s="5">
        <v>580.35646246588999</v>
      </c>
      <c r="GA80" s="13">
        <v>8400</v>
      </c>
      <c r="GB80">
        <v>307.43610819748801</v>
      </c>
      <c r="GC80">
        <v>328.96252437586099</v>
      </c>
      <c r="GD80">
        <v>351.54620298266201</v>
      </c>
      <c r="GE80">
        <v>375.091397932934</v>
      </c>
      <c r="GF80">
        <v>399.47410806286399</v>
      </c>
      <c r="GG80">
        <v>424.54313167242498</v>
      </c>
      <c r="GH80">
        <v>450.12160172570401</v>
      </c>
      <c r="GI80">
        <v>476.00868120106003</v>
      </c>
      <c r="GJ80">
        <v>501.98116461517998</v>
      </c>
      <c r="GK80">
        <v>527.78202837612002</v>
      </c>
      <c r="GL80" s="5">
        <v>553.13096760480596</v>
      </c>
      <c r="GN80" s="13">
        <v>8400</v>
      </c>
      <c r="GO80">
        <v>308.80869605319299</v>
      </c>
      <c r="GP80">
        <v>329.98309307176498</v>
      </c>
      <c r="GQ80">
        <v>352.21568291236201</v>
      </c>
      <c r="GR80">
        <v>375.424605543072</v>
      </c>
      <c r="GS80">
        <v>399.50304550536299</v>
      </c>
      <c r="GT80">
        <v>424.32023742039797</v>
      </c>
      <c r="GU80">
        <v>449.72281861648901</v>
      </c>
      <c r="GV80">
        <v>475.53621243059303</v>
      </c>
      <c r="GW80">
        <v>501.56578113594099</v>
      </c>
      <c r="GX80">
        <v>527.59758807510605</v>
      </c>
      <c r="GY80" s="5">
        <v>553.39873128135002</v>
      </c>
      <c r="HA80" s="13">
        <v>8400</v>
      </c>
      <c r="HB80">
        <v>304.79046754848599</v>
      </c>
      <c r="HC80">
        <v>326.02255106937201</v>
      </c>
      <c r="HD80">
        <v>348.30421681505999</v>
      </c>
      <c r="HE80">
        <v>371.54419513933499</v>
      </c>
      <c r="HF80">
        <v>395.62383614332401</v>
      </c>
      <c r="HG80">
        <v>420.39803388850203</v>
      </c>
      <c r="HH80">
        <v>445.69656792000001</v>
      </c>
      <c r="HI80">
        <v>471.32554856663899</v>
      </c>
      <c r="HJ80">
        <v>497.06871881537302</v>
      </c>
      <c r="HK80">
        <v>522.68848133283404</v>
      </c>
      <c r="HL80" s="5">
        <v>547.92665780995799</v>
      </c>
    </row>
    <row r="81" spans="1:220" x14ac:dyDescent="0.25">
      <c r="A81" s="13">
        <v>9800</v>
      </c>
      <c r="B81">
        <v>321.43481420044998</v>
      </c>
      <c r="C81">
        <v>344.20619114916701</v>
      </c>
      <c r="D81">
        <v>367.82702289027497</v>
      </c>
      <c r="E81">
        <v>392.09257959834599</v>
      </c>
      <c r="F81">
        <v>416.78084046711098</v>
      </c>
      <c r="G81">
        <v>441.66450017429099</v>
      </c>
      <c r="H81">
        <v>466.52117160792602</v>
      </c>
      <c r="I81">
        <v>491.14080199747701</v>
      </c>
      <c r="J81">
        <v>515.33013967867805</v>
      </c>
      <c r="K81">
        <v>538.91465319681402</v>
      </c>
      <c r="L81" s="5">
        <v>561.73855137322096</v>
      </c>
      <c r="N81" s="13">
        <v>9800</v>
      </c>
      <c r="O81">
        <v>324.310914687793</v>
      </c>
      <c r="P81">
        <v>347.35074085344098</v>
      </c>
      <c r="Q81">
        <v>371.27049759222302</v>
      </c>
      <c r="R81">
        <v>395.87193999634701</v>
      </c>
      <c r="S81">
        <v>420.93517370198703</v>
      </c>
      <c r="T81">
        <v>446.22949032879097</v>
      </c>
      <c r="U81">
        <v>471.52335689769001</v>
      </c>
      <c r="V81">
        <v>496.59250445296101</v>
      </c>
      <c r="W81">
        <v>521.22567657422701</v>
      </c>
      <c r="X81">
        <v>545.22810157032302</v>
      </c>
      <c r="Y81" s="5">
        <v>568.42304913574799</v>
      </c>
      <c r="AA81" s="13">
        <v>9800</v>
      </c>
      <c r="AB81">
        <v>329.88021587811699</v>
      </c>
      <c r="AC81">
        <v>353.22106042306501</v>
      </c>
      <c r="AD81">
        <v>377.45879363541002</v>
      </c>
      <c r="AE81">
        <v>402.40122344960798</v>
      </c>
      <c r="AF81">
        <v>427.83207922000202</v>
      </c>
      <c r="AG81">
        <v>453.52075887999098</v>
      </c>
      <c r="AH81">
        <v>479.23180903387299</v>
      </c>
      <c r="AI81">
        <v>504.73311975987798</v>
      </c>
      <c r="AJ81">
        <v>529.80228114281704</v>
      </c>
      <c r="AK81">
        <v>554.23097633009604</v>
      </c>
      <c r="AL81" s="5">
        <v>577.82758009501902</v>
      </c>
      <c r="AN81" s="13">
        <v>9800</v>
      </c>
      <c r="AO81">
        <v>331.25832496121802</v>
      </c>
      <c r="AP81">
        <v>354.730105284459</v>
      </c>
      <c r="AQ81">
        <v>379.12464928887999</v>
      </c>
      <c r="AR81">
        <v>404.25731898602902</v>
      </c>
      <c r="AS81">
        <v>429.91700159043302</v>
      </c>
      <c r="AT81">
        <v>455.87472224015499</v>
      </c>
      <c r="AU81">
        <v>481.89244611362199</v>
      </c>
      <c r="AV81">
        <v>507.73112433799599</v>
      </c>
      <c r="AW81">
        <v>533.15738244041802</v>
      </c>
      <c r="AX81">
        <v>557.94860295231899</v>
      </c>
      <c r="AY81" s="5">
        <v>581.89642542377896</v>
      </c>
      <c r="BA81" s="13">
        <v>9800</v>
      </c>
      <c r="BB81">
        <v>332.104277961771</v>
      </c>
      <c r="BC81">
        <v>355.64611828902798</v>
      </c>
      <c r="BD81">
        <v>380.13357010805299</v>
      </c>
      <c r="BE81">
        <v>405.38993508583098</v>
      </c>
      <c r="BF81">
        <v>431.21034897770301</v>
      </c>
      <c r="BG81">
        <v>457.36932642260001</v>
      </c>
      <c r="BH81">
        <v>483.62879560666801</v>
      </c>
      <c r="BI81">
        <v>509.745768970847</v>
      </c>
      <c r="BJ81">
        <v>535.47905255484102</v>
      </c>
      <c r="BK81">
        <v>560.59468543109904</v>
      </c>
      <c r="BL81" s="5">
        <v>584.87004198839202</v>
      </c>
      <c r="BN81" s="13">
        <v>9800</v>
      </c>
      <c r="BO81">
        <v>316.440772106834</v>
      </c>
      <c r="BP81">
        <v>337.35260865638702</v>
      </c>
      <c r="BQ81">
        <v>359.30751334667599</v>
      </c>
      <c r="BR81">
        <v>382.23813528703602</v>
      </c>
      <c r="BS81">
        <v>406.05643939596098</v>
      </c>
      <c r="BT81">
        <v>430.654843780286</v>
      </c>
      <c r="BU81">
        <v>455.90766193401601</v>
      </c>
      <c r="BV81">
        <v>481.67256372427403</v>
      </c>
      <c r="BW81">
        <v>507.79180207107299</v>
      </c>
      <c r="BX81">
        <v>534.09302205916003</v>
      </c>
      <c r="BY81" s="5">
        <v>560.38623572463905</v>
      </c>
      <c r="CA81" s="13">
        <v>9800</v>
      </c>
      <c r="CB81">
        <v>335.297014397206</v>
      </c>
      <c r="CC81">
        <v>358.95738706930598</v>
      </c>
      <c r="CD81">
        <v>383.595753148075</v>
      </c>
      <c r="CE81">
        <v>409.04959773402697</v>
      </c>
      <c r="CF81">
        <v>435.12670447704602</v>
      </c>
      <c r="CG81">
        <v>461.61103056119998</v>
      </c>
      <c r="CH81">
        <v>488.269340915344</v>
      </c>
      <c r="CI81">
        <v>514.85791339149796</v>
      </c>
      <c r="CJ81">
        <v>541.12878400348802</v>
      </c>
      <c r="CK81">
        <v>566.83520677341403</v>
      </c>
      <c r="CL81" s="5">
        <v>591.73619318483497</v>
      </c>
      <c r="CN81" s="13">
        <v>9800</v>
      </c>
      <c r="CO81">
        <v>292.69921221693102</v>
      </c>
      <c r="CP81">
        <v>317.83303427158</v>
      </c>
      <c r="CQ81">
        <v>344.844643278901</v>
      </c>
      <c r="CR81">
        <v>373.66618131987798</v>
      </c>
      <c r="CS81">
        <v>404.197566681409</v>
      </c>
      <c r="CT81">
        <v>436.31431426215801</v>
      </c>
      <c r="CU81">
        <v>469.87619936271398</v>
      </c>
      <c r="CV81">
        <v>504.502022856682</v>
      </c>
      <c r="CW81">
        <v>539.19523793453698</v>
      </c>
      <c r="CX81">
        <v>574.25650344511803</v>
      </c>
      <c r="CY81" s="5">
        <v>609.35827032764701</v>
      </c>
      <c r="DA81" s="13">
        <v>9800</v>
      </c>
      <c r="DB81">
        <v>333.97743955858198</v>
      </c>
      <c r="DC81">
        <v>357.47237923915998</v>
      </c>
      <c r="DD81">
        <v>381.97361089448401</v>
      </c>
      <c r="DE81">
        <v>407.33423560384199</v>
      </c>
      <c r="DF81">
        <v>433.37706448572101</v>
      </c>
      <c r="DG81">
        <v>459.89902290954802</v>
      </c>
      <c r="DH81">
        <v>486.676392052442</v>
      </c>
      <c r="DI81">
        <v>513.47034172076997</v>
      </c>
      <c r="DJ81">
        <v>540.03231310131298</v>
      </c>
      <c r="DK81">
        <v>566.108965113983</v>
      </c>
      <c r="DL81" s="5">
        <v>591.44655283773602</v>
      </c>
      <c r="DN81" s="13">
        <v>9800</v>
      </c>
      <c r="DO81">
        <v>319.723436344437</v>
      </c>
      <c r="DP81">
        <v>341.76278991873602</v>
      </c>
      <c r="DQ81">
        <v>364.83805031700598</v>
      </c>
      <c r="DR81">
        <v>388.84803049894299</v>
      </c>
      <c r="DS81">
        <v>413.66411761127898</v>
      </c>
      <c r="DT81">
        <v>439.13178358265998</v>
      </c>
      <c r="DU81">
        <v>465.07265176972498</v>
      </c>
      <c r="DV81">
        <v>491.28680213422501</v>
      </c>
      <c r="DW81">
        <v>517.55505447209896</v>
      </c>
      <c r="DX81">
        <v>543.64107256584703</v>
      </c>
      <c r="DY81" s="5">
        <v>569.29325378364297</v>
      </c>
      <c r="EA81" s="13">
        <v>9800</v>
      </c>
      <c r="EB81">
        <v>314.30254150696697</v>
      </c>
      <c r="EC81">
        <v>335.19112950329702</v>
      </c>
      <c r="ED81">
        <v>357.11578164559899</v>
      </c>
      <c r="EE81">
        <v>380.00598230071</v>
      </c>
      <c r="EF81">
        <v>403.76970091304003</v>
      </c>
      <c r="EG81">
        <v>428.29445029638299</v>
      </c>
      <c r="EH81">
        <v>453.44865340860503</v>
      </c>
      <c r="EI81">
        <v>479.08303186827402</v>
      </c>
      <c r="EJ81">
        <v>505.03176575460901</v>
      </c>
      <c r="EK81">
        <v>531.11324888319496</v>
      </c>
      <c r="EL81" s="5">
        <v>557.12659056236305</v>
      </c>
      <c r="EN81" s="13">
        <v>9800</v>
      </c>
      <c r="EO81">
        <v>314.30254150696697</v>
      </c>
      <c r="EP81">
        <v>335.19112950329702</v>
      </c>
      <c r="EQ81">
        <v>357.11578164559899</v>
      </c>
      <c r="ER81">
        <v>380.00598230071</v>
      </c>
      <c r="ES81">
        <v>403.76970091304003</v>
      </c>
      <c r="ET81">
        <v>428.29445029638299</v>
      </c>
      <c r="EU81">
        <v>453.44865340860503</v>
      </c>
      <c r="EV81">
        <v>479.08303186827402</v>
      </c>
      <c r="EW81">
        <v>505.03176575460901</v>
      </c>
      <c r="EX81">
        <v>531.11324888319496</v>
      </c>
      <c r="EY81" s="5">
        <v>557.12659056236305</v>
      </c>
      <c r="FA81" s="13">
        <v>9800</v>
      </c>
      <c r="FB81">
        <v>331.68435862725801</v>
      </c>
      <c r="FC81">
        <v>354.905574213764</v>
      </c>
      <c r="FD81">
        <v>379.15171371743901</v>
      </c>
      <c r="FE81">
        <v>404.290226928001</v>
      </c>
      <c r="FF81">
        <v>430.15856260352598</v>
      </c>
      <c r="FG81">
        <v>456.56746180181102</v>
      </c>
      <c r="FH81">
        <v>483.30505154690201</v>
      </c>
      <c r="FI81">
        <v>510.14129193546302</v>
      </c>
      <c r="FJ81">
        <v>536.83240988276702</v>
      </c>
      <c r="FK81">
        <v>563.12508186318803</v>
      </c>
      <c r="FL81" s="5">
        <v>588.760264300774</v>
      </c>
      <c r="FN81" s="13">
        <v>9800</v>
      </c>
      <c r="FO81">
        <v>326.58809709407001</v>
      </c>
      <c r="FP81">
        <v>349.33445886329298</v>
      </c>
      <c r="FQ81">
        <v>373.115565642506</v>
      </c>
      <c r="FR81">
        <v>397.81322505032898</v>
      </c>
      <c r="FS81">
        <v>423.28006214278798</v>
      </c>
      <c r="FT81">
        <v>449.34188388854898</v>
      </c>
      <c r="FU81">
        <v>475.80075205692901</v>
      </c>
      <c r="FV81">
        <v>502.438390415936</v>
      </c>
      <c r="FW81">
        <v>529.01961908051703</v>
      </c>
      <c r="FX81">
        <v>555.29562350314404</v>
      </c>
      <c r="FY81" s="5">
        <v>581.00699280901404</v>
      </c>
      <c r="GA81" s="13">
        <v>9800</v>
      </c>
      <c r="GB81">
        <v>310.54847355412397</v>
      </c>
      <c r="GC81">
        <v>331.74672533047698</v>
      </c>
      <c r="GD81">
        <v>353.968454831423</v>
      </c>
      <c r="GE81">
        <v>377.12620827283598</v>
      </c>
      <c r="GF81">
        <v>401.10705529171003</v>
      </c>
      <c r="GG81">
        <v>425.773583928714</v>
      </c>
      <c r="GH81">
        <v>450.96531136422999</v>
      </c>
      <c r="GI81">
        <v>476.48776753030302</v>
      </c>
      <c r="GJ81">
        <v>502.139514418158</v>
      </c>
      <c r="GK81">
        <v>527.70251763694398</v>
      </c>
      <c r="GL81" s="5">
        <v>552.93602969398</v>
      </c>
      <c r="GN81" s="13">
        <v>9800</v>
      </c>
      <c r="GO81">
        <v>311.46910840539999</v>
      </c>
      <c r="GP81">
        <v>332.32660896712599</v>
      </c>
      <c r="GQ81">
        <v>354.21153717731403</v>
      </c>
      <c r="GR81">
        <v>377.04917631956499</v>
      </c>
      <c r="GS81">
        <v>400.74220175759302</v>
      </c>
      <c r="GT81">
        <v>425.171648191413</v>
      </c>
      <c r="GU81">
        <v>450.19819623274702</v>
      </c>
      <c r="GV81">
        <v>475.66349184484</v>
      </c>
      <c r="GW81">
        <v>501.39125323386099</v>
      </c>
      <c r="GX81">
        <v>527.18800112029999</v>
      </c>
      <c r="GY81" s="5">
        <v>552.83899931245298</v>
      </c>
      <c r="HA81" s="13">
        <v>9800</v>
      </c>
      <c r="HB81">
        <v>307.67765695134602</v>
      </c>
      <c r="HC81">
        <v>328.57943412283299</v>
      </c>
      <c r="HD81">
        <v>350.49817012345198</v>
      </c>
      <c r="HE81">
        <v>373.35076382914502</v>
      </c>
      <c r="HF81">
        <v>397.02942931530799</v>
      </c>
      <c r="HG81">
        <v>421.40257591113198</v>
      </c>
      <c r="HH81">
        <v>446.31605626435999</v>
      </c>
      <c r="HI81">
        <v>471.59449738608203</v>
      </c>
      <c r="HJ81">
        <v>497.04247945504301</v>
      </c>
      <c r="HK81">
        <v>522.44542080390795</v>
      </c>
      <c r="HL81" s="5">
        <v>547.54061196835096</v>
      </c>
    </row>
    <row r="82" spans="1:220" x14ac:dyDescent="0.25">
      <c r="A82" s="13">
        <v>11200</v>
      </c>
      <c r="B82">
        <v>321.675153193254</v>
      </c>
      <c r="C82">
        <v>343.88612919565401</v>
      </c>
      <c r="D82">
        <v>366.89783417563802</v>
      </c>
      <c r="E82">
        <v>390.51798810539202</v>
      </c>
      <c r="F82">
        <v>414.53906027167301</v>
      </c>
      <c r="G82">
        <v>438.74925298603301</v>
      </c>
      <c r="H82">
        <v>462.94181293640298</v>
      </c>
      <c r="I82">
        <v>486.92178679543099</v>
      </c>
      <c r="J82">
        <v>510.51006827759301</v>
      </c>
      <c r="K82">
        <v>533.54509514510005</v>
      </c>
      <c r="L82" s="5">
        <v>555.88278647618699</v>
      </c>
      <c r="N82" s="13">
        <v>11200</v>
      </c>
      <c r="O82">
        <v>325.68552788399001</v>
      </c>
      <c r="P82">
        <v>348.22380428975202</v>
      </c>
      <c r="Q82">
        <v>371.59284055409802</v>
      </c>
      <c r="R82">
        <v>395.60646175033997</v>
      </c>
      <c r="S82">
        <v>420.05894437857899</v>
      </c>
      <c r="T82">
        <v>444.73485915024798</v>
      </c>
      <c r="U82">
        <v>469.41816958630602</v>
      </c>
      <c r="V82">
        <v>493.89964005772902</v>
      </c>
      <c r="W82">
        <v>517.98213861521504</v>
      </c>
      <c r="X82">
        <v>541.48386630508003</v>
      </c>
      <c r="Y82" s="5">
        <v>564.23981930993898</v>
      </c>
      <c r="AA82" s="13">
        <v>11200</v>
      </c>
      <c r="AB82">
        <v>332.154185858348</v>
      </c>
      <c r="AC82">
        <v>355.03965509862098</v>
      </c>
      <c r="AD82">
        <v>378.77347799377998</v>
      </c>
      <c r="AE82">
        <v>403.17515770829499</v>
      </c>
      <c r="AF82">
        <v>428.04225394384798</v>
      </c>
      <c r="AG82">
        <v>453.15918234798801</v>
      </c>
      <c r="AH82">
        <v>478.30581467791802</v>
      </c>
      <c r="AI82">
        <v>503.26497427038998</v>
      </c>
      <c r="AJ82">
        <v>527.82831267015104</v>
      </c>
      <c r="AK82">
        <v>551.80042487002095</v>
      </c>
      <c r="AL82" s="5">
        <v>575.00132714999802</v>
      </c>
      <c r="AN82" s="13">
        <v>11200</v>
      </c>
      <c r="AO82">
        <v>334.22322707491497</v>
      </c>
      <c r="AP82">
        <v>357.277373321038</v>
      </c>
      <c r="AQ82">
        <v>381.20639755242303</v>
      </c>
      <c r="AR82">
        <v>405.83703519557997</v>
      </c>
      <c r="AS82">
        <v>430.971809258956</v>
      </c>
      <c r="AT82">
        <v>456.39675738348302</v>
      </c>
      <c r="AU82">
        <v>481.88937073242602</v>
      </c>
      <c r="AV82">
        <v>507.22591298799102</v>
      </c>
      <c r="AW82">
        <v>532.18757062551799</v>
      </c>
      <c r="AX82">
        <v>556.56518629566904</v>
      </c>
      <c r="AY82" s="5">
        <v>580.16256824458605</v>
      </c>
      <c r="BA82" s="13">
        <v>11200</v>
      </c>
      <c r="BB82">
        <v>335.58716898073601</v>
      </c>
      <c r="BC82">
        <v>358.74053046964298</v>
      </c>
      <c r="BD82">
        <v>382.79263133598897</v>
      </c>
      <c r="BE82">
        <v>407.57785432333202</v>
      </c>
      <c r="BF82">
        <v>432.904795599328</v>
      </c>
      <c r="BG82">
        <v>458.56299681226602</v>
      </c>
      <c r="BH82">
        <v>484.33015005459498</v>
      </c>
      <c r="BI82">
        <v>509.97903151512497</v>
      </c>
      <c r="BJ82">
        <v>535.28362646874598</v>
      </c>
      <c r="BK82">
        <v>560.02415086687199</v>
      </c>
      <c r="BL82" s="5">
        <v>583.99088564984902</v>
      </c>
      <c r="BN82" s="13">
        <v>11200</v>
      </c>
      <c r="BO82">
        <v>318.92018673517299</v>
      </c>
      <c r="BP82">
        <v>339.53325202258799</v>
      </c>
      <c r="BQ82">
        <v>361.16011068168399</v>
      </c>
      <c r="BR82">
        <v>383.73894026701799</v>
      </c>
      <c r="BS82">
        <v>407.189087687106</v>
      </c>
      <c r="BT82">
        <v>431.41216281521002</v>
      </c>
      <c r="BU82">
        <v>456.29341741058801</v>
      </c>
      <c r="BV82">
        <v>481.70315337895101</v>
      </c>
      <c r="BW82">
        <v>507.49501290928902</v>
      </c>
      <c r="BX82">
        <v>533.505141786747</v>
      </c>
      <c r="BY82" s="5">
        <v>559.57031779868203</v>
      </c>
      <c r="CA82" s="13">
        <v>11200</v>
      </c>
      <c r="CB82">
        <v>339.44208926133899</v>
      </c>
      <c r="CC82">
        <v>362.753209431453</v>
      </c>
      <c r="CD82">
        <v>386.998237909159</v>
      </c>
      <c r="CE82">
        <v>412.025206795038</v>
      </c>
      <c r="CF82">
        <v>437.65494655199899</v>
      </c>
      <c r="CG82">
        <v>463.68629123980702</v>
      </c>
      <c r="CH82">
        <v>489.901978579397</v>
      </c>
      <c r="CI82">
        <v>516.07465040688101</v>
      </c>
      <c r="CJ82">
        <v>541.97248375229003</v>
      </c>
      <c r="CK82">
        <v>567.36415322426501</v>
      </c>
      <c r="CL82" s="5">
        <v>592.02298945952805</v>
      </c>
      <c r="CN82" s="13">
        <v>11200</v>
      </c>
      <c r="CO82">
        <v>294.43457250238203</v>
      </c>
      <c r="CP82">
        <v>319.17624616988599</v>
      </c>
      <c r="CQ82">
        <v>345.73455509643401</v>
      </c>
      <c r="CR82">
        <v>374.046796852135</v>
      </c>
      <c r="CS82">
        <v>404.02020654610499</v>
      </c>
      <c r="CT82">
        <v>435.53900316824797</v>
      </c>
      <c r="CU82">
        <v>468.472259165732</v>
      </c>
      <c r="CV82">
        <v>502.33005775779901</v>
      </c>
      <c r="CW82">
        <v>536.59108285059006</v>
      </c>
      <c r="CX82">
        <v>571.338209296694</v>
      </c>
      <c r="CY82" s="5">
        <v>606.28722466242198</v>
      </c>
      <c r="DA82" s="13">
        <v>11200</v>
      </c>
      <c r="DB82">
        <v>338.37420149579998</v>
      </c>
      <c r="DC82">
        <v>361.54073513463601</v>
      </c>
      <c r="DD82">
        <v>385.67211836805097</v>
      </c>
      <c r="DE82">
        <v>410.63148804276301</v>
      </c>
      <c r="DF82">
        <v>436.25430633641901</v>
      </c>
      <c r="DG82">
        <v>462.35224782898501</v>
      </c>
      <c r="DH82">
        <v>488.717831638083</v>
      </c>
      <c r="DI82">
        <v>515.12932694622498</v>
      </c>
      <c r="DJ82">
        <v>541.35554338269799</v>
      </c>
      <c r="DK82">
        <v>567.16024672575202</v>
      </c>
      <c r="DL82" s="5">
        <v>592.30607391713204</v>
      </c>
      <c r="DN82" s="13">
        <v>11200</v>
      </c>
      <c r="DO82">
        <v>323.45088696270102</v>
      </c>
      <c r="DP82">
        <v>345.17346730948998</v>
      </c>
      <c r="DQ82">
        <v>367.89766495973498</v>
      </c>
      <c r="DR82">
        <v>391.53048637531703</v>
      </c>
      <c r="DS82">
        <v>415.95413439664799</v>
      </c>
      <c r="DT82">
        <v>441.02739140252402</v>
      </c>
      <c r="DU82">
        <v>466.58748148728398</v>
      </c>
      <c r="DV82">
        <v>492.45212669695599</v>
      </c>
      <c r="DW82">
        <v>518.42155761183994</v>
      </c>
      <c r="DX82">
        <v>544.28032452957495</v>
      </c>
      <c r="DY82" s="5">
        <v>569.798859487512</v>
      </c>
      <c r="EA82" s="13">
        <v>11200</v>
      </c>
      <c r="EB82">
        <v>316.88282669098299</v>
      </c>
      <c r="EC82">
        <v>337.46804986580401</v>
      </c>
      <c r="ED82">
        <v>359.05984322479702</v>
      </c>
      <c r="EE82">
        <v>381.59362393270101</v>
      </c>
      <c r="EF82">
        <v>404.98527434490802</v>
      </c>
      <c r="EG82">
        <v>429.13216367469499</v>
      </c>
      <c r="EH82">
        <v>453.91445573819499</v>
      </c>
      <c r="EI82">
        <v>479.19644571823602</v>
      </c>
      <c r="EJ82">
        <v>504.824377533936</v>
      </c>
      <c r="EK82">
        <v>530.62532491095396</v>
      </c>
      <c r="EL82" s="5">
        <v>556.42772136925396</v>
      </c>
      <c r="EN82" s="13">
        <v>11200</v>
      </c>
      <c r="EO82">
        <v>316.88282669098299</v>
      </c>
      <c r="EP82">
        <v>337.46804986580401</v>
      </c>
      <c r="EQ82">
        <v>359.05984322479702</v>
      </c>
      <c r="ER82">
        <v>381.59362393270101</v>
      </c>
      <c r="ES82">
        <v>404.98527434490802</v>
      </c>
      <c r="ET82">
        <v>429.13216367469499</v>
      </c>
      <c r="EU82">
        <v>453.91445573819499</v>
      </c>
      <c r="EV82">
        <v>479.19644571823602</v>
      </c>
      <c r="EW82">
        <v>504.824377533936</v>
      </c>
      <c r="EX82">
        <v>530.62532491095396</v>
      </c>
      <c r="EY82" s="5">
        <v>556.42772136925396</v>
      </c>
      <c r="FA82" s="13">
        <v>11200</v>
      </c>
      <c r="FB82">
        <v>336.07982364631499</v>
      </c>
      <c r="FC82">
        <v>358.98245829565599</v>
      </c>
      <c r="FD82">
        <v>382.87100568481901</v>
      </c>
      <c r="FE82">
        <v>407.622432880828</v>
      </c>
      <c r="FF82">
        <v>433.08637052768302</v>
      </c>
      <c r="FG82">
        <v>459.08802351851</v>
      </c>
      <c r="FH82">
        <v>485.43178231131998</v>
      </c>
      <c r="FI82">
        <v>511.90514571838901</v>
      </c>
      <c r="FJ82">
        <v>538.28263012792399</v>
      </c>
      <c r="FK82">
        <v>564.32944836788704</v>
      </c>
      <c r="FL82" s="5">
        <v>589.80485958624195</v>
      </c>
      <c r="FN82" s="13">
        <v>11200</v>
      </c>
      <c r="FO82">
        <v>330.769578090648</v>
      </c>
      <c r="FP82">
        <v>353.19966478494098</v>
      </c>
      <c r="FQ82">
        <v>376.62758422597699</v>
      </c>
      <c r="FR82">
        <v>400.944112080043</v>
      </c>
      <c r="FS82">
        <v>426.013528208335</v>
      </c>
      <c r="FT82">
        <v>451.67572416224698</v>
      </c>
      <c r="FU82">
        <v>477.74892350963398</v>
      </c>
      <c r="FV82">
        <v>504.03268479994</v>
      </c>
      <c r="FW82">
        <v>530.31091076699704</v>
      </c>
      <c r="FX82">
        <v>556.35468367409601</v>
      </c>
      <c r="FY82" s="5">
        <v>581.92485694271295</v>
      </c>
      <c r="GA82" s="13">
        <v>11200</v>
      </c>
      <c r="GB82">
        <v>313.72869103743199</v>
      </c>
      <c r="GC82">
        <v>334.60838525822101</v>
      </c>
      <c r="GD82">
        <v>356.47902919567599</v>
      </c>
      <c r="GE82">
        <v>379.25790042384</v>
      </c>
      <c r="GF82">
        <v>402.842800401131</v>
      </c>
      <c r="GG82">
        <v>427.10806224486498</v>
      </c>
      <c r="GH82">
        <v>451.90717235746098</v>
      </c>
      <c r="GI82">
        <v>477.07417967744402</v>
      </c>
      <c r="GJ82">
        <v>502.42498810088398</v>
      </c>
      <c r="GK82">
        <v>527.75838899287703</v>
      </c>
      <c r="GL82" s="5">
        <v>552.85678979238105</v>
      </c>
      <c r="GN82" s="13">
        <v>11200</v>
      </c>
      <c r="GO82">
        <v>314.17160993824302</v>
      </c>
      <c r="GP82">
        <v>334.71952568812401</v>
      </c>
      <c r="GQ82">
        <v>356.26495180535397</v>
      </c>
      <c r="GR82">
        <v>378.739633756616</v>
      </c>
      <c r="GS82">
        <v>402.05485477683197</v>
      </c>
      <c r="GT82">
        <v>426.10237289533097</v>
      </c>
      <c r="GU82">
        <v>450.75564968706198</v>
      </c>
      <c r="GV82">
        <v>475.87111324139101</v>
      </c>
      <c r="GW82">
        <v>501.28537884255502</v>
      </c>
      <c r="GX82">
        <v>526.81379800910599</v>
      </c>
      <c r="GY82" s="5">
        <v>552.27420543697201</v>
      </c>
      <c r="HA82" s="13">
        <v>11200</v>
      </c>
      <c r="HB82">
        <v>310.63095545847102</v>
      </c>
      <c r="HC82">
        <v>331.21290713887799</v>
      </c>
      <c r="HD82">
        <v>352.78059024379598</v>
      </c>
      <c r="HE82">
        <v>375.25828882012303</v>
      </c>
      <c r="HF82">
        <v>398.54804614284598</v>
      </c>
      <c r="HG82">
        <v>422.530513860393</v>
      </c>
      <c r="HH82">
        <v>447.06612567505999</v>
      </c>
      <c r="HI82">
        <v>471.99246627477902</v>
      </c>
      <c r="HJ82">
        <v>497.12299200867801</v>
      </c>
      <c r="HK82">
        <v>522.27152883548695</v>
      </c>
      <c r="HL82" s="5">
        <v>547.22661460284905</v>
      </c>
    </row>
    <row r="83" spans="1:220" x14ac:dyDescent="0.25">
      <c r="A83" s="13">
        <v>12600</v>
      </c>
      <c r="B83">
        <v>321.89846077166902</v>
      </c>
      <c r="C83">
        <v>343.550240983989</v>
      </c>
      <c r="D83">
        <v>365.95604321998201</v>
      </c>
      <c r="E83">
        <v>388.93561107211002</v>
      </c>
      <c r="F83">
        <v>412.29527746529999</v>
      </c>
      <c r="G83">
        <v>435.83798461989397</v>
      </c>
      <c r="H83">
        <v>459.37176364189497</v>
      </c>
      <c r="I83">
        <v>482.71588159599997</v>
      </c>
      <c r="J83">
        <v>505.70451140125999</v>
      </c>
      <c r="K83">
        <v>528.18824093292096</v>
      </c>
      <c r="L83" s="5">
        <v>550.03395449146103</v>
      </c>
      <c r="N83" s="13">
        <v>12600</v>
      </c>
      <c r="O83">
        <v>327.19658437375898</v>
      </c>
      <c r="P83">
        <v>349.24104340314699</v>
      </c>
      <c r="Q83">
        <v>372.06911530462702</v>
      </c>
      <c r="R83">
        <v>395.506224810324</v>
      </c>
      <c r="S83">
        <v>419.36014360241597</v>
      </c>
      <c r="T83">
        <v>443.42989998699801</v>
      </c>
      <c r="U83">
        <v>467.51404596291798</v>
      </c>
      <c r="V83">
        <v>491.41743570763299</v>
      </c>
      <c r="W83">
        <v>514.95612439893205</v>
      </c>
      <c r="X83">
        <v>537.96038903726605</v>
      </c>
      <c r="Y83" s="5">
        <v>560.27612505365698</v>
      </c>
      <c r="AA83" s="13">
        <v>12600</v>
      </c>
      <c r="AB83">
        <v>334.66029823024002</v>
      </c>
      <c r="AC83">
        <v>357.102162007</v>
      </c>
      <c r="AD83">
        <v>380.34597627055899</v>
      </c>
      <c r="AE83">
        <v>404.22244457353997</v>
      </c>
      <c r="AF83">
        <v>428.54226129159002</v>
      </c>
      <c r="AG83">
        <v>453.10402424617598</v>
      </c>
      <c r="AH83">
        <v>477.70201390319897</v>
      </c>
      <c r="AI83">
        <v>502.13303821419601</v>
      </c>
      <c r="AJ83">
        <v>526.201867021574</v>
      </c>
      <c r="AK83">
        <v>549.725099220841</v>
      </c>
      <c r="AL83" s="5">
        <v>572.53354488839796</v>
      </c>
      <c r="AN83" s="13">
        <v>12600</v>
      </c>
      <c r="AO83">
        <v>337.47379086577098</v>
      </c>
      <c r="AP83">
        <v>360.12433952179703</v>
      </c>
      <c r="AQ83">
        <v>383.60421500799799</v>
      </c>
      <c r="AR83">
        <v>407.75101969687699</v>
      </c>
      <c r="AS83">
        <v>432.38020060168799</v>
      </c>
      <c r="AT83">
        <v>457.29195272103499</v>
      </c>
      <c r="AU83">
        <v>482.27835563807099</v>
      </c>
      <c r="AV83">
        <v>507.13001631441801</v>
      </c>
      <c r="AW83">
        <v>531.64171991248497</v>
      </c>
      <c r="AX83">
        <v>555.61684345147296</v>
      </c>
      <c r="AY83" s="5">
        <v>578.87049856215299</v>
      </c>
      <c r="BA83" s="13">
        <v>12600</v>
      </c>
      <c r="BB83">
        <v>339.37814000968802</v>
      </c>
      <c r="BC83">
        <v>362.15795482078403</v>
      </c>
      <c r="BD83">
        <v>385.79217774224099</v>
      </c>
      <c r="BE83">
        <v>410.12576472193501</v>
      </c>
      <c r="BF83">
        <v>434.98005305176599</v>
      </c>
      <c r="BG83">
        <v>460.15874237346901</v>
      </c>
      <c r="BH83">
        <v>485.45433280514197</v>
      </c>
      <c r="BI83">
        <v>510.65437564862299</v>
      </c>
      <c r="BJ83">
        <v>535.54705631996796</v>
      </c>
      <c r="BK83">
        <v>559.92583028946501</v>
      </c>
      <c r="BL83" s="5">
        <v>583.59301482235196</v>
      </c>
      <c r="BN83" s="13">
        <v>12600</v>
      </c>
      <c r="BO83">
        <v>321.40496875875903</v>
      </c>
      <c r="BP83">
        <v>341.71986953115299</v>
      </c>
      <c r="BQ83">
        <v>363.01958914016899</v>
      </c>
      <c r="BR83">
        <v>385.24738172226802</v>
      </c>
      <c r="BS83">
        <v>408.32937210251998</v>
      </c>
      <c r="BT83">
        <v>432.173813769476</v>
      </c>
      <c r="BU83">
        <v>456.67420451686002</v>
      </c>
      <c r="BV83">
        <v>481.71365249361099</v>
      </c>
      <c r="BW83">
        <v>507.161234626647</v>
      </c>
      <c r="BX83">
        <v>532.87456927251606</v>
      </c>
      <c r="BY83" s="5">
        <v>558.70022867126397</v>
      </c>
      <c r="CA83" s="13">
        <v>12600</v>
      </c>
      <c r="CB83">
        <v>343.88781846204699</v>
      </c>
      <c r="CC83">
        <v>366.86405495973997</v>
      </c>
      <c r="CD83">
        <v>390.73291707798501</v>
      </c>
      <c r="CE83">
        <v>415.35249143709001</v>
      </c>
      <c r="CF83">
        <v>440.55594563586902</v>
      </c>
      <c r="CG83">
        <v>466.15612113302899</v>
      </c>
      <c r="CH83">
        <v>491.95076210604202</v>
      </c>
      <c r="CI83">
        <v>517.72786972232097</v>
      </c>
      <c r="CJ83">
        <v>543.27076850311096</v>
      </c>
      <c r="CK83">
        <v>568.36261126995601</v>
      </c>
      <c r="CL83" s="5">
        <v>592.79018900041694</v>
      </c>
      <c r="CN83" s="13">
        <v>12600</v>
      </c>
      <c r="CO83">
        <v>295.85056005150602</v>
      </c>
      <c r="CP83">
        <v>320.62672284433501</v>
      </c>
      <c r="CQ83">
        <v>347.22448612993003</v>
      </c>
      <c r="CR83">
        <v>375.58327103535697</v>
      </c>
      <c r="CS83">
        <v>405.61280787190401</v>
      </c>
      <c r="CT83">
        <v>437.20007722954</v>
      </c>
      <c r="CU83">
        <v>470.217077512976</v>
      </c>
      <c r="CV83">
        <v>504.24012349810801</v>
      </c>
      <c r="CW83">
        <v>538.81870749737197</v>
      </c>
      <c r="CX83">
        <v>573.99764145222196</v>
      </c>
      <c r="CY83" s="5">
        <v>609.520908176381</v>
      </c>
      <c r="DA83" s="13">
        <v>12600</v>
      </c>
      <c r="DB83">
        <v>343.02361922372</v>
      </c>
      <c r="DC83">
        <v>365.87403586404901</v>
      </c>
      <c r="DD83">
        <v>389.65072737084</v>
      </c>
      <c r="DE83">
        <v>414.22637973498303</v>
      </c>
      <c r="DF83">
        <v>439.44839262119098</v>
      </c>
      <c r="DG83">
        <v>465.142298312577</v>
      </c>
      <c r="DH83">
        <v>491.11584371363398</v>
      </c>
      <c r="DI83">
        <v>517.163329592742</v>
      </c>
      <c r="DJ83">
        <v>543.06986633265001</v>
      </c>
      <c r="DK83">
        <v>568.61531183498596</v>
      </c>
      <c r="DL83" s="5">
        <v>593.57777136445497</v>
      </c>
      <c r="DN83" s="13">
        <v>12600</v>
      </c>
      <c r="DO83">
        <v>327.25708188099497</v>
      </c>
      <c r="DP83">
        <v>348.66942873488699</v>
      </c>
      <c r="DQ83">
        <v>371.05107833445999</v>
      </c>
      <c r="DR83">
        <v>394.31668442563</v>
      </c>
      <c r="DS83">
        <v>418.358475727263</v>
      </c>
      <c r="DT83">
        <v>443.04752503070199</v>
      </c>
      <c r="DU83">
        <v>468.23543343991599</v>
      </c>
      <c r="DV83">
        <v>493.756175042476</v>
      </c>
      <c r="DW83">
        <v>519.42788264883404</v>
      </c>
      <c r="DX83">
        <v>545.05442612444801</v>
      </c>
      <c r="DY83" s="5">
        <v>570.42672291217002</v>
      </c>
      <c r="EA83" s="13">
        <v>12600</v>
      </c>
      <c r="EB83">
        <v>319.475238777968</v>
      </c>
      <c r="EC83">
        <v>339.75913282006599</v>
      </c>
      <c r="ED83">
        <v>361.02056544417201</v>
      </c>
      <c r="EE83">
        <v>383.200385151082</v>
      </c>
      <c r="EF83">
        <v>406.22171676796398</v>
      </c>
      <c r="EG83">
        <v>429.98890298543</v>
      </c>
      <c r="EH83">
        <v>454.39080889360997</v>
      </c>
      <c r="EI83">
        <v>479.30554592622701</v>
      </c>
      <c r="EJ83">
        <v>504.596081412415</v>
      </c>
      <c r="EK83">
        <v>530.11298623343396</v>
      </c>
      <c r="EL83" s="5">
        <v>555.694787349835</v>
      </c>
      <c r="EN83" s="13">
        <v>12600</v>
      </c>
      <c r="EO83">
        <v>319.475238777968</v>
      </c>
      <c r="EP83">
        <v>339.75913282006599</v>
      </c>
      <c r="EQ83">
        <v>361.02056544417201</v>
      </c>
      <c r="ER83">
        <v>383.200385151082</v>
      </c>
      <c r="ES83">
        <v>406.22171676796398</v>
      </c>
      <c r="ET83">
        <v>429.98890298543</v>
      </c>
      <c r="EU83">
        <v>454.39080889360997</v>
      </c>
      <c r="EV83">
        <v>479.30554592622701</v>
      </c>
      <c r="EW83">
        <v>504.596081412415</v>
      </c>
      <c r="EX83">
        <v>530.11298623343396</v>
      </c>
      <c r="EY83" s="5">
        <v>555.694787349835</v>
      </c>
      <c r="FA83" s="13">
        <v>12600</v>
      </c>
      <c r="FB83">
        <v>340.67087506450798</v>
      </c>
      <c r="FC83">
        <v>363.26495423310303</v>
      </c>
      <c r="FD83">
        <v>386.80867274923702</v>
      </c>
      <c r="FE83">
        <v>411.18802457407901</v>
      </c>
      <c r="FF83">
        <v>436.26409877546598</v>
      </c>
      <c r="FG83">
        <v>461.87564637846799</v>
      </c>
      <c r="FH83">
        <v>487.84226118925397</v>
      </c>
      <c r="FI83">
        <v>513.96783659555001</v>
      </c>
      <c r="FJ83">
        <v>540.044011015259</v>
      </c>
      <c r="FK83">
        <v>565.85340460766497</v>
      </c>
      <c r="FL83" s="5">
        <v>591.17255139073598</v>
      </c>
      <c r="FN83" s="13">
        <v>12600</v>
      </c>
      <c r="FO83">
        <v>335.08974365423398</v>
      </c>
      <c r="FP83">
        <v>357.21172371244398</v>
      </c>
      <c r="FQ83">
        <v>380.29709961436703</v>
      </c>
      <c r="FR83">
        <v>404.24510339026801</v>
      </c>
      <c r="FS83">
        <v>428.93091707444199</v>
      </c>
      <c r="FT83">
        <v>454.207550574214</v>
      </c>
      <c r="FU83">
        <v>479.90825114593702</v>
      </c>
      <c r="FV83">
        <v>505.84915379004701</v>
      </c>
      <c r="FW83">
        <v>531.83192447791305</v>
      </c>
      <c r="FX83">
        <v>557.64622827405799</v>
      </c>
      <c r="FY83" s="5">
        <v>583.07194902271306</v>
      </c>
      <c r="GA83" s="13">
        <v>12600</v>
      </c>
      <c r="GB83">
        <v>316.941150491516</v>
      </c>
      <c r="GC83">
        <v>337.50600950176698</v>
      </c>
      <c r="GD83">
        <v>359.03003569812699</v>
      </c>
      <c r="GE83">
        <v>381.43981590380298</v>
      </c>
      <c r="GF83">
        <v>404.64113853420702</v>
      </c>
      <c r="GG83">
        <v>428.51989141426498</v>
      </c>
      <c r="GH83">
        <v>452.94328020980998</v>
      </c>
      <c r="GI83">
        <v>477.761132374645</v>
      </c>
      <c r="GJ83">
        <v>502.80708160441799</v>
      </c>
      <c r="GK83">
        <v>527.89949154094495</v>
      </c>
      <c r="GL83" s="5">
        <v>552.84205982428898</v>
      </c>
      <c r="GN83" s="13">
        <v>12600</v>
      </c>
      <c r="GO83">
        <v>316.89673805014502</v>
      </c>
      <c r="GP83">
        <v>337.13897522225801</v>
      </c>
      <c r="GQ83">
        <v>358.34949358540399</v>
      </c>
      <c r="GR83">
        <v>380.46593479977503</v>
      </c>
      <c r="GS83">
        <v>403.40743295190703</v>
      </c>
      <c r="GT83">
        <v>427.07314426515097</v>
      </c>
      <c r="GU83">
        <v>451.34581467338199</v>
      </c>
      <c r="GV83">
        <v>476.09699601797399</v>
      </c>
      <c r="GW83">
        <v>501.18168304704301</v>
      </c>
      <c r="GX83">
        <v>526.44132231816195</v>
      </c>
      <c r="GY83" s="5">
        <v>551.70412247824004</v>
      </c>
      <c r="HA83" s="13">
        <v>12600</v>
      </c>
      <c r="HB83">
        <v>313.62810589294202</v>
      </c>
      <c r="HC83">
        <v>333.896983060568</v>
      </c>
      <c r="HD83">
        <v>355.12153481369398</v>
      </c>
      <c r="HE83">
        <v>377.23128635292699</v>
      </c>
      <c r="HF83">
        <v>400.13557230929899</v>
      </c>
      <c r="HG83">
        <v>423.72673068556497</v>
      </c>
      <c r="HH83">
        <v>447.87773764496302</v>
      </c>
      <c r="HI83">
        <v>472.44453450092197</v>
      </c>
      <c r="HJ83">
        <v>497.26705060243302</v>
      </c>
      <c r="HK83">
        <v>522.16994207431901</v>
      </c>
      <c r="HL83" s="5">
        <v>546.96298453021302</v>
      </c>
    </row>
    <row r="84" spans="1:220" x14ac:dyDescent="0.25">
      <c r="A84" s="13">
        <v>14000</v>
      </c>
      <c r="B84">
        <v>321.93608093259502</v>
      </c>
      <c r="C84">
        <v>343.48907031640499</v>
      </c>
      <c r="D84">
        <v>365.78802514001899</v>
      </c>
      <c r="E84">
        <v>388.65477112140502</v>
      </c>
      <c r="F84">
        <v>411.89802910781299</v>
      </c>
      <c r="G84">
        <v>435.32327062893</v>
      </c>
      <c r="H84">
        <v>458.74105634134798</v>
      </c>
      <c r="I84">
        <v>481.973080549766</v>
      </c>
      <c r="J84">
        <v>504.85577844237702</v>
      </c>
      <c r="K84">
        <v>527.24180513582098</v>
      </c>
      <c r="L84" s="5">
        <v>548.99990975030903</v>
      </c>
      <c r="N84" s="13">
        <v>14000</v>
      </c>
      <c r="O84">
        <v>329.54986037780998</v>
      </c>
      <c r="P84">
        <v>351.60240045363003</v>
      </c>
      <c r="Q84">
        <v>374.43174317495198</v>
      </c>
      <c r="R84">
        <v>397.86606555494802</v>
      </c>
      <c r="S84">
        <v>421.71584721909699</v>
      </c>
      <c r="T84">
        <v>445.78245097801801</v>
      </c>
      <c r="U84">
        <v>469.86617351057498</v>
      </c>
      <c r="V84">
        <v>493.77294319455001</v>
      </c>
      <c r="W84">
        <v>517.31925923169399</v>
      </c>
      <c r="X84">
        <v>540.33533676225397</v>
      </c>
      <c r="Y84" s="5">
        <v>562.66666977571299</v>
      </c>
      <c r="AA84" s="13">
        <v>14000</v>
      </c>
      <c r="AB84">
        <v>338.69668107694997</v>
      </c>
      <c r="AC84">
        <v>361.22430611517001</v>
      </c>
      <c r="AD84">
        <v>384.54929610566501</v>
      </c>
      <c r="AE84">
        <v>408.50560774059198</v>
      </c>
      <c r="AF84">
        <v>432.90705760788597</v>
      </c>
      <c r="AG84">
        <v>457.55481090610601</v>
      </c>
      <c r="AH84">
        <v>482.24485616650202</v>
      </c>
      <c r="AI84">
        <v>506.77470427739598</v>
      </c>
      <c r="AJ84">
        <v>530.94883295045804</v>
      </c>
      <c r="AK84">
        <v>554.582687366909</v>
      </c>
      <c r="AL84" s="5">
        <v>577.50527413590601</v>
      </c>
      <c r="AN84" s="13">
        <v>14000</v>
      </c>
      <c r="AO84">
        <v>342.68080525363501</v>
      </c>
      <c r="AP84">
        <v>365.46679801679102</v>
      </c>
      <c r="AQ84">
        <v>389.07998564231701</v>
      </c>
      <c r="AR84">
        <v>413.361818521967</v>
      </c>
      <c r="AS84">
        <v>438.13153543766902</v>
      </c>
      <c r="AT84">
        <v>463.19259068012599</v>
      </c>
      <c r="AU84">
        <v>488.33940676041999</v>
      </c>
      <c r="AV84">
        <v>513.36377704192</v>
      </c>
      <c r="AW84">
        <v>538.060434141423</v>
      </c>
      <c r="AX84">
        <v>562.23152231544702</v>
      </c>
      <c r="AY84" s="5">
        <v>585.68990599189999</v>
      </c>
      <c r="BA84" s="13">
        <v>14000</v>
      </c>
      <c r="BB84">
        <v>345.35840880318898</v>
      </c>
      <c r="BC84">
        <v>368.30270577192499</v>
      </c>
      <c r="BD84">
        <v>392.10176642354099</v>
      </c>
      <c r="BE84">
        <v>416.60495551628497</v>
      </c>
      <c r="BF84">
        <v>441.63809644768099</v>
      </c>
      <c r="BG84">
        <v>467.008963241863</v>
      </c>
      <c r="BH84">
        <v>492.513287440483</v>
      </c>
      <c r="BI84">
        <v>517.94069094547604</v>
      </c>
      <c r="BJ84">
        <v>543.08009010729995</v>
      </c>
      <c r="BK84">
        <v>567.72429015186299</v>
      </c>
      <c r="BL84" s="5">
        <v>591.673652719551</v>
      </c>
      <c r="BN84" s="13">
        <v>14000</v>
      </c>
      <c r="BO84">
        <v>323.62001746988</v>
      </c>
      <c r="BP84">
        <v>343.91118002640297</v>
      </c>
      <c r="BQ84">
        <v>365.18908586764599</v>
      </c>
      <c r="BR84">
        <v>387.40003272028702</v>
      </c>
      <c r="BS84">
        <v>410.473253588143</v>
      </c>
      <c r="BT84">
        <v>434.32181787960002</v>
      </c>
      <c r="BU84">
        <v>458.84760434345401</v>
      </c>
      <c r="BV84">
        <v>483.93876292336699</v>
      </c>
      <c r="BW84">
        <v>509.47222309298297</v>
      </c>
      <c r="BX84">
        <v>535.31462280156302</v>
      </c>
      <c r="BY84" s="5">
        <v>561.32280998725003</v>
      </c>
      <c r="CA84" s="13">
        <v>14000</v>
      </c>
      <c r="CB84">
        <v>350.63935810843498</v>
      </c>
      <c r="CC84">
        <v>373.80354766065199</v>
      </c>
      <c r="CD84">
        <v>397.86529623055702</v>
      </c>
      <c r="CE84">
        <v>422.68788664743499</v>
      </c>
      <c r="CF84">
        <v>448.11001412094998</v>
      </c>
      <c r="CG84">
        <v>473.94993215193199</v>
      </c>
      <c r="CH84">
        <v>500.01023957735799</v>
      </c>
      <c r="CI84">
        <v>526.08284789455899</v>
      </c>
      <c r="CJ84">
        <v>551.95374753917099</v>
      </c>
      <c r="CK84">
        <v>577.40731293338797</v>
      </c>
      <c r="CL84" s="5">
        <v>602.23001152956795</v>
      </c>
      <c r="CN84" s="13">
        <v>14000</v>
      </c>
      <c r="CO84">
        <v>297.03014573404698</v>
      </c>
      <c r="CP84">
        <v>321.835303264922</v>
      </c>
      <c r="CQ84">
        <v>348.46639652912899</v>
      </c>
      <c r="CR84">
        <v>376.86460936120397</v>
      </c>
      <c r="CS84">
        <v>406.94174893501702</v>
      </c>
      <c r="CT84">
        <v>438.58710507563802</v>
      </c>
      <c r="CU84">
        <v>471.67513871817698</v>
      </c>
      <c r="CV84">
        <v>505.83751898095898</v>
      </c>
      <c r="CW84">
        <v>540.683241673162</v>
      </c>
      <c r="CX84">
        <v>576.22600710962104</v>
      </c>
      <c r="CY84" s="5">
        <v>612.23439686528798</v>
      </c>
      <c r="DA84" s="13">
        <v>14000</v>
      </c>
      <c r="DB84">
        <v>349.78950391635198</v>
      </c>
      <c r="DC84">
        <v>372.81191951565899</v>
      </c>
      <c r="DD84">
        <v>396.76812024562997</v>
      </c>
      <c r="DE84">
        <v>421.53652437297501</v>
      </c>
      <c r="DF84">
        <v>446.97088772734497</v>
      </c>
      <c r="DG84">
        <v>472.90336572384899</v>
      </c>
      <c r="DH84">
        <v>499.14820802170601</v>
      </c>
      <c r="DI84">
        <v>525.50571676551203</v>
      </c>
      <c r="DJ84">
        <v>551.76615455479896</v>
      </c>
      <c r="DK84">
        <v>577.71338303437801</v>
      </c>
      <c r="DL84" s="5">
        <v>603.12811768475603</v>
      </c>
      <c r="DN84" s="13">
        <v>14000</v>
      </c>
      <c r="DO84">
        <v>331.98703102122698</v>
      </c>
      <c r="DP84">
        <v>353.44905309361297</v>
      </c>
      <c r="DQ84">
        <v>375.88714483161499</v>
      </c>
      <c r="DR84">
        <v>399.22129475865898</v>
      </c>
      <c r="DS84">
        <v>423.35021641282299</v>
      </c>
      <c r="DT84">
        <v>448.15257640035702</v>
      </c>
      <c r="DU84">
        <v>473.488601734111</v>
      </c>
      <c r="DV84">
        <v>499.20181883405701</v>
      </c>
      <c r="DW84">
        <v>525.12070732983</v>
      </c>
      <c r="DX84">
        <v>551.06011624634095</v>
      </c>
      <c r="DY84" s="5">
        <v>576.82237169377095</v>
      </c>
      <c r="EA84" s="13">
        <v>14000</v>
      </c>
      <c r="EB84">
        <v>321.93215363471597</v>
      </c>
      <c r="EC84">
        <v>342.195661656136</v>
      </c>
      <c r="ED84">
        <v>363.43922869458402</v>
      </c>
      <c r="EE84">
        <v>385.607072944756</v>
      </c>
      <c r="EF84">
        <v>408.62572185200997</v>
      </c>
      <c r="EG84">
        <v>432.40482346409101</v>
      </c>
      <c r="EH84">
        <v>456.84257722973803</v>
      </c>
      <c r="EI84">
        <v>481.82255684764402</v>
      </c>
      <c r="EJ84">
        <v>507.21632629901501</v>
      </c>
      <c r="EK84">
        <v>532.884291902781</v>
      </c>
      <c r="EL84" s="5">
        <v>558.67612815685402</v>
      </c>
      <c r="EN84" s="13">
        <v>14000</v>
      </c>
      <c r="EO84">
        <v>321.93215363471597</v>
      </c>
      <c r="EP84">
        <v>342.195661656136</v>
      </c>
      <c r="EQ84">
        <v>363.43922869458402</v>
      </c>
      <c r="ER84">
        <v>385.607072944756</v>
      </c>
      <c r="ES84">
        <v>408.62572185200997</v>
      </c>
      <c r="ET84">
        <v>432.40482346409101</v>
      </c>
      <c r="EU84">
        <v>456.84257722973803</v>
      </c>
      <c r="EV84">
        <v>481.82255684764402</v>
      </c>
      <c r="EW84">
        <v>507.21632629901501</v>
      </c>
      <c r="EX84">
        <v>532.884291902781</v>
      </c>
      <c r="EY84" s="5">
        <v>558.67612815685402</v>
      </c>
      <c r="FA84" s="13">
        <v>14000</v>
      </c>
      <c r="FB84">
        <v>347.06872678112899</v>
      </c>
      <c r="FC84">
        <v>369.80458130292499</v>
      </c>
      <c r="FD84">
        <v>393.49865458942099</v>
      </c>
      <c r="FE84">
        <v>418.042844228229</v>
      </c>
      <c r="FF84">
        <v>443.30499129849602</v>
      </c>
      <c r="FG84">
        <v>469.13119050474597</v>
      </c>
      <c r="FH84">
        <v>495.34866932381698</v>
      </c>
      <c r="FI84">
        <v>521.76892273737201</v>
      </c>
      <c r="FJ84">
        <v>548.19083442588203</v>
      </c>
      <c r="FK84">
        <v>574.40359717618799</v>
      </c>
      <c r="FL84" s="5">
        <v>600.18934010207602</v>
      </c>
      <c r="FN84" s="13">
        <v>14000</v>
      </c>
      <c r="FO84">
        <v>340.84020704699498</v>
      </c>
      <c r="FP84">
        <v>363.06312025279601</v>
      </c>
      <c r="FQ84">
        <v>386.25759261488798</v>
      </c>
      <c r="FR84">
        <v>410.32865806199499</v>
      </c>
      <c r="FS84">
        <v>435.15833081236798</v>
      </c>
      <c r="FT84">
        <v>460.60732918761198</v>
      </c>
      <c r="FU84">
        <v>486.51728427505401</v>
      </c>
      <c r="FV84">
        <v>512.71315743885702</v>
      </c>
      <c r="FW84">
        <v>539.00562828215698</v>
      </c>
      <c r="FX84">
        <v>565.19328813976801</v>
      </c>
      <c r="FY84" s="5">
        <v>591.06456291011204</v>
      </c>
      <c r="GA84" s="13">
        <v>14000</v>
      </c>
      <c r="GB84">
        <v>320.67703690593697</v>
      </c>
      <c r="GC84">
        <v>341.249163958032</v>
      </c>
      <c r="GD84">
        <v>362.78524313679299</v>
      </c>
      <c r="GE84">
        <v>385.21666618816801</v>
      </c>
      <c r="GF84">
        <v>408.45521722604701</v>
      </c>
      <c r="GG84">
        <v>432.39400514673201</v>
      </c>
      <c r="GH84">
        <v>456.90869473306998</v>
      </c>
      <c r="GI84">
        <v>481.85880556650397</v>
      </c>
      <c r="GJ84">
        <v>507.08887345725299</v>
      </c>
      <c r="GK84">
        <v>532.42932623953698</v>
      </c>
      <c r="GL84" s="5">
        <v>557.69700063415303</v>
      </c>
      <c r="GN84" s="13">
        <v>14000</v>
      </c>
      <c r="GO84">
        <v>319.661617978224</v>
      </c>
      <c r="GP84">
        <v>339.88775144621201</v>
      </c>
      <c r="GQ84">
        <v>361.08531295701999</v>
      </c>
      <c r="GR84">
        <v>383.19573071687802</v>
      </c>
      <c r="GS84">
        <v>406.141909679641</v>
      </c>
      <c r="GT84">
        <v>429.82892904219801</v>
      </c>
      <c r="GU84">
        <v>454.15009503360801</v>
      </c>
      <c r="GV84">
        <v>478.98292164326801</v>
      </c>
      <c r="GW84">
        <v>504.191907584136</v>
      </c>
      <c r="GX84">
        <v>529.62930797449098</v>
      </c>
      <c r="GY84" s="5">
        <v>555.13548839276098</v>
      </c>
      <c r="HA84" s="13">
        <v>14000</v>
      </c>
      <c r="HB84">
        <v>316.99297603489703</v>
      </c>
      <c r="HC84">
        <v>337.25593561937899</v>
      </c>
      <c r="HD84">
        <v>358.47760560136902</v>
      </c>
      <c r="HE84">
        <v>380.593162925228</v>
      </c>
      <c r="HF84">
        <v>403.51884087944899</v>
      </c>
      <c r="HG84">
        <v>427.15279906827402</v>
      </c>
      <c r="HH84">
        <v>451.37626759592598</v>
      </c>
      <c r="HI84">
        <v>476.05473893317702</v>
      </c>
      <c r="HJ84">
        <v>501.039004675017</v>
      </c>
      <c r="HK84">
        <v>526.165888746429</v>
      </c>
      <c r="HL84" s="5">
        <v>551.25860054396003</v>
      </c>
    </row>
    <row r="85" spans="1:220" x14ac:dyDescent="0.25">
      <c r="A85" s="13"/>
      <c r="L85" s="5"/>
      <c r="N85" s="13"/>
      <c r="Y85" s="5"/>
      <c r="AA85" s="13"/>
      <c r="AL85" s="5"/>
      <c r="AN85" s="13"/>
      <c r="AY85" s="5"/>
      <c r="BA85" s="13"/>
      <c r="BL85" s="5"/>
      <c r="BN85" s="13"/>
      <c r="BY85" s="5"/>
      <c r="CA85" s="13"/>
      <c r="CL85" s="5"/>
      <c r="CN85" s="13"/>
      <c r="CY85" s="5"/>
      <c r="DA85" s="13"/>
      <c r="DL85" s="5"/>
      <c r="DN85" s="13"/>
      <c r="DY85" s="5"/>
      <c r="EA85" s="13"/>
      <c r="EL85" s="5"/>
      <c r="EN85" s="13"/>
      <c r="EY85" s="5"/>
      <c r="FA85" s="13"/>
      <c r="FL85" s="5"/>
      <c r="FN85" s="13"/>
      <c r="FY85" s="5"/>
      <c r="GA85" s="13"/>
      <c r="GL85" s="5"/>
      <c r="GN85" s="13"/>
      <c r="GY85" s="5"/>
      <c r="HA85" s="13"/>
      <c r="HL85" s="5"/>
    </row>
    <row r="86" spans="1:220" x14ac:dyDescent="0.25">
      <c r="A86" s="13"/>
      <c r="L86" s="5"/>
      <c r="N86" s="13"/>
      <c r="Y86" s="5"/>
      <c r="AA86" s="13"/>
      <c r="AL86" s="5"/>
      <c r="AN86" s="13"/>
      <c r="AY86" s="5"/>
      <c r="BA86" s="13"/>
      <c r="BL86" s="5"/>
      <c r="BN86" s="13"/>
      <c r="BY86" s="5"/>
      <c r="CA86" s="13"/>
      <c r="CL86" s="5"/>
      <c r="CN86" s="13"/>
      <c r="CY86" s="5"/>
      <c r="DA86" s="13"/>
      <c r="DL86" s="5"/>
      <c r="DN86" s="13"/>
      <c r="DY86" s="5"/>
      <c r="EA86" s="13"/>
      <c r="EL86" s="5"/>
      <c r="EN86" s="13"/>
      <c r="EY86" s="5"/>
      <c r="FA86" s="13"/>
      <c r="FL86" s="5"/>
      <c r="FN86" s="13"/>
      <c r="FY86" s="5"/>
      <c r="GA86" s="13"/>
      <c r="GL86" s="5"/>
      <c r="GN86" s="13"/>
      <c r="GY86" s="5"/>
      <c r="HA86" s="13"/>
      <c r="HL86" s="5"/>
    </row>
    <row r="87" spans="1:220" x14ac:dyDescent="0.25">
      <c r="A87" s="13" t="s">
        <v>252</v>
      </c>
      <c r="B87">
        <v>0</v>
      </c>
      <c r="C87">
        <v>0.09</v>
      </c>
      <c r="D87">
        <v>0.18</v>
      </c>
      <c r="E87">
        <v>0.27</v>
      </c>
      <c r="F87">
        <v>0.36</v>
      </c>
      <c r="G87">
        <v>0.45</v>
      </c>
      <c r="H87">
        <v>0.54</v>
      </c>
      <c r="I87">
        <v>0.63</v>
      </c>
      <c r="J87">
        <v>0.72</v>
      </c>
      <c r="K87">
        <v>0.80999999999999905</v>
      </c>
      <c r="L87" s="5">
        <v>0.9</v>
      </c>
      <c r="N87" s="13" t="s">
        <v>252</v>
      </c>
      <c r="O87">
        <v>0</v>
      </c>
      <c r="P87">
        <v>0.09</v>
      </c>
      <c r="Q87">
        <v>0.18</v>
      </c>
      <c r="R87">
        <v>0.27</v>
      </c>
      <c r="S87">
        <v>0.36</v>
      </c>
      <c r="T87">
        <v>0.45</v>
      </c>
      <c r="U87">
        <v>0.54</v>
      </c>
      <c r="V87">
        <v>0.63</v>
      </c>
      <c r="W87">
        <v>0.72</v>
      </c>
      <c r="X87">
        <v>0.80999999999999905</v>
      </c>
      <c r="Y87" s="5">
        <v>0.9</v>
      </c>
      <c r="AA87" s="13" t="s">
        <v>252</v>
      </c>
      <c r="AB87">
        <v>0</v>
      </c>
      <c r="AC87">
        <v>0.09</v>
      </c>
      <c r="AD87">
        <v>0.18</v>
      </c>
      <c r="AE87">
        <v>0.27</v>
      </c>
      <c r="AF87">
        <v>0.36</v>
      </c>
      <c r="AG87">
        <v>0.45</v>
      </c>
      <c r="AH87">
        <v>0.54</v>
      </c>
      <c r="AI87">
        <v>0.63</v>
      </c>
      <c r="AJ87">
        <v>0.72</v>
      </c>
      <c r="AK87">
        <v>0.80999999999999905</v>
      </c>
      <c r="AL87" s="5">
        <v>0.9</v>
      </c>
      <c r="AN87" s="13" t="s">
        <v>252</v>
      </c>
      <c r="AO87">
        <v>0</v>
      </c>
      <c r="AP87">
        <v>0.09</v>
      </c>
      <c r="AQ87">
        <v>0.18</v>
      </c>
      <c r="AR87">
        <v>0.27</v>
      </c>
      <c r="AS87">
        <v>0.36</v>
      </c>
      <c r="AT87">
        <v>0.45</v>
      </c>
      <c r="AU87">
        <v>0.54</v>
      </c>
      <c r="AV87">
        <v>0.63</v>
      </c>
      <c r="AW87">
        <v>0.72</v>
      </c>
      <c r="AX87">
        <v>0.80999999999999905</v>
      </c>
      <c r="AY87" s="5">
        <v>0.9</v>
      </c>
      <c r="BA87" s="13" t="s">
        <v>252</v>
      </c>
      <c r="BB87">
        <v>0</v>
      </c>
      <c r="BC87">
        <v>0.09</v>
      </c>
      <c r="BD87">
        <v>0.18</v>
      </c>
      <c r="BE87">
        <v>0.27</v>
      </c>
      <c r="BF87">
        <v>0.36</v>
      </c>
      <c r="BG87">
        <v>0.45</v>
      </c>
      <c r="BH87">
        <v>0.54</v>
      </c>
      <c r="BI87">
        <v>0.63</v>
      </c>
      <c r="BJ87">
        <v>0.72</v>
      </c>
      <c r="BK87">
        <v>0.80999999999999905</v>
      </c>
      <c r="BL87" s="5">
        <v>0.9</v>
      </c>
      <c r="BN87" s="13" t="s">
        <v>252</v>
      </c>
      <c r="BO87">
        <v>0</v>
      </c>
      <c r="BP87">
        <v>0.09</v>
      </c>
      <c r="BQ87">
        <v>0.18</v>
      </c>
      <c r="BR87">
        <v>0.27</v>
      </c>
      <c r="BS87">
        <v>0.36</v>
      </c>
      <c r="BT87">
        <v>0.45</v>
      </c>
      <c r="BU87">
        <v>0.54</v>
      </c>
      <c r="BV87">
        <v>0.63</v>
      </c>
      <c r="BW87">
        <v>0.72</v>
      </c>
      <c r="BX87">
        <v>0.80999999999999905</v>
      </c>
      <c r="BY87" s="5">
        <v>0.9</v>
      </c>
      <c r="CA87" s="13" t="s">
        <v>252</v>
      </c>
      <c r="CB87">
        <v>0</v>
      </c>
      <c r="CC87">
        <v>0.09</v>
      </c>
      <c r="CD87">
        <v>0.18</v>
      </c>
      <c r="CE87">
        <v>0.27</v>
      </c>
      <c r="CF87">
        <v>0.36</v>
      </c>
      <c r="CG87">
        <v>0.45</v>
      </c>
      <c r="CH87">
        <v>0.54</v>
      </c>
      <c r="CI87">
        <v>0.63</v>
      </c>
      <c r="CJ87">
        <v>0.72</v>
      </c>
      <c r="CK87">
        <v>0.80999999999999905</v>
      </c>
      <c r="CL87" s="5">
        <v>0.9</v>
      </c>
      <c r="CN87" s="13" t="s">
        <v>252</v>
      </c>
      <c r="CO87">
        <v>0</v>
      </c>
      <c r="CP87">
        <v>0.09</v>
      </c>
      <c r="CQ87">
        <v>0.18</v>
      </c>
      <c r="CR87">
        <v>0.27</v>
      </c>
      <c r="CS87">
        <v>0.36</v>
      </c>
      <c r="CT87">
        <v>0.45</v>
      </c>
      <c r="CU87">
        <v>0.54</v>
      </c>
      <c r="CV87">
        <v>0.63</v>
      </c>
      <c r="CW87">
        <v>0.72</v>
      </c>
      <c r="CX87">
        <v>0.80999999999999905</v>
      </c>
      <c r="CY87" s="5">
        <v>0.9</v>
      </c>
      <c r="DA87" s="13" t="s">
        <v>252</v>
      </c>
      <c r="DB87">
        <v>0</v>
      </c>
      <c r="DC87">
        <v>0.09</v>
      </c>
      <c r="DD87">
        <v>0.18</v>
      </c>
      <c r="DE87">
        <v>0.27</v>
      </c>
      <c r="DF87">
        <v>0.36</v>
      </c>
      <c r="DG87">
        <v>0.45</v>
      </c>
      <c r="DH87">
        <v>0.54</v>
      </c>
      <c r="DI87">
        <v>0.63</v>
      </c>
      <c r="DJ87">
        <v>0.72</v>
      </c>
      <c r="DK87">
        <v>0.80999999999999905</v>
      </c>
      <c r="DL87" s="5">
        <v>0.9</v>
      </c>
      <c r="DN87" s="13" t="s">
        <v>252</v>
      </c>
      <c r="DO87">
        <v>0</v>
      </c>
      <c r="DP87">
        <v>0.09</v>
      </c>
      <c r="DQ87">
        <v>0.18</v>
      </c>
      <c r="DR87">
        <v>0.27</v>
      </c>
      <c r="DS87">
        <v>0.36</v>
      </c>
      <c r="DT87">
        <v>0.45</v>
      </c>
      <c r="DU87">
        <v>0.54</v>
      </c>
      <c r="DV87">
        <v>0.63</v>
      </c>
      <c r="DW87">
        <v>0.72</v>
      </c>
      <c r="DX87">
        <v>0.80999999999999905</v>
      </c>
      <c r="DY87" s="5">
        <v>0.9</v>
      </c>
      <c r="EA87" s="13" t="s">
        <v>252</v>
      </c>
      <c r="EB87">
        <v>0</v>
      </c>
      <c r="EC87">
        <v>0.09</v>
      </c>
      <c r="ED87">
        <v>0.18</v>
      </c>
      <c r="EE87">
        <v>0.27</v>
      </c>
      <c r="EF87">
        <v>0.36</v>
      </c>
      <c r="EG87">
        <v>0.45</v>
      </c>
      <c r="EH87">
        <v>0.54</v>
      </c>
      <c r="EI87">
        <v>0.63</v>
      </c>
      <c r="EJ87">
        <v>0.72</v>
      </c>
      <c r="EK87">
        <v>0.80999999999999905</v>
      </c>
      <c r="EL87" s="5">
        <v>0.9</v>
      </c>
      <c r="EN87" s="13" t="s">
        <v>252</v>
      </c>
      <c r="EO87">
        <v>0</v>
      </c>
      <c r="EP87">
        <v>0.09</v>
      </c>
      <c r="EQ87">
        <v>0.18</v>
      </c>
      <c r="ER87">
        <v>0.27</v>
      </c>
      <c r="ES87">
        <v>0.36</v>
      </c>
      <c r="ET87">
        <v>0.45</v>
      </c>
      <c r="EU87">
        <v>0.54</v>
      </c>
      <c r="EV87">
        <v>0.63</v>
      </c>
      <c r="EW87">
        <v>0.72</v>
      </c>
      <c r="EX87">
        <v>0.80999999999999905</v>
      </c>
      <c r="EY87" s="5">
        <v>0.9</v>
      </c>
      <c r="FA87" s="13" t="s">
        <v>252</v>
      </c>
      <c r="FB87">
        <v>0</v>
      </c>
      <c r="FC87">
        <v>0.09</v>
      </c>
      <c r="FD87">
        <v>0.18</v>
      </c>
      <c r="FE87">
        <v>0.27</v>
      </c>
      <c r="FF87">
        <v>0.36</v>
      </c>
      <c r="FG87">
        <v>0.45</v>
      </c>
      <c r="FH87">
        <v>0.54</v>
      </c>
      <c r="FI87">
        <v>0.63</v>
      </c>
      <c r="FJ87">
        <v>0.72</v>
      </c>
      <c r="FK87">
        <v>0.80999999999999905</v>
      </c>
      <c r="FL87" s="5">
        <v>0.9</v>
      </c>
      <c r="FN87" s="13" t="s">
        <v>252</v>
      </c>
      <c r="FO87">
        <v>0</v>
      </c>
      <c r="FP87">
        <v>0.09</v>
      </c>
      <c r="FQ87">
        <v>0.18</v>
      </c>
      <c r="FR87">
        <v>0.27</v>
      </c>
      <c r="FS87">
        <v>0.36</v>
      </c>
      <c r="FT87">
        <v>0.45</v>
      </c>
      <c r="FU87">
        <v>0.54</v>
      </c>
      <c r="FV87">
        <v>0.63</v>
      </c>
      <c r="FW87">
        <v>0.72</v>
      </c>
      <c r="FX87">
        <v>0.80999999999999905</v>
      </c>
      <c r="FY87" s="5">
        <v>0.9</v>
      </c>
      <c r="GA87" s="13" t="s">
        <v>252</v>
      </c>
      <c r="GB87">
        <v>0</v>
      </c>
      <c r="GC87">
        <v>0.09</v>
      </c>
      <c r="GD87">
        <v>0.18</v>
      </c>
      <c r="GE87">
        <v>0.27</v>
      </c>
      <c r="GF87">
        <v>0.36</v>
      </c>
      <c r="GG87">
        <v>0.45</v>
      </c>
      <c r="GH87">
        <v>0.54</v>
      </c>
      <c r="GI87">
        <v>0.63</v>
      </c>
      <c r="GJ87">
        <v>0.72</v>
      </c>
      <c r="GK87">
        <v>0.80999999999999905</v>
      </c>
      <c r="GL87" s="5">
        <v>0.9</v>
      </c>
      <c r="GN87" s="13" t="s">
        <v>252</v>
      </c>
      <c r="GO87">
        <v>0</v>
      </c>
      <c r="GP87">
        <v>0.09</v>
      </c>
      <c r="GQ87">
        <v>0.18</v>
      </c>
      <c r="GR87">
        <v>0.27</v>
      </c>
      <c r="GS87">
        <v>0.36</v>
      </c>
      <c r="GT87">
        <v>0.45</v>
      </c>
      <c r="GU87">
        <v>0.54</v>
      </c>
      <c r="GV87">
        <v>0.63</v>
      </c>
      <c r="GW87">
        <v>0.72</v>
      </c>
      <c r="GX87">
        <v>0.80999999999999905</v>
      </c>
      <c r="GY87" s="5">
        <v>0.9</v>
      </c>
      <c r="HA87" s="13" t="s">
        <v>252</v>
      </c>
      <c r="HB87">
        <v>0</v>
      </c>
      <c r="HC87">
        <v>0.09</v>
      </c>
      <c r="HD87">
        <v>0.18</v>
      </c>
      <c r="HE87">
        <v>0.27</v>
      </c>
      <c r="HF87">
        <v>0.36</v>
      </c>
      <c r="HG87">
        <v>0.45</v>
      </c>
      <c r="HH87">
        <v>0.54</v>
      </c>
      <c r="HI87">
        <v>0.63</v>
      </c>
      <c r="HJ87">
        <v>0.72</v>
      </c>
      <c r="HK87">
        <v>0.80999999999999905</v>
      </c>
      <c r="HL87" s="5">
        <v>0.9</v>
      </c>
    </row>
    <row r="88" spans="1:220" x14ac:dyDescent="0.25">
      <c r="A88" s="13">
        <v>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5">
        <v>0</v>
      </c>
      <c r="N88" s="13">
        <v>0</v>
      </c>
      <c r="O88">
        <v>5.5690516777253301</v>
      </c>
      <c r="P88">
        <v>6.0284451581324303</v>
      </c>
      <c r="Q88">
        <v>6.4907034642511903</v>
      </c>
      <c r="R88">
        <v>6.9476009658059601</v>
      </c>
      <c r="S88">
        <v>7.3907223553071599</v>
      </c>
      <c r="T88">
        <v>7.79596799305535</v>
      </c>
      <c r="U88">
        <v>8.1584313412311698</v>
      </c>
      <c r="V88">
        <v>8.4743449717977697</v>
      </c>
      <c r="W88">
        <v>8.7377526690489695</v>
      </c>
      <c r="X88">
        <v>8.9445436087421992</v>
      </c>
      <c r="Y88" s="5">
        <v>9.0924830543627895</v>
      </c>
      <c r="AA88" s="13">
        <v>0</v>
      </c>
      <c r="AB88">
        <v>10.992382380118899</v>
      </c>
      <c r="AC88">
        <v>11.8990672702749</v>
      </c>
      <c r="AD88">
        <v>12.8146180251807</v>
      </c>
      <c r="AE88">
        <v>13.723602859703</v>
      </c>
      <c r="AF88">
        <v>14.6100250834692</v>
      </c>
      <c r="AG88">
        <v>15.426793704417999</v>
      </c>
      <c r="AH88">
        <v>16.1640128212116</v>
      </c>
      <c r="AI88">
        <v>16.8137213274963</v>
      </c>
      <c r="AJ88">
        <v>17.363361189873299</v>
      </c>
      <c r="AK88">
        <v>17.8037746192343</v>
      </c>
      <c r="AL88" s="5">
        <v>18.129359168171099</v>
      </c>
      <c r="AN88" s="13">
        <v>0</v>
      </c>
      <c r="AO88">
        <v>16.653644326399998</v>
      </c>
      <c r="AP88">
        <v>18.034955729491099</v>
      </c>
      <c r="AQ88">
        <v>19.436042039986301</v>
      </c>
      <c r="AR88">
        <v>20.834718228847699</v>
      </c>
      <c r="AS88">
        <v>22.207624614184201</v>
      </c>
      <c r="AT88">
        <v>23.4825693610786</v>
      </c>
      <c r="AU88">
        <v>24.644196960400802</v>
      </c>
      <c r="AV88">
        <v>25.679630870572801</v>
      </c>
      <c r="AW88">
        <v>26.568231260008702</v>
      </c>
      <c r="AX88">
        <v>27.294137999365599</v>
      </c>
      <c r="AY88" s="5">
        <v>27.8466660888195</v>
      </c>
      <c r="BA88" s="13">
        <v>0</v>
      </c>
      <c r="BB88">
        <v>22.3768862420172</v>
      </c>
      <c r="BC88">
        <v>24.240702300752201</v>
      </c>
      <c r="BD88">
        <v>26.139061813011899</v>
      </c>
      <c r="BE88">
        <v>28.043806452074101</v>
      </c>
      <c r="BF88">
        <v>29.9248511779955</v>
      </c>
      <c r="BG88">
        <v>31.6844972397292</v>
      </c>
      <c r="BH88">
        <v>33.301825799571198</v>
      </c>
      <c r="BI88">
        <v>34.758708086090799</v>
      </c>
      <c r="BJ88">
        <v>36.025512779203403</v>
      </c>
      <c r="BK88">
        <v>37.078465634241397</v>
      </c>
      <c r="BL88" s="5">
        <v>37.900371174636</v>
      </c>
      <c r="BN88" s="13">
        <v>0</v>
      </c>
      <c r="BO88">
        <v>214.22545862457</v>
      </c>
      <c r="BP88">
        <v>235.80215744434199</v>
      </c>
      <c r="BQ88">
        <v>142.31993851031999</v>
      </c>
      <c r="BR88">
        <v>152.67605522333</v>
      </c>
      <c r="BS88">
        <v>163.559376007796</v>
      </c>
      <c r="BT88">
        <v>174.64961736418601</v>
      </c>
      <c r="BU88">
        <v>185.90381259670099</v>
      </c>
      <c r="BV88">
        <v>197.268729001514</v>
      </c>
      <c r="BW88">
        <v>208.61979504106699</v>
      </c>
      <c r="BX88">
        <v>219.82017801756001</v>
      </c>
      <c r="BY88" s="5">
        <v>230.72122875727601</v>
      </c>
      <c r="CA88" s="13">
        <v>0</v>
      </c>
      <c r="CB88">
        <v>33.189849101421899</v>
      </c>
      <c r="CC88">
        <v>35.956169880743303</v>
      </c>
      <c r="CD88">
        <v>38.79170627805</v>
      </c>
      <c r="CE88">
        <v>41.659350689608999</v>
      </c>
      <c r="CF88">
        <v>44.5185244177203</v>
      </c>
      <c r="CG88">
        <v>47.226731539122</v>
      </c>
      <c r="CH88">
        <v>49.7529119780285</v>
      </c>
      <c r="CI88">
        <v>52.069031801058202</v>
      </c>
      <c r="CJ88">
        <v>54.127723844847303</v>
      </c>
      <c r="CK88">
        <v>55.888537886473401</v>
      </c>
      <c r="CL88" s="5">
        <v>57.319376009511402</v>
      </c>
      <c r="CN88" s="13">
        <v>0</v>
      </c>
      <c r="CO88">
        <v>89.997081544424304</v>
      </c>
      <c r="CP88">
        <v>99.034633967993202</v>
      </c>
      <c r="CQ88">
        <v>108.795434801434</v>
      </c>
      <c r="CR88">
        <v>119.228496172665</v>
      </c>
      <c r="CS88">
        <v>130.26375242713701</v>
      </c>
      <c r="CT88">
        <v>141.817399453192</v>
      </c>
      <c r="CU88">
        <v>153.79744682616899</v>
      </c>
      <c r="CV88">
        <v>166.10854707186999</v>
      </c>
      <c r="CW88">
        <v>178.545150931313</v>
      </c>
      <c r="CX88">
        <v>189.277632379409</v>
      </c>
      <c r="CY88" s="5">
        <v>199.18357015083799</v>
      </c>
      <c r="DA88" s="13">
        <v>0</v>
      </c>
      <c r="DB88">
        <v>44.424185136052003</v>
      </c>
      <c r="DC88">
        <v>48.133328776556397</v>
      </c>
      <c r="DD88">
        <v>51.959767053678</v>
      </c>
      <c r="DE88">
        <v>55.860148838607003</v>
      </c>
      <c r="DF88">
        <v>59.785916043851699</v>
      </c>
      <c r="DG88">
        <v>63.547015519035803</v>
      </c>
      <c r="DH88">
        <v>67.104312518696304</v>
      </c>
      <c r="DI88">
        <v>70.419274984664398</v>
      </c>
      <c r="DJ88">
        <v>73.424519934827302</v>
      </c>
      <c r="DK88">
        <v>76.059371802271997</v>
      </c>
      <c r="DL88" s="5">
        <v>78.272135530742304</v>
      </c>
      <c r="DN88" s="13">
        <v>0</v>
      </c>
      <c r="DO88">
        <v>82.644185849897994</v>
      </c>
      <c r="DP88">
        <v>89.456110365619395</v>
      </c>
      <c r="DQ88">
        <v>96.602739483408001</v>
      </c>
      <c r="DR88">
        <v>104.039002626563</v>
      </c>
      <c r="DS88">
        <v>111.710586971051</v>
      </c>
      <c r="DT88">
        <v>119.287090187583</v>
      </c>
      <c r="DU88">
        <v>126.71678173011701</v>
      </c>
      <c r="DV88">
        <v>133.94082158990599</v>
      </c>
      <c r="DW88">
        <v>140.83098280110701</v>
      </c>
      <c r="DX88">
        <v>147.25664791590199</v>
      </c>
      <c r="DY88" s="5">
        <v>153.08848299829401</v>
      </c>
      <c r="EA88" s="13">
        <v>0</v>
      </c>
      <c r="EB88">
        <v>214.22545862457</v>
      </c>
      <c r="EC88">
        <v>235.80215744434199</v>
      </c>
      <c r="ED88">
        <v>138.016411103563</v>
      </c>
      <c r="EE88">
        <v>148.106807408317</v>
      </c>
      <c r="EF88">
        <v>158.70217548343001</v>
      </c>
      <c r="EG88">
        <v>169.452676433318</v>
      </c>
      <c r="EH88">
        <v>180.31381413544099</v>
      </c>
      <c r="EI88">
        <v>191.23072650606801</v>
      </c>
      <c r="EJ88">
        <v>202.07115738122101</v>
      </c>
      <c r="EK88">
        <v>212.690598905933</v>
      </c>
      <c r="EL88" s="5">
        <v>222.93315459344899</v>
      </c>
      <c r="EN88" s="13">
        <v>0</v>
      </c>
      <c r="EO88">
        <v>214.22545862457</v>
      </c>
      <c r="EP88">
        <v>235.80215744434199</v>
      </c>
      <c r="EQ88">
        <v>138.016411103563</v>
      </c>
      <c r="ER88">
        <v>148.106807408317</v>
      </c>
      <c r="ES88">
        <v>158.70217548343001</v>
      </c>
      <c r="ET88">
        <v>169.452676433318</v>
      </c>
      <c r="EU88">
        <v>180.31381413544099</v>
      </c>
      <c r="EV88">
        <v>191.23072650606801</v>
      </c>
      <c r="EW88">
        <v>202.07115738122101</v>
      </c>
      <c r="EX88">
        <v>212.690598905933</v>
      </c>
      <c r="EY88" s="5">
        <v>222.93315459344899</v>
      </c>
      <c r="FA88" s="13">
        <v>0</v>
      </c>
      <c r="FB88">
        <v>55.368751641190599</v>
      </c>
      <c r="FC88">
        <v>59.985332478020403</v>
      </c>
      <c r="FD88">
        <v>64.774576760057599</v>
      </c>
      <c r="FE88">
        <v>69.688421880731397</v>
      </c>
      <c r="FF88">
        <v>74.674265927893501</v>
      </c>
      <c r="FG88">
        <v>79.498851199917297</v>
      </c>
      <c r="FH88">
        <v>84.116731786389494</v>
      </c>
      <c r="FI88">
        <v>88.480582933608304</v>
      </c>
      <c r="FJ88">
        <v>92.503778869790807</v>
      </c>
      <c r="FK88">
        <v>96.104960325791694</v>
      </c>
      <c r="FL88" s="5">
        <v>99.211028727044294</v>
      </c>
      <c r="FN88" s="13">
        <v>0</v>
      </c>
      <c r="FO88">
        <v>66.863690996480202</v>
      </c>
      <c r="FP88">
        <v>72.424501718128099</v>
      </c>
      <c r="FQ88">
        <v>78.224337584363894</v>
      </c>
      <c r="FR88">
        <v>84.216210005179704</v>
      </c>
      <c r="FS88">
        <v>90.345093457763298</v>
      </c>
      <c r="FT88">
        <v>96.3334284895721</v>
      </c>
      <c r="FU88">
        <v>102.13182165477301</v>
      </c>
      <c r="FV88">
        <v>107.686762554756</v>
      </c>
      <c r="FW88">
        <v>112.884612250348</v>
      </c>
      <c r="FX88">
        <v>117.61513176346899</v>
      </c>
      <c r="FY88" s="5">
        <v>121.789419182207</v>
      </c>
      <c r="GA88" s="13">
        <v>0</v>
      </c>
      <c r="GB88">
        <v>97.186341527573703</v>
      </c>
      <c r="GC88">
        <v>105.13869740974199</v>
      </c>
      <c r="GD88">
        <v>113.510422524785</v>
      </c>
      <c r="GE88">
        <v>122.258016027114</v>
      </c>
      <c r="GF88">
        <v>131.33007891551799</v>
      </c>
      <c r="GG88">
        <v>140.34571400912199</v>
      </c>
      <c r="GH88">
        <v>149.25866118649199</v>
      </c>
      <c r="GI88">
        <v>158.01157932559201</v>
      </c>
      <c r="GJ88">
        <v>166.460745319735</v>
      </c>
      <c r="GK88">
        <v>174.45455569626901</v>
      </c>
      <c r="GL88" s="5">
        <v>181.8367647604</v>
      </c>
      <c r="GN88" s="13">
        <v>0</v>
      </c>
      <c r="GO88">
        <v>214.22545862457</v>
      </c>
      <c r="GP88">
        <v>235.80215744434099</v>
      </c>
      <c r="GQ88">
        <v>132.42867782001099</v>
      </c>
      <c r="GR88">
        <v>142.17079385285999</v>
      </c>
      <c r="GS88">
        <v>152.38958943904501</v>
      </c>
      <c r="GT88">
        <v>162.700083854127</v>
      </c>
      <c r="GU88">
        <v>173.05605594125799</v>
      </c>
      <c r="GV88">
        <v>183.40105068152101</v>
      </c>
      <c r="GW88">
        <v>193.59434088715801</v>
      </c>
      <c r="GX88">
        <v>203.48338988386399</v>
      </c>
      <c r="GY88" s="5">
        <v>212.90533516289901</v>
      </c>
      <c r="HA88" s="13">
        <v>0</v>
      </c>
      <c r="HB88">
        <v>103.300215927868</v>
      </c>
      <c r="HC88">
        <v>111.72478550785</v>
      </c>
      <c r="HD88">
        <v>120.559626843884</v>
      </c>
      <c r="HE88">
        <v>129.77125243555599</v>
      </c>
      <c r="HF88">
        <v>139.32391750161901</v>
      </c>
      <c r="HG88">
        <v>148.832507982072</v>
      </c>
      <c r="HH88">
        <v>158.26108898091101</v>
      </c>
      <c r="HI88">
        <v>167.55805484864101</v>
      </c>
      <c r="HJ88">
        <v>176.577652598155</v>
      </c>
      <c r="HK88">
        <v>185.16302833948299</v>
      </c>
      <c r="HL88" s="5">
        <v>193.14962844465299</v>
      </c>
    </row>
    <row r="89" spans="1:220" x14ac:dyDescent="0.25">
      <c r="A89" s="13">
        <v>1400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5">
        <v>0</v>
      </c>
      <c r="N89" s="13">
        <v>1400</v>
      </c>
      <c r="O89">
        <v>6.0110880358405101</v>
      </c>
      <c r="P89">
        <v>6.4956490322563898</v>
      </c>
      <c r="Q89">
        <v>6.9822024996030398</v>
      </c>
      <c r="R89">
        <v>7.4622130925746903</v>
      </c>
      <c r="S89">
        <v>7.92499301973392</v>
      </c>
      <c r="T89">
        <v>8.3455660884487006</v>
      </c>
      <c r="U89">
        <v>8.7253649110884997</v>
      </c>
      <c r="V89">
        <v>9.0566147469658294</v>
      </c>
      <c r="W89">
        <v>9.3332444173910805</v>
      </c>
      <c r="X89">
        <v>9.5510523843192701</v>
      </c>
      <c r="Y89" s="5">
        <v>9.7077355168983193</v>
      </c>
      <c r="AA89" s="13">
        <v>1400</v>
      </c>
      <c r="AB89">
        <v>11.828614671220301</v>
      </c>
      <c r="AC89">
        <v>12.7818026332621</v>
      </c>
      <c r="AD89">
        <v>13.742487251014699</v>
      </c>
      <c r="AE89">
        <v>14.694757152782399</v>
      </c>
      <c r="AF89">
        <v>15.618295411443199</v>
      </c>
      <c r="AG89">
        <v>16.464540612261899</v>
      </c>
      <c r="AH89">
        <v>17.235992663980699</v>
      </c>
      <c r="AI89">
        <v>17.916854290151502</v>
      </c>
      <c r="AJ89">
        <v>18.4943287792733</v>
      </c>
      <c r="AK89">
        <v>18.959029954246599</v>
      </c>
      <c r="AL89" s="5">
        <v>19.3051386471817</v>
      </c>
      <c r="AN89" s="13">
        <v>1400</v>
      </c>
      <c r="AO89">
        <v>17.8637588940867</v>
      </c>
      <c r="AP89">
        <v>19.310860892334802</v>
      </c>
      <c r="AQ89">
        <v>20.776144565400099</v>
      </c>
      <c r="AR89">
        <v>22.236882163346099</v>
      </c>
      <c r="AS89">
        <v>23.663246951998701</v>
      </c>
      <c r="AT89">
        <v>24.981153214005399</v>
      </c>
      <c r="AU89">
        <v>26.194498184031399</v>
      </c>
      <c r="AV89">
        <v>27.278327883156699</v>
      </c>
      <c r="AW89">
        <v>28.2116693659625</v>
      </c>
      <c r="AX89">
        <v>28.978284702685599</v>
      </c>
      <c r="AY89" s="5">
        <v>29.5670706445907</v>
      </c>
      <c r="BA89" s="13">
        <v>1400</v>
      </c>
      <c r="BB89">
        <v>23.926624874583101</v>
      </c>
      <c r="BC89">
        <v>25.8723956240086</v>
      </c>
      <c r="BD89">
        <v>27.8510816945257</v>
      </c>
      <c r="BE89">
        <v>29.8340196634087</v>
      </c>
      <c r="BF89">
        <v>31.7825755824487</v>
      </c>
      <c r="BG89">
        <v>33.596930700701698</v>
      </c>
      <c r="BH89">
        <v>35.282659066682001</v>
      </c>
      <c r="BI89">
        <v>36.805202131407597</v>
      </c>
      <c r="BJ89">
        <v>38.134574857815402</v>
      </c>
      <c r="BK89">
        <v>39.246514858129302</v>
      </c>
      <c r="BL89" s="5">
        <v>40.123206150281</v>
      </c>
      <c r="BN89" s="13">
        <v>1400</v>
      </c>
      <c r="BO89">
        <v>123.83028266250599</v>
      </c>
      <c r="BP89">
        <v>133.20984802697001</v>
      </c>
      <c r="BQ89">
        <v>143.12124602586701</v>
      </c>
      <c r="BR89">
        <v>153.53668255105401</v>
      </c>
      <c r="BS89">
        <v>164.396251344798</v>
      </c>
      <c r="BT89">
        <v>175.42920370209001</v>
      </c>
      <c r="BU89">
        <v>186.69020425103901</v>
      </c>
      <c r="BV89">
        <v>198.080768683755</v>
      </c>
      <c r="BW89">
        <v>209.48970009561901</v>
      </c>
      <c r="BX89">
        <v>220.793638537866</v>
      </c>
      <c r="BY89" s="5">
        <v>231.857593116793</v>
      </c>
      <c r="CA89" s="13">
        <v>1400</v>
      </c>
      <c r="CB89">
        <v>35.278958834629897</v>
      </c>
      <c r="CC89">
        <v>38.148525813602397</v>
      </c>
      <c r="CD89">
        <v>41.0858832644345</v>
      </c>
      <c r="CE89">
        <v>44.053695082472601</v>
      </c>
      <c r="CF89">
        <v>46.999509837806897</v>
      </c>
      <c r="CG89">
        <v>49.778681829432202</v>
      </c>
      <c r="CH89">
        <v>52.400116496845399</v>
      </c>
      <c r="CI89">
        <v>54.8116379743133</v>
      </c>
      <c r="CJ89">
        <v>56.9657545480583</v>
      </c>
      <c r="CK89">
        <v>58.821538085165898</v>
      </c>
      <c r="CL89" s="5">
        <v>60.346035940857</v>
      </c>
      <c r="CN89" s="13">
        <v>1400</v>
      </c>
      <c r="CO89">
        <v>91.736653290021295</v>
      </c>
      <c r="CP89">
        <v>100.75197317134101</v>
      </c>
      <c r="CQ89">
        <v>110.48062710890601</v>
      </c>
      <c r="CR89">
        <v>120.875588522792</v>
      </c>
      <c r="CS89">
        <v>131.871864315762</v>
      </c>
      <c r="CT89">
        <v>143.391354323108</v>
      </c>
      <c r="CU89">
        <v>155.34795225696001</v>
      </c>
      <c r="CV89">
        <v>167.652035121697</v>
      </c>
      <c r="CW89">
        <v>179.95315212138601</v>
      </c>
      <c r="CX89">
        <v>190.968170641565</v>
      </c>
      <c r="CY89" s="5">
        <v>201.29958142086099</v>
      </c>
      <c r="DA89" s="13">
        <v>1400</v>
      </c>
      <c r="DB89">
        <v>46.932592560135603</v>
      </c>
      <c r="DC89">
        <v>50.754740209812098</v>
      </c>
      <c r="DD89">
        <v>54.692949478623603</v>
      </c>
      <c r="DE89">
        <v>58.704112060739298</v>
      </c>
      <c r="DF89">
        <v>62.723810619067201</v>
      </c>
      <c r="DG89">
        <v>66.562463982025093</v>
      </c>
      <c r="DH89">
        <v>70.2343039624445</v>
      </c>
      <c r="DI89">
        <v>73.6690687194004</v>
      </c>
      <c r="DJ89">
        <v>76.800020063489697</v>
      </c>
      <c r="DK89">
        <v>79.566520596636195</v>
      </c>
      <c r="DL89" s="5">
        <v>81.916211066193895</v>
      </c>
      <c r="DN89" s="13">
        <v>1400</v>
      </c>
      <c r="DO89">
        <v>85.5230436717207</v>
      </c>
      <c r="DP89">
        <v>92.390589146735806</v>
      </c>
      <c r="DQ89">
        <v>99.588927153493103</v>
      </c>
      <c r="DR89">
        <v>107.075131638036</v>
      </c>
      <c r="DS89">
        <v>114.76781104164699</v>
      </c>
      <c r="DT89">
        <v>122.348869285048</v>
      </c>
      <c r="DU89">
        <v>129.868505921419</v>
      </c>
      <c r="DV89">
        <v>137.21153153787299</v>
      </c>
      <c r="DW89">
        <v>144.25661079800801</v>
      </c>
      <c r="DX89">
        <v>150.87926538252</v>
      </c>
      <c r="DY89" s="5">
        <v>156.95504903450799</v>
      </c>
      <c r="EA89" s="13">
        <v>1400</v>
      </c>
      <c r="EB89">
        <v>120.043887040502</v>
      </c>
      <c r="EC89">
        <v>129.22874657687299</v>
      </c>
      <c r="ED89">
        <v>138.924252907783</v>
      </c>
      <c r="EE89">
        <v>149.100175272331</v>
      </c>
      <c r="EF89">
        <v>159.691696291894</v>
      </c>
      <c r="EG89">
        <v>170.402502275187</v>
      </c>
      <c r="EH89">
        <v>181.29528255236201</v>
      </c>
      <c r="EI89">
        <v>192.26495731639801</v>
      </c>
      <c r="EJ89">
        <v>203.19329005326</v>
      </c>
      <c r="EK89">
        <v>213.94967383323899</v>
      </c>
      <c r="EL89" s="5">
        <v>224.392013579798</v>
      </c>
      <c r="EN89" s="13">
        <v>1400</v>
      </c>
      <c r="EO89">
        <v>120.043887040502</v>
      </c>
      <c r="EP89">
        <v>129.22874657687299</v>
      </c>
      <c r="EQ89">
        <v>138.924252907783</v>
      </c>
      <c r="ER89">
        <v>149.100175272331</v>
      </c>
      <c r="ES89">
        <v>159.691696291894</v>
      </c>
      <c r="ET89">
        <v>170.402502275187</v>
      </c>
      <c r="EU89">
        <v>181.29528255236201</v>
      </c>
      <c r="EV89">
        <v>192.26495731639801</v>
      </c>
      <c r="EW89">
        <v>203.19329005326</v>
      </c>
      <c r="EX89">
        <v>213.94967383323899</v>
      </c>
      <c r="EY89" s="5">
        <v>224.392013579798</v>
      </c>
      <c r="FA89" s="13">
        <v>1400</v>
      </c>
      <c r="FB89">
        <v>58.151332320517497</v>
      </c>
      <c r="FC89">
        <v>62.878263737007998</v>
      </c>
      <c r="FD89">
        <v>67.775919079842197</v>
      </c>
      <c r="FE89">
        <v>72.798411085271496</v>
      </c>
      <c r="FF89">
        <v>77.872982678155495</v>
      </c>
      <c r="FG89">
        <v>82.769804109479296</v>
      </c>
      <c r="FH89">
        <v>87.510197304242098</v>
      </c>
      <c r="FI89">
        <v>92.008034325734201</v>
      </c>
      <c r="FJ89">
        <v>96.178610078057304</v>
      </c>
      <c r="FK89">
        <v>99.941687892750195</v>
      </c>
      <c r="FL89" s="5">
        <v>103.224289883213</v>
      </c>
      <c r="FN89" s="13">
        <v>1400</v>
      </c>
      <c r="FO89">
        <v>69.795858132441396</v>
      </c>
      <c r="FP89">
        <v>75.453645003109202</v>
      </c>
      <c r="FQ89">
        <v>81.348491378461702</v>
      </c>
      <c r="FR89">
        <v>87.434739287976598</v>
      </c>
      <c r="FS89">
        <v>93.634435399003493</v>
      </c>
      <c r="FT89">
        <v>99.676629615811393</v>
      </c>
      <c r="FU89">
        <v>105.59141776401501</v>
      </c>
      <c r="FV89">
        <v>111.270988553794</v>
      </c>
      <c r="FW89">
        <v>116.618783679792</v>
      </c>
      <c r="FX89">
        <v>121.53383201875</v>
      </c>
      <c r="FY89" s="5">
        <v>125.920099668986</v>
      </c>
      <c r="GA89" s="13">
        <v>1400</v>
      </c>
      <c r="GB89">
        <v>99.654443915390203</v>
      </c>
      <c r="GC89">
        <v>107.588250826939</v>
      </c>
      <c r="GD89">
        <v>115.939255163401</v>
      </c>
      <c r="GE89">
        <v>124.667833582982</v>
      </c>
      <c r="GF89">
        <v>133.69058864068299</v>
      </c>
      <c r="GG89">
        <v>142.647006349782</v>
      </c>
      <c r="GH89">
        <v>151.60853448793301</v>
      </c>
      <c r="GI89">
        <v>160.45073357063001</v>
      </c>
      <c r="GJ89">
        <v>169.03892334403099</v>
      </c>
      <c r="GK89">
        <v>177.230432642468</v>
      </c>
      <c r="GL89" s="5">
        <v>184.87723006249399</v>
      </c>
      <c r="GN89" s="13">
        <v>1400</v>
      </c>
      <c r="GO89">
        <v>115.12811226633799</v>
      </c>
      <c r="GP89">
        <v>124.052943369</v>
      </c>
      <c r="GQ89">
        <v>133.46169982736001</v>
      </c>
      <c r="GR89">
        <v>143.321109117427</v>
      </c>
      <c r="GS89">
        <v>153.56037103925701</v>
      </c>
      <c r="GT89">
        <v>163.852488264762</v>
      </c>
      <c r="GU89">
        <v>174.26979726246199</v>
      </c>
      <c r="GV89">
        <v>184.69959039328799</v>
      </c>
      <c r="GW89">
        <v>195.01574468878701</v>
      </c>
      <c r="GX89">
        <v>205.07988728010201</v>
      </c>
      <c r="GY89" s="5">
        <v>214.74280470664399</v>
      </c>
      <c r="HA89" s="13">
        <v>1400</v>
      </c>
      <c r="HB89">
        <v>105.275990869469</v>
      </c>
      <c r="HC89">
        <v>113.622131395544</v>
      </c>
      <c r="HD89">
        <v>122.409669316795</v>
      </c>
      <c r="HE89">
        <v>131.59962990555101</v>
      </c>
      <c r="HF89">
        <v>141.109853381177</v>
      </c>
      <c r="HG89">
        <v>150.57046291646699</v>
      </c>
      <c r="HH89">
        <v>160.062732120541</v>
      </c>
      <c r="HI89">
        <v>169.462695811109</v>
      </c>
      <c r="HJ89">
        <v>178.634288791605</v>
      </c>
      <c r="HK89">
        <v>187.431188532801</v>
      </c>
      <c r="HL89" s="5">
        <v>195.69915961421901</v>
      </c>
    </row>
    <row r="90" spans="1:220" x14ac:dyDescent="0.25">
      <c r="A90" s="13">
        <v>2800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5">
        <v>0</v>
      </c>
      <c r="N90" s="13">
        <v>2800</v>
      </c>
      <c r="O90">
        <v>6.4986671427387099</v>
      </c>
      <c r="P90">
        <v>7.0104376890452897</v>
      </c>
      <c r="Q90">
        <v>7.5232633668517401</v>
      </c>
      <c r="R90">
        <v>8.0282865688933196</v>
      </c>
      <c r="S90">
        <v>8.50833599769161</v>
      </c>
      <c r="T90">
        <v>8.9498029814739706</v>
      </c>
      <c r="U90">
        <v>9.3485217446066997</v>
      </c>
      <c r="V90">
        <v>9.6965593161658195</v>
      </c>
      <c r="W90">
        <v>9.9877137026411802</v>
      </c>
      <c r="X90">
        <v>10.217678290921899</v>
      </c>
      <c r="Y90" s="5">
        <v>10.3840695351976</v>
      </c>
      <c r="AA90" s="13">
        <v>2800</v>
      </c>
      <c r="AB90">
        <v>12.745219155233199</v>
      </c>
      <c r="AC90">
        <v>13.748303197402899</v>
      </c>
      <c r="AD90">
        <v>14.757452254829399</v>
      </c>
      <c r="AE90">
        <v>15.7562681586951</v>
      </c>
      <c r="AF90">
        <v>16.712022966170199</v>
      </c>
      <c r="AG90">
        <v>17.5984453749988</v>
      </c>
      <c r="AH90">
        <v>18.407142222155102</v>
      </c>
      <c r="AI90">
        <v>19.122037161862099</v>
      </c>
      <c r="AJ90">
        <v>19.7300637869625</v>
      </c>
      <c r="AK90">
        <v>20.221575166409</v>
      </c>
      <c r="AL90" s="5">
        <v>20.5905037883579</v>
      </c>
      <c r="AN90" s="13">
        <v>2800</v>
      </c>
      <c r="AO90">
        <v>19.181752746324801</v>
      </c>
      <c r="AP90">
        <v>20.698903031616499</v>
      </c>
      <c r="AQ90">
        <v>22.232625646083498</v>
      </c>
      <c r="AR90">
        <v>23.7596598025604</v>
      </c>
      <c r="AS90">
        <v>25.231415309328298</v>
      </c>
      <c r="AT90">
        <v>26.608388285449301</v>
      </c>
      <c r="AU90">
        <v>27.877772451159402</v>
      </c>
      <c r="AV90">
        <v>29.0142882205684</v>
      </c>
      <c r="AW90">
        <v>29.996589147553301</v>
      </c>
      <c r="AX90">
        <v>30.808012526807701</v>
      </c>
      <c r="AY90" s="5">
        <v>31.436986307676801</v>
      </c>
      <c r="BA90" s="13">
        <v>2800</v>
      </c>
      <c r="BB90">
        <v>25.603901384616002</v>
      </c>
      <c r="BC90">
        <v>27.636261260967</v>
      </c>
      <c r="BD90">
        <v>29.699962731035502</v>
      </c>
      <c r="BE90">
        <v>31.765870076346701</v>
      </c>
      <c r="BF90">
        <v>33.770262315501498</v>
      </c>
      <c r="BG90">
        <v>35.660727139954602</v>
      </c>
      <c r="BH90">
        <v>37.420221147692402</v>
      </c>
      <c r="BI90">
        <v>39.013924155687299</v>
      </c>
      <c r="BJ90">
        <v>40.411457644136703</v>
      </c>
      <c r="BK90">
        <v>41.5880194934863</v>
      </c>
      <c r="BL90" s="5">
        <v>42.525112956074899</v>
      </c>
      <c r="BN90" s="13">
        <v>2800</v>
      </c>
      <c r="BO90">
        <v>125.392081185712</v>
      </c>
      <c r="BP90">
        <v>134.67066823815</v>
      </c>
      <c r="BQ90">
        <v>144.48140635105699</v>
      </c>
      <c r="BR90">
        <v>154.79860773813101</v>
      </c>
      <c r="BS90">
        <v>165.49275482667201</v>
      </c>
      <c r="BT90">
        <v>176.45614682085599</v>
      </c>
      <c r="BU90">
        <v>187.66909408009701</v>
      </c>
      <c r="BV90">
        <v>199.040337980788</v>
      </c>
      <c r="BW90">
        <v>210.46754357837801</v>
      </c>
      <c r="BX90">
        <v>221.83759512650099</v>
      </c>
      <c r="BY90" s="5">
        <v>233.026820170343</v>
      </c>
      <c r="CA90" s="13">
        <v>2800</v>
      </c>
      <c r="CB90">
        <v>37.513793349581803</v>
      </c>
      <c r="CC90">
        <v>40.4908881053613</v>
      </c>
      <c r="CD90">
        <v>43.534555485224701</v>
      </c>
      <c r="CE90">
        <v>46.607308288699997</v>
      </c>
      <c r="CF90">
        <v>49.620934594599397</v>
      </c>
      <c r="CG90">
        <v>52.501333841088098</v>
      </c>
      <c r="CH90">
        <v>55.224469465710001</v>
      </c>
      <c r="CI90">
        <v>57.738338271032802</v>
      </c>
      <c r="CJ90">
        <v>59.995311044194899</v>
      </c>
      <c r="CK90">
        <v>61.953953857909497</v>
      </c>
      <c r="CL90" s="5">
        <v>63.580418195855998</v>
      </c>
      <c r="CN90" s="13">
        <v>2800</v>
      </c>
      <c r="CO90">
        <v>93.414021764827197</v>
      </c>
      <c r="CP90">
        <v>102.396223621651</v>
      </c>
      <c r="CQ90">
        <v>112.081010325487</v>
      </c>
      <c r="CR90">
        <v>122.42517943545801</v>
      </c>
      <c r="CS90">
        <v>133.368654824895</v>
      </c>
      <c r="CT90">
        <v>144.83889935683601</v>
      </c>
      <c r="CU90">
        <v>156.75559054179701</v>
      </c>
      <c r="CV90">
        <v>169.03478473989901</v>
      </c>
      <c r="CW90">
        <v>181.21788481247</v>
      </c>
      <c r="CX90">
        <v>192.47507550784101</v>
      </c>
      <c r="CY90" s="5">
        <v>203.18174771820901</v>
      </c>
      <c r="DA90" s="13">
        <v>2800</v>
      </c>
      <c r="DB90">
        <v>49.584945467782902</v>
      </c>
      <c r="DC90">
        <v>53.523064571827099</v>
      </c>
      <c r="DD90">
        <v>57.576359501674503</v>
      </c>
      <c r="DE90">
        <v>61.7020725751171</v>
      </c>
      <c r="DF90">
        <v>65.788917374964896</v>
      </c>
      <c r="DG90">
        <v>69.743605840060596</v>
      </c>
      <c r="DH90">
        <v>73.536381927989297</v>
      </c>
      <c r="DI90">
        <v>77.098124607962006</v>
      </c>
      <c r="DJ90">
        <v>80.362771626866206</v>
      </c>
      <c r="DK90">
        <v>83.269755522713496</v>
      </c>
      <c r="DL90" s="5">
        <v>85.766086275138406</v>
      </c>
      <c r="DN90" s="13">
        <v>2800</v>
      </c>
      <c r="DO90">
        <v>88.4684175544608</v>
      </c>
      <c r="DP90">
        <v>95.391154386893106</v>
      </c>
      <c r="DQ90">
        <v>102.641187442888</v>
      </c>
      <c r="DR90">
        <v>110.177646490493</v>
      </c>
      <c r="DS90">
        <v>117.839132144912</v>
      </c>
      <c r="DT90">
        <v>125.489908028887</v>
      </c>
      <c r="DU90">
        <v>133.10057893016699</v>
      </c>
      <c r="DV90">
        <v>140.56293100582599</v>
      </c>
      <c r="DW90">
        <v>147.76244067819499</v>
      </c>
      <c r="DX90">
        <v>154.58085416331301</v>
      </c>
      <c r="DY90" s="5">
        <v>160.88559695080599</v>
      </c>
      <c r="EA90" s="13">
        <v>2800</v>
      </c>
      <c r="EB90">
        <v>121.754892713465</v>
      </c>
      <c r="EC90">
        <v>130.846697750006</v>
      </c>
      <c r="ED90">
        <v>140.45124334765899</v>
      </c>
      <c r="EE90">
        <v>150.540613540913</v>
      </c>
      <c r="EF90">
        <v>160.97300485935</v>
      </c>
      <c r="EG90">
        <v>171.63127050718799</v>
      </c>
      <c r="EH90">
        <v>182.49615956291399</v>
      </c>
      <c r="EI90">
        <v>193.47011156769301</v>
      </c>
      <c r="EJ90">
        <v>204.44405547369701</v>
      </c>
      <c r="EK90">
        <v>215.297867977766</v>
      </c>
      <c r="EL90" s="5">
        <v>225.90085313627799</v>
      </c>
      <c r="EN90" s="13">
        <v>2800</v>
      </c>
      <c r="EO90">
        <v>121.754892713465</v>
      </c>
      <c r="EP90">
        <v>130.846697750006</v>
      </c>
      <c r="EQ90">
        <v>140.45124334765899</v>
      </c>
      <c r="ER90">
        <v>150.540613540913</v>
      </c>
      <c r="ES90">
        <v>160.97300485935</v>
      </c>
      <c r="ET90">
        <v>171.63127050718799</v>
      </c>
      <c r="EU90">
        <v>182.49615956291399</v>
      </c>
      <c r="EV90">
        <v>193.47011156769301</v>
      </c>
      <c r="EW90">
        <v>204.44405547369701</v>
      </c>
      <c r="EX90">
        <v>215.297867977766</v>
      </c>
      <c r="EY90" s="5">
        <v>225.90085313627799</v>
      </c>
      <c r="FA90" s="13">
        <v>2800</v>
      </c>
      <c r="FB90">
        <v>61.060691246783897</v>
      </c>
      <c r="FC90">
        <v>65.899542841610995</v>
      </c>
      <c r="FD90">
        <v>70.908195427204703</v>
      </c>
      <c r="FE90">
        <v>76.041648701059799</v>
      </c>
      <c r="FF90">
        <v>81.170276666731596</v>
      </c>
      <c r="FG90">
        <v>86.185222391254598</v>
      </c>
      <c r="FH90">
        <v>91.053534413085004</v>
      </c>
      <c r="FI90">
        <v>95.691585982339404</v>
      </c>
      <c r="FJ90">
        <v>100.016650043146</v>
      </c>
      <c r="FK90">
        <v>103.949705027742</v>
      </c>
      <c r="FL90" s="5">
        <v>107.41802699489099</v>
      </c>
      <c r="FN90" s="13">
        <v>2800</v>
      </c>
      <c r="FO90">
        <v>72.830200256705297</v>
      </c>
      <c r="FP90">
        <v>78.584682614478993</v>
      </c>
      <c r="FQ90">
        <v>84.574736168579193</v>
      </c>
      <c r="FR90">
        <v>90.754885314710904</v>
      </c>
      <c r="FS90">
        <v>96.977121606936606</v>
      </c>
      <c r="FT90">
        <v>103.11969706838499</v>
      </c>
      <c r="FU90">
        <v>109.149313036113</v>
      </c>
      <c r="FV90">
        <v>114.969217153782</v>
      </c>
      <c r="FW90">
        <v>120.48062000957999</v>
      </c>
      <c r="FX90">
        <v>125.58563518337699</v>
      </c>
      <c r="FY90" s="5">
        <v>130.190180584871</v>
      </c>
      <c r="GA90" s="13">
        <v>2800</v>
      </c>
      <c r="GB90">
        <v>102.21815660345599</v>
      </c>
      <c r="GC90">
        <v>110.143026480458</v>
      </c>
      <c r="GD90">
        <v>118.480253184657</v>
      </c>
      <c r="GE90">
        <v>127.19335754252999</v>
      </c>
      <c r="GF90">
        <v>136.10734006685999</v>
      </c>
      <c r="GG90">
        <v>145.07768988878499</v>
      </c>
      <c r="GH90">
        <v>154.081526691189</v>
      </c>
      <c r="GI90">
        <v>163.00348686512501</v>
      </c>
      <c r="GJ90">
        <v>171.71821187596399</v>
      </c>
      <c r="GK90">
        <v>180.09223908957401</v>
      </c>
      <c r="GL90" s="5">
        <v>187.98614525587499</v>
      </c>
      <c r="GN90" s="13">
        <v>2800</v>
      </c>
      <c r="GO90">
        <v>117.01454819958199</v>
      </c>
      <c r="GP90">
        <v>125.856770510975</v>
      </c>
      <c r="GQ90">
        <v>135.18706115740301</v>
      </c>
      <c r="GR90">
        <v>144.97472038772401</v>
      </c>
      <c r="GS90">
        <v>155.06303362375201</v>
      </c>
      <c r="GT90">
        <v>165.323375055854</v>
      </c>
      <c r="GU90">
        <v>175.737075787317</v>
      </c>
      <c r="GV90">
        <v>186.199191652748</v>
      </c>
      <c r="GW90">
        <v>196.59297259062399</v>
      </c>
      <c r="GX90">
        <v>206.79059979705201</v>
      </c>
      <c r="GY90" s="5">
        <v>216.65406799728899</v>
      </c>
      <c r="HA90" s="13">
        <v>2800</v>
      </c>
      <c r="HB90">
        <v>107.551502441607</v>
      </c>
      <c r="HC90">
        <v>115.850124859161</v>
      </c>
      <c r="HD90">
        <v>124.590180487268</v>
      </c>
      <c r="HE90">
        <v>133.73647048055599</v>
      </c>
      <c r="HF90">
        <v>143.11127403930701</v>
      </c>
      <c r="HG90">
        <v>152.56910818383199</v>
      </c>
      <c r="HH90">
        <v>162.090639973252</v>
      </c>
      <c r="HI90">
        <v>171.56039734970801</v>
      </c>
      <c r="HJ90">
        <v>180.85168513032301</v>
      </c>
      <c r="HK90">
        <v>189.82804428444399</v>
      </c>
      <c r="HL90" s="5">
        <v>198.34501895601599</v>
      </c>
    </row>
    <row r="91" spans="1:220" x14ac:dyDescent="0.25">
      <c r="A91" s="13">
        <v>4200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5">
        <v>0</v>
      </c>
      <c r="N91" s="13">
        <v>4200</v>
      </c>
      <c r="O91">
        <v>7.0374387396392803</v>
      </c>
      <c r="P91">
        <v>7.5786565652755797</v>
      </c>
      <c r="Q91">
        <v>8.1199219403379796</v>
      </c>
      <c r="R91">
        <v>8.6514636930680204</v>
      </c>
      <c r="S91">
        <v>9.1509964081221202</v>
      </c>
      <c r="T91">
        <v>9.6152336137439605</v>
      </c>
      <c r="U91">
        <v>10.0346263131191</v>
      </c>
      <c r="V91">
        <v>10.4010662096946</v>
      </c>
      <c r="W91">
        <v>10.708203557726</v>
      </c>
      <c r="X91">
        <v>10.9516109353007</v>
      </c>
      <c r="Y91" s="5">
        <v>11.1288107707457</v>
      </c>
      <c r="AA91" s="13">
        <v>4200</v>
      </c>
      <c r="AB91">
        <v>13.751079071335999</v>
      </c>
      <c r="AC91">
        <v>14.807714658746301</v>
      </c>
      <c r="AD91">
        <v>15.8689223106929</v>
      </c>
      <c r="AE91">
        <v>16.916703452539199</v>
      </c>
      <c r="AF91">
        <v>17.908733874095201</v>
      </c>
      <c r="AG91">
        <v>18.838734883089</v>
      </c>
      <c r="AH91">
        <v>19.687982556899399</v>
      </c>
      <c r="AI91">
        <v>20.4400938158707</v>
      </c>
      <c r="AJ91">
        <v>21.0817003004246</v>
      </c>
      <c r="AK91">
        <v>21.602859580824301</v>
      </c>
      <c r="AL91" s="5">
        <v>21.997220745577199</v>
      </c>
      <c r="AN91" s="13">
        <v>4200</v>
      </c>
      <c r="AO91">
        <v>20.618043935119498</v>
      </c>
      <c r="AP91">
        <v>22.209741371657401</v>
      </c>
      <c r="AQ91">
        <v>23.8163976999464</v>
      </c>
      <c r="AR91">
        <v>25.412565374372399</v>
      </c>
      <c r="AS91">
        <v>26.935422263315299</v>
      </c>
      <c r="AT91">
        <v>28.376118185417301</v>
      </c>
      <c r="AU91">
        <v>29.706229927245801</v>
      </c>
      <c r="AV91">
        <v>30.900123777570201</v>
      </c>
      <c r="AW91">
        <v>31.9360400517401</v>
      </c>
      <c r="AX91">
        <v>32.7968428618858</v>
      </c>
      <c r="AY91" s="5">
        <v>33.470437207089503</v>
      </c>
      <c r="BA91" s="13">
        <v>4200</v>
      </c>
      <c r="BB91">
        <v>27.419234207303099</v>
      </c>
      <c r="BC91">
        <v>29.542972703340599</v>
      </c>
      <c r="BD91">
        <v>31.6965562926882</v>
      </c>
      <c r="BE91">
        <v>33.848214369472899</v>
      </c>
      <c r="BF91">
        <v>35.915507020765297</v>
      </c>
      <c r="BG91">
        <v>37.887605402905599</v>
      </c>
      <c r="BH91">
        <v>39.726604382254102</v>
      </c>
      <c r="BI91">
        <v>41.397403553074099</v>
      </c>
      <c r="BJ91">
        <v>42.869195627905398</v>
      </c>
      <c r="BK91">
        <v>44.116589021396699</v>
      </c>
      <c r="BL91" s="5">
        <v>45.120344777709398</v>
      </c>
      <c r="BN91" s="13">
        <v>4200</v>
      </c>
      <c r="BO91">
        <v>127.04060004926799</v>
      </c>
      <c r="BP91">
        <v>136.230557599245</v>
      </c>
      <c r="BQ91">
        <v>145.94493331041801</v>
      </c>
      <c r="BR91">
        <v>156.15467085513799</v>
      </c>
      <c r="BS91">
        <v>166.69446647240801</v>
      </c>
      <c r="BT91">
        <v>177.57524918214099</v>
      </c>
      <c r="BU91">
        <v>188.723979040551</v>
      </c>
      <c r="BV91">
        <v>200.057142707092</v>
      </c>
      <c r="BW91">
        <v>211.48119679637401</v>
      </c>
      <c r="BX91">
        <v>222.89284317895601</v>
      </c>
      <c r="BY91" s="5">
        <v>234.17915066270601</v>
      </c>
      <c r="CA91" s="13">
        <v>4200</v>
      </c>
      <c r="CB91">
        <v>39.902412920000899</v>
      </c>
      <c r="CC91">
        <v>42.991223068799897</v>
      </c>
      <c r="CD91">
        <v>46.145630717218403</v>
      </c>
      <c r="CE91">
        <v>49.325101311093199</v>
      </c>
      <c r="CF91">
        <v>52.415276295000297</v>
      </c>
      <c r="CG91">
        <v>55.402999085862803</v>
      </c>
      <c r="CH91">
        <v>58.234512670256997</v>
      </c>
      <c r="CI91">
        <v>60.858005264874201</v>
      </c>
      <c r="CJ91">
        <v>63.225710975468502</v>
      </c>
      <c r="CK91">
        <v>65.295673948291096</v>
      </c>
      <c r="CL91" s="5">
        <v>67.033117354766105</v>
      </c>
      <c r="CN91" s="13">
        <v>4200</v>
      </c>
      <c r="CO91">
        <v>95.024563283428506</v>
      </c>
      <c r="CP91">
        <v>103.962458614883</v>
      </c>
      <c r="CQ91">
        <v>113.59129031865</v>
      </c>
      <c r="CR91">
        <v>123.87153030851</v>
      </c>
      <c r="CS91">
        <v>134.747848938499</v>
      </c>
      <c r="CT91">
        <v>146.153112369762</v>
      </c>
      <c r="CU91">
        <v>158.012657908043</v>
      </c>
      <c r="CV91">
        <v>170.24814732606799</v>
      </c>
      <c r="CW91">
        <v>182.32554415347099</v>
      </c>
      <c r="CX91">
        <v>193.78355748852499</v>
      </c>
      <c r="CY91" s="5">
        <v>204.81383451199699</v>
      </c>
      <c r="DA91" s="13">
        <v>4200</v>
      </c>
      <c r="DB91">
        <v>52.384833230108299</v>
      </c>
      <c r="DC91">
        <v>56.441508704954103</v>
      </c>
      <c r="DD91">
        <v>60.6128540531437</v>
      </c>
      <c r="DE91">
        <v>64.852323598642897</v>
      </c>
      <c r="DF91">
        <v>69.016715717751097</v>
      </c>
      <c r="DG91">
        <v>73.092922151481403</v>
      </c>
      <c r="DH91">
        <v>77.012950032046504</v>
      </c>
      <c r="DI91">
        <v>80.708874008650795</v>
      </c>
      <c r="DJ91">
        <v>84.115360178117101</v>
      </c>
      <c r="DK91">
        <v>87.171963741065099</v>
      </c>
      <c r="DL91" s="5">
        <v>89.8251168996632</v>
      </c>
      <c r="DN91" s="13">
        <v>4200</v>
      </c>
      <c r="DO91">
        <v>91.468259781143999</v>
      </c>
      <c r="DP91">
        <v>98.444332451860504</v>
      </c>
      <c r="DQ91">
        <v>105.744629438602</v>
      </c>
      <c r="DR91">
        <v>113.32336183743701</v>
      </c>
      <c r="DS91">
        <v>120.970469953543</v>
      </c>
      <c r="DT91">
        <v>128.69136966978701</v>
      </c>
      <c r="DU91">
        <v>136.39308627373501</v>
      </c>
      <c r="DV91">
        <v>143.974182688577</v>
      </c>
      <c r="DW91">
        <v>151.32485214145001</v>
      </c>
      <c r="DX91">
        <v>158.318934019865</v>
      </c>
      <c r="DY91" s="5">
        <v>164.85288014941199</v>
      </c>
      <c r="EA91" s="13">
        <v>4200</v>
      </c>
      <c r="EB91">
        <v>123.567638923217</v>
      </c>
      <c r="EC91">
        <v>132.580273323288</v>
      </c>
      <c r="ED91">
        <v>142.098969879149</v>
      </c>
      <c r="EE91">
        <v>152.09203575805799</v>
      </c>
      <c r="EF91">
        <v>162.37763138822899</v>
      </c>
      <c r="EG91">
        <v>172.96961203250299</v>
      </c>
      <c r="EH91">
        <v>183.789571372323</v>
      </c>
      <c r="EI91">
        <v>194.74810240143299</v>
      </c>
      <c r="EJ91">
        <v>205.74530742775099</v>
      </c>
      <c r="EK91">
        <v>216.671192403025</v>
      </c>
      <c r="EL91" s="5">
        <v>227.40597828136799</v>
      </c>
      <c r="EN91" s="13">
        <v>4200</v>
      </c>
      <c r="EO91">
        <v>123.567638923217</v>
      </c>
      <c r="EP91">
        <v>132.580273323288</v>
      </c>
      <c r="EQ91">
        <v>142.098969879149</v>
      </c>
      <c r="ER91">
        <v>152.09203575805799</v>
      </c>
      <c r="ES91">
        <v>162.37763138822899</v>
      </c>
      <c r="ET91">
        <v>172.96961203250299</v>
      </c>
      <c r="EU91">
        <v>183.789571372323</v>
      </c>
      <c r="EV91">
        <v>194.74810240143299</v>
      </c>
      <c r="EW91">
        <v>205.74530742775099</v>
      </c>
      <c r="EX91">
        <v>216.671192403025</v>
      </c>
      <c r="EY91" s="5">
        <v>227.40597828136799</v>
      </c>
      <c r="FA91" s="13">
        <v>4200</v>
      </c>
      <c r="FB91">
        <v>64.096716345797304</v>
      </c>
      <c r="FC91">
        <v>69.048173106398707</v>
      </c>
      <c r="FD91">
        <v>74.168970363147807</v>
      </c>
      <c r="FE91">
        <v>79.409866719659803</v>
      </c>
      <c r="FF91">
        <v>84.604238557257304</v>
      </c>
      <c r="FG91">
        <v>89.741423171725401</v>
      </c>
      <c r="FH91">
        <v>94.742620247703101</v>
      </c>
      <c r="FI91">
        <v>99.526759437983102</v>
      </c>
      <c r="FJ91">
        <v>104.01317149731899</v>
      </c>
      <c r="FK91">
        <v>108.124164720316</v>
      </c>
      <c r="FL91" s="5">
        <v>111.787423989705</v>
      </c>
      <c r="FN91" s="13">
        <v>4200</v>
      </c>
      <c r="FO91">
        <v>75.953651204785999</v>
      </c>
      <c r="FP91">
        <v>81.802116009625806</v>
      </c>
      <c r="FQ91">
        <v>87.883906575640694</v>
      </c>
      <c r="FR91">
        <v>94.149710820384399</v>
      </c>
      <c r="FS91">
        <v>100.410598938018</v>
      </c>
      <c r="FT91">
        <v>106.661529157923</v>
      </c>
      <c r="FU91">
        <v>112.81510175448</v>
      </c>
      <c r="FV91">
        <v>118.778897288547</v>
      </c>
      <c r="FW91">
        <v>124.45806157815301</v>
      </c>
      <c r="FX91">
        <v>129.75792415368599</v>
      </c>
      <c r="FY91" s="5">
        <v>134.58659084675199</v>
      </c>
      <c r="GA91" s="13">
        <v>4200</v>
      </c>
      <c r="GB91">
        <v>104.835039005312</v>
      </c>
      <c r="GC91">
        <v>112.754743158647</v>
      </c>
      <c r="GD91">
        <v>121.08128240992799</v>
      </c>
      <c r="GE91">
        <v>129.77272539670901</v>
      </c>
      <c r="GF91">
        <v>138.601643862202</v>
      </c>
      <c r="GG91">
        <v>147.58505814859299</v>
      </c>
      <c r="GH91">
        <v>156.62763249181</v>
      </c>
      <c r="GI91">
        <v>165.62291433329901</v>
      </c>
      <c r="GJ91">
        <v>174.454789851892</v>
      </c>
      <c r="GK91">
        <v>182.999046790146</v>
      </c>
      <c r="GL91" s="5">
        <v>191.12509950430999</v>
      </c>
      <c r="GN91" s="13">
        <v>4200</v>
      </c>
      <c r="GO91">
        <v>119.02277840855299</v>
      </c>
      <c r="GP91">
        <v>127.798159955267</v>
      </c>
      <c r="GQ91">
        <v>137.05614337122501</v>
      </c>
      <c r="GR91">
        <v>146.76174831529801</v>
      </c>
      <c r="GS91">
        <v>156.712923833742</v>
      </c>
      <c r="GT91">
        <v>166.92703333542201</v>
      </c>
      <c r="GU91">
        <v>177.319194291652</v>
      </c>
      <c r="GV91">
        <v>187.79301468897501</v>
      </c>
      <c r="GW91">
        <v>198.24124188840301</v>
      </c>
      <c r="GX91">
        <v>208.54637167777301</v>
      </c>
      <c r="GY91" s="5">
        <v>218.581271881779</v>
      </c>
      <c r="HA91" s="13">
        <v>4200</v>
      </c>
      <c r="HB91">
        <v>109.93107876281699</v>
      </c>
      <c r="HC91">
        <v>118.19461889388501</v>
      </c>
      <c r="HD91">
        <v>126.894608717206</v>
      </c>
      <c r="HE91">
        <v>135.99067847331199</v>
      </c>
      <c r="HF91">
        <v>145.252054948709</v>
      </c>
      <c r="HG91">
        <v>154.69973601832501</v>
      </c>
      <c r="HH91">
        <v>164.23910160040799</v>
      </c>
      <c r="HI91">
        <v>173.763769939355</v>
      </c>
      <c r="HJ91">
        <v>183.15671523210699</v>
      </c>
      <c r="HK91">
        <v>192.29147467396899</v>
      </c>
      <c r="HL91" s="5">
        <v>201.033521909613</v>
      </c>
    </row>
    <row r="92" spans="1:220" x14ac:dyDescent="0.25">
      <c r="A92" s="13">
        <v>5600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5">
        <v>0</v>
      </c>
      <c r="N92" s="13">
        <v>5600</v>
      </c>
      <c r="O92">
        <v>7.6338685263744503</v>
      </c>
      <c r="P92">
        <v>8.2069890327114301</v>
      </c>
      <c r="Q92">
        <v>8.7790740048517595</v>
      </c>
      <c r="R92">
        <v>9.3338787633717697</v>
      </c>
      <c r="S92">
        <v>9.8602594387661497</v>
      </c>
      <c r="T92">
        <v>10.3493414772273</v>
      </c>
      <c r="U92">
        <v>10.7913550011976</v>
      </c>
      <c r="V92">
        <v>11.1779984521214</v>
      </c>
      <c r="W92">
        <v>11.5027561815214</v>
      </c>
      <c r="X92">
        <v>11.7610626703267</v>
      </c>
      <c r="Y92" s="5">
        <v>11.9503308901662</v>
      </c>
      <c r="AA92" s="13">
        <v>5600</v>
      </c>
      <c r="AB92">
        <v>14.856137604947801</v>
      </c>
      <c r="AC92">
        <v>15.9702616620937</v>
      </c>
      <c r="AD92">
        <v>17.087406597029901</v>
      </c>
      <c r="AE92">
        <v>18.177425827558999</v>
      </c>
      <c r="AF92">
        <v>19.219527986732501</v>
      </c>
      <c r="AG92">
        <v>20.196825343726601</v>
      </c>
      <c r="AH92">
        <v>21.090258628284399</v>
      </c>
      <c r="AI92">
        <v>21.8831104019464</v>
      </c>
      <c r="AJ92">
        <v>22.5616769079863</v>
      </c>
      <c r="AK92">
        <v>23.115682996339899</v>
      </c>
      <c r="AL92" s="5">
        <v>23.5384556064473</v>
      </c>
      <c r="AN92" s="13">
        <v>5600</v>
      </c>
      <c r="AO92">
        <v>22.184004317651599</v>
      </c>
      <c r="AP92">
        <v>23.854992044116202</v>
      </c>
      <c r="AQ92">
        <v>25.5393370902299</v>
      </c>
      <c r="AR92">
        <v>27.193590937596699</v>
      </c>
      <c r="AS92">
        <v>28.787790091158399</v>
      </c>
      <c r="AT92">
        <v>30.297224523873599</v>
      </c>
      <c r="AU92">
        <v>31.693151158766899</v>
      </c>
      <c r="AV92">
        <v>32.949556757677101</v>
      </c>
      <c r="AW92">
        <v>34.0442299151089</v>
      </c>
      <c r="AX92">
        <v>34.959512191698302</v>
      </c>
      <c r="AY92" s="5">
        <v>35.682728157066698</v>
      </c>
      <c r="BA92" s="13">
        <v>5600</v>
      </c>
      <c r="BB92">
        <v>29.383774948020399</v>
      </c>
      <c r="BC92">
        <v>31.6038189547615</v>
      </c>
      <c r="BD92">
        <v>33.852316647238801</v>
      </c>
      <c r="BE92">
        <v>36.073872133968102</v>
      </c>
      <c r="BF92">
        <v>38.2303385116087</v>
      </c>
      <c r="BG92">
        <v>40.289920324305399</v>
      </c>
      <c r="BH92">
        <v>42.214555001622401</v>
      </c>
      <c r="BI92">
        <v>43.968850935063998</v>
      </c>
      <c r="BJ92">
        <v>45.521542550045503</v>
      </c>
      <c r="BK92">
        <v>46.846602242900097</v>
      </c>
      <c r="BL92" s="5">
        <v>47.923987472224603</v>
      </c>
      <c r="BN92" s="13">
        <v>5600</v>
      </c>
      <c r="BO92">
        <v>128.70377557231899</v>
      </c>
      <c r="BP92">
        <v>137.80929144571201</v>
      </c>
      <c r="BQ92">
        <v>147.42956131174</v>
      </c>
      <c r="BR92">
        <v>157.48392008102101</v>
      </c>
      <c r="BS92">
        <v>167.92721119684199</v>
      </c>
      <c r="BT92">
        <v>178.719950064741</v>
      </c>
      <c r="BU92">
        <v>189.79582207455701</v>
      </c>
      <c r="BV92">
        <v>201.078930858436</v>
      </c>
      <c r="BW92">
        <v>212.484256615639</v>
      </c>
      <c r="BX92">
        <v>223.917924159107</v>
      </c>
      <c r="BY92" s="5">
        <v>235.277277278518</v>
      </c>
      <c r="CA92" s="13">
        <v>5600</v>
      </c>
      <c r="CB92">
        <v>42.4527076353938</v>
      </c>
      <c r="CC92">
        <v>45.657275484298502</v>
      </c>
      <c r="CD92">
        <v>48.926748119982697</v>
      </c>
      <c r="CE92">
        <v>52.187933076512998</v>
      </c>
      <c r="CF92">
        <v>55.390394544654001</v>
      </c>
      <c r="CG92">
        <v>58.491649024169099</v>
      </c>
      <c r="CH92">
        <v>61.438420250654801</v>
      </c>
      <c r="CI92">
        <v>64.179122472562597</v>
      </c>
      <c r="CJ92">
        <v>66.665869641776197</v>
      </c>
      <c r="CK92">
        <v>68.856182177665204</v>
      </c>
      <c r="CL92" s="5">
        <v>70.714334310041195</v>
      </c>
      <c r="CN92" s="13">
        <v>5600</v>
      </c>
      <c r="CO92">
        <v>96.564270299798494</v>
      </c>
      <c r="CP92">
        <v>105.44641841385901</v>
      </c>
      <c r="CQ92">
        <v>115.006899294383</v>
      </c>
      <c r="CR92">
        <v>125.209697922603</v>
      </c>
      <c r="CS92">
        <v>136.00404668915201</v>
      </c>
      <c r="CT92">
        <v>147.328037316251</v>
      </c>
      <c r="CU92">
        <v>159.11251990747999</v>
      </c>
      <c r="CV92">
        <v>171.284659414977</v>
      </c>
      <c r="CW92">
        <v>183.26360588280701</v>
      </c>
      <c r="CX92">
        <v>194.880343370323</v>
      </c>
      <c r="CY92" s="5">
        <v>206.18150652514001</v>
      </c>
      <c r="DA92" s="13">
        <v>5600</v>
      </c>
      <c r="DB92">
        <v>55.334965474455601</v>
      </c>
      <c r="DC92">
        <v>59.512334331580803</v>
      </c>
      <c r="DD92">
        <v>63.804280233026603</v>
      </c>
      <c r="DE92">
        <v>68.122665620595697</v>
      </c>
      <c r="DF92">
        <v>72.408745844055701</v>
      </c>
      <c r="DG92">
        <v>76.611718444340497</v>
      </c>
      <c r="DH92">
        <v>80.665159195173104</v>
      </c>
      <c r="DI92">
        <v>84.502413702549902</v>
      </c>
      <c r="DJ92">
        <v>88.058951216107104</v>
      </c>
      <c r="DK92">
        <v>91.274525579455002</v>
      </c>
      <c r="DL92" s="5">
        <v>94.095067281666999</v>
      </c>
      <c r="DN92" s="13">
        <v>5600</v>
      </c>
      <c r="DO92">
        <v>94.510603951753893</v>
      </c>
      <c r="DP92">
        <v>101.536915223113</v>
      </c>
      <c r="DQ92">
        <v>108.88477536149399</v>
      </c>
      <c r="DR92">
        <v>116.442743453967</v>
      </c>
      <c r="DS92">
        <v>124.144744012136</v>
      </c>
      <c r="DT92">
        <v>131.93486730718001</v>
      </c>
      <c r="DU92">
        <v>139.72429882407101</v>
      </c>
      <c r="DV92">
        <v>147.41193055978599</v>
      </c>
      <c r="DW92">
        <v>154.900784619289</v>
      </c>
      <c r="DX92">
        <v>162.08446503892401</v>
      </c>
      <c r="DY92" s="5">
        <v>168.85409071685899</v>
      </c>
      <c r="EA92" s="13">
        <v>5600</v>
      </c>
      <c r="EB92">
        <v>125.403336642439</v>
      </c>
      <c r="EC92">
        <v>134.341694384238</v>
      </c>
      <c r="ED92">
        <v>143.77736727155499</v>
      </c>
      <c r="EE92">
        <v>153.621289062881</v>
      </c>
      <c r="EF92">
        <v>163.82443855729599</v>
      </c>
      <c r="EG92">
        <v>174.34477360843201</v>
      </c>
      <c r="EH92">
        <v>185.11105628629301</v>
      </c>
      <c r="EI92">
        <v>196.04194387516</v>
      </c>
      <c r="EJ92">
        <v>207.046490983003</v>
      </c>
      <c r="EK92">
        <v>218.02450035820601</v>
      </c>
      <c r="EL92" s="5">
        <v>228.86673411010099</v>
      </c>
      <c r="EN92" s="13">
        <v>5600</v>
      </c>
      <c r="EO92">
        <v>125.403336642439</v>
      </c>
      <c r="EP92">
        <v>134.341694384238</v>
      </c>
      <c r="EQ92">
        <v>143.77736727155499</v>
      </c>
      <c r="ER92">
        <v>153.621289062881</v>
      </c>
      <c r="ES92">
        <v>163.82443855729599</v>
      </c>
      <c r="ET92">
        <v>174.34477360843201</v>
      </c>
      <c r="EU92">
        <v>185.11105628629301</v>
      </c>
      <c r="EV92">
        <v>196.04194387516</v>
      </c>
      <c r="EW92">
        <v>207.046490983003</v>
      </c>
      <c r="EX92">
        <v>218.02450035820601</v>
      </c>
      <c r="EY92" s="5">
        <v>228.86673411010099</v>
      </c>
      <c r="FA92" s="13">
        <v>5600</v>
      </c>
      <c r="FB92">
        <v>67.256982357845999</v>
      </c>
      <c r="FC92">
        <v>72.321047308091295</v>
      </c>
      <c r="FD92">
        <v>77.554467899257205</v>
      </c>
      <c r="FE92">
        <v>82.858782548670604</v>
      </c>
      <c r="FF92">
        <v>88.1702325186926</v>
      </c>
      <c r="FG92">
        <v>93.433176159424704</v>
      </c>
      <c r="FH92">
        <v>98.571676457260693</v>
      </c>
      <c r="FI92">
        <v>103.507294442202</v>
      </c>
      <c r="FJ92">
        <v>108.161520275098</v>
      </c>
      <c r="FK92">
        <v>112.45812991408999</v>
      </c>
      <c r="FL92" s="5">
        <v>116.32539580437</v>
      </c>
      <c r="FN92" s="13">
        <v>5600</v>
      </c>
      <c r="FO92">
        <v>79.164134459936406</v>
      </c>
      <c r="FP92">
        <v>85.104699627758293</v>
      </c>
      <c r="FQ92">
        <v>91.277910634936205</v>
      </c>
      <c r="FR92">
        <v>97.577319363861903</v>
      </c>
      <c r="FS92">
        <v>103.936267325519</v>
      </c>
      <c r="FT92">
        <v>110.297054952785</v>
      </c>
      <c r="FU92">
        <v>116.576666418657</v>
      </c>
      <c r="FV92">
        <v>122.687019340904</v>
      </c>
      <c r="FW92">
        <v>128.537255792867</v>
      </c>
      <c r="FX92">
        <v>134.036063991682</v>
      </c>
      <c r="FY92" s="5">
        <v>139.09398201880501</v>
      </c>
      <c r="GA92" s="13">
        <v>5600</v>
      </c>
      <c r="GB92">
        <v>107.478697428657</v>
      </c>
      <c r="GC92">
        <v>115.393546134967</v>
      </c>
      <c r="GD92">
        <v>123.709629201254</v>
      </c>
      <c r="GE92">
        <v>132.31174622856199</v>
      </c>
      <c r="GF92">
        <v>141.13659019196399</v>
      </c>
      <c r="GG92">
        <v>150.13163939453301</v>
      </c>
      <c r="GH92">
        <v>159.20944672466899</v>
      </c>
      <c r="GI92">
        <v>168.27211482881901</v>
      </c>
      <c r="GJ92">
        <v>177.21251407403699</v>
      </c>
      <c r="GK92">
        <v>185.91555704970801</v>
      </c>
      <c r="GL92" s="5">
        <v>194.259565915189</v>
      </c>
      <c r="GN92" s="13">
        <v>5600</v>
      </c>
      <c r="GO92">
        <v>121.066289353895</v>
      </c>
      <c r="GP92">
        <v>129.78061053372301</v>
      </c>
      <c r="GQ92">
        <v>138.96984828070001</v>
      </c>
      <c r="GR92">
        <v>148.534551131255</v>
      </c>
      <c r="GS92">
        <v>158.42087111086499</v>
      </c>
      <c r="GT92">
        <v>168.58360143713199</v>
      </c>
      <c r="GU92">
        <v>178.94551069980901</v>
      </c>
      <c r="GV92">
        <v>189.41873140690399</v>
      </c>
      <c r="GW92">
        <v>199.90536364421499</v>
      </c>
      <c r="GX92">
        <v>210.297986009569</v>
      </c>
      <c r="GY92" s="5">
        <v>220.48010416615199</v>
      </c>
      <c r="HA92" s="13">
        <v>5600</v>
      </c>
      <c r="HB92">
        <v>112.35416833107899</v>
      </c>
      <c r="HC92">
        <v>120.587264552287</v>
      </c>
      <c r="HD92">
        <v>129.250522305007</v>
      </c>
      <c r="HE92">
        <v>138.228901748368</v>
      </c>
      <c r="HF92">
        <v>147.46068998777301</v>
      </c>
      <c r="HG92">
        <v>156.895282270557</v>
      </c>
      <c r="HH92">
        <v>166.44627016602499</v>
      </c>
      <c r="HI92">
        <v>176.01623540290501</v>
      </c>
      <c r="HJ92">
        <v>185.49770796617801</v>
      </c>
      <c r="HK92">
        <v>194.77414827476599</v>
      </c>
      <c r="HL92" s="5">
        <v>203.721004064737</v>
      </c>
    </row>
    <row r="93" spans="1:220" x14ac:dyDescent="0.25">
      <c r="A93" s="13">
        <v>7000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5">
        <v>0</v>
      </c>
      <c r="N93" s="13">
        <v>7000</v>
      </c>
      <c r="O93">
        <v>8.29536906855399</v>
      </c>
      <c r="P93">
        <v>8.9030897703432608</v>
      </c>
      <c r="Q93">
        <v>9.5047867869373999</v>
      </c>
      <c r="R93">
        <v>10.0888149039283</v>
      </c>
      <c r="S93">
        <v>10.6444581656342</v>
      </c>
      <c r="T93">
        <v>11.160684347031699</v>
      </c>
      <c r="U93">
        <v>11.627485428862199</v>
      </c>
      <c r="V93">
        <v>12.036347754513301</v>
      </c>
      <c r="W93">
        <v>12.3805702795968</v>
      </c>
      <c r="X93">
        <v>12.655430345772301</v>
      </c>
      <c r="Y93" s="5">
        <v>12.8582139552611</v>
      </c>
      <c r="AA93" s="13">
        <v>7000</v>
      </c>
      <c r="AB93">
        <v>16.071516758321501</v>
      </c>
      <c r="AC93">
        <v>17.247366552660001</v>
      </c>
      <c r="AD93">
        <v>18.4174272510854</v>
      </c>
      <c r="AE93">
        <v>19.560498896546701</v>
      </c>
      <c r="AF93">
        <v>20.656787728206201</v>
      </c>
      <c r="AG93">
        <v>21.685449260801501</v>
      </c>
      <c r="AH93">
        <v>22.6270699518134</v>
      </c>
      <c r="AI93">
        <v>23.464570691070801</v>
      </c>
      <c r="AJ93">
        <v>24.183877825744901</v>
      </c>
      <c r="AK93">
        <v>24.774343750145601</v>
      </c>
      <c r="AL93" s="5">
        <v>25.228930581395002</v>
      </c>
      <c r="AN93" s="13">
        <v>7000</v>
      </c>
      <c r="AO93">
        <v>23.892001398900401</v>
      </c>
      <c r="AP93">
        <v>25.6472657749364</v>
      </c>
      <c r="AQ93">
        <v>27.4036137384442</v>
      </c>
      <c r="AR93">
        <v>29.1312708628862</v>
      </c>
      <c r="AS93">
        <v>30.802086812598599</v>
      </c>
      <c r="AT93">
        <v>32.385659528958499</v>
      </c>
      <c r="AU93">
        <v>33.852920213219598</v>
      </c>
      <c r="AV93">
        <v>35.177454680035197</v>
      </c>
      <c r="AW93">
        <v>36.336563391763903</v>
      </c>
      <c r="AX93">
        <v>37.3120157143386</v>
      </c>
      <c r="AY93" s="5">
        <v>38.090495451519303</v>
      </c>
      <c r="BA93" s="13">
        <v>7000</v>
      </c>
      <c r="BB93">
        <v>31.509255393231399</v>
      </c>
      <c r="BC93">
        <v>33.830643888823403</v>
      </c>
      <c r="BD93">
        <v>36.165182206093803</v>
      </c>
      <c r="BE93">
        <v>38.475852546554798</v>
      </c>
      <c r="BF93">
        <v>40.727335231499801</v>
      </c>
      <c r="BG93">
        <v>42.880580673307499</v>
      </c>
      <c r="BH93">
        <v>44.897386562177601</v>
      </c>
      <c r="BI93">
        <v>46.7420680822283</v>
      </c>
      <c r="BJ93">
        <v>48.382879179359797</v>
      </c>
      <c r="BK93">
        <v>49.793114524579501</v>
      </c>
      <c r="BL93" s="5">
        <v>50.951868311147699</v>
      </c>
      <c r="BN93" s="13">
        <v>7000</v>
      </c>
      <c r="BO93">
        <v>130.351629403011</v>
      </c>
      <c r="BP93">
        <v>139.37299633616999</v>
      </c>
      <c r="BQ93">
        <v>148.86948551084399</v>
      </c>
      <c r="BR93">
        <v>158.807517671135</v>
      </c>
      <c r="BS93">
        <v>169.151948213764</v>
      </c>
      <c r="BT93">
        <v>179.85207292955701</v>
      </c>
      <c r="BU93">
        <v>190.847906714993</v>
      </c>
      <c r="BV93">
        <v>202.07075287583299</v>
      </c>
      <c r="BW93">
        <v>213.44365235937499</v>
      </c>
      <c r="BX93">
        <v>224.88164245152799</v>
      </c>
      <c r="BY93" s="5">
        <v>236.29180620332301</v>
      </c>
      <c r="CA93" s="13">
        <v>7000</v>
      </c>
      <c r="CB93">
        <v>45.172207258471303</v>
      </c>
      <c r="CC93">
        <v>48.4963680479595</v>
      </c>
      <c r="CD93">
        <v>51.8657599684094</v>
      </c>
      <c r="CE93">
        <v>55.233283229613903</v>
      </c>
      <c r="CF93">
        <v>58.553607055889003</v>
      </c>
      <c r="CG93">
        <v>61.774667584515498</v>
      </c>
      <c r="CH93">
        <v>64.843737371415202</v>
      </c>
      <c r="CI93">
        <v>67.709508522086793</v>
      </c>
      <c r="CJ93">
        <v>70.324009132099803</v>
      </c>
      <c r="CK93">
        <v>72.644251229529502</v>
      </c>
      <c r="CL93" s="5">
        <v>74.633554755915199</v>
      </c>
      <c r="CN93" s="13">
        <v>7000</v>
      </c>
      <c r="CO93">
        <v>98.029782282328696</v>
      </c>
      <c r="CP93">
        <v>106.84453744720599</v>
      </c>
      <c r="CQ93">
        <v>116.32402020068101</v>
      </c>
      <c r="CR93">
        <v>126.435557301141</v>
      </c>
      <c r="CS93">
        <v>137.132746205415</v>
      </c>
      <c r="CT93">
        <v>148.35870982957101</v>
      </c>
      <c r="CU93">
        <v>160.049642406636</v>
      </c>
      <c r="CV93">
        <v>172.138082797045</v>
      </c>
      <c r="CW93">
        <v>184.02093715797599</v>
      </c>
      <c r="CX93">
        <v>195.753817313328</v>
      </c>
      <c r="CY93" s="5">
        <v>207.272502675449</v>
      </c>
      <c r="DA93" s="13">
        <v>7000</v>
      </c>
      <c r="DB93">
        <v>58.436942867214398</v>
      </c>
      <c r="DC93">
        <v>62.736619847369901</v>
      </c>
      <c r="DD93">
        <v>67.126413123387294</v>
      </c>
      <c r="DE93">
        <v>71.553361179262794</v>
      </c>
      <c r="DF93">
        <v>75.965163932791697</v>
      </c>
      <c r="DG93">
        <v>80.299827408280606</v>
      </c>
      <c r="DH93">
        <v>84.492591942740503</v>
      </c>
      <c r="DI93">
        <v>88.478169629866102</v>
      </c>
      <c r="DJ93">
        <v>92.192930874638705</v>
      </c>
      <c r="DK93">
        <v>95.576929379991597</v>
      </c>
      <c r="DL93" s="5">
        <v>98.575696326808995</v>
      </c>
      <c r="DN93" s="13">
        <v>7000</v>
      </c>
      <c r="DO93">
        <v>97.583273979096006</v>
      </c>
      <c r="DP93">
        <v>104.655606637053</v>
      </c>
      <c r="DQ93">
        <v>112.00869264618299</v>
      </c>
      <c r="DR93">
        <v>119.587359249773</v>
      </c>
      <c r="DS93">
        <v>127.33819843949701</v>
      </c>
      <c r="DT93">
        <v>135.18927242834999</v>
      </c>
      <c r="DU93">
        <v>143.05936585779301</v>
      </c>
      <c r="DV93">
        <v>150.8594217102</v>
      </c>
      <c r="DW93">
        <v>158.494091604012</v>
      </c>
      <c r="DX93">
        <v>165.86334726432199</v>
      </c>
      <c r="DY93" s="5">
        <v>172.86414765180601</v>
      </c>
      <c r="EA93" s="13">
        <v>7000</v>
      </c>
      <c r="EB93">
        <v>127.228883458543</v>
      </c>
      <c r="EC93">
        <v>136.09358411897699</v>
      </c>
      <c r="ED93">
        <v>145.41355160025901</v>
      </c>
      <c r="EE93">
        <v>155.151846223136</v>
      </c>
      <c r="EF93">
        <v>165.27048283686301</v>
      </c>
      <c r="EG93">
        <v>175.71477756433799</v>
      </c>
      <c r="EH93">
        <v>186.42025628481099</v>
      </c>
      <c r="EI93">
        <v>197.313226949789</v>
      </c>
      <c r="EJ93">
        <v>208.311252035357</v>
      </c>
      <c r="EK93">
        <v>219.323459573554</v>
      </c>
      <c r="EL93" s="5">
        <v>230.25068606030399</v>
      </c>
      <c r="EN93" s="13">
        <v>7000</v>
      </c>
      <c r="EO93">
        <v>127.228883458543</v>
      </c>
      <c r="EP93">
        <v>136.09358411897699</v>
      </c>
      <c r="EQ93">
        <v>145.41355160025901</v>
      </c>
      <c r="ER93">
        <v>155.151846223136</v>
      </c>
      <c r="ES93">
        <v>165.27048283686301</v>
      </c>
      <c r="ET93">
        <v>175.71477756433799</v>
      </c>
      <c r="EU93">
        <v>186.42025628481099</v>
      </c>
      <c r="EV93">
        <v>197.313226949789</v>
      </c>
      <c r="EW93">
        <v>208.311252035357</v>
      </c>
      <c r="EX93">
        <v>219.323459573554</v>
      </c>
      <c r="EY93" s="5">
        <v>230.25068606030399</v>
      </c>
      <c r="FA93" s="13">
        <v>7000</v>
      </c>
      <c r="FB93">
        <v>70.537649043561402</v>
      </c>
      <c r="FC93">
        <v>75.713582629481493</v>
      </c>
      <c r="FD93">
        <v>81.0300862567439</v>
      </c>
      <c r="FE93">
        <v>86.431433119031695</v>
      </c>
      <c r="FF93">
        <v>91.861929224817501</v>
      </c>
      <c r="FG93">
        <v>97.253451412092204</v>
      </c>
      <c r="FH93">
        <v>102.533000844125</v>
      </c>
      <c r="FI93">
        <v>107.624862501149</v>
      </c>
      <c r="FJ93">
        <v>112.452808089078</v>
      </c>
      <c r="FK93">
        <v>116.942241933736</v>
      </c>
      <c r="FL93" s="5">
        <v>121.022227829912</v>
      </c>
      <c r="FN93" s="13">
        <v>7000</v>
      </c>
      <c r="FO93">
        <v>82.455934912407301</v>
      </c>
      <c r="FP93">
        <v>88.485812874118906</v>
      </c>
      <c r="FQ93">
        <v>94.714524575880304</v>
      </c>
      <c r="FR93">
        <v>101.085552403595</v>
      </c>
      <c r="FS93">
        <v>107.54244480483101</v>
      </c>
      <c r="FT93">
        <v>114.013554782252</v>
      </c>
      <c r="FU93">
        <v>120.420237013272</v>
      </c>
      <c r="FV93">
        <v>126.67876350254799</v>
      </c>
      <c r="FW93">
        <v>132.70234575289399</v>
      </c>
      <c r="FX93">
        <v>138.40318340641701</v>
      </c>
      <c r="FY93" s="5">
        <v>143.69449892157601</v>
      </c>
      <c r="GA93" s="13">
        <v>7000</v>
      </c>
      <c r="GB93">
        <v>110.12950161748201</v>
      </c>
      <c r="GC93">
        <v>118.03746780298</v>
      </c>
      <c r="GD93">
        <v>126.299189693363</v>
      </c>
      <c r="GE93">
        <v>134.86453517536199</v>
      </c>
      <c r="GF93">
        <v>143.68385619253201</v>
      </c>
      <c r="GG93">
        <v>152.687842354097</v>
      </c>
      <c r="GH93">
        <v>161.79647796080801</v>
      </c>
      <c r="GI93">
        <v>170.92000276720799</v>
      </c>
      <c r="GJ93">
        <v>179.95992648661999</v>
      </c>
      <c r="GK93">
        <v>188.81005963397001</v>
      </c>
      <c r="GL93" s="5">
        <v>197.357581858212</v>
      </c>
      <c r="GN93" s="13">
        <v>7000</v>
      </c>
      <c r="GO93">
        <v>123.108334845575</v>
      </c>
      <c r="GP93">
        <v>131.762647938426</v>
      </c>
      <c r="GQ93">
        <v>140.846776904374</v>
      </c>
      <c r="GR93">
        <v>150.319543335134</v>
      </c>
      <c r="GS93">
        <v>160.13939006269601</v>
      </c>
      <c r="GT93">
        <v>170.24669028628699</v>
      </c>
      <c r="GU93">
        <v>180.57145765580199</v>
      </c>
      <c r="GV93">
        <v>191.033953192382</v>
      </c>
      <c r="GW93">
        <v>201.54522569225099</v>
      </c>
      <c r="GX93">
        <v>212.00753604523601</v>
      </c>
      <c r="GY93" s="5">
        <v>222.31467420540599</v>
      </c>
      <c r="HA93" s="13">
        <v>7000</v>
      </c>
      <c r="HB93">
        <v>114.788698960856</v>
      </c>
      <c r="HC93">
        <v>122.99184126504301</v>
      </c>
      <c r="HD93">
        <v>131.575823628508</v>
      </c>
      <c r="HE93">
        <v>140.492341420863</v>
      </c>
      <c r="HF93">
        <v>149.69371196828601</v>
      </c>
      <c r="HG93">
        <v>159.11228680350399</v>
      </c>
      <c r="HH93">
        <v>168.66941941008599</v>
      </c>
      <c r="HI93">
        <v>178.276254471095</v>
      </c>
      <c r="HJ93">
        <v>187.83453239271</v>
      </c>
      <c r="HK93">
        <v>197.23737614364299</v>
      </c>
      <c r="HL93" s="5">
        <v>206.37008886650401</v>
      </c>
    </row>
    <row r="94" spans="1:220" x14ac:dyDescent="0.25">
      <c r="A94" s="13">
        <v>8400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5">
        <v>0</v>
      </c>
      <c r="N94" s="13">
        <v>8400</v>
      </c>
      <c r="O94">
        <v>9.0276471482995202</v>
      </c>
      <c r="P94">
        <v>9.6711455837247406</v>
      </c>
      <c r="Q94">
        <v>10.307639781771201</v>
      </c>
      <c r="R94">
        <v>10.925560666191499</v>
      </c>
      <c r="S94">
        <v>11.5131395612883</v>
      </c>
      <c r="T94">
        <v>12.059064121996601</v>
      </c>
      <c r="U94">
        <v>12.5530704837243</v>
      </c>
      <c r="V94">
        <v>12.986413114732301</v>
      </c>
      <c r="W94">
        <v>13.3521846116828</v>
      </c>
      <c r="X94">
        <v>13.6454841670291</v>
      </c>
      <c r="Y94" s="5">
        <v>13.863450923688999</v>
      </c>
      <c r="AA94" s="13">
        <v>8400</v>
      </c>
      <c r="AB94">
        <v>17.404410261449598</v>
      </c>
      <c r="AC94">
        <v>18.643205337380198</v>
      </c>
      <c r="AD94">
        <v>19.875126728677401</v>
      </c>
      <c r="AE94">
        <v>21.0793519764925</v>
      </c>
      <c r="AF94">
        <v>22.234308355662598</v>
      </c>
      <c r="AG94">
        <v>23.318788430708398</v>
      </c>
      <c r="AH94">
        <v>24.313007422868498</v>
      </c>
      <c r="AI94">
        <v>25.199497941227001</v>
      </c>
      <c r="AJ94">
        <v>25.9637811290618</v>
      </c>
      <c r="AK94">
        <v>26.5947947319505</v>
      </c>
      <c r="AL94" s="5">
        <v>27.085089279553898</v>
      </c>
      <c r="AN94" s="13">
        <v>8400</v>
      </c>
      <c r="AO94">
        <v>25.747739597295499</v>
      </c>
      <c r="AP94">
        <v>27.587594268860599</v>
      </c>
      <c r="AQ94">
        <v>29.427928802634501</v>
      </c>
      <c r="AR94">
        <v>31.2398744861908</v>
      </c>
      <c r="AS94">
        <v>32.992938626006897</v>
      </c>
      <c r="AT94">
        <v>34.656456785761002</v>
      </c>
      <c r="AU94">
        <v>36.2010349642118</v>
      </c>
      <c r="AV94">
        <v>37.5998416712101</v>
      </c>
      <c r="AW94">
        <v>38.829655965102098</v>
      </c>
      <c r="AX94">
        <v>39.871626063657203</v>
      </c>
      <c r="AY94" s="5">
        <v>40.711732565745301</v>
      </c>
      <c r="BA94" s="13">
        <v>8400</v>
      </c>
      <c r="BB94">
        <v>33.797922770914901</v>
      </c>
      <c r="BC94">
        <v>36.219381542898702</v>
      </c>
      <c r="BD94">
        <v>38.654182502782</v>
      </c>
      <c r="BE94">
        <v>41.066911358747703</v>
      </c>
      <c r="BF94">
        <v>43.4195070195209</v>
      </c>
      <c r="BG94">
        <v>45.672923558739903</v>
      </c>
      <c r="BH94">
        <v>47.788847681584002</v>
      </c>
      <c r="BI94">
        <v>49.731309922688702</v>
      </c>
      <c r="BJ94">
        <v>51.468070748275899</v>
      </c>
      <c r="BK94">
        <v>52.971712294350397</v>
      </c>
      <c r="BL94" s="5">
        <v>54.220409601683301</v>
      </c>
      <c r="BN94" s="13">
        <v>8400</v>
      </c>
      <c r="BO94">
        <v>131.94844469667601</v>
      </c>
      <c r="BP94">
        <v>140.87196322536599</v>
      </c>
      <c r="BQ94">
        <v>150.26550656100301</v>
      </c>
      <c r="BR94">
        <v>160.10171215383801</v>
      </c>
      <c r="BS94">
        <v>170.34383571449601</v>
      </c>
      <c r="BT94">
        <v>180.94616933273099</v>
      </c>
      <c r="BU94">
        <v>191.85458679092801</v>
      </c>
      <c r="BV94">
        <v>203.00708824420701</v>
      </c>
      <c r="BW94">
        <v>214.334235280115</v>
      </c>
      <c r="BX94">
        <v>225.75940319926599</v>
      </c>
      <c r="BY94" s="5">
        <v>237.198821496607</v>
      </c>
      <c r="CA94" s="13">
        <v>8400</v>
      </c>
      <c r="CB94">
        <v>48.054381751205703</v>
      </c>
      <c r="CC94">
        <v>51.493015995711502</v>
      </c>
      <c r="CD94">
        <v>54.978763938112003</v>
      </c>
      <c r="CE94">
        <v>58.467720658060898</v>
      </c>
      <c r="CF94">
        <v>61.911405708925599</v>
      </c>
      <c r="CG94">
        <v>65.258551336719293</v>
      </c>
      <c r="CH94">
        <v>68.457063312733695</v>
      </c>
      <c r="CI94">
        <v>71.455981950776305</v>
      </c>
      <c r="CJ94">
        <v>74.207303679022999</v>
      </c>
      <c r="CK94">
        <v>76.667567589627595</v>
      </c>
      <c r="CL94" s="5">
        <v>78.799153080519005</v>
      </c>
      <c r="CN94" s="13">
        <v>8400</v>
      </c>
      <c r="CO94">
        <v>99.418405960173402</v>
      </c>
      <c r="CP94">
        <v>108.153960399174</v>
      </c>
      <c r="CQ94">
        <v>117.53959935411299</v>
      </c>
      <c r="CR94">
        <v>127.54581183364201</v>
      </c>
      <c r="CS94">
        <v>138.13035265961599</v>
      </c>
      <c r="CT94">
        <v>149.24116679171701</v>
      </c>
      <c r="CU94">
        <v>160.81960414621801</v>
      </c>
      <c r="CV94">
        <v>172.79693145799499</v>
      </c>
      <c r="CW94">
        <v>184.58788602179499</v>
      </c>
      <c r="CX94">
        <v>196.394129744509</v>
      </c>
      <c r="CY94" s="5">
        <v>208.076763236071</v>
      </c>
      <c r="DA94" s="13">
        <v>8400</v>
      </c>
      <c r="DB94">
        <v>61.6739712343905</v>
      </c>
      <c r="DC94">
        <v>66.086098034519395</v>
      </c>
      <c r="DD94">
        <v>70.592149140590905</v>
      </c>
      <c r="DE94">
        <v>75.143355023186601</v>
      </c>
      <c r="DF94">
        <v>79.684435596627594</v>
      </c>
      <c r="DG94">
        <v>84.155284072819597</v>
      </c>
      <c r="DH94">
        <v>88.492916790918301</v>
      </c>
      <c r="DI94">
        <v>92.633527630654001</v>
      </c>
      <c r="DJ94">
        <v>96.514509761725293</v>
      </c>
      <c r="DK94">
        <v>100.076344752273</v>
      </c>
      <c r="DL94" s="5">
        <v>103.26429610097</v>
      </c>
      <c r="DN94" s="13">
        <v>8400</v>
      </c>
      <c r="DO94">
        <v>100.640912793749</v>
      </c>
      <c r="DP94">
        <v>107.73667953637199</v>
      </c>
      <c r="DQ94">
        <v>115.11657972984</v>
      </c>
      <c r="DR94">
        <v>122.734281964058</v>
      </c>
      <c r="DS94">
        <v>130.53292612758301</v>
      </c>
      <c r="DT94">
        <v>138.445897003607</v>
      </c>
      <c r="DU94">
        <v>146.397885059744</v>
      </c>
      <c r="DV94">
        <v>154.306122467861</v>
      </c>
      <c r="DW94">
        <v>162.08170478530701</v>
      </c>
      <c r="DX94">
        <v>169.63094760161101</v>
      </c>
      <c r="DY94" s="5">
        <v>176.856770757101</v>
      </c>
      <c r="EA94" s="13">
        <v>8400</v>
      </c>
      <c r="EB94">
        <v>129.004315559053</v>
      </c>
      <c r="EC94">
        <v>137.78039080541799</v>
      </c>
      <c r="ED94">
        <v>147.008081034112</v>
      </c>
      <c r="EE94">
        <v>156.657304239978</v>
      </c>
      <c r="EF94">
        <v>166.68816892368801</v>
      </c>
      <c r="EG94">
        <v>177.051365754263</v>
      </c>
      <c r="EH94">
        <v>187.688694548294</v>
      </c>
      <c r="EI94">
        <v>198.53360097705999</v>
      </c>
      <c r="EJ94">
        <v>209.51161821453101</v>
      </c>
      <c r="EK94">
        <v>220.540647064268</v>
      </c>
      <c r="EL94" s="5">
        <v>231.53105497816699</v>
      </c>
      <c r="EN94" s="13">
        <v>8400</v>
      </c>
      <c r="EO94">
        <v>129.004315559053</v>
      </c>
      <c r="EP94">
        <v>137.78039080541799</v>
      </c>
      <c r="EQ94">
        <v>147.008081034112</v>
      </c>
      <c r="ER94">
        <v>156.657304239978</v>
      </c>
      <c r="ES94">
        <v>166.68816892368801</v>
      </c>
      <c r="ET94">
        <v>177.051365754263</v>
      </c>
      <c r="EU94">
        <v>187.688694548294</v>
      </c>
      <c r="EV94">
        <v>198.53360097705999</v>
      </c>
      <c r="EW94">
        <v>209.51161821453101</v>
      </c>
      <c r="EX94">
        <v>220.540647064268</v>
      </c>
      <c r="EY94" s="5">
        <v>231.53105497816699</v>
      </c>
      <c r="FA94" s="13">
        <v>8400</v>
      </c>
      <c r="FB94">
        <v>73.913461340594907</v>
      </c>
      <c r="FC94">
        <v>79.1871088704046</v>
      </c>
      <c r="FD94">
        <v>84.606226526909197</v>
      </c>
      <c r="FE94">
        <v>90.120384599606595</v>
      </c>
      <c r="FF94">
        <v>95.671076093171095</v>
      </c>
      <c r="FG94">
        <v>101.193174832762</v>
      </c>
      <c r="FH94">
        <v>106.616706056514</v>
      </c>
      <c r="FI94">
        <v>111.86878625398199</v>
      </c>
      <c r="FJ94">
        <v>116.875609369339</v>
      </c>
      <c r="FK94">
        <v>121.564390621222</v>
      </c>
      <c r="FL94" s="5">
        <v>125.865214047146</v>
      </c>
      <c r="FN94" s="13">
        <v>8400</v>
      </c>
      <c r="FO94">
        <v>85.797029364932897</v>
      </c>
      <c r="FP94">
        <v>91.898233428421605</v>
      </c>
      <c r="FQ94">
        <v>98.203266953338201</v>
      </c>
      <c r="FR94">
        <v>104.66224411986001</v>
      </c>
      <c r="FS94">
        <v>111.21587581552301</v>
      </c>
      <c r="FT94">
        <v>117.796633729863</v>
      </c>
      <c r="FU94">
        <v>124.33023762225601</v>
      </c>
      <c r="FV94">
        <v>130.737340198558</v>
      </c>
      <c r="FW94">
        <v>136.935304114004</v>
      </c>
      <c r="FX94">
        <v>142.840000307341</v>
      </c>
      <c r="FY94" s="5">
        <v>148.36759339040299</v>
      </c>
      <c r="GA94" s="13">
        <v>8400</v>
      </c>
      <c r="GB94">
        <v>112.74402816480701</v>
      </c>
      <c r="GC94">
        <v>120.62413210362401</v>
      </c>
      <c r="GD94">
        <v>128.859713668079</v>
      </c>
      <c r="GE94">
        <v>137.40916941338699</v>
      </c>
      <c r="GF94">
        <v>146.21986513249001</v>
      </c>
      <c r="GG94">
        <v>155.228616418087</v>
      </c>
      <c r="GH94">
        <v>164.36239450783901</v>
      </c>
      <c r="GI94">
        <v>173.539145676761</v>
      </c>
      <c r="GJ94">
        <v>182.66863778907799</v>
      </c>
      <c r="GK94">
        <v>191.64863589070799</v>
      </c>
      <c r="GL94" s="5">
        <v>200.36918485523501</v>
      </c>
      <c r="GN94" s="13">
        <v>8400</v>
      </c>
      <c r="GO94">
        <v>125.10374922577</v>
      </c>
      <c r="GP94">
        <v>133.681531518414</v>
      </c>
      <c r="GQ94">
        <v>142.687182195258</v>
      </c>
      <c r="GR94">
        <v>152.08716233131301</v>
      </c>
      <c r="GS94">
        <v>161.8376079665</v>
      </c>
      <c r="GT94">
        <v>171.88470268161899</v>
      </c>
      <c r="GU94">
        <v>182.165200713302</v>
      </c>
      <c r="GV94">
        <v>192.606978682598</v>
      </c>
      <c r="GW94">
        <v>203.12951736596301</v>
      </c>
      <c r="GX94">
        <v>213.64425639400699</v>
      </c>
      <c r="GY94" s="5">
        <v>224.05481485088501</v>
      </c>
      <c r="HA94" s="13">
        <v>8400</v>
      </c>
      <c r="HB94">
        <v>117.18558808441399</v>
      </c>
      <c r="HC94">
        <v>125.339249250799</v>
      </c>
      <c r="HD94">
        <v>133.87446741707501</v>
      </c>
      <c r="HE94">
        <v>142.751655392332</v>
      </c>
      <c r="HF94">
        <v>151.92015950357401</v>
      </c>
      <c r="HG94">
        <v>161.31866010248399</v>
      </c>
      <c r="HH94">
        <v>170.875768302355</v>
      </c>
      <c r="HI94">
        <v>180.51070491888899</v>
      </c>
      <c r="HJ94">
        <v>190.13397421596599</v>
      </c>
      <c r="HK94">
        <v>199.647990457574</v>
      </c>
      <c r="HL94" s="5">
        <v>208.94766869336101</v>
      </c>
    </row>
    <row r="95" spans="1:220" x14ac:dyDescent="0.25">
      <c r="A95" s="13">
        <v>9800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5">
        <v>0</v>
      </c>
      <c r="N95" s="13">
        <v>9800</v>
      </c>
      <c r="O95">
        <v>9.8410880174569204</v>
      </c>
      <c r="P95">
        <v>10.5246921803842</v>
      </c>
      <c r="Q95">
        <v>11.199894026565801</v>
      </c>
      <c r="R95">
        <v>11.8547783898837</v>
      </c>
      <c r="S95">
        <v>12.477257708437101</v>
      </c>
      <c r="T95">
        <v>13.0557244492505</v>
      </c>
      <c r="U95">
        <v>13.5796408326703</v>
      </c>
      <c r="V95">
        <v>14.0400087185236</v>
      </c>
      <c r="W95">
        <v>14.4296917938016</v>
      </c>
      <c r="X95">
        <v>14.743587899183501</v>
      </c>
      <c r="Y95" s="5">
        <v>14.9786667230494</v>
      </c>
      <c r="AA95" s="13">
        <v>9800</v>
      </c>
      <c r="AB95">
        <v>18.8699437988315</v>
      </c>
      <c r="AC95">
        <v>20.178607831101001</v>
      </c>
      <c r="AD95">
        <v>21.478673228542601</v>
      </c>
      <c r="AE95">
        <v>22.748927359331301</v>
      </c>
      <c r="AF95">
        <v>23.967430827841799</v>
      </c>
      <c r="AG95">
        <v>25.1126093615161</v>
      </c>
      <c r="AH95">
        <v>26.1642925799535</v>
      </c>
      <c r="AI95">
        <v>27.104599448374501</v>
      </c>
      <c r="AJ95">
        <v>27.918610183386399</v>
      </c>
      <c r="AK95">
        <v>28.594803420444599</v>
      </c>
      <c r="AL95" s="5">
        <v>29.125267180925299</v>
      </c>
      <c r="AN95" s="13">
        <v>9800</v>
      </c>
      <c r="AO95">
        <v>27.7676957181286</v>
      </c>
      <c r="AP95">
        <v>29.700645422434501</v>
      </c>
      <c r="AQ95">
        <v>31.632679034459201</v>
      </c>
      <c r="AR95">
        <v>33.534700734685799</v>
      </c>
      <c r="AS95">
        <v>35.3760119595985</v>
      </c>
      <c r="AT95">
        <v>37.125710098851897</v>
      </c>
      <c r="AU95">
        <v>38.754084067296397</v>
      </c>
      <c r="AV95">
        <v>40.233875102800603</v>
      </c>
      <c r="AW95">
        <v>41.541312096050902</v>
      </c>
      <c r="AX95">
        <v>42.656875160116201</v>
      </c>
      <c r="AY95" s="5">
        <v>43.565778268047502</v>
      </c>
      <c r="BA95" s="13">
        <v>9800</v>
      </c>
      <c r="BB95">
        <v>36.2652826546163</v>
      </c>
      <c r="BC95">
        <v>38.796025356013402</v>
      </c>
      <c r="BD95">
        <v>41.339404586593098</v>
      </c>
      <c r="BE95">
        <v>43.860086502573999</v>
      </c>
      <c r="BF95">
        <v>46.320124031329598</v>
      </c>
      <c r="BG95">
        <v>48.680533390871403</v>
      </c>
      <c r="BH95">
        <v>50.9029315235708</v>
      </c>
      <c r="BI95">
        <v>52.951085240403202</v>
      </c>
      <c r="BJ95">
        <v>54.792259906149198</v>
      </c>
      <c r="BK95">
        <v>56.398299693227898</v>
      </c>
      <c r="BL95" s="5">
        <v>57.746411029458102</v>
      </c>
      <c r="BN95" s="13">
        <v>9800</v>
      </c>
      <c r="BO95">
        <v>133.49423755100599</v>
      </c>
      <c r="BP95">
        <v>142.32581462951899</v>
      </c>
      <c r="BQ95">
        <v>151.61925816559199</v>
      </c>
      <c r="BR95">
        <v>161.350079830168</v>
      </c>
      <c r="BS95">
        <v>171.48526963669099</v>
      </c>
      <c r="BT95">
        <v>181.98369624237</v>
      </c>
      <c r="BU95">
        <v>192.796625607816</v>
      </c>
      <c r="BV95">
        <v>203.868242350483</v>
      </c>
      <c r="BW95">
        <v>215.13607219022299</v>
      </c>
      <c r="BX95">
        <v>226.531233111711</v>
      </c>
      <c r="BY95" s="5">
        <v>237.97706903818499</v>
      </c>
      <c r="CA95" s="13">
        <v>9800</v>
      </c>
      <c r="CB95">
        <v>51.109701859983602</v>
      </c>
      <c r="CC95">
        <v>54.671720972155597</v>
      </c>
      <c r="CD95">
        <v>58.281751957554299</v>
      </c>
      <c r="CE95">
        <v>61.896730724848297</v>
      </c>
      <c r="CF95">
        <v>65.469117636154095</v>
      </c>
      <c r="CG95">
        <v>68.948551565054402</v>
      </c>
      <c r="CH95">
        <v>72.283672734544695</v>
      </c>
      <c r="CI95">
        <v>75.423959767461</v>
      </c>
      <c r="CJ95">
        <v>78.321453604898906</v>
      </c>
      <c r="CK95">
        <v>80.932279061573993</v>
      </c>
      <c r="CL95" s="5">
        <v>83.217911907706906</v>
      </c>
      <c r="CN95" s="13">
        <v>9800</v>
      </c>
      <c r="CO95">
        <v>100.728124072014</v>
      </c>
      <c r="CP95">
        <v>109.37254613461</v>
      </c>
      <c r="CQ95">
        <v>118.65134602405899</v>
      </c>
      <c r="CR95">
        <v>128.53798918005899</v>
      </c>
      <c r="CS95">
        <v>138.994171419808</v>
      </c>
      <c r="CT95">
        <v>149.972438025965</v>
      </c>
      <c r="CU95">
        <v>161.41908873823701</v>
      </c>
      <c r="CV95">
        <v>173.19677839173099</v>
      </c>
      <c r="CW95">
        <v>184.95634328424899</v>
      </c>
      <c r="CX95">
        <v>196.79326761093299</v>
      </c>
      <c r="CY95" s="5">
        <v>208.58650257145601</v>
      </c>
      <c r="DA95" s="13">
        <v>9800</v>
      </c>
      <c r="DB95">
        <v>65.051334252989093</v>
      </c>
      <c r="DC95">
        <v>69.583646005120997</v>
      </c>
      <c r="DD95">
        <v>74.212120219694796</v>
      </c>
      <c r="DE95">
        <v>78.889688791320594</v>
      </c>
      <c r="DF95">
        <v>83.563007234925607</v>
      </c>
      <c r="DG95">
        <v>88.173977194211503</v>
      </c>
      <c r="DH95">
        <v>92.661516545802897</v>
      </c>
      <c r="DI95">
        <v>96.963435109622395</v>
      </c>
      <c r="DJ95">
        <v>101.018293924956</v>
      </c>
      <c r="DK95">
        <v>104.767158198562</v>
      </c>
      <c r="DL95" s="5">
        <v>108.15518690519001</v>
      </c>
      <c r="DN95" s="13">
        <v>9800</v>
      </c>
      <c r="DO95">
        <v>103.691252451786</v>
      </c>
      <c r="DP95">
        <v>110.816475437542</v>
      </c>
      <c r="DQ95">
        <v>118.226551509993</v>
      </c>
      <c r="DR95">
        <v>125.878749551884</v>
      </c>
      <c r="DS95">
        <v>133.720624444631</v>
      </c>
      <c r="DT95">
        <v>141.69069143764</v>
      </c>
      <c r="DU95">
        <v>149.71934598919401</v>
      </c>
      <c r="DV95">
        <v>157.72992780637901</v>
      </c>
      <c r="DW95">
        <v>165.639846593953</v>
      </c>
      <c r="DX95">
        <v>173.361720771356</v>
      </c>
      <c r="DY95" s="5">
        <v>180.804519214463</v>
      </c>
      <c r="EA95" s="13">
        <v>9800</v>
      </c>
      <c r="EB95">
        <v>130.72911645591699</v>
      </c>
      <c r="EC95">
        <v>139.42347055935801</v>
      </c>
      <c r="ED95">
        <v>148.56246259725</v>
      </c>
      <c r="EE95">
        <v>158.11914875429301</v>
      </c>
      <c r="EF95">
        <v>168.05768152314999</v>
      </c>
      <c r="EG95">
        <v>178.333681886248</v>
      </c>
      <c r="EH95">
        <v>188.89473521292999</v>
      </c>
      <c r="EI95">
        <v>199.680896765147</v>
      </c>
      <c r="EJ95">
        <v>210.62510823653199</v>
      </c>
      <c r="EK95">
        <v>221.65345794440699</v>
      </c>
      <c r="EL95" s="5">
        <v>232.68368299963501</v>
      </c>
      <c r="EN95" s="13">
        <v>9800</v>
      </c>
      <c r="EO95">
        <v>130.72911645591699</v>
      </c>
      <c r="EP95">
        <v>139.42347055935801</v>
      </c>
      <c r="EQ95">
        <v>148.56246259725</v>
      </c>
      <c r="ER95">
        <v>158.11914875429301</v>
      </c>
      <c r="ES95">
        <v>168.05768152314999</v>
      </c>
      <c r="ET95">
        <v>178.333681886248</v>
      </c>
      <c r="EU95">
        <v>188.89473521292999</v>
      </c>
      <c r="EV95">
        <v>199.680896765147</v>
      </c>
      <c r="EW95">
        <v>210.62510823653199</v>
      </c>
      <c r="EX95">
        <v>221.65345794440699</v>
      </c>
      <c r="EY95" s="5">
        <v>232.68368299963501</v>
      </c>
      <c r="FA95" s="13">
        <v>9800</v>
      </c>
      <c r="FB95">
        <v>77.385831111618103</v>
      </c>
      <c r="FC95">
        <v>82.7636321211438</v>
      </c>
      <c r="FD95">
        <v>88.289743178440204</v>
      </c>
      <c r="FE95">
        <v>93.916181116203404</v>
      </c>
      <c r="FF95">
        <v>99.587282588000093</v>
      </c>
      <c r="FG95">
        <v>105.24099910824</v>
      </c>
      <c r="FH95">
        <v>110.810473722602</v>
      </c>
      <c r="FI95">
        <v>116.225773885932</v>
      </c>
      <c r="FJ95">
        <v>121.41567230484701</v>
      </c>
      <c r="FK95">
        <v>126.309397359155</v>
      </c>
      <c r="FL95" s="5">
        <v>130.83830615364201</v>
      </c>
      <c r="FN95" s="13">
        <v>9800</v>
      </c>
      <c r="FO95">
        <v>89.186845116291195</v>
      </c>
      <c r="FP95">
        <v>95.365032834941999</v>
      </c>
      <c r="FQ95">
        <v>101.749569753879</v>
      </c>
      <c r="FR95">
        <v>108.29364724403101</v>
      </c>
      <c r="FS95">
        <v>114.941639676138</v>
      </c>
      <c r="FT95">
        <v>121.63012413409299</v>
      </c>
      <c r="FU95">
        <v>128.28918349038801</v>
      </c>
      <c r="FV95">
        <v>134.84388192988899</v>
      </c>
      <c r="FW95">
        <v>141.21581921153501</v>
      </c>
      <c r="FX95">
        <v>147.324700582323</v>
      </c>
      <c r="FY95" s="5">
        <v>153.08989257874401</v>
      </c>
      <c r="GA95" s="13">
        <v>9800</v>
      </c>
      <c r="GB95">
        <v>115.32288720265601</v>
      </c>
      <c r="GC95">
        <v>123.18321920514801</v>
      </c>
      <c r="GD95">
        <v>131.397027174149</v>
      </c>
      <c r="GE95">
        <v>139.92654315695299</v>
      </c>
      <c r="GF95">
        <v>148.72394531980299</v>
      </c>
      <c r="GG95">
        <v>157.731782733963</v>
      </c>
      <c r="GH95">
        <v>166.88359137018901</v>
      </c>
      <c r="GI95">
        <v>176.09999678706299</v>
      </c>
      <c r="GJ95">
        <v>185.298906280316</v>
      </c>
      <c r="GK95">
        <v>194.39217320524199</v>
      </c>
      <c r="GL95" s="5">
        <v>203.28364637199601</v>
      </c>
      <c r="GN95" s="13">
        <v>9800</v>
      </c>
      <c r="GO95">
        <v>127.05127780472201</v>
      </c>
      <c r="GP95">
        <v>135.56069514360701</v>
      </c>
      <c r="GQ95">
        <v>144.49240588703199</v>
      </c>
      <c r="GR95">
        <v>153.816324176454</v>
      </c>
      <c r="GS95">
        <v>163.49299605024601</v>
      </c>
      <c r="GT95">
        <v>173.47394746101099</v>
      </c>
      <c r="GU95">
        <v>183.702166798219</v>
      </c>
      <c r="GV95">
        <v>194.11261052344699</v>
      </c>
      <c r="GW95">
        <v>204.63263802498099</v>
      </c>
      <c r="GX95">
        <v>215.18231554246401</v>
      </c>
      <c r="GY95" s="5">
        <v>225.672794867438</v>
      </c>
      <c r="HA95" s="13">
        <v>9800</v>
      </c>
      <c r="HB95">
        <v>119.543722174057</v>
      </c>
      <c r="HC95">
        <v>127.657437853882</v>
      </c>
      <c r="HD95">
        <v>136.14949009108099</v>
      </c>
      <c r="HE95">
        <v>144.984169729451</v>
      </c>
      <c r="HF95">
        <v>154.11571441588899</v>
      </c>
      <c r="HG95">
        <v>163.48866633352301</v>
      </c>
      <c r="HH95">
        <v>173.038398427884</v>
      </c>
      <c r="HI95">
        <v>182.69170425128399</v>
      </c>
      <c r="HJ95">
        <v>192.36736699571901</v>
      </c>
      <c r="HK95">
        <v>201.97666063437799</v>
      </c>
      <c r="HL95" s="5">
        <v>211.41237916398299</v>
      </c>
    </row>
    <row r="96" spans="1:220" x14ac:dyDescent="0.25">
      <c r="A96" s="13">
        <v>11200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5">
        <v>0</v>
      </c>
      <c r="N96" s="13">
        <v>11200</v>
      </c>
      <c r="O96">
        <v>10.7487785244693</v>
      </c>
      <c r="P96">
        <v>11.4760699279822</v>
      </c>
      <c r="Q96">
        <v>12.1934753069827</v>
      </c>
      <c r="R96">
        <v>12.888724034958599</v>
      </c>
      <c r="S96">
        <v>13.5493981116944</v>
      </c>
      <c r="T96">
        <v>14.163580091359901</v>
      </c>
      <c r="U96">
        <v>14.7204399718761</v>
      </c>
      <c r="V96">
        <v>15.210705338136901</v>
      </c>
      <c r="W96">
        <v>15.6269867310208</v>
      </c>
      <c r="X96">
        <v>15.963955016173299</v>
      </c>
      <c r="Y96" s="5">
        <v>16.2183847691464</v>
      </c>
      <c r="AA96" s="13">
        <v>11200</v>
      </c>
      <c r="AB96">
        <v>20.4870081550431</v>
      </c>
      <c r="AC96">
        <v>21.870786644121601</v>
      </c>
      <c r="AD96">
        <v>23.244249153667401</v>
      </c>
      <c r="AE96">
        <v>24.5858095484699</v>
      </c>
      <c r="AF96">
        <v>25.873171819204501</v>
      </c>
      <c r="AG96">
        <v>27.084395410028499</v>
      </c>
      <c r="AH96">
        <v>28.198913380291501</v>
      </c>
      <c r="AI96">
        <v>29.1984076631941</v>
      </c>
      <c r="AJ96">
        <v>30.067481998969399</v>
      </c>
      <c r="AK96">
        <v>30.794109559494999</v>
      </c>
      <c r="AL96" s="5">
        <v>31.369860878907801</v>
      </c>
      <c r="AN96" s="13">
        <v>11200</v>
      </c>
      <c r="AO96">
        <v>29.972474722904199</v>
      </c>
      <c r="AP96">
        <v>32.004222221484603</v>
      </c>
      <c r="AQ96">
        <v>34.0338276547796</v>
      </c>
      <c r="AR96">
        <v>36.032023732560098</v>
      </c>
      <c r="AS96">
        <v>37.967952722494502</v>
      </c>
      <c r="AT96">
        <v>39.810507498132402</v>
      </c>
      <c r="AU96">
        <v>41.529677032481999</v>
      </c>
      <c r="AV96">
        <v>43.0977733171732</v>
      </c>
      <c r="AW96">
        <v>44.490452538005101</v>
      </c>
      <c r="AX96">
        <v>45.687483467356898</v>
      </c>
      <c r="AY96" s="5">
        <v>46.6732506349381</v>
      </c>
      <c r="BA96" s="13">
        <v>11200</v>
      </c>
      <c r="BB96">
        <v>38.931005678031703</v>
      </c>
      <c r="BC96">
        <v>41.5762824565263</v>
      </c>
      <c r="BD96">
        <v>44.233825511689503</v>
      </c>
      <c r="BE96">
        <v>46.868474196023399</v>
      </c>
      <c r="BF96">
        <v>49.442479543193599</v>
      </c>
      <c r="BG96">
        <v>51.916991439562601</v>
      </c>
      <c r="BH96">
        <v>54.253612270977797</v>
      </c>
      <c r="BI96">
        <v>56.415880426801898</v>
      </c>
      <c r="BJ96">
        <v>58.370578437425699</v>
      </c>
      <c r="BK96">
        <v>60.088799411002</v>
      </c>
      <c r="BL96" s="5">
        <v>61.546741369711903</v>
      </c>
      <c r="BN96" s="13">
        <v>11200</v>
      </c>
      <c r="BO96">
        <v>134.99443685536099</v>
      </c>
      <c r="BP96">
        <v>143.73039805144501</v>
      </c>
      <c r="BQ96">
        <v>152.91967485468899</v>
      </c>
      <c r="BR96">
        <v>162.540389136588</v>
      </c>
      <c r="BS96">
        <v>172.56293887520701</v>
      </c>
      <c r="BT96">
        <v>182.95038386329301</v>
      </c>
      <c r="BU96">
        <v>193.658940794871</v>
      </c>
      <c r="BV96">
        <v>204.63848378351599</v>
      </c>
      <c r="BW96">
        <v>215.83171668540601</v>
      </c>
      <c r="BX96">
        <v>227.17371067772399</v>
      </c>
      <c r="BY96" s="5">
        <v>238.599526929365</v>
      </c>
      <c r="CA96" s="13">
        <v>11200</v>
      </c>
      <c r="CB96">
        <v>54.352770769964003</v>
      </c>
      <c r="CC96">
        <v>58.041189562912798</v>
      </c>
      <c r="CD96">
        <v>61.7790749795953</v>
      </c>
      <c r="CE96">
        <v>65.524337474181095</v>
      </c>
      <c r="CF96">
        <v>69.230507227054702</v>
      </c>
      <c r="CG96">
        <v>72.848253770786897</v>
      </c>
      <c r="CH96">
        <v>76.327070159946402</v>
      </c>
      <c r="CI96">
        <v>79.616984206966805</v>
      </c>
      <c r="CJ96">
        <v>82.670181503886198</v>
      </c>
      <c r="CK96">
        <v>85.4424575121282</v>
      </c>
      <c r="CL96" s="5">
        <v>87.894448696059996</v>
      </c>
      <c r="CN96" s="13">
        <v>11200</v>
      </c>
      <c r="CO96">
        <v>102.13662669655901</v>
      </c>
      <c r="CP96">
        <v>110.716234041405</v>
      </c>
      <c r="CQ96">
        <v>119.918810120354</v>
      </c>
      <c r="CR96">
        <v>129.720616800247</v>
      </c>
      <c r="CS96">
        <v>140.08699365575899</v>
      </c>
      <c r="CT96">
        <v>150.974730053613</v>
      </c>
      <c r="CU96">
        <v>162.334716734761</v>
      </c>
      <c r="CV96">
        <v>173.99276781162499</v>
      </c>
      <c r="CW96">
        <v>185.76325963992599</v>
      </c>
      <c r="CX96">
        <v>197.66909756492799</v>
      </c>
      <c r="CY96" s="5">
        <v>209.60523271959201</v>
      </c>
      <c r="DA96" s="13">
        <v>11200</v>
      </c>
      <c r="DB96">
        <v>68.577877844876596</v>
      </c>
      <c r="DC96">
        <v>73.230372128545895</v>
      </c>
      <c r="DD96">
        <v>77.981883914240001</v>
      </c>
      <c r="DE96">
        <v>82.787174838833394</v>
      </c>
      <c r="DF96">
        <v>87.594961776195802</v>
      </c>
      <c r="DG96">
        <v>92.349283605490101</v>
      </c>
      <c r="DH96">
        <v>96.991097551777003</v>
      </c>
      <c r="DI96">
        <v>101.459980949507</v>
      </c>
      <c r="DJ96">
        <v>105.695830547233</v>
      </c>
      <c r="DK96">
        <v>109.640478960813</v>
      </c>
      <c r="DL96" s="5">
        <v>113.239176850991</v>
      </c>
      <c r="DN96" s="13">
        <v>11200</v>
      </c>
      <c r="DO96">
        <v>106.740089946227</v>
      </c>
      <c r="DP96">
        <v>113.888853237709</v>
      </c>
      <c r="DQ96">
        <v>121.323312765284</v>
      </c>
      <c r="DR96">
        <v>129.00422212028201</v>
      </c>
      <c r="DS96">
        <v>136.883392997394</v>
      </c>
      <c r="DT96">
        <v>144.9042838455</v>
      </c>
      <c r="DU96">
        <v>153.00279826932399</v>
      </c>
      <c r="DV96">
        <v>161.10820165840801</v>
      </c>
      <c r="DW96">
        <v>169.14408002705201</v>
      </c>
      <c r="DX96">
        <v>177.029294018044</v>
      </c>
      <c r="DY96" s="5">
        <v>184.678915329088</v>
      </c>
      <c r="EA96" s="13">
        <v>11200</v>
      </c>
      <c r="EB96">
        <v>132.408854475201</v>
      </c>
      <c r="EC96">
        <v>141.01776621011001</v>
      </c>
      <c r="ED96">
        <v>150.063963883539</v>
      </c>
      <c r="EE96">
        <v>159.52335930791801</v>
      </c>
      <c r="EF96">
        <v>169.36380122432499</v>
      </c>
      <c r="EG96">
        <v>179.545432786031</v>
      </c>
      <c r="EH96">
        <v>190.02116154948101</v>
      </c>
      <c r="EI96">
        <v>200.73713904913299</v>
      </c>
      <c r="EJ96">
        <v>211.63176751645</v>
      </c>
      <c r="EK96">
        <v>222.63515360454801</v>
      </c>
      <c r="EL96" s="5">
        <v>233.677660343014</v>
      </c>
      <c r="EN96" s="13">
        <v>11200</v>
      </c>
      <c r="EO96">
        <v>132.408854475201</v>
      </c>
      <c r="EP96">
        <v>141.01776621011001</v>
      </c>
      <c r="EQ96">
        <v>150.063963883539</v>
      </c>
      <c r="ER96">
        <v>159.52335930791801</v>
      </c>
      <c r="ES96">
        <v>169.36380122432499</v>
      </c>
      <c r="ET96">
        <v>179.545432786031</v>
      </c>
      <c r="EU96">
        <v>190.02116154948101</v>
      </c>
      <c r="EV96">
        <v>200.73713904913299</v>
      </c>
      <c r="EW96">
        <v>211.63176751645</v>
      </c>
      <c r="EX96">
        <v>222.63515360454801</v>
      </c>
      <c r="EY96" s="5">
        <v>233.677660343014</v>
      </c>
      <c r="FA96" s="13">
        <v>11200</v>
      </c>
      <c r="FB96">
        <v>80.959824895291803</v>
      </c>
      <c r="FC96">
        <v>86.4390650006372</v>
      </c>
      <c r="FD96">
        <v>92.069996342003407</v>
      </c>
      <c r="FE96">
        <v>97.807165635601294</v>
      </c>
      <c r="FF96">
        <v>103.597830156695</v>
      </c>
      <c r="FG96">
        <v>109.383100327713</v>
      </c>
      <c r="FH96">
        <v>115.099335096762</v>
      </c>
      <c r="FI96">
        <v>120.679680647002</v>
      </c>
      <c r="FJ96">
        <v>126.05565731721801</v>
      </c>
      <c r="FK96">
        <v>131.15872553388601</v>
      </c>
      <c r="FL96" s="5">
        <v>135.92178971679499</v>
      </c>
      <c r="FN96" s="13">
        <v>11200</v>
      </c>
      <c r="FO96">
        <v>92.629208051451997</v>
      </c>
      <c r="FP96">
        <v>98.8795959363907</v>
      </c>
      <c r="FQ96">
        <v>105.339233424705</v>
      </c>
      <c r="FR96">
        <v>111.964395940526</v>
      </c>
      <c r="FS96">
        <v>118.703109866763</v>
      </c>
      <c r="FT96">
        <v>125.496041564308</v>
      </c>
      <c r="FU96">
        <v>132.277634071568</v>
      </c>
      <c r="FV96">
        <v>138.97739357131201</v>
      </c>
      <c r="FW96">
        <v>145.52124224393199</v>
      </c>
      <c r="FX96">
        <v>151.83288089196401</v>
      </c>
      <c r="FY96" s="5">
        <v>157.83513479674701</v>
      </c>
      <c r="GA96" s="13">
        <v>11200</v>
      </c>
      <c r="GB96">
        <v>117.872867316412</v>
      </c>
      <c r="GC96">
        <v>125.708404875016</v>
      </c>
      <c r="GD96">
        <v>133.89514825593</v>
      </c>
      <c r="GE96">
        <v>142.397852792637</v>
      </c>
      <c r="GF96">
        <v>151.17344280463001</v>
      </c>
      <c r="GG96">
        <v>160.169537380691</v>
      </c>
      <c r="GH96">
        <v>169.32548767268599</v>
      </c>
      <c r="GI96">
        <v>178.57299055883001</v>
      </c>
      <c r="GJ96">
        <v>187.83669630764999</v>
      </c>
      <c r="GK96">
        <v>197.03476350285101</v>
      </c>
      <c r="GL96" s="5">
        <v>206.07935230133</v>
      </c>
      <c r="GN96" s="13">
        <v>11200</v>
      </c>
      <c r="GO96">
        <v>128.956587864385</v>
      </c>
      <c r="GP96">
        <v>137.39389719430301</v>
      </c>
      <c r="GQ96">
        <v>146.24759084786299</v>
      </c>
      <c r="GR96">
        <v>155.49073434085901</v>
      </c>
      <c r="GS96">
        <v>165.08791420230301</v>
      </c>
      <c r="GT96">
        <v>174.995568646642</v>
      </c>
      <c r="GU96">
        <v>185.16243791914201</v>
      </c>
      <c r="GV96">
        <v>195.53003332480299</v>
      </c>
      <c r="GW96">
        <v>206.031454906547</v>
      </c>
      <c r="GX96">
        <v>216.59076823600199</v>
      </c>
      <c r="GY96" s="5">
        <v>227.13276413555201</v>
      </c>
      <c r="HA96" s="13">
        <v>11200</v>
      </c>
      <c r="HB96">
        <v>121.869392113995</v>
      </c>
      <c r="HC96">
        <v>129.939090560073</v>
      </c>
      <c r="HD96">
        <v>138.38371006677099</v>
      </c>
      <c r="HE96">
        <v>147.17111946650201</v>
      </c>
      <c r="HF96">
        <v>156.2600775256</v>
      </c>
      <c r="HG96">
        <v>165.600559707201</v>
      </c>
      <c r="HH96">
        <v>175.13422938579501</v>
      </c>
      <c r="HI96">
        <v>184.793441778714</v>
      </c>
      <c r="HJ96">
        <v>194.50081118303601</v>
      </c>
      <c r="HK96">
        <v>204.178897733562</v>
      </c>
      <c r="HL96" s="5">
        <v>213.74030056989901</v>
      </c>
    </row>
    <row r="97" spans="1:220" x14ac:dyDescent="0.25">
      <c r="A97" s="13">
        <v>12600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5">
        <v>0</v>
      </c>
      <c r="N97" s="13">
        <v>12600</v>
      </c>
      <c r="O97">
        <v>11.7637110446859</v>
      </c>
      <c r="P97">
        <v>12.5386421467866</v>
      </c>
      <c r="Q97">
        <v>13.3021169924387</v>
      </c>
      <c r="R97">
        <v>14.0415015995488</v>
      </c>
      <c r="S97">
        <v>14.744037120344</v>
      </c>
      <c r="T97">
        <v>15.3974821070974</v>
      </c>
      <c r="U97">
        <v>15.9906959876445</v>
      </c>
      <c r="V97">
        <v>16.514109550275101</v>
      </c>
      <c r="W97">
        <v>16.9600542046268</v>
      </c>
      <c r="X97">
        <v>17.322945578371399</v>
      </c>
      <c r="Y97" s="5">
        <v>17.599334033286699</v>
      </c>
      <c r="AA97" s="13">
        <v>12600</v>
      </c>
      <c r="AB97">
        <v>22.272757242116601</v>
      </c>
      <c r="AC97">
        <v>23.737265226181201</v>
      </c>
      <c r="AD97">
        <v>25.189773068309901</v>
      </c>
      <c r="AE97">
        <v>26.608344332844201</v>
      </c>
      <c r="AF97">
        <v>27.970342579121699</v>
      </c>
      <c r="AG97">
        <v>29.2534669778215</v>
      </c>
      <c r="AH97">
        <v>30.4367474861088</v>
      </c>
      <c r="AI97">
        <v>31.501408551294201</v>
      </c>
      <c r="AJ97">
        <v>32.4315428986759</v>
      </c>
      <c r="AK97">
        <v>33.214570621184798</v>
      </c>
      <c r="AL97" s="5">
        <v>33.841486062992402</v>
      </c>
      <c r="AN97" s="13">
        <v>12600</v>
      </c>
      <c r="AO97">
        <v>32.3784983084076</v>
      </c>
      <c r="AP97">
        <v>34.514932045107301</v>
      </c>
      <c r="AQ97">
        <v>36.648217666820997</v>
      </c>
      <c r="AR97">
        <v>38.7489824654891</v>
      </c>
      <c r="AS97">
        <v>40.78626689491</v>
      </c>
      <c r="AT97">
        <v>42.728803791066603</v>
      </c>
      <c r="AU97">
        <v>44.546309983179903</v>
      </c>
      <c r="AV97">
        <v>46.210676135956902</v>
      </c>
      <c r="AW97">
        <v>47.696971534368501</v>
      </c>
      <c r="AX97">
        <v>48.984216311380798</v>
      </c>
      <c r="AY97" s="5">
        <v>50.055905498527601</v>
      </c>
      <c r="BA97" s="13">
        <v>12600</v>
      </c>
      <c r="BB97">
        <v>41.8079728741343</v>
      </c>
      <c r="BC97">
        <v>44.572959459146098</v>
      </c>
      <c r="BD97">
        <v>47.350238745994801</v>
      </c>
      <c r="BE97">
        <v>50.104927474234003</v>
      </c>
      <c r="BF97">
        <v>52.799571503407897</v>
      </c>
      <c r="BG97">
        <v>55.395540033328501</v>
      </c>
      <c r="BH97">
        <v>57.854491664182603</v>
      </c>
      <c r="BI97">
        <v>60.139788219527603</v>
      </c>
      <c r="BJ97">
        <v>62.217758368018004</v>
      </c>
      <c r="BK97">
        <v>64.058746799968006</v>
      </c>
      <c r="BL97" s="5">
        <v>65.637916904107499</v>
      </c>
      <c r="BN97" s="13">
        <v>12600</v>
      </c>
      <c r="BO97">
        <v>136.44240058371301</v>
      </c>
      <c r="BP97">
        <v>145.07813871994699</v>
      </c>
      <c r="BQ97">
        <v>154.15821246378599</v>
      </c>
      <c r="BR97">
        <v>163.66312209843599</v>
      </c>
      <c r="BS97">
        <v>173.566380343872</v>
      </c>
      <c r="BT97">
        <v>183.834122462517</v>
      </c>
      <c r="BU97">
        <v>194.42634246825099</v>
      </c>
      <c r="BV97">
        <v>205.29865707974099</v>
      </c>
      <c r="BW97">
        <v>216.40065829445899</v>
      </c>
      <c r="BX97">
        <v>227.67690782580999</v>
      </c>
      <c r="BY97" s="5">
        <v>239.06701586719399</v>
      </c>
      <c r="CA97" s="13">
        <v>12600</v>
      </c>
      <c r="CB97">
        <v>57.787211736948002</v>
      </c>
      <c r="CC97">
        <v>61.604497219111302</v>
      </c>
      <c r="CD97">
        <v>65.473307400352894</v>
      </c>
      <c r="CE97">
        <v>69.3526678691684</v>
      </c>
      <c r="CF97">
        <v>73.197317118766307</v>
      </c>
      <c r="CG97">
        <v>76.9590923727758</v>
      </c>
      <c r="CH97">
        <v>80.588475030362403</v>
      </c>
      <c r="CI97">
        <v>84.036174470335496</v>
      </c>
      <c r="CJ97">
        <v>87.254646718452406</v>
      </c>
      <c r="CK97">
        <v>90.199471948130807</v>
      </c>
      <c r="CL97" s="5">
        <v>92.830543258363605</v>
      </c>
      <c r="CN97" s="13">
        <v>12600</v>
      </c>
      <c r="CO97">
        <v>104.035169816493</v>
      </c>
      <c r="CP97">
        <v>112.747539471388</v>
      </c>
      <c r="CQ97">
        <v>122.10013983068301</v>
      </c>
      <c r="CR97">
        <v>132.07135634638499</v>
      </c>
      <c r="CS97">
        <v>142.62888056418799</v>
      </c>
      <c r="CT97">
        <v>153.73207432445301</v>
      </c>
      <c r="CU97">
        <v>165.33461586919501</v>
      </c>
      <c r="CV97">
        <v>177.28571623168699</v>
      </c>
      <c r="CW97">
        <v>189.42459175886901</v>
      </c>
      <c r="CX97">
        <v>201.76394763642199</v>
      </c>
      <c r="CY97" s="5">
        <v>214.209980479672</v>
      </c>
      <c r="DA97" s="13">
        <v>12600</v>
      </c>
      <c r="DB97">
        <v>72.248498631230703</v>
      </c>
      <c r="DC97">
        <v>77.020291386390198</v>
      </c>
      <c r="DD97">
        <v>81.8945741454542</v>
      </c>
      <c r="DE97">
        <v>86.828064840631995</v>
      </c>
      <c r="DF97">
        <v>91.771668718535594</v>
      </c>
      <c r="DG97">
        <v>96.671695919937207</v>
      </c>
      <c r="DH97">
        <v>101.47129080765799</v>
      </c>
      <c r="DI97">
        <v>106.111965162961</v>
      </c>
      <c r="DJ97">
        <v>110.535140468058</v>
      </c>
      <c r="DK97">
        <v>114.683627805767</v>
      </c>
      <c r="DL97" s="5">
        <v>118.502999257604</v>
      </c>
      <c r="DN97" s="13">
        <v>12600</v>
      </c>
      <c r="DO97">
        <v>109.77389238364999</v>
      </c>
      <c r="DP97">
        <v>116.93930381648801</v>
      </c>
      <c r="DQ97">
        <v>124.39125320096799</v>
      </c>
      <c r="DR97">
        <v>132.09385898781599</v>
      </c>
      <c r="DS97">
        <v>140.003030453973</v>
      </c>
      <c r="DT97">
        <v>148.066982488636</v>
      </c>
      <c r="DU97">
        <v>156.22692964202801</v>
      </c>
      <c r="DV97">
        <v>164.41787689508101</v>
      </c>
      <c r="DW97">
        <v>172.569437190271</v>
      </c>
      <c r="DX97">
        <v>180.606630336558</v>
      </c>
      <c r="DY97" s="5">
        <v>188.45064784416601</v>
      </c>
      <c r="EA97" s="13">
        <v>12600</v>
      </c>
      <c r="EB97">
        <v>134.03559331696201</v>
      </c>
      <c r="EC97">
        <v>142.55431628351701</v>
      </c>
      <c r="ED97">
        <v>151.502552404982</v>
      </c>
      <c r="EE97">
        <v>160.858821170314</v>
      </c>
      <c r="EF97">
        <v>170.594355080095</v>
      </c>
      <c r="EG97">
        <v>180.67258578532801</v>
      </c>
      <c r="EH97">
        <v>191.05045243369199</v>
      </c>
      <c r="EI97">
        <v>201.680305009622</v>
      </c>
      <c r="EJ97">
        <v>212.50797652185199</v>
      </c>
      <c r="EK97">
        <v>223.47385715227699</v>
      </c>
      <c r="EL97" s="5">
        <v>234.51296992661199</v>
      </c>
      <c r="EN97" s="13">
        <v>12600</v>
      </c>
      <c r="EO97">
        <v>134.03559331696201</v>
      </c>
      <c r="EP97">
        <v>142.55431628351701</v>
      </c>
      <c r="EQ97">
        <v>151.502552404982</v>
      </c>
      <c r="ER97">
        <v>160.858821170314</v>
      </c>
      <c r="ES97">
        <v>170.594355080095</v>
      </c>
      <c r="ET97">
        <v>180.67258578532801</v>
      </c>
      <c r="EU97">
        <v>191.05045243369199</v>
      </c>
      <c r="EV97">
        <v>201.680305009622</v>
      </c>
      <c r="EW97">
        <v>212.50797652185199</v>
      </c>
      <c r="EX97">
        <v>223.47385715227699</v>
      </c>
      <c r="EY97" s="5">
        <v>234.51296992661199</v>
      </c>
      <c r="FA97" s="13">
        <v>12600</v>
      </c>
      <c r="FB97">
        <v>84.624668202663003</v>
      </c>
      <c r="FC97">
        <v>90.201610174844106</v>
      </c>
      <c r="FD97">
        <v>95.934115468301002</v>
      </c>
      <c r="FE97">
        <v>101.779335281618</v>
      </c>
      <c r="FF97">
        <v>107.68751848820899</v>
      </c>
      <c r="FG97">
        <v>113.603012807447</v>
      </c>
      <c r="FH97">
        <v>119.465491772579</v>
      </c>
      <c r="FI97">
        <v>125.21131226195</v>
      </c>
      <c r="FJ97">
        <v>130.77491919716701</v>
      </c>
      <c r="FK97">
        <v>136.090236341023</v>
      </c>
      <c r="FL97" s="5">
        <v>141.09200717317299</v>
      </c>
      <c r="FN97" s="13">
        <v>12600</v>
      </c>
      <c r="FO97">
        <v>96.110547254889397</v>
      </c>
      <c r="FP97">
        <v>102.427316903942</v>
      </c>
      <c r="FQ97">
        <v>108.95652310253</v>
      </c>
      <c r="FR97">
        <v>115.657521009338</v>
      </c>
      <c r="FS97">
        <v>122.481968920255</v>
      </c>
      <c r="FT97">
        <v>129.374599819754</v>
      </c>
      <c r="FU97">
        <v>136.27420867325199</v>
      </c>
      <c r="FV97">
        <v>143.11476909652299</v>
      </c>
      <c r="FW97">
        <v>149.826605132097</v>
      </c>
      <c r="FX97">
        <v>156.337567009276</v>
      </c>
      <c r="FY97" s="5">
        <v>162.57418660869001</v>
      </c>
      <c r="GA97" s="13">
        <v>12600</v>
      </c>
      <c r="GB97">
        <v>120.375756150225</v>
      </c>
      <c r="GC97">
        <v>128.17940415555799</v>
      </c>
      <c r="GD97">
        <v>136.33151737851</v>
      </c>
      <c r="GE97">
        <v>144.80109724745901</v>
      </c>
      <c r="GF97">
        <v>153.54881213395899</v>
      </c>
      <c r="GG97">
        <v>162.52734063074101</v>
      </c>
      <c r="GH97">
        <v>171.68185502497801</v>
      </c>
      <c r="GI97">
        <v>180.950560152695</v>
      </c>
      <c r="GJ97">
        <v>190.26521518112301</v>
      </c>
      <c r="GK97">
        <v>199.551590998931</v>
      </c>
      <c r="GL97" s="5">
        <v>208.72984787213301</v>
      </c>
      <c r="GN97" s="13">
        <v>12600</v>
      </c>
      <c r="GO97">
        <v>130.81002396539799</v>
      </c>
      <c r="GP97">
        <v>139.17034128130999</v>
      </c>
      <c r="GQ97">
        <v>147.940742339416</v>
      </c>
      <c r="GR97">
        <v>157.09717954874299</v>
      </c>
      <c r="GS97">
        <v>166.607947935852</v>
      </c>
      <c r="GT97">
        <v>176.43301961832</v>
      </c>
      <c r="GU97">
        <v>186.52545482562499</v>
      </c>
      <c r="GV97">
        <v>196.833496868417</v>
      </c>
      <c r="GW97">
        <v>207.29830138699899</v>
      </c>
      <c r="GX97">
        <v>217.85513383942299</v>
      </c>
      <c r="GY97" s="5">
        <v>228.43346756061899</v>
      </c>
      <c r="HA97" s="13">
        <v>12600</v>
      </c>
      <c r="HB97">
        <v>124.15036606795999</v>
      </c>
      <c r="HC97">
        <v>132.170736348909</v>
      </c>
      <c r="HD97">
        <v>140.56232963163799</v>
      </c>
      <c r="HE97">
        <v>149.29573694969099</v>
      </c>
      <c r="HF97">
        <v>158.33325000464399</v>
      </c>
      <c r="HG97">
        <v>167.630102842865</v>
      </c>
      <c r="HH97">
        <v>177.13352395335201</v>
      </c>
      <c r="HI97">
        <v>186.78366051685001</v>
      </c>
      <c r="HJ97">
        <v>196.514006761715</v>
      </c>
      <c r="HK97">
        <v>206.251746257326</v>
      </c>
      <c r="HL97" s="5">
        <v>215.917990406559</v>
      </c>
    </row>
    <row r="98" spans="1:220" x14ac:dyDescent="0.25">
      <c r="A98" s="13">
        <v>14000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5">
        <v>0</v>
      </c>
      <c r="N98" s="13">
        <v>14000</v>
      </c>
      <c r="O98">
        <v>13.8546911093209</v>
      </c>
      <c r="P98">
        <v>14.761646105472099</v>
      </c>
      <c r="Q98">
        <v>15.655973828309399</v>
      </c>
      <c r="R98">
        <v>16.523202558922499</v>
      </c>
      <c r="S98">
        <v>17.3486701365544</v>
      </c>
      <c r="T98">
        <v>18.118245092321398</v>
      </c>
      <c r="U98">
        <v>18.818988774567</v>
      </c>
      <c r="V98">
        <v>19.439697301564401</v>
      </c>
      <c r="W98">
        <v>19.971289827896801</v>
      </c>
      <c r="X98">
        <v>20.407035594931202</v>
      </c>
      <c r="Y98" s="5">
        <v>20.742631378411598</v>
      </c>
      <c r="AA98" s="13">
        <v>14000</v>
      </c>
      <c r="AB98">
        <v>25.879047053701701</v>
      </c>
      <c r="AC98">
        <v>27.568285982792801</v>
      </c>
      <c r="AD98">
        <v>29.246431778455001</v>
      </c>
      <c r="AE98">
        <v>30.889054994402699</v>
      </c>
      <c r="AF98">
        <v>32.470809117366201</v>
      </c>
      <c r="AG98">
        <v>33.966545938066602</v>
      </c>
      <c r="AH98">
        <v>35.352403773602099</v>
      </c>
      <c r="AI98">
        <v>36.606770647334201</v>
      </c>
      <c r="AJ98">
        <v>37.711056486862297</v>
      </c>
      <c r="AK98">
        <v>38.6502427000949</v>
      </c>
      <c r="AL98" s="5">
        <v>39.413206288059797</v>
      </c>
      <c r="AN98" s="13">
        <v>14000</v>
      </c>
      <c r="AO98">
        <v>37.147199778064298</v>
      </c>
      <c r="AP98">
        <v>39.578093035193397</v>
      </c>
      <c r="AQ98">
        <v>42.010580672789203</v>
      </c>
      <c r="AR98">
        <v>44.412795430805097</v>
      </c>
      <c r="AS98">
        <v>46.750921198689198</v>
      </c>
      <c r="AT98">
        <v>48.990517815094599</v>
      </c>
      <c r="AU98">
        <v>51.0978816646832</v>
      </c>
      <c r="AV98">
        <v>53.041325027575397</v>
      </c>
      <c r="AW98">
        <v>54.792285316788899</v>
      </c>
      <c r="AX98">
        <v>56.326209651868801</v>
      </c>
      <c r="AY98" s="5">
        <v>57.623191898496302</v>
      </c>
      <c r="BA98" s="13">
        <v>14000</v>
      </c>
      <c r="BB98">
        <v>47.413178371944497</v>
      </c>
      <c r="BC98">
        <v>50.520529192147698</v>
      </c>
      <c r="BD98">
        <v>53.649302522581699</v>
      </c>
      <c r="BE98">
        <v>56.762532708740402</v>
      </c>
      <c r="BF98">
        <v>59.820228839378302</v>
      </c>
      <c r="BG98">
        <v>62.780768882398299</v>
      </c>
      <c r="BH98">
        <v>65.602391736169906</v>
      </c>
      <c r="BI98">
        <v>68.244665002568397</v>
      </c>
      <c r="BJ98">
        <v>70.669828912729898</v>
      </c>
      <c r="BK98">
        <v>72.843947810563904</v>
      </c>
      <c r="BL98" s="5">
        <v>74.737831170410004</v>
      </c>
      <c r="BN98" s="13">
        <v>14000</v>
      </c>
      <c r="BO98">
        <v>138.895998349716</v>
      </c>
      <c r="BP98">
        <v>147.61953803647299</v>
      </c>
      <c r="BQ98">
        <v>156.79957234367899</v>
      </c>
      <c r="BR98">
        <v>166.41884871711</v>
      </c>
      <c r="BS98">
        <v>176.45321162026099</v>
      </c>
      <c r="BT98">
        <v>186.871913301289</v>
      </c>
      <c r="BU98">
        <v>197.63966213269001</v>
      </c>
      <c r="BV98">
        <v>208.715431734063</v>
      </c>
      <c r="BW98">
        <v>220.053431701383</v>
      </c>
      <c r="BX98">
        <v>231.603396284507</v>
      </c>
      <c r="BY98" s="5">
        <v>243.31068815828601</v>
      </c>
      <c r="CA98" s="13">
        <v>14000</v>
      </c>
      <c r="CB98">
        <v>64.290519706826004</v>
      </c>
      <c r="CC98">
        <v>68.495026551196304</v>
      </c>
      <c r="CD98">
        <v>72.767866073994995</v>
      </c>
      <c r="CE98">
        <v>77.067229814968201</v>
      </c>
      <c r="CF98">
        <v>81.346541438127005</v>
      </c>
      <c r="CG98">
        <v>85.555769454229406</v>
      </c>
      <c r="CH98">
        <v>89.642916878704895</v>
      </c>
      <c r="CI98">
        <v>93.555574203797704</v>
      </c>
      <c r="CJ98">
        <v>97.242437075583297</v>
      </c>
      <c r="CK98">
        <v>100.65471477559301</v>
      </c>
      <c r="CL98" s="5">
        <v>103.74738188299899</v>
      </c>
      <c r="CN98" s="13">
        <v>14000</v>
      </c>
      <c r="CO98">
        <v>105.611334722542</v>
      </c>
      <c r="CP98">
        <v>114.433383547281</v>
      </c>
      <c r="CQ98">
        <v>123.910163844314</v>
      </c>
      <c r="CR98">
        <v>134.021872602494</v>
      </c>
      <c r="CS98">
        <v>144.73821910946899</v>
      </c>
      <c r="CT98">
        <v>156.02078647295801</v>
      </c>
      <c r="CU98">
        <v>167.825677594647</v>
      </c>
      <c r="CV98">
        <v>180.02228854407701</v>
      </c>
      <c r="CW98">
        <v>192.47146058402899</v>
      </c>
      <c r="CX98">
        <v>205.177534346393</v>
      </c>
      <c r="CY98" s="5">
        <v>218.05699539374899</v>
      </c>
      <c r="DA98" s="13">
        <v>14000</v>
      </c>
      <c r="DB98">
        <v>79.027572988179998</v>
      </c>
      <c r="DC98">
        <v>84.1909703246546</v>
      </c>
      <c r="DD98">
        <v>89.479539734381007</v>
      </c>
      <c r="DE98">
        <v>94.850555996192796</v>
      </c>
      <c r="DF98">
        <v>100.255118947382</v>
      </c>
      <c r="DG98">
        <v>105.639258095717</v>
      </c>
      <c r="DH98">
        <v>110.945250234432</v>
      </c>
      <c r="DI98">
        <v>116.11305075799601</v>
      </c>
      <c r="DJ98">
        <v>121.08175117550699</v>
      </c>
      <c r="DK98">
        <v>125.790997126574</v>
      </c>
      <c r="DL98" s="5">
        <v>130.182325391315</v>
      </c>
      <c r="DN98" s="13">
        <v>14000</v>
      </c>
      <c r="DO98">
        <v>115.06585159679</v>
      </c>
      <c r="DP98">
        <v>122.49275848351201</v>
      </c>
      <c r="DQ98">
        <v>130.23133993085199</v>
      </c>
      <c r="DR98">
        <v>138.248812303672</v>
      </c>
      <c r="DS98">
        <v>146.50445350942701</v>
      </c>
      <c r="DT98">
        <v>154.95006526936399</v>
      </c>
      <c r="DU98">
        <v>163.530593920521</v>
      </c>
      <c r="DV98">
        <v>172.184827600631</v>
      </c>
      <c r="DW98">
        <v>180.846099183842</v>
      </c>
      <c r="DX98">
        <v>189.44294757084199</v>
      </c>
      <c r="DY98" s="5">
        <v>197.899718846128</v>
      </c>
      <c r="EA98" s="13">
        <v>14000</v>
      </c>
      <c r="EB98">
        <v>136.80212543543499</v>
      </c>
      <c r="EC98">
        <v>145.42489606678899</v>
      </c>
      <c r="ED98">
        <v>154.49104669457401</v>
      </c>
      <c r="EE98">
        <v>163.98156669142799</v>
      </c>
      <c r="EF98">
        <v>173.87022392695101</v>
      </c>
      <c r="EG98">
        <v>184.12383526848899</v>
      </c>
      <c r="EH98">
        <v>194.70449199332501</v>
      </c>
      <c r="EI98">
        <v>205.56811429072599</v>
      </c>
      <c r="EJ98">
        <v>216.665465284693</v>
      </c>
      <c r="EK98">
        <v>227.942413863794</v>
      </c>
      <c r="EL98" s="5">
        <v>239.34001809071</v>
      </c>
      <c r="EN98" s="13">
        <v>14000</v>
      </c>
      <c r="EO98">
        <v>136.80212543543499</v>
      </c>
      <c r="EP98">
        <v>145.42489606678899</v>
      </c>
      <c r="EQ98">
        <v>154.49104669457401</v>
      </c>
      <c r="ER98">
        <v>163.98156669142799</v>
      </c>
      <c r="ES98">
        <v>173.87022392695101</v>
      </c>
      <c r="ET98">
        <v>184.12383526848899</v>
      </c>
      <c r="EU98">
        <v>194.70449199332501</v>
      </c>
      <c r="EV98">
        <v>205.56811429072599</v>
      </c>
      <c r="EW98">
        <v>216.665465284693</v>
      </c>
      <c r="EX98">
        <v>227.942413863794</v>
      </c>
      <c r="EY98" s="5">
        <v>239.34001809071</v>
      </c>
      <c r="FA98" s="13">
        <v>14000</v>
      </c>
      <c r="FB98">
        <v>91.254850790535002</v>
      </c>
      <c r="FC98">
        <v>97.201578251421495</v>
      </c>
      <c r="FD98">
        <v>103.32978865889601</v>
      </c>
      <c r="FE98">
        <v>109.598312783502</v>
      </c>
      <c r="FF98">
        <v>115.95889880026201</v>
      </c>
      <c r="FG98">
        <v>122.357096047727</v>
      </c>
      <c r="FH98">
        <v>128.73335284990199</v>
      </c>
      <c r="FI98">
        <v>135.02423967351399</v>
      </c>
      <c r="FJ98">
        <v>141.16372019501699</v>
      </c>
      <c r="FK98">
        <v>147.084414511685</v>
      </c>
      <c r="FL98" s="5">
        <v>152.71882353078601</v>
      </c>
      <c r="FN98" s="13">
        <v>14000</v>
      </c>
      <c r="FO98">
        <v>102.297439019652</v>
      </c>
      <c r="FP98">
        <v>108.944127415482</v>
      </c>
      <c r="FQ98">
        <v>115.830136278591</v>
      </c>
      <c r="FR98">
        <v>122.9173425046</v>
      </c>
      <c r="FS98">
        <v>130.15995451760401</v>
      </c>
      <c r="FT98">
        <v>137.50518588966699</v>
      </c>
      <c r="FU98">
        <v>144.89412500052799</v>
      </c>
      <c r="FV98">
        <v>152.262717845331</v>
      </c>
      <c r="FW98">
        <v>159.54279269982499</v>
      </c>
      <c r="FX98">
        <v>166.66307791095201</v>
      </c>
      <c r="FY98" s="5">
        <v>173.550190834501</v>
      </c>
      <c r="GA98" s="13">
        <v>14000</v>
      </c>
      <c r="GB98">
        <v>124.70557264743999</v>
      </c>
      <c r="GC98">
        <v>132.70351001504901</v>
      </c>
      <c r="GD98">
        <v>141.07129277507099</v>
      </c>
      <c r="GE98">
        <v>149.78111158204001</v>
      </c>
      <c r="GF98">
        <v>158.797255823337</v>
      </c>
      <c r="GG98">
        <v>168.076447944298</v>
      </c>
      <c r="GH98">
        <v>177.56830220985</v>
      </c>
      <c r="GI98">
        <v>187.215822400078</v>
      </c>
      <c r="GJ98">
        <v>196.95586367544999</v>
      </c>
      <c r="GK98">
        <v>206.71950679235499</v>
      </c>
      <c r="GL98" s="5">
        <v>216.43232255058601</v>
      </c>
      <c r="GN98" s="13">
        <v>14000</v>
      </c>
      <c r="GO98">
        <v>133.97823672832101</v>
      </c>
      <c r="GP98">
        <v>142.463926552299</v>
      </c>
      <c r="GQ98">
        <v>151.37564450334901</v>
      </c>
      <c r="GR98">
        <v>160.692074556042</v>
      </c>
      <c r="GS98">
        <v>170.38427561749199</v>
      </c>
      <c r="GT98">
        <v>180.41590528624101</v>
      </c>
      <c r="GU98">
        <v>190.74568313770999</v>
      </c>
      <c r="GV98">
        <v>201.325624148743</v>
      </c>
      <c r="GW98">
        <v>212.10212200167899</v>
      </c>
      <c r="GX98">
        <v>223.01619501423701</v>
      </c>
      <c r="GY98" s="5">
        <v>234.003564275841</v>
      </c>
      <c r="HA98" s="13">
        <v>14000</v>
      </c>
      <c r="HB98">
        <v>128.083968317917</v>
      </c>
      <c r="HC98">
        <v>136.27277106623399</v>
      </c>
      <c r="HD98">
        <v>144.851960890404</v>
      </c>
      <c r="HE98">
        <v>153.79568459682699</v>
      </c>
      <c r="HF98">
        <v>163.070288826661</v>
      </c>
      <c r="HG98">
        <v>172.63462638510299</v>
      </c>
      <c r="HH98">
        <v>182.44047527376401</v>
      </c>
      <c r="HI98">
        <v>192.432983030456</v>
      </c>
      <c r="HJ98">
        <v>202.55105921161601</v>
      </c>
      <c r="HK98">
        <v>212.72766133193301</v>
      </c>
      <c r="HL98" s="5">
        <v>222.88994904549901</v>
      </c>
    </row>
    <row r="99" spans="1:220" x14ac:dyDescent="0.25">
      <c r="A99" s="13"/>
      <c r="L99" s="5"/>
      <c r="N99" s="13"/>
      <c r="Y99" s="5"/>
      <c r="AA99" s="13"/>
      <c r="AL99" s="5"/>
      <c r="AN99" s="13"/>
      <c r="AY99" s="5"/>
      <c r="BA99" s="13"/>
      <c r="BL99" s="5"/>
      <c r="BN99" s="13"/>
      <c r="BY99" s="5"/>
      <c r="CA99" s="13"/>
      <c r="CL99" s="5"/>
      <c r="CN99" s="13"/>
      <c r="CY99" s="5"/>
      <c r="DA99" s="13"/>
      <c r="DL99" s="5"/>
      <c r="DN99" s="13"/>
      <c r="DY99" s="5"/>
      <c r="EA99" s="13"/>
      <c r="EL99" s="5"/>
      <c r="EN99" s="13"/>
      <c r="EY99" s="5"/>
      <c r="FA99" s="13"/>
      <c r="FL99" s="5"/>
      <c r="FN99" s="13"/>
      <c r="FY99" s="5"/>
      <c r="GA99" s="13"/>
      <c r="GL99" s="5"/>
      <c r="GN99" s="13"/>
      <c r="GY99" s="5"/>
      <c r="HA99" s="13"/>
      <c r="HL99" s="5"/>
    </row>
    <row r="100" spans="1:220" x14ac:dyDescent="0.25">
      <c r="A100" s="13"/>
      <c r="L100" s="5"/>
      <c r="N100" s="13"/>
      <c r="Y100" s="5"/>
      <c r="AA100" s="13"/>
      <c r="AL100" s="5"/>
      <c r="AN100" s="13"/>
      <c r="AY100" s="5"/>
      <c r="BA100" s="13"/>
      <c r="BL100" s="5"/>
      <c r="BN100" s="13"/>
      <c r="BY100" s="5"/>
      <c r="CA100" s="13"/>
      <c r="CL100" s="5"/>
      <c r="CN100" s="13"/>
      <c r="CY100" s="5"/>
      <c r="DA100" s="13"/>
      <c r="DL100" s="5"/>
      <c r="DN100" s="13"/>
      <c r="DY100" s="5"/>
      <c r="EA100" s="13"/>
      <c r="EL100" s="5"/>
      <c r="EN100" s="13"/>
      <c r="EY100" s="5"/>
      <c r="FA100" s="13"/>
      <c r="FL100" s="5"/>
      <c r="FN100" s="13"/>
      <c r="FY100" s="5"/>
      <c r="GA100" s="13"/>
      <c r="GL100" s="5"/>
      <c r="GN100" s="13"/>
      <c r="GY100" s="5"/>
      <c r="HA100" s="13"/>
      <c r="HL100" s="5"/>
    </row>
    <row r="101" spans="1:220" x14ac:dyDescent="0.25">
      <c r="A101" s="13" t="s">
        <v>253</v>
      </c>
      <c r="B101">
        <v>0</v>
      </c>
      <c r="C101">
        <v>0.09</v>
      </c>
      <c r="D101">
        <v>0.18</v>
      </c>
      <c r="E101">
        <v>0.27</v>
      </c>
      <c r="F101">
        <v>0.36</v>
      </c>
      <c r="G101">
        <v>0.45</v>
      </c>
      <c r="H101">
        <v>0.54</v>
      </c>
      <c r="I101">
        <v>0.63</v>
      </c>
      <c r="J101">
        <v>0.72</v>
      </c>
      <c r="K101">
        <v>0.80999999999999905</v>
      </c>
      <c r="L101" s="5">
        <v>0.9</v>
      </c>
      <c r="N101" s="13" t="s">
        <v>253</v>
      </c>
      <c r="O101">
        <v>0</v>
      </c>
      <c r="P101">
        <v>0.09</v>
      </c>
      <c r="Q101">
        <v>0.18</v>
      </c>
      <c r="R101">
        <v>0.27</v>
      </c>
      <c r="S101">
        <v>0.36</v>
      </c>
      <c r="T101">
        <v>0.45</v>
      </c>
      <c r="U101">
        <v>0.54</v>
      </c>
      <c r="V101">
        <v>0.63</v>
      </c>
      <c r="W101">
        <v>0.72</v>
      </c>
      <c r="X101">
        <v>0.80999999999999905</v>
      </c>
      <c r="Y101" s="5">
        <v>0.9</v>
      </c>
      <c r="AA101" s="13" t="s">
        <v>253</v>
      </c>
      <c r="AB101">
        <v>0</v>
      </c>
      <c r="AC101">
        <v>0.09</v>
      </c>
      <c r="AD101">
        <v>0.18</v>
      </c>
      <c r="AE101">
        <v>0.27</v>
      </c>
      <c r="AF101">
        <v>0.36</v>
      </c>
      <c r="AG101">
        <v>0.45</v>
      </c>
      <c r="AH101">
        <v>0.54</v>
      </c>
      <c r="AI101">
        <v>0.63</v>
      </c>
      <c r="AJ101">
        <v>0.72</v>
      </c>
      <c r="AK101">
        <v>0.80999999999999905</v>
      </c>
      <c r="AL101" s="5">
        <v>0.9</v>
      </c>
      <c r="AN101" s="13" t="s">
        <v>253</v>
      </c>
      <c r="AO101">
        <v>0</v>
      </c>
      <c r="AP101">
        <v>0.09</v>
      </c>
      <c r="AQ101">
        <v>0.18</v>
      </c>
      <c r="AR101">
        <v>0.27</v>
      </c>
      <c r="AS101">
        <v>0.36</v>
      </c>
      <c r="AT101">
        <v>0.45</v>
      </c>
      <c r="AU101">
        <v>0.54</v>
      </c>
      <c r="AV101">
        <v>0.63</v>
      </c>
      <c r="AW101">
        <v>0.72</v>
      </c>
      <c r="AX101">
        <v>0.80999999999999905</v>
      </c>
      <c r="AY101" s="5">
        <v>0.9</v>
      </c>
      <c r="BA101" s="13" t="s">
        <v>253</v>
      </c>
      <c r="BB101">
        <v>0</v>
      </c>
      <c r="BC101">
        <v>0.09</v>
      </c>
      <c r="BD101">
        <v>0.18</v>
      </c>
      <c r="BE101">
        <v>0.27</v>
      </c>
      <c r="BF101">
        <v>0.36</v>
      </c>
      <c r="BG101">
        <v>0.45</v>
      </c>
      <c r="BH101">
        <v>0.54</v>
      </c>
      <c r="BI101">
        <v>0.63</v>
      </c>
      <c r="BJ101">
        <v>0.72</v>
      </c>
      <c r="BK101">
        <v>0.80999999999999905</v>
      </c>
      <c r="BL101" s="5">
        <v>0.9</v>
      </c>
      <c r="BN101" s="13" t="s">
        <v>253</v>
      </c>
      <c r="BO101">
        <v>0</v>
      </c>
      <c r="BP101">
        <v>0.09</v>
      </c>
      <c r="BQ101">
        <v>0.18</v>
      </c>
      <c r="BR101">
        <v>0.27</v>
      </c>
      <c r="BS101">
        <v>0.36</v>
      </c>
      <c r="BT101">
        <v>0.45</v>
      </c>
      <c r="BU101">
        <v>0.54</v>
      </c>
      <c r="BV101">
        <v>0.63</v>
      </c>
      <c r="BW101">
        <v>0.72</v>
      </c>
      <c r="BX101">
        <v>0.80999999999999905</v>
      </c>
      <c r="BY101" s="5">
        <v>0.9</v>
      </c>
      <c r="CA101" s="13" t="s">
        <v>253</v>
      </c>
      <c r="CB101">
        <v>0</v>
      </c>
      <c r="CC101">
        <v>0.09</v>
      </c>
      <c r="CD101">
        <v>0.18</v>
      </c>
      <c r="CE101">
        <v>0.27</v>
      </c>
      <c r="CF101">
        <v>0.36</v>
      </c>
      <c r="CG101">
        <v>0.45</v>
      </c>
      <c r="CH101">
        <v>0.54</v>
      </c>
      <c r="CI101">
        <v>0.63</v>
      </c>
      <c r="CJ101">
        <v>0.72</v>
      </c>
      <c r="CK101">
        <v>0.80999999999999905</v>
      </c>
      <c r="CL101" s="5">
        <v>0.9</v>
      </c>
      <c r="CN101" s="13" t="s">
        <v>253</v>
      </c>
      <c r="CO101">
        <v>0</v>
      </c>
      <c r="CP101">
        <v>0.09</v>
      </c>
      <c r="CQ101">
        <v>0.18</v>
      </c>
      <c r="CR101">
        <v>0.27</v>
      </c>
      <c r="CS101">
        <v>0.36</v>
      </c>
      <c r="CT101">
        <v>0.45</v>
      </c>
      <c r="CU101">
        <v>0.54</v>
      </c>
      <c r="CV101">
        <v>0.63</v>
      </c>
      <c r="CW101">
        <v>0.72</v>
      </c>
      <c r="CX101">
        <v>0.80999999999999905</v>
      </c>
      <c r="CY101" s="5">
        <v>0.9</v>
      </c>
      <c r="DA101" s="13" t="s">
        <v>253</v>
      </c>
      <c r="DB101">
        <v>0</v>
      </c>
      <c r="DC101">
        <v>0.09</v>
      </c>
      <c r="DD101">
        <v>0.18</v>
      </c>
      <c r="DE101">
        <v>0.27</v>
      </c>
      <c r="DF101">
        <v>0.36</v>
      </c>
      <c r="DG101">
        <v>0.45</v>
      </c>
      <c r="DH101">
        <v>0.54</v>
      </c>
      <c r="DI101">
        <v>0.63</v>
      </c>
      <c r="DJ101">
        <v>0.72</v>
      </c>
      <c r="DK101">
        <v>0.80999999999999905</v>
      </c>
      <c r="DL101" s="5">
        <v>0.9</v>
      </c>
      <c r="DN101" s="13" t="s">
        <v>253</v>
      </c>
      <c r="DO101">
        <v>0</v>
      </c>
      <c r="DP101">
        <v>0.09</v>
      </c>
      <c r="DQ101">
        <v>0.18</v>
      </c>
      <c r="DR101">
        <v>0.27</v>
      </c>
      <c r="DS101">
        <v>0.36</v>
      </c>
      <c r="DT101">
        <v>0.45</v>
      </c>
      <c r="DU101">
        <v>0.54</v>
      </c>
      <c r="DV101">
        <v>0.63</v>
      </c>
      <c r="DW101">
        <v>0.72</v>
      </c>
      <c r="DX101">
        <v>0.80999999999999905</v>
      </c>
      <c r="DY101" s="5">
        <v>0.9</v>
      </c>
      <c r="EA101" s="13" t="s">
        <v>253</v>
      </c>
      <c r="EB101">
        <v>0</v>
      </c>
      <c r="EC101">
        <v>0.09</v>
      </c>
      <c r="ED101">
        <v>0.18</v>
      </c>
      <c r="EE101">
        <v>0.27</v>
      </c>
      <c r="EF101">
        <v>0.36</v>
      </c>
      <c r="EG101">
        <v>0.45</v>
      </c>
      <c r="EH101">
        <v>0.54</v>
      </c>
      <c r="EI101">
        <v>0.63</v>
      </c>
      <c r="EJ101">
        <v>0.72</v>
      </c>
      <c r="EK101">
        <v>0.80999999999999905</v>
      </c>
      <c r="EL101" s="5">
        <v>0.9</v>
      </c>
      <c r="EN101" s="13" t="s">
        <v>253</v>
      </c>
      <c r="EO101">
        <v>0</v>
      </c>
      <c r="EP101">
        <v>0.09</v>
      </c>
      <c r="EQ101">
        <v>0.18</v>
      </c>
      <c r="ER101">
        <v>0.27</v>
      </c>
      <c r="ES101">
        <v>0.36</v>
      </c>
      <c r="ET101">
        <v>0.45</v>
      </c>
      <c r="EU101">
        <v>0.54</v>
      </c>
      <c r="EV101">
        <v>0.63</v>
      </c>
      <c r="EW101">
        <v>0.72</v>
      </c>
      <c r="EX101">
        <v>0.80999999999999905</v>
      </c>
      <c r="EY101" s="5">
        <v>0.9</v>
      </c>
      <c r="FA101" s="13" t="s">
        <v>253</v>
      </c>
      <c r="FB101">
        <v>0</v>
      </c>
      <c r="FC101">
        <v>0.09</v>
      </c>
      <c r="FD101">
        <v>0.18</v>
      </c>
      <c r="FE101">
        <v>0.27</v>
      </c>
      <c r="FF101">
        <v>0.36</v>
      </c>
      <c r="FG101">
        <v>0.45</v>
      </c>
      <c r="FH101">
        <v>0.54</v>
      </c>
      <c r="FI101">
        <v>0.63</v>
      </c>
      <c r="FJ101">
        <v>0.72</v>
      </c>
      <c r="FK101">
        <v>0.80999999999999905</v>
      </c>
      <c r="FL101" s="5">
        <v>0.9</v>
      </c>
      <c r="FN101" s="13" t="s">
        <v>253</v>
      </c>
      <c r="FO101">
        <v>0</v>
      </c>
      <c r="FP101">
        <v>0.09</v>
      </c>
      <c r="FQ101">
        <v>0.18</v>
      </c>
      <c r="FR101">
        <v>0.27</v>
      </c>
      <c r="FS101">
        <v>0.36</v>
      </c>
      <c r="FT101">
        <v>0.45</v>
      </c>
      <c r="FU101">
        <v>0.54</v>
      </c>
      <c r="FV101">
        <v>0.63</v>
      </c>
      <c r="FW101">
        <v>0.72</v>
      </c>
      <c r="FX101">
        <v>0.80999999999999905</v>
      </c>
      <c r="FY101" s="5">
        <v>0.9</v>
      </c>
      <c r="GA101" s="13" t="s">
        <v>253</v>
      </c>
      <c r="GB101">
        <v>0</v>
      </c>
      <c r="GC101">
        <v>0.09</v>
      </c>
      <c r="GD101">
        <v>0.18</v>
      </c>
      <c r="GE101">
        <v>0.27</v>
      </c>
      <c r="GF101">
        <v>0.36</v>
      </c>
      <c r="GG101">
        <v>0.45</v>
      </c>
      <c r="GH101">
        <v>0.54</v>
      </c>
      <c r="GI101">
        <v>0.63</v>
      </c>
      <c r="GJ101">
        <v>0.72</v>
      </c>
      <c r="GK101">
        <v>0.80999999999999905</v>
      </c>
      <c r="GL101" s="5">
        <v>0.9</v>
      </c>
      <c r="GN101" s="13" t="s">
        <v>253</v>
      </c>
      <c r="GO101">
        <v>0</v>
      </c>
      <c r="GP101">
        <v>0.09</v>
      </c>
      <c r="GQ101">
        <v>0.18</v>
      </c>
      <c r="GR101">
        <v>0.27</v>
      </c>
      <c r="GS101">
        <v>0.36</v>
      </c>
      <c r="GT101">
        <v>0.45</v>
      </c>
      <c r="GU101">
        <v>0.54</v>
      </c>
      <c r="GV101">
        <v>0.63</v>
      </c>
      <c r="GW101">
        <v>0.72</v>
      </c>
      <c r="GX101">
        <v>0.80999999999999905</v>
      </c>
      <c r="GY101" s="5">
        <v>0.9</v>
      </c>
      <c r="HA101" s="13" t="s">
        <v>253</v>
      </c>
      <c r="HB101">
        <v>0</v>
      </c>
      <c r="HC101">
        <v>0.09</v>
      </c>
      <c r="HD101">
        <v>0.18</v>
      </c>
      <c r="HE101">
        <v>0.27</v>
      </c>
      <c r="HF101">
        <v>0.36</v>
      </c>
      <c r="HG101">
        <v>0.45</v>
      </c>
      <c r="HH101">
        <v>0.54</v>
      </c>
      <c r="HI101">
        <v>0.63</v>
      </c>
      <c r="HJ101">
        <v>0.72</v>
      </c>
      <c r="HK101">
        <v>0.80999999999999905</v>
      </c>
      <c r="HL101" s="5">
        <v>0.9</v>
      </c>
    </row>
    <row r="102" spans="1:220" x14ac:dyDescent="0.25">
      <c r="A102" s="13">
        <v>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5">
        <v>0</v>
      </c>
      <c r="N102" s="13">
        <v>0</v>
      </c>
      <c r="O102">
        <v>5.5690516777253301</v>
      </c>
      <c r="P102">
        <v>6.0284451581324303</v>
      </c>
      <c r="Q102">
        <v>6.4907034642511903</v>
      </c>
      <c r="R102">
        <v>6.9476009658059601</v>
      </c>
      <c r="S102">
        <v>7.3907223553071599</v>
      </c>
      <c r="T102">
        <v>7.79596799305535</v>
      </c>
      <c r="U102">
        <v>8.1584313412311698</v>
      </c>
      <c r="V102">
        <v>8.4743449717977697</v>
      </c>
      <c r="W102">
        <v>8.7377526690489695</v>
      </c>
      <c r="X102">
        <v>8.9445436087421992</v>
      </c>
      <c r="Y102" s="5">
        <v>9.0924830543627895</v>
      </c>
      <c r="AA102" s="13">
        <v>0</v>
      </c>
      <c r="AB102">
        <v>10.992382380118899</v>
      </c>
      <c r="AC102">
        <v>11.8990672702749</v>
      </c>
      <c r="AD102">
        <v>12.8146180251807</v>
      </c>
      <c r="AE102">
        <v>13.723602859703</v>
      </c>
      <c r="AF102">
        <v>14.6100250834692</v>
      </c>
      <c r="AG102">
        <v>15.426793704417999</v>
      </c>
      <c r="AH102">
        <v>16.1640128212116</v>
      </c>
      <c r="AI102">
        <v>16.8137213274963</v>
      </c>
      <c r="AJ102">
        <v>17.363361189873299</v>
      </c>
      <c r="AK102">
        <v>17.8037746192343</v>
      </c>
      <c r="AL102" s="5">
        <v>18.129359168171099</v>
      </c>
      <c r="AN102" s="13">
        <v>0</v>
      </c>
      <c r="AO102">
        <v>16.653644326399998</v>
      </c>
      <c r="AP102">
        <v>18.034955729491099</v>
      </c>
      <c r="AQ102">
        <v>19.436042039986301</v>
      </c>
      <c r="AR102">
        <v>20.834718228847699</v>
      </c>
      <c r="AS102">
        <v>22.207624614184201</v>
      </c>
      <c r="AT102">
        <v>23.4825693610786</v>
      </c>
      <c r="AU102">
        <v>24.644196960400802</v>
      </c>
      <c r="AV102">
        <v>25.679630870572801</v>
      </c>
      <c r="AW102">
        <v>26.568231260008702</v>
      </c>
      <c r="AX102">
        <v>27.294137999365599</v>
      </c>
      <c r="AY102" s="5">
        <v>27.8466660888195</v>
      </c>
      <c r="BA102" s="13">
        <v>0</v>
      </c>
      <c r="BB102">
        <v>22.3768862420172</v>
      </c>
      <c r="BC102">
        <v>24.240702300752201</v>
      </c>
      <c r="BD102">
        <v>26.139061813011899</v>
      </c>
      <c r="BE102">
        <v>28.043806452074101</v>
      </c>
      <c r="BF102">
        <v>29.9248511779955</v>
      </c>
      <c r="BG102">
        <v>31.6844972397292</v>
      </c>
      <c r="BH102">
        <v>33.301825799571198</v>
      </c>
      <c r="BI102">
        <v>34.758708086090799</v>
      </c>
      <c r="BJ102">
        <v>36.025512779203403</v>
      </c>
      <c r="BK102">
        <v>37.078465634241397</v>
      </c>
      <c r="BL102" s="5">
        <v>37.900371174636</v>
      </c>
      <c r="BN102" s="13">
        <v>0</v>
      </c>
      <c r="BO102">
        <v>214.22545862457</v>
      </c>
      <c r="BP102">
        <v>235.80215744434199</v>
      </c>
      <c r="BQ102">
        <v>142.31993851031999</v>
      </c>
      <c r="BR102">
        <v>152.67605522333</v>
      </c>
      <c r="BS102">
        <v>163.559376007796</v>
      </c>
      <c r="BT102">
        <v>174.64961736418601</v>
      </c>
      <c r="BU102">
        <v>185.90381259670099</v>
      </c>
      <c r="BV102">
        <v>197.268729001514</v>
      </c>
      <c r="BW102">
        <v>208.61979504106699</v>
      </c>
      <c r="BX102">
        <v>219.82017801756001</v>
      </c>
      <c r="BY102" s="5">
        <v>230.72122875727601</v>
      </c>
      <c r="CA102" s="13">
        <v>0</v>
      </c>
      <c r="CB102">
        <v>33.189849101421899</v>
      </c>
      <c r="CC102">
        <v>35.956169880743303</v>
      </c>
      <c r="CD102">
        <v>38.79170627805</v>
      </c>
      <c r="CE102">
        <v>41.659350689608999</v>
      </c>
      <c r="CF102">
        <v>44.5185244177203</v>
      </c>
      <c r="CG102">
        <v>47.226731539122</v>
      </c>
      <c r="CH102">
        <v>49.7529119780285</v>
      </c>
      <c r="CI102">
        <v>52.069031801058202</v>
      </c>
      <c r="CJ102">
        <v>54.127723844847303</v>
      </c>
      <c r="CK102">
        <v>55.888537886473401</v>
      </c>
      <c r="CL102" s="5">
        <v>57.319376009511402</v>
      </c>
      <c r="CN102" s="13">
        <v>0</v>
      </c>
      <c r="CO102">
        <v>89.997081544424304</v>
      </c>
      <c r="CP102">
        <v>99.034633967993202</v>
      </c>
      <c r="CQ102">
        <v>108.795434801434</v>
      </c>
      <c r="CR102">
        <v>119.228496172665</v>
      </c>
      <c r="CS102">
        <v>130.26375242713701</v>
      </c>
      <c r="CT102">
        <v>141.817399453192</v>
      </c>
      <c r="CU102">
        <v>153.79744682616899</v>
      </c>
      <c r="CV102">
        <v>166.10854707186999</v>
      </c>
      <c r="CW102">
        <v>178.545150931313</v>
      </c>
      <c r="CX102">
        <v>189.277632379409</v>
      </c>
      <c r="CY102" s="5">
        <v>199.18357015083799</v>
      </c>
      <c r="DA102" s="13">
        <v>0</v>
      </c>
      <c r="DB102">
        <v>44.424185136052003</v>
      </c>
      <c r="DC102">
        <v>48.133328776556397</v>
      </c>
      <c r="DD102">
        <v>51.959767053678</v>
      </c>
      <c r="DE102">
        <v>55.860148838607003</v>
      </c>
      <c r="DF102">
        <v>59.785916043851699</v>
      </c>
      <c r="DG102">
        <v>63.547015519035803</v>
      </c>
      <c r="DH102">
        <v>67.104312518696304</v>
      </c>
      <c r="DI102">
        <v>70.419274984664398</v>
      </c>
      <c r="DJ102">
        <v>73.424519934827302</v>
      </c>
      <c r="DK102">
        <v>76.059371802271997</v>
      </c>
      <c r="DL102" s="5">
        <v>78.272135530742304</v>
      </c>
      <c r="DN102" s="13">
        <v>0</v>
      </c>
      <c r="DO102">
        <v>82.644185849897994</v>
      </c>
      <c r="DP102">
        <v>89.456110365619395</v>
      </c>
      <c r="DQ102">
        <v>96.602739483408001</v>
      </c>
      <c r="DR102">
        <v>104.039002626563</v>
      </c>
      <c r="DS102">
        <v>111.710586971051</v>
      </c>
      <c r="DT102">
        <v>119.287090187583</v>
      </c>
      <c r="DU102">
        <v>126.71678173011701</v>
      </c>
      <c r="DV102">
        <v>133.94082158990599</v>
      </c>
      <c r="DW102">
        <v>140.83098280110701</v>
      </c>
      <c r="DX102">
        <v>147.25664791590199</v>
      </c>
      <c r="DY102" s="5">
        <v>153.08848299829401</v>
      </c>
      <c r="EA102" s="13">
        <v>0</v>
      </c>
      <c r="EB102">
        <v>214.22545862457</v>
      </c>
      <c r="EC102">
        <v>235.80215744434199</v>
      </c>
      <c r="ED102">
        <v>138.016411103563</v>
      </c>
      <c r="EE102">
        <v>148.106807408317</v>
      </c>
      <c r="EF102">
        <v>158.70217548343001</v>
      </c>
      <c r="EG102">
        <v>169.452676433318</v>
      </c>
      <c r="EH102">
        <v>180.31381413544099</v>
      </c>
      <c r="EI102">
        <v>191.23072650606801</v>
      </c>
      <c r="EJ102">
        <v>202.07115738122101</v>
      </c>
      <c r="EK102">
        <v>212.690598905933</v>
      </c>
      <c r="EL102" s="5">
        <v>222.93315459344899</v>
      </c>
      <c r="EN102" s="13">
        <v>0</v>
      </c>
      <c r="EO102">
        <v>214.22545862457</v>
      </c>
      <c r="EP102">
        <v>235.80215744434199</v>
      </c>
      <c r="EQ102">
        <v>138.016411103563</v>
      </c>
      <c r="ER102">
        <v>148.106807408317</v>
      </c>
      <c r="ES102">
        <v>158.70217548343001</v>
      </c>
      <c r="ET102">
        <v>169.452676433318</v>
      </c>
      <c r="EU102">
        <v>180.31381413544099</v>
      </c>
      <c r="EV102">
        <v>191.23072650606801</v>
      </c>
      <c r="EW102">
        <v>202.07115738122101</v>
      </c>
      <c r="EX102">
        <v>212.690598905933</v>
      </c>
      <c r="EY102" s="5">
        <v>222.93315459344899</v>
      </c>
      <c r="FA102" s="13">
        <v>0</v>
      </c>
      <c r="FB102">
        <v>55.368751641190599</v>
      </c>
      <c r="FC102">
        <v>59.985332478020403</v>
      </c>
      <c r="FD102">
        <v>64.774576760057599</v>
      </c>
      <c r="FE102">
        <v>69.688421880731397</v>
      </c>
      <c r="FF102">
        <v>74.674265927893501</v>
      </c>
      <c r="FG102">
        <v>79.498851199917297</v>
      </c>
      <c r="FH102">
        <v>84.116731786389494</v>
      </c>
      <c r="FI102">
        <v>88.480582933608304</v>
      </c>
      <c r="FJ102">
        <v>92.503778869790807</v>
      </c>
      <c r="FK102">
        <v>96.104960325791694</v>
      </c>
      <c r="FL102" s="5">
        <v>99.211028727044294</v>
      </c>
      <c r="FN102" s="13">
        <v>0</v>
      </c>
      <c r="FO102">
        <v>66.863690996480202</v>
      </c>
      <c r="FP102">
        <v>72.424501718128099</v>
      </c>
      <c r="FQ102">
        <v>78.224337584363894</v>
      </c>
      <c r="FR102">
        <v>84.216210005179704</v>
      </c>
      <c r="FS102">
        <v>90.345093457763298</v>
      </c>
      <c r="FT102">
        <v>96.3334284895721</v>
      </c>
      <c r="FU102">
        <v>102.13182165477301</v>
      </c>
      <c r="FV102">
        <v>107.686762554756</v>
      </c>
      <c r="FW102">
        <v>112.884612250348</v>
      </c>
      <c r="FX102">
        <v>117.61513176346899</v>
      </c>
      <c r="FY102" s="5">
        <v>121.789419182207</v>
      </c>
      <c r="GA102" s="13">
        <v>0</v>
      </c>
      <c r="GB102">
        <v>97.186341527573703</v>
      </c>
      <c r="GC102">
        <v>105.13869740974199</v>
      </c>
      <c r="GD102">
        <v>113.510422524785</v>
      </c>
      <c r="GE102">
        <v>122.258016027114</v>
      </c>
      <c r="GF102">
        <v>131.33007891551799</v>
      </c>
      <c r="GG102">
        <v>140.34571400912199</v>
      </c>
      <c r="GH102">
        <v>149.25866118649199</v>
      </c>
      <c r="GI102">
        <v>158.01157932559201</v>
      </c>
      <c r="GJ102">
        <v>166.460745319735</v>
      </c>
      <c r="GK102">
        <v>174.45455569626901</v>
      </c>
      <c r="GL102" s="5">
        <v>181.8367647604</v>
      </c>
      <c r="GN102" s="13">
        <v>0</v>
      </c>
      <c r="GO102">
        <v>214.22545862457</v>
      </c>
      <c r="GP102">
        <v>235.80215744434099</v>
      </c>
      <c r="GQ102">
        <v>132.42867782001099</v>
      </c>
      <c r="GR102">
        <v>142.17079385285999</v>
      </c>
      <c r="GS102">
        <v>152.38958943904501</v>
      </c>
      <c r="GT102">
        <v>162.700083854127</v>
      </c>
      <c r="GU102">
        <v>173.05605594125799</v>
      </c>
      <c r="GV102">
        <v>183.40105068152101</v>
      </c>
      <c r="GW102">
        <v>193.59434088715801</v>
      </c>
      <c r="GX102">
        <v>203.48338988386399</v>
      </c>
      <c r="GY102" s="5">
        <v>212.90533516289901</v>
      </c>
      <c r="HA102" s="13">
        <v>0</v>
      </c>
      <c r="HB102">
        <v>103.300215927868</v>
      </c>
      <c r="HC102">
        <v>111.72478550785</v>
      </c>
      <c r="HD102">
        <v>120.559626843884</v>
      </c>
      <c r="HE102">
        <v>129.77125243555599</v>
      </c>
      <c r="HF102">
        <v>139.32391750161901</v>
      </c>
      <c r="HG102">
        <v>148.832507982072</v>
      </c>
      <c r="HH102">
        <v>158.26108898091101</v>
      </c>
      <c r="HI102">
        <v>167.55805484864101</v>
      </c>
      <c r="HJ102">
        <v>176.577652598155</v>
      </c>
      <c r="HK102">
        <v>185.16302833948299</v>
      </c>
      <c r="HL102" s="5">
        <v>193.14962844465299</v>
      </c>
    </row>
    <row r="103" spans="1:220" x14ac:dyDescent="0.25">
      <c r="A103" s="13">
        <v>1400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5">
        <v>0</v>
      </c>
      <c r="N103" s="13">
        <v>1400</v>
      </c>
      <c r="O103">
        <v>6.0110880358405101</v>
      </c>
      <c r="P103">
        <v>6.4956490322563898</v>
      </c>
      <c r="Q103">
        <v>6.9822024996030398</v>
      </c>
      <c r="R103">
        <v>7.4622130925746903</v>
      </c>
      <c r="S103">
        <v>7.92499301973392</v>
      </c>
      <c r="T103">
        <v>8.3455660884487006</v>
      </c>
      <c r="U103">
        <v>8.7253649110884997</v>
      </c>
      <c r="V103">
        <v>9.0566147469658294</v>
      </c>
      <c r="W103">
        <v>9.3332444173910805</v>
      </c>
      <c r="X103">
        <v>9.5510523843192701</v>
      </c>
      <c r="Y103" s="5">
        <v>9.7077355168983193</v>
      </c>
      <c r="AA103" s="13">
        <v>1400</v>
      </c>
      <c r="AB103">
        <v>11.828614671220301</v>
      </c>
      <c r="AC103">
        <v>12.7818026332621</v>
      </c>
      <c r="AD103">
        <v>13.742487251014699</v>
      </c>
      <c r="AE103">
        <v>14.694757152782399</v>
      </c>
      <c r="AF103">
        <v>15.618295411443199</v>
      </c>
      <c r="AG103">
        <v>16.464540612261899</v>
      </c>
      <c r="AH103">
        <v>17.235992663980699</v>
      </c>
      <c r="AI103">
        <v>17.916854290151502</v>
      </c>
      <c r="AJ103">
        <v>18.4943287792733</v>
      </c>
      <c r="AK103">
        <v>18.959029954246599</v>
      </c>
      <c r="AL103" s="5">
        <v>19.3051386471817</v>
      </c>
      <c r="AN103" s="13">
        <v>1400</v>
      </c>
      <c r="AO103">
        <v>17.8637588940867</v>
      </c>
      <c r="AP103">
        <v>19.310860892334802</v>
      </c>
      <c r="AQ103">
        <v>20.776144565400099</v>
      </c>
      <c r="AR103">
        <v>22.236882163346099</v>
      </c>
      <c r="AS103">
        <v>23.663246951998701</v>
      </c>
      <c r="AT103">
        <v>24.981153214005399</v>
      </c>
      <c r="AU103">
        <v>26.194498184031399</v>
      </c>
      <c r="AV103">
        <v>27.278327883156699</v>
      </c>
      <c r="AW103">
        <v>28.2116693659625</v>
      </c>
      <c r="AX103">
        <v>28.978284702685599</v>
      </c>
      <c r="AY103" s="5">
        <v>29.5670706445907</v>
      </c>
      <c r="BA103" s="13">
        <v>1400</v>
      </c>
      <c r="BB103">
        <v>23.926624874583101</v>
      </c>
      <c r="BC103">
        <v>25.8723956240086</v>
      </c>
      <c r="BD103">
        <v>27.8510816945257</v>
      </c>
      <c r="BE103">
        <v>29.8340196634087</v>
      </c>
      <c r="BF103">
        <v>31.7825755824487</v>
      </c>
      <c r="BG103">
        <v>33.596930700701698</v>
      </c>
      <c r="BH103">
        <v>35.282659066682001</v>
      </c>
      <c r="BI103">
        <v>36.805202131407597</v>
      </c>
      <c r="BJ103">
        <v>38.134574857815402</v>
      </c>
      <c r="BK103">
        <v>39.246514858129302</v>
      </c>
      <c r="BL103" s="5">
        <v>40.123206150281</v>
      </c>
      <c r="BN103" s="13">
        <v>1400</v>
      </c>
      <c r="BO103">
        <v>123.83028266250599</v>
      </c>
      <c r="BP103">
        <v>133.20984802697001</v>
      </c>
      <c r="BQ103">
        <v>143.12124602586701</v>
      </c>
      <c r="BR103">
        <v>153.53668255105401</v>
      </c>
      <c r="BS103">
        <v>164.396251344798</v>
      </c>
      <c r="BT103">
        <v>175.42920370209001</v>
      </c>
      <c r="BU103">
        <v>186.69020425103901</v>
      </c>
      <c r="BV103">
        <v>198.080768683755</v>
      </c>
      <c r="BW103">
        <v>209.48970009561901</v>
      </c>
      <c r="BX103">
        <v>220.793638537866</v>
      </c>
      <c r="BY103" s="5">
        <v>231.857593116793</v>
      </c>
      <c r="CA103" s="13">
        <v>1400</v>
      </c>
      <c r="CB103">
        <v>35.278958834629897</v>
      </c>
      <c r="CC103">
        <v>38.148525813602397</v>
      </c>
      <c r="CD103">
        <v>41.0858832644345</v>
      </c>
      <c r="CE103">
        <v>44.053695082472601</v>
      </c>
      <c r="CF103">
        <v>46.999509837806897</v>
      </c>
      <c r="CG103">
        <v>49.778681829432202</v>
      </c>
      <c r="CH103">
        <v>52.400116496845399</v>
      </c>
      <c r="CI103">
        <v>54.8116379743133</v>
      </c>
      <c r="CJ103">
        <v>56.9657545480583</v>
      </c>
      <c r="CK103">
        <v>58.821538085165898</v>
      </c>
      <c r="CL103" s="5">
        <v>60.346035940857</v>
      </c>
      <c r="CN103" s="13">
        <v>1400</v>
      </c>
      <c r="CO103">
        <v>91.736653290021295</v>
      </c>
      <c r="CP103">
        <v>100.75197317134101</v>
      </c>
      <c r="CQ103">
        <v>110.48062710890601</v>
      </c>
      <c r="CR103">
        <v>120.875588522792</v>
      </c>
      <c r="CS103">
        <v>131.871864315762</v>
      </c>
      <c r="CT103">
        <v>143.391354323108</v>
      </c>
      <c r="CU103">
        <v>155.34795225696001</v>
      </c>
      <c r="CV103">
        <v>167.652035121697</v>
      </c>
      <c r="CW103">
        <v>179.95315212138601</v>
      </c>
      <c r="CX103">
        <v>190.968170641565</v>
      </c>
      <c r="CY103" s="5">
        <v>201.29958142086099</v>
      </c>
      <c r="DA103" s="13">
        <v>1400</v>
      </c>
      <c r="DB103">
        <v>46.932592560135603</v>
      </c>
      <c r="DC103">
        <v>50.754740209812098</v>
      </c>
      <c r="DD103">
        <v>54.692949478623603</v>
      </c>
      <c r="DE103">
        <v>58.704112060739298</v>
      </c>
      <c r="DF103">
        <v>62.723810619067201</v>
      </c>
      <c r="DG103">
        <v>66.562463982025093</v>
      </c>
      <c r="DH103">
        <v>70.2343039624445</v>
      </c>
      <c r="DI103">
        <v>73.6690687194004</v>
      </c>
      <c r="DJ103">
        <v>76.800020063489697</v>
      </c>
      <c r="DK103">
        <v>79.566520596636195</v>
      </c>
      <c r="DL103" s="5">
        <v>81.916211066193895</v>
      </c>
      <c r="DN103" s="13">
        <v>1400</v>
      </c>
      <c r="DO103">
        <v>85.5230436717207</v>
      </c>
      <c r="DP103">
        <v>92.390589146735806</v>
      </c>
      <c r="DQ103">
        <v>99.588927153493103</v>
      </c>
      <c r="DR103">
        <v>107.075131638036</v>
      </c>
      <c r="DS103">
        <v>114.76781104164699</v>
      </c>
      <c r="DT103">
        <v>122.348869285048</v>
      </c>
      <c r="DU103">
        <v>129.868505921419</v>
      </c>
      <c r="DV103">
        <v>137.21153153787299</v>
      </c>
      <c r="DW103">
        <v>144.25661079800801</v>
      </c>
      <c r="DX103">
        <v>150.87926538252</v>
      </c>
      <c r="DY103" s="5">
        <v>156.95504903450799</v>
      </c>
      <c r="EA103" s="13">
        <v>1400</v>
      </c>
      <c r="EB103">
        <v>120.043887040502</v>
      </c>
      <c r="EC103">
        <v>129.22874657687299</v>
      </c>
      <c r="ED103">
        <v>138.924252907783</v>
      </c>
      <c r="EE103">
        <v>149.100175272331</v>
      </c>
      <c r="EF103">
        <v>159.691696291894</v>
      </c>
      <c r="EG103">
        <v>170.402502275187</v>
      </c>
      <c r="EH103">
        <v>181.29528255236201</v>
      </c>
      <c r="EI103">
        <v>192.26495731639801</v>
      </c>
      <c r="EJ103">
        <v>203.19329005326</v>
      </c>
      <c r="EK103">
        <v>213.94967383323899</v>
      </c>
      <c r="EL103" s="5">
        <v>224.392013579798</v>
      </c>
      <c r="EN103" s="13">
        <v>1400</v>
      </c>
      <c r="EO103">
        <v>120.043887040502</v>
      </c>
      <c r="EP103">
        <v>129.22874657687299</v>
      </c>
      <c r="EQ103">
        <v>138.924252907783</v>
      </c>
      <c r="ER103">
        <v>149.100175272331</v>
      </c>
      <c r="ES103">
        <v>159.691696291894</v>
      </c>
      <c r="ET103">
        <v>170.402502275187</v>
      </c>
      <c r="EU103">
        <v>181.29528255236201</v>
      </c>
      <c r="EV103">
        <v>192.26495731639801</v>
      </c>
      <c r="EW103">
        <v>203.19329005326</v>
      </c>
      <c r="EX103">
        <v>213.94967383323899</v>
      </c>
      <c r="EY103" s="5">
        <v>224.392013579798</v>
      </c>
      <c r="FA103" s="13">
        <v>1400</v>
      </c>
      <c r="FB103">
        <v>58.151332320517497</v>
      </c>
      <c r="FC103">
        <v>62.878263737007998</v>
      </c>
      <c r="FD103">
        <v>67.775919079842197</v>
      </c>
      <c r="FE103">
        <v>72.798411085271496</v>
      </c>
      <c r="FF103">
        <v>77.872982678155495</v>
      </c>
      <c r="FG103">
        <v>82.769804109479296</v>
      </c>
      <c r="FH103">
        <v>87.510197304242098</v>
      </c>
      <c r="FI103">
        <v>92.008034325734201</v>
      </c>
      <c r="FJ103">
        <v>96.178610078057304</v>
      </c>
      <c r="FK103">
        <v>99.941687892750195</v>
      </c>
      <c r="FL103" s="5">
        <v>103.224289883213</v>
      </c>
      <c r="FN103" s="13">
        <v>1400</v>
      </c>
      <c r="FO103">
        <v>69.795858132441396</v>
      </c>
      <c r="FP103">
        <v>75.453645003109202</v>
      </c>
      <c r="FQ103">
        <v>81.348491378461702</v>
      </c>
      <c r="FR103">
        <v>87.434739287976598</v>
      </c>
      <c r="FS103">
        <v>93.634435399003493</v>
      </c>
      <c r="FT103">
        <v>99.676629615811393</v>
      </c>
      <c r="FU103">
        <v>105.59141776401501</v>
      </c>
      <c r="FV103">
        <v>111.270988553794</v>
      </c>
      <c r="FW103">
        <v>116.618783679792</v>
      </c>
      <c r="FX103">
        <v>121.53383201875</v>
      </c>
      <c r="FY103" s="5">
        <v>125.920099668986</v>
      </c>
      <c r="GA103" s="13">
        <v>1400</v>
      </c>
      <c r="GB103">
        <v>99.654443915390203</v>
      </c>
      <c r="GC103">
        <v>107.588250826939</v>
      </c>
      <c r="GD103">
        <v>115.939255163401</v>
      </c>
      <c r="GE103">
        <v>124.667833582982</v>
      </c>
      <c r="GF103">
        <v>133.69058864068299</v>
      </c>
      <c r="GG103">
        <v>142.647006349782</v>
      </c>
      <c r="GH103">
        <v>151.60853448793301</v>
      </c>
      <c r="GI103">
        <v>160.45073357063001</v>
      </c>
      <c r="GJ103">
        <v>169.03892334403099</v>
      </c>
      <c r="GK103">
        <v>177.230432642468</v>
      </c>
      <c r="GL103" s="5">
        <v>184.87723006249399</v>
      </c>
      <c r="GN103" s="13">
        <v>1400</v>
      </c>
      <c r="GO103">
        <v>115.12811226633799</v>
      </c>
      <c r="GP103">
        <v>124.052943369</v>
      </c>
      <c r="GQ103">
        <v>133.46169982736001</v>
      </c>
      <c r="GR103">
        <v>143.321109117427</v>
      </c>
      <c r="GS103">
        <v>153.56037103925701</v>
      </c>
      <c r="GT103">
        <v>163.852488264762</v>
      </c>
      <c r="GU103">
        <v>174.26979726246199</v>
      </c>
      <c r="GV103">
        <v>184.69959039328799</v>
      </c>
      <c r="GW103">
        <v>195.01574468878701</v>
      </c>
      <c r="GX103">
        <v>205.07988728010201</v>
      </c>
      <c r="GY103" s="5">
        <v>214.74280470664399</v>
      </c>
      <c r="HA103" s="13">
        <v>1400</v>
      </c>
      <c r="HB103">
        <v>105.275990869469</v>
      </c>
      <c r="HC103">
        <v>113.622131395544</v>
      </c>
      <c r="HD103">
        <v>122.409669316795</v>
      </c>
      <c r="HE103">
        <v>131.59962990555101</v>
      </c>
      <c r="HF103">
        <v>141.109853381177</v>
      </c>
      <c r="HG103">
        <v>150.57046291646699</v>
      </c>
      <c r="HH103">
        <v>160.062732120541</v>
      </c>
      <c r="HI103">
        <v>169.462695811109</v>
      </c>
      <c r="HJ103">
        <v>178.634288791605</v>
      </c>
      <c r="HK103">
        <v>187.431188532801</v>
      </c>
      <c r="HL103" s="5">
        <v>195.69915961421901</v>
      </c>
    </row>
    <row r="104" spans="1:220" x14ac:dyDescent="0.25">
      <c r="A104" s="13">
        <v>2800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5">
        <v>0</v>
      </c>
      <c r="N104" s="13">
        <v>2800</v>
      </c>
      <c r="O104">
        <v>6.4986671427387099</v>
      </c>
      <c r="P104">
        <v>7.0104376890452897</v>
      </c>
      <c r="Q104">
        <v>7.5232633668517401</v>
      </c>
      <c r="R104">
        <v>8.0282865688933196</v>
      </c>
      <c r="S104">
        <v>8.50833599769161</v>
      </c>
      <c r="T104">
        <v>8.9498029814739706</v>
      </c>
      <c r="U104">
        <v>9.3485217446066997</v>
      </c>
      <c r="V104">
        <v>9.6965593161658195</v>
      </c>
      <c r="W104">
        <v>9.9877137026411802</v>
      </c>
      <c r="X104">
        <v>10.217678290921899</v>
      </c>
      <c r="Y104" s="5">
        <v>10.3840695351976</v>
      </c>
      <c r="AA104" s="13">
        <v>2800</v>
      </c>
      <c r="AB104">
        <v>12.745219155233199</v>
      </c>
      <c r="AC104">
        <v>13.748303197402899</v>
      </c>
      <c r="AD104">
        <v>14.757452254829399</v>
      </c>
      <c r="AE104">
        <v>15.7562681586951</v>
      </c>
      <c r="AF104">
        <v>16.712022966170199</v>
      </c>
      <c r="AG104">
        <v>17.5984453749988</v>
      </c>
      <c r="AH104">
        <v>18.407142222155102</v>
      </c>
      <c r="AI104">
        <v>19.122037161862099</v>
      </c>
      <c r="AJ104">
        <v>19.7300637869625</v>
      </c>
      <c r="AK104">
        <v>20.221575166409</v>
      </c>
      <c r="AL104" s="5">
        <v>20.5905037883579</v>
      </c>
      <c r="AN104" s="13">
        <v>2800</v>
      </c>
      <c r="AO104">
        <v>19.181752746324801</v>
      </c>
      <c r="AP104">
        <v>20.698903031616499</v>
      </c>
      <c r="AQ104">
        <v>22.232625646083498</v>
      </c>
      <c r="AR104">
        <v>23.7596598025604</v>
      </c>
      <c r="AS104">
        <v>25.231415309328298</v>
      </c>
      <c r="AT104">
        <v>26.608388285449301</v>
      </c>
      <c r="AU104">
        <v>27.877772451159402</v>
      </c>
      <c r="AV104">
        <v>29.0142882205684</v>
      </c>
      <c r="AW104">
        <v>29.996589147553301</v>
      </c>
      <c r="AX104">
        <v>30.808012526807701</v>
      </c>
      <c r="AY104" s="5">
        <v>31.436986307676801</v>
      </c>
      <c r="BA104" s="13">
        <v>2800</v>
      </c>
      <c r="BB104">
        <v>25.603901384616002</v>
      </c>
      <c r="BC104">
        <v>27.636261260967</v>
      </c>
      <c r="BD104">
        <v>29.699962731035502</v>
      </c>
      <c r="BE104">
        <v>31.765870076346701</v>
      </c>
      <c r="BF104">
        <v>33.770262315501498</v>
      </c>
      <c r="BG104">
        <v>35.660727139954602</v>
      </c>
      <c r="BH104">
        <v>37.420221147692402</v>
      </c>
      <c r="BI104">
        <v>39.013924155687299</v>
      </c>
      <c r="BJ104">
        <v>40.411457644136703</v>
      </c>
      <c r="BK104">
        <v>41.5880194934863</v>
      </c>
      <c r="BL104" s="5">
        <v>42.525112956074899</v>
      </c>
      <c r="BN104" s="13">
        <v>2800</v>
      </c>
      <c r="BO104">
        <v>125.392081185712</v>
      </c>
      <c r="BP104">
        <v>134.67066823815</v>
      </c>
      <c r="BQ104">
        <v>144.48140635105699</v>
      </c>
      <c r="BR104">
        <v>154.79860773813101</v>
      </c>
      <c r="BS104">
        <v>165.49275482667201</v>
      </c>
      <c r="BT104">
        <v>176.45614682085599</v>
      </c>
      <c r="BU104">
        <v>187.66909408009701</v>
      </c>
      <c r="BV104">
        <v>199.040337980788</v>
      </c>
      <c r="BW104">
        <v>210.46754357837801</v>
      </c>
      <c r="BX104">
        <v>221.83759512650099</v>
      </c>
      <c r="BY104" s="5">
        <v>233.026820170343</v>
      </c>
      <c r="CA104" s="13">
        <v>2800</v>
      </c>
      <c r="CB104">
        <v>37.513793349581803</v>
      </c>
      <c r="CC104">
        <v>40.4908881053613</v>
      </c>
      <c r="CD104">
        <v>43.534555485224701</v>
      </c>
      <c r="CE104">
        <v>46.607308288699997</v>
      </c>
      <c r="CF104">
        <v>49.620934594599397</v>
      </c>
      <c r="CG104">
        <v>52.501333841088098</v>
      </c>
      <c r="CH104">
        <v>55.224469465710001</v>
      </c>
      <c r="CI104">
        <v>57.738338271032802</v>
      </c>
      <c r="CJ104">
        <v>59.995311044194899</v>
      </c>
      <c r="CK104">
        <v>61.953953857909497</v>
      </c>
      <c r="CL104" s="5">
        <v>63.580418195855998</v>
      </c>
      <c r="CN104" s="13">
        <v>2800</v>
      </c>
      <c r="CO104">
        <v>93.414021764827197</v>
      </c>
      <c r="CP104">
        <v>102.396223621651</v>
      </c>
      <c r="CQ104">
        <v>112.081010325487</v>
      </c>
      <c r="CR104">
        <v>122.42517943545801</v>
      </c>
      <c r="CS104">
        <v>133.368654824895</v>
      </c>
      <c r="CT104">
        <v>144.83889935683601</v>
      </c>
      <c r="CU104">
        <v>156.75559054179701</v>
      </c>
      <c r="CV104">
        <v>169.03478473989901</v>
      </c>
      <c r="CW104">
        <v>181.21788481247</v>
      </c>
      <c r="CX104">
        <v>192.47507550784101</v>
      </c>
      <c r="CY104" s="5">
        <v>203.18174771820901</v>
      </c>
      <c r="DA104" s="13">
        <v>2800</v>
      </c>
      <c r="DB104">
        <v>49.584945467782902</v>
      </c>
      <c r="DC104">
        <v>53.523064571827099</v>
      </c>
      <c r="DD104">
        <v>57.576359501674503</v>
      </c>
      <c r="DE104">
        <v>61.7020725751171</v>
      </c>
      <c r="DF104">
        <v>65.788917374964896</v>
      </c>
      <c r="DG104">
        <v>69.743605840060596</v>
      </c>
      <c r="DH104">
        <v>73.536381927989297</v>
      </c>
      <c r="DI104">
        <v>77.098124607962006</v>
      </c>
      <c r="DJ104">
        <v>80.362771626866206</v>
      </c>
      <c r="DK104">
        <v>83.269755522713496</v>
      </c>
      <c r="DL104" s="5">
        <v>85.766086275138406</v>
      </c>
      <c r="DN104" s="13">
        <v>2800</v>
      </c>
      <c r="DO104">
        <v>88.4684175544608</v>
      </c>
      <c r="DP104">
        <v>95.391154386893106</v>
      </c>
      <c r="DQ104">
        <v>102.641187442888</v>
      </c>
      <c r="DR104">
        <v>110.177646490493</v>
      </c>
      <c r="DS104">
        <v>117.839132144912</v>
      </c>
      <c r="DT104">
        <v>125.489908028887</v>
      </c>
      <c r="DU104">
        <v>133.10057893016699</v>
      </c>
      <c r="DV104">
        <v>140.56293100582599</v>
      </c>
      <c r="DW104">
        <v>147.76244067819499</v>
      </c>
      <c r="DX104">
        <v>154.58085416331301</v>
      </c>
      <c r="DY104" s="5">
        <v>160.88559695080599</v>
      </c>
      <c r="EA104" s="13">
        <v>2800</v>
      </c>
      <c r="EB104">
        <v>121.754892713465</v>
      </c>
      <c r="EC104">
        <v>130.846697750006</v>
      </c>
      <c r="ED104">
        <v>140.45124334765899</v>
      </c>
      <c r="EE104">
        <v>150.540613540913</v>
      </c>
      <c r="EF104">
        <v>160.97300485935</v>
      </c>
      <c r="EG104">
        <v>171.63127050718799</v>
      </c>
      <c r="EH104">
        <v>182.49615956291399</v>
      </c>
      <c r="EI104">
        <v>193.47011156769301</v>
      </c>
      <c r="EJ104">
        <v>204.44405547369701</v>
      </c>
      <c r="EK104">
        <v>215.297867977766</v>
      </c>
      <c r="EL104" s="5">
        <v>225.90085313627799</v>
      </c>
      <c r="EN104" s="13">
        <v>2800</v>
      </c>
      <c r="EO104">
        <v>121.754892713465</v>
      </c>
      <c r="EP104">
        <v>130.846697750006</v>
      </c>
      <c r="EQ104">
        <v>140.45124334765899</v>
      </c>
      <c r="ER104">
        <v>150.540613540913</v>
      </c>
      <c r="ES104">
        <v>160.97300485935</v>
      </c>
      <c r="ET104">
        <v>171.63127050718799</v>
      </c>
      <c r="EU104">
        <v>182.49615956291399</v>
      </c>
      <c r="EV104">
        <v>193.47011156769301</v>
      </c>
      <c r="EW104">
        <v>204.44405547369701</v>
      </c>
      <c r="EX104">
        <v>215.297867977766</v>
      </c>
      <c r="EY104" s="5">
        <v>225.90085313627799</v>
      </c>
      <c r="FA104" s="13">
        <v>2800</v>
      </c>
      <c r="FB104">
        <v>61.060691246783897</v>
      </c>
      <c r="FC104">
        <v>65.899542841610995</v>
      </c>
      <c r="FD104">
        <v>70.908195427204703</v>
      </c>
      <c r="FE104">
        <v>76.041648701059799</v>
      </c>
      <c r="FF104">
        <v>81.170276666731596</v>
      </c>
      <c r="FG104">
        <v>86.185222391254598</v>
      </c>
      <c r="FH104">
        <v>91.053534413085004</v>
      </c>
      <c r="FI104">
        <v>95.691585982339404</v>
      </c>
      <c r="FJ104">
        <v>100.016650043146</v>
      </c>
      <c r="FK104">
        <v>103.949705027742</v>
      </c>
      <c r="FL104" s="5">
        <v>107.41802699489099</v>
      </c>
      <c r="FN104" s="13">
        <v>2800</v>
      </c>
      <c r="FO104">
        <v>72.830200256705297</v>
      </c>
      <c r="FP104">
        <v>78.584682614478993</v>
      </c>
      <c r="FQ104">
        <v>84.574736168579193</v>
      </c>
      <c r="FR104">
        <v>90.754885314710904</v>
      </c>
      <c r="FS104">
        <v>96.977121606936606</v>
      </c>
      <c r="FT104">
        <v>103.11969706838499</v>
      </c>
      <c r="FU104">
        <v>109.149313036113</v>
      </c>
      <c r="FV104">
        <v>114.969217153782</v>
      </c>
      <c r="FW104">
        <v>120.48062000957999</v>
      </c>
      <c r="FX104">
        <v>125.58563518337699</v>
      </c>
      <c r="FY104" s="5">
        <v>130.190180584871</v>
      </c>
      <c r="GA104" s="13">
        <v>2800</v>
      </c>
      <c r="GB104">
        <v>102.21815660345599</v>
      </c>
      <c r="GC104">
        <v>110.143026480458</v>
      </c>
      <c r="GD104">
        <v>118.480253184657</v>
      </c>
      <c r="GE104">
        <v>127.19335754252999</v>
      </c>
      <c r="GF104">
        <v>136.10734006685999</v>
      </c>
      <c r="GG104">
        <v>145.07768988878499</v>
      </c>
      <c r="GH104">
        <v>154.081526691189</v>
      </c>
      <c r="GI104">
        <v>163.00348686512501</v>
      </c>
      <c r="GJ104">
        <v>171.71821187596399</v>
      </c>
      <c r="GK104">
        <v>180.09223908957401</v>
      </c>
      <c r="GL104" s="5">
        <v>187.98614525587499</v>
      </c>
      <c r="GN104" s="13">
        <v>2800</v>
      </c>
      <c r="GO104">
        <v>117.01454819958199</v>
      </c>
      <c r="GP104">
        <v>125.856770510975</v>
      </c>
      <c r="GQ104">
        <v>135.18706115740301</v>
      </c>
      <c r="GR104">
        <v>144.97472038772401</v>
      </c>
      <c r="GS104">
        <v>155.06303362375201</v>
      </c>
      <c r="GT104">
        <v>165.323375055854</v>
      </c>
      <c r="GU104">
        <v>175.737075787317</v>
      </c>
      <c r="GV104">
        <v>186.199191652748</v>
      </c>
      <c r="GW104">
        <v>196.59297259062399</v>
      </c>
      <c r="GX104">
        <v>206.79059979705201</v>
      </c>
      <c r="GY104" s="5">
        <v>216.65406799728899</v>
      </c>
      <c r="HA104" s="13">
        <v>2800</v>
      </c>
      <c r="HB104">
        <v>107.551502441607</v>
      </c>
      <c r="HC104">
        <v>115.850124859161</v>
      </c>
      <c r="HD104">
        <v>124.590180487268</v>
      </c>
      <c r="HE104">
        <v>133.73647048055599</v>
      </c>
      <c r="HF104">
        <v>143.11127403930701</v>
      </c>
      <c r="HG104">
        <v>152.56910818383199</v>
      </c>
      <c r="HH104">
        <v>162.090639973252</v>
      </c>
      <c r="HI104">
        <v>171.56039734970801</v>
      </c>
      <c r="HJ104">
        <v>180.85168513032301</v>
      </c>
      <c r="HK104">
        <v>189.82804428444399</v>
      </c>
      <c r="HL104" s="5">
        <v>198.34501895601599</v>
      </c>
    </row>
    <row r="105" spans="1:220" x14ac:dyDescent="0.25">
      <c r="A105" s="13">
        <v>4200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5">
        <v>0</v>
      </c>
      <c r="N105" s="13">
        <v>4200</v>
      </c>
      <c r="O105">
        <v>7.0374387396392803</v>
      </c>
      <c r="P105">
        <v>7.5786565652755797</v>
      </c>
      <c r="Q105">
        <v>8.1199219403379796</v>
      </c>
      <c r="R105">
        <v>8.6514636930680204</v>
      </c>
      <c r="S105">
        <v>9.1509964081221202</v>
      </c>
      <c r="T105">
        <v>9.6152336137439605</v>
      </c>
      <c r="U105">
        <v>10.0346263131191</v>
      </c>
      <c r="V105">
        <v>10.4010662096946</v>
      </c>
      <c r="W105">
        <v>10.708203557726</v>
      </c>
      <c r="X105">
        <v>10.9516109353007</v>
      </c>
      <c r="Y105" s="5">
        <v>11.1288107707457</v>
      </c>
      <c r="AA105" s="13">
        <v>4200</v>
      </c>
      <c r="AB105">
        <v>13.751079071335999</v>
      </c>
      <c r="AC105">
        <v>14.807714658746301</v>
      </c>
      <c r="AD105">
        <v>15.8689223106929</v>
      </c>
      <c r="AE105">
        <v>16.916703452539199</v>
      </c>
      <c r="AF105">
        <v>17.908733874095201</v>
      </c>
      <c r="AG105">
        <v>18.838734883089</v>
      </c>
      <c r="AH105">
        <v>19.687982556899399</v>
      </c>
      <c r="AI105">
        <v>20.4400938158707</v>
      </c>
      <c r="AJ105">
        <v>21.0817003004246</v>
      </c>
      <c r="AK105">
        <v>21.602859580824301</v>
      </c>
      <c r="AL105" s="5">
        <v>21.997220745577199</v>
      </c>
      <c r="AN105" s="13">
        <v>4200</v>
      </c>
      <c r="AO105">
        <v>20.618043935119498</v>
      </c>
      <c r="AP105">
        <v>22.209741371657401</v>
      </c>
      <c r="AQ105">
        <v>23.8163976999464</v>
      </c>
      <c r="AR105">
        <v>25.412565374372399</v>
      </c>
      <c r="AS105">
        <v>26.935422263315299</v>
      </c>
      <c r="AT105">
        <v>28.376118185417301</v>
      </c>
      <c r="AU105">
        <v>29.706229927245801</v>
      </c>
      <c r="AV105">
        <v>30.900123777570201</v>
      </c>
      <c r="AW105">
        <v>31.9360400517401</v>
      </c>
      <c r="AX105">
        <v>32.7968428618858</v>
      </c>
      <c r="AY105" s="5">
        <v>33.470437207089503</v>
      </c>
      <c r="BA105" s="13">
        <v>4200</v>
      </c>
      <c r="BB105">
        <v>27.419234207303099</v>
      </c>
      <c r="BC105">
        <v>29.542972703340599</v>
      </c>
      <c r="BD105">
        <v>31.6965562926882</v>
      </c>
      <c r="BE105">
        <v>33.848214369472899</v>
      </c>
      <c r="BF105">
        <v>35.915507020765297</v>
      </c>
      <c r="BG105">
        <v>37.887605402905599</v>
      </c>
      <c r="BH105">
        <v>39.726604382254102</v>
      </c>
      <c r="BI105">
        <v>41.397403553074099</v>
      </c>
      <c r="BJ105">
        <v>42.869195627905398</v>
      </c>
      <c r="BK105">
        <v>44.116589021396699</v>
      </c>
      <c r="BL105" s="5">
        <v>45.120344777709398</v>
      </c>
      <c r="BN105" s="13">
        <v>4200</v>
      </c>
      <c r="BO105">
        <v>127.04060004926799</v>
      </c>
      <c r="BP105">
        <v>136.230557599245</v>
      </c>
      <c r="BQ105">
        <v>145.94493331041801</v>
      </c>
      <c r="BR105">
        <v>156.15467085513799</v>
      </c>
      <c r="BS105">
        <v>166.69446647240801</v>
      </c>
      <c r="BT105">
        <v>177.57524918214099</v>
      </c>
      <c r="BU105">
        <v>188.723979040551</v>
      </c>
      <c r="BV105">
        <v>200.057142707092</v>
      </c>
      <c r="BW105">
        <v>211.48119679637401</v>
      </c>
      <c r="BX105">
        <v>222.89284317895601</v>
      </c>
      <c r="BY105" s="5">
        <v>234.17915066270601</v>
      </c>
      <c r="CA105" s="13">
        <v>4200</v>
      </c>
      <c r="CB105">
        <v>39.902412920000899</v>
      </c>
      <c r="CC105">
        <v>42.991223068799897</v>
      </c>
      <c r="CD105">
        <v>46.145630717218403</v>
      </c>
      <c r="CE105">
        <v>49.325101311093199</v>
      </c>
      <c r="CF105">
        <v>52.415276295000297</v>
      </c>
      <c r="CG105">
        <v>55.402999085862803</v>
      </c>
      <c r="CH105">
        <v>58.234512670256997</v>
      </c>
      <c r="CI105">
        <v>60.858005264874201</v>
      </c>
      <c r="CJ105">
        <v>63.225710975468502</v>
      </c>
      <c r="CK105">
        <v>65.295673948291096</v>
      </c>
      <c r="CL105" s="5">
        <v>67.033117354766105</v>
      </c>
      <c r="CN105" s="13">
        <v>4200</v>
      </c>
      <c r="CO105">
        <v>95.024563283428506</v>
      </c>
      <c r="CP105">
        <v>103.962458614883</v>
      </c>
      <c r="CQ105">
        <v>113.59129031865</v>
      </c>
      <c r="CR105">
        <v>123.87153030851</v>
      </c>
      <c r="CS105">
        <v>134.747848938499</v>
      </c>
      <c r="CT105">
        <v>146.153112369762</v>
      </c>
      <c r="CU105">
        <v>158.012657908043</v>
      </c>
      <c r="CV105">
        <v>170.24814732606799</v>
      </c>
      <c r="CW105">
        <v>182.32554415347099</v>
      </c>
      <c r="CX105">
        <v>193.78355748852499</v>
      </c>
      <c r="CY105" s="5">
        <v>204.81383451199699</v>
      </c>
      <c r="DA105" s="13">
        <v>4200</v>
      </c>
      <c r="DB105">
        <v>52.384833230108299</v>
      </c>
      <c r="DC105">
        <v>56.441508704954103</v>
      </c>
      <c r="DD105">
        <v>60.6128540531437</v>
      </c>
      <c r="DE105">
        <v>64.852323598642897</v>
      </c>
      <c r="DF105">
        <v>69.016715717751097</v>
      </c>
      <c r="DG105">
        <v>73.092922151481403</v>
      </c>
      <c r="DH105">
        <v>77.012950032046504</v>
      </c>
      <c r="DI105">
        <v>80.708874008650795</v>
      </c>
      <c r="DJ105">
        <v>84.115360178117101</v>
      </c>
      <c r="DK105">
        <v>87.171963741065099</v>
      </c>
      <c r="DL105" s="5">
        <v>89.8251168996632</v>
      </c>
      <c r="DN105" s="13">
        <v>4200</v>
      </c>
      <c r="DO105">
        <v>91.468259781143999</v>
      </c>
      <c r="DP105">
        <v>98.444332451860504</v>
      </c>
      <c r="DQ105">
        <v>105.744629438602</v>
      </c>
      <c r="DR105">
        <v>113.32336183743701</v>
      </c>
      <c r="DS105">
        <v>120.970469953543</v>
      </c>
      <c r="DT105">
        <v>128.69136966978701</v>
      </c>
      <c r="DU105">
        <v>136.39308627373501</v>
      </c>
      <c r="DV105">
        <v>143.974182688577</v>
      </c>
      <c r="DW105">
        <v>151.32485214145001</v>
      </c>
      <c r="DX105">
        <v>158.318934019865</v>
      </c>
      <c r="DY105" s="5">
        <v>164.85288014941199</v>
      </c>
      <c r="EA105" s="13">
        <v>4200</v>
      </c>
      <c r="EB105">
        <v>123.567638923217</v>
      </c>
      <c r="EC105">
        <v>132.580273323288</v>
      </c>
      <c r="ED105">
        <v>142.098969879149</v>
      </c>
      <c r="EE105">
        <v>152.09203575805799</v>
      </c>
      <c r="EF105">
        <v>162.37763138822899</v>
      </c>
      <c r="EG105">
        <v>172.96961203250299</v>
      </c>
      <c r="EH105">
        <v>183.789571372323</v>
      </c>
      <c r="EI105">
        <v>194.74810240143299</v>
      </c>
      <c r="EJ105">
        <v>205.74530742775099</v>
      </c>
      <c r="EK105">
        <v>216.671192403025</v>
      </c>
      <c r="EL105" s="5">
        <v>227.40597828136799</v>
      </c>
      <c r="EN105" s="13">
        <v>4200</v>
      </c>
      <c r="EO105">
        <v>123.567638923217</v>
      </c>
      <c r="EP105">
        <v>132.580273323288</v>
      </c>
      <c r="EQ105">
        <v>142.098969879149</v>
      </c>
      <c r="ER105">
        <v>152.09203575805799</v>
      </c>
      <c r="ES105">
        <v>162.37763138822899</v>
      </c>
      <c r="ET105">
        <v>172.96961203250299</v>
      </c>
      <c r="EU105">
        <v>183.789571372323</v>
      </c>
      <c r="EV105">
        <v>194.74810240143299</v>
      </c>
      <c r="EW105">
        <v>205.74530742775099</v>
      </c>
      <c r="EX105">
        <v>216.671192403025</v>
      </c>
      <c r="EY105" s="5">
        <v>227.40597828136799</v>
      </c>
      <c r="FA105" s="13">
        <v>4200</v>
      </c>
      <c r="FB105">
        <v>64.096716345797304</v>
      </c>
      <c r="FC105">
        <v>69.048173106398707</v>
      </c>
      <c r="FD105">
        <v>74.168970363147807</v>
      </c>
      <c r="FE105">
        <v>79.409866719659803</v>
      </c>
      <c r="FF105">
        <v>84.604238557257304</v>
      </c>
      <c r="FG105">
        <v>89.741423171725401</v>
      </c>
      <c r="FH105">
        <v>94.742620247703101</v>
      </c>
      <c r="FI105">
        <v>99.526759437983102</v>
      </c>
      <c r="FJ105">
        <v>104.01317149731899</v>
      </c>
      <c r="FK105">
        <v>108.124164720316</v>
      </c>
      <c r="FL105" s="5">
        <v>111.787423989705</v>
      </c>
      <c r="FN105" s="13">
        <v>4200</v>
      </c>
      <c r="FO105">
        <v>75.953651204785999</v>
      </c>
      <c r="FP105">
        <v>81.802116009625806</v>
      </c>
      <c r="FQ105">
        <v>87.883906575640694</v>
      </c>
      <c r="FR105">
        <v>94.149710820384399</v>
      </c>
      <c r="FS105">
        <v>100.410598938018</v>
      </c>
      <c r="FT105">
        <v>106.661529157923</v>
      </c>
      <c r="FU105">
        <v>112.81510175448</v>
      </c>
      <c r="FV105">
        <v>118.778897288547</v>
      </c>
      <c r="FW105">
        <v>124.45806157815301</v>
      </c>
      <c r="FX105">
        <v>129.75792415368599</v>
      </c>
      <c r="FY105" s="5">
        <v>134.58659084675199</v>
      </c>
      <c r="GA105" s="13">
        <v>4200</v>
      </c>
      <c r="GB105">
        <v>104.835039005312</v>
      </c>
      <c r="GC105">
        <v>112.754743158647</v>
      </c>
      <c r="GD105">
        <v>121.08128240992799</v>
      </c>
      <c r="GE105">
        <v>129.77272539670901</v>
      </c>
      <c r="GF105">
        <v>138.601643862202</v>
      </c>
      <c r="GG105">
        <v>147.58505814859299</v>
      </c>
      <c r="GH105">
        <v>156.62763249181</v>
      </c>
      <c r="GI105">
        <v>165.62291433329901</v>
      </c>
      <c r="GJ105">
        <v>174.454789851892</v>
      </c>
      <c r="GK105">
        <v>182.999046790146</v>
      </c>
      <c r="GL105" s="5">
        <v>191.12509950430999</v>
      </c>
      <c r="GN105" s="13">
        <v>4200</v>
      </c>
      <c r="GO105">
        <v>119.02277840855299</v>
      </c>
      <c r="GP105">
        <v>127.798159955267</v>
      </c>
      <c r="GQ105">
        <v>137.05614337122501</v>
      </c>
      <c r="GR105">
        <v>146.76174831529801</v>
      </c>
      <c r="GS105">
        <v>156.712923833742</v>
      </c>
      <c r="GT105">
        <v>166.92703333542201</v>
      </c>
      <c r="GU105">
        <v>177.319194291652</v>
      </c>
      <c r="GV105">
        <v>187.79301468897501</v>
      </c>
      <c r="GW105">
        <v>198.24124188840301</v>
      </c>
      <c r="GX105">
        <v>208.54637167777301</v>
      </c>
      <c r="GY105" s="5">
        <v>218.581271881779</v>
      </c>
      <c r="HA105" s="13">
        <v>4200</v>
      </c>
      <c r="HB105">
        <v>109.93107876281699</v>
      </c>
      <c r="HC105">
        <v>118.19461889388501</v>
      </c>
      <c r="HD105">
        <v>126.894608717206</v>
      </c>
      <c r="HE105">
        <v>135.99067847331199</v>
      </c>
      <c r="HF105">
        <v>145.252054948709</v>
      </c>
      <c r="HG105">
        <v>154.69973601832501</v>
      </c>
      <c r="HH105">
        <v>164.23910160040799</v>
      </c>
      <c r="HI105">
        <v>173.763769939355</v>
      </c>
      <c r="HJ105">
        <v>183.15671523210699</v>
      </c>
      <c r="HK105">
        <v>192.29147467396899</v>
      </c>
      <c r="HL105" s="5">
        <v>201.033521909613</v>
      </c>
    </row>
    <row r="106" spans="1:220" x14ac:dyDescent="0.25">
      <c r="A106" s="13">
        <v>5600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5">
        <v>0</v>
      </c>
      <c r="N106" s="13">
        <v>5600</v>
      </c>
      <c r="O106">
        <v>7.6338685263744503</v>
      </c>
      <c r="P106">
        <v>8.2069890327114301</v>
      </c>
      <c r="Q106">
        <v>8.7790740048517595</v>
      </c>
      <c r="R106">
        <v>9.3338787633717697</v>
      </c>
      <c r="S106">
        <v>9.8602594387661497</v>
      </c>
      <c r="T106">
        <v>10.3493414772273</v>
      </c>
      <c r="U106">
        <v>10.7913550011976</v>
      </c>
      <c r="V106">
        <v>11.1779984521214</v>
      </c>
      <c r="W106">
        <v>11.5027561815214</v>
      </c>
      <c r="X106">
        <v>11.7610626703267</v>
      </c>
      <c r="Y106" s="5">
        <v>11.9503308901662</v>
      </c>
      <c r="AA106" s="13">
        <v>5600</v>
      </c>
      <c r="AB106">
        <v>14.856137604947801</v>
      </c>
      <c r="AC106">
        <v>15.9702616620937</v>
      </c>
      <c r="AD106">
        <v>17.087406597029901</v>
      </c>
      <c r="AE106">
        <v>18.177425827558999</v>
      </c>
      <c r="AF106">
        <v>19.219527986732501</v>
      </c>
      <c r="AG106">
        <v>20.196825343726601</v>
      </c>
      <c r="AH106">
        <v>21.090258628284399</v>
      </c>
      <c r="AI106">
        <v>21.8831104019464</v>
      </c>
      <c r="AJ106">
        <v>22.5616769079863</v>
      </c>
      <c r="AK106">
        <v>23.115682996339899</v>
      </c>
      <c r="AL106" s="5">
        <v>23.5384556064473</v>
      </c>
      <c r="AN106" s="13">
        <v>5600</v>
      </c>
      <c r="AO106">
        <v>22.184004317651599</v>
      </c>
      <c r="AP106">
        <v>23.854992044116202</v>
      </c>
      <c r="AQ106">
        <v>25.5393370902299</v>
      </c>
      <c r="AR106">
        <v>27.193590937596699</v>
      </c>
      <c r="AS106">
        <v>28.787790091158399</v>
      </c>
      <c r="AT106">
        <v>30.297224523873599</v>
      </c>
      <c r="AU106">
        <v>31.693151158766899</v>
      </c>
      <c r="AV106">
        <v>32.949556757677101</v>
      </c>
      <c r="AW106">
        <v>34.0442299151089</v>
      </c>
      <c r="AX106">
        <v>34.959512191698302</v>
      </c>
      <c r="AY106" s="5">
        <v>35.682728157066698</v>
      </c>
      <c r="BA106" s="13">
        <v>5600</v>
      </c>
      <c r="BB106">
        <v>29.383774948020399</v>
      </c>
      <c r="BC106">
        <v>31.6038189547615</v>
      </c>
      <c r="BD106">
        <v>33.852316647238801</v>
      </c>
      <c r="BE106">
        <v>36.073872133968102</v>
      </c>
      <c r="BF106">
        <v>38.2303385116087</v>
      </c>
      <c r="BG106">
        <v>40.289920324305399</v>
      </c>
      <c r="BH106">
        <v>42.214555001622401</v>
      </c>
      <c r="BI106">
        <v>43.968850935063998</v>
      </c>
      <c r="BJ106">
        <v>45.521542550045503</v>
      </c>
      <c r="BK106">
        <v>46.846602242900097</v>
      </c>
      <c r="BL106" s="5">
        <v>47.923987472224603</v>
      </c>
      <c r="BN106" s="13">
        <v>5600</v>
      </c>
      <c r="BO106">
        <v>128.70377557231899</v>
      </c>
      <c r="BP106">
        <v>137.80929144571201</v>
      </c>
      <c r="BQ106">
        <v>147.42956131174</v>
      </c>
      <c r="BR106">
        <v>157.48392008102101</v>
      </c>
      <c r="BS106">
        <v>167.92721119684199</v>
      </c>
      <c r="BT106">
        <v>178.719950064741</v>
      </c>
      <c r="BU106">
        <v>189.79582207455701</v>
      </c>
      <c r="BV106">
        <v>201.078930858436</v>
      </c>
      <c r="BW106">
        <v>212.484256615639</v>
      </c>
      <c r="BX106">
        <v>223.917924159107</v>
      </c>
      <c r="BY106" s="5">
        <v>235.277277278518</v>
      </c>
      <c r="CA106" s="13">
        <v>5600</v>
      </c>
      <c r="CB106">
        <v>42.4527076353938</v>
      </c>
      <c r="CC106">
        <v>45.657275484298502</v>
      </c>
      <c r="CD106">
        <v>48.926748119982697</v>
      </c>
      <c r="CE106">
        <v>52.187933076512998</v>
      </c>
      <c r="CF106">
        <v>55.390394544654001</v>
      </c>
      <c r="CG106">
        <v>58.491649024169099</v>
      </c>
      <c r="CH106">
        <v>61.438420250654801</v>
      </c>
      <c r="CI106">
        <v>64.179122472562597</v>
      </c>
      <c r="CJ106">
        <v>66.665869641776197</v>
      </c>
      <c r="CK106">
        <v>68.856182177665204</v>
      </c>
      <c r="CL106" s="5">
        <v>70.714334310041195</v>
      </c>
      <c r="CN106" s="13">
        <v>5600</v>
      </c>
      <c r="CO106">
        <v>96.564270299798494</v>
      </c>
      <c r="CP106">
        <v>105.44641841385901</v>
      </c>
      <c r="CQ106">
        <v>115.006899294383</v>
      </c>
      <c r="CR106">
        <v>125.209697922603</v>
      </c>
      <c r="CS106">
        <v>136.00404668915201</v>
      </c>
      <c r="CT106">
        <v>147.328037316251</v>
      </c>
      <c r="CU106">
        <v>159.11251990747999</v>
      </c>
      <c r="CV106">
        <v>171.284659414977</v>
      </c>
      <c r="CW106">
        <v>183.26360588280701</v>
      </c>
      <c r="CX106">
        <v>194.880343370323</v>
      </c>
      <c r="CY106" s="5">
        <v>206.18150652514001</v>
      </c>
      <c r="DA106" s="13">
        <v>5600</v>
      </c>
      <c r="DB106">
        <v>55.334965474455601</v>
      </c>
      <c r="DC106">
        <v>59.512334331580803</v>
      </c>
      <c r="DD106">
        <v>63.804280233026603</v>
      </c>
      <c r="DE106">
        <v>68.122665620595697</v>
      </c>
      <c r="DF106">
        <v>72.408745844055701</v>
      </c>
      <c r="DG106">
        <v>76.611718444340497</v>
      </c>
      <c r="DH106">
        <v>80.665159195173104</v>
      </c>
      <c r="DI106">
        <v>84.502413702549902</v>
      </c>
      <c r="DJ106">
        <v>88.058951216107104</v>
      </c>
      <c r="DK106">
        <v>91.274525579455002</v>
      </c>
      <c r="DL106" s="5">
        <v>94.095067281666999</v>
      </c>
      <c r="DN106" s="13">
        <v>5600</v>
      </c>
      <c r="DO106">
        <v>94.510603951753893</v>
      </c>
      <c r="DP106">
        <v>101.536915223113</v>
      </c>
      <c r="DQ106">
        <v>108.88477536149399</v>
      </c>
      <c r="DR106">
        <v>116.442743453967</v>
      </c>
      <c r="DS106">
        <v>124.144744012136</v>
      </c>
      <c r="DT106">
        <v>131.93486730718001</v>
      </c>
      <c r="DU106">
        <v>139.72429882407101</v>
      </c>
      <c r="DV106">
        <v>147.41193055978599</v>
      </c>
      <c r="DW106">
        <v>154.900784619289</v>
      </c>
      <c r="DX106">
        <v>162.08446503892401</v>
      </c>
      <c r="DY106" s="5">
        <v>168.85409071685899</v>
      </c>
      <c r="EA106" s="13">
        <v>5600</v>
      </c>
      <c r="EB106">
        <v>125.403336642439</v>
      </c>
      <c r="EC106">
        <v>134.341694384238</v>
      </c>
      <c r="ED106">
        <v>143.77736727155499</v>
      </c>
      <c r="EE106">
        <v>153.621289062881</v>
      </c>
      <c r="EF106">
        <v>163.82443855729599</v>
      </c>
      <c r="EG106">
        <v>174.34477360843201</v>
      </c>
      <c r="EH106">
        <v>185.11105628629301</v>
      </c>
      <c r="EI106">
        <v>196.04194387516</v>
      </c>
      <c r="EJ106">
        <v>207.046490983003</v>
      </c>
      <c r="EK106">
        <v>218.02450035820601</v>
      </c>
      <c r="EL106" s="5">
        <v>228.86673411010099</v>
      </c>
      <c r="EN106" s="13">
        <v>5600</v>
      </c>
      <c r="EO106">
        <v>125.403336642439</v>
      </c>
      <c r="EP106">
        <v>134.341694384238</v>
      </c>
      <c r="EQ106">
        <v>143.77736727155499</v>
      </c>
      <c r="ER106">
        <v>153.621289062881</v>
      </c>
      <c r="ES106">
        <v>163.82443855729599</v>
      </c>
      <c r="ET106">
        <v>174.34477360843201</v>
      </c>
      <c r="EU106">
        <v>185.11105628629301</v>
      </c>
      <c r="EV106">
        <v>196.04194387516</v>
      </c>
      <c r="EW106">
        <v>207.046490983003</v>
      </c>
      <c r="EX106">
        <v>218.02450035820601</v>
      </c>
      <c r="EY106" s="5">
        <v>228.86673411010099</v>
      </c>
      <c r="FA106" s="13">
        <v>5600</v>
      </c>
      <c r="FB106">
        <v>67.256982357845999</v>
      </c>
      <c r="FC106">
        <v>72.321047308091295</v>
      </c>
      <c r="FD106">
        <v>77.554467899257205</v>
      </c>
      <c r="FE106">
        <v>82.858782548670604</v>
      </c>
      <c r="FF106">
        <v>88.1702325186926</v>
      </c>
      <c r="FG106">
        <v>93.433176159424704</v>
      </c>
      <c r="FH106">
        <v>98.571676457260693</v>
      </c>
      <c r="FI106">
        <v>103.507294442202</v>
      </c>
      <c r="FJ106">
        <v>108.161520275098</v>
      </c>
      <c r="FK106">
        <v>112.45812991408999</v>
      </c>
      <c r="FL106" s="5">
        <v>116.32539580437</v>
      </c>
      <c r="FN106" s="13">
        <v>5600</v>
      </c>
      <c r="FO106">
        <v>79.164134459936406</v>
      </c>
      <c r="FP106">
        <v>85.104699627758293</v>
      </c>
      <c r="FQ106">
        <v>91.277910634936205</v>
      </c>
      <c r="FR106">
        <v>97.577319363861903</v>
      </c>
      <c r="FS106">
        <v>103.936267325519</v>
      </c>
      <c r="FT106">
        <v>110.297054952785</v>
      </c>
      <c r="FU106">
        <v>116.576666418657</v>
      </c>
      <c r="FV106">
        <v>122.687019340904</v>
      </c>
      <c r="FW106">
        <v>128.537255792867</v>
      </c>
      <c r="FX106">
        <v>134.036063991682</v>
      </c>
      <c r="FY106" s="5">
        <v>139.09398201880501</v>
      </c>
      <c r="GA106" s="13">
        <v>5600</v>
      </c>
      <c r="GB106">
        <v>107.478697428657</v>
      </c>
      <c r="GC106">
        <v>115.393546134967</v>
      </c>
      <c r="GD106">
        <v>123.709629201254</v>
      </c>
      <c r="GE106">
        <v>132.31174622856199</v>
      </c>
      <c r="GF106">
        <v>141.13659019196399</v>
      </c>
      <c r="GG106">
        <v>150.13163939453301</v>
      </c>
      <c r="GH106">
        <v>159.20944672466899</v>
      </c>
      <c r="GI106">
        <v>168.27211482881901</v>
      </c>
      <c r="GJ106">
        <v>177.21251407403699</v>
      </c>
      <c r="GK106">
        <v>185.91555704970801</v>
      </c>
      <c r="GL106" s="5">
        <v>194.259565915189</v>
      </c>
      <c r="GN106" s="13">
        <v>5600</v>
      </c>
      <c r="GO106">
        <v>121.066289353895</v>
      </c>
      <c r="GP106">
        <v>129.78061053372301</v>
      </c>
      <c r="GQ106">
        <v>138.96984828070001</v>
      </c>
      <c r="GR106">
        <v>148.534551131255</v>
      </c>
      <c r="GS106">
        <v>158.42087111086499</v>
      </c>
      <c r="GT106">
        <v>168.58360143713199</v>
      </c>
      <c r="GU106">
        <v>178.94551069980901</v>
      </c>
      <c r="GV106">
        <v>189.41873140690399</v>
      </c>
      <c r="GW106">
        <v>199.90536364421499</v>
      </c>
      <c r="GX106">
        <v>210.297986009569</v>
      </c>
      <c r="GY106" s="5">
        <v>220.48010416615199</v>
      </c>
      <c r="HA106" s="13">
        <v>5600</v>
      </c>
      <c r="HB106">
        <v>112.35416833107899</v>
      </c>
      <c r="HC106">
        <v>120.587264552287</v>
      </c>
      <c r="HD106">
        <v>129.250522305007</v>
      </c>
      <c r="HE106">
        <v>138.228901748368</v>
      </c>
      <c r="HF106">
        <v>147.46068998777301</v>
      </c>
      <c r="HG106">
        <v>156.895282270557</v>
      </c>
      <c r="HH106">
        <v>166.44627016602499</v>
      </c>
      <c r="HI106">
        <v>176.01623540290501</v>
      </c>
      <c r="HJ106">
        <v>185.49770796617801</v>
      </c>
      <c r="HK106">
        <v>194.77414827476599</v>
      </c>
      <c r="HL106" s="5">
        <v>203.721004064737</v>
      </c>
    </row>
    <row r="107" spans="1:220" x14ac:dyDescent="0.25">
      <c r="A107" s="13">
        <v>7000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5">
        <v>0</v>
      </c>
      <c r="N107" s="13">
        <v>7000</v>
      </c>
      <c r="O107">
        <v>8.29536906855399</v>
      </c>
      <c r="P107">
        <v>8.9030897703432608</v>
      </c>
      <c r="Q107">
        <v>9.5047867869373999</v>
      </c>
      <c r="R107">
        <v>10.0888149039283</v>
      </c>
      <c r="S107">
        <v>10.6444581656342</v>
      </c>
      <c r="T107">
        <v>11.160684347031699</v>
      </c>
      <c r="U107">
        <v>11.627485428862199</v>
      </c>
      <c r="V107">
        <v>12.036347754513301</v>
      </c>
      <c r="W107">
        <v>12.3805702795968</v>
      </c>
      <c r="X107">
        <v>12.655430345772301</v>
      </c>
      <c r="Y107" s="5">
        <v>12.8582139552611</v>
      </c>
      <c r="AA107" s="13">
        <v>7000</v>
      </c>
      <c r="AB107">
        <v>16.071516758321501</v>
      </c>
      <c r="AC107">
        <v>17.247366552660001</v>
      </c>
      <c r="AD107">
        <v>18.4174272510854</v>
      </c>
      <c r="AE107">
        <v>19.560498896546701</v>
      </c>
      <c r="AF107">
        <v>20.656787728206201</v>
      </c>
      <c r="AG107">
        <v>21.685449260801501</v>
      </c>
      <c r="AH107">
        <v>22.6270699518134</v>
      </c>
      <c r="AI107">
        <v>23.464570691070801</v>
      </c>
      <c r="AJ107">
        <v>24.183877825744901</v>
      </c>
      <c r="AK107">
        <v>24.774343750145601</v>
      </c>
      <c r="AL107" s="5">
        <v>25.228930581395002</v>
      </c>
      <c r="AN107" s="13">
        <v>7000</v>
      </c>
      <c r="AO107">
        <v>23.892001398900401</v>
      </c>
      <c r="AP107">
        <v>25.6472657749364</v>
      </c>
      <c r="AQ107">
        <v>27.4036137384442</v>
      </c>
      <c r="AR107">
        <v>29.1312708628862</v>
      </c>
      <c r="AS107">
        <v>30.802086812598599</v>
      </c>
      <c r="AT107">
        <v>32.385659528958499</v>
      </c>
      <c r="AU107">
        <v>33.852920213219598</v>
      </c>
      <c r="AV107">
        <v>35.177454680035197</v>
      </c>
      <c r="AW107">
        <v>36.336563391763903</v>
      </c>
      <c r="AX107">
        <v>37.3120157143386</v>
      </c>
      <c r="AY107" s="5">
        <v>38.090495451519303</v>
      </c>
      <c r="BA107" s="13">
        <v>7000</v>
      </c>
      <c r="BB107">
        <v>31.509255393231399</v>
      </c>
      <c r="BC107">
        <v>33.830643888823403</v>
      </c>
      <c r="BD107">
        <v>36.165182206093803</v>
      </c>
      <c r="BE107">
        <v>38.475852546554798</v>
      </c>
      <c r="BF107">
        <v>40.727335231499801</v>
      </c>
      <c r="BG107">
        <v>42.880580673307499</v>
      </c>
      <c r="BH107">
        <v>44.897386562177601</v>
      </c>
      <c r="BI107">
        <v>46.7420680822283</v>
      </c>
      <c r="BJ107">
        <v>48.382879179359797</v>
      </c>
      <c r="BK107">
        <v>49.793114524579501</v>
      </c>
      <c r="BL107" s="5">
        <v>50.951868311147699</v>
      </c>
      <c r="BN107" s="13">
        <v>7000</v>
      </c>
      <c r="BO107">
        <v>130.351629403011</v>
      </c>
      <c r="BP107">
        <v>139.37299633616999</v>
      </c>
      <c r="BQ107">
        <v>148.86948551084399</v>
      </c>
      <c r="BR107">
        <v>158.807517671135</v>
      </c>
      <c r="BS107">
        <v>169.151948213764</v>
      </c>
      <c r="BT107">
        <v>179.85207292955701</v>
      </c>
      <c r="BU107">
        <v>190.847906714993</v>
      </c>
      <c r="BV107">
        <v>202.07075287583299</v>
      </c>
      <c r="BW107">
        <v>213.44365235937499</v>
      </c>
      <c r="BX107">
        <v>224.88164245152799</v>
      </c>
      <c r="BY107" s="5">
        <v>236.29180620332301</v>
      </c>
      <c r="CA107" s="13">
        <v>7000</v>
      </c>
      <c r="CB107">
        <v>45.172207258471303</v>
      </c>
      <c r="CC107">
        <v>48.4963680479595</v>
      </c>
      <c r="CD107">
        <v>51.8657599684094</v>
      </c>
      <c r="CE107">
        <v>55.233283229613903</v>
      </c>
      <c r="CF107">
        <v>58.553607055889003</v>
      </c>
      <c r="CG107">
        <v>61.774667584515498</v>
      </c>
      <c r="CH107">
        <v>64.843737371415202</v>
      </c>
      <c r="CI107">
        <v>67.709508522086793</v>
      </c>
      <c r="CJ107">
        <v>70.324009132099803</v>
      </c>
      <c r="CK107">
        <v>72.644251229529502</v>
      </c>
      <c r="CL107" s="5">
        <v>74.633554755915199</v>
      </c>
      <c r="CN107" s="13">
        <v>7000</v>
      </c>
      <c r="CO107">
        <v>98.029782282328696</v>
      </c>
      <c r="CP107">
        <v>106.84453744720599</v>
      </c>
      <c r="CQ107">
        <v>116.32402020068101</v>
      </c>
      <c r="CR107">
        <v>126.435557301141</v>
      </c>
      <c r="CS107">
        <v>137.132746205415</v>
      </c>
      <c r="CT107">
        <v>148.35870982957101</v>
      </c>
      <c r="CU107">
        <v>160.049642406636</v>
      </c>
      <c r="CV107">
        <v>172.138082797045</v>
      </c>
      <c r="CW107">
        <v>184.02093715797599</v>
      </c>
      <c r="CX107">
        <v>195.753817313328</v>
      </c>
      <c r="CY107" s="5">
        <v>207.272502675449</v>
      </c>
      <c r="DA107" s="13">
        <v>7000</v>
      </c>
      <c r="DB107">
        <v>58.436942867214398</v>
      </c>
      <c r="DC107">
        <v>62.736619847369901</v>
      </c>
      <c r="DD107">
        <v>67.126413123387294</v>
      </c>
      <c r="DE107">
        <v>71.553361179262794</v>
      </c>
      <c r="DF107">
        <v>75.965163932791697</v>
      </c>
      <c r="DG107">
        <v>80.299827408280606</v>
      </c>
      <c r="DH107">
        <v>84.492591942740503</v>
      </c>
      <c r="DI107">
        <v>88.478169629866102</v>
      </c>
      <c r="DJ107">
        <v>92.192930874638705</v>
      </c>
      <c r="DK107">
        <v>95.576929379991597</v>
      </c>
      <c r="DL107" s="5">
        <v>98.575696326808995</v>
      </c>
      <c r="DN107" s="13">
        <v>7000</v>
      </c>
      <c r="DO107">
        <v>97.583273979096006</v>
      </c>
      <c r="DP107">
        <v>104.655606637053</v>
      </c>
      <c r="DQ107">
        <v>112.00869264618299</v>
      </c>
      <c r="DR107">
        <v>119.587359249773</v>
      </c>
      <c r="DS107">
        <v>127.33819843949701</v>
      </c>
      <c r="DT107">
        <v>135.18927242834999</v>
      </c>
      <c r="DU107">
        <v>143.05936585779301</v>
      </c>
      <c r="DV107">
        <v>150.8594217102</v>
      </c>
      <c r="DW107">
        <v>158.494091604012</v>
      </c>
      <c r="DX107">
        <v>165.86334726432199</v>
      </c>
      <c r="DY107" s="5">
        <v>172.86414765180601</v>
      </c>
      <c r="EA107" s="13">
        <v>7000</v>
      </c>
      <c r="EB107">
        <v>127.228883458543</v>
      </c>
      <c r="EC107">
        <v>136.09358411897699</v>
      </c>
      <c r="ED107">
        <v>145.41355160025901</v>
      </c>
      <c r="EE107">
        <v>155.151846223136</v>
      </c>
      <c r="EF107">
        <v>165.27048283686301</v>
      </c>
      <c r="EG107">
        <v>175.71477756433799</v>
      </c>
      <c r="EH107">
        <v>186.42025628481099</v>
      </c>
      <c r="EI107">
        <v>197.313226949789</v>
      </c>
      <c r="EJ107">
        <v>208.311252035357</v>
      </c>
      <c r="EK107">
        <v>219.323459573554</v>
      </c>
      <c r="EL107" s="5">
        <v>230.25068606030399</v>
      </c>
      <c r="EN107" s="13">
        <v>7000</v>
      </c>
      <c r="EO107">
        <v>127.228883458543</v>
      </c>
      <c r="EP107">
        <v>136.09358411897699</v>
      </c>
      <c r="EQ107">
        <v>145.41355160025901</v>
      </c>
      <c r="ER107">
        <v>155.151846223136</v>
      </c>
      <c r="ES107">
        <v>165.27048283686301</v>
      </c>
      <c r="ET107">
        <v>175.71477756433799</v>
      </c>
      <c r="EU107">
        <v>186.42025628481099</v>
      </c>
      <c r="EV107">
        <v>197.313226949789</v>
      </c>
      <c r="EW107">
        <v>208.311252035357</v>
      </c>
      <c r="EX107">
        <v>219.323459573554</v>
      </c>
      <c r="EY107" s="5">
        <v>230.25068606030399</v>
      </c>
      <c r="FA107" s="13">
        <v>7000</v>
      </c>
      <c r="FB107">
        <v>70.537649043561402</v>
      </c>
      <c r="FC107">
        <v>75.713582629481493</v>
      </c>
      <c r="FD107">
        <v>81.0300862567439</v>
      </c>
      <c r="FE107">
        <v>86.431433119031695</v>
      </c>
      <c r="FF107">
        <v>91.861929224817501</v>
      </c>
      <c r="FG107">
        <v>97.253451412092204</v>
      </c>
      <c r="FH107">
        <v>102.533000844125</v>
      </c>
      <c r="FI107">
        <v>107.624862501149</v>
      </c>
      <c r="FJ107">
        <v>112.452808089078</v>
      </c>
      <c r="FK107">
        <v>116.942241933736</v>
      </c>
      <c r="FL107" s="5">
        <v>121.022227829912</v>
      </c>
      <c r="FN107" s="13">
        <v>7000</v>
      </c>
      <c r="FO107">
        <v>82.455934912407301</v>
      </c>
      <c r="FP107">
        <v>88.485812874118906</v>
      </c>
      <c r="FQ107">
        <v>94.714524575880304</v>
      </c>
      <c r="FR107">
        <v>101.085552403595</v>
      </c>
      <c r="FS107">
        <v>107.54244480483101</v>
      </c>
      <c r="FT107">
        <v>114.013554782252</v>
      </c>
      <c r="FU107">
        <v>120.420237013272</v>
      </c>
      <c r="FV107">
        <v>126.67876350254799</v>
      </c>
      <c r="FW107">
        <v>132.70234575289399</v>
      </c>
      <c r="FX107">
        <v>138.40318340641701</v>
      </c>
      <c r="FY107" s="5">
        <v>143.69449892157601</v>
      </c>
      <c r="GA107" s="13">
        <v>7000</v>
      </c>
      <c r="GB107">
        <v>110.12950161748201</v>
      </c>
      <c r="GC107">
        <v>118.03746780298</v>
      </c>
      <c r="GD107">
        <v>126.299189693363</v>
      </c>
      <c r="GE107">
        <v>134.86453517536199</v>
      </c>
      <c r="GF107">
        <v>143.68385619253201</v>
      </c>
      <c r="GG107">
        <v>152.687842354097</v>
      </c>
      <c r="GH107">
        <v>161.79647796080801</v>
      </c>
      <c r="GI107">
        <v>170.92000276720799</v>
      </c>
      <c r="GJ107">
        <v>179.95992648661999</v>
      </c>
      <c r="GK107">
        <v>188.81005963397001</v>
      </c>
      <c r="GL107" s="5">
        <v>197.357581858212</v>
      </c>
      <c r="GN107" s="13">
        <v>7000</v>
      </c>
      <c r="GO107">
        <v>123.108334845575</v>
      </c>
      <c r="GP107">
        <v>131.762647938426</v>
      </c>
      <c r="GQ107">
        <v>140.846776904374</v>
      </c>
      <c r="GR107">
        <v>150.319543335134</v>
      </c>
      <c r="GS107">
        <v>160.13939006269601</v>
      </c>
      <c r="GT107">
        <v>170.24669028628699</v>
      </c>
      <c r="GU107">
        <v>180.57145765580199</v>
      </c>
      <c r="GV107">
        <v>191.033953192382</v>
      </c>
      <c r="GW107">
        <v>201.54522569225099</v>
      </c>
      <c r="GX107">
        <v>212.00753604523601</v>
      </c>
      <c r="GY107" s="5">
        <v>222.31467420540599</v>
      </c>
      <c r="HA107" s="13">
        <v>7000</v>
      </c>
      <c r="HB107">
        <v>114.788698960856</v>
      </c>
      <c r="HC107">
        <v>122.99184126504301</v>
      </c>
      <c r="HD107">
        <v>131.575823628508</v>
      </c>
      <c r="HE107">
        <v>140.492341420863</v>
      </c>
      <c r="HF107">
        <v>149.69371196828601</v>
      </c>
      <c r="HG107">
        <v>159.11228680350399</v>
      </c>
      <c r="HH107">
        <v>168.66941941008599</v>
      </c>
      <c r="HI107">
        <v>178.276254471095</v>
      </c>
      <c r="HJ107">
        <v>187.83453239271</v>
      </c>
      <c r="HK107">
        <v>197.23737614364299</v>
      </c>
      <c r="HL107" s="5">
        <v>206.37008886650401</v>
      </c>
    </row>
    <row r="108" spans="1:220" x14ac:dyDescent="0.25">
      <c r="A108" s="13">
        <v>8400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5">
        <v>0</v>
      </c>
      <c r="N108" s="13">
        <v>8400</v>
      </c>
      <c r="O108">
        <v>9.0276471482995202</v>
      </c>
      <c r="P108">
        <v>9.6711455837247406</v>
      </c>
      <c r="Q108">
        <v>10.307639781771201</v>
      </c>
      <c r="R108">
        <v>10.925560666191499</v>
      </c>
      <c r="S108">
        <v>11.5131395612883</v>
      </c>
      <c r="T108">
        <v>12.059064121996601</v>
      </c>
      <c r="U108">
        <v>12.5530704837243</v>
      </c>
      <c r="V108">
        <v>12.986413114732301</v>
      </c>
      <c r="W108">
        <v>13.3521846116828</v>
      </c>
      <c r="X108">
        <v>13.6454841670291</v>
      </c>
      <c r="Y108" s="5">
        <v>13.863450923688999</v>
      </c>
      <c r="AA108" s="13">
        <v>8400</v>
      </c>
      <c r="AB108">
        <v>17.404410261449598</v>
      </c>
      <c r="AC108">
        <v>18.643205337380198</v>
      </c>
      <c r="AD108">
        <v>19.875126728677401</v>
      </c>
      <c r="AE108">
        <v>21.0793519764925</v>
      </c>
      <c r="AF108">
        <v>22.234308355662598</v>
      </c>
      <c r="AG108">
        <v>23.318788430708398</v>
      </c>
      <c r="AH108">
        <v>24.313007422868498</v>
      </c>
      <c r="AI108">
        <v>25.199497941227001</v>
      </c>
      <c r="AJ108">
        <v>25.9637811290618</v>
      </c>
      <c r="AK108">
        <v>26.5947947319505</v>
      </c>
      <c r="AL108" s="5">
        <v>27.085089279553898</v>
      </c>
      <c r="AN108" s="13">
        <v>8400</v>
      </c>
      <c r="AO108">
        <v>25.747739597295499</v>
      </c>
      <c r="AP108">
        <v>27.587594268860599</v>
      </c>
      <c r="AQ108">
        <v>29.427928802634501</v>
      </c>
      <c r="AR108">
        <v>31.2398744861908</v>
      </c>
      <c r="AS108">
        <v>32.992938626006897</v>
      </c>
      <c r="AT108">
        <v>34.656456785761002</v>
      </c>
      <c r="AU108">
        <v>36.2010349642118</v>
      </c>
      <c r="AV108">
        <v>37.5998416712101</v>
      </c>
      <c r="AW108">
        <v>38.829655965102098</v>
      </c>
      <c r="AX108">
        <v>39.871626063657203</v>
      </c>
      <c r="AY108" s="5">
        <v>40.711732565745301</v>
      </c>
      <c r="BA108" s="13">
        <v>8400</v>
      </c>
      <c r="BB108">
        <v>33.797922770914901</v>
      </c>
      <c r="BC108">
        <v>36.219381542898702</v>
      </c>
      <c r="BD108">
        <v>38.654182502782</v>
      </c>
      <c r="BE108">
        <v>41.066911358747703</v>
      </c>
      <c r="BF108">
        <v>43.4195070195209</v>
      </c>
      <c r="BG108">
        <v>45.672923558739903</v>
      </c>
      <c r="BH108">
        <v>47.788847681584002</v>
      </c>
      <c r="BI108">
        <v>49.731309922688702</v>
      </c>
      <c r="BJ108">
        <v>51.468070748275899</v>
      </c>
      <c r="BK108">
        <v>52.971712294350397</v>
      </c>
      <c r="BL108" s="5">
        <v>54.220409601683301</v>
      </c>
      <c r="BN108" s="13">
        <v>8400</v>
      </c>
      <c r="BO108">
        <v>131.94844469667601</v>
      </c>
      <c r="BP108">
        <v>140.87196322536599</v>
      </c>
      <c r="BQ108">
        <v>150.26550656100301</v>
      </c>
      <c r="BR108">
        <v>160.10171215383801</v>
      </c>
      <c r="BS108">
        <v>170.34383571449601</v>
      </c>
      <c r="BT108">
        <v>180.94616933273099</v>
      </c>
      <c r="BU108">
        <v>191.85458679092801</v>
      </c>
      <c r="BV108">
        <v>203.00708824420701</v>
      </c>
      <c r="BW108">
        <v>214.334235280115</v>
      </c>
      <c r="BX108">
        <v>225.75940319926599</v>
      </c>
      <c r="BY108" s="5">
        <v>237.198821496607</v>
      </c>
      <c r="CA108" s="13">
        <v>8400</v>
      </c>
      <c r="CB108">
        <v>48.054381751205703</v>
      </c>
      <c r="CC108">
        <v>51.493015995711502</v>
      </c>
      <c r="CD108">
        <v>54.978763938112003</v>
      </c>
      <c r="CE108">
        <v>58.467720658060898</v>
      </c>
      <c r="CF108">
        <v>61.911405708925599</v>
      </c>
      <c r="CG108">
        <v>65.258551336719293</v>
      </c>
      <c r="CH108">
        <v>68.457063312733695</v>
      </c>
      <c r="CI108">
        <v>71.455981950776305</v>
      </c>
      <c r="CJ108">
        <v>74.207303679022999</v>
      </c>
      <c r="CK108">
        <v>76.667567589627595</v>
      </c>
      <c r="CL108" s="5">
        <v>78.799153080519005</v>
      </c>
      <c r="CN108" s="13">
        <v>8400</v>
      </c>
      <c r="CO108">
        <v>99.418405960173402</v>
      </c>
      <c r="CP108">
        <v>108.153960399174</v>
      </c>
      <c r="CQ108">
        <v>117.53959935411299</v>
      </c>
      <c r="CR108">
        <v>127.54581183364201</v>
      </c>
      <c r="CS108">
        <v>138.13035265961599</v>
      </c>
      <c r="CT108">
        <v>149.24116679171701</v>
      </c>
      <c r="CU108">
        <v>160.81960414621801</v>
      </c>
      <c r="CV108">
        <v>172.79693145799499</v>
      </c>
      <c r="CW108">
        <v>184.58788602179499</v>
      </c>
      <c r="CX108">
        <v>196.394129744509</v>
      </c>
      <c r="CY108" s="5">
        <v>208.076763236071</v>
      </c>
      <c r="DA108" s="13">
        <v>8400</v>
      </c>
      <c r="DB108">
        <v>61.6739712343905</v>
      </c>
      <c r="DC108">
        <v>66.086098034519395</v>
      </c>
      <c r="DD108">
        <v>70.592149140590905</v>
      </c>
      <c r="DE108">
        <v>75.143355023186601</v>
      </c>
      <c r="DF108">
        <v>79.684435596627594</v>
      </c>
      <c r="DG108">
        <v>84.155284072819597</v>
      </c>
      <c r="DH108">
        <v>88.492916790918301</v>
      </c>
      <c r="DI108">
        <v>92.633527630654001</v>
      </c>
      <c r="DJ108">
        <v>96.514509761725293</v>
      </c>
      <c r="DK108">
        <v>100.076344752273</v>
      </c>
      <c r="DL108" s="5">
        <v>103.26429610097</v>
      </c>
      <c r="DN108" s="13">
        <v>8400</v>
      </c>
      <c r="DO108">
        <v>100.640912793749</v>
      </c>
      <c r="DP108">
        <v>107.73667953637199</v>
      </c>
      <c r="DQ108">
        <v>115.11657972984</v>
      </c>
      <c r="DR108">
        <v>122.734281964058</v>
      </c>
      <c r="DS108">
        <v>130.53292612758301</v>
      </c>
      <c r="DT108">
        <v>138.445897003607</v>
      </c>
      <c r="DU108">
        <v>146.397885059744</v>
      </c>
      <c r="DV108">
        <v>154.306122467861</v>
      </c>
      <c r="DW108">
        <v>162.08170478530701</v>
      </c>
      <c r="DX108">
        <v>169.63094760161101</v>
      </c>
      <c r="DY108" s="5">
        <v>176.856770757101</v>
      </c>
      <c r="EA108" s="13">
        <v>8400</v>
      </c>
      <c r="EB108">
        <v>129.004315559053</v>
      </c>
      <c r="EC108">
        <v>137.78039080541799</v>
      </c>
      <c r="ED108">
        <v>147.008081034112</v>
      </c>
      <c r="EE108">
        <v>156.657304239978</v>
      </c>
      <c r="EF108">
        <v>166.68816892368801</v>
      </c>
      <c r="EG108">
        <v>177.051365754263</v>
      </c>
      <c r="EH108">
        <v>187.688694548294</v>
      </c>
      <c r="EI108">
        <v>198.53360097705999</v>
      </c>
      <c r="EJ108">
        <v>209.51161821453101</v>
      </c>
      <c r="EK108">
        <v>220.540647064268</v>
      </c>
      <c r="EL108" s="5">
        <v>231.53105497816699</v>
      </c>
      <c r="EN108" s="13">
        <v>8400</v>
      </c>
      <c r="EO108">
        <v>129.004315559053</v>
      </c>
      <c r="EP108">
        <v>137.78039080541799</v>
      </c>
      <c r="EQ108">
        <v>147.008081034112</v>
      </c>
      <c r="ER108">
        <v>156.657304239978</v>
      </c>
      <c r="ES108">
        <v>166.68816892368801</v>
      </c>
      <c r="ET108">
        <v>177.051365754263</v>
      </c>
      <c r="EU108">
        <v>187.688694548294</v>
      </c>
      <c r="EV108">
        <v>198.53360097705999</v>
      </c>
      <c r="EW108">
        <v>209.51161821453101</v>
      </c>
      <c r="EX108">
        <v>220.540647064268</v>
      </c>
      <c r="EY108" s="5">
        <v>231.53105497816699</v>
      </c>
      <c r="FA108" s="13">
        <v>8400</v>
      </c>
      <c r="FB108">
        <v>73.913461340594907</v>
      </c>
      <c r="FC108">
        <v>79.1871088704046</v>
      </c>
      <c r="FD108">
        <v>84.606226526909197</v>
      </c>
      <c r="FE108">
        <v>90.120384599606595</v>
      </c>
      <c r="FF108">
        <v>95.671076093171095</v>
      </c>
      <c r="FG108">
        <v>101.193174832762</v>
      </c>
      <c r="FH108">
        <v>106.616706056514</v>
      </c>
      <c r="FI108">
        <v>111.86878625398199</v>
      </c>
      <c r="FJ108">
        <v>116.875609369339</v>
      </c>
      <c r="FK108">
        <v>121.564390621222</v>
      </c>
      <c r="FL108" s="5">
        <v>125.865214047146</v>
      </c>
      <c r="FN108" s="13">
        <v>8400</v>
      </c>
      <c r="FO108">
        <v>85.797029364932897</v>
      </c>
      <c r="FP108">
        <v>91.898233428421605</v>
      </c>
      <c r="FQ108">
        <v>98.203266953338201</v>
      </c>
      <c r="FR108">
        <v>104.66224411986001</v>
      </c>
      <c r="FS108">
        <v>111.21587581552301</v>
      </c>
      <c r="FT108">
        <v>117.796633729863</v>
      </c>
      <c r="FU108">
        <v>124.33023762225601</v>
      </c>
      <c r="FV108">
        <v>130.737340198558</v>
      </c>
      <c r="FW108">
        <v>136.935304114004</v>
      </c>
      <c r="FX108">
        <v>142.840000307341</v>
      </c>
      <c r="FY108" s="5">
        <v>148.36759339040299</v>
      </c>
      <c r="GA108" s="13">
        <v>8400</v>
      </c>
      <c r="GB108">
        <v>112.74402816480701</v>
      </c>
      <c r="GC108">
        <v>120.62413210362401</v>
      </c>
      <c r="GD108">
        <v>128.859713668079</v>
      </c>
      <c r="GE108">
        <v>137.40916941338699</v>
      </c>
      <c r="GF108">
        <v>146.21986513249001</v>
      </c>
      <c r="GG108">
        <v>155.228616418087</v>
      </c>
      <c r="GH108">
        <v>164.36239450783901</v>
      </c>
      <c r="GI108">
        <v>173.539145676761</v>
      </c>
      <c r="GJ108">
        <v>182.66863778907799</v>
      </c>
      <c r="GK108">
        <v>191.64863589070799</v>
      </c>
      <c r="GL108" s="5">
        <v>200.36918485523501</v>
      </c>
      <c r="GN108" s="13">
        <v>8400</v>
      </c>
      <c r="GO108">
        <v>125.10374922577</v>
      </c>
      <c r="GP108">
        <v>133.681531518414</v>
      </c>
      <c r="GQ108">
        <v>142.687182195258</v>
      </c>
      <c r="GR108">
        <v>152.08716233131301</v>
      </c>
      <c r="GS108">
        <v>161.8376079665</v>
      </c>
      <c r="GT108">
        <v>171.88470268161899</v>
      </c>
      <c r="GU108">
        <v>182.165200713302</v>
      </c>
      <c r="GV108">
        <v>192.606978682598</v>
      </c>
      <c r="GW108">
        <v>203.12951736596301</v>
      </c>
      <c r="GX108">
        <v>213.64425639400699</v>
      </c>
      <c r="GY108" s="5">
        <v>224.05481485088501</v>
      </c>
      <c r="HA108" s="13">
        <v>8400</v>
      </c>
      <c r="HB108">
        <v>117.18558808441399</v>
      </c>
      <c r="HC108">
        <v>125.339249250799</v>
      </c>
      <c r="HD108">
        <v>133.87446741707501</v>
      </c>
      <c r="HE108">
        <v>142.751655392332</v>
      </c>
      <c r="HF108">
        <v>151.92015950357401</v>
      </c>
      <c r="HG108">
        <v>161.31866010248399</v>
      </c>
      <c r="HH108">
        <v>170.875768302355</v>
      </c>
      <c r="HI108">
        <v>180.51070491888899</v>
      </c>
      <c r="HJ108">
        <v>190.13397421596599</v>
      </c>
      <c r="HK108">
        <v>199.647990457574</v>
      </c>
      <c r="HL108" s="5">
        <v>208.94766869336101</v>
      </c>
    </row>
    <row r="109" spans="1:220" x14ac:dyDescent="0.25">
      <c r="A109" s="13">
        <v>9800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5">
        <v>0</v>
      </c>
      <c r="N109" s="13">
        <v>9800</v>
      </c>
      <c r="O109">
        <v>9.8410880174569204</v>
      </c>
      <c r="P109">
        <v>10.5246921803842</v>
      </c>
      <c r="Q109">
        <v>11.199894026565801</v>
      </c>
      <c r="R109">
        <v>11.8547783898837</v>
      </c>
      <c r="S109">
        <v>12.477257708437101</v>
      </c>
      <c r="T109">
        <v>13.0557244492505</v>
      </c>
      <c r="U109">
        <v>13.5796408326703</v>
      </c>
      <c r="V109">
        <v>14.0400087185236</v>
      </c>
      <c r="W109">
        <v>14.4296917938016</v>
      </c>
      <c r="X109">
        <v>14.743587899183501</v>
      </c>
      <c r="Y109" s="5">
        <v>14.9786667230494</v>
      </c>
      <c r="AA109" s="13">
        <v>9800</v>
      </c>
      <c r="AB109">
        <v>18.8699437988315</v>
      </c>
      <c r="AC109">
        <v>20.178607831101001</v>
      </c>
      <c r="AD109">
        <v>21.478673228542601</v>
      </c>
      <c r="AE109">
        <v>22.748927359331301</v>
      </c>
      <c r="AF109">
        <v>23.967430827841799</v>
      </c>
      <c r="AG109">
        <v>25.1126093615161</v>
      </c>
      <c r="AH109">
        <v>26.1642925799535</v>
      </c>
      <c r="AI109">
        <v>27.104599448374501</v>
      </c>
      <c r="AJ109">
        <v>27.918610183386399</v>
      </c>
      <c r="AK109">
        <v>28.594803420444599</v>
      </c>
      <c r="AL109" s="5">
        <v>29.125267180925299</v>
      </c>
      <c r="AN109" s="13">
        <v>9800</v>
      </c>
      <c r="AO109">
        <v>27.7676957181286</v>
      </c>
      <c r="AP109">
        <v>29.700645422434501</v>
      </c>
      <c r="AQ109">
        <v>31.632679034459201</v>
      </c>
      <c r="AR109">
        <v>33.534700734685799</v>
      </c>
      <c r="AS109">
        <v>35.3760119595985</v>
      </c>
      <c r="AT109">
        <v>37.125710098851897</v>
      </c>
      <c r="AU109">
        <v>38.754084067296397</v>
      </c>
      <c r="AV109">
        <v>40.233875102800603</v>
      </c>
      <c r="AW109">
        <v>41.541312096050902</v>
      </c>
      <c r="AX109">
        <v>42.656875160116201</v>
      </c>
      <c r="AY109" s="5">
        <v>43.565778268047502</v>
      </c>
      <c r="BA109" s="13">
        <v>9800</v>
      </c>
      <c r="BB109">
        <v>36.2652826546163</v>
      </c>
      <c r="BC109">
        <v>38.796025356013402</v>
      </c>
      <c r="BD109">
        <v>41.339404586593098</v>
      </c>
      <c r="BE109">
        <v>43.860086502573999</v>
      </c>
      <c r="BF109">
        <v>46.320124031329598</v>
      </c>
      <c r="BG109">
        <v>48.680533390871403</v>
      </c>
      <c r="BH109">
        <v>50.9029315235708</v>
      </c>
      <c r="BI109">
        <v>52.951085240403202</v>
      </c>
      <c r="BJ109">
        <v>54.792259906149198</v>
      </c>
      <c r="BK109">
        <v>56.398299693227898</v>
      </c>
      <c r="BL109" s="5">
        <v>57.746411029458102</v>
      </c>
      <c r="BN109" s="13">
        <v>9800</v>
      </c>
      <c r="BO109">
        <v>133.49423755100599</v>
      </c>
      <c r="BP109">
        <v>142.32581462951899</v>
      </c>
      <c r="BQ109">
        <v>151.61925816559199</v>
      </c>
      <c r="BR109">
        <v>161.350079830168</v>
      </c>
      <c r="BS109">
        <v>171.48526963669099</v>
      </c>
      <c r="BT109">
        <v>181.98369624237</v>
      </c>
      <c r="BU109">
        <v>192.796625607816</v>
      </c>
      <c r="BV109">
        <v>203.868242350483</v>
      </c>
      <c r="BW109">
        <v>215.13607219022299</v>
      </c>
      <c r="BX109">
        <v>226.531233111711</v>
      </c>
      <c r="BY109" s="5">
        <v>237.97706903818499</v>
      </c>
      <c r="CA109" s="13">
        <v>9800</v>
      </c>
      <c r="CB109">
        <v>51.109701859983602</v>
      </c>
      <c r="CC109">
        <v>54.671720972155597</v>
      </c>
      <c r="CD109">
        <v>58.281751957554299</v>
      </c>
      <c r="CE109">
        <v>61.896730724848297</v>
      </c>
      <c r="CF109">
        <v>65.469117636154095</v>
      </c>
      <c r="CG109">
        <v>68.948551565054402</v>
      </c>
      <c r="CH109">
        <v>72.283672734544695</v>
      </c>
      <c r="CI109">
        <v>75.423959767461</v>
      </c>
      <c r="CJ109">
        <v>78.321453604898906</v>
      </c>
      <c r="CK109">
        <v>80.932279061573993</v>
      </c>
      <c r="CL109" s="5">
        <v>83.217911907706906</v>
      </c>
      <c r="CN109" s="13">
        <v>9800</v>
      </c>
      <c r="CO109">
        <v>100.728124072014</v>
      </c>
      <c r="CP109">
        <v>109.37254613461</v>
      </c>
      <c r="CQ109">
        <v>118.65134602405899</v>
      </c>
      <c r="CR109">
        <v>128.53798918005899</v>
      </c>
      <c r="CS109">
        <v>138.994171419808</v>
      </c>
      <c r="CT109">
        <v>149.972438025965</v>
      </c>
      <c r="CU109">
        <v>161.41908873823701</v>
      </c>
      <c r="CV109">
        <v>173.19677839173099</v>
      </c>
      <c r="CW109">
        <v>184.95634328424899</v>
      </c>
      <c r="CX109">
        <v>196.79326761093299</v>
      </c>
      <c r="CY109" s="5">
        <v>208.58650257145601</v>
      </c>
      <c r="DA109" s="13">
        <v>9800</v>
      </c>
      <c r="DB109">
        <v>65.051334252989093</v>
      </c>
      <c r="DC109">
        <v>69.583646005120997</v>
      </c>
      <c r="DD109">
        <v>74.212120219694796</v>
      </c>
      <c r="DE109">
        <v>78.889688791320594</v>
      </c>
      <c r="DF109">
        <v>83.563007234925607</v>
      </c>
      <c r="DG109">
        <v>88.173977194211503</v>
      </c>
      <c r="DH109">
        <v>92.661516545802897</v>
      </c>
      <c r="DI109">
        <v>96.963435109622395</v>
      </c>
      <c r="DJ109">
        <v>101.018293924956</v>
      </c>
      <c r="DK109">
        <v>104.767158198562</v>
      </c>
      <c r="DL109" s="5">
        <v>108.15518690519001</v>
      </c>
      <c r="DN109" s="13">
        <v>9800</v>
      </c>
      <c r="DO109">
        <v>103.691252451786</v>
      </c>
      <c r="DP109">
        <v>110.816475437542</v>
      </c>
      <c r="DQ109">
        <v>118.226551509993</v>
      </c>
      <c r="DR109">
        <v>125.878749551884</v>
      </c>
      <c r="DS109">
        <v>133.720624444631</v>
      </c>
      <c r="DT109">
        <v>141.69069143764</v>
      </c>
      <c r="DU109">
        <v>149.71934598919401</v>
      </c>
      <c r="DV109">
        <v>157.72992780637901</v>
      </c>
      <c r="DW109">
        <v>165.639846593953</v>
      </c>
      <c r="DX109">
        <v>173.361720771356</v>
      </c>
      <c r="DY109" s="5">
        <v>180.804519214463</v>
      </c>
      <c r="EA109" s="13">
        <v>9800</v>
      </c>
      <c r="EB109">
        <v>130.72911645591699</v>
      </c>
      <c r="EC109">
        <v>139.42347055935801</v>
      </c>
      <c r="ED109">
        <v>148.56246259725</v>
      </c>
      <c r="EE109">
        <v>158.11914875429301</v>
      </c>
      <c r="EF109">
        <v>168.05768152314999</v>
      </c>
      <c r="EG109">
        <v>178.333681886248</v>
      </c>
      <c r="EH109">
        <v>188.89473521292999</v>
      </c>
      <c r="EI109">
        <v>199.680896765147</v>
      </c>
      <c r="EJ109">
        <v>210.62510823653199</v>
      </c>
      <c r="EK109">
        <v>221.65345794440699</v>
      </c>
      <c r="EL109" s="5">
        <v>232.68368299963501</v>
      </c>
      <c r="EN109" s="13">
        <v>9800</v>
      </c>
      <c r="EO109">
        <v>130.72911645591699</v>
      </c>
      <c r="EP109">
        <v>139.42347055935801</v>
      </c>
      <c r="EQ109">
        <v>148.56246259725</v>
      </c>
      <c r="ER109">
        <v>158.11914875429301</v>
      </c>
      <c r="ES109">
        <v>168.05768152314999</v>
      </c>
      <c r="ET109">
        <v>178.333681886248</v>
      </c>
      <c r="EU109">
        <v>188.89473521292999</v>
      </c>
      <c r="EV109">
        <v>199.680896765147</v>
      </c>
      <c r="EW109">
        <v>210.62510823653199</v>
      </c>
      <c r="EX109">
        <v>221.65345794440699</v>
      </c>
      <c r="EY109" s="5">
        <v>232.68368299963501</v>
      </c>
      <c r="FA109" s="13">
        <v>9800</v>
      </c>
      <c r="FB109">
        <v>77.385831111618103</v>
      </c>
      <c r="FC109">
        <v>82.7636321211438</v>
      </c>
      <c r="FD109">
        <v>88.289743178440204</v>
      </c>
      <c r="FE109">
        <v>93.916181116203404</v>
      </c>
      <c r="FF109">
        <v>99.587282588000093</v>
      </c>
      <c r="FG109">
        <v>105.24099910824</v>
      </c>
      <c r="FH109">
        <v>110.810473722602</v>
      </c>
      <c r="FI109">
        <v>116.225773885932</v>
      </c>
      <c r="FJ109">
        <v>121.41567230484701</v>
      </c>
      <c r="FK109">
        <v>126.309397359155</v>
      </c>
      <c r="FL109" s="5">
        <v>130.83830615364201</v>
      </c>
      <c r="FN109" s="13">
        <v>9800</v>
      </c>
      <c r="FO109">
        <v>89.186845116291195</v>
      </c>
      <c r="FP109">
        <v>95.365032834941999</v>
      </c>
      <c r="FQ109">
        <v>101.749569753879</v>
      </c>
      <c r="FR109">
        <v>108.29364724403101</v>
      </c>
      <c r="FS109">
        <v>114.941639676138</v>
      </c>
      <c r="FT109">
        <v>121.63012413409299</v>
      </c>
      <c r="FU109">
        <v>128.28918349038801</v>
      </c>
      <c r="FV109">
        <v>134.84388192988899</v>
      </c>
      <c r="FW109">
        <v>141.21581921153501</v>
      </c>
      <c r="FX109">
        <v>147.324700582323</v>
      </c>
      <c r="FY109" s="5">
        <v>153.08989257874401</v>
      </c>
      <c r="GA109" s="13">
        <v>9800</v>
      </c>
      <c r="GB109">
        <v>115.32288720265601</v>
      </c>
      <c r="GC109">
        <v>123.18321920514801</v>
      </c>
      <c r="GD109">
        <v>131.397027174149</v>
      </c>
      <c r="GE109">
        <v>139.92654315695299</v>
      </c>
      <c r="GF109">
        <v>148.72394531980299</v>
      </c>
      <c r="GG109">
        <v>157.731782733963</v>
      </c>
      <c r="GH109">
        <v>166.88359137018901</v>
      </c>
      <c r="GI109">
        <v>176.09999678706299</v>
      </c>
      <c r="GJ109">
        <v>185.298906280316</v>
      </c>
      <c r="GK109">
        <v>194.39217320524199</v>
      </c>
      <c r="GL109" s="5">
        <v>203.28364637199601</v>
      </c>
      <c r="GN109" s="13">
        <v>9800</v>
      </c>
      <c r="GO109">
        <v>127.05127780472201</v>
      </c>
      <c r="GP109">
        <v>135.56069514360701</v>
      </c>
      <c r="GQ109">
        <v>144.49240588703199</v>
      </c>
      <c r="GR109">
        <v>153.816324176454</v>
      </c>
      <c r="GS109">
        <v>163.49299605024601</v>
      </c>
      <c r="GT109">
        <v>173.47394746101099</v>
      </c>
      <c r="GU109">
        <v>183.702166798219</v>
      </c>
      <c r="GV109">
        <v>194.11261052344699</v>
      </c>
      <c r="GW109">
        <v>204.63263802498099</v>
      </c>
      <c r="GX109">
        <v>215.18231554246401</v>
      </c>
      <c r="GY109" s="5">
        <v>225.672794867438</v>
      </c>
      <c r="HA109" s="13">
        <v>9800</v>
      </c>
      <c r="HB109">
        <v>119.543722174057</v>
      </c>
      <c r="HC109">
        <v>127.657437853882</v>
      </c>
      <c r="HD109">
        <v>136.14949009108099</v>
      </c>
      <c r="HE109">
        <v>144.984169729451</v>
      </c>
      <c r="HF109">
        <v>154.11571441588899</v>
      </c>
      <c r="HG109">
        <v>163.48866633352301</v>
      </c>
      <c r="HH109">
        <v>173.038398427884</v>
      </c>
      <c r="HI109">
        <v>182.69170425128399</v>
      </c>
      <c r="HJ109">
        <v>192.36736699571901</v>
      </c>
      <c r="HK109">
        <v>201.97666063437799</v>
      </c>
      <c r="HL109" s="5">
        <v>211.41237916398299</v>
      </c>
    </row>
    <row r="110" spans="1:220" x14ac:dyDescent="0.25">
      <c r="A110" s="13">
        <v>11200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5">
        <v>0</v>
      </c>
      <c r="N110" s="13">
        <v>11200</v>
      </c>
      <c r="O110">
        <v>10.7487785244693</v>
      </c>
      <c r="P110">
        <v>11.4760699279822</v>
      </c>
      <c r="Q110">
        <v>12.1934753069827</v>
      </c>
      <c r="R110">
        <v>12.888724034958599</v>
      </c>
      <c r="S110">
        <v>13.5493981116944</v>
      </c>
      <c r="T110">
        <v>14.163580091359901</v>
      </c>
      <c r="U110">
        <v>14.7204399718761</v>
      </c>
      <c r="V110">
        <v>15.210705338136901</v>
      </c>
      <c r="W110">
        <v>15.6269867310208</v>
      </c>
      <c r="X110">
        <v>15.963955016173299</v>
      </c>
      <c r="Y110" s="5">
        <v>16.2183847691464</v>
      </c>
      <c r="AA110" s="13">
        <v>11200</v>
      </c>
      <c r="AB110">
        <v>20.4870081550431</v>
      </c>
      <c r="AC110">
        <v>21.870786644121601</v>
      </c>
      <c r="AD110">
        <v>23.244249153667401</v>
      </c>
      <c r="AE110">
        <v>24.5858095484699</v>
      </c>
      <c r="AF110">
        <v>25.873171819204501</v>
      </c>
      <c r="AG110">
        <v>27.084395410028499</v>
      </c>
      <c r="AH110">
        <v>28.198913380291501</v>
      </c>
      <c r="AI110">
        <v>29.1984076631941</v>
      </c>
      <c r="AJ110">
        <v>30.067481998969399</v>
      </c>
      <c r="AK110">
        <v>30.794109559494999</v>
      </c>
      <c r="AL110" s="5">
        <v>31.369860878907801</v>
      </c>
      <c r="AN110" s="13">
        <v>11200</v>
      </c>
      <c r="AO110">
        <v>29.972474722904199</v>
      </c>
      <c r="AP110">
        <v>32.004222221484603</v>
      </c>
      <c r="AQ110">
        <v>34.0338276547796</v>
      </c>
      <c r="AR110">
        <v>36.032023732560098</v>
      </c>
      <c r="AS110">
        <v>37.967952722494502</v>
      </c>
      <c r="AT110">
        <v>39.810507498132402</v>
      </c>
      <c r="AU110">
        <v>41.529677032481999</v>
      </c>
      <c r="AV110">
        <v>43.0977733171732</v>
      </c>
      <c r="AW110">
        <v>44.490452538005101</v>
      </c>
      <c r="AX110">
        <v>45.687483467356898</v>
      </c>
      <c r="AY110" s="5">
        <v>46.6732506349381</v>
      </c>
      <c r="BA110" s="13">
        <v>11200</v>
      </c>
      <c r="BB110">
        <v>38.931005678031703</v>
      </c>
      <c r="BC110">
        <v>41.5762824565263</v>
      </c>
      <c r="BD110">
        <v>44.233825511689503</v>
      </c>
      <c r="BE110">
        <v>46.868474196023399</v>
      </c>
      <c r="BF110">
        <v>49.442479543193599</v>
      </c>
      <c r="BG110">
        <v>51.916991439562601</v>
      </c>
      <c r="BH110">
        <v>54.253612270977797</v>
      </c>
      <c r="BI110">
        <v>56.415880426801898</v>
      </c>
      <c r="BJ110">
        <v>58.370578437425699</v>
      </c>
      <c r="BK110">
        <v>60.088799411002</v>
      </c>
      <c r="BL110" s="5">
        <v>61.546741369711903</v>
      </c>
      <c r="BN110" s="13">
        <v>11200</v>
      </c>
      <c r="BO110">
        <v>134.99443685536099</v>
      </c>
      <c r="BP110">
        <v>143.73039805144501</v>
      </c>
      <c r="BQ110">
        <v>152.91967485468899</v>
      </c>
      <c r="BR110">
        <v>162.540389136588</v>
      </c>
      <c r="BS110">
        <v>172.56293887520701</v>
      </c>
      <c r="BT110">
        <v>182.95038386329301</v>
      </c>
      <c r="BU110">
        <v>193.658940794871</v>
      </c>
      <c r="BV110">
        <v>204.63848378351599</v>
      </c>
      <c r="BW110">
        <v>215.83171668540601</v>
      </c>
      <c r="BX110">
        <v>227.17371067772399</v>
      </c>
      <c r="BY110" s="5">
        <v>238.599526929365</v>
      </c>
      <c r="CA110" s="13">
        <v>11200</v>
      </c>
      <c r="CB110">
        <v>54.352770769964003</v>
      </c>
      <c r="CC110">
        <v>58.041189562912798</v>
      </c>
      <c r="CD110">
        <v>61.7790749795953</v>
      </c>
      <c r="CE110">
        <v>65.524337474181095</v>
      </c>
      <c r="CF110">
        <v>69.230507227054702</v>
      </c>
      <c r="CG110">
        <v>72.848253770786897</v>
      </c>
      <c r="CH110">
        <v>76.327070159946402</v>
      </c>
      <c r="CI110">
        <v>79.616984206966805</v>
      </c>
      <c r="CJ110">
        <v>82.670181503886198</v>
      </c>
      <c r="CK110">
        <v>85.4424575121282</v>
      </c>
      <c r="CL110" s="5">
        <v>87.894448696059996</v>
      </c>
      <c r="CN110" s="13">
        <v>11200</v>
      </c>
      <c r="CO110">
        <v>102.13662669655901</v>
      </c>
      <c r="CP110">
        <v>110.716234041405</v>
      </c>
      <c r="CQ110">
        <v>119.918810120354</v>
      </c>
      <c r="CR110">
        <v>129.720616800247</v>
      </c>
      <c r="CS110">
        <v>140.08699365575899</v>
      </c>
      <c r="CT110">
        <v>150.974730053613</v>
      </c>
      <c r="CU110">
        <v>162.334716734761</v>
      </c>
      <c r="CV110">
        <v>173.99276781162499</v>
      </c>
      <c r="CW110">
        <v>185.76325963992599</v>
      </c>
      <c r="CX110">
        <v>197.66909756492799</v>
      </c>
      <c r="CY110" s="5">
        <v>209.60523271959201</v>
      </c>
      <c r="DA110" s="13">
        <v>11200</v>
      </c>
      <c r="DB110">
        <v>68.577877844876596</v>
      </c>
      <c r="DC110">
        <v>73.230372128545895</v>
      </c>
      <c r="DD110">
        <v>77.981883914240001</v>
      </c>
      <c r="DE110">
        <v>82.787174838833394</v>
      </c>
      <c r="DF110">
        <v>87.594961776195802</v>
      </c>
      <c r="DG110">
        <v>92.349283605490101</v>
      </c>
      <c r="DH110">
        <v>96.991097551777003</v>
      </c>
      <c r="DI110">
        <v>101.459980949507</v>
      </c>
      <c r="DJ110">
        <v>105.695830547233</v>
      </c>
      <c r="DK110">
        <v>109.640478960813</v>
      </c>
      <c r="DL110" s="5">
        <v>113.239176850991</v>
      </c>
      <c r="DN110" s="13">
        <v>11200</v>
      </c>
      <c r="DO110">
        <v>106.740089946227</v>
      </c>
      <c r="DP110">
        <v>113.888853237709</v>
      </c>
      <c r="DQ110">
        <v>121.323312765284</v>
      </c>
      <c r="DR110">
        <v>129.00422212028201</v>
      </c>
      <c r="DS110">
        <v>136.883392997394</v>
      </c>
      <c r="DT110">
        <v>144.9042838455</v>
      </c>
      <c r="DU110">
        <v>153.00279826932399</v>
      </c>
      <c r="DV110">
        <v>161.10820165840801</v>
      </c>
      <c r="DW110">
        <v>169.14408002705201</v>
      </c>
      <c r="DX110">
        <v>177.029294018044</v>
      </c>
      <c r="DY110" s="5">
        <v>184.678915329088</v>
      </c>
      <c r="EA110" s="13">
        <v>11200</v>
      </c>
      <c r="EB110">
        <v>132.408854475201</v>
      </c>
      <c r="EC110">
        <v>141.01776621011001</v>
      </c>
      <c r="ED110">
        <v>150.063963883539</v>
      </c>
      <c r="EE110">
        <v>159.52335930791801</v>
      </c>
      <c r="EF110">
        <v>169.36380122432499</v>
      </c>
      <c r="EG110">
        <v>179.545432786031</v>
      </c>
      <c r="EH110">
        <v>190.02116154948101</v>
      </c>
      <c r="EI110">
        <v>200.73713904913299</v>
      </c>
      <c r="EJ110">
        <v>211.63176751645</v>
      </c>
      <c r="EK110">
        <v>222.63515360454801</v>
      </c>
      <c r="EL110" s="5">
        <v>233.677660343014</v>
      </c>
      <c r="EN110" s="13">
        <v>11200</v>
      </c>
      <c r="EO110">
        <v>132.408854475201</v>
      </c>
      <c r="EP110">
        <v>141.01776621011001</v>
      </c>
      <c r="EQ110">
        <v>150.063963883539</v>
      </c>
      <c r="ER110">
        <v>159.52335930791801</v>
      </c>
      <c r="ES110">
        <v>169.36380122432499</v>
      </c>
      <c r="ET110">
        <v>179.545432786031</v>
      </c>
      <c r="EU110">
        <v>190.02116154948101</v>
      </c>
      <c r="EV110">
        <v>200.73713904913299</v>
      </c>
      <c r="EW110">
        <v>211.63176751645</v>
      </c>
      <c r="EX110">
        <v>222.63515360454801</v>
      </c>
      <c r="EY110" s="5">
        <v>233.677660343014</v>
      </c>
      <c r="FA110" s="13">
        <v>11200</v>
      </c>
      <c r="FB110">
        <v>80.959824895291803</v>
      </c>
      <c r="FC110">
        <v>86.4390650006372</v>
      </c>
      <c r="FD110">
        <v>92.069996342003407</v>
      </c>
      <c r="FE110">
        <v>97.807165635601294</v>
      </c>
      <c r="FF110">
        <v>103.597830156695</v>
      </c>
      <c r="FG110">
        <v>109.383100327713</v>
      </c>
      <c r="FH110">
        <v>115.099335096762</v>
      </c>
      <c r="FI110">
        <v>120.679680647002</v>
      </c>
      <c r="FJ110">
        <v>126.05565731721801</v>
      </c>
      <c r="FK110">
        <v>131.15872553388601</v>
      </c>
      <c r="FL110" s="5">
        <v>135.92178971679499</v>
      </c>
      <c r="FN110" s="13">
        <v>11200</v>
      </c>
      <c r="FO110">
        <v>92.629208051451997</v>
      </c>
      <c r="FP110">
        <v>98.8795959363907</v>
      </c>
      <c r="FQ110">
        <v>105.339233424705</v>
      </c>
      <c r="FR110">
        <v>111.964395940526</v>
      </c>
      <c r="FS110">
        <v>118.703109866763</v>
      </c>
      <c r="FT110">
        <v>125.496041564308</v>
      </c>
      <c r="FU110">
        <v>132.277634071568</v>
      </c>
      <c r="FV110">
        <v>138.97739357131201</v>
      </c>
      <c r="FW110">
        <v>145.52124224393199</v>
      </c>
      <c r="FX110">
        <v>151.83288089196401</v>
      </c>
      <c r="FY110" s="5">
        <v>157.83513479674701</v>
      </c>
      <c r="GA110" s="13">
        <v>11200</v>
      </c>
      <c r="GB110">
        <v>117.872867316412</v>
      </c>
      <c r="GC110">
        <v>125.708404875016</v>
      </c>
      <c r="GD110">
        <v>133.89514825593</v>
      </c>
      <c r="GE110">
        <v>142.397852792637</v>
      </c>
      <c r="GF110">
        <v>151.17344280463001</v>
      </c>
      <c r="GG110">
        <v>160.169537380691</v>
      </c>
      <c r="GH110">
        <v>169.32548767268599</v>
      </c>
      <c r="GI110">
        <v>178.57299055883001</v>
      </c>
      <c r="GJ110">
        <v>187.83669630764999</v>
      </c>
      <c r="GK110">
        <v>197.03476350285101</v>
      </c>
      <c r="GL110" s="5">
        <v>206.07935230133</v>
      </c>
      <c r="GN110" s="13">
        <v>11200</v>
      </c>
      <c r="GO110">
        <v>128.956587864385</v>
      </c>
      <c r="GP110">
        <v>137.39389719430301</v>
      </c>
      <c r="GQ110">
        <v>146.24759084786299</v>
      </c>
      <c r="GR110">
        <v>155.49073434085901</v>
      </c>
      <c r="GS110">
        <v>165.08791420230301</v>
      </c>
      <c r="GT110">
        <v>174.995568646642</v>
      </c>
      <c r="GU110">
        <v>185.16243791914201</v>
      </c>
      <c r="GV110">
        <v>195.53003332480299</v>
      </c>
      <c r="GW110">
        <v>206.031454906547</v>
      </c>
      <c r="GX110">
        <v>216.59076823600199</v>
      </c>
      <c r="GY110" s="5">
        <v>227.13276413555201</v>
      </c>
      <c r="HA110" s="13">
        <v>11200</v>
      </c>
      <c r="HB110">
        <v>121.869392113995</v>
      </c>
      <c r="HC110">
        <v>129.939090560073</v>
      </c>
      <c r="HD110">
        <v>138.38371006677099</v>
      </c>
      <c r="HE110">
        <v>147.17111946650201</v>
      </c>
      <c r="HF110">
        <v>156.2600775256</v>
      </c>
      <c r="HG110">
        <v>165.600559707201</v>
      </c>
      <c r="HH110">
        <v>175.13422938579501</v>
      </c>
      <c r="HI110">
        <v>184.793441778714</v>
      </c>
      <c r="HJ110">
        <v>194.50081118303601</v>
      </c>
      <c r="HK110">
        <v>204.178897733562</v>
      </c>
      <c r="HL110" s="5">
        <v>213.74030056989901</v>
      </c>
    </row>
    <row r="111" spans="1:220" x14ac:dyDescent="0.25">
      <c r="A111" s="13">
        <v>12600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5">
        <v>0</v>
      </c>
      <c r="N111" s="13">
        <v>12600</v>
      </c>
      <c r="O111">
        <v>11.7637110446859</v>
      </c>
      <c r="P111">
        <v>12.5386421467866</v>
      </c>
      <c r="Q111">
        <v>13.3021169924387</v>
      </c>
      <c r="R111">
        <v>14.0415015995488</v>
      </c>
      <c r="S111">
        <v>14.744037120344</v>
      </c>
      <c r="T111">
        <v>15.3974821070974</v>
      </c>
      <c r="U111">
        <v>15.9906959876445</v>
      </c>
      <c r="V111">
        <v>16.514109550275101</v>
      </c>
      <c r="W111">
        <v>16.9600542046268</v>
      </c>
      <c r="X111">
        <v>17.322945578371399</v>
      </c>
      <c r="Y111" s="5">
        <v>17.599334033286699</v>
      </c>
      <c r="AA111" s="13">
        <v>12600</v>
      </c>
      <c r="AB111">
        <v>22.272757242116601</v>
      </c>
      <c r="AC111">
        <v>23.737265226181201</v>
      </c>
      <c r="AD111">
        <v>25.189773068309901</v>
      </c>
      <c r="AE111">
        <v>26.608344332844201</v>
      </c>
      <c r="AF111">
        <v>27.970342579121699</v>
      </c>
      <c r="AG111">
        <v>29.2534669778215</v>
      </c>
      <c r="AH111">
        <v>30.4367474861088</v>
      </c>
      <c r="AI111">
        <v>31.501408551294201</v>
      </c>
      <c r="AJ111">
        <v>32.4315428986759</v>
      </c>
      <c r="AK111">
        <v>33.214570621184798</v>
      </c>
      <c r="AL111" s="5">
        <v>33.841486062992402</v>
      </c>
      <c r="AN111" s="13">
        <v>12600</v>
      </c>
      <c r="AO111">
        <v>32.3784983084076</v>
      </c>
      <c r="AP111">
        <v>34.514932045107301</v>
      </c>
      <c r="AQ111">
        <v>36.648217666820997</v>
      </c>
      <c r="AR111">
        <v>38.7489824654891</v>
      </c>
      <c r="AS111">
        <v>40.78626689491</v>
      </c>
      <c r="AT111">
        <v>42.728803791066603</v>
      </c>
      <c r="AU111">
        <v>44.546309983179903</v>
      </c>
      <c r="AV111">
        <v>46.210676135956902</v>
      </c>
      <c r="AW111">
        <v>47.696971534368501</v>
      </c>
      <c r="AX111">
        <v>48.984216311380798</v>
      </c>
      <c r="AY111" s="5">
        <v>50.055905498527601</v>
      </c>
      <c r="BA111" s="13">
        <v>12600</v>
      </c>
      <c r="BB111">
        <v>41.8079728741343</v>
      </c>
      <c r="BC111">
        <v>44.572959459146098</v>
      </c>
      <c r="BD111">
        <v>47.350238745994801</v>
      </c>
      <c r="BE111">
        <v>50.104927474234003</v>
      </c>
      <c r="BF111">
        <v>52.799571503407897</v>
      </c>
      <c r="BG111">
        <v>55.395540033328501</v>
      </c>
      <c r="BH111">
        <v>57.854491664182603</v>
      </c>
      <c r="BI111">
        <v>60.139788219527603</v>
      </c>
      <c r="BJ111">
        <v>62.217758368018004</v>
      </c>
      <c r="BK111">
        <v>64.058746799968006</v>
      </c>
      <c r="BL111" s="5">
        <v>65.637916904107499</v>
      </c>
      <c r="BN111" s="13">
        <v>12600</v>
      </c>
      <c r="BO111">
        <v>136.44240058371301</v>
      </c>
      <c r="BP111">
        <v>145.07813871994699</v>
      </c>
      <c r="BQ111">
        <v>154.15821246378599</v>
      </c>
      <c r="BR111">
        <v>163.66312209843599</v>
      </c>
      <c r="BS111">
        <v>173.566380343872</v>
      </c>
      <c r="BT111">
        <v>183.834122462517</v>
      </c>
      <c r="BU111">
        <v>194.42634246825099</v>
      </c>
      <c r="BV111">
        <v>205.29865707974099</v>
      </c>
      <c r="BW111">
        <v>216.40065829445899</v>
      </c>
      <c r="BX111">
        <v>227.67690782580999</v>
      </c>
      <c r="BY111" s="5">
        <v>239.06701586719399</v>
      </c>
      <c r="CA111" s="13">
        <v>12600</v>
      </c>
      <c r="CB111">
        <v>57.787211736948002</v>
      </c>
      <c r="CC111">
        <v>61.604497219111302</v>
      </c>
      <c r="CD111">
        <v>65.473307400352894</v>
      </c>
      <c r="CE111">
        <v>69.3526678691684</v>
      </c>
      <c r="CF111">
        <v>73.197317118766307</v>
      </c>
      <c r="CG111">
        <v>76.9590923727758</v>
      </c>
      <c r="CH111">
        <v>80.588475030362403</v>
      </c>
      <c r="CI111">
        <v>84.036174470335496</v>
      </c>
      <c r="CJ111">
        <v>87.254646718452406</v>
      </c>
      <c r="CK111">
        <v>90.199471948130807</v>
      </c>
      <c r="CL111" s="5">
        <v>92.830543258363605</v>
      </c>
      <c r="CN111" s="13">
        <v>12600</v>
      </c>
      <c r="CO111">
        <v>104.035169816493</v>
      </c>
      <c r="CP111">
        <v>112.747539471388</v>
      </c>
      <c r="CQ111">
        <v>122.10013983068301</v>
      </c>
      <c r="CR111">
        <v>132.07135634638499</v>
      </c>
      <c r="CS111">
        <v>142.62888056418799</v>
      </c>
      <c r="CT111">
        <v>153.73207432445301</v>
      </c>
      <c r="CU111">
        <v>165.33461586919501</v>
      </c>
      <c r="CV111">
        <v>177.28571623168699</v>
      </c>
      <c r="CW111">
        <v>189.42459175886901</v>
      </c>
      <c r="CX111">
        <v>201.76394763642199</v>
      </c>
      <c r="CY111" s="5">
        <v>214.209980479672</v>
      </c>
      <c r="DA111" s="13">
        <v>12600</v>
      </c>
      <c r="DB111">
        <v>72.248498631230703</v>
      </c>
      <c r="DC111">
        <v>77.020291386390198</v>
      </c>
      <c r="DD111">
        <v>81.8945741454542</v>
      </c>
      <c r="DE111">
        <v>86.828064840631995</v>
      </c>
      <c r="DF111">
        <v>91.771668718535594</v>
      </c>
      <c r="DG111">
        <v>96.671695919937207</v>
      </c>
      <c r="DH111">
        <v>101.47129080765799</v>
      </c>
      <c r="DI111">
        <v>106.111965162961</v>
      </c>
      <c r="DJ111">
        <v>110.535140468058</v>
      </c>
      <c r="DK111">
        <v>114.683627805767</v>
      </c>
      <c r="DL111" s="5">
        <v>118.502999257604</v>
      </c>
      <c r="DN111" s="13">
        <v>12600</v>
      </c>
      <c r="DO111">
        <v>109.77389238364999</v>
      </c>
      <c r="DP111">
        <v>116.93930381648801</v>
      </c>
      <c r="DQ111">
        <v>124.39125320096799</v>
      </c>
      <c r="DR111">
        <v>132.09385898781599</v>
      </c>
      <c r="DS111">
        <v>140.003030453973</v>
      </c>
      <c r="DT111">
        <v>148.066982488636</v>
      </c>
      <c r="DU111">
        <v>156.22692964202801</v>
      </c>
      <c r="DV111">
        <v>164.41787689508101</v>
      </c>
      <c r="DW111">
        <v>172.569437190271</v>
      </c>
      <c r="DX111">
        <v>180.606630336558</v>
      </c>
      <c r="DY111" s="5">
        <v>188.45064784416601</v>
      </c>
      <c r="EA111" s="13">
        <v>12600</v>
      </c>
      <c r="EB111">
        <v>134.03559331696201</v>
      </c>
      <c r="EC111">
        <v>142.55431628351701</v>
      </c>
      <c r="ED111">
        <v>151.502552404982</v>
      </c>
      <c r="EE111">
        <v>160.858821170314</v>
      </c>
      <c r="EF111">
        <v>170.594355080095</v>
      </c>
      <c r="EG111">
        <v>180.67258578532801</v>
      </c>
      <c r="EH111">
        <v>191.05045243369199</v>
      </c>
      <c r="EI111">
        <v>201.680305009622</v>
      </c>
      <c r="EJ111">
        <v>212.50797652185199</v>
      </c>
      <c r="EK111">
        <v>223.47385715227699</v>
      </c>
      <c r="EL111" s="5">
        <v>234.51296992661199</v>
      </c>
      <c r="EN111" s="13">
        <v>12600</v>
      </c>
      <c r="EO111">
        <v>134.03559331696201</v>
      </c>
      <c r="EP111">
        <v>142.55431628351701</v>
      </c>
      <c r="EQ111">
        <v>151.502552404982</v>
      </c>
      <c r="ER111">
        <v>160.858821170314</v>
      </c>
      <c r="ES111">
        <v>170.594355080095</v>
      </c>
      <c r="ET111">
        <v>180.67258578532801</v>
      </c>
      <c r="EU111">
        <v>191.05045243369199</v>
      </c>
      <c r="EV111">
        <v>201.680305009622</v>
      </c>
      <c r="EW111">
        <v>212.50797652185199</v>
      </c>
      <c r="EX111">
        <v>223.47385715227699</v>
      </c>
      <c r="EY111" s="5">
        <v>234.51296992661199</v>
      </c>
      <c r="FA111" s="13">
        <v>12600</v>
      </c>
      <c r="FB111">
        <v>84.624668202663003</v>
      </c>
      <c r="FC111">
        <v>90.201610174844106</v>
      </c>
      <c r="FD111">
        <v>95.934115468301002</v>
      </c>
      <c r="FE111">
        <v>101.779335281618</v>
      </c>
      <c r="FF111">
        <v>107.68751848820899</v>
      </c>
      <c r="FG111">
        <v>113.603012807447</v>
      </c>
      <c r="FH111">
        <v>119.465491772579</v>
      </c>
      <c r="FI111">
        <v>125.21131226195</v>
      </c>
      <c r="FJ111">
        <v>130.77491919716701</v>
      </c>
      <c r="FK111">
        <v>136.090236341023</v>
      </c>
      <c r="FL111" s="5">
        <v>141.09200717317299</v>
      </c>
      <c r="FN111" s="13">
        <v>12600</v>
      </c>
      <c r="FO111">
        <v>96.110547254889397</v>
      </c>
      <c r="FP111">
        <v>102.427316903942</v>
      </c>
      <c r="FQ111">
        <v>108.95652310253</v>
      </c>
      <c r="FR111">
        <v>115.657521009338</v>
      </c>
      <c r="FS111">
        <v>122.481968920255</v>
      </c>
      <c r="FT111">
        <v>129.374599819754</v>
      </c>
      <c r="FU111">
        <v>136.27420867325199</v>
      </c>
      <c r="FV111">
        <v>143.11476909652299</v>
      </c>
      <c r="FW111">
        <v>149.826605132097</v>
      </c>
      <c r="FX111">
        <v>156.337567009276</v>
      </c>
      <c r="FY111" s="5">
        <v>162.57418660869001</v>
      </c>
      <c r="GA111" s="13">
        <v>12600</v>
      </c>
      <c r="GB111">
        <v>120.375756150225</v>
      </c>
      <c r="GC111">
        <v>128.17940415555799</v>
      </c>
      <c r="GD111">
        <v>136.33151737851</v>
      </c>
      <c r="GE111">
        <v>144.80109724745901</v>
      </c>
      <c r="GF111">
        <v>153.54881213395899</v>
      </c>
      <c r="GG111">
        <v>162.52734063074101</v>
      </c>
      <c r="GH111">
        <v>171.68185502497801</v>
      </c>
      <c r="GI111">
        <v>180.950560152695</v>
      </c>
      <c r="GJ111">
        <v>190.26521518112301</v>
      </c>
      <c r="GK111">
        <v>199.551590998931</v>
      </c>
      <c r="GL111" s="5">
        <v>208.72984787213301</v>
      </c>
      <c r="GN111" s="13">
        <v>12600</v>
      </c>
      <c r="GO111">
        <v>130.81002396539799</v>
      </c>
      <c r="GP111">
        <v>139.17034128130999</v>
      </c>
      <c r="GQ111">
        <v>147.940742339416</v>
      </c>
      <c r="GR111">
        <v>157.09717954874299</v>
      </c>
      <c r="GS111">
        <v>166.607947935852</v>
      </c>
      <c r="GT111">
        <v>176.43301961832</v>
      </c>
      <c r="GU111">
        <v>186.52545482562499</v>
      </c>
      <c r="GV111">
        <v>196.833496868417</v>
      </c>
      <c r="GW111">
        <v>207.29830138699899</v>
      </c>
      <c r="GX111">
        <v>217.85513383942299</v>
      </c>
      <c r="GY111" s="5">
        <v>228.43346756061899</v>
      </c>
      <c r="HA111" s="13">
        <v>12600</v>
      </c>
      <c r="HB111">
        <v>124.15036606795999</v>
      </c>
      <c r="HC111">
        <v>132.170736348909</v>
      </c>
      <c r="HD111">
        <v>140.56232963163799</v>
      </c>
      <c r="HE111">
        <v>149.29573694969099</v>
      </c>
      <c r="HF111">
        <v>158.33325000464399</v>
      </c>
      <c r="HG111">
        <v>167.630102842865</v>
      </c>
      <c r="HH111">
        <v>177.13352395335201</v>
      </c>
      <c r="HI111">
        <v>186.78366051685001</v>
      </c>
      <c r="HJ111">
        <v>196.514006761715</v>
      </c>
      <c r="HK111">
        <v>206.251746257326</v>
      </c>
      <c r="HL111" s="5">
        <v>215.917990406559</v>
      </c>
    </row>
    <row r="112" spans="1:220" x14ac:dyDescent="0.25">
      <c r="A112" s="13">
        <v>14000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5">
        <v>0</v>
      </c>
      <c r="N112" s="13">
        <v>14000</v>
      </c>
      <c r="O112">
        <v>13.8546911093209</v>
      </c>
      <c r="P112">
        <v>14.761646105472099</v>
      </c>
      <c r="Q112">
        <v>15.655973828309399</v>
      </c>
      <c r="R112">
        <v>16.523202558922499</v>
      </c>
      <c r="S112">
        <v>17.3486701365544</v>
      </c>
      <c r="T112">
        <v>18.118245092321398</v>
      </c>
      <c r="U112">
        <v>18.818988774567</v>
      </c>
      <c r="V112">
        <v>19.439697301564401</v>
      </c>
      <c r="W112">
        <v>19.971289827896801</v>
      </c>
      <c r="X112">
        <v>20.407035594931202</v>
      </c>
      <c r="Y112" s="5">
        <v>20.742631378411598</v>
      </c>
      <c r="AA112" s="13">
        <v>14000</v>
      </c>
      <c r="AB112">
        <v>25.879047053701701</v>
      </c>
      <c r="AC112">
        <v>27.568285982792801</v>
      </c>
      <c r="AD112">
        <v>29.246431778455001</v>
      </c>
      <c r="AE112">
        <v>30.889054994402699</v>
      </c>
      <c r="AF112">
        <v>32.470809117366201</v>
      </c>
      <c r="AG112">
        <v>33.966545938066602</v>
      </c>
      <c r="AH112">
        <v>35.352403773602099</v>
      </c>
      <c r="AI112">
        <v>36.606770647334201</v>
      </c>
      <c r="AJ112">
        <v>37.711056486862297</v>
      </c>
      <c r="AK112">
        <v>38.6502427000949</v>
      </c>
      <c r="AL112" s="5">
        <v>39.413206288059797</v>
      </c>
      <c r="AN112" s="13">
        <v>14000</v>
      </c>
      <c r="AO112">
        <v>37.147199778064298</v>
      </c>
      <c r="AP112">
        <v>39.578093035193397</v>
      </c>
      <c r="AQ112">
        <v>42.010580672789203</v>
      </c>
      <c r="AR112">
        <v>44.412795430805097</v>
      </c>
      <c r="AS112">
        <v>46.750921198689198</v>
      </c>
      <c r="AT112">
        <v>48.990517815094599</v>
      </c>
      <c r="AU112">
        <v>51.0978816646832</v>
      </c>
      <c r="AV112">
        <v>53.041325027575397</v>
      </c>
      <c r="AW112">
        <v>54.792285316788899</v>
      </c>
      <c r="AX112">
        <v>56.326209651868801</v>
      </c>
      <c r="AY112" s="5">
        <v>57.623191898496302</v>
      </c>
      <c r="BA112" s="13">
        <v>14000</v>
      </c>
      <c r="BB112">
        <v>47.413178371944497</v>
      </c>
      <c r="BC112">
        <v>50.520529192147698</v>
      </c>
      <c r="BD112">
        <v>53.649302522581699</v>
      </c>
      <c r="BE112">
        <v>56.762532708740402</v>
      </c>
      <c r="BF112">
        <v>59.820228839378302</v>
      </c>
      <c r="BG112">
        <v>62.780768882398299</v>
      </c>
      <c r="BH112">
        <v>65.602391736169906</v>
      </c>
      <c r="BI112">
        <v>68.244665002568397</v>
      </c>
      <c r="BJ112">
        <v>70.669828912729898</v>
      </c>
      <c r="BK112">
        <v>72.843947810563904</v>
      </c>
      <c r="BL112" s="5">
        <v>74.737831170410004</v>
      </c>
      <c r="BN112" s="13">
        <v>14000</v>
      </c>
      <c r="BO112">
        <v>138.895998349716</v>
      </c>
      <c r="BP112">
        <v>147.61953803647299</v>
      </c>
      <c r="BQ112">
        <v>156.79957234367899</v>
      </c>
      <c r="BR112">
        <v>166.41884871711</v>
      </c>
      <c r="BS112">
        <v>176.45321162026099</v>
      </c>
      <c r="BT112">
        <v>186.871913301289</v>
      </c>
      <c r="BU112">
        <v>197.63966213269001</v>
      </c>
      <c r="BV112">
        <v>208.715431734063</v>
      </c>
      <c r="BW112">
        <v>220.053431701383</v>
      </c>
      <c r="BX112">
        <v>231.603396284507</v>
      </c>
      <c r="BY112" s="5">
        <v>243.31068815828601</v>
      </c>
      <c r="CA112" s="13">
        <v>14000</v>
      </c>
      <c r="CB112">
        <v>64.290519706826004</v>
      </c>
      <c r="CC112">
        <v>68.495026551196304</v>
      </c>
      <c r="CD112">
        <v>72.767866073994995</v>
      </c>
      <c r="CE112">
        <v>77.067229814968201</v>
      </c>
      <c r="CF112">
        <v>81.346541438127005</v>
      </c>
      <c r="CG112">
        <v>85.555769454229406</v>
      </c>
      <c r="CH112">
        <v>89.642916878704895</v>
      </c>
      <c r="CI112">
        <v>93.555574203797704</v>
      </c>
      <c r="CJ112">
        <v>97.242437075583297</v>
      </c>
      <c r="CK112">
        <v>100.65471477559301</v>
      </c>
      <c r="CL112" s="5">
        <v>103.74738188299899</v>
      </c>
      <c r="CN112" s="13">
        <v>14000</v>
      </c>
      <c r="CO112">
        <v>105.611334722542</v>
      </c>
      <c r="CP112">
        <v>114.433383547281</v>
      </c>
      <c r="CQ112">
        <v>123.910163844314</v>
      </c>
      <c r="CR112">
        <v>134.021872602494</v>
      </c>
      <c r="CS112">
        <v>144.73821910946899</v>
      </c>
      <c r="CT112">
        <v>156.02078647295801</v>
      </c>
      <c r="CU112">
        <v>167.825677594647</v>
      </c>
      <c r="CV112">
        <v>180.02228854407701</v>
      </c>
      <c r="CW112">
        <v>192.47146058402899</v>
      </c>
      <c r="CX112">
        <v>205.177534346393</v>
      </c>
      <c r="CY112" s="5">
        <v>218.05699539374899</v>
      </c>
      <c r="DA112" s="13">
        <v>14000</v>
      </c>
      <c r="DB112">
        <v>79.027572988179998</v>
      </c>
      <c r="DC112">
        <v>84.1909703246546</v>
      </c>
      <c r="DD112">
        <v>89.479539734381007</v>
      </c>
      <c r="DE112">
        <v>94.850555996192796</v>
      </c>
      <c r="DF112">
        <v>100.255118947382</v>
      </c>
      <c r="DG112">
        <v>105.639258095717</v>
      </c>
      <c r="DH112">
        <v>110.945250234432</v>
      </c>
      <c r="DI112">
        <v>116.11305075799601</v>
      </c>
      <c r="DJ112">
        <v>121.08175117550699</v>
      </c>
      <c r="DK112">
        <v>125.790997126574</v>
      </c>
      <c r="DL112" s="5">
        <v>130.182325391315</v>
      </c>
      <c r="DN112" s="13">
        <v>14000</v>
      </c>
      <c r="DO112">
        <v>115.06585159679</v>
      </c>
      <c r="DP112">
        <v>122.49275848351201</v>
      </c>
      <c r="DQ112">
        <v>130.23133993085199</v>
      </c>
      <c r="DR112">
        <v>138.248812303672</v>
      </c>
      <c r="DS112">
        <v>146.50445350942701</v>
      </c>
      <c r="DT112">
        <v>154.95006526936399</v>
      </c>
      <c r="DU112">
        <v>163.530593920521</v>
      </c>
      <c r="DV112">
        <v>172.184827600631</v>
      </c>
      <c r="DW112">
        <v>180.846099183842</v>
      </c>
      <c r="DX112">
        <v>189.44294757084199</v>
      </c>
      <c r="DY112" s="5">
        <v>197.899718846128</v>
      </c>
      <c r="EA112" s="13">
        <v>14000</v>
      </c>
      <c r="EB112">
        <v>136.80212543543499</v>
      </c>
      <c r="EC112">
        <v>145.42489606678899</v>
      </c>
      <c r="ED112">
        <v>154.49104669457401</v>
      </c>
      <c r="EE112">
        <v>163.98156669142799</v>
      </c>
      <c r="EF112">
        <v>173.87022392695101</v>
      </c>
      <c r="EG112">
        <v>184.12383526848899</v>
      </c>
      <c r="EH112">
        <v>194.70449199332501</v>
      </c>
      <c r="EI112">
        <v>205.56811429072599</v>
      </c>
      <c r="EJ112">
        <v>216.665465284693</v>
      </c>
      <c r="EK112">
        <v>227.942413863794</v>
      </c>
      <c r="EL112" s="5">
        <v>239.34001809071</v>
      </c>
      <c r="EN112" s="13">
        <v>14000</v>
      </c>
      <c r="EO112">
        <v>136.80212543543499</v>
      </c>
      <c r="EP112">
        <v>145.42489606678899</v>
      </c>
      <c r="EQ112">
        <v>154.49104669457401</v>
      </c>
      <c r="ER112">
        <v>163.98156669142799</v>
      </c>
      <c r="ES112">
        <v>173.87022392695101</v>
      </c>
      <c r="ET112">
        <v>184.12383526848899</v>
      </c>
      <c r="EU112">
        <v>194.70449199332501</v>
      </c>
      <c r="EV112">
        <v>205.56811429072599</v>
      </c>
      <c r="EW112">
        <v>216.665465284693</v>
      </c>
      <c r="EX112">
        <v>227.942413863794</v>
      </c>
      <c r="EY112" s="5">
        <v>239.34001809071</v>
      </c>
      <c r="FA112" s="13">
        <v>14000</v>
      </c>
      <c r="FB112">
        <v>91.254850790535002</v>
      </c>
      <c r="FC112">
        <v>97.201578251421495</v>
      </c>
      <c r="FD112">
        <v>103.32978865889601</v>
      </c>
      <c r="FE112">
        <v>109.598312783502</v>
      </c>
      <c r="FF112">
        <v>115.95889880026201</v>
      </c>
      <c r="FG112">
        <v>122.357096047727</v>
      </c>
      <c r="FH112">
        <v>128.73335284990199</v>
      </c>
      <c r="FI112">
        <v>135.02423967351399</v>
      </c>
      <c r="FJ112">
        <v>141.16372019501699</v>
      </c>
      <c r="FK112">
        <v>147.084414511685</v>
      </c>
      <c r="FL112" s="5">
        <v>152.71882353078601</v>
      </c>
      <c r="FN112" s="13">
        <v>14000</v>
      </c>
      <c r="FO112">
        <v>102.297439019652</v>
      </c>
      <c r="FP112">
        <v>108.944127415482</v>
      </c>
      <c r="FQ112">
        <v>115.830136278591</v>
      </c>
      <c r="FR112">
        <v>122.9173425046</v>
      </c>
      <c r="FS112">
        <v>130.15995451760401</v>
      </c>
      <c r="FT112">
        <v>137.50518588966699</v>
      </c>
      <c r="FU112">
        <v>144.89412500052799</v>
      </c>
      <c r="FV112">
        <v>152.262717845331</v>
      </c>
      <c r="FW112">
        <v>159.54279269982499</v>
      </c>
      <c r="FX112">
        <v>166.66307791095201</v>
      </c>
      <c r="FY112" s="5">
        <v>173.550190834501</v>
      </c>
      <c r="GA112" s="13">
        <v>14000</v>
      </c>
      <c r="GB112">
        <v>124.70557264743999</v>
      </c>
      <c r="GC112">
        <v>132.70351001504901</v>
      </c>
      <c r="GD112">
        <v>141.07129277507099</v>
      </c>
      <c r="GE112">
        <v>149.78111158204001</v>
      </c>
      <c r="GF112">
        <v>158.797255823337</v>
      </c>
      <c r="GG112">
        <v>168.076447944298</v>
      </c>
      <c r="GH112">
        <v>177.56830220985</v>
      </c>
      <c r="GI112">
        <v>187.215822400078</v>
      </c>
      <c r="GJ112">
        <v>196.95586367544999</v>
      </c>
      <c r="GK112">
        <v>206.71950679235499</v>
      </c>
      <c r="GL112" s="5">
        <v>216.43232255058601</v>
      </c>
      <c r="GN112" s="13">
        <v>14000</v>
      </c>
      <c r="GO112">
        <v>133.97823672832101</v>
      </c>
      <c r="GP112">
        <v>142.463926552299</v>
      </c>
      <c r="GQ112">
        <v>151.37564450334901</v>
      </c>
      <c r="GR112">
        <v>160.692074556042</v>
      </c>
      <c r="GS112">
        <v>170.38427561749199</v>
      </c>
      <c r="GT112">
        <v>180.41590528624101</v>
      </c>
      <c r="GU112">
        <v>190.74568313770999</v>
      </c>
      <c r="GV112">
        <v>201.325624148743</v>
      </c>
      <c r="GW112">
        <v>212.10212200167899</v>
      </c>
      <c r="GX112">
        <v>223.01619501423701</v>
      </c>
      <c r="GY112" s="5">
        <v>234.003564275841</v>
      </c>
      <c r="HA112" s="13">
        <v>14000</v>
      </c>
      <c r="HB112">
        <v>128.083968317917</v>
      </c>
      <c r="HC112">
        <v>136.27277106623399</v>
      </c>
      <c r="HD112">
        <v>144.851960890404</v>
      </c>
      <c r="HE112">
        <v>153.79568459682699</v>
      </c>
      <c r="HF112">
        <v>163.070288826661</v>
      </c>
      <c r="HG112">
        <v>172.63462638510299</v>
      </c>
      <c r="HH112">
        <v>182.44047527376401</v>
      </c>
      <c r="HI112">
        <v>192.432983030456</v>
      </c>
      <c r="HJ112">
        <v>202.55105921161601</v>
      </c>
      <c r="HK112">
        <v>212.72766133193301</v>
      </c>
      <c r="HL112" s="5">
        <v>222.88994904549901</v>
      </c>
    </row>
    <row r="113" spans="1:220" x14ac:dyDescent="0.25">
      <c r="A113" s="13"/>
      <c r="L113" s="5"/>
      <c r="N113" s="13"/>
      <c r="Y113" s="5"/>
      <c r="AA113" s="13"/>
      <c r="AL113" s="5"/>
      <c r="AN113" s="13"/>
      <c r="AY113" s="5"/>
      <c r="BA113" s="13"/>
      <c r="BL113" s="5"/>
      <c r="BN113" s="13"/>
      <c r="BY113" s="5"/>
      <c r="CA113" s="13"/>
      <c r="CL113" s="5"/>
      <c r="CN113" s="13"/>
      <c r="CY113" s="5"/>
      <c r="DA113" s="13"/>
      <c r="DL113" s="5"/>
      <c r="DN113" s="13"/>
      <c r="DY113" s="5"/>
      <c r="EA113" s="13"/>
      <c r="EL113" s="5"/>
      <c r="EN113" s="13"/>
      <c r="EY113" s="5"/>
      <c r="FA113" s="13"/>
      <c r="FL113" s="5"/>
      <c r="FN113" s="13"/>
      <c r="FY113" s="5"/>
      <c r="GA113" s="13"/>
      <c r="GL113" s="5"/>
      <c r="GN113" s="13"/>
      <c r="GY113" s="5"/>
      <c r="HA113" s="13"/>
      <c r="HL113" s="5"/>
    </row>
    <row r="114" spans="1:220" x14ac:dyDescent="0.25">
      <c r="A114" s="13"/>
      <c r="L114" s="5"/>
      <c r="N114" s="13"/>
      <c r="Y114" s="5"/>
      <c r="AA114" s="13"/>
      <c r="AL114" s="5"/>
      <c r="AN114" s="13"/>
      <c r="AY114" s="5"/>
      <c r="BA114" s="13"/>
      <c r="BL114" s="5"/>
      <c r="BN114" s="13"/>
      <c r="BY114" s="5"/>
      <c r="CA114" s="13"/>
      <c r="CL114" s="5"/>
      <c r="CN114" s="13"/>
      <c r="CY114" s="5"/>
      <c r="DA114" s="13"/>
      <c r="DL114" s="5"/>
      <c r="DN114" s="13"/>
      <c r="DY114" s="5"/>
      <c r="EA114" s="13"/>
      <c r="EL114" s="5"/>
      <c r="EN114" s="13"/>
      <c r="EY114" s="5"/>
      <c r="FA114" s="13"/>
      <c r="FL114" s="5"/>
      <c r="FN114" s="13"/>
      <c r="FY114" s="5"/>
      <c r="GA114" s="13"/>
      <c r="GL114" s="5"/>
      <c r="GN114" s="13"/>
      <c r="GY114" s="5"/>
      <c r="HA114" s="13"/>
      <c r="HL114" s="5"/>
    </row>
    <row r="115" spans="1:220" x14ac:dyDescent="0.25">
      <c r="A115" s="13" t="s">
        <v>254</v>
      </c>
      <c r="B115">
        <v>0</v>
      </c>
      <c r="C115">
        <v>0.09</v>
      </c>
      <c r="D115">
        <v>0.18</v>
      </c>
      <c r="E115">
        <v>0.27</v>
      </c>
      <c r="F115">
        <v>0.36</v>
      </c>
      <c r="G115">
        <v>0.45</v>
      </c>
      <c r="H115">
        <v>0.54</v>
      </c>
      <c r="I115">
        <v>0.63</v>
      </c>
      <c r="J115">
        <v>0.72</v>
      </c>
      <c r="K115">
        <v>0.80999999999999905</v>
      </c>
      <c r="L115" s="5">
        <v>0.9</v>
      </c>
      <c r="N115" s="13" t="s">
        <v>254</v>
      </c>
      <c r="O115">
        <v>0</v>
      </c>
      <c r="P115">
        <v>0.09</v>
      </c>
      <c r="Q115">
        <v>0.18</v>
      </c>
      <c r="R115">
        <v>0.27</v>
      </c>
      <c r="S115">
        <v>0.36</v>
      </c>
      <c r="T115">
        <v>0.45</v>
      </c>
      <c r="U115">
        <v>0.54</v>
      </c>
      <c r="V115">
        <v>0.63</v>
      </c>
      <c r="W115">
        <v>0.72</v>
      </c>
      <c r="X115">
        <v>0.80999999999999905</v>
      </c>
      <c r="Y115" s="5">
        <v>0.9</v>
      </c>
      <c r="AA115" s="13" t="s">
        <v>254</v>
      </c>
      <c r="AB115">
        <v>0</v>
      </c>
      <c r="AC115">
        <v>0.09</v>
      </c>
      <c r="AD115">
        <v>0.18</v>
      </c>
      <c r="AE115">
        <v>0.27</v>
      </c>
      <c r="AF115">
        <v>0.36</v>
      </c>
      <c r="AG115">
        <v>0.45</v>
      </c>
      <c r="AH115">
        <v>0.54</v>
      </c>
      <c r="AI115">
        <v>0.63</v>
      </c>
      <c r="AJ115">
        <v>0.72</v>
      </c>
      <c r="AK115">
        <v>0.80999999999999905</v>
      </c>
      <c r="AL115" s="5">
        <v>0.9</v>
      </c>
      <c r="AN115" s="13" t="s">
        <v>254</v>
      </c>
      <c r="AO115">
        <v>0</v>
      </c>
      <c r="AP115">
        <v>0.09</v>
      </c>
      <c r="AQ115">
        <v>0.18</v>
      </c>
      <c r="AR115">
        <v>0.27</v>
      </c>
      <c r="AS115">
        <v>0.36</v>
      </c>
      <c r="AT115">
        <v>0.45</v>
      </c>
      <c r="AU115">
        <v>0.54</v>
      </c>
      <c r="AV115">
        <v>0.63</v>
      </c>
      <c r="AW115">
        <v>0.72</v>
      </c>
      <c r="AX115">
        <v>0.80999999999999905</v>
      </c>
      <c r="AY115" s="5">
        <v>0.9</v>
      </c>
      <c r="BA115" s="13" t="s">
        <v>254</v>
      </c>
      <c r="BB115">
        <v>0</v>
      </c>
      <c r="BC115">
        <v>0.09</v>
      </c>
      <c r="BD115">
        <v>0.18</v>
      </c>
      <c r="BE115">
        <v>0.27</v>
      </c>
      <c r="BF115">
        <v>0.36</v>
      </c>
      <c r="BG115">
        <v>0.45</v>
      </c>
      <c r="BH115">
        <v>0.54</v>
      </c>
      <c r="BI115">
        <v>0.63</v>
      </c>
      <c r="BJ115">
        <v>0.72</v>
      </c>
      <c r="BK115">
        <v>0.80999999999999905</v>
      </c>
      <c r="BL115" s="5">
        <v>0.9</v>
      </c>
      <c r="BN115" s="13" t="s">
        <v>254</v>
      </c>
      <c r="BO115">
        <v>0</v>
      </c>
      <c r="BP115">
        <v>0.09</v>
      </c>
      <c r="BQ115">
        <v>0.18</v>
      </c>
      <c r="BR115">
        <v>0.27</v>
      </c>
      <c r="BS115">
        <v>0.36</v>
      </c>
      <c r="BT115">
        <v>0.45</v>
      </c>
      <c r="BU115">
        <v>0.54</v>
      </c>
      <c r="BV115">
        <v>0.63</v>
      </c>
      <c r="BW115">
        <v>0.72</v>
      </c>
      <c r="BX115">
        <v>0.80999999999999905</v>
      </c>
      <c r="BY115" s="5">
        <v>0.9</v>
      </c>
      <c r="CA115" s="13" t="s">
        <v>254</v>
      </c>
      <c r="CB115">
        <v>0</v>
      </c>
      <c r="CC115">
        <v>0.09</v>
      </c>
      <c r="CD115">
        <v>0.18</v>
      </c>
      <c r="CE115">
        <v>0.27</v>
      </c>
      <c r="CF115">
        <v>0.36</v>
      </c>
      <c r="CG115">
        <v>0.45</v>
      </c>
      <c r="CH115">
        <v>0.54</v>
      </c>
      <c r="CI115">
        <v>0.63</v>
      </c>
      <c r="CJ115">
        <v>0.72</v>
      </c>
      <c r="CK115">
        <v>0.80999999999999905</v>
      </c>
      <c r="CL115" s="5">
        <v>0.9</v>
      </c>
      <c r="CN115" s="13" t="s">
        <v>254</v>
      </c>
      <c r="CO115">
        <v>0</v>
      </c>
      <c r="CP115">
        <v>0.09</v>
      </c>
      <c r="CQ115">
        <v>0.18</v>
      </c>
      <c r="CR115">
        <v>0.27</v>
      </c>
      <c r="CS115">
        <v>0.36</v>
      </c>
      <c r="CT115">
        <v>0.45</v>
      </c>
      <c r="CU115">
        <v>0.54</v>
      </c>
      <c r="CV115">
        <v>0.63</v>
      </c>
      <c r="CW115">
        <v>0.72</v>
      </c>
      <c r="CX115">
        <v>0.80999999999999905</v>
      </c>
      <c r="CY115" s="5">
        <v>0.9</v>
      </c>
      <c r="DA115" s="13" t="s">
        <v>254</v>
      </c>
      <c r="DB115">
        <v>0</v>
      </c>
      <c r="DC115">
        <v>0.09</v>
      </c>
      <c r="DD115">
        <v>0.18</v>
      </c>
      <c r="DE115">
        <v>0.27</v>
      </c>
      <c r="DF115">
        <v>0.36</v>
      </c>
      <c r="DG115">
        <v>0.45</v>
      </c>
      <c r="DH115">
        <v>0.54</v>
      </c>
      <c r="DI115">
        <v>0.63</v>
      </c>
      <c r="DJ115">
        <v>0.72</v>
      </c>
      <c r="DK115">
        <v>0.80999999999999905</v>
      </c>
      <c r="DL115" s="5">
        <v>0.9</v>
      </c>
      <c r="DN115" s="13" t="s">
        <v>254</v>
      </c>
      <c r="DO115">
        <v>0</v>
      </c>
      <c r="DP115">
        <v>0.09</v>
      </c>
      <c r="DQ115">
        <v>0.18</v>
      </c>
      <c r="DR115">
        <v>0.27</v>
      </c>
      <c r="DS115">
        <v>0.36</v>
      </c>
      <c r="DT115">
        <v>0.45</v>
      </c>
      <c r="DU115">
        <v>0.54</v>
      </c>
      <c r="DV115">
        <v>0.63</v>
      </c>
      <c r="DW115">
        <v>0.72</v>
      </c>
      <c r="DX115">
        <v>0.80999999999999905</v>
      </c>
      <c r="DY115" s="5">
        <v>0.9</v>
      </c>
      <c r="EA115" s="13" t="s">
        <v>254</v>
      </c>
      <c r="EB115">
        <v>0</v>
      </c>
      <c r="EC115">
        <v>0.09</v>
      </c>
      <c r="ED115">
        <v>0.18</v>
      </c>
      <c r="EE115">
        <v>0.27</v>
      </c>
      <c r="EF115">
        <v>0.36</v>
      </c>
      <c r="EG115">
        <v>0.45</v>
      </c>
      <c r="EH115">
        <v>0.54</v>
      </c>
      <c r="EI115">
        <v>0.63</v>
      </c>
      <c r="EJ115">
        <v>0.72</v>
      </c>
      <c r="EK115">
        <v>0.80999999999999905</v>
      </c>
      <c r="EL115" s="5">
        <v>0.9</v>
      </c>
      <c r="EN115" s="13" t="s">
        <v>254</v>
      </c>
      <c r="EO115">
        <v>0</v>
      </c>
      <c r="EP115">
        <v>0.09</v>
      </c>
      <c r="EQ115">
        <v>0.18</v>
      </c>
      <c r="ER115">
        <v>0.27</v>
      </c>
      <c r="ES115">
        <v>0.36</v>
      </c>
      <c r="ET115">
        <v>0.45</v>
      </c>
      <c r="EU115">
        <v>0.54</v>
      </c>
      <c r="EV115">
        <v>0.63</v>
      </c>
      <c r="EW115">
        <v>0.72</v>
      </c>
      <c r="EX115">
        <v>0.80999999999999905</v>
      </c>
      <c r="EY115" s="5">
        <v>0.9</v>
      </c>
      <c r="FA115" s="13" t="s">
        <v>254</v>
      </c>
      <c r="FB115">
        <v>0</v>
      </c>
      <c r="FC115">
        <v>0.09</v>
      </c>
      <c r="FD115">
        <v>0.18</v>
      </c>
      <c r="FE115">
        <v>0.27</v>
      </c>
      <c r="FF115">
        <v>0.36</v>
      </c>
      <c r="FG115">
        <v>0.45</v>
      </c>
      <c r="FH115">
        <v>0.54</v>
      </c>
      <c r="FI115">
        <v>0.63</v>
      </c>
      <c r="FJ115">
        <v>0.72</v>
      </c>
      <c r="FK115">
        <v>0.80999999999999905</v>
      </c>
      <c r="FL115" s="5">
        <v>0.9</v>
      </c>
      <c r="FN115" s="13" t="s">
        <v>254</v>
      </c>
      <c r="FO115">
        <v>0</v>
      </c>
      <c r="FP115">
        <v>0.09</v>
      </c>
      <c r="FQ115">
        <v>0.18</v>
      </c>
      <c r="FR115">
        <v>0.27</v>
      </c>
      <c r="FS115">
        <v>0.36</v>
      </c>
      <c r="FT115">
        <v>0.45</v>
      </c>
      <c r="FU115">
        <v>0.54</v>
      </c>
      <c r="FV115">
        <v>0.63</v>
      </c>
      <c r="FW115">
        <v>0.72</v>
      </c>
      <c r="FX115">
        <v>0.80999999999999905</v>
      </c>
      <c r="FY115" s="5">
        <v>0.9</v>
      </c>
      <c r="GA115" s="13" t="s">
        <v>254</v>
      </c>
      <c r="GB115">
        <v>0</v>
      </c>
      <c r="GC115">
        <v>0.09</v>
      </c>
      <c r="GD115">
        <v>0.18</v>
      </c>
      <c r="GE115">
        <v>0.27</v>
      </c>
      <c r="GF115">
        <v>0.36</v>
      </c>
      <c r="GG115">
        <v>0.45</v>
      </c>
      <c r="GH115">
        <v>0.54</v>
      </c>
      <c r="GI115">
        <v>0.63</v>
      </c>
      <c r="GJ115">
        <v>0.72</v>
      </c>
      <c r="GK115">
        <v>0.80999999999999905</v>
      </c>
      <c r="GL115" s="5">
        <v>0.9</v>
      </c>
      <c r="GN115" s="13" t="s">
        <v>254</v>
      </c>
      <c r="GO115">
        <v>0</v>
      </c>
      <c r="GP115">
        <v>0.09</v>
      </c>
      <c r="GQ115">
        <v>0.18</v>
      </c>
      <c r="GR115">
        <v>0.27</v>
      </c>
      <c r="GS115">
        <v>0.36</v>
      </c>
      <c r="GT115">
        <v>0.45</v>
      </c>
      <c r="GU115">
        <v>0.54</v>
      </c>
      <c r="GV115">
        <v>0.63</v>
      </c>
      <c r="GW115">
        <v>0.72</v>
      </c>
      <c r="GX115">
        <v>0.80999999999999905</v>
      </c>
      <c r="GY115" s="5">
        <v>0.9</v>
      </c>
      <c r="HA115" s="13" t="s">
        <v>254</v>
      </c>
      <c r="HB115">
        <v>0</v>
      </c>
      <c r="HC115">
        <v>0.09</v>
      </c>
      <c r="HD115">
        <v>0.18</v>
      </c>
      <c r="HE115">
        <v>0.27</v>
      </c>
      <c r="HF115">
        <v>0.36</v>
      </c>
      <c r="HG115">
        <v>0.45</v>
      </c>
      <c r="HH115">
        <v>0.54</v>
      </c>
      <c r="HI115">
        <v>0.63</v>
      </c>
      <c r="HJ115">
        <v>0.72</v>
      </c>
      <c r="HK115">
        <v>0.80999999999999905</v>
      </c>
      <c r="HL115" s="5">
        <v>0.9</v>
      </c>
    </row>
    <row r="116" spans="1:220" x14ac:dyDescent="0.25">
      <c r="A116" s="13">
        <v>0</v>
      </c>
      <c r="B116">
        <v>318.26452627588401</v>
      </c>
      <c r="C116">
        <v>344.91636716419998</v>
      </c>
      <c r="D116">
        <v>372.99470171251897</v>
      </c>
      <c r="E116">
        <v>402.28232591902503</v>
      </c>
      <c r="F116">
        <v>432.541112101762</v>
      </c>
      <c r="G116">
        <v>462.60376616241501</v>
      </c>
      <c r="H116">
        <v>492.33401086382599</v>
      </c>
      <c r="I116">
        <v>521.60602250443299</v>
      </c>
      <c r="J116">
        <v>550.09742679351098</v>
      </c>
      <c r="K116">
        <v>577.51459237975405</v>
      </c>
      <c r="L116" s="5">
        <v>603.59446038993303</v>
      </c>
      <c r="N116" s="13">
        <v>0</v>
      </c>
      <c r="O116">
        <v>310.56146504984599</v>
      </c>
      <c r="P116">
        <v>336.74306431795799</v>
      </c>
      <c r="Q116">
        <v>364.38536047179599</v>
      </c>
      <c r="R116">
        <v>393.28994428207301</v>
      </c>
      <c r="S116">
        <v>423.23404816152799</v>
      </c>
      <c r="T116">
        <v>453.05424295326401</v>
      </c>
      <c r="U116">
        <v>482.61185309305102</v>
      </c>
      <c r="V116">
        <v>511.773684158788</v>
      </c>
      <c r="W116">
        <v>540.20295874297597</v>
      </c>
      <c r="X116">
        <v>567.587314731672</v>
      </c>
      <c r="Y116" s="5">
        <v>593.64238458477303</v>
      </c>
      <c r="AA116" s="13">
        <v>0</v>
      </c>
      <c r="AB116">
        <v>306.45848628875098</v>
      </c>
      <c r="AC116">
        <v>332.26441087575199</v>
      </c>
      <c r="AD116">
        <v>359.53829930834303</v>
      </c>
      <c r="AE116">
        <v>388.096558044387</v>
      </c>
      <c r="AF116">
        <v>417.72954964679599</v>
      </c>
      <c r="AG116">
        <v>447.30189323516203</v>
      </c>
      <c r="AH116">
        <v>476.67486805704402</v>
      </c>
      <c r="AI116">
        <v>505.71095826037703</v>
      </c>
      <c r="AJ116">
        <v>534.06859872021005</v>
      </c>
      <c r="AK116">
        <v>561.42653596985895</v>
      </c>
      <c r="AL116" s="5">
        <v>587.48848455034101</v>
      </c>
      <c r="AN116" s="13">
        <v>0</v>
      </c>
      <c r="AO116">
        <v>298.69300225623101</v>
      </c>
      <c r="AP116">
        <v>323.95591948983201</v>
      </c>
      <c r="AQ116">
        <v>350.70327618779299</v>
      </c>
      <c r="AR116">
        <v>378.76918572052199</v>
      </c>
      <c r="AS116">
        <v>407.96008279871302</v>
      </c>
      <c r="AT116">
        <v>437.15443663424998</v>
      </c>
      <c r="AU116">
        <v>466.21521664132501</v>
      </c>
      <c r="AV116">
        <v>495.00265541883499</v>
      </c>
      <c r="AW116">
        <v>523.16742357119494</v>
      </c>
      <c r="AX116">
        <v>550.37548427956403</v>
      </c>
      <c r="AY116" s="5">
        <v>576.31396614198297</v>
      </c>
      <c r="BA116" s="13">
        <v>0</v>
      </c>
      <c r="BB116">
        <v>290.985388512599</v>
      </c>
      <c r="BC116">
        <v>315.67216963602499</v>
      </c>
      <c r="BD116">
        <v>341.85053462459501</v>
      </c>
      <c r="BE116">
        <v>369.37150075365901</v>
      </c>
      <c r="BF116">
        <v>398.05753696282198</v>
      </c>
      <c r="BG116">
        <v>426.806029320314</v>
      </c>
      <c r="BH116">
        <v>455.48292415480802</v>
      </c>
      <c r="BI116">
        <v>483.94863387102498</v>
      </c>
      <c r="BJ116">
        <v>511.84937029433598</v>
      </c>
      <c r="BK116">
        <v>538.84148784274998</v>
      </c>
      <c r="BL116" s="5">
        <v>564.59827703310702</v>
      </c>
      <c r="BN116" s="13">
        <v>0</v>
      </c>
      <c r="BO116">
        <v>0</v>
      </c>
      <c r="BP116">
        <v>0</v>
      </c>
      <c r="BQ116">
        <v>207.91428094178099</v>
      </c>
      <c r="BR116">
        <v>223.054580951215</v>
      </c>
      <c r="BS116">
        <v>238.97244962990001</v>
      </c>
      <c r="BT116">
        <v>255.202192774623</v>
      </c>
      <c r="BU116">
        <v>271.68363308144899</v>
      </c>
      <c r="BV116">
        <v>288.34184021357498</v>
      </c>
      <c r="BW116">
        <v>304.99758418223098</v>
      </c>
      <c r="BX116">
        <v>321.45320803850001</v>
      </c>
      <c r="BY116" s="5">
        <v>337.492653465393</v>
      </c>
      <c r="CA116" s="13">
        <v>0</v>
      </c>
      <c r="CB116">
        <v>279.22811524444103</v>
      </c>
      <c r="CC116">
        <v>302.886823124069</v>
      </c>
      <c r="CD116">
        <v>328.02163199453702</v>
      </c>
      <c r="CE116">
        <v>354.50993151823099</v>
      </c>
      <c r="CF116">
        <v>382.20062167135501</v>
      </c>
      <c r="CG116">
        <v>410.05008299045198</v>
      </c>
      <c r="CH116">
        <v>437.93045422555099</v>
      </c>
      <c r="CI116">
        <v>465.70690099254199</v>
      </c>
      <c r="CJ116">
        <v>493.028264484006</v>
      </c>
      <c r="CK116">
        <v>519.54475000420598</v>
      </c>
      <c r="CL116" s="5">
        <v>544.91546503123197</v>
      </c>
      <c r="CN116" s="13">
        <v>0</v>
      </c>
      <c r="CO116">
        <v>189.75857413059299</v>
      </c>
      <c r="CP116">
        <v>208.87932647790601</v>
      </c>
      <c r="CQ116">
        <v>229.68172742306899</v>
      </c>
      <c r="CR116">
        <v>252.10366191688601</v>
      </c>
      <c r="CS116">
        <v>276.050336295318</v>
      </c>
      <c r="CT116">
        <v>301.40537752446801</v>
      </c>
      <c r="CU116">
        <v>328.042301135662</v>
      </c>
      <c r="CV116">
        <v>355.83445134301797</v>
      </c>
      <c r="CW116">
        <v>384.42457804280502</v>
      </c>
      <c r="CX116">
        <v>409.938720717141</v>
      </c>
      <c r="CY116" s="5">
        <v>434.308817901466</v>
      </c>
      <c r="DA116" s="13">
        <v>0</v>
      </c>
      <c r="DB116">
        <v>264.43004653878103</v>
      </c>
      <c r="DC116">
        <v>286.82948264954098</v>
      </c>
      <c r="DD116">
        <v>310.67259318432099</v>
      </c>
      <c r="DE116">
        <v>335.86245324094301</v>
      </c>
      <c r="DF116">
        <v>362.27493160599602</v>
      </c>
      <c r="DG116">
        <v>388.91759395225898</v>
      </c>
      <c r="DH116">
        <v>415.68195771573198</v>
      </c>
      <c r="DI116">
        <v>442.43904495552601</v>
      </c>
      <c r="DJ116">
        <v>468.84515943442199</v>
      </c>
      <c r="DK116">
        <v>494.549244178317</v>
      </c>
      <c r="DL116" s="5">
        <v>519.20054885197396</v>
      </c>
      <c r="DN116" s="13">
        <v>0</v>
      </c>
      <c r="DO116">
        <v>213.34267233142299</v>
      </c>
      <c r="DP116">
        <v>231.067643809668</v>
      </c>
      <c r="DQ116">
        <v>249.98250381211099</v>
      </c>
      <c r="DR116">
        <v>270.04399764009599</v>
      </c>
      <c r="DS116">
        <v>291.190671139899</v>
      </c>
      <c r="DT116">
        <v>312.64164559362598</v>
      </c>
      <c r="DU116">
        <v>334.33450307868799</v>
      </c>
      <c r="DV116">
        <v>356.18336623905799</v>
      </c>
      <c r="DW116">
        <v>377.90873800488203</v>
      </c>
      <c r="DX116">
        <v>399.20679607506401</v>
      </c>
      <c r="DY116" s="5">
        <v>419.75355973144798</v>
      </c>
      <c r="EA116" s="13">
        <v>0</v>
      </c>
      <c r="EB116">
        <v>0</v>
      </c>
      <c r="EC116">
        <v>0</v>
      </c>
      <c r="ED116">
        <v>210.102219882642</v>
      </c>
      <c r="EE116">
        <v>225.55338368487801</v>
      </c>
      <c r="EF116">
        <v>241.826358444151</v>
      </c>
      <c r="EG116">
        <v>258.39829683357198</v>
      </c>
      <c r="EH116">
        <v>275.21173350226297</v>
      </c>
      <c r="EI116">
        <v>292.19368775924499</v>
      </c>
      <c r="EJ116">
        <v>309.15265418188602</v>
      </c>
      <c r="EK116">
        <v>325.87699632689601</v>
      </c>
      <c r="EL116" s="5">
        <v>342.13515592331203</v>
      </c>
      <c r="EN116" s="13">
        <v>0</v>
      </c>
      <c r="EO116">
        <v>0</v>
      </c>
      <c r="EP116">
        <v>0</v>
      </c>
      <c r="EQ116">
        <v>210.102219882642</v>
      </c>
      <c r="ER116">
        <v>225.55338368487801</v>
      </c>
      <c r="ES116">
        <v>241.826358444151</v>
      </c>
      <c r="ET116">
        <v>258.39829683357198</v>
      </c>
      <c r="EU116">
        <v>275.21173350226297</v>
      </c>
      <c r="EV116">
        <v>292.19368775924499</v>
      </c>
      <c r="EW116">
        <v>309.15265418188602</v>
      </c>
      <c r="EX116">
        <v>325.87699632689601</v>
      </c>
      <c r="EY116" s="5">
        <v>342.13515592331203</v>
      </c>
      <c r="FA116" s="13">
        <v>0</v>
      </c>
      <c r="FB116">
        <v>250.30582136208301</v>
      </c>
      <c r="FC116">
        <v>271.43993262786103</v>
      </c>
      <c r="FD116">
        <v>293.967571873721</v>
      </c>
      <c r="FE116">
        <v>317.805771588428</v>
      </c>
      <c r="FF116">
        <v>342.85651669883202</v>
      </c>
      <c r="FG116">
        <v>368.18629299935998</v>
      </c>
      <c r="FH116">
        <v>393.70175814795903</v>
      </c>
      <c r="FI116">
        <v>419.28397998586001</v>
      </c>
      <c r="FJ116">
        <v>444.60293754540299</v>
      </c>
      <c r="FK116">
        <v>469.31429676368799</v>
      </c>
      <c r="FL116" s="5">
        <v>493.06652802815802</v>
      </c>
      <c r="FN116" s="13">
        <v>0</v>
      </c>
      <c r="FO116">
        <v>234.06502968252201</v>
      </c>
      <c r="FP116">
        <v>253.73936452952299</v>
      </c>
      <c r="FQ116">
        <v>274.73376546859998</v>
      </c>
      <c r="FR116">
        <v>296.99106827717998</v>
      </c>
      <c r="FS116">
        <v>320.43220646213598</v>
      </c>
      <c r="FT116">
        <v>344.18639728416798</v>
      </c>
      <c r="FU116">
        <v>368.17712594031298</v>
      </c>
      <c r="FV116">
        <v>392.30257898083897</v>
      </c>
      <c r="FW116">
        <v>416.22458620018301</v>
      </c>
      <c r="FX116">
        <v>439.58658745788301</v>
      </c>
      <c r="FY116" s="5">
        <v>462.07406928196002</v>
      </c>
      <c r="GA116" s="13">
        <v>0</v>
      </c>
      <c r="GB116">
        <v>193.67581477885901</v>
      </c>
      <c r="GC116">
        <v>209.61021625337099</v>
      </c>
      <c r="GD116">
        <v>226.58175807738399</v>
      </c>
      <c r="GE116">
        <v>244.549218913332</v>
      </c>
      <c r="GF116">
        <v>263.45978623743201</v>
      </c>
      <c r="GG116">
        <v>282.60062799452999</v>
      </c>
      <c r="GH116">
        <v>301.92631550310801</v>
      </c>
      <c r="GI116">
        <v>321.36735407732601</v>
      </c>
      <c r="GJ116">
        <v>340.674197610394</v>
      </c>
      <c r="GK116">
        <v>359.57114060259897</v>
      </c>
      <c r="GL116" s="5">
        <v>377.758912125645</v>
      </c>
      <c r="GN116" s="13">
        <v>0</v>
      </c>
      <c r="GO116">
        <v>0</v>
      </c>
      <c r="GP116">
        <v>0</v>
      </c>
      <c r="GQ116">
        <v>212.980565499573</v>
      </c>
      <c r="GR116">
        <v>228.84263543487901</v>
      </c>
      <c r="GS116">
        <v>245.58417753923499</v>
      </c>
      <c r="GT116">
        <v>262.60530418159499</v>
      </c>
      <c r="GU116">
        <v>279.85151878029598</v>
      </c>
      <c r="GV116">
        <v>297.251924202135</v>
      </c>
      <c r="GW116">
        <v>314.59815484329101</v>
      </c>
      <c r="GX116">
        <v>331.65965432266898</v>
      </c>
      <c r="GY116" s="5">
        <v>348.18426835339</v>
      </c>
      <c r="HA116" s="13">
        <v>0</v>
      </c>
      <c r="HB116">
        <v>187.57044022897</v>
      </c>
      <c r="HC116">
        <v>202.9355989723</v>
      </c>
      <c r="HD116">
        <v>219.20353525938901</v>
      </c>
      <c r="HE116">
        <v>236.34883781393</v>
      </c>
      <c r="HF116">
        <v>254.34534075539801</v>
      </c>
      <c r="HG116">
        <v>272.530180278324</v>
      </c>
      <c r="HH116">
        <v>290.87536639444698</v>
      </c>
      <c r="HI116">
        <v>309.32336584919898</v>
      </c>
      <c r="HJ116">
        <v>327.63995936853502</v>
      </c>
      <c r="HK116">
        <v>345.562938553447</v>
      </c>
      <c r="HL116" s="5">
        <v>362.80507253528401</v>
      </c>
    </row>
    <row r="117" spans="1:220" x14ac:dyDescent="0.25">
      <c r="A117" s="13">
        <v>1400</v>
      </c>
      <c r="B117">
        <v>318.82328819819401</v>
      </c>
      <c r="C117">
        <v>344.93097184495701</v>
      </c>
      <c r="D117">
        <v>372.39245196727097</v>
      </c>
      <c r="E117">
        <v>400.99880154630802</v>
      </c>
      <c r="F117">
        <v>430.41675510582502</v>
      </c>
      <c r="G117">
        <v>459.517476371344</v>
      </c>
      <c r="H117">
        <v>488.52051091656699</v>
      </c>
      <c r="I117">
        <v>517.10299851669095</v>
      </c>
      <c r="J117">
        <v>544.96480910309901</v>
      </c>
      <c r="K117">
        <v>571.83287788342398</v>
      </c>
      <c r="L117" s="5">
        <v>597.46259668535197</v>
      </c>
      <c r="N117" s="13">
        <v>1400</v>
      </c>
      <c r="O117">
        <v>311.16344391279</v>
      </c>
      <c r="P117">
        <v>336.80459127680001</v>
      </c>
      <c r="Q117">
        <v>363.833562149729</v>
      </c>
      <c r="R117">
        <v>392.06009587442003</v>
      </c>
      <c r="S117">
        <v>421.166086040339</v>
      </c>
      <c r="T117">
        <v>450.02849538272699</v>
      </c>
      <c r="U117">
        <v>478.86571147035602</v>
      </c>
      <c r="V117">
        <v>507.34714886882199</v>
      </c>
      <c r="W117">
        <v>535.15904229975104</v>
      </c>
      <c r="X117">
        <v>562.01037125498203</v>
      </c>
      <c r="Y117" s="5">
        <v>587.63594163361302</v>
      </c>
      <c r="AA117" s="13">
        <v>1400</v>
      </c>
      <c r="AB117">
        <v>307.10129587915401</v>
      </c>
      <c r="AC117">
        <v>332.36979616930199</v>
      </c>
      <c r="AD117">
        <v>359.03387008219801</v>
      </c>
      <c r="AE117">
        <v>386.91797009883499</v>
      </c>
      <c r="AF117">
        <v>415.71953385810798</v>
      </c>
      <c r="AG117">
        <v>444.34489246371402</v>
      </c>
      <c r="AH117">
        <v>473.00451775453098</v>
      </c>
      <c r="AI117">
        <v>501.36819578137403</v>
      </c>
      <c r="AJ117">
        <v>529.11764473180199</v>
      </c>
      <c r="AK117">
        <v>555.95327172693101</v>
      </c>
      <c r="AL117" s="5">
        <v>581.59830052286497</v>
      </c>
      <c r="AN117" s="13">
        <v>1400</v>
      </c>
      <c r="AO117">
        <v>299.33195459531203</v>
      </c>
      <c r="AP117">
        <v>324.06000714190901</v>
      </c>
      <c r="AQ117">
        <v>350.199614668675</v>
      </c>
      <c r="AR117">
        <v>377.59256929759403</v>
      </c>
      <c r="AS117">
        <v>405.952936295298</v>
      </c>
      <c r="AT117">
        <v>434.20229225413999</v>
      </c>
      <c r="AU117">
        <v>462.55192206965199</v>
      </c>
      <c r="AV117">
        <v>490.670604419548</v>
      </c>
      <c r="AW117">
        <v>518.23331022340199</v>
      </c>
      <c r="AX117">
        <v>544.92876814165902</v>
      </c>
      <c r="AY117" s="5">
        <v>570.46470876105798</v>
      </c>
      <c r="BA117" s="13">
        <v>1400</v>
      </c>
      <c r="BB117">
        <v>291.60179355493199</v>
      </c>
      <c r="BC117">
        <v>315.756004469365</v>
      </c>
      <c r="BD117">
        <v>341.32842801356702</v>
      </c>
      <c r="BE117">
        <v>368.17730297537702</v>
      </c>
      <c r="BF117">
        <v>396.03384673910398</v>
      </c>
      <c r="BG117">
        <v>423.83913788233298</v>
      </c>
      <c r="BH117">
        <v>451.80578222068999</v>
      </c>
      <c r="BI117">
        <v>479.60459361847398</v>
      </c>
      <c r="BJ117">
        <v>506.90712650472699</v>
      </c>
      <c r="BK117">
        <v>533.39369057056297</v>
      </c>
      <c r="BL117" s="5">
        <v>558.75940573291405</v>
      </c>
      <c r="BN117" s="13">
        <v>1400</v>
      </c>
      <c r="BO117">
        <v>178.805280700921</v>
      </c>
      <c r="BP117">
        <v>192.34644162894801</v>
      </c>
      <c r="BQ117">
        <v>206.649928157668</v>
      </c>
      <c r="BR117">
        <v>221.67486128968099</v>
      </c>
      <c r="BS117">
        <v>237.33429000319899</v>
      </c>
      <c r="BT117">
        <v>253.23726638054401</v>
      </c>
      <c r="BU117">
        <v>269.46304476332898</v>
      </c>
      <c r="BV117">
        <v>285.87011059625797</v>
      </c>
      <c r="BW117">
        <v>302.29879854625699</v>
      </c>
      <c r="BX117">
        <v>318.57182049773098</v>
      </c>
      <c r="BY117" s="5">
        <v>334.49462020419799</v>
      </c>
      <c r="CA117" s="13">
        <v>1400</v>
      </c>
      <c r="CB117">
        <v>279.81128516156201</v>
      </c>
      <c r="CC117">
        <v>302.94525892871201</v>
      </c>
      <c r="CD117">
        <v>327.48204460735599</v>
      </c>
      <c r="CE117">
        <v>353.30531291003302</v>
      </c>
      <c r="CF117">
        <v>380.177835401734</v>
      </c>
      <c r="CG117">
        <v>407.09749367431402</v>
      </c>
      <c r="CH117">
        <v>434.27310636339803</v>
      </c>
      <c r="CI117">
        <v>461.38765305282197</v>
      </c>
      <c r="CJ117">
        <v>488.11656613779297</v>
      </c>
      <c r="CK117">
        <v>514.13568040970699</v>
      </c>
      <c r="CL117" s="5">
        <v>539.12787863391998</v>
      </c>
      <c r="CN117" s="13">
        <v>1400</v>
      </c>
      <c r="CO117">
        <v>189.93852513465399</v>
      </c>
      <c r="CP117">
        <v>208.660656884719</v>
      </c>
      <c r="CQ117">
        <v>228.99439596629</v>
      </c>
      <c r="CR117">
        <v>250.88083008376199</v>
      </c>
      <c r="CS117">
        <v>274.230360307875</v>
      </c>
      <c r="CT117">
        <v>298.93272518309499</v>
      </c>
      <c r="CU117">
        <v>324.86746667738601</v>
      </c>
      <c r="CV117">
        <v>351.91313058718299</v>
      </c>
      <c r="CW117">
        <v>379.40456511229002</v>
      </c>
      <c r="CX117">
        <v>404.69487158823699</v>
      </c>
      <c r="CY117" s="5">
        <v>429.10026919906397</v>
      </c>
      <c r="DA117" s="13">
        <v>1400</v>
      </c>
      <c r="DB117">
        <v>264.91453404127401</v>
      </c>
      <c r="DC117">
        <v>286.798089177549</v>
      </c>
      <c r="DD117">
        <v>310.05207563304901</v>
      </c>
      <c r="DE117">
        <v>334.58464869198599</v>
      </c>
      <c r="DF117">
        <v>360.18584992430402</v>
      </c>
      <c r="DG117">
        <v>385.91474569971399</v>
      </c>
      <c r="DH117">
        <v>411.97874888923002</v>
      </c>
      <c r="DI117">
        <v>438.07718249012902</v>
      </c>
      <c r="DJ117">
        <v>463.89438270974802</v>
      </c>
      <c r="DK117">
        <v>489.10697619219297</v>
      </c>
      <c r="DL117" s="5">
        <v>513.39049276651497</v>
      </c>
      <c r="DN117" s="13">
        <v>1400</v>
      </c>
      <c r="DO117">
        <v>213.45337482234899</v>
      </c>
      <c r="DP117">
        <v>230.723678809658</v>
      </c>
      <c r="DQ117">
        <v>249.12036549293299</v>
      </c>
      <c r="DR117">
        <v>268.60243333893902</v>
      </c>
      <c r="DS117">
        <v>289.03747764428101</v>
      </c>
      <c r="DT117">
        <v>309.69648215039803</v>
      </c>
      <c r="DU117">
        <v>330.77392438899</v>
      </c>
      <c r="DV117">
        <v>352.04349090676499</v>
      </c>
      <c r="DW117">
        <v>373.25330270934001</v>
      </c>
      <c r="DX117">
        <v>394.12887320764298</v>
      </c>
      <c r="DY117" s="5">
        <v>414.37633284197</v>
      </c>
      <c r="EA117" s="13">
        <v>1400</v>
      </c>
      <c r="EB117">
        <v>180.10956792877201</v>
      </c>
      <c r="EC117">
        <v>193.90054705863699</v>
      </c>
      <c r="ED117">
        <v>208.48164507187701</v>
      </c>
      <c r="EE117">
        <v>223.81308644877001</v>
      </c>
      <c r="EF117">
        <v>239.80408368736599</v>
      </c>
      <c r="EG117">
        <v>256.01688188196698</v>
      </c>
      <c r="EH117">
        <v>272.553306932167</v>
      </c>
      <c r="EI117">
        <v>289.26364385776401</v>
      </c>
      <c r="EJ117">
        <v>305.97828436489601</v>
      </c>
      <c r="EK117">
        <v>322.50828914811302</v>
      </c>
      <c r="EL117" s="5">
        <v>338.64589202351601</v>
      </c>
      <c r="EN117" s="13">
        <v>1400</v>
      </c>
      <c r="EO117">
        <v>180.10956792877201</v>
      </c>
      <c r="EP117">
        <v>193.90054705863699</v>
      </c>
      <c r="EQ117">
        <v>208.48164507187701</v>
      </c>
      <c r="ER117">
        <v>223.81308644877001</v>
      </c>
      <c r="ES117">
        <v>239.80408368736599</v>
      </c>
      <c r="ET117">
        <v>256.01688188196698</v>
      </c>
      <c r="EU117">
        <v>272.553306932167</v>
      </c>
      <c r="EV117">
        <v>289.26364385776401</v>
      </c>
      <c r="EW117">
        <v>305.97828436489601</v>
      </c>
      <c r="EX117">
        <v>322.50828914811302</v>
      </c>
      <c r="EY117" s="5">
        <v>338.64589202351601</v>
      </c>
      <c r="FA117" s="13">
        <v>1400</v>
      </c>
      <c r="FB117">
        <v>250.69376006022199</v>
      </c>
      <c r="FC117">
        <v>271.32356352189601</v>
      </c>
      <c r="FD117">
        <v>293.27213474964702</v>
      </c>
      <c r="FE117">
        <v>316.46678668350597</v>
      </c>
      <c r="FF117">
        <v>340.72296760531799</v>
      </c>
      <c r="FG117">
        <v>365.16165192781398</v>
      </c>
      <c r="FH117">
        <v>389.98770736842101</v>
      </c>
      <c r="FI117">
        <v>414.92007594858399</v>
      </c>
      <c r="FJ117">
        <v>439.65752491210299</v>
      </c>
      <c r="FK117">
        <v>463.88483235106798</v>
      </c>
      <c r="FL117" s="5">
        <v>487.27877161643602</v>
      </c>
      <c r="FN117" s="13">
        <v>1400</v>
      </c>
      <c r="FO117">
        <v>234.34736711572799</v>
      </c>
      <c r="FP117">
        <v>253.54030638287799</v>
      </c>
      <c r="FQ117">
        <v>273.98383763213798</v>
      </c>
      <c r="FR117">
        <v>295.623594794719</v>
      </c>
      <c r="FS117">
        <v>318.30166910010303</v>
      </c>
      <c r="FT117">
        <v>341.20065300550402</v>
      </c>
      <c r="FU117">
        <v>364.517125773526</v>
      </c>
      <c r="FV117">
        <v>387.96831036982701</v>
      </c>
      <c r="FW117">
        <v>411.29165793667897</v>
      </c>
      <c r="FX117">
        <v>434.18457251638802</v>
      </c>
      <c r="FY117" s="5">
        <v>456.33037944419402</v>
      </c>
      <c r="GA117" s="13">
        <v>1400</v>
      </c>
      <c r="GB117">
        <v>193.39709782257401</v>
      </c>
      <c r="GC117">
        <v>208.872141958535</v>
      </c>
      <c r="GD117">
        <v>225.33761526695099</v>
      </c>
      <c r="GE117">
        <v>242.75669847500799</v>
      </c>
      <c r="GF117">
        <v>261.01104376178</v>
      </c>
      <c r="GG117">
        <v>279.44181719527103</v>
      </c>
      <c r="GH117">
        <v>298.23210504167503</v>
      </c>
      <c r="GI117">
        <v>317.18111624843999</v>
      </c>
      <c r="GJ117">
        <v>336.06308655123098</v>
      </c>
      <c r="GK117">
        <v>354.62868194978699</v>
      </c>
      <c r="GL117" s="5">
        <v>372.60681811204699</v>
      </c>
      <c r="GN117" s="13">
        <v>1400</v>
      </c>
      <c r="GO117">
        <v>181.82623441917801</v>
      </c>
      <c r="GP117">
        <v>195.948655855396</v>
      </c>
      <c r="GQ117">
        <v>210.897985549531</v>
      </c>
      <c r="GR117">
        <v>226.63562955834499</v>
      </c>
      <c r="GS117">
        <v>243.06530512620199</v>
      </c>
      <c r="GT117">
        <v>259.68604671017198</v>
      </c>
      <c r="GU117">
        <v>276.62929933058001</v>
      </c>
      <c r="GV117">
        <v>293.73386556284902</v>
      </c>
      <c r="GW117">
        <v>310.81640443367797</v>
      </c>
      <c r="GX117">
        <v>327.67212387210401</v>
      </c>
      <c r="GY117" s="5">
        <v>344.07559376023102</v>
      </c>
      <c r="HA117" s="13">
        <v>1400</v>
      </c>
      <c r="HB117">
        <v>186.698662949143</v>
      </c>
      <c r="HC117">
        <v>201.559893995274</v>
      </c>
      <c r="HD117">
        <v>217.34280343768901</v>
      </c>
      <c r="HE117">
        <v>234.00909080784101</v>
      </c>
      <c r="HF117">
        <v>251.446662445958</v>
      </c>
      <c r="HG117">
        <v>269.031408992997</v>
      </c>
      <c r="HH117">
        <v>286.94239864724699</v>
      </c>
      <c r="HI117">
        <v>304.99227469830299</v>
      </c>
      <c r="HJ117">
        <v>322.968704355944</v>
      </c>
      <c r="HK117">
        <v>340.63530125687299</v>
      </c>
      <c r="HL117" s="5">
        <v>357.73310685985302</v>
      </c>
    </row>
    <row r="118" spans="1:220" x14ac:dyDescent="0.25">
      <c r="A118" s="13">
        <v>2800</v>
      </c>
      <c r="B118">
        <v>319.361421365338</v>
      </c>
      <c r="C118">
        <v>344.92625673543</v>
      </c>
      <c r="D118">
        <v>371.77487562733802</v>
      </c>
      <c r="E118">
        <v>399.70660610924699</v>
      </c>
      <c r="F118">
        <v>428.100562071409</v>
      </c>
      <c r="G118">
        <v>456.47255635228203</v>
      </c>
      <c r="H118">
        <v>484.76048577100897</v>
      </c>
      <c r="I118">
        <v>512.66332317789897</v>
      </c>
      <c r="J118">
        <v>539.90176305740499</v>
      </c>
      <c r="K118">
        <v>566.22198556599199</v>
      </c>
      <c r="L118" s="5">
        <v>591.39668270278105</v>
      </c>
      <c r="N118" s="13">
        <v>2800</v>
      </c>
      <c r="O118">
        <v>311.760653826127</v>
      </c>
      <c r="P118">
        <v>336.86375675097997</v>
      </c>
      <c r="Q118">
        <v>363.28463497126</v>
      </c>
      <c r="R118">
        <v>390.84115958524097</v>
      </c>
      <c r="S118">
        <v>418.92850340710203</v>
      </c>
      <c r="T118">
        <v>447.06915899654001</v>
      </c>
      <c r="U118">
        <v>475.19979496983802</v>
      </c>
      <c r="V118">
        <v>503.01226516486901</v>
      </c>
      <c r="W118">
        <v>530.21429391657796</v>
      </c>
      <c r="X118">
        <v>556.53478119479598</v>
      </c>
      <c r="Y118" s="5">
        <v>581.72646994253603</v>
      </c>
      <c r="AA118" s="13">
        <v>2800</v>
      </c>
      <c r="AB118">
        <v>307.75218925148999</v>
      </c>
      <c r="AC118">
        <v>332.48670538661202</v>
      </c>
      <c r="AD118">
        <v>358.54728575712397</v>
      </c>
      <c r="AE118">
        <v>385.76639205889899</v>
      </c>
      <c r="AF118">
        <v>413.562835935338</v>
      </c>
      <c r="AG118">
        <v>441.47389269405801</v>
      </c>
      <c r="AH118">
        <v>469.435041223089</v>
      </c>
      <c r="AI118">
        <v>497.13867191854899</v>
      </c>
      <c r="AJ118">
        <v>524.28823118604396</v>
      </c>
      <c r="AK118">
        <v>550.60433355731595</v>
      </c>
      <c r="AL118" s="5">
        <v>575.82844627711199</v>
      </c>
      <c r="AN118" s="13">
        <v>2800</v>
      </c>
      <c r="AO118">
        <v>299.989656947051</v>
      </c>
      <c r="AP118">
        <v>324.18755453488302</v>
      </c>
      <c r="AQ118">
        <v>349.72709328831598</v>
      </c>
      <c r="AR118">
        <v>376.45768266674099</v>
      </c>
      <c r="AS118">
        <v>403.81762056087098</v>
      </c>
      <c r="AT118">
        <v>431.35574197285598</v>
      </c>
      <c r="AU118">
        <v>459.010379694753</v>
      </c>
      <c r="AV118">
        <v>486.47366458043899</v>
      </c>
      <c r="AW118">
        <v>513.44322724675396</v>
      </c>
      <c r="AX118">
        <v>539.62903467009403</v>
      </c>
      <c r="AY118" s="5">
        <v>564.75809922923304</v>
      </c>
      <c r="BA118" s="13">
        <v>2800</v>
      </c>
      <c r="BB118">
        <v>292.24577754650699</v>
      </c>
      <c r="BC118">
        <v>315.873479691927</v>
      </c>
      <c r="BD118">
        <v>340.84908529506299</v>
      </c>
      <c r="BE118">
        <v>367.03796301168802</v>
      </c>
      <c r="BF118">
        <v>393.899479768525</v>
      </c>
      <c r="BG118">
        <v>420.99576028924503</v>
      </c>
      <c r="BH118">
        <v>448.269550335286</v>
      </c>
      <c r="BI118">
        <v>475.41571884929601</v>
      </c>
      <c r="BJ118">
        <v>502.12942867102601</v>
      </c>
      <c r="BK118">
        <v>528.11333883244902</v>
      </c>
      <c r="BL118" s="5">
        <v>553.08302375833102</v>
      </c>
      <c r="BN118" s="13">
        <v>2800</v>
      </c>
      <c r="BO118">
        <v>179.11707017804599</v>
      </c>
      <c r="BP118">
        <v>192.364568037629</v>
      </c>
      <c r="BQ118">
        <v>206.357331955939</v>
      </c>
      <c r="BR118">
        <v>221.05602770859699</v>
      </c>
      <c r="BS118">
        <v>236.273195097485</v>
      </c>
      <c r="BT118">
        <v>251.85287249089501</v>
      </c>
      <c r="BU118">
        <v>267.76511108713902</v>
      </c>
      <c r="BV118">
        <v>283.87816835015298</v>
      </c>
      <c r="BW118">
        <v>300.044866479608</v>
      </c>
      <c r="BX118">
        <v>316.10289291414301</v>
      </c>
      <c r="BY118" s="5">
        <v>331.87488012715102</v>
      </c>
      <c r="CA118" s="13">
        <v>2800</v>
      </c>
      <c r="CB118">
        <v>280.43677165832997</v>
      </c>
      <c r="CC118">
        <v>303.05465380980098</v>
      </c>
      <c r="CD118">
        <v>327.00526559814199</v>
      </c>
      <c r="CE118">
        <v>352.17840966393402</v>
      </c>
      <c r="CF118">
        <v>378.07885541074899</v>
      </c>
      <c r="CG118">
        <v>404.29875165803497</v>
      </c>
      <c r="CH118">
        <v>430.789129699554</v>
      </c>
      <c r="CI118">
        <v>457.25758792683098</v>
      </c>
      <c r="CJ118">
        <v>483.40426256806899</v>
      </c>
      <c r="CK118">
        <v>508.92887790958798</v>
      </c>
      <c r="CL118" s="5">
        <v>533.53661813664496</v>
      </c>
      <c r="CN118" s="13">
        <v>2800</v>
      </c>
      <c r="CO118">
        <v>190.166621764268</v>
      </c>
      <c r="CP118">
        <v>208.49977623595001</v>
      </c>
      <c r="CQ118">
        <v>228.37737408293299</v>
      </c>
      <c r="CR118">
        <v>249.74361202269</v>
      </c>
      <c r="CS118">
        <v>272.51389529110003</v>
      </c>
      <c r="CT118">
        <v>296.58387506531102</v>
      </c>
      <c r="CU118">
        <v>321.83898182722601</v>
      </c>
      <c r="CV118">
        <v>348.16292240940601</v>
      </c>
      <c r="CW118">
        <v>374.670506651197</v>
      </c>
      <c r="CX118">
        <v>399.69771125548402</v>
      </c>
      <c r="CY118" s="5">
        <v>424.06701096248202</v>
      </c>
      <c r="DA118" s="13">
        <v>2800</v>
      </c>
      <c r="DB118">
        <v>265.453403226403</v>
      </c>
      <c r="DC118">
        <v>286.83272296675199</v>
      </c>
      <c r="DD118">
        <v>309.51266452647599</v>
      </c>
      <c r="DE118">
        <v>333.40627139720999</v>
      </c>
      <c r="DF118">
        <v>358.05779102191298</v>
      </c>
      <c r="DG118">
        <v>383.09640569840201</v>
      </c>
      <c r="DH118">
        <v>408.48229018022698</v>
      </c>
      <c r="DI118">
        <v>433.93989266874399</v>
      </c>
      <c r="DJ118">
        <v>459.17944297112001</v>
      </c>
      <c r="DK118">
        <v>483.90327422893898</v>
      </c>
      <c r="DL118" s="5">
        <v>507.81152936537899</v>
      </c>
      <c r="DN118" s="13">
        <v>2800</v>
      </c>
      <c r="DO118">
        <v>213.67727624438101</v>
      </c>
      <c r="DP118">
        <v>230.517253778216</v>
      </c>
      <c r="DQ118">
        <v>248.423662557547</v>
      </c>
      <c r="DR118">
        <v>267.35728153239899</v>
      </c>
      <c r="DS118">
        <v>286.99039895801599</v>
      </c>
      <c r="DT118">
        <v>307.05688557552202</v>
      </c>
      <c r="DU118">
        <v>327.54852058761998</v>
      </c>
      <c r="DV118">
        <v>348.261527532542</v>
      </c>
      <c r="DW118">
        <v>368.96896669824798</v>
      </c>
      <c r="DX118">
        <v>389.42309484821499</v>
      </c>
      <c r="DY118" s="5">
        <v>409.32397374675497</v>
      </c>
      <c r="EA118" s="13">
        <v>2800</v>
      </c>
      <c r="EB118">
        <v>180.26272729123301</v>
      </c>
      <c r="EC118">
        <v>193.72898285400899</v>
      </c>
      <c r="ED118">
        <v>207.96713910597299</v>
      </c>
      <c r="EE118">
        <v>222.93903376788501</v>
      </c>
      <c r="EF118">
        <v>238.438530500767</v>
      </c>
      <c r="EG118">
        <v>254.29660816610101</v>
      </c>
      <c r="EH118">
        <v>270.489862696339</v>
      </c>
      <c r="EI118">
        <v>286.87937434213899</v>
      </c>
      <c r="EJ118">
        <v>303.309363730467</v>
      </c>
      <c r="EK118">
        <v>319.60746008539201</v>
      </c>
      <c r="EL118" s="5">
        <v>335.58483299979798</v>
      </c>
      <c r="EN118" s="13">
        <v>2800</v>
      </c>
      <c r="EO118">
        <v>180.26272729123301</v>
      </c>
      <c r="EP118">
        <v>193.72898285400899</v>
      </c>
      <c r="EQ118">
        <v>207.96713910597299</v>
      </c>
      <c r="ER118">
        <v>222.93903376788501</v>
      </c>
      <c r="ES118">
        <v>238.438530500767</v>
      </c>
      <c r="ET118">
        <v>254.29660816610101</v>
      </c>
      <c r="EU118">
        <v>270.489862696339</v>
      </c>
      <c r="EV118">
        <v>286.87937434213899</v>
      </c>
      <c r="EW118">
        <v>303.309363730467</v>
      </c>
      <c r="EX118">
        <v>319.60746008539201</v>
      </c>
      <c r="EY118" s="5">
        <v>335.58483299979798</v>
      </c>
      <c r="FA118" s="13">
        <v>2800</v>
      </c>
      <c r="FB118">
        <v>251.14315577597699</v>
      </c>
      <c r="FC118">
        <v>271.28452966777598</v>
      </c>
      <c r="FD118">
        <v>292.67615106064301</v>
      </c>
      <c r="FE118">
        <v>315.24905977291701</v>
      </c>
      <c r="FF118">
        <v>338.58676812672797</v>
      </c>
      <c r="FG118">
        <v>362.35154694399199</v>
      </c>
      <c r="FH118">
        <v>386.51323444929102</v>
      </c>
      <c r="FI118">
        <v>410.81576642825598</v>
      </c>
      <c r="FJ118">
        <v>434.98431032579401</v>
      </c>
      <c r="FK118">
        <v>458.73052222816301</v>
      </c>
      <c r="FL118" s="5">
        <v>481.75757518761299</v>
      </c>
      <c r="FN118" s="13">
        <v>2800</v>
      </c>
      <c r="FO118">
        <v>234.708190604089</v>
      </c>
      <c r="FP118">
        <v>253.437385989154</v>
      </c>
      <c r="FQ118">
        <v>273.35139576558402</v>
      </c>
      <c r="FR118">
        <v>294.39442923058903</v>
      </c>
      <c r="FS118">
        <v>316.182205850645</v>
      </c>
      <c r="FT118">
        <v>338.41189092548001</v>
      </c>
      <c r="FU118">
        <v>361.06431346181199</v>
      </c>
      <c r="FV118">
        <v>383.90450923494598</v>
      </c>
      <c r="FW118">
        <v>406.67553473673797</v>
      </c>
      <c r="FX118">
        <v>429.10250001570199</v>
      </c>
      <c r="FY118" s="5">
        <v>450.89663968121698</v>
      </c>
      <c r="GA118" s="13">
        <v>2800</v>
      </c>
      <c r="GB118">
        <v>193.37295288629099</v>
      </c>
      <c r="GC118">
        <v>208.43466258516699</v>
      </c>
      <c r="GD118">
        <v>224.437320674495</v>
      </c>
      <c r="GE118">
        <v>241.346933871256</v>
      </c>
      <c r="GF118">
        <v>258.86962207605598</v>
      </c>
      <c r="GG118">
        <v>276.76976483712002</v>
      </c>
      <c r="GH118">
        <v>295.04341851828502</v>
      </c>
      <c r="GI118">
        <v>313.50970552909803</v>
      </c>
      <c r="GJ118">
        <v>331.965241422563</v>
      </c>
      <c r="GK118">
        <v>350.18527954994698</v>
      </c>
      <c r="GL118" s="5">
        <v>367.92501331547601</v>
      </c>
      <c r="GN118" s="13">
        <v>2800</v>
      </c>
      <c r="GO118">
        <v>181.776536602828</v>
      </c>
      <c r="GP118">
        <v>195.53376839775299</v>
      </c>
      <c r="GQ118">
        <v>210.09822845786999</v>
      </c>
      <c r="GR118">
        <v>225.433099118417</v>
      </c>
      <c r="GS118">
        <v>241.306939726281</v>
      </c>
      <c r="GT118">
        <v>257.53275385610999</v>
      </c>
      <c r="GU118">
        <v>274.09543246589601</v>
      </c>
      <c r="GV118">
        <v>290.84600157573601</v>
      </c>
      <c r="GW118">
        <v>307.61677314570801</v>
      </c>
      <c r="GX118">
        <v>324.22163673780102</v>
      </c>
      <c r="GY118" s="5">
        <v>340.45634764968298</v>
      </c>
      <c r="HA118" s="13">
        <v>2800</v>
      </c>
      <c r="HB118">
        <v>186.470340439534</v>
      </c>
      <c r="HC118">
        <v>200.910746840521</v>
      </c>
      <c r="HD118">
        <v>216.237519671352</v>
      </c>
      <c r="HE118">
        <v>232.41606125632501</v>
      </c>
      <c r="HF118">
        <v>249.166505779397</v>
      </c>
      <c r="HG118">
        <v>266.265598367861</v>
      </c>
      <c r="HH118">
        <v>283.71030402872998</v>
      </c>
      <c r="HI118">
        <v>301.32979154314501</v>
      </c>
      <c r="HJ118">
        <v>318.93143523446003</v>
      </c>
      <c r="HK118">
        <v>336.30146183394601</v>
      </c>
      <c r="HL118" s="5">
        <v>353.20581990418401</v>
      </c>
    </row>
    <row r="119" spans="1:220" x14ac:dyDescent="0.25">
      <c r="A119" s="13">
        <v>4200</v>
      </c>
      <c r="B119">
        <v>319.87743069982901</v>
      </c>
      <c r="C119">
        <v>344.900254368878</v>
      </c>
      <c r="D119">
        <v>371.13942041909797</v>
      </c>
      <c r="E119">
        <v>398.37614804140799</v>
      </c>
      <c r="F119">
        <v>425.80783028584898</v>
      </c>
      <c r="G119">
        <v>453.46284491620099</v>
      </c>
      <c r="H119">
        <v>481.04664708455698</v>
      </c>
      <c r="I119">
        <v>508.278715260973</v>
      </c>
      <c r="J119">
        <v>534.899248579865</v>
      </c>
      <c r="K119">
        <v>560.67243914533105</v>
      </c>
      <c r="L119" s="5">
        <v>585.38719742897797</v>
      </c>
      <c r="N119" s="13">
        <v>4200</v>
      </c>
      <c r="O119">
        <v>312.35378088623702</v>
      </c>
      <c r="P119">
        <v>336.92084915136797</v>
      </c>
      <c r="Q119">
        <v>362.73835081452302</v>
      </c>
      <c r="R119">
        <v>389.60620177382202</v>
      </c>
      <c r="S119">
        <v>416.74005101628802</v>
      </c>
      <c r="T119">
        <v>444.17249801605499</v>
      </c>
      <c r="U119">
        <v>471.60927797698201</v>
      </c>
      <c r="V119">
        <v>498.763269792828</v>
      </c>
      <c r="W119">
        <v>525.36227442802101</v>
      </c>
      <c r="X119">
        <v>551.15378742578002</v>
      </c>
      <c r="Y119" s="5">
        <v>575.90732513264595</v>
      </c>
      <c r="AA119" s="13">
        <v>4200</v>
      </c>
      <c r="AB119">
        <v>308.41368205518398</v>
      </c>
      <c r="AC119">
        <v>332.61736828556297</v>
      </c>
      <c r="AD119">
        <v>358.08036484533301</v>
      </c>
      <c r="AE119">
        <v>384.61788951322899</v>
      </c>
      <c r="AF119">
        <v>411.47589877840898</v>
      </c>
      <c r="AG119">
        <v>438.68740442722901</v>
      </c>
      <c r="AH119">
        <v>465.96391206957401</v>
      </c>
      <c r="AI119">
        <v>493.01897505229903</v>
      </c>
      <c r="AJ119">
        <v>519.57632858424699</v>
      </c>
      <c r="AK119">
        <v>545.37544352670295</v>
      </c>
      <c r="AL119" s="5">
        <v>570.17484213677994</v>
      </c>
      <c r="AN119" s="13">
        <v>4200</v>
      </c>
      <c r="AO119">
        <v>300.66963009715198</v>
      </c>
      <c r="AP119">
        <v>324.34184837103601</v>
      </c>
      <c r="AQ119">
        <v>349.28862762746797</v>
      </c>
      <c r="AR119">
        <v>375.34227435646199</v>
      </c>
      <c r="AS119">
        <v>401.77117887661399</v>
      </c>
      <c r="AT119">
        <v>428.61427597341401</v>
      </c>
      <c r="AU119">
        <v>455.58901672665502</v>
      </c>
      <c r="AV119">
        <v>482.40936331160702</v>
      </c>
      <c r="AW119">
        <v>508.79409185704401</v>
      </c>
      <c r="AX119">
        <v>534.47299201814405</v>
      </c>
      <c r="AY119" s="5">
        <v>559.19112136412502</v>
      </c>
      <c r="BA119" s="13">
        <v>4200</v>
      </c>
      <c r="BB119">
        <v>292.92138769999599</v>
      </c>
      <c r="BC119">
        <v>316.02843056344602</v>
      </c>
      <c r="BD119">
        <v>340.41598226014901</v>
      </c>
      <c r="BE119">
        <v>365.932616045369</v>
      </c>
      <c r="BF119">
        <v>391.87080860672501</v>
      </c>
      <c r="BG119">
        <v>418.27572355890601</v>
      </c>
      <c r="BH119">
        <v>444.87295488821297</v>
      </c>
      <c r="BI119">
        <v>471.37981579054502</v>
      </c>
      <c r="BJ119">
        <v>497.51347918898699</v>
      </c>
      <c r="BK119">
        <v>522.997466754995</v>
      </c>
      <c r="BL119" s="5">
        <v>547.56652054154904</v>
      </c>
      <c r="BN119" s="13">
        <v>4200</v>
      </c>
      <c r="BO119">
        <v>179.67436966973901</v>
      </c>
      <c r="BP119">
        <v>192.661427492011</v>
      </c>
      <c r="BQ119">
        <v>206.36662480767899</v>
      </c>
      <c r="BR119">
        <v>220.74452478548301</v>
      </c>
      <c r="BS119">
        <v>235.557115628628</v>
      </c>
      <c r="BT119">
        <v>250.81572198273699</v>
      </c>
      <c r="BU119">
        <v>266.41324393957098</v>
      </c>
      <c r="BV119">
        <v>282.22819306775898</v>
      </c>
      <c r="BW119">
        <v>298.12538271588198</v>
      </c>
      <c r="BX119">
        <v>313.95630936521798</v>
      </c>
      <c r="BY119" s="5">
        <v>329.55922424997101</v>
      </c>
      <c r="CA119" s="13">
        <v>4200</v>
      </c>
      <c r="CB119">
        <v>281.10899472899303</v>
      </c>
      <c r="CC119">
        <v>303.219209825186</v>
      </c>
      <c r="CD119">
        <v>326.59512018793703</v>
      </c>
      <c r="CE119">
        <v>351.11126119445998</v>
      </c>
      <c r="CF119">
        <v>376.11331583316797</v>
      </c>
      <c r="CG119">
        <v>401.65357243423699</v>
      </c>
      <c r="CH119">
        <v>427.47710741444803</v>
      </c>
      <c r="CI119">
        <v>453.31438161022498</v>
      </c>
      <c r="CJ119">
        <v>478.888494300714</v>
      </c>
      <c r="CK119">
        <v>503.92144536818398</v>
      </c>
      <c r="CL119" s="5">
        <v>528.13933575143301</v>
      </c>
      <c r="CN119" s="13">
        <v>4200</v>
      </c>
      <c r="CO119">
        <v>190.44133357384899</v>
      </c>
      <c r="CP119">
        <v>208.39392978228901</v>
      </c>
      <c r="CQ119">
        <v>227.82643545880899</v>
      </c>
      <c r="CR119">
        <v>248.68607555424401</v>
      </c>
      <c r="CS119">
        <v>270.893092411613</v>
      </c>
      <c r="CT119">
        <v>294.348877657694</v>
      </c>
      <c r="CU119">
        <v>318.94463745630497</v>
      </c>
      <c r="CV119">
        <v>344.56922076709202</v>
      </c>
      <c r="CW119">
        <v>370.19138736035097</v>
      </c>
      <c r="CX119">
        <v>394.91963093606199</v>
      </c>
      <c r="CY119" s="5">
        <v>419.18748383684198</v>
      </c>
      <c r="DA119" s="13">
        <v>4200</v>
      </c>
      <c r="DB119">
        <v>266.05004047651499</v>
      </c>
      <c r="DC119">
        <v>286.93634806808899</v>
      </c>
      <c r="DD119">
        <v>309.05672335323101</v>
      </c>
      <c r="DE119">
        <v>332.30710171083399</v>
      </c>
      <c r="DF119">
        <v>356.08822987537297</v>
      </c>
      <c r="DG119">
        <v>380.45963309161903</v>
      </c>
      <c r="DH119">
        <v>405.18835028830802</v>
      </c>
      <c r="DI119">
        <v>430.02198207241503</v>
      </c>
      <c r="DJ119">
        <v>454.69467868515301</v>
      </c>
      <c r="DK119">
        <v>478.93263852538502</v>
      </c>
      <c r="DL119" s="5">
        <v>502.459037078574</v>
      </c>
      <c r="DN119" s="13">
        <v>4200</v>
      </c>
      <c r="DO119">
        <v>214.00279337094901</v>
      </c>
      <c r="DP119">
        <v>230.43351715082699</v>
      </c>
      <c r="DQ119">
        <v>247.87416424983101</v>
      </c>
      <c r="DR119">
        <v>266.27069742961902</v>
      </c>
      <c r="DS119">
        <v>285.186233678772</v>
      </c>
      <c r="DT119">
        <v>304.69107432615499</v>
      </c>
      <c r="DU119">
        <v>324.62443900797899</v>
      </c>
      <c r="DV119">
        <v>344.802715036221</v>
      </c>
      <c r="DW119">
        <v>365.01660251308198</v>
      </c>
      <c r="DX119">
        <v>385.00803827816202</v>
      </c>
      <c r="DY119" s="5">
        <v>404.56063416066399</v>
      </c>
      <c r="EA119" s="13">
        <v>4200</v>
      </c>
      <c r="EB119">
        <v>180.691915153613</v>
      </c>
      <c r="EC119">
        <v>193.87192708898999</v>
      </c>
      <c r="ED119">
        <v>207.79419830586701</v>
      </c>
      <c r="EE119">
        <v>222.41335098144401</v>
      </c>
      <c r="EF119">
        <v>237.46494184808799</v>
      </c>
      <c r="EG119">
        <v>252.97126364585</v>
      </c>
      <c r="EH119">
        <v>268.82027724107098</v>
      </c>
      <c r="EI119">
        <v>284.88439709447903</v>
      </c>
      <c r="EJ119">
        <v>301.021106417743</v>
      </c>
      <c r="EK119">
        <v>317.07329173074498</v>
      </c>
      <c r="EL119" s="5">
        <v>332.86932025462801</v>
      </c>
      <c r="EN119" s="13">
        <v>4200</v>
      </c>
      <c r="EO119">
        <v>180.691915153613</v>
      </c>
      <c r="EP119">
        <v>193.87192708898999</v>
      </c>
      <c r="EQ119">
        <v>207.79419830586701</v>
      </c>
      <c r="ER119">
        <v>222.41335098144401</v>
      </c>
      <c r="ES119">
        <v>237.46494184808799</v>
      </c>
      <c r="ET119">
        <v>252.97126364585</v>
      </c>
      <c r="EU119">
        <v>268.82027724107098</v>
      </c>
      <c r="EV119">
        <v>284.88439709447903</v>
      </c>
      <c r="EW119">
        <v>301.021106417743</v>
      </c>
      <c r="EX119">
        <v>317.07329173074498</v>
      </c>
      <c r="EY119" s="5">
        <v>332.86932025462801</v>
      </c>
      <c r="FA119" s="13">
        <v>4200</v>
      </c>
      <c r="FB119">
        <v>251.660460746691</v>
      </c>
      <c r="FC119">
        <v>271.32734075203399</v>
      </c>
      <c r="FD119">
        <v>292.179398090848</v>
      </c>
      <c r="FE119">
        <v>314.13044884321198</v>
      </c>
      <c r="FF119">
        <v>336.63202158636</v>
      </c>
      <c r="FG119">
        <v>359.74880203976198</v>
      </c>
      <c r="FH119">
        <v>383.26963659017702</v>
      </c>
      <c r="FI119">
        <v>406.96129183321</v>
      </c>
      <c r="FJ119">
        <v>430.57313767844499</v>
      </c>
      <c r="FK119">
        <v>453.84162356434598</v>
      </c>
      <c r="FL119" s="5">
        <v>476.49450413288298</v>
      </c>
      <c r="FN119" s="13">
        <v>4200</v>
      </c>
      <c r="FO119">
        <v>235.12354693978</v>
      </c>
      <c r="FP119">
        <v>253.40038965460201</v>
      </c>
      <c r="FQ119">
        <v>272.79589489512</v>
      </c>
      <c r="FR119">
        <v>293.24012066082702</v>
      </c>
      <c r="FS119">
        <v>314.23131065172498</v>
      </c>
      <c r="FT119">
        <v>335.839389831576</v>
      </c>
      <c r="FU119">
        <v>357.87505436849602</v>
      </c>
      <c r="FV119">
        <v>380.12554107482703</v>
      </c>
      <c r="FW119">
        <v>402.35802590575202</v>
      </c>
      <c r="FX119">
        <v>424.32296828269898</v>
      </c>
      <c r="FY119" s="5">
        <v>445.75741030291499</v>
      </c>
      <c r="GA119" s="13">
        <v>4200</v>
      </c>
      <c r="GB119">
        <v>193.52717663441001</v>
      </c>
      <c r="GC119">
        <v>208.20861895546599</v>
      </c>
      <c r="GD119">
        <v>223.782693076339</v>
      </c>
      <c r="GE119">
        <v>240.20223503165101</v>
      </c>
      <c r="GF119">
        <v>257.07909745860297</v>
      </c>
      <c r="GG119">
        <v>274.47886132207202</v>
      </c>
      <c r="GH119">
        <v>292.2601005898</v>
      </c>
      <c r="GI119">
        <v>310.26014322237802</v>
      </c>
      <c r="GJ119">
        <v>328.29610692275003</v>
      </c>
      <c r="GK119">
        <v>346.16582267673101</v>
      </c>
      <c r="GL119" s="5">
        <v>363.64875467039298</v>
      </c>
      <c r="GN119" s="13">
        <v>4200</v>
      </c>
      <c r="GO119">
        <v>182.041814269772</v>
      </c>
      <c r="GP119">
        <v>195.47921896361299</v>
      </c>
      <c r="GQ119">
        <v>209.690946147186</v>
      </c>
      <c r="GR119">
        <v>224.631516236061</v>
      </c>
      <c r="GS119">
        <v>240.00079129442699</v>
      </c>
      <c r="GT119">
        <v>255.83536657534</v>
      </c>
      <c r="GU119">
        <v>272.01621009455903</v>
      </c>
      <c r="GV119">
        <v>288.40718637006103</v>
      </c>
      <c r="GW119">
        <v>304.85560846785302</v>
      </c>
      <c r="GX119">
        <v>321.19256151371201</v>
      </c>
      <c r="GY119" s="5">
        <v>337.23305602127698</v>
      </c>
      <c r="HA119" s="13">
        <v>4200</v>
      </c>
      <c r="HB119">
        <v>186.52862291322799</v>
      </c>
      <c r="HC119">
        <v>200.59518848347801</v>
      </c>
      <c r="HD119">
        <v>215.50625450202401</v>
      </c>
      <c r="HE119">
        <v>231.215635265304</v>
      </c>
      <c r="HF119">
        <v>247.35535908879001</v>
      </c>
      <c r="HG119">
        <v>263.98672711463399</v>
      </c>
      <c r="HH119">
        <v>280.97548245947399</v>
      </c>
      <c r="HI119">
        <v>298.16723356647901</v>
      </c>
      <c r="HJ119">
        <v>315.388141090457</v>
      </c>
      <c r="HK119">
        <v>332.44548380540402</v>
      </c>
      <c r="HL119" s="5">
        <v>349.128225417382</v>
      </c>
    </row>
    <row r="120" spans="1:220" x14ac:dyDescent="0.25">
      <c r="A120" s="13">
        <v>5600</v>
      </c>
      <c r="B120">
        <v>320.36989746379902</v>
      </c>
      <c r="C120">
        <v>344.851103652539</v>
      </c>
      <c r="D120">
        <v>370.48367911347998</v>
      </c>
      <c r="E120">
        <v>396.80100018329398</v>
      </c>
      <c r="F120">
        <v>423.53385695801302</v>
      </c>
      <c r="G120">
        <v>450.48254963245301</v>
      </c>
      <c r="H120">
        <v>477.372141392863</v>
      </c>
      <c r="I120">
        <v>503.94138044195302</v>
      </c>
      <c r="J120">
        <v>529.94874240273998</v>
      </c>
      <c r="K120">
        <v>555.17528053458</v>
      </c>
      <c r="L120" s="5">
        <v>579.42510692529004</v>
      </c>
      <c r="N120" s="13">
        <v>5600</v>
      </c>
      <c r="O120">
        <v>312.94405327479501</v>
      </c>
      <c r="P120">
        <v>336.97675910839899</v>
      </c>
      <c r="Q120">
        <v>362.195153284865</v>
      </c>
      <c r="R120">
        <v>388.15445882589302</v>
      </c>
      <c r="S120">
        <v>414.599020014068</v>
      </c>
      <c r="T120">
        <v>441.33577363333399</v>
      </c>
      <c r="U120">
        <v>468.09042528523401</v>
      </c>
      <c r="V120">
        <v>494.59556543431</v>
      </c>
      <c r="W120">
        <v>520.59775946605998</v>
      </c>
      <c r="X120">
        <v>545.86186309231198</v>
      </c>
      <c r="Y120" s="5">
        <v>570.17307135437602</v>
      </c>
      <c r="AA120" s="13">
        <v>5600</v>
      </c>
      <c r="AB120">
        <v>309.08914180067899</v>
      </c>
      <c r="AC120">
        <v>332.764949738128</v>
      </c>
      <c r="AD120">
        <v>357.63595361675601</v>
      </c>
      <c r="AE120">
        <v>383.28137221992398</v>
      </c>
      <c r="AF120">
        <v>409.45959902717499</v>
      </c>
      <c r="AG120">
        <v>435.98535317974199</v>
      </c>
      <c r="AH120">
        <v>462.590129963555</v>
      </c>
      <c r="AI120">
        <v>489.00730981869401</v>
      </c>
      <c r="AJ120">
        <v>514.97958393549595</v>
      </c>
      <c r="AK120">
        <v>540.264023802667</v>
      </c>
      <c r="AL120" s="5">
        <v>564.63509201484601</v>
      </c>
      <c r="AN120" s="13">
        <v>5600</v>
      </c>
      <c r="AO120">
        <v>301.37640234443199</v>
      </c>
      <c r="AP120">
        <v>324.527285648901</v>
      </c>
      <c r="AQ120">
        <v>348.88835721797</v>
      </c>
      <c r="AR120">
        <v>374.06029718630401</v>
      </c>
      <c r="AS120">
        <v>399.81573513986399</v>
      </c>
      <c r="AT120">
        <v>425.97906265636698</v>
      </c>
      <c r="AU120">
        <v>452.288069893797</v>
      </c>
      <c r="AV120">
        <v>478.477143741801</v>
      </c>
      <c r="AW120">
        <v>504.28480761939699</v>
      </c>
      <c r="AX120">
        <v>529.45936225517801</v>
      </c>
      <c r="AY120" s="5">
        <v>553.76275398506698</v>
      </c>
      <c r="BA120" s="13">
        <v>5600</v>
      </c>
      <c r="BB120">
        <v>293.633730773933</v>
      </c>
      <c r="BC120">
        <v>316.22586767024001</v>
      </c>
      <c r="BD120">
        <v>340.03389879498798</v>
      </c>
      <c r="BE120">
        <v>364.679877017509</v>
      </c>
      <c r="BF120">
        <v>389.95045377494699</v>
      </c>
      <c r="BG120">
        <v>415.680668012213</v>
      </c>
      <c r="BH120">
        <v>441.61668592285298</v>
      </c>
      <c r="BI120">
        <v>467.496776208874</v>
      </c>
      <c r="BJ120">
        <v>493.05864723607402</v>
      </c>
      <c r="BK120">
        <v>518.04530718063302</v>
      </c>
      <c r="BL120" s="5">
        <v>542.20946308887301</v>
      </c>
      <c r="BN120" s="13">
        <v>5600</v>
      </c>
      <c r="BO120">
        <v>180.37438633182299</v>
      </c>
      <c r="BP120">
        <v>193.12157603041001</v>
      </c>
      <c r="BQ120">
        <v>206.55859216399099</v>
      </c>
      <c r="BR120">
        <v>220.566570489599</v>
      </c>
      <c r="BS120">
        <v>235.07631146227999</v>
      </c>
      <c r="BT120">
        <v>250.02659607459199</v>
      </c>
      <c r="BU120">
        <v>265.31884018780602</v>
      </c>
      <c r="BV120">
        <v>280.84142331265099</v>
      </c>
      <c r="BW120">
        <v>296.47046111817599</v>
      </c>
      <c r="BX120">
        <v>312.07025998218398</v>
      </c>
      <c r="BY120" s="5">
        <v>327.49343038079201</v>
      </c>
      <c r="CA120" s="13">
        <v>5600</v>
      </c>
      <c r="CB120">
        <v>281.83336387476999</v>
      </c>
      <c r="CC120">
        <v>303.44423951003199</v>
      </c>
      <c r="CD120">
        <v>326.25668156288702</v>
      </c>
      <c r="CE120">
        <v>349.93305020451999</v>
      </c>
      <c r="CF120">
        <v>374.28375817677801</v>
      </c>
      <c r="CG120">
        <v>399.16347612914399</v>
      </c>
      <c r="CH120">
        <v>424.33760008758799</v>
      </c>
      <c r="CI120">
        <v>449.55782965601998</v>
      </c>
      <c r="CJ120">
        <v>474.56861844452402</v>
      </c>
      <c r="CK120">
        <v>499.112743646399</v>
      </c>
      <c r="CL120" s="5">
        <v>522.935922879136</v>
      </c>
      <c r="CN120" s="13">
        <v>5600</v>
      </c>
      <c r="CO120">
        <v>190.76100400065201</v>
      </c>
      <c r="CP120">
        <v>208.340220394814</v>
      </c>
      <c r="CQ120">
        <v>227.33720318086401</v>
      </c>
      <c r="CR120">
        <v>247.70213419322101</v>
      </c>
      <c r="CS120">
        <v>269.35994412588099</v>
      </c>
      <c r="CT120">
        <v>292.21761357053799</v>
      </c>
      <c r="CU120">
        <v>316.17203035255199</v>
      </c>
      <c r="CV120">
        <v>341.11718218153402</v>
      </c>
      <c r="CW120">
        <v>365.93724908362202</v>
      </c>
      <c r="CX120">
        <v>390.33353915058598</v>
      </c>
      <c r="CY120" s="5">
        <v>414.44001316115401</v>
      </c>
      <c r="DA120" s="13">
        <v>5600</v>
      </c>
      <c r="DB120">
        <v>266.708704680822</v>
      </c>
      <c r="DC120">
        <v>287.112933348691</v>
      </c>
      <c r="DD120">
        <v>308.68777240414499</v>
      </c>
      <c r="DE120">
        <v>331.12973446246798</v>
      </c>
      <c r="DF120">
        <v>354.277249822572</v>
      </c>
      <c r="DG120">
        <v>378.003275610868</v>
      </c>
      <c r="DH120">
        <v>402.09467507452899</v>
      </c>
      <c r="DI120">
        <v>426.32038361782401</v>
      </c>
      <c r="DJ120">
        <v>450.436648046404</v>
      </c>
      <c r="DK120">
        <v>474.19181560386301</v>
      </c>
      <c r="DL120" s="5">
        <v>497.33059679280001</v>
      </c>
      <c r="DN120" s="13">
        <v>5600</v>
      </c>
      <c r="DO120">
        <v>214.42204854967</v>
      </c>
      <c r="DP120">
        <v>230.46208758157101</v>
      </c>
      <c r="DQ120">
        <v>247.45881816199699</v>
      </c>
      <c r="DR120">
        <v>265.20589524520102</v>
      </c>
      <c r="DS120">
        <v>283.60278584917899</v>
      </c>
      <c r="DT120">
        <v>302.57411455434999</v>
      </c>
      <c r="DU120">
        <v>321.969834146023</v>
      </c>
      <c r="DV120">
        <v>341.609780861476</v>
      </c>
      <c r="DW120">
        <v>361.31911505875303</v>
      </c>
      <c r="DX120">
        <v>380.89439765524202</v>
      </c>
      <c r="DY120" s="5">
        <v>400.11644984032398</v>
      </c>
      <c r="EA120" s="13">
        <v>5600</v>
      </c>
      <c r="EB120">
        <v>181.28081673196601</v>
      </c>
      <c r="EC120">
        <v>194.19854715681299</v>
      </c>
      <c r="ED120">
        <v>207.827586683052</v>
      </c>
      <c r="EE120">
        <v>222.03817260854501</v>
      </c>
      <c r="EF120">
        <v>236.758777517879</v>
      </c>
      <c r="EG120">
        <v>251.92840303310001</v>
      </c>
      <c r="EH120">
        <v>267.44437553752402</v>
      </c>
      <c r="EI120">
        <v>283.189981559849</v>
      </c>
      <c r="EJ120">
        <v>299.03517050520401</v>
      </c>
      <c r="EK120">
        <v>314.836953927183</v>
      </c>
      <c r="EL120" s="5">
        <v>330.43949609268998</v>
      </c>
      <c r="EN120" s="13">
        <v>5600</v>
      </c>
      <c r="EO120">
        <v>181.28081673196601</v>
      </c>
      <c r="EP120">
        <v>194.19854715681299</v>
      </c>
      <c r="EQ120">
        <v>207.827586683052</v>
      </c>
      <c r="ER120">
        <v>222.03817260854501</v>
      </c>
      <c r="ES120">
        <v>236.758777517879</v>
      </c>
      <c r="ET120">
        <v>251.92840303310001</v>
      </c>
      <c r="EU120">
        <v>267.44437553752402</v>
      </c>
      <c r="EV120">
        <v>283.189981559849</v>
      </c>
      <c r="EW120">
        <v>299.03517050520401</v>
      </c>
      <c r="EX120">
        <v>314.836953927183</v>
      </c>
      <c r="EY120" s="5">
        <v>330.43949609268998</v>
      </c>
      <c r="FA120" s="13">
        <v>5600</v>
      </c>
      <c r="FB120">
        <v>252.24809137091401</v>
      </c>
      <c r="FC120">
        <v>271.453790821035</v>
      </c>
      <c r="FD120">
        <v>291.78286705442503</v>
      </c>
      <c r="FE120">
        <v>312.963250845522</v>
      </c>
      <c r="FF120">
        <v>334.855078861653</v>
      </c>
      <c r="FG120">
        <v>357.34820820468002</v>
      </c>
      <c r="FH120">
        <v>380.25037189164402</v>
      </c>
      <c r="FI120">
        <v>403.34918879429898</v>
      </c>
      <c r="FJ120">
        <v>426.41620685126702</v>
      </c>
      <c r="FK120">
        <v>449.21072436326801</v>
      </c>
      <c r="FL120" s="5">
        <v>471.48334519013201</v>
      </c>
      <c r="FN120" s="13">
        <v>5600</v>
      </c>
      <c r="FO120">
        <v>235.61028592521899</v>
      </c>
      <c r="FP120">
        <v>253.45069988813299</v>
      </c>
      <c r="FQ120">
        <v>272.35052879016303</v>
      </c>
      <c r="FR120">
        <v>292.06704049092298</v>
      </c>
      <c r="FS120">
        <v>312.478820048155</v>
      </c>
      <c r="FT120">
        <v>333.49225185865498</v>
      </c>
      <c r="FU120">
        <v>354.93577723571798</v>
      </c>
      <c r="FV120">
        <v>376.616702397513</v>
      </c>
      <c r="FW120">
        <v>398.32409464887797</v>
      </c>
      <c r="FX120">
        <v>419.831570338061</v>
      </c>
      <c r="FY120" s="5">
        <v>440.89997188102501</v>
      </c>
      <c r="GA120" s="13">
        <v>5600</v>
      </c>
      <c r="GB120">
        <v>193.820458678124</v>
      </c>
      <c r="GC120">
        <v>208.14722465697</v>
      </c>
      <c r="GD120">
        <v>223.32057342245301</v>
      </c>
      <c r="GE120">
        <v>239.15827100272</v>
      </c>
      <c r="GF120">
        <v>255.5737900734</v>
      </c>
      <c r="GG120">
        <v>272.50188778848201</v>
      </c>
      <c r="GH120">
        <v>289.81520272068298</v>
      </c>
      <c r="GI120">
        <v>307.36740964701102</v>
      </c>
      <c r="GJ120">
        <v>324.994135351799</v>
      </c>
      <c r="GK120">
        <v>342.51370731689599</v>
      </c>
      <c r="GL120" s="5">
        <v>359.72779385083999</v>
      </c>
      <c r="GN120" s="13">
        <v>5600</v>
      </c>
      <c r="GO120">
        <v>182.48806355661901</v>
      </c>
      <c r="GP120">
        <v>195.63396787032201</v>
      </c>
      <c r="GQ120">
        <v>209.51980913642001</v>
      </c>
      <c r="GR120">
        <v>224.00105540645799</v>
      </c>
      <c r="GS120">
        <v>239.00278829940899</v>
      </c>
      <c r="GT120">
        <v>254.46401627108099</v>
      </c>
      <c r="GU120">
        <v>270.27626976299001</v>
      </c>
      <c r="GV120">
        <v>286.31568333980499</v>
      </c>
      <c r="GW120">
        <v>302.44363294982998</v>
      </c>
      <c r="GX120">
        <v>318.507100350131</v>
      </c>
      <c r="GY120" s="5">
        <v>334.33878581313502</v>
      </c>
      <c r="HA120" s="13">
        <v>5600</v>
      </c>
      <c r="HB120">
        <v>186.772097565433</v>
      </c>
      <c r="HC120">
        <v>200.49657524129</v>
      </c>
      <c r="HD120">
        <v>215.023745184289</v>
      </c>
      <c r="HE120">
        <v>230.18068010623</v>
      </c>
      <c r="HF120">
        <v>245.88482878426399</v>
      </c>
      <c r="HG120">
        <v>262.07367601565801</v>
      </c>
      <c r="HH120">
        <v>278.62611638436999</v>
      </c>
      <c r="HI120">
        <v>295.40300095790099</v>
      </c>
      <c r="HJ120">
        <v>312.24782245528701</v>
      </c>
      <c r="HK120">
        <v>328.98721071308898</v>
      </c>
      <c r="HL120" s="5">
        <v>345.431305322323</v>
      </c>
    </row>
    <row r="121" spans="1:220" x14ac:dyDescent="0.25">
      <c r="A121" s="13">
        <v>7000</v>
      </c>
      <c r="B121">
        <v>320.83746340794801</v>
      </c>
      <c r="C121">
        <v>344.77702832286599</v>
      </c>
      <c r="D121">
        <v>369.65710926813398</v>
      </c>
      <c r="E121">
        <v>395.23089540564098</v>
      </c>
      <c r="F121">
        <v>421.27418364130801</v>
      </c>
      <c r="G121">
        <v>447.52618467287402</v>
      </c>
      <c r="H121">
        <v>473.730479567288</v>
      </c>
      <c r="I121">
        <v>499.64393427208898</v>
      </c>
      <c r="J121">
        <v>525.04215720170396</v>
      </c>
      <c r="K121">
        <v>549.72198829845797</v>
      </c>
      <c r="L121" s="5">
        <v>573.50178547283804</v>
      </c>
      <c r="N121" s="13">
        <v>7000</v>
      </c>
      <c r="O121">
        <v>313.53331247123799</v>
      </c>
      <c r="P121">
        <v>337.03304818492501</v>
      </c>
      <c r="Q121">
        <v>361.51076164566598</v>
      </c>
      <c r="R121">
        <v>386.73817657284098</v>
      </c>
      <c r="S121">
        <v>412.50464027682602</v>
      </c>
      <c r="T121">
        <v>438.55728021353298</v>
      </c>
      <c r="U121">
        <v>464.64062208438901</v>
      </c>
      <c r="V121">
        <v>490.50574665534401</v>
      </c>
      <c r="W121">
        <v>515.91676443191204</v>
      </c>
      <c r="X121">
        <v>540.65473927159996</v>
      </c>
      <c r="Y121" s="5">
        <v>564.51951554473305</v>
      </c>
      <c r="AA121" s="13">
        <v>7000</v>
      </c>
      <c r="AB121">
        <v>309.78289567673801</v>
      </c>
      <c r="AC121">
        <v>332.93365636215401</v>
      </c>
      <c r="AD121">
        <v>357.07831767636497</v>
      </c>
      <c r="AE121">
        <v>382.005081300673</v>
      </c>
      <c r="AF121">
        <v>407.51618964211599</v>
      </c>
      <c r="AG121">
        <v>433.36915657247499</v>
      </c>
      <c r="AH121">
        <v>459.31429309191299</v>
      </c>
      <c r="AI121">
        <v>485.10356733888699</v>
      </c>
      <c r="AJ121">
        <v>510.49739206477699</v>
      </c>
      <c r="AK121">
        <v>535.26927294802601</v>
      </c>
      <c r="AL121" s="5">
        <v>559.20856882478597</v>
      </c>
      <c r="AN121" s="13">
        <v>7000</v>
      </c>
      <c r="AO121">
        <v>302.11560508486798</v>
      </c>
      <c r="AP121">
        <v>324.74946558400001</v>
      </c>
      <c r="AQ121">
        <v>348.39563954169603</v>
      </c>
      <c r="AR121">
        <v>372.85875935847298</v>
      </c>
      <c r="AS121">
        <v>397.95500516790202</v>
      </c>
      <c r="AT121">
        <v>423.45299971405302</v>
      </c>
      <c r="AU121">
        <v>449.10963164830798</v>
      </c>
      <c r="AV121">
        <v>474.67840956119102</v>
      </c>
      <c r="AW121">
        <v>499.91631233746398</v>
      </c>
      <c r="AX121">
        <v>524.58893721761103</v>
      </c>
      <c r="AY121" s="5">
        <v>548.47403968208596</v>
      </c>
      <c r="BA121" s="13">
        <v>7000</v>
      </c>
      <c r="BB121">
        <v>294.38903113095699</v>
      </c>
      <c r="BC121">
        <v>316.472026513088</v>
      </c>
      <c r="BD121">
        <v>339.577025527427</v>
      </c>
      <c r="BE121">
        <v>363.52389890454299</v>
      </c>
      <c r="BF121">
        <v>388.142683040105</v>
      </c>
      <c r="BG121">
        <v>413.21403600462702</v>
      </c>
      <c r="BH121">
        <v>438.50337927384402</v>
      </c>
      <c r="BI121">
        <v>463.76855804670299</v>
      </c>
      <c r="BJ121">
        <v>488.76645396749001</v>
      </c>
      <c r="BK121">
        <v>513.25828789037405</v>
      </c>
      <c r="BL121" s="5">
        <v>537.013609480936</v>
      </c>
      <c r="BN121" s="13">
        <v>7000</v>
      </c>
      <c r="BO121">
        <v>181.17648115615501</v>
      </c>
      <c r="BP121">
        <v>193.69813387217101</v>
      </c>
      <c r="BQ121">
        <v>206.84119315600699</v>
      </c>
      <c r="BR121">
        <v>220.55184515145501</v>
      </c>
      <c r="BS121">
        <v>234.773846634764</v>
      </c>
      <c r="BT121">
        <v>249.42926303163699</v>
      </c>
      <c r="BU121">
        <v>264.42739282232299</v>
      </c>
      <c r="BV121">
        <v>279.66575480568798</v>
      </c>
      <c r="BW121">
        <v>295.03088986844699</v>
      </c>
      <c r="BX121">
        <v>310.39886307858097</v>
      </c>
      <c r="BY121" s="5">
        <v>325.63542441026601</v>
      </c>
      <c r="CA121" s="13">
        <v>7000</v>
      </c>
      <c r="CB121">
        <v>282.61624445242501</v>
      </c>
      <c r="CC121">
        <v>303.73611257349802</v>
      </c>
      <c r="CD121">
        <v>325.874890139559</v>
      </c>
      <c r="CE121">
        <v>348.87640856163898</v>
      </c>
      <c r="CF121">
        <v>372.594199596772</v>
      </c>
      <c r="CG121">
        <v>396.831626247793</v>
      </c>
      <c r="CH121">
        <v>421.37297090591699</v>
      </c>
      <c r="CI121">
        <v>445.98966678830197</v>
      </c>
      <c r="CJ121">
        <v>470.44603198899</v>
      </c>
      <c r="CK121">
        <v>494.50422833737503</v>
      </c>
      <c r="CL121" s="5">
        <v>517.928369565239</v>
      </c>
      <c r="CN121" s="13">
        <v>7000</v>
      </c>
      <c r="CO121">
        <v>191.12383651861199</v>
      </c>
      <c r="CP121">
        <v>208.33558944820601</v>
      </c>
      <c r="CQ121">
        <v>226.90512520593199</v>
      </c>
      <c r="CR121">
        <v>246.78551761409901</v>
      </c>
      <c r="CS121">
        <v>267.90625077755999</v>
      </c>
      <c r="CT121">
        <v>290.17975814740601</v>
      </c>
      <c r="CU121">
        <v>313.50852834802299</v>
      </c>
      <c r="CV121">
        <v>337.79169428186799</v>
      </c>
      <c r="CW121">
        <v>361.87907780878402</v>
      </c>
      <c r="CX121">
        <v>385.91281364618499</v>
      </c>
      <c r="CY121" s="5">
        <v>409.80281664528502</v>
      </c>
      <c r="DA121" s="13">
        <v>7000</v>
      </c>
      <c r="DB121">
        <v>267.434400337645</v>
      </c>
      <c r="DC121">
        <v>287.36729206509</v>
      </c>
      <c r="DD121">
        <v>308.29632914321098</v>
      </c>
      <c r="DE121">
        <v>330.091246362231</v>
      </c>
      <c r="DF121">
        <v>352.62621512822</v>
      </c>
      <c r="DG121">
        <v>375.727638176646</v>
      </c>
      <c r="DH121">
        <v>399.20063184366398</v>
      </c>
      <c r="DI121">
        <v>422.833787827756</v>
      </c>
      <c r="DJ121">
        <v>446.403760413285</v>
      </c>
      <c r="DK121">
        <v>469.67944370770903</v>
      </c>
      <c r="DL121" s="5">
        <v>492.42566443375199</v>
      </c>
      <c r="DN121" s="13">
        <v>7000</v>
      </c>
      <c r="DO121">
        <v>214.92954595699101</v>
      </c>
      <c r="DP121">
        <v>230.595466124502</v>
      </c>
      <c r="DQ121">
        <v>247.08308313569501</v>
      </c>
      <c r="DR121">
        <v>264.31167288987803</v>
      </c>
      <c r="DS121">
        <v>282.20736836414102</v>
      </c>
      <c r="DT121">
        <v>300.657402596785</v>
      </c>
      <c r="DU121">
        <v>319.52915724627002</v>
      </c>
      <c r="DV121">
        <v>338.67168187506797</v>
      </c>
      <c r="DW121">
        <v>357.91716712095098</v>
      </c>
      <c r="DX121">
        <v>377.082267296726</v>
      </c>
      <c r="DY121" s="5">
        <v>395.96928212385899</v>
      </c>
      <c r="EA121" s="13">
        <v>7000</v>
      </c>
      <c r="EB121">
        <v>181.98375667547199</v>
      </c>
      <c r="EC121">
        <v>194.65608200640699</v>
      </c>
      <c r="ED121">
        <v>207.96284579110099</v>
      </c>
      <c r="EE121">
        <v>221.848433186091</v>
      </c>
      <c r="EF121">
        <v>236.255915964118</v>
      </c>
      <c r="EG121">
        <v>251.104799246775</v>
      </c>
      <c r="EH121">
        <v>266.30102918781199</v>
      </c>
      <c r="EI121">
        <v>281.73791307419401</v>
      </c>
      <c r="EJ121">
        <v>297.296853530276</v>
      </c>
      <c r="EK121">
        <v>312.84778963559103</v>
      </c>
      <c r="EL121" s="5">
        <v>328.24931595876598</v>
      </c>
      <c r="EN121" s="13">
        <v>7000</v>
      </c>
      <c r="EO121">
        <v>181.98375667547199</v>
      </c>
      <c r="EP121">
        <v>194.65608200640699</v>
      </c>
      <c r="EQ121">
        <v>207.96284579110099</v>
      </c>
      <c r="ER121">
        <v>221.848433186091</v>
      </c>
      <c r="ES121">
        <v>236.255915964118</v>
      </c>
      <c r="ET121">
        <v>251.104799246775</v>
      </c>
      <c r="EU121">
        <v>266.30102918781199</v>
      </c>
      <c r="EV121">
        <v>281.73791307419401</v>
      </c>
      <c r="EW121">
        <v>297.296853530276</v>
      </c>
      <c r="EX121">
        <v>312.84778963559103</v>
      </c>
      <c r="EY121" s="5">
        <v>328.24931595876598</v>
      </c>
      <c r="FA121" s="13">
        <v>7000</v>
      </c>
      <c r="FB121">
        <v>252.909113519138</v>
      </c>
      <c r="FC121">
        <v>271.666437520908</v>
      </c>
      <c r="FD121">
        <v>291.38313931996299</v>
      </c>
      <c r="FE121">
        <v>311.94820940383801</v>
      </c>
      <c r="FF121">
        <v>333.25356803934102</v>
      </c>
      <c r="FG121">
        <v>355.14601920428601</v>
      </c>
      <c r="FH121">
        <v>377.45052205656901</v>
      </c>
      <c r="FI121">
        <v>399.97373540196401</v>
      </c>
      <c r="FJ121">
        <v>422.50751897241997</v>
      </c>
      <c r="FK121">
        <v>444.83220648243002</v>
      </c>
      <c r="FL121" s="5">
        <v>466.71960353125797</v>
      </c>
      <c r="FN121" s="13">
        <v>7000</v>
      </c>
      <c r="FO121">
        <v>236.17679261780799</v>
      </c>
      <c r="FP121">
        <v>253.59565056346301</v>
      </c>
      <c r="FQ121">
        <v>271.92146216638503</v>
      </c>
      <c r="FR121">
        <v>291.05907100880398</v>
      </c>
      <c r="FS121">
        <v>310.91683142800099</v>
      </c>
      <c r="FT121">
        <v>331.36070508102102</v>
      </c>
      <c r="FU121">
        <v>352.235149749843</v>
      </c>
      <c r="FV121">
        <v>373.36561218158897</v>
      </c>
      <c r="FW121">
        <v>394.56101476597001</v>
      </c>
      <c r="FX121">
        <v>415.61609651870401</v>
      </c>
      <c r="FY121" s="5">
        <v>436.31359368162703</v>
      </c>
      <c r="GA121" s="13">
        <v>7000</v>
      </c>
      <c r="GB121">
        <v>194.22947683995801</v>
      </c>
      <c r="GC121">
        <v>208.22227962553299</v>
      </c>
      <c r="GD121">
        <v>222.94406043007999</v>
      </c>
      <c r="GE121">
        <v>238.327835889987</v>
      </c>
      <c r="GF121">
        <v>254.309534555619</v>
      </c>
      <c r="GG121">
        <v>270.79205797886198</v>
      </c>
      <c r="GH121">
        <v>287.66051377986003</v>
      </c>
      <c r="GI121">
        <v>304.78315177809299</v>
      </c>
      <c r="GJ121">
        <v>322.012185761235</v>
      </c>
      <c r="GK121">
        <v>339.184416299769</v>
      </c>
      <c r="GL121" s="5">
        <v>356.12167653760099</v>
      </c>
      <c r="GN121" s="13">
        <v>7000</v>
      </c>
      <c r="GO121">
        <v>183.06310441879401</v>
      </c>
      <c r="GP121">
        <v>195.93762833525599</v>
      </c>
      <c r="GQ121">
        <v>209.46396817619501</v>
      </c>
      <c r="GR121">
        <v>223.58392686864701</v>
      </c>
      <c r="GS121">
        <v>238.23945611129901</v>
      </c>
      <c r="GT121">
        <v>253.34639253166401</v>
      </c>
      <c r="GU121">
        <v>268.805924516559</v>
      </c>
      <c r="GV121">
        <v>284.50543598769298</v>
      </c>
      <c r="GW121">
        <v>300.31917061442499</v>
      </c>
      <c r="GX121">
        <v>316.10862050678799</v>
      </c>
      <c r="GY121" s="5">
        <v>331.722629474803</v>
      </c>
      <c r="HA121" s="13">
        <v>7000</v>
      </c>
      <c r="HB121">
        <v>187.154245929398</v>
      </c>
      <c r="HC121">
        <v>200.560316088571</v>
      </c>
      <c r="HD121">
        <v>214.65931016612501</v>
      </c>
      <c r="HE121">
        <v>229.38731616495301</v>
      </c>
      <c r="HF121">
        <v>244.68305901124501</v>
      </c>
      <c r="HG121">
        <v>260.45410509629198</v>
      </c>
      <c r="HH121">
        <v>276.59114096642298</v>
      </c>
      <c r="HI121">
        <v>292.96877041545599</v>
      </c>
      <c r="HJ121">
        <v>309.44617014503501</v>
      </c>
      <c r="HK121">
        <v>325.86752736576898</v>
      </c>
      <c r="HL121" s="5">
        <v>342.06228431800901</v>
      </c>
    </row>
    <row r="122" spans="1:220" x14ac:dyDescent="0.25">
      <c r="A122" s="13">
        <v>8400</v>
      </c>
      <c r="B122">
        <v>321.17866292403102</v>
      </c>
      <c r="C122">
        <v>344.51216820901101</v>
      </c>
      <c r="D122">
        <v>368.745983777574</v>
      </c>
      <c r="E122">
        <v>393.66249765960401</v>
      </c>
      <c r="F122">
        <v>419.02454821556199</v>
      </c>
      <c r="G122">
        <v>444.58851422165498</v>
      </c>
      <c r="H122">
        <v>470.11547249832398</v>
      </c>
      <c r="I122">
        <v>495.37933174592501</v>
      </c>
      <c r="J122">
        <v>520.17176733132601</v>
      </c>
      <c r="K122">
        <v>544.30440231443197</v>
      </c>
      <c r="L122" s="5">
        <v>567.60894213321501</v>
      </c>
      <c r="N122" s="13">
        <v>8400</v>
      </c>
      <c r="O122">
        <v>314.02651010623401</v>
      </c>
      <c r="P122">
        <v>336.93195928825401</v>
      </c>
      <c r="Q122">
        <v>360.77565885072801</v>
      </c>
      <c r="R122">
        <v>385.35838883275102</v>
      </c>
      <c r="S122">
        <v>410.45715301191501</v>
      </c>
      <c r="T122">
        <v>435.83641228564198</v>
      </c>
      <c r="U122">
        <v>461.25843618664499</v>
      </c>
      <c r="V122">
        <v>486.49165912130201</v>
      </c>
      <c r="W122">
        <v>511.31660325977799</v>
      </c>
      <c r="X122">
        <v>535.52946642604502</v>
      </c>
      <c r="Y122" s="5">
        <v>558.94377497815196</v>
      </c>
      <c r="AA122" s="13">
        <v>8400</v>
      </c>
      <c r="AB122">
        <v>310.40702870868699</v>
      </c>
      <c r="AC122">
        <v>332.97581483608201</v>
      </c>
      <c r="AD122">
        <v>356.49913198160601</v>
      </c>
      <c r="AE122">
        <v>380.79341499613702</v>
      </c>
      <c r="AF122">
        <v>405.64941356137501</v>
      </c>
      <c r="AG122">
        <v>430.84183404199399</v>
      </c>
      <c r="AH122">
        <v>456.13870504215498</v>
      </c>
      <c r="AI122">
        <v>481.30943129543601</v>
      </c>
      <c r="AJ122">
        <v>506.13100368965797</v>
      </c>
      <c r="AK122">
        <v>530.39227936188001</v>
      </c>
      <c r="AL122" s="5">
        <v>553.89653690223099</v>
      </c>
      <c r="AN122" s="13">
        <v>8400</v>
      </c>
      <c r="AO122">
        <v>302.80371206065399</v>
      </c>
      <c r="AP122">
        <v>324.866995127221</v>
      </c>
      <c r="AQ122">
        <v>347.90286321876101</v>
      </c>
      <c r="AR122">
        <v>371.74365639553901</v>
      </c>
      <c r="AS122">
        <v>396.19437443243999</v>
      </c>
      <c r="AT122">
        <v>421.04078656786697</v>
      </c>
      <c r="AU122">
        <v>446.057719478107</v>
      </c>
      <c r="AV122">
        <v>471.01659437634999</v>
      </c>
      <c r="AW122">
        <v>495.69165139531202</v>
      </c>
      <c r="AX122">
        <v>519.86466022769196</v>
      </c>
      <c r="AY122" s="5">
        <v>543.32817936152799</v>
      </c>
      <c r="BA122" s="13">
        <v>8400</v>
      </c>
      <c r="BB122">
        <v>295.10757451990798</v>
      </c>
      <c r="BC122">
        <v>316.63133043875098</v>
      </c>
      <c r="BD122">
        <v>339.13683820588301</v>
      </c>
      <c r="BE122">
        <v>362.47120766831102</v>
      </c>
      <c r="BF122">
        <v>386.45341616498303</v>
      </c>
      <c r="BG122">
        <v>410.88106774972499</v>
      </c>
      <c r="BH122">
        <v>435.53760696894898</v>
      </c>
      <c r="BI122">
        <v>460.19917512875401</v>
      </c>
      <c r="BJ122">
        <v>484.640567119369</v>
      </c>
      <c r="BK122">
        <v>508.64003707260599</v>
      </c>
      <c r="BL122" s="5">
        <v>531.98293101379397</v>
      </c>
      <c r="BN122" s="13">
        <v>8400</v>
      </c>
      <c r="BO122">
        <v>182.03310397961701</v>
      </c>
      <c r="BP122">
        <v>194.32358343511501</v>
      </c>
      <c r="BQ122">
        <v>207.21680138400001</v>
      </c>
      <c r="BR122">
        <v>220.66670222547299</v>
      </c>
      <c r="BS122">
        <v>234.61391461918399</v>
      </c>
      <c r="BT122">
        <v>248.98651821420501</v>
      </c>
      <c r="BU122">
        <v>263.70100564823798</v>
      </c>
      <c r="BV122">
        <v>278.66324994459097</v>
      </c>
      <c r="BW122">
        <v>293.76931279621198</v>
      </c>
      <c r="BX122">
        <v>308.90597897846402</v>
      </c>
      <c r="BY122" s="5">
        <v>323.95096382017198</v>
      </c>
      <c r="CA122" s="13">
        <v>8400</v>
      </c>
      <c r="CB122">
        <v>283.385490535771</v>
      </c>
      <c r="CC122">
        <v>303.97148215018899</v>
      </c>
      <c r="CD122">
        <v>325.53532334763503</v>
      </c>
      <c r="CE122">
        <v>347.94733736550597</v>
      </c>
      <c r="CF122">
        <v>371.04998025851199</v>
      </c>
      <c r="CG122">
        <v>394.66265755956698</v>
      </c>
      <c r="CH122">
        <v>418.587199349478</v>
      </c>
      <c r="CI122">
        <v>442.61337350829899</v>
      </c>
      <c r="CJ122">
        <v>466.52397978313297</v>
      </c>
      <c r="CK122">
        <v>490.099268168842</v>
      </c>
      <c r="CL122" s="5">
        <v>513.12060214182702</v>
      </c>
      <c r="CN122" s="13">
        <v>8400</v>
      </c>
      <c r="CO122">
        <v>191.52789104180999</v>
      </c>
      <c r="CP122">
        <v>208.37680987222501</v>
      </c>
      <c r="CQ122">
        <v>226.52546414071799</v>
      </c>
      <c r="CR122">
        <v>245.929758682883</v>
      </c>
      <c r="CS122">
        <v>266.52360600516499</v>
      </c>
      <c r="CT122">
        <v>288.22476702281398</v>
      </c>
      <c r="CU122">
        <v>310.94125839743901</v>
      </c>
      <c r="CV122">
        <v>334.564800279086</v>
      </c>
      <c r="CW122">
        <v>357.98873119279801</v>
      </c>
      <c r="CX122">
        <v>381.63128419605198</v>
      </c>
      <c r="CY122" s="5">
        <v>405.25403372015199</v>
      </c>
      <c r="DA122" s="13">
        <v>8400</v>
      </c>
      <c r="DB122">
        <v>268.158672531089</v>
      </c>
      <c r="DC122">
        <v>287.583491529551</v>
      </c>
      <c r="DD122">
        <v>307.96513007796602</v>
      </c>
      <c r="DE122">
        <v>329.19490258869098</v>
      </c>
      <c r="DF122">
        <v>351.13747490201803</v>
      </c>
      <c r="DG122">
        <v>373.63415411042502</v>
      </c>
      <c r="DH122">
        <v>396.506854489798</v>
      </c>
      <c r="DI122">
        <v>419.56227111993599</v>
      </c>
      <c r="DJ122">
        <v>442.59589888084702</v>
      </c>
      <c r="DK122">
        <v>465.39568177337901</v>
      </c>
      <c r="DL122" s="5">
        <v>487.74521830347902</v>
      </c>
      <c r="DN122" s="13">
        <v>8400</v>
      </c>
      <c r="DO122">
        <v>215.45103614815801</v>
      </c>
      <c r="DP122">
        <v>230.720584176361</v>
      </c>
      <c r="DQ122">
        <v>246.77849793344501</v>
      </c>
      <c r="DR122">
        <v>263.56112411363398</v>
      </c>
      <c r="DS122">
        <v>280.98501446358898</v>
      </c>
      <c r="DT122">
        <v>298.94780712322603</v>
      </c>
      <c r="DU122">
        <v>317.32947009758402</v>
      </c>
      <c r="DV122">
        <v>335.99366618091801</v>
      </c>
      <c r="DW122">
        <v>354.78904722037902</v>
      </c>
      <c r="DX122">
        <v>373.55036995194001</v>
      </c>
      <c r="DY122" s="5">
        <v>392.09942333372697</v>
      </c>
      <c r="EA122" s="13">
        <v>8400</v>
      </c>
      <c r="EB122">
        <v>182.746937132369</v>
      </c>
      <c r="EC122">
        <v>195.16791056278601</v>
      </c>
      <c r="ED122">
        <v>208.20342736086201</v>
      </c>
      <c r="EE122">
        <v>221.80652056737799</v>
      </c>
      <c r="EF122">
        <v>235.916359834399</v>
      </c>
      <c r="EG122">
        <v>250.45895994360299</v>
      </c>
      <c r="EH122">
        <v>265.34808378336197</v>
      </c>
      <c r="EI122">
        <v>280.48614758057801</v>
      </c>
      <c r="EJ122">
        <v>295.76496425400302</v>
      </c>
      <c r="EK122">
        <v>311.06621437537598</v>
      </c>
      <c r="EL122" s="5">
        <v>326.26160046761498</v>
      </c>
      <c r="EN122" s="13">
        <v>8400</v>
      </c>
      <c r="EO122">
        <v>182.746937132369</v>
      </c>
      <c r="EP122">
        <v>195.16791056278601</v>
      </c>
      <c r="EQ122">
        <v>208.20342736086201</v>
      </c>
      <c r="ER122">
        <v>221.80652056737799</v>
      </c>
      <c r="ES122">
        <v>235.916359834399</v>
      </c>
      <c r="ET122">
        <v>250.45895994360299</v>
      </c>
      <c r="EU122">
        <v>265.34808378336197</v>
      </c>
      <c r="EV122">
        <v>280.48614758057801</v>
      </c>
      <c r="EW122">
        <v>295.76496425400302</v>
      </c>
      <c r="EX122">
        <v>311.06621437537598</v>
      </c>
      <c r="EY122" s="5">
        <v>326.26160046761498</v>
      </c>
      <c r="FA122" s="13">
        <v>8400</v>
      </c>
      <c r="FB122">
        <v>253.57904192964</v>
      </c>
      <c r="FC122">
        <v>271.85703228590501</v>
      </c>
      <c r="FD122">
        <v>291.05643774399999</v>
      </c>
      <c r="FE122">
        <v>311.08509237632001</v>
      </c>
      <c r="FF122">
        <v>331.82597975320999</v>
      </c>
      <c r="FG122">
        <v>353.139493151267</v>
      </c>
      <c r="FH122">
        <v>374.86629892322901</v>
      </c>
      <c r="FI122">
        <v>396.83043438025999</v>
      </c>
      <c r="FJ122">
        <v>418.84234996402301</v>
      </c>
      <c r="FK122">
        <v>440.70172411458901</v>
      </c>
      <c r="FL122" s="5">
        <v>462.20000019486201</v>
      </c>
      <c r="FN122" s="13">
        <v>8400</v>
      </c>
      <c r="FO122">
        <v>236.761973290236</v>
      </c>
      <c r="FP122">
        <v>253.733790238919</v>
      </c>
      <c r="FQ122">
        <v>271.57618979128802</v>
      </c>
      <c r="FR122">
        <v>290.211341992352</v>
      </c>
      <c r="FS122">
        <v>309.53867875404097</v>
      </c>
      <c r="FT122">
        <v>329.43638203610101</v>
      </c>
      <c r="FU122">
        <v>349.76337024974998</v>
      </c>
      <c r="FV122">
        <v>370.36148549867102</v>
      </c>
      <c r="FW122">
        <v>391.05764638786201</v>
      </c>
      <c r="FX122">
        <v>411.66583169918198</v>
      </c>
      <c r="FY122" s="5">
        <v>431.988869075487</v>
      </c>
      <c r="GA122" s="13">
        <v>8400</v>
      </c>
      <c r="GB122">
        <v>194.69208003268099</v>
      </c>
      <c r="GC122">
        <v>208.338392272237</v>
      </c>
      <c r="GD122">
        <v>222.68648931458199</v>
      </c>
      <c r="GE122">
        <v>237.68222851954701</v>
      </c>
      <c r="GF122">
        <v>253.25424293037401</v>
      </c>
      <c r="GG122">
        <v>269.314515254338</v>
      </c>
      <c r="GH122">
        <v>285.759207217864</v>
      </c>
      <c r="GI122">
        <v>302.46953552429898</v>
      </c>
      <c r="GJ122">
        <v>319.31252682610199</v>
      </c>
      <c r="GK122">
        <v>336.133392485412</v>
      </c>
      <c r="GL122" s="5">
        <v>352.76178274957101</v>
      </c>
      <c r="GN122" s="13">
        <v>8400</v>
      </c>
      <c r="GO122">
        <v>183.70494682742299</v>
      </c>
      <c r="GP122">
        <v>196.30156155335101</v>
      </c>
      <c r="GQ122">
        <v>209.52850071710299</v>
      </c>
      <c r="GR122">
        <v>223.337443211758</v>
      </c>
      <c r="GS122">
        <v>237.66543753886199</v>
      </c>
      <c r="GT122">
        <v>252.43553473877799</v>
      </c>
      <c r="GU122">
        <v>267.55761790318599</v>
      </c>
      <c r="GV122">
        <v>282.929233747995</v>
      </c>
      <c r="GW122">
        <v>298.43626376997798</v>
      </c>
      <c r="GX122">
        <v>313.95333168109801</v>
      </c>
      <c r="GY122" s="5">
        <v>329.34391643046501</v>
      </c>
      <c r="HA122" s="13">
        <v>8400</v>
      </c>
      <c r="HB122">
        <v>187.60487946407099</v>
      </c>
      <c r="HC122">
        <v>200.683301818573</v>
      </c>
      <c r="HD122">
        <v>214.42974939798501</v>
      </c>
      <c r="HE122">
        <v>228.79253974700299</v>
      </c>
      <c r="HF122">
        <v>243.70367663974901</v>
      </c>
      <c r="HG122">
        <v>259.07937378601798</v>
      </c>
      <c r="HH122">
        <v>274.82079961764498</v>
      </c>
      <c r="HI122">
        <v>290.81484364775002</v>
      </c>
      <c r="HJ122">
        <v>306.934744599407</v>
      </c>
      <c r="HK122">
        <v>323.04049087525902</v>
      </c>
      <c r="HL122" s="5">
        <v>338.97898911659598</v>
      </c>
    </row>
    <row r="123" spans="1:220" x14ac:dyDescent="0.25">
      <c r="A123" s="13">
        <v>9800</v>
      </c>
      <c r="B123">
        <v>321.43481420044998</v>
      </c>
      <c r="C123">
        <v>344.20619114916701</v>
      </c>
      <c r="D123">
        <v>367.82702289027497</v>
      </c>
      <c r="E123">
        <v>392.09257959834599</v>
      </c>
      <c r="F123">
        <v>416.78084046711098</v>
      </c>
      <c r="G123">
        <v>441.66450017429099</v>
      </c>
      <c r="H123">
        <v>466.52117160792602</v>
      </c>
      <c r="I123">
        <v>491.14080199747701</v>
      </c>
      <c r="J123">
        <v>515.33013967867805</v>
      </c>
      <c r="K123">
        <v>538.91465319681402</v>
      </c>
      <c r="L123" s="5">
        <v>561.73855137322096</v>
      </c>
      <c r="N123" s="13">
        <v>9800</v>
      </c>
      <c r="O123">
        <v>314.46982667033598</v>
      </c>
      <c r="P123">
        <v>336.82604867305702</v>
      </c>
      <c r="Q123">
        <v>360.070603565657</v>
      </c>
      <c r="R123">
        <v>384.01716160646299</v>
      </c>
      <c r="S123">
        <v>408.45791599354999</v>
      </c>
      <c r="T123">
        <v>433.17376587954101</v>
      </c>
      <c r="U123">
        <v>457.94371606502</v>
      </c>
      <c r="V123">
        <v>482.552495734437</v>
      </c>
      <c r="W123">
        <v>506.79598478042499</v>
      </c>
      <c r="X123">
        <v>530.48451367113898</v>
      </c>
      <c r="Y123" s="5">
        <v>553.44438241269904</v>
      </c>
      <c r="AA123" s="13">
        <v>9800</v>
      </c>
      <c r="AB123">
        <v>311.01027207928598</v>
      </c>
      <c r="AC123">
        <v>333.04245259196398</v>
      </c>
      <c r="AD123">
        <v>355.98012040686802</v>
      </c>
      <c r="AE123">
        <v>379.65229609027699</v>
      </c>
      <c r="AF123">
        <v>403.86464839216001</v>
      </c>
      <c r="AG123">
        <v>428.408149518475</v>
      </c>
      <c r="AH123">
        <v>453.06751645392001</v>
      </c>
      <c r="AI123">
        <v>477.62852031150402</v>
      </c>
      <c r="AJ123">
        <v>501.88367095942999</v>
      </c>
      <c r="AK123">
        <v>525.63617290965101</v>
      </c>
      <c r="AL123" s="5">
        <v>548.702312914093</v>
      </c>
      <c r="AN123" s="13">
        <v>9800</v>
      </c>
      <c r="AO123">
        <v>303.49062924308998</v>
      </c>
      <c r="AP123">
        <v>325.02945986202502</v>
      </c>
      <c r="AQ123">
        <v>347.49197025442101</v>
      </c>
      <c r="AR123">
        <v>370.72261825134302</v>
      </c>
      <c r="AS123">
        <v>394.54098963083402</v>
      </c>
      <c r="AT123">
        <v>418.74901214130301</v>
      </c>
      <c r="AU123">
        <v>443.13836204632503</v>
      </c>
      <c r="AV123">
        <v>467.497249235195</v>
      </c>
      <c r="AW123">
        <v>491.61607034436702</v>
      </c>
      <c r="AX123">
        <v>515.29172779220301</v>
      </c>
      <c r="AY123" s="5">
        <v>538.33064715573096</v>
      </c>
      <c r="BA123" s="13">
        <v>9800</v>
      </c>
      <c r="BB123">
        <v>295.83899530715399</v>
      </c>
      <c r="BC123">
        <v>316.85009293301499</v>
      </c>
      <c r="BD123">
        <v>338.79416552146</v>
      </c>
      <c r="BE123">
        <v>361.52984858325698</v>
      </c>
      <c r="BF123">
        <v>384.890224946373</v>
      </c>
      <c r="BG123">
        <v>408.68879303172798</v>
      </c>
      <c r="BH123">
        <v>432.72586408309797</v>
      </c>
      <c r="BI123">
        <v>456.79468373044398</v>
      </c>
      <c r="BJ123">
        <v>480.68679264869201</v>
      </c>
      <c r="BK123">
        <v>504.19638573787103</v>
      </c>
      <c r="BL123" s="5">
        <v>527.12363095893397</v>
      </c>
      <c r="BN123" s="13">
        <v>9800</v>
      </c>
      <c r="BO123">
        <v>182.94653455582699</v>
      </c>
      <c r="BP123">
        <v>195.026794026868</v>
      </c>
      <c r="BQ123">
        <v>207.68825518108301</v>
      </c>
      <c r="BR123">
        <v>220.88805545686699</v>
      </c>
      <c r="BS123">
        <v>234.571169759269</v>
      </c>
      <c r="BT123">
        <v>248.671147537915</v>
      </c>
      <c r="BU123">
        <v>263.11103632619898</v>
      </c>
      <c r="BV123">
        <v>277.80432137379103</v>
      </c>
      <c r="BW123">
        <v>292.65572988085</v>
      </c>
      <c r="BX123">
        <v>307.56178894744897</v>
      </c>
      <c r="BY123" s="5">
        <v>322.409166686454</v>
      </c>
      <c r="CA123" s="13">
        <v>9800</v>
      </c>
      <c r="CB123">
        <v>284.187312537222</v>
      </c>
      <c r="CC123">
        <v>304.28566609715102</v>
      </c>
      <c r="CD123">
        <v>325.31400119052103</v>
      </c>
      <c r="CE123">
        <v>347.15286700917898</v>
      </c>
      <c r="CF123">
        <v>369.65758684089099</v>
      </c>
      <c r="CG123">
        <v>392.66247899614501</v>
      </c>
      <c r="CH123">
        <v>415.985668180799</v>
      </c>
      <c r="CI123">
        <v>439.43395362403697</v>
      </c>
      <c r="CJ123">
        <v>462.80733039858899</v>
      </c>
      <c r="CK123">
        <v>485.90292771183999</v>
      </c>
      <c r="CL123" s="5">
        <v>508.51828127712798</v>
      </c>
      <c r="CN123" s="13">
        <v>9800</v>
      </c>
      <c r="CO123">
        <v>191.97108814491699</v>
      </c>
      <c r="CP123">
        <v>208.46048813696899</v>
      </c>
      <c r="CQ123">
        <v>226.19329725484201</v>
      </c>
      <c r="CR123">
        <v>245.128192139818</v>
      </c>
      <c r="CS123">
        <v>265.20339526160001</v>
      </c>
      <c r="CT123">
        <v>286.341876236193</v>
      </c>
      <c r="CU123">
        <v>308.45711062447702</v>
      </c>
      <c r="CV123">
        <v>331.30524446495099</v>
      </c>
      <c r="CW123">
        <v>354.23889465028702</v>
      </c>
      <c r="CX123">
        <v>377.46323583418399</v>
      </c>
      <c r="CY123" s="5">
        <v>400.77176775619103</v>
      </c>
      <c r="DA123" s="13">
        <v>9800</v>
      </c>
      <c r="DB123">
        <v>268.92610530559301</v>
      </c>
      <c r="DC123">
        <v>287.88873323403902</v>
      </c>
      <c r="DD123">
        <v>307.761490674789</v>
      </c>
      <c r="DE123">
        <v>328.44454681252199</v>
      </c>
      <c r="DF123">
        <v>349.814057250796</v>
      </c>
      <c r="DG123">
        <v>371.72504571533699</v>
      </c>
      <c r="DH123">
        <v>394.01487550663899</v>
      </c>
      <c r="DI123">
        <v>416.506906611148</v>
      </c>
      <c r="DJ123">
        <v>439.01401917635599</v>
      </c>
      <c r="DK123">
        <v>461.34180691542002</v>
      </c>
      <c r="DL123" s="5">
        <v>483.29136593254498</v>
      </c>
      <c r="DN123" s="13">
        <v>9800</v>
      </c>
      <c r="DO123">
        <v>216.03218389265101</v>
      </c>
      <c r="DP123">
        <v>230.94631448119301</v>
      </c>
      <c r="DQ123">
        <v>246.611498807012</v>
      </c>
      <c r="DR123">
        <v>262.96928094705902</v>
      </c>
      <c r="DS123">
        <v>279.94349316664801</v>
      </c>
      <c r="DT123">
        <v>297.44109214501998</v>
      </c>
      <c r="DU123">
        <v>315.353305780531</v>
      </c>
      <c r="DV123">
        <v>333.55687432784498</v>
      </c>
      <c r="DW123">
        <v>351.915207878145</v>
      </c>
      <c r="DX123">
        <v>370.27935179449003</v>
      </c>
      <c r="DY123" s="5">
        <v>388.48873456918</v>
      </c>
      <c r="EA123" s="13">
        <v>9800</v>
      </c>
      <c r="EB123">
        <v>183.57342505104901</v>
      </c>
      <c r="EC123">
        <v>195.76765894393799</v>
      </c>
      <c r="ED123">
        <v>208.55331904834901</v>
      </c>
      <c r="EE123">
        <v>221.886833546416</v>
      </c>
      <c r="EF123">
        <v>235.71201938989</v>
      </c>
      <c r="EG123">
        <v>249.96076841013499</v>
      </c>
      <c r="EH123">
        <v>264.55391819567399</v>
      </c>
      <c r="EI123">
        <v>279.40213510312702</v>
      </c>
      <c r="EJ123">
        <v>294.406657518077</v>
      </c>
      <c r="EK123">
        <v>309.45979093878799</v>
      </c>
      <c r="EL123" s="5">
        <v>324.44290756272699</v>
      </c>
      <c r="EN123" s="13">
        <v>9800</v>
      </c>
      <c r="EO123">
        <v>183.57342505104901</v>
      </c>
      <c r="EP123">
        <v>195.76765894393799</v>
      </c>
      <c r="EQ123">
        <v>208.55331904834901</v>
      </c>
      <c r="ER123">
        <v>221.886833546416</v>
      </c>
      <c r="ES123">
        <v>235.71201938989</v>
      </c>
      <c r="ET123">
        <v>249.96076841013499</v>
      </c>
      <c r="EU123">
        <v>264.55391819567399</v>
      </c>
      <c r="EV123">
        <v>279.40213510312702</v>
      </c>
      <c r="EW123">
        <v>294.406657518077</v>
      </c>
      <c r="EX123">
        <v>309.45979093878799</v>
      </c>
      <c r="EY123" s="5">
        <v>324.44290756272699</v>
      </c>
      <c r="FA123" s="13">
        <v>9800</v>
      </c>
      <c r="FB123">
        <v>254.29852751563999</v>
      </c>
      <c r="FC123">
        <v>272.14194209262001</v>
      </c>
      <c r="FD123">
        <v>290.861970538999</v>
      </c>
      <c r="FE123">
        <v>310.374045811798</v>
      </c>
      <c r="FF123">
        <v>330.57128001552599</v>
      </c>
      <c r="FG123">
        <v>351.32646269357002</v>
      </c>
      <c r="FH123">
        <v>372.49457782429897</v>
      </c>
      <c r="FI123">
        <v>393.91551804953099</v>
      </c>
      <c r="FJ123">
        <v>415.41673757791898</v>
      </c>
      <c r="FK123">
        <v>436.81568450403199</v>
      </c>
      <c r="FL123" s="5">
        <v>457.92195814713199</v>
      </c>
      <c r="FN123" s="13">
        <v>9800</v>
      </c>
      <c r="FO123">
        <v>237.401251977779</v>
      </c>
      <c r="FP123">
        <v>253.96942602835099</v>
      </c>
      <c r="FQ123">
        <v>271.365995888626</v>
      </c>
      <c r="FR123">
        <v>289.519577806298</v>
      </c>
      <c r="FS123">
        <v>308.33842246665</v>
      </c>
      <c r="FT123">
        <v>327.71175975445499</v>
      </c>
      <c r="FU123">
        <v>347.51156856654097</v>
      </c>
      <c r="FV123">
        <v>367.59450848604598</v>
      </c>
      <c r="FW123">
        <v>387.803799868981</v>
      </c>
      <c r="FX123">
        <v>407.97092292082101</v>
      </c>
      <c r="FY123" s="5">
        <v>427.917100230269</v>
      </c>
      <c r="GA123" s="13">
        <v>9800</v>
      </c>
      <c r="GB123">
        <v>195.225586351468</v>
      </c>
      <c r="GC123">
        <v>208.56350612532799</v>
      </c>
      <c r="GD123">
        <v>222.57142765727301</v>
      </c>
      <c r="GE123">
        <v>237.199665115882</v>
      </c>
      <c r="GF123">
        <v>252.38310997190601</v>
      </c>
      <c r="GG123">
        <v>268.04180119475001</v>
      </c>
      <c r="GH123">
        <v>284.08171999404101</v>
      </c>
      <c r="GI123">
        <v>300.387770743239</v>
      </c>
      <c r="GJ123">
        <v>316.84060813784203</v>
      </c>
      <c r="GK123">
        <v>333.31034443170199</v>
      </c>
      <c r="GL123" s="5">
        <v>349.652383321983</v>
      </c>
      <c r="GN123" s="13">
        <v>9800</v>
      </c>
      <c r="GO123">
        <v>184.41783060067701</v>
      </c>
      <c r="GP123">
        <v>196.76591382351799</v>
      </c>
      <c r="GQ123">
        <v>209.71913129028101</v>
      </c>
      <c r="GR123">
        <v>223.23285214311099</v>
      </c>
      <c r="GS123">
        <v>237.24920570734699</v>
      </c>
      <c r="GT123">
        <v>251.69770073040101</v>
      </c>
      <c r="GU123">
        <v>266.49602943452697</v>
      </c>
      <c r="GV123">
        <v>281.55088132139298</v>
      </c>
      <c r="GW123">
        <v>296.75861520887997</v>
      </c>
      <c r="GX123">
        <v>312.005685577836</v>
      </c>
      <c r="GY123" s="5">
        <v>327.16620444501501</v>
      </c>
      <c r="HA123" s="13">
        <v>9800</v>
      </c>
      <c r="HB123">
        <v>188.133934777288</v>
      </c>
      <c r="HC123">
        <v>200.92199626895001</v>
      </c>
      <c r="HD123">
        <v>214.34868003237099</v>
      </c>
      <c r="HE123">
        <v>228.366594099693</v>
      </c>
      <c r="HF123">
        <v>242.91371489941901</v>
      </c>
      <c r="HG123">
        <v>257.91390957760802</v>
      </c>
      <c r="HH123">
        <v>273.27765783647499</v>
      </c>
      <c r="HI123">
        <v>288.902793134798</v>
      </c>
      <c r="HJ123">
        <v>304.675112459324</v>
      </c>
      <c r="HK123">
        <v>320.46876016952899</v>
      </c>
      <c r="HL123" s="5">
        <v>336.128232804368</v>
      </c>
    </row>
    <row r="124" spans="1:220" x14ac:dyDescent="0.25">
      <c r="A124" s="13">
        <v>11200</v>
      </c>
      <c r="B124">
        <v>321.675153193254</v>
      </c>
      <c r="C124">
        <v>343.88612919565401</v>
      </c>
      <c r="D124">
        <v>366.89783417563802</v>
      </c>
      <c r="E124">
        <v>390.51798810539202</v>
      </c>
      <c r="F124">
        <v>414.53906027167301</v>
      </c>
      <c r="G124">
        <v>438.74925298603301</v>
      </c>
      <c r="H124">
        <v>462.94181293640298</v>
      </c>
      <c r="I124">
        <v>486.92178679543099</v>
      </c>
      <c r="J124">
        <v>510.51006827759301</v>
      </c>
      <c r="K124">
        <v>533.54509514510005</v>
      </c>
      <c r="L124" s="5">
        <v>555.88278647618699</v>
      </c>
      <c r="N124" s="13">
        <v>11200</v>
      </c>
      <c r="O124">
        <v>314.93674935951998</v>
      </c>
      <c r="P124">
        <v>336.74773436176997</v>
      </c>
      <c r="Q124">
        <v>359.39936524711499</v>
      </c>
      <c r="R124">
        <v>382.71773771538199</v>
      </c>
      <c r="S124">
        <v>406.509546266884</v>
      </c>
      <c r="T124">
        <v>430.57127905888802</v>
      </c>
      <c r="U124">
        <v>454.69772961442999</v>
      </c>
      <c r="V124">
        <v>478.688934719592</v>
      </c>
      <c r="W124">
        <v>502.35515188419402</v>
      </c>
      <c r="X124">
        <v>525.519911288907</v>
      </c>
      <c r="Y124" s="5">
        <v>548.02143454079305</v>
      </c>
      <c r="AA124" s="13">
        <v>11200</v>
      </c>
      <c r="AB124">
        <v>311.66717770330501</v>
      </c>
      <c r="AC124">
        <v>333.16886845449898</v>
      </c>
      <c r="AD124">
        <v>355.52922884011298</v>
      </c>
      <c r="AE124">
        <v>378.58934815982502</v>
      </c>
      <c r="AF124">
        <v>402.16908212464398</v>
      </c>
      <c r="AG124">
        <v>426.074786937959</v>
      </c>
      <c r="AH124">
        <v>450.10690129762702</v>
      </c>
      <c r="AI124">
        <v>474.06656660719602</v>
      </c>
      <c r="AJ124">
        <v>497.760830671181</v>
      </c>
      <c r="AK124">
        <v>521.00631531052602</v>
      </c>
      <c r="AL124" s="5">
        <v>543.63146627109097</v>
      </c>
      <c r="AN124" s="13">
        <v>11200</v>
      </c>
      <c r="AO124">
        <v>304.25075235201098</v>
      </c>
      <c r="AP124">
        <v>325.27315109955299</v>
      </c>
      <c r="AQ124">
        <v>347.17256989764297</v>
      </c>
      <c r="AR124">
        <v>369.80501146301998</v>
      </c>
      <c r="AS124">
        <v>393.003856536461</v>
      </c>
      <c r="AT124">
        <v>416.58624988535098</v>
      </c>
      <c r="AU124">
        <v>440.35969369994399</v>
      </c>
      <c r="AV124">
        <v>464.12813967081797</v>
      </c>
      <c r="AW124">
        <v>487.69711808751299</v>
      </c>
      <c r="AX124">
        <v>510.87770282831201</v>
      </c>
      <c r="AY124" s="5">
        <v>533.48931760964797</v>
      </c>
      <c r="BA124" s="13">
        <v>11200</v>
      </c>
      <c r="BB124">
        <v>296.65616330270399</v>
      </c>
      <c r="BC124">
        <v>317.164248013117</v>
      </c>
      <c r="BD124">
        <v>338.55880582430001</v>
      </c>
      <c r="BE124">
        <v>360.70938012730898</v>
      </c>
      <c r="BF124">
        <v>383.46231605613502</v>
      </c>
      <c r="BG124">
        <v>406.646005372704</v>
      </c>
      <c r="BH124">
        <v>430.07653778361703</v>
      </c>
      <c r="BI124">
        <v>453.56315108832302</v>
      </c>
      <c r="BJ124">
        <v>476.91304803131999</v>
      </c>
      <c r="BK124">
        <v>499.93535145586998</v>
      </c>
      <c r="BL124" s="5">
        <v>522.44414428013704</v>
      </c>
      <c r="BN124" s="13">
        <v>11200</v>
      </c>
      <c r="BO124">
        <v>183.92574987981101</v>
      </c>
      <c r="BP124">
        <v>195.80285397114301</v>
      </c>
      <c r="BQ124">
        <v>208.240435826994</v>
      </c>
      <c r="BR124">
        <v>221.19855113042999</v>
      </c>
      <c r="BS124">
        <v>234.62614881189899</v>
      </c>
      <c r="BT124">
        <v>248.46177895191701</v>
      </c>
      <c r="BU124">
        <v>262.63447661571701</v>
      </c>
      <c r="BV124">
        <v>277.06466959543502</v>
      </c>
      <c r="BW124">
        <v>291.66329622388201</v>
      </c>
      <c r="BX124">
        <v>306.33143110902199</v>
      </c>
      <c r="BY124" s="5">
        <v>320.970790869317</v>
      </c>
      <c r="CA124" s="13">
        <v>11200</v>
      </c>
      <c r="CB124">
        <v>285.089318491374</v>
      </c>
      <c r="CC124">
        <v>304.71201986854101</v>
      </c>
      <c r="CD124">
        <v>325.21916292956399</v>
      </c>
      <c r="CE124">
        <v>346.50086932085702</v>
      </c>
      <c r="CF124">
        <v>368.42443932494399</v>
      </c>
      <c r="CG124">
        <v>390.83803746901998</v>
      </c>
      <c r="CH124">
        <v>413.57490841945099</v>
      </c>
      <c r="CI124">
        <v>436.457666199914</v>
      </c>
      <c r="CJ124">
        <v>459.30230224840398</v>
      </c>
      <c r="CK124">
        <v>481.921695712136</v>
      </c>
      <c r="CL124" s="5">
        <v>504.12854076346798</v>
      </c>
      <c r="CN124" s="13">
        <v>11200</v>
      </c>
      <c r="CO124">
        <v>192.29794580582299</v>
      </c>
      <c r="CP124">
        <v>208.460012128481</v>
      </c>
      <c r="CQ124">
        <v>225.815744976079</v>
      </c>
      <c r="CR124">
        <v>244.326180051888</v>
      </c>
      <c r="CS124">
        <v>263.933212890346</v>
      </c>
      <c r="CT124">
        <v>284.564273114635</v>
      </c>
      <c r="CU124">
        <v>306.13754243096997</v>
      </c>
      <c r="CV124">
        <v>328.33728994617297</v>
      </c>
      <c r="CW124">
        <v>350.82782321066298</v>
      </c>
      <c r="CX124">
        <v>373.66911173176601</v>
      </c>
      <c r="CY124" s="5">
        <v>396.68199194282897</v>
      </c>
      <c r="DA124" s="13">
        <v>11200</v>
      </c>
      <c r="DB124">
        <v>269.796323650923</v>
      </c>
      <c r="DC124">
        <v>288.31036300608997</v>
      </c>
      <c r="DD124">
        <v>307.690234453811</v>
      </c>
      <c r="DE124">
        <v>327.844313203929</v>
      </c>
      <c r="DF124">
        <v>348.65934456022399</v>
      </c>
      <c r="DG124">
        <v>370.00296422349498</v>
      </c>
      <c r="DH124">
        <v>391.72673408630499</v>
      </c>
      <c r="DI124">
        <v>413.66934599671703</v>
      </c>
      <c r="DJ124">
        <v>435.65971283546401</v>
      </c>
      <c r="DK124">
        <v>457.51976776493802</v>
      </c>
      <c r="DL124" s="5">
        <v>479.06689706613997</v>
      </c>
      <c r="DN124" s="13">
        <v>11200</v>
      </c>
      <c r="DO124">
        <v>216.71079701647301</v>
      </c>
      <c r="DP124">
        <v>231.28461407178</v>
      </c>
      <c r="DQ124">
        <v>246.57435219445</v>
      </c>
      <c r="DR124">
        <v>262.52626425503399</v>
      </c>
      <c r="DS124">
        <v>279.07074139925402</v>
      </c>
      <c r="DT124">
        <v>296.12310755702401</v>
      </c>
      <c r="DU124">
        <v>313.58468321795903</v>
      </c>
      <c r="DV124">
        <v>331.34392503854798</v>
      </c>
      <c r="DW124">
        <v>349.27747758478699</v>
      </c>
      <c r="DX124">
        <v>367.25103051153098</v>
      </c>
      <c r="DY124" s="5">
        <v>385.119944158424</v>
      </c>
      <c r="EA124" s="13">
        <v>11200</v>
      </c>
      <c r="EB124">
        <v>184.473972215782</v>
      </c>
      <c r="EC124">
        <v>196.45028365569399</v>
      </c>
      <c r="ED124">
        <v>208.99587934125799</v>
      </c>
      <c r="EE124">
        <v>222.070264624782</v>
      </c>
      <c r="EF124">
        <v>235.62147312058201</v>
      </c>
      <c r="EG124">
        <v>249.586730888663</v>
      </c>
      <c r="EH124">
        <v>263.89329418871301</v>
      </c>
      <c r="EI124">
        <v>278.459306669103</v>
      </c>
      <c r="EJ124">
        <v>293.19261001748498</v>
      </c>
      <c r="EK124">
        <v>307.99017130640601</v>
      </c>
      <c r="EL124" s="5">
        <v>322.75006102624002</v>
      </c>
      <c r="EN124" s="13">
        <v>11200</v>
      </c>
      <c r="EO124">
        <v>184.473972215782</v>
      </c>
      <c r="EP124">
        <v>196.45028365569399</v>
      </c>
      <c r="EQ124">
        <v>208.99587934125799</v>
      </c>
      <c r="ER124">
        <v>222.070264624782</v>
      </c>
      <c r="ES124">
        <v>235.62147312058201</v>
      </c>
      <c r="ET124">
        <v>249.586730888663</v>
      </c>
      <c r="EU124">
        <v>263.89329418871301</v>
      </c>
      <c r="EV124">
        <v>278.459306669103</v>
      </c>
      <c r="EW124">
        <v>293.19261001748498</v>
      </c>
      <c r="EX124">
        <v>307.99017130640601</v>
      </c>
      <c r="EY124" s="5">
        <v>322.75006102624002</v>
      </c>
      <c r="FA124" s="13">
        <v>11200</v>
      </c>
      <c r="FB124">
        <v>255.11999875102299</v>
      </c>
      <c r="FC124">
        <v>272.54339329501897</v>
      </c>
      <c r="FD124">
        <v>290.80100934281597</v>
      </c>
      <c r="FE124">
        <v>309.81526724522701</v>
      </c>
      <c r="FF124">
        <v>329.48854037098698</v>
      </c>
      <c r="FG124">
        <v>349.70492319079699</v>
      </c>
      <c r="FH124">
        <v>370.33244721455702</v>
      </c>
      <c r="FI124">
        <v>391.225465071386</v>
      </c>
      <c r="FJ124">
        <v>412.22697281070498</v>
      </c>
      <c r="FK124">
        <v>433.17072283400103</v>
      </c>
      <c r="FL124" s="5">
        <v>453.88306986944701</v>
      </c>
      <c r="FN124" s="13">
        <v>11200</v>
      </c>
      <c r="FO124">
        <v>238.140370039196</v>
      </c>
      <c r="FP124">
        <v>254.32006884854999</v>
      </c>
      <c r="FQ124">
        <v>271.28835080127197</v>
      </c>
      <c r="FR124">
        <v>288.979716139517</v>
      </c>
      <c r="FS124">
        <v>307.31041834157099</v>
      </c>
      <c r="FT124">
        <v>326.17968259793901</v>
      </c>
      <c r="FU124">
        <v>345.47128943806501</v>
      </c>
      <c r="FV124">
        <v>365.05529122862799</v>
      </c>
      <c r="FW124">
        <v>384.78966852306502</v>
      </c>
      <c r="FX124">
        <v>404.52180278213098</v>
      </c>
      <c r="FY124" s="5">
        <v>424.08972214596503</v>
      </c>
      <c r="GA124" s="13">
        <v>11200</v>
      </c>
      <c r="GB124">
        <v>195.85582372101999</v>
      </c>
      <c r="GC124">
        <v>208.89998038320499</v>
      </c>
      <c r="GD124">
        <v>222.583880939745</v>
      </c>
      <c r="GE124">
        <v>236.86004763120201</v>
      </c>
      <c r="GF124">
        <v>251.66935759650099</v>
      </c>
      <c r="GG124">
        <v>266.93852486417398</v>
      </c>
      <c r="GH124">
        <v>282.58168468477402</v>
      </c>
      <c r="GI124">
        <v>298.50118911861398</v>
      </c>
      <c r="GJ124">
        <v>314.588291793233</v>
      </c>
      <c r="GK124">
        <v>330.72362549002497</v>
      </c>
      <c r="GL124" s="5">
        <v>346.77743749105002</v>
      </c>
      <c r="GN124" s="13">
        <v>11200</v>
      </c>
      <c r="GO124">
        <v>185.21502207385799</v>
      </c>
      <c r="GP124">
        <v>197.32562849382001</v>
      </c>
      <c r="GQ124">
        <v>210.01736095749001</v>
      </c>
      <c r="GR124">
        <v>223.24889941575699</v>
      </c>
      <c r="GS124">
        <v>236.966940574527</v>
      </c>
      <c r="GT124">
        <v>251.10680424868801</v>
      </c>
      <c r="GU124">
        <v>265.593211767919</v>
      </c>
      <c r="GV124">
        <v>280.34107991658698</v>
      </c>
      <c r="GW124">
        <v>295.25392393600703</v>
      </c>
      <c r="GX124">
        <v>310.22302977310397</v>
      </c>
      <c r="GY124" s="5">
        <v>325.14144130142</v>
      </c>
      <c r="HA124" s="13">
        <v>11200</v>
      </c>
      <c r="HB124">
        <v>188.76156334447501</v>
      </c>
      <c r="HC124">
        <v>201.273816578804</v>
      </c>
      <c r="HD124">
        <v>214.396880177024</v>
      </c>
      <c r="HE124">
        <v>228.08716935362</v>
      </c>
      <c r="HF124">
        <v>242.28796861724501</v>
      </c>
      <c r="HG124">
        <v>256.92995415319098</v>
      </c>
      <c r="HH124">
        <v>271.93189628926399</v>
      </c>
      <c r="HI124">
        <v>287.199024496064</v>
      </c>
      <c r="HJ124">
        <v>302.62218082564198</v>
      </c>
      <c r="HK124">
        <v>318.09263110192501</v>
      </c>
      <c r="HL124" s="5">
        <v>333.486314032949</v>
      </c>
    </row>
    <row r="125" spans="1:220" x14ac:dyDescent="0.25">
      <c r="A125" s="13">
        <v>12600</v>
      </c>
      <c r="B125">
        <v>321.89846077166902</v>
      </c>
      <c r="C125">
        <v>343.550240983989</v>
      </c>
      <c r="D125">
        <v>365.95604321998201</v>
      </c>
      <c r="E125">
        <v>388.93561107211002</v>
      </c>
      <c r="F125">
        <v>412.29527746529999</v>
      </c>
      <c r="G125">
        <v>435.83798461989397</v>
      </c>
      <c r="H125">
        <v>459.37176364189497</v>
      </c>
      <c r="I125">
        <v>482.71588159599997</v>
      </c>
      <c r="J125">
        <v>505.70451140125999</v>
      </c>
      <c r="K125">
        <v>528.18824093292096</v>
      </c>
      <c r="L125" s="5">
        <v>550.03395449146103</v>
      </c>
      <c r="N125" s="13">
        <v>12600</v>
      </c>
      <c r="O125">
        <v>315.432873329073</v>
      </c>
      <c r="P125">
        <v>336.70240125636002</v>
      </c>
      <c r="Q125">
        <v>358.766998312189</v>
      </c>
      <c r="R125">
        <v>381.46472321077601</v>
      </c>
      <c r="S125">
        <v>404.61610648207102</v>
      </c>
      <c r="T125">
        <v>428.032417879901</v>
      </c>
      <c r="U125">
        <v>451.52334997527402</v>
      </c>
      <c r="V125">
        <v>474.90332615735798</v>
      </c>
      <c r="W125">
        <v>497.99607019430499</v>
      </c>
      <c r="X125">
        <v>520.63744345889404</v>
      </c>
      <c r="Y125" s="5">
        <v>542.67679102037005</v>
      </c>
      <c r="AA125" s="13">
        <v>12600</v>
      </c>
      <c r="AB125">
        <v>312.38754098812399</v>
      </c>
      <c r="AC125">
        <v>333.36489678081898</v>
      </c>
      <c r="AD125">
        <v>355.156203202249</v>
      </c>
      <c r="AE125">
        <v>377.61410024069602</v>
      </c>
      <c r="AF125">
        <v>400.57191871246903</v>
      </c>
      <c r="AG125">
        <v>423.85055726835498</v>
      </c>
      <c r="AH125">
        <v>447.26526641709</v>
      </c>
      <c r="AI125">
        <v>470.63162966290201</v>
      </c>
      <c r="AJ125">
        <v>493.77032412289799</v>
      </c>
      <c r="AK125">
        <v>516.51052859965603</v>
      </c>
      <c r="AL125" s="5">
        <v>538.69205882540598</v>
      </c>
      <c r="AN125" s="13">
        <v>12600</v>
      </c>
      <c r="AO125">
        <v>305.095292557363</v>
      </c>
      <c r="AP125">
        <v>325.609407476689</v>
      </c>
      <c r="AQ125">
        <v>346.95599734117701</v>
      </c>
      <c r="AR125">
        <v>369.00203723138799</v>
      </c>
      <c r="AS125">
        <v>391.59393370677799</v>
      </c>
      <c r="AT125">
        <v>414.56314892996801</v>
      </c>
      <c r="AU125">
        <v>437.73204565489101</v>
      </c>
      <c r="AV125">
        <v>460.91934017846103</v>
      </c>
      <c r="AW125">
        <v>483.94474837811703</v>
      </c>
      <c r="AX125">
        <v>506.63262714009198</v>
      </c>
      <c r="AY125" s="5">
        <v>528.81459306362501</v>
      </c>
      <c r="BA125" s="13">
        <v>12600</v>
      </c>
      <c r="BB125">
        <v>297.57016713555299</v>
      </c>
      <c r="BC125">
        <v>317.58499536163703</v>
      </c>
      <c r="BD125">
        <v>338.44193899624599</v>
      </c>
      <c r="BE125">
        <v>360.02083724770102</v>
      </c>
      <c r="BF125">
        <v>382.18048154835799</v>
      </c>
      <c r="BG125">
        <v>404.76320234014003</v>
      </c>
      <c r="BH125">
        <v>427.59984114095897</v>
      </c>
      <c r="BI125">
        <v>450.514587429095</v>
      </c>
      <c r="BJ125">
        <v>473.32929795195002</v>
      </c>
      <c r="BK125">
        <v>495.86708348949702</v>
      </c>
      <c r="BL125" s="5">
        <v>517.95509791824395</v>
      </c>
      <c r="BN125" s="13">
        <v>12600</v>
      </c>
      <c r="BO125">
        <v>184.96256817504599</v>
      </c>
      <c r="BP125">
        <v>196.64173081120501</v>
      </c>
      <c r="BQ125">
        <v>208.86137667638201</v>
      </c>
      <c r="BR125">
        <v>221.584259623832</v>
      </c>
      <c r="BS125">
        <v>234.76299175864699</v>
      </c>
      <c r="BT125">
        <v>248.339691306958</v>
      </c>
      <c r="BU125">
        <v>262.247862048608</v>
      </c>
      <c r="BV125">
        <v>276.41499541386901</v>
      </c>
      <c r="BW125">
        <v>290.76057633218699</v>
      </c>
      <c r="BX125">
        <v>305.19766144670501</v>
      </c>
      <c r="BY125" s="5">
        <v>319.63321280406899</v>
      </c>
      <c r="CA125" s="13">
        <v>12600</v>
      </c>
      <c r="CB125">
        <v>286.100606725099</v>
      </c>
      <c r="CC125">
        <v>305.25955774062902</v>
      </c>
      <c r="CD125">
        <v>325.259609677632</v>
      </c>
      <c r="CE125">
        <v>345.99982356792202</v>
      </c>
      <c r="CF125">
        <v>367.358628517103</v>
      </c>
      <c r="CG125">
        <v>389.19702876025298</v>
      </c>
      <c r="CH125">
        <v>411.36228707567898</v>
      </c>
      <c r="CI125">
        <v>433.69169525198498</v>
      </c>
      <c r="CJ125">
        <v>456.01612178465899</v>
      </c>
      <c r="CK125">
        <v>478.16313932182499</v>
      </c>
      <c r="CL125" s="5">
        <v>499.95964574205402</v>
      </c>
      <c r="CN125" s="13">
        <v>12600</v>
      </c>
      <c r="CO125">
        <v>191.81539023501199</v>
      </c>
      <c r="CP125">
        <v>207.87918337294599</v>
      </c>
      <c r="CQ125">
        <v>225.12434629924701</v>
      </c>
      <c r="CR125">
        <v>243.51191468897099</v>
      </c>
      <c r="CS125">
        <v>262.98392730771502</v>
      </c>
      <c r="CT125">
        <v>283.46800290508702</v>
      </c>
      <c r="CU125">
        <v>304.88246164378</v>
      </c>
      <c r="CV125">
        <v>326.95440726641999</v>
      </c>
      <c r="CW125">
        <v>349.39411573850202</v>
      </c>
      <c r="CX125">
        <v>372.23369381579897</v>
      </c>
      <c r="CY125" s="5">
        <v>395.31092769670801</v>
      </c>
      <c r="DA125" s="13">
        <v>12600</v>
      </c>
      <c r="DB125">
        <v>270.77512059249</v>
      </c>
      <c r="DC125">
        <v>288.85374447765901</v>
      </c>
      <c r="DD125">
        <v>307.75615322538499</v>
      </c>
      <c r="DE125">
        <v>327.39831489435102</v>
      </c>
      <c r="DF125">
        <v>347.676723902655</v>
      </c>
      <c r="DG125">
        <v>368.47060239263999</v>
      </c>
      <c r="DH125">
        <v>389.64455290597499</v>
      </c>
      <c r="DI125">
        <v>411.05136442978102</v>
      </c>
      <c r="DJ125">
        <v>432.534725864591</v>
      </c>
      <c r="DK125">
        <v>453.93168402921901</v>
      </c>
      <c r="DL125" s="5">
        <v>475.07477210684999</v>
      </c>
      <c r="DN125" s="13">
        <v>12600</v>
      </c>
      <c r="DO125">
        <v>217.483189497344</v>
      </c>
      <c r="DP125">
        <v>231.73012491839799</v>
      </c>
      <c r="DQ125">
        <v>246.65982513349201</v>
      </c>
      <c r="DR125">
        <v>262.22282543781398</v>
      </c>
      <c r="DS125">
        <v>278.35544527329</v>
      </c>
      <c r="DT125">
        <v>294.980542542065</v>
      </c>
      <c r="DU125">
        <v>312.00850379788699</v>
      </c>
      <c r="DV125">
        <v>329.33829814739499</v>
      </c>
      <c r="DW125">
        <v>346.85844545856202</v>
      </c>
      <c r="DX125">
        <v>364.44779578788899</v>
      </c>
      <c r="DY125" s="5">
        <v>381.97607506800398</v>
      </c>
      <c r="EA125" s="13">
        <v>12600</v>
      </c>
      <c r="EB125">
        <v>185.439645461005</v>
      </c>
      <c r="EC125">
        <v>197.204816536549</v>
      </c>
      <c r="ED125">
        <v>209.51801303919001</v>
      </c>
      <c r="EE125">
        <v>222.341563980768</v>
      </c>
      <c r="EF125">
        <v>235.62736168786799</v>
      </c>
      <c r="EG125">
        <v>249.31631720010199</v>
      </c>
      <c r="EH125">
        <v>263.34035645991702</v>
      </c>
      <c r="EI125">
        <v>277.62524091660401</v>
      </c>
      <c r="EJ125">
        <v>292.08810489056202</v>
      </c>
      <c r="EK125">
        <v>306.63912908115702</v>
      </c>
      <c r="EL125" s="5">
        <v>321.18181742322298</v>
      </c>
      <c r="EN125" s="13">
        <v>12600</v>
      </c>
      <c r="EO125">
        <v>185.439645461005</v>
      </c>
      <c r="EP125">
        <v>197.204816536549</v>
      </c>
      <c r="EQ125">
        <v>209.51801303919001</v>
      </c>
      <c r="ER125">
        <v>222.341563980768</v>
      </c>
      <c r="ES125">
        <v>235.62736168786799</v>
      </c>
      <c r="ET125">
        <v>249.31631720010199</v>
      </c>
      <c r="EU125">
        <v>263.34035645991702</v>
      </c>
      <c r="EV125">
        <v>277.62524091660401</v>
      </c>
      <c r="EW125">
        <v>292.08810489056202</v>
      </c>
      <c r="EX125">
        <v>306.63912908115702</v>
      </c>
      <c r="EY125" s="5">
        <v>321.18181742322298</v>
      </c>
      <c r="FA125" s="13">
        <v>12600</v>
      </c>
      <c r="FB125">
        <v>256.04620686184501</v>
      </c>
      <c r="FC125">
        <v>273.06334405825902</v>
      </c>
      <c r="FD125">
        <v>290.87455728093602</v>
      </c>
      <c r="FE125">
        <v>309.40868929246102</v>
      </c>
      <c r="FF125">
        <v>328.576580287257</v>
      </c>
      <c r="FG125">
        <v>348.27263357101998</v>
      </c>
      <c r="FH125">
        <v>368.37676941667502</v>
      </c>
      <c r="FI125">
        <v>388.7565243336</v>
      </c>
      <c r="FJ125">
        <v>409.269091818091</v>
      </c>
      <c r="FK125">
        <v>429.76316826664203</v>
      </c>
      <c r="FL125" s="5">
        <v>450.08054421756202</v>
      </c>
      <c r="FN125" s="13">
        <v>12600</v>
      </c>
      <c r="FO125">
        <v>238.979196399344</v>
      </c>
      <c r="FP125">
        <v>254.78440680850201</v>
      </c>
      <c r="FQ125">
        <v>271.34057651183599</v>
      </c>
      <c r="FR125">
        <v>288.58758238092901</v>
      </c>
      <c r="FS125">
        <v>306.44894815418701</v>
      </c>
      <c r="FT125">
        <v>324.83295075445898</v>
      </c>
      <c r="FU125">
        <v>343.634042472685</v>
      </c>
      <c r="FV125">
        <v>362.734384693523</v>
      </c>
      <c r="FW125">
        <v>382.005319345815</v>
      </c>
      <c r="FX125">
        <v>401.30866126478099</v>
      </c>
      <c r="FY125" s="5">
        <v>420.49776241402202</v>
      </c>
      <c r="GA125" s="13">
        <v>12600</v>
      </c>
      <c r="GB125">
        <v>196.56539434128999</v>
      </c>
      <c r="GC125">
        <v>209.32660534620899</v>
      </c>
      <c r="GD125">
        <v>222.69851831961699</v>
      </c>
      <c r="GE125">
        <v>236.638718656344</v>
      </c>
      <c r="GF125">
        <v>251.092326400248</v>
      </c>
      <c r="GG125">
        <v>265.992550783524</v>
      </c>
      <c r="GH125">
        <v>281.26142518483198</v>
      </c>
      <c r="GI125">
        <v>296.81057222194897</v>
      </c>
      <c r="GJ125">
        <v>312.54186642329501</v>
      </c>
      <c r="GK125">
        <v>328.34790054201397</v>
      </c>
      <c r="GL125" s="5">
        <v>344.11221195215597</v>
      </c>
      <c r="GN125" s="13">
        <v>12600</v>
      </c>
      <c r="GO125">
        <v>186.08671408474601</v>
      </c>
      <c r="GP125">
        <v>197.968633940948</v>
      </c>
      <c r="GQ125">
        <v>210.40875124598799</v>
      </c>
      <c r="GR125">
        <v>223.36875525103201</v>
      </c>
      <c r="GS125">
        <v>236.79948501605401</v>
      </c>
      <c r="GT125">
        <v>250.640124646831</v>
      </c>
      <c r="GU125">
        <v>264.82035984775598</v>
      </c>
      <c r="GV125">
        <v>279.26349914955603</v>
      </c>
      <c r="GW125">
        <v>293.88338166004303</v>
      </c>
      <c r="GX125">
        <v>308.58618847873799</v>
      </c>
      <c r="GY125" s="5">
        <v>323.27065491762102</v>
      </c>
      <c r="HA125" s="13">
        <v>12600</v>
      </c>
      <c r="HB125">
        <v>189.477739824982</v>
      </c>
      <c r="HC125">
        <v>201.72624671165801</v>
      </c>
      <c r="HD125">
        <v>214.559205182055</v>
      </c>
      <c r="HE125">
        <v>227.935549403235</v>
      </c>
      <c r="HF125">
        <v>241.80232230465501</v>
      </c>
      <c r="HG125">
        <v>256.0966278427</v>
      </c>
      <c r="HH125">
        <v>270.74421369161098</v>
      </c>
      <c r="HI125">
        <v>285.660873984072</v>
      </c>
      <c r="HJ125">
        <v>300.75304384071802</v>
      </c>
      <c r="HK125">
        <v>315.91819581699201</v>
      </c>
      <c r="HL125" s="5">
        <v>331.04499412365402</v>
      </c>
    </row>
    <row r="126" spans="1:220" x14ac:dyDescent="0.25">
      <c r="A126" s="13">
        <v>14000</v>
      </c>
      <c r="B126">
        <v>321.93608093259502</v>
      </c>
      <c r="C126">
        <v>343.48907031640499</v>
      </c>
      <c r="D126">
        <v>365.78802514001899</v>
      </c>
      <c r="E126">
        <v>388.65477112140502</v>
      </c>
      <c r="F126">
        <v>411.89802910781299</v>
      </c>
      <c r="G126">
        <v>435.32327062893</v>
      </c>
      <c r="H126">
        <v>458.74105634134798</v>
      </c>
      <c r="I126">
        <v>481.973080549766</v>
      </c>
      <c r="J126">
        <v>504.85577844237702</v>
      </c>
      <c r="K126">
        <v>527.24180513582098</v>
      </c>
      <c r="L126" s="5">
        <v>548.99990975030903</v>
      </c>
      <c r="N126" s="13">
        <v>14000</v>
      </c>
      <c r="O126">
        <v>315.695169268489</v>
      </c>
      <c r="P126">
        <v>336.84075434815702</v>
      </c>
      <c r="Q126">
        <v>358.77576934664302</v>
      </c>
      <c r="R126">
        <v>381.34286299602599</v>
      </c>
      <c r="S126">
        <v>404.36717708254298</v>
      </c>
      <c r="T126">
        <v>427.66420588569702</v>
      </c>
      <c r="U126">
        <v>451.04718473600798</v>
      </c>
      <c r="V126">
        <v>474.33324589298599</v>
      </c>
      <c r="W126">
        <v>497.34796940379698</v>
      </c>
      <c r="X126">
        <v>519.92830116732205</v>
      </c>
      <c r="Y126" s="5">
        <v>541.92403839730196</v>
      </c>
      <c r="AA126" s="13">
        <v>14000</v>
      </c>
      <c r="AB126">
        <v>312.81763402324901</v>
      </c>
      <c r="AC126">
        <v>333.65602013237702</v>
      </c>
      <c r="AD126">
        <v>355.30286432720999</v>
      </c>
      <c r="AE126">
        <v>377.61655274618897</v>
      </c>
      <c r="AF126">
        <v>400.43624849051997</v>
      </c>
      <c r="AG126">
        <v>423.58826496803903</v>
      </c>
      <c r="AH126">
        <v>446.8924523929</v>
      </c>
      <c r="AI126">
        <v>470.16793363006201</v>
      </c>
      <c r="AJ126">
        <v>493.23777646359599</v>
      </c>
      <c r="AK126">
        <v>515.93244466681404</v>
      </c>
      <c r="AL126" s="5">
        <v>538.09206784784601</v>
      </c>
      <c r="AN126" s="13">
        <v>14000</v>
      </c>
      <c r="AO126">
        <v>305.53360547557099</v>
      </c>
      <c r="AP126">
        <v>325.88870498159798</v>
      </c>
      <c r="AQ126">
        <v>347.06940496952802</v>
      </c>
      <c r="AR126">
        <v>368.94902309116202</v>
      </c>
      <c r="AS126">
        <v>391.38061423898</v>
      </c>
      <c r="AT126">
        <v>414.20207286503199</v>
      </c>
      <c r="AU126">
        <v>437.24152509573702</v>
      </c>
      <c r="AV126">
        <v>460.322452014345</v>
      </c>
      <c r="AW126">
        <v>483.26814882463498</v>
      </c>
      <c r="AX126">
        <v>505.905312663578</v>
      </c>
      <c r="AY126" s="5">
        <v>528.06671409340402</v>
      </c>
      <c r="BA126" s="13">
        <v>14000</v>
      </c>
      <c r="BB126">
        <v>297.945230431244</v>
      </c>
      <c r="BC126">
        <v>317.782176579777</v>
      </c>
      <c r="BD126">
        <v>338.452463900959</v>
      </c>
      <c r="BE126">
        <v>359.84242280754398</v>
      </c>
      <c r="BF126">
        <v>381.817867608303</v>
      </c>
      <c r="BG126">
        <v>404.228194359464</v>
      </c>
      <c r="BH126">
        <v>426.91089570431302</v>
      </c>
      <c r="BI126">
        <v>449.69602594290802</v>
      </c>
      <c r="BJ126">
        <v>472.41026119457001</v>
      </c>
      <c r="BK126">
        <v>494.88034234129901</v>
      </c>
      <c r="BL126" s="5">
        <v>516.935821549141</v>
      </c>
      <c r="BN126" s="13">
        <v>14000</v>
      </c>
      <c r="BO126">
        <v>184.72401912016301</v>
      </c>
      <c r="BP126">
        <v>196.29164198993001</v>
      </c>
      <c r="BQ126">
        <v>208.389513523966</v>
      </c>
      <c r="BR126">
        <v>220.98118400317699</v>
      </c>
      <c r="BS126">
        <v>234.02004196788201</v>
      </c>
      <c r="BT126">
        <v>247.44990457831099</v>
      </c>
      <c r="BU126">
        <v>261.20794221076301</v>
      </c>
      <c r="BV126">
        <v>275.22333118930402</v>
      </c>
      <c r="BW126">
        <v>289.4187913916</v>
      </c>
      <c r="BX126">
        <v>303.71122651705599</v>
      </c>
      <c r="BY126" s="5">
        <v>318.01212182896302</v>
      </c>
      <c r="CA126" s="13">
        <v>14000</v>
      </c>
      <c r="CB126">
        <v>286.34883840160899</v>
      </c>
      <c r="CC126">
        <v>305.308521109455</v>
      </c>
      <c r="CD126">
        <v>325.09743015656198</v>
      </c>
      <c r="CE126">
        <v>345.62065683246698</v>
      </c>
      <c r="CF126">
        <v>366.76347268282302</v>
      </c>
      <c r="CG126">
        <v>388.394162697703</v>
      </c>
      <c r="CH126">
        <v>410.36732269865303</v>
      </c>
      <c r="CI126">
        <v>432.52727369076098</v>
      </c>
      <c r="CJ126">
        <v>454.71131046358801</v>
      </c>
      <c r="CK126">
        <v>476.75259815779401</v>
      </c>
      <c r="CL126" s="5">
        <v>498.482629646568</v>
      </c>
      <c r="CN126" s="13">
        <v>14000</v>
      </c>
      <c r="CO126">
        <v>191.418811011505</v>
      </c>
      <c r="CP126">
        <v>207.40191971764099</v>
      </c>
      <c r="CQ126">
        <v>224.556232684815</v>
      </c>
      <c r="CR126">
        <v>242.84273675871</v>
      </c>
      <c r="CS126">
        <v>262.20352982554698</v>
      </c>
      <c r="CT126">
        <v>282.56631860267902</v>
      </c>
      <c r="CU126">
        <v>303.84946112352998</v>
      </c>
      <c r="CV126">
        <v>325.81523043688202</v>
      </c>
      <c r="CW126">
        <v>348.21178108913199</v>
      </c>
      <c r="CX126">
        <v>371.04847276322801</v>
      </c>
      <c r="CY126" s="5">
        <v>394.17740147153899</v>
      </c>
      <c r="DA126" s="13">
        <v>14000</v>
      </c>
      <c r="DB126">
        <v>270.76193092817198</v>
      </c>
      <c r="DC126">
        <v>288.620949191004</v>
      </c>
      <c r="DD126">
        <v>307.28858051124803</v>
      </c>
      <c r="DE126">
        <v>326.685968376782</v>
      </c>
      <c r="DF126">
        <v>346.71576877996199</v>
      </c>
      <c r="DG126">
        <v>367.264107628131</v>
      </c>
      <c r="DH126">
        <v>388.20295778727399</v>
      </c>
      <c r="DI126">
        <v>409.39266600751603</v>
      </c>
      <c r="DJ126">
        <v>430.68440337929098</v>
      </c>
      <c r="DK126">
        <v>451.92238590780403</v>
      </c>
      <c r="DL126" s="5">
        <v>472.945792293441</v>
      </c>
      <c r="DN126" s="13">
        <v>14000</v>
      </c>
      <c r="DO126">
        <v>216.92117942443599</v>
      </c>
      <c r="DP126">
        <v>230.956294610101</v>
      </c>
      <c r="DQ126">
        <v>245.655804900763</v>
      </c>
      <c r="DR126">
        <v>260.97248245498702</v>
      </c>
      <c r="DS126">
        <v>276.84576290339498</v>
      </c>
      <c r="DT126">
        <v>293.20251113099198</v>
      </c>
      <c r="DU126">
        <v>309.95800781358901</v>
      </c>
      <c r="DV126">
        <v>327.01699123342598</v>
      </c>
      <c r="DW126">
        <v>344.274608145988</v>
      </c>
      <c r="DX126">
        <v>361.61716867549899</v>
      </c>
      <c r="DY126" s="5">
        <v>378.92265284764198</v>
      </c>
      <c r="EA126" s="13">
        <v>14000</v>
      </c>
      <c r="EB126">
        <v>185.13002819928101</v>
      </c>
      <c r="EC126">
        <v>196.77076558934701</v>
      </c>
      <c r="ED126">
        <v>208.94818200000901</v>
      </c>
      <c r="EE126">
        <v>221.62550625332801</v>
      </c>
      <c r="EF126">
        <v>234.75549792505899</v>
      </c>
      <c r="EG126">
        <v>248.280988195601</v>
      </c>
      <c r="EH126">
        <v>262.138085236412</v>
      </c>
      <c r="EI126">
        <v>276.25444255691798</v>
      </c>
      <c r="EJ126">
        <v>290.55086101432101</v>
      </c>
      <c r="EK126">
        <v>304.94187803898598</v>
      </c>
      <c r="EL126" s="5">
        <v>319.33611006614399</v>
      </c>
      <c r="EN126" s="13">
        <v>14000</v>
      </c>
      <c r="EO126">
        <v>185.13002819928101</v>
      </c>
      <c r="EP126">
        <v>196.77076558934701</v>
      </c>
      <c r="EQ126">
        <v>208.94818200000901</v>
      </c>
      <c r="ER126">
        <v>221.62550625332801</v>
      </c>
      <c r="ES126">
        <v>234.75549792505899</v>
      </c>
      <c r="ET126">
        <v>248.280988195601</v>
      </c>
      <c r="EU126">
        <v>262.138085236412</v>
      </c>
      <c r="EV126">
        <v>276.25444255691798</v>
      </c>
      <c r="EW126">
        <v>290.55086101432101</v>
      </c>
      <c r="EX126">
        <v>304.94187803898598</v>
      </c>
      <c r="EY126" s="5">
        <v>319.33611006614399</v>
      </c>
      <c r="FA126" s="13">
        <v>14000</v>
      </c>
      <c r="FB126">
        <v>255.813875990594</v>
      </c>
      <c r="FC126">
        <v>272.603003051504</v>
      </c>
      <c r="FD126">
        <v>290.16886593052499</v>
      </c>
      <c r="FE126">
        <v>308.44453144472601</v>
      </c>
      <c r="FF126">
        <v>327.34609249823302</v>
      </c>
      <c r="FG126">
        <v>346.77409445701898</v>
      </c>
      <c r="FH126">
        <v>366.61531647391399</v>
      </c>
      <c r="FI126">
        <v>386.744683063857</v>
      </c>
      <c r="FJ126">
        <v>407.02711423086498</v>
      </c>
      <c r="FK126">
        <v>427.31918266450202</v>
      </c>
      <c r="FL126" s="5">
        <v>447.47051657128998</v>
      </c>
      <c r="FN126" s="13">
        <v>14000</v>
      </c>
      <c r="FO126">
        <v>238.54276802734199</v>
      </c>
      <c r="FP126">
        <v>254.11899283731401</v>
      </c>
      <c r="FQ126">
        <v>270.42745633629602</v>
      </c>
      <c r="FR126">
        <v>287.41131555739503</v>
      </c>
      <c r="FS126">
        <v>304.99837629476298</v>
      </c>
      <c r="FT126">
        <v>323.102143297944</v>
      </c>
      <c r="FU126">
        <v>341.62315927452602</v>
      </c>
      <c r="FV126">
        <v>360.45043959352603</v>
      </c>
      <c r="FW126">
        <v>379.46283558233102</v>
      </c>
      <c r="FX126">
        <v>398.53021022881597</v>
      </c>
      <c r="FY126" s="5">
        <v>417.51437207561003</v>
      </c>
      <c r="GA126" s="13">
        <v>14000</v>
      </c>
      <c r="GB126">
        <v>195.97146425849701</v>
      </c>
      <c r="GC126">
        <v>208.545653942982</v>
      </c>
      <c r="GD126">
        <v>221.713950361721</v>
      </c>
      <c r="GE126">
        <v>235.43555460612799</v>
      </c>
      <c r="GF126">
        <v>249.65796140270899</v>
      </c>
      <c r="GG126">
        <v>264.31755720243302</v>
      </c>
      <c r="GH126">
        <v>279.34039252321998</v>
      </c>
      <c r="GI126">
        <v>294.64298316642498</v>
      </c>
      <c r="GJ126">
        <v>310.13300978180303</v>
      </c>
      <c r="GK126">
        <v>325.70981944718199</v>
      </c>
      <c r="GL126" s="5">
        <v>341.26467808356603</v>
      </c>
      <c r="GN126" s="13">
        <v>14000</v>
      </c>
      <c r="GO126">
        <v>185.683381249902</v>
      </c>
      <c r="GP126">
        <v>197.42382489391301</v>
      </c>
      <c r="GQ126">
        <v>209.70966845366999</v>
      </c>
      <c r="GR126">
        <v>222.50365616083599</v>
      </c>
      <c r="GS126">
        <v>235.75763406214901</v>
      </c>
      <c r="GT126">
        <v>249.413023755957</v>
      </c>
      <c r="GU126">
        <v>263.40441189589802</v>
      </c>
      <c r="GV126">
        <v>277.65729749452498</v>
      </c>
      <c r="GW126">
        <v>292.08978558245701</v>
      </c>
      <c r="GX126">
        <v>306.61311296025298</v>
      </c>
      <c r="GY126" s="5">
        <v>321.13192411692</v>
      </c>
      <c r="HA126" s="13">
        <v>14000</v>
      </c>
      <c r="HB126">
        <v>188.90900771698</v>
      </c>
      <c r="HC126">
        <v>200.983164553145</v>
      </c>
      <c r="HD126">
        <v>213.62564471096499</v>
      </c>
      <c r="HE126">
        <v>226.79747832839999</v>
      </c>
      <c r="HF126">
        <v>240.44855205278799</v>
      </c>
      <c r="HG126">
        <v>254.51817268317001</v>
      </c>
      <c r="HH126">
        <v>268.935792322162</v>
      </c>
      <c r="HI126">
        <v>283.62175590272</v>
      </c>
      <c r="HJ126">
        <v>298.48794546340099</v>
      </c>
      <c r="HK126">
        <v>313.438227414496</v>
      </c>
      <c r="HL126" s="5">
        <v>328.36865149846102</v>
      </c>
    </row>
    <row r="127" spans="1:220" x14ac:dyDescent="0.25">
      <c r="A127" s="13"/>
      <c r="L127" s="5"/>
      <c r="N127" s="13"/>
      <c r="Y127" s="5"/>
      <c r="AA127" s="13"/>
      <c r="AL127" s="5"/>
      <c r="AN127" s="13"/>
      <c r="AY127" s="5"/>
      <c r="BA127" s="13"/>
      <c r="BL127" s="5"/>
      <c r="BN127" s="13"/>
      <c r="BY127" s="5"/>
      <c r="CA127" s="13"/>
      <c r="CL127" s="5"/>
      <c r="CN127" s="13"/>
      <c r="CY127" s="5"/>
      <c r="DA127" s="13"/>
      <c r="DL127" s="5"/>
      <c r="DN127" s="13"/>
      <c r="DY127" s="5"/>
      <c r="EA127" s="13"/>
      <c r="EL127" s="5"/>
      <c r="EN127" s="13"/>
      <c r="EY127" s="5"/>
      <c r="FA127" s="13"/>
      <c r="FL127" s="5"/>
      <c r="FN127" s="13"/>
      <c r="FY127" s="5"/>
      <c r="GA127" s="13"/>
      <c r="GL127" s="5"/>
      <c r="GN127" s="13"/>
      <c r="GY127" s="5"/>
      <c r="HA127" s="13"/>
      <c r="HL127" s="5"/>
    </row>
    <row r="128" spans="1:220" x14ac:dyDescent="0.25">
      <c r="A128" s="13"/>
      <c r="L128" s="5"/>
      <c r="N128" s="13"/>
      <c r="Y128" s="5"/>
      <c r="AA128" s="13"/>
      <c r="AL128" s="5"/>
      <c r="AN128" s="13"/>
      <c r="AY128" s="5"/>
      <c r="BA128" s="13"/>
      <c r="BL128" s="5"/>
      <c r="BN128" s="13"/>
      <c r="BY128" s="5"/>
      <c r="CA128" s="13"/>
      <c r="CL128" s="5"/>
      <c r="CN128" s="13"/>
      <c r="CY128" s="5"/>
      <c r="DA128" s="13"/>
      <c r="DL128" s="5"/>
      <c r="DN128" s="13"/>
      <c r="DY128" s="5"/>
      <c r="EA128" s="13"/>
      <c r="EL128" s="5"/>
      <c r="EN128" s="13"/>
      <c r="EY128" s="5"/>
      <c r="FA128" s="13"/>
      <c r="FL128" s="5"/>
      <c r="FN128" s="13"/>
      <c r="FY128" s="5"/>
      <c r="GA128" s="13"/>
      <c r="GL128" s="5"/>
      <c r="GN128" s="13"/>
      <c r="GY128" s="5"/>
      <c r="HA128" s="13"/>
      <c r="HL128" s="5"/>
    </row>
    <row r="129" spans="1:220" x14ac:dyDescent="0.25">
      <c r="A129" s="13" t="s">
        <v>255</v>
      </c>
      <c r="B129">
        <v>0</v>
      </c>
      <c r="C129">
        <v>0.09</v>
      </c>
      <c r="D129">
        <v>0.18</v>
      </c>
      <c r="E129">
        <v>0.27</v>
      </c>
      <c r="F129">
        <v>0.36</v>
      </c>
      <c r="G129">
        <v>0.45</v>
      </c>
      <c r="H129">
        <v>0.54</v>
      </c>
      <c r="I129">
        <v>0.63</v>
      </c>
      <c r="J129">
        <v>0.72</v>
      </c>
      <c r="K129">
        <v>0.80999999999999905</v>
      </c>
      <c r="L129" s="5">
        <v>0.9</v>
      </c>
      <c r="N129" s="13" t="s">
        <v>255</v>
      </c>
      <c r="O129">
        <v>0</v>
      </c>
      <c r="P129">
        <v>0.09</v>
      </c>
      <c r="Q129">
        <v>0.18</v>
      </c>
      <c r="R129">
        <v>0.27</v>
      </c>
      <c r="S129">
        <v>0.36</v>
      </c>
      <c r="T129">
        <v>0.45</v>
      </c>
      <c r="U129">
        <v>0.54</v>
      </c>
      <c r="V129">
        <v>0.63</v>
      </c>
      <c r="W129">
        <v>0.72</v>
      </c>
      <c r="X129">
        <v>0.80999999999999905</v>
      </c>
      <c r="Y129" s="5">
        <v>0.9</v>
      </c>
      <c r="AA129" s="13" t="s">
        <v>255</v>
      </c>
      <c r="AB129">
        <v>0</v>
      </c>
      <c r="AC129">
        <v>0.09</v>
      </c>
      <c r="AD129">
        <v>0.18</v>
      </c>
      <c r="AE129">
        <v>0.27</v>
      </c>
      <c r="AF129">
        <v>0.36</v>
      </c>
      <c r="AG129">
        <v>0.45</v>
      </c>
      <c r="AH129">
        <v>0.54</v>
      </c>
      <c r="AI129">
        <v>0.63</v>
      </c>
      <c r="AJ129">
        <v>0.72</v>
      </c>
      <c r="AK129">
        <v>0.80999999999999905</v>
      </c>
      <c r="AL129" s="5">
        <v>0.9</v>
      </c>
      <c r="AN129" s="13" t="s">
        <v>255</v>
      </c>
      <c r="AO129">
        <v>0</v>
      </c>
      <c r="AP129">
        <v>0.09</v>
      </c>
      <c r="AQ129">
        <v>0.18</v>
      </c>
      <c r="AR129">
        <v>0.27</v>
      </c>
      <c r="AS129">
        <v>0.36</v>
      </c>
      <c r="AT129">
        <v>0.45</v>
      </c>
      <c r="AU129">
        <v>0.54</v>
      </c>
      <c r="AV129">
        <v>0.63</v>
      </c>
      <c r="AW129">
        <v>0.72</v>
      </c>
      <c r="AX129">
        <v>0.80999999999999905</v>
      </c>
      <c r="AY129" s="5">
        <v>0.9</v>
      </c>
      <c r="BA129" s="13" t="s">
        <v>255</v>
      </c>
      <c r="BB129">
        <v>0</v>
      </c>
      <c r="BC129">
        <v>0.09</v>
      </c>
      <c r="BD129">
        <v>0.18</v>
      </c>
      <c r="BE129">
        <v>0.27</v>
      </c>
      <c r="BF129">
        <v>0.36</v>
      </c>
      <c r="BG129">
        <v>0.45</v>
      </c>
      <c r="BH129">
        <v>0.54</v>
      </c>
      <c r="BI129">
        <v>0.63</v>
      </c>
      <c r="BJ129">
        <v>0.72</v>
      </c>
      <c r="BK129">
        <v>0.80999999999999905</v>
      </c>
      <c r="BL129" s="5">
        <v>0.9</v>
      </c>
      <c r="BN129" s="13" t="s">
        <v>255</v>
      </c>
      <c r="BO129">
        <v>0</v>
      </c>
      <c r="BP129">
        <v>0.09</v>
      </c>
      <c r="BQ129">
        <v>0.18</v>
      </c>
      <c r="BR129">
        <v>0.27</v>
      </c>
      <c r="BS129">
        <v>0.36</v>
      </c>
      <c r="BT129">
        <v>0.45</v>
      </c>
      <c r="BU129">
        <v>0.54</v>
      </c>
      <c r="BV129">
        <v>0.63</v>
      </c>
      <c r="BW129">
        <v>0.72</v>
      </c>
      <c r="BX129">
        <v>0.80999999999999905</v>
      </c>
      <c r="BY129" s="5">
        <v>0.9</v>
      </c>
      <c r="CA129" s="13" t="s">
        <v>255</v>
      </c>
      <c r="CB129">
        <v>0</v>
      </c>
      <c r="CC129">
        <v>0.09</v>
      </c>
      <c r="CD129">
        <v>0.18</v>
      </c>
      <c r="CE129">
        <v>0.27</v>
      </c>
      <c r="CF129">
        <v>0.36</v>
      </c>
      <c r="CG129">
        <v>0.45</v>
      </c>
      <c r="CH129">
        <v>0.54</v>
      </c>
      <c r="CI129">
        <v>0.63</v>
      </c>
      <c r="CJ129">
        <v>0.72</v>
      </c>
      <c r="CK129">
        <v>0.80999999999999905</v>
      </c>
      <c r="CL129" s="5">
        <v>0.9</v>
      </c>
      <c r="CN129" s="13" t="s">
        <v>255</v>
      </c>
      <c r="CO129">
        <v>0</v>
      </c>
      <c r="CP129">
        <v>0.09</v>
      </c>
      <c r="CQ129">
        <v>0.18</v>
      </c>
      <c r="CR129">
        <v>0.27</v>
      </c>
      <c r="CS129">
        <v>0.36</v>
      </c>
      <c r="CT129">
        <v>0.45</v>
      </c>
      <c r="CU129">
        <v>0.54</v>
      </c>
      <c r="CV129">
        <v>0.63</v>
      </c>
      <c r="CW129">
        <v>0.72</v>
      </c>
      <c r="CX129">
        <v>0.80999999999999905</v>
      </c>
      <c r="CY129" s="5">
        <v>0.9</v>
      </c>
      <c r="DA129" s="13" t="s">
        <v>255</v>
      </c>
      <c r="DB129">
        <v>0</v>
      </c>
      <c r="DC129">
        <v>0.09</v>
      </c>
      <c r="DD129">
        <v>0.18</v>
      </c>
      <c r="DE129">
        <v>0.27</v>
      </c>
      <c r="DF129">
        <v>0.36</v>
      </c>
      <c r="DG129">
        <v>0.45</v>
      </c>
      <c r="DH129">
        <v>0.54</v>
      </c>
      <c r="DI129">
        <v>0.63</v>
      </c>
      <c r="DJ129">
        <v>0.72</v>
      </c>
      <c r="DK129">
        <v>0.80999999999999905</v>
      </c>
      <c r="DL129" s="5">
        <v>0.9</v>
      </c>
      <c r="DN129" s="13" t="s">
        <v>255</v>
      </c>
      <c r="DO129">
        <v>0</v>
      </c>
      <c r="DP129">
        <v>0.09</v>
      </c>
      <c r="DQ129">
        <v>0.18</v>
      </c>
      <c r="DR129">
        <v>0.27</v>
      </c>
      <c r="DS129">
        <v>0.36</v>
      </c>
      <c r="DT129">
        <v>0.45</v>
      </c>
      <c r="DU129">
        <v>0.54</v>
      </c>
      <c r="DV129">
        <v>0.63</v>
      </c>
      <c r="DW129">
        <v>0.72</v>
      </c>
      <c r="DX129">
        <v>0.80999999999999905</v>
      </c>
      <c r="DY129" s="5">
        <v>0.9</v>
      </c>
      <c r="EA129" s="13" t="s">
        <v>255</v>
      </c>
      <c r="EB129">
        <v>0</v>
      </c>
      <c r="EC129">
        <v>0.09</v>
      </c>
      <c r="ED129">
        <v>0.18</v>
      </c>
      <c r="EE129">
        <v>0.27</v>
      </c>
      <c r="EF129">
        <v>0.36</v>
      </c>
      <c r="EG129">
        <v>0.45</v>
      </c>
      <c r="EH129">
        <v>0.54</v>
      </c>
      <c r="EI129">
        <v>0.63</v>
      </c>
      <c r="EJ129">
        <v>0.72</v>
      </c>
      <c r="EK129">
        <v>0.80999999999999905</v>
      </c>
      <c r="EL129" s="5">
        <v>0.9</v>
      </c>
      <c r="EN129" s="13" t="s">
        <v>255</v>
      </c>
      <c r="EO129">
        <v>0</v>
      </c>
      <c r="EP129">
        <v>0.09</v>
      </c>
      <c r="EQ129">
        <v>0.18</v>
      </c>
      <c r="ER129">
        <v>0.27</v>
      </c>
      <c r="ES129">
        <v>0.36</v>
      </c>
      <c r="ET129">
        <v>0.45</v>
      </c>
      <c r="EU129">
        <v>0.54</v>
      </c>
      <c r="EV129">
        <v>0.63</v>
      </c>
      <c r="EW129">
        <v>0.72</v>
      </c>
      <c r="EX129">
        <v>0.80999999999999905</v>
      </c>
      <c r="EY129" s="5">
        <v>0.9</v>
      </c>
      <c r="FA129" s="13" t="s">
        <v>255</v>
      </c>
      <c r="FB129">
        <v>0</v>
      </c>
      <c r="FC129">
        <v>0.09</v>
      </c>
      <c r="FD129">
        <v>0.18</v>
      </c>
      <c r="FE129">
        <v>0.27</v>
      </c>
      <c r="FF129">
        <v>0.36</v>
      </c>
      <c r="FG129">
        <v>0.45</v>
      </c>
      <c r="FH129">
        <v>0.54</v>
      </c>
      <c r="FI129">
        <v>0.63</v>
      </c>
      <c r="FJ129">
        <v>0.72</v>
      </c>
      <c r="FK129">
        <v>0.80999999999999905</v>
      </c>
      <c r="FL129" s="5">
        <v>0.9</v>
      </c>
      <c r="FN129" s="13" t="s">
        <v>255</v>
      </c>
      <c r="FO129">
        <v>0</v>
      </c>
      <c r="FP129">
        <v>0.09</v>
      </c>
      <c r="FQ129">
        <v>0.18</v>
      </c>
      <c r="FR129">
        <v>0.27</v>
      </c>
      <c r="FS129">
        <v>0.36</v>
      </c>
      <c r="FT129">
        <v>0.45</v>
      </c>
      <c r="FU129">
        <v>0.54</v>
      </c>
      <c r="FV129">
        <v>0.63</v>
      </c>
      <c r="FW129">
        <v>0.72</v>
      </c>
      <c r="FX129">
        <v>0.80999999999999905</v>
      </c>
      <c r="FY129" s="5">
        <v>0.9</v>
      </c>
      <c r="GA129" s="13" t="s">
        <v>255</v>
      </c>
      <c r="GB129">
        <v>0</v>
      </c>
      <c r="GC129">
        <v>0.09</v>
      </c>
      <c r="GD129">
        <v>0.18</v>
      </c>
      <c r="GE129">
        <v>0.27</v>
      </c>
      <c r="GF129">
        <v>0.36</v>
      </c>
      <c r="GG129">
        <v>0.45</v>
      </c>
      <c r="GH129">
        <v>0.54</v>
      </c>
      <c r="GI129">
        <v>0.63</v>
      </c>
      <c r="GJ129">
        <v>0.72</v>
      </c>
      <c r="GK129">
        <v>0.80999999999999905</v>
      </c>
      <c r="GL129" s="5">
        <v>0.9</v>
      </c>
      <c r="GN129" s="13" t="s">
        <v>255</v>
      </c>
      <c r="GO129">
        <v>0</v>
      </c>
      <c r="GP129">
        <v>0.09</v>
      </c>
      <c r="GQ129">
        <v>0.18</v>
      </c>
      <c r="GR129">
        <v>0.27</v>
      </c>
      <c r="GS129">
        <v>0.36</v>
      </c>
      <c r="GT129">
        <v>0.45</v>
      </c>
      <c r="GU129">
        <v>0.54</v>
      </c>
      <c r="GV129">
        <v>0.63</v>
      </c>
      <c r="GW129">
        <v>0.72</v>
      </c>
      <c r="GX129">
        <v>0.80999999999999905</v>
      </c>
      <c r="GY129" s="5">
        <v>0.9</v>
      </c>
      <c r="HA129" s="13" t="s">
        <v>255</v>
      </c>
      <c r="HB129">
        <v>0</v>
      </c>
      <c r="HC129">
        <v>0.09</v>
      </c>
      <c r="HD129">
        <v>0.18</v>
      </c>
      <c r="HE129">
        <v>0.27</v>
      </c>
      <c r="HF129">
        <v>0.36</v>
      </c>
      <c r="HG129">
        <v>0.45</v>
      </c>
      <c r="HH129">
        <v>0.54</v>
      </c>
      <c r="HI129">
        <v>0.63</v>
      </c>
      <c r="HJ129">
        <v>0.72</v>
      </c>
      <c r="HK129">
        <v>0.80999999999999905</v>
      </c>
      <c r="HL129" s="5">
        <v>0.9</v>
      </c>
    </row>
    <row r="130" spans="1:220" x14ac:dyDescent="0.25">
      <c r="A130" s="13">
        <v>0</v>
      </c>
      <c r="B130">
        <v>318.26452627588401</v>
      </c>
      <c r="C130">
        <v>344.91636716419998</v>
      </c>
      <c r="D130">
        <v>372.99470171251897</v>
      </c>
      <c r="E130">
        <v>402.28232591902503</v>
      </c>
      <c r="F130">
        <v>432.541112101762</v>
      </c>
      <c r="G130">
        <v>462.60376616241501</v>
      </c>
      <c r="H130">
        <v>492.33401086382599</v>
      </c>
      <c r="I130">
        <v>521.60602250443299</v>
      </c>
      <c r="J130">
        <v>550.09742679351098</v>
      </c>
      <c r="K130">
        <v>577.51459237975405</v>
      </c>
      <c r="L130" s="5">
        <v>603.59446038993303</v>
      </c>
      <c r="N130" s="13">
        <v>0</v>
      </c>
      <c r="O130">
        <v>316.130516727572</v>
      </c>
      <c r="P130">
        <v>342.77150947609101</v>
      </c>
      <c r="Q130">
        <v>370.87606393604801</v>
      </c>
      <c r="R130">
        <v>400.23754524787898</v>
      </c>
      <c r="S130">
        <v>430.62477051683601</v>
      </c>
      <c r="T130">
        <v>460.85021094631998</v>
      </c>
      <c r="U130">
        <v>490.77028443428202</v>
      </c>
      <c r="V130">
        <v>520.24802913058602</v>
      </c>
      <c r="W130">
        <v>548.94071141202505</v>
      </c>
      <c r="X130">
        <v>576.53185834041403</v>
      </c>
      <c r="Y130" s="5">
        <v>602.73486763913502</v>
      </c>
      <c r="AA130" s="13">
        <v>0</v>
      </c>
      <c r="AB130">
        <v>317.45086866886999</v>
      </c>
      <c r="AC130">
        <v>344.16347814602699</v>
      </c>
      <c r="AD130">
        <v>372.35291733352398</v>
      </c>
      <c r="AE130">
        <v>401.82016090409002</v>
      </c>
      <c r="AF130">
        <v>432.33957473026499</v>
      </c>
      <c r="AG130">
        <v>462.72868693957997</v>
      </c>
      <c r="AH130">
        <v>492.83888087825602</v>
      </c>
      <c r="AI130">
        <v>522.52467958787304</v>
      </c>
      <c r="AJ130">
        <v>551.43195991008304</v>
      </c>
      <c r="AK130">
        <v>579.23031058909305</v>
      </c>
      <c r="AL130" s="5">
        <v>605.61784371851195</v>
      </c>
      <c r="AN130" s="13">
        <v>0</v>
      </c>
      <c r="AO130">
        <v>315.34664658263102</v>
      </c>
      <c r="AP130">
        <v>341.99087521932302</v>
      </c>
      <c r="AQ130">
        <v>370.13931822777897</v>
      </c>
      <c r="AR130">
        <v>399.603903949369</v>
      </c>
      <c r="AS130">
        <v>430.16770741289702</v>
      </c>
      <c r="AT130">
        <v>460.63700599532899</v>
      </c>
      <c r="AU130">
        <v>490.85941360172598</v>
      </c>
      <c r="AV130">
        <v>520.68228628940801</v>
      </c>
      <c r="AW130">
        <v>549.73565483120399</v>
      </c>
      <c r="AX130">
        <v>577.66962227892998</v>
      </c>
      <c r="AY130" s="5">
        <v>604.16063223080198</v>
      </c>
      <c r="BA130" s="13">
        <v>0</v>
      </c>
      <c r="BB130">
        <v>313.36227475461601</v>
      </c>
      <c r="BC130">
        <v>339.912871936778</v>
      </c>
      <c r="BD130">
        <v>367.98959643760702</v>
      </c>
      <c r="BE130">
        <v>397.41530720573297</v>
      </c>
      <c r="BF130">
        <v>427.98238814081799</v>
      </c>
      <c r="BG130">
        <v>458.49052656004397</v>
      </c>
      <c r="BH130">
        <v>488.78474995438</v>
      </c>
      <c r="BI130">
        <v>518.707341957116</v>
      </c>
      <c r="BJ130">
        <v>547.87488307353897</v>
      </c>
      <c r="BK130">
        <v>575.91995347699196</v>
      </c>
      <c r="BL130" s="5">
        <v>602.49864820774303</v>
      </c>
      <c r="BN130" s="13">
        <v>0</v>
      </c>
      <c r="BO130">
        <v>214.22545862457</v>
      </c>
      <c r="BP130">
        <v>235.80215744434199</v>
      </c>
      <c r="BQ130">
        <v>350.23421945210202</v>
      </c>
      <c r="BR130">
        <v>375.73063617454602</v>
      </c>
      <c r="BS130">
        <v>402.53182563769701</v>
      </c>
      <c r="BT130">
        <v>429.85181013880998</v>
      </c>
      <c r="BU130">
        <v>457.58744567815</v>
      </c>
      <c r="BV130">
        <v>485.61056921508998</v>
      </c>
      <c r="BW130">
        <v>513.61737922329803</v>
      </c>
      <c r="BX130">
        <v>541.27338605605996</v>
      </c>
      <c r="BY130" s="5">
        <v>568.21388222266899</v>
      </c>
      <c r="CA130" s="13">
        <v>0</v>
      </c>
      <c r="CB130">
        <v>312.41796434586303</v>
      </c>
      <c r="CC130">
        <v>338.842993004812</v>
      </c>
      <c r="CD130">
        <v>366.81333827258698</v>
      </c>
      <c r="CE130">
        <v>396.16928220784001</v>
      </c>
      <c r="CF130">
        <v>426.71914608907599</v>
      </c>
      <c r="CG130">
        <v>457.27681452957501</v>
      </c>
      <c r="CH130">
        <v>487.683366203579</v>
      </c>
      <c r="CI130">
        <v>517.77593279359996</v>
      </c>
      <c r="CJ130">
        <v>547.15598832885303</v>
      </c>
      <c r="CK130">
        <v>575.43328789068005</v>
      </c>
      <c r="CL130" s="5">
        <v>602.23484104074305</v>
      </c>
      <c r="CN130" s="13">
        <v>0</v>
      </c>
      <c r="CO130">
        <v>279.75565567501798</v>
      </c>
      <c r="CP130">
        <v>307.91396044589902</v>
      </c>
      <c r="CQ130">
        <v>338.47716222450299</v>
      </c>
      <c r="CR130">
        <v>371.33215808955202</v>
      </c>
      <c r="CS130">
        <v>406.31408872245498</v>
      </c>
      <c r="CT130">
        <v>443.222776977661</v>
      </c>
      <c r="CU130">
        <v>481.83974796183099</v>
      </c>
      <c r="CV130">
        <v>521.94299841488896</v>
      </c>
      <c r="CW130">
        <v>562.96972897411797</v>
      </c>
      <c r="CX130">
        <v>599.21635309655096</v>
      </c>
      <c r="CY130" s="5">
        <v>633.49238805230505</v>
      </c>
      <c r="DA130" s="13">
        <v>0</v>
      </c>
      <c r="DB130">
        <v>308.85423167483299</v>
      </c>
      <c r="DC130">
        <v>334.96281142609803</v>
      </c>
      <c r="DD130">
        <v>362.63236023799902</v>
      </c>
      <c r="DE130">
        <v>391.72260207954997</v>
      </c>
      <c r="DF130">
        <v>422.06084764984797</v>
      </c>
      <c r="DG130">
        <v>452.46460947129401</v>
      </c>
      <c r="DH130">
        <v>482.786270234428</v>
      </c>
      <c r="DI130">
        <v>512.858319940191</v>
      </c>
      <c r="DJ130">
        <v>542.26967936924905</v>
      </c>
      <c r="DK130">
        <v>570.60861598058898</v>
      </c>
      <c r="DL130" s="5">
        <v>597.47268438271601</v>
      </c>
      <c r="DN130" s="13">
        <v>0</v>
      </c>
      <c r="DO130">
        <v>295.986858181321</v>
      </c>
      <c r="DP130">
        <v>320.52375417528799</v>
      </c>
      <c r="DQ130">
        <v>346.58524329551898</v>
      </c>
      <c r="DR130">
        <v>374.08300026665898</v>
      </c>
      <c r="DS130">
        <v>402.90125811094998</v>
      </c>
      <c r="DT130">
        <v>431.92873578120998</v>
      </c>
      <c r="DU130">
        <v>461.05128480880501</v>
      </c>
      <c r="DV130">
        <v>490.12418782896498</v>
      </c>
      <c r="DW130">
        <v>518.73972080599003</v>
      </c>
      <c r="DX130">
        <v>546.46344399096699</v>
      </c>
      <c r="DY130" s="5">
        <v>572.84204272974296</v>
      </c>
      <c r="EA130" s="13">
        <v>0</v>
      </c>
      <c r="EB130">
        <v>214.22545862457</v>
      </c>
      <c r="EC130">
        <v>235.80215744434199</v>
      </c>
      <c r="ED130">
        <v>348.11863098620597</v>
      </c>
      <c r="EE130">
        <v>373.66019109319598</v>
      </c>
      <c r="EF130">
        <v>400.52853392758198</v>
      </c>
      <c r="EG130">
        <v>427.85097326688998</v>
      </c>
      <c r="EH130">
        <v>455.52554763770399</v>
      </c>
      <c r="EI130">
        <v>483.424414265314</v>
      </c>
      <c r="EJ130">
        <v>511.22381156310797</v>
      </c>
      <c r="EK130">
        <v>538.56759523282904</v>
      </c>
      <c r="EL130" s="5">
        <v>565.06831051676102</v>
      </c>
      <c r="EN130" s="13">
        <v>0</v>
      </c>
      <c r="EO130">
        <v>214.22545862457</v>
      </c>
      <c r="EP130">
        <v>235.80215744434199</v>
      </c>
      <c r="EQ130">
        <v>348.11863098620597</v>
      </c>
      <c r="ER130">
        <v>373.66019109319598</v>
      </c>
      <c r="ES130">
        <v>400.52853392758198</v>
      </c>
      <c r="ET130">
        <v>427.85097326688998</v>
      </c>
      <c r="EU130">
        <v>455.52554763770399</v>
      </c>
      <c r="EV130">
        <v>483.424414265314</v>
      </c>
      <c r="EW130">
        <v>511.22381156310797</v>
      </c>
      <c r="EX130">
        <v>538.56759523282904</v>
      </c>
      <c r="EY130" s="5">
        <v>565.06831051676102</v>
      </c>
      <c r="FA130" s="13">
        <v>0</v>
      </c>
      <c r="FB130">
        <v>305.674573003273</v>
      </c>
      <c r="FC130">
        <v>331.42526510588198</v>
      </c>
      <c r="FD130">
        <v>358.74214863377898</v>
      </c>
      <c r="FE130">
        <v>387.49419346915897</v>
      </c>
      <c r="FF130">
        <v>417.530782626725</v>
      </c>
      <c r="FG130">
        <v>447.68514419927698</v>
      </c>
      <c r="FH130">
        <v>477.81848993434801</v>
      </c>
      <c r="FI130">
        <v>507.76456291946897</v>
      </c>
      <c r="FJ130">
        <v>537.106716415194</v>
      </c>
      <c r="FK130">
        <v>565.41925708947997</v>
      </c>
      <c r="FL130" s="5">
        <v>592.277556755202</v>
      </c>
      <c r="FN130" s="13">
        <v>0</v>
      </c>
      <c r="FO130">
        <v>300.92872067900299</v>
      </c>
      <c r="FP130">
        <v>326.16386624765101</v>
      </c>
      <c r="FQ130">
        <v>352.95810305296402</v>
      </c>
      <c r="FR130">
        <v>381.20727828235903</v>
      </c>
      <c r="FS130">
        <v>410.77729991989901</v>
      </c>
      <c r="FT130">
        <v>440.51982577374002</v>
      </c>
      <c r="FU130">
        <v>470.30894759508601</v>
      </c>
      <c r="FV130">
        <v>499.989341535596</v>
      </c>
      <c r="FW130">
        <v>529.10919845053104</v>
      </c>
      <c r="FX130">
        <v>557.20171922135205</v>
      </c>
      <c r="FY130" s="5">
        <v>583.86348846416695</v>
      </c>
      <c r="GA130" s="13">
        <v>0</v>
      </c>
      <c r="GB130">
        <v>290.86215630643301</v>
      </c>
      <c r="GC130">
        <v>314.74891366311402</v>
      </c>
      <c r="GD130">
        <v>340.09218060217</v>
      </c>
      <c r="GE130">
        <v>366.80723494044599</v>
      </c>
      <c r="GF130">
        <v>394.78986515295099</v>
      </c>
      <c r="GG130">
        <v>422.94634200365198</v>
      </c>
      <c r="GH130">
        <v>451.184976689601</v>
      </c>
      <c r="GI130">
        <v>479.37893340291799</v>
      </c>
      <c r="GJ130">
        <v>507.13494293013002</v>
      </c>
      <c r="GK130">
        <v>534.02569629886796</v>
      </c>
      <c r="GL130" s="5">
        <v>559.595676886045</v>
      </c>
      <c r="GN130" s="13">
        <v>0</v>
      </c>
      <c r="GO130">
        <v>214.22545862457</v>
      </c>
      <c r="GP130">
        <v>235.80215744434099</v>
      </c>
      <c r="GQ130">
        <v>345.40924331958502</v>
      </c>
      <c r="GR130">
        <v>371.01342928774</v>
      </c>
      <c r="GS130">
        <v>397.97376697828003</v>
      </c>
      <c r="GT130">
        <v>425.30538803572301</v>
      </c>
      <c r="GU130">
        <v>452.90757472155502</v>
      </c>
      <c r="GV130">
        <v>480.65297488365701</v>
      </c>
      <c r="GW130">
        <v>508.19249573044999</v>
      </c>
      <c r="GX130">
        <v>535.14304420653298</v>
      </c>
      <c r="GY130" s="5">
        <v>561.08960351629003</v>
      </c>
      <c r="HA130" s="13">
        <v>0</v>
      </c>
      <c r="HB130">
        <v>290.870656156839</v>
      </c>
      <c r="HC130">
        <v>314.66038448015098</v>
      </c>
      <c r="HD130">
        <v>339.76316210327298</v>
      </c>
      <c r="HE130">
        <v>366.12009024948702</v>
      </c>
      <c r="HF130">
        <v>393.66925825701799</v>
      </c>
      <c r="HG130">
        <v>421.362688260396</v>
      </c>
      <c r="HH130">
        <v>449.13645537535899</v>
      </c>
      <c r="HI130">
        <v>476.88142069784101</v>
      </c>
      <c r="HJ130">
        <v>504.21761196669098</v>
      </c>
      <c r="HK130">
        <v>530.72596689293096</v>
      </c>
      <c r="HL130" s="5">
        <v>555.954700979937</v>
      </c>
    </row>
    <row r="131" spans="1:220" x14ac:dyDescent="0.25">
      <c r="A131" s="13">
        <v>1400</v>
      </c>
      <c r="B131">
        <v>318.82328819819401</v>
      </c>
      <c r="C131">
        <v>344.93097184495701</v>
      </c>
      <c r="D131">
        <v>372.39245196727097</v>
      </c>
      <c r="E131">
        <v>400.99880154630802</v>
      </c>
      <c r="F131">
        <v>430.41675510582502</v>
      </c>
      <c r="G131">
        <v>459.517476371344</v>
      </c>
      <c r="H131">
        <v>488.52051091656699</v>
      </c>
      <c r="I131">
        <v>517.10299851669095</v>
      </c>
      <c r="J131">
        <v>544.96480910309901</v>
      </c>
      <c r="K131">
        <v>571.83287788342398</v>
      </c>
      <c r="L131" s="5">
        <v>597.46259668535197</v>
      </c>
      <c r="N131" s="13">
        <v>1400</v>
      </c>
      <c r="O131">
        <v>317.174531948631</v>
      </c>
      <c r="P131">
        <v>343.30024030905599</v>
      </c>
      <c r="Q131">
        <v>370.815764649333</v>
      </c>
      <c r="R131">
        <v>399.52230896699399</v>
      </c>
      <c r="S131">
        <v>429.09107906007301</v>
      </c>
      <c r="T131">
        <v>458.37406147117599</v>
      </c>
      <c r="U131">
        <v>487.59107638144502</v>
      </c>
      <c r="V131">
        <v>516.40376361578797</v>
      </c>
      <c r="W131">
        <v>544.49228671714195</v>
      </c>
      <c r="X131">
        <v>571.56142363930098</v>
      </c>
      <c r="Y131" s="5">
        <v>597.34367715051201</v>
      </c>
      <c r="AA131" s="13">
        <v>1400</v>
      </c>
      <c r="AB131">
        <v>318.92991055037498</v>
      </c>
      <c r="AC131">
        <v>345.15159880256402</v>
      </c>
      <c r="AD131">
        <v>372.77635733321301</v>
      </c>
      <c r="AE131">
        <v>401.61272725161803</v>
      </c>
      <c r="AF131">
        <v>431.33782926955098</v>
      </c>
      <c r="AG131">
        <v>460.80943307597602</v>
      </c>
      <c r="AH131">
        <v>490.24051041851197</v>
      </c>
      <c r="AI131">
        <v>519.28505007152501</v>
      </c>
      <c r="AJ131">
        <v>547.61197351107501</v>
      </c>
      <c r="AK131">
        <v>574.91230168117795</v>
      </c>
      <c r="AL131" s="5">
        <v>600.90343917004702</v>
      </c>
      <c r="AN131" s="13">
        <v>1400</v>
      </c>
      <c r="AO131">
        <v>317.195713489399</v>
      </c>
      <c r="AP131">
        <v>343.37086803424398</v>
      </c>
      <c r="AQ131">
        <v>370.97575923407601</v>
      </c>
      <c r="AR131">
        <v>399.82945146093999</v>
      </c>
      <c r="AS131">
        <v>429.61618324729699</v>
      </c>
      <c r="AT131">
        <v>459.18344546814598</v>
      </c>
      <c r="AU131">
        <v>488.74642025368303</v>
      </c>
      <c r="AV131">
        <v>517.94893230270497</v>
      </c>
      <c r="AW131">
        <v>546.44497958936495</v>
      </c>
      <c r="AX131">
        <v>573.907052844345</v>
      </c>
      <c r="AY131" s="5">
        <v>600.03177940564899</v>
      </c>
      <c r="BA131" s="13">
        <v>1400</v>
      </c>
      <c r="BB131">
        <v>315.528418429515</v>
      </c>
      <c r="BC131">
        <v>341.62840009337401</v>
      </c>
      <c r="BD131">
        <v>369.17950970809301</v>
      </c>
      <c r="BE131">
        <v>398.01132263878497</v>
      </c>
      <c r="BF131">
        <v>427.81642232155201</v>
      </c>
      <c r="BG131">
        <v>457.436068583034</v>
      </c>
      <c r="BH131">
        <v>487.08844128737201</v>
      </c>
      <c r="BI131">
        <v>516.40979574988103</v>
      </c>
      <c r="BJ131">
        <v>545.04170136254197</v>
      </c>
      <c r="BK131">
        <v>572.64020542869196</v>
      </c>
      <c r="BL131" s="5">
        <v>598.88261188319495</v>
      </c>
      <c r="BN131" s="13">
        <v>1400</v>
      </c>
      <c r="BO131">
        <v>302.63556336342799</v>
      </c>
      <c r="BP131">
        <v>325.55628965591802</v>
      </c>
      <c r="BQ131">
        <v>349.77117418353498</v>
      </c>
      <c r="BR131">
        <v>375.21154384073498</v>
      </c>
      <c r="BS131">
        <v>401.73054134799702</v>
      </c>
      <c r="BT131">
        <v>428.66647008263402</v>
      </c>
      <c r="BU131">
        <v>456.15324901436799</v>
      </c>
      <c r="BV131">
        <v>483.95087928001402</v>
      </c>
      <c r="BW131">
        <v>511.788498641876</v>
      </c>
      <c r="BX131">
        <v>539.36545903559704</v>
      </c>
      <c r="BY131" s="5">
        <v>566.35221332099195</v>
      </c>
      <c r="CA131" s="13">
        <v>1400</v>
      </c>
      <c r="CB131">
        <v>315.09024399619199</v>
      </c>
      <c r="CC131">
        <v>341.09378474231403</v>
      </c>
      <c r="CD131">
        <v>368.56792787179</v>
      </c>
      <c r="CE131">
        <v>397.35900799250601</v>
      </c>
      <c r="CF131">
        <v>427.17734523954101</v>
      </c>
      <c r="CG131">
        <v>456.87617550374603</v>
      </c>
      <c r="CH131">
        <v>486.67322286024302</v>
      </c>
      <c r="CI131">
        <v>516.19929102713604</v>
      </c>
      <c r="CJ131">
        <v>545.08232068585096</v>
      </c>
      <c r="CK131">
        <v>572.95721849487302</v>
      </c>
      <c r="CL131" s="5">
        <v>599.47391457477704</v>
      </c>
      <c r="CN131" s="13">
        <v>1400</v>
      </c>
      <c r="CO131">
        <v>281.67517842467498</v>
      </c>
      <c r="CP131">
        <v>309.412630056061</v>
      </c>
      <c r="CQ131">
        <v>339.47502307519699</v>
      </c>
      <c r="CR131">
        <v>371.75641860655497</v>
      </c>
      <c r="CS131">
        <v>406.10222462363703</v>
      </c>
      <c r="CT131">
        <v>442.32407950620399</v>
      </c>
      <c r="CU131">
        <v>480.21541893434602</v>
      </c>
      <c r="CV131">
        <v>519.56516570888095</v>
      </c>
      <c r="CW131">
        <v>559.357717233676</v>
      </c>
      <c r="CX131">
        <v>595.66304222980295</v>
      </c>
      <c r="CY131" s="5">
        <v>630.39985061992502</v>
      </c>
      <c r="DA131" s="13">
        <v>1400</v>
      </c>
      <c r="DB131">
        <v>311.84712660141003</v>
      </c>
      <c r="DC131">
        <v>337.55282938736099</v>
      </c>
      <c r="DD131">
        <v>364.74502511167299</v>
      </c>
      <c r="DE131">
        <v>393.28876075272501</v>
      </c>
      <c r="DF131">
        <v>422.90966054337201</v>
      </c>
      <c r="DG131">
        <v>452.477209681739</v>
      </c>
      <c r="DH131">
        <v>482.213052851675</v>
      </c>
      <c r="DI131">
        <v>511.74625120952999</v>
      </c>
      <c r="DJ131">
        <v>540.69440277323804</v>
      </c>
      <c r="DK131">
        <v>568.67349678882999</v>
      </c>
      <c r="DL131" s="5">
        <v>595.30670383270899</v>
      </c>
      <c r="DN131" s="13">
        <v>1400</v>
      </c>
      <c r="DO131">
        <v>298.97641849407</v>
      </c>
      <c r="DP131">
        <v>323.11426795639301</v>
      </c>
      <c r="DQ131">
        <v>348.709292646427</v>
      </c>
      <c r="DR131">
        <v>375.67756497697599</v>
      </c>
      <c r="DS131">
        <v>403.80528868592899</v>
      </c>
      <c r="DT131">
        <v>432.04535143544598</v>
      </c>
      <c r="DU131">
        <v>460.642430310409</v>
      </c>
      <c r="DV131">
        <v>489.255022444639</v>
      </c>
      <c r="DW131">
        <v>517.50991350734796</v>
      </c>
      <c r="DX131">
        <v>545.00813859016296</v>
      </c>
      <c r="DY131" s="5">
        <v>571.33138187647899</v>
      </c>
      <c r="EA131" s="13">
        <v>1400</v>
      </c>
      <c r="EB131">
        <v>300.153454969275</v>
      </c>
      <c r="EC131">
        <v>323.12929363551001</v>
      </c>
      <c r="ED131">
        <v>347.40589797965998</v>
      </c>
      <c r="EE131">
        <v>372.91326172110098</v>
      </c>
      <c r="EF131">
        <v>399.49577997926002</v>
      </c>
      <c r="EG131">
        <v>426.41938415715498</v>
      </c>
      <c r="EH131">
        <v>453.84858948452899</v>
      </c>
      <c r="EI131">
        <v>481.52860117416202</v>
      </c>
      <c r="EJ131">
        <v>509.17157441815698</v>
      </c>
      <c r="EK131">
        <v>536.45796298135303</v>
      </c>
      <c r="EL131" s="5">
        <v>563.03790560331402</v>
      </c>
      <c r="EN131" s="13">
        <v>1400</v>
      </c>
      <c r="EO131">
        <v>300.153454969275</v>
      </c>
      <c r="EP131">
        <v>323.12929363551001</v>
      </c>
      <c r="EQ131">
        <v>347.40589797965998</v>
      </c>
      <c r="ER131">
        <v>372.91326172110098</v>
      </c>
      <c r="ES131">
        <v>399.49577997926002</v>
      </c>
      <c r="ET131">
        <v>426.41938415715498</v>
      </c>
      <c r="EU131">
        <v>453.84858948452899</v>
      </c>
      <c r="EV131">
        <v>481.52860117416202</v>
      </c>
      <c r="EW131">
        <v>509.17157441815698</v>
      </c>
      <c r="EX131">
        <v>536.45796298135303</v>
      </c>
      <c r="EY131" s="5">
        <v>563.03790560331402</v>
      </c>
      <c r="FA131" s="13">
        <v>1400</v>
      </c>
      <c r="FB131">
        <v>308.84509238074003</v>
      </c>
      <c r="FC131">
        <v>334.20182725890402</v>
      </c>
      <c r="FD131">
        <v>361.04805382948899</v>
      </c>
      <c r="FE131">
        <v>389.26519776877802</v>
      </c>
      <c r="FF131">
        <v>418.59595028347297</v>
      </c>
      <c r="FG131">
        <v>447.931456037293</v>
      </c>
      <c r="FH131">
        <v>477.49790467266303</v>
      </c>
      <c r="FI131">
        <v>506.92811027431901</v>
      </c>
      <c r="FJ131">
        <v>535.83613499016099</v>
      </c>
      <c r="FK131">
        <v>563.82652024381798</v>
      </c>
      <c r="FL131" s="5">
        <v>590.50306149965002</v>
      </c>
      <c r="FN131" s="13">
        <v>1400</v>
      </c>
      <c r="FO131">
        <v>304.14322524816998</v>
      </c>
      <c r="FP131">
        <v>328.99395138598697</v>
      </c>
      <c r="FQ131">
        <v>355.33232901060001</v>
      </c>
      <c r="FR131">
        <v>383.05833408269598</v>
      </c>
      <c r="FS131">
        <v>411.93610449910699</v>
      </c>
      <c r="FT131">
        <v>440.877282621316</v>
      </c>
      <c r="FU131">
        <v>470.10854353754098</v>
      </c>
      <c r="FV131">
        <v>499.23929892362099</v>
      </c>
      <c r="FW131">
        <v>527.91044161647096</v>
      </c>
      <c r="FX131">
        <v>555.71840453513801</v>
      </c>
      <c r="FY131" s="5">
        <v>582.25047911318097</v>
      </c>
      <c r="GA131" s="13">
        <v>1400</v>
      </c>
      <c r="GB131">
        <v>293.05154173796399</v>
      </c>
      <c r="GC131">
        <v>316.46039278547499</v>
      </c>
      <c r="GD131">
        <v>341.27687043035297</v>
      </c>
      <c r="GE131">
        <v>367.42453205799001</v>
      </c>
      <c r="GF131">
        <v>394.70163240246302</v>
      </c>
      <c r="GG131">
        <v>422.08882354505403</v>
      </c>
      <c r="GH131">
        <v>449.84063952960798</v>
      </c>
      <c r="GI131">
        <v>477.63184981907</v>
      </c>
      <c r="GJ131">
        <v>505.10200989526197</v>
      </c>
      <c r="GK131">
        <v>531.85911459225497</v>
      </c>
      <c r="GL131" s="5">
        <v>557.48404817454195</v>
      </c>
      <c r="GN131" s="13">
        <v>1400</v>
      </c>
      <c r="GO131">
        <v>296.95434668551701</v>
      </c>
      <c r="GP131">
        <v>320.00159922439701</v>
      </c>
      <c r="GQ131">
        <v>344.35968537689098</v>
      </c>
      <c r="GR131">
        <v>369.95673867577199</v>
      </c>
      <c r="GS131">
        <v>396.62567616545903</v>
      </c>
      <c r="GT131">
        <v>423.53853497493498</v>
      </c>
      <c r="GU131">
        <v>450.89909659304197</v>
      </c>
      <c r="GV131">
        <v>478.433455956138</v>
      </c>
      <c r="GW131">
        <v>505.83214912246598</v>
      </c>
      <c r="GX131">
        <v>532.75201115220705</v>
      </c>
      <c r="GY131" s="5">
        <v>558.81839846687603</v>
      </c>
      <c r="HA131" s="13">
        <v>1400</v>
      </c>
      <c r="HB131">
        <v>291.97465381861298</v>
      </c>
      <c r="HC131">
        <v>315.18202539081801</v>
      </c>
      <c r="HD131">
        <v>339.75247275448402</v>
      </c>
      <c r="HE131">
        <v>365.60872071339298</v>
      </c>
      <c r="HF131">
        <v>392.55651582713602</v>
      </c>
      <c r="HG131">
        <v>419.60187190946499</v>
      </c>
      <c r="HH131">
        <v>447.00513076778799</v>
      </c>
      <c r="HI131">
        <v>474.45497050941299</v>
      </c>
      <c r="HJ131">
        <v>501.60299314755002</v>
      </c>
      <c r="HK131">
        <v>528.06648978967496</v>
      </c>
      <c r="HL131" s="5">
        <v>553.43226647407198</v>
      </c>
    </row>
    <row r="132" spans="1:220" x14ac:dyDescent="0.25">
      <c r="A132" s="13">
        <v>2800</v>
      </c>
      <c r="B132">
        <v>319.361421365338</v>
      </c>
      <c r="C132">
        <v>344.92625673543</v>
      </c>
      <c r="D132">
        <v>371.77487562733802</v>
      </c>
      <c r="E132">
        <v>399.70660610924699</v>
      </c>
      <c r="F132">
        <v>428.100562071409</v>
      </c>
      <c r="G132">
        <v>456.47255635228203</v>
      </c>
      <c r="H132">
        <v>484.76048577100897</v>
      </c>
      <c r="I132">
        <v>512.66332317789897</v>
      </c>
      <c r="J132">
        <v>539.90176305740499</v>
      </c>
      <c r="K132">
        <v>566.22198556599199</v>
      </c>
      <c r="L132" s="5">
        <v>591.39668270278105</v>
      </c>
      <c r="N132" s="13">
        <v>2800</v>
      </c>
      <c r="O132">
        <v>318.25932096886498</v>
      </c>
      <c r="P132">
        <v>343.87419444002501</v>
      </c>
      <c r="Q132">
        <v>370.80789833811201</v>
      </c>
      <c r="R132">
        <v>398.86944615413398</v>
      </c>
      <c r="S132">
        <v>427.436839404794</v>
      </c>
      <c r="T132">
        <v>456.01896197801398</v>
      </c>
      <c r="U132">
        <v>484.54831671444498</v>
      </c>
      <c r="V132">
        <v>512.70882448103498</v>
      </c>
      <c r="W132">
        <v>540.20200761921899</v>
      </c>
      <c r="X132">
        <v>566.75245948571796</v>
      </c>
      <c r="Y132" s="5">
        <v>592.11053947773405</v>
      </c>
      <c r="AA132" s="13">
        <v>2800</v>
      </c>
      <c r="AB132">
        <v>320.49740840672303</v>
      </c>
      <c r="AC132">
        <v>346.23500858401502</v>
      </c>
      <c r="AD132">
        <v>373.30473801195302</v>
      </c>
      <c r="AE132">
        <v>401.52266021759402</v>
      </c>
      <c r="AF132">
        <v>430.27485890150803</v>
      </c>
      <c r="AG132">
        <v>459.07233806905703</v>
      </c>
      <c r="AH132">
        <v>487.84218344524402</v>
      </c>
      <c r="AI132">
        <v>516.26070908041095</v>
      </c>
      <c r="AJ132">
        <v>544.01829497300605</v>
      </c>
      <c r="AK132">
        <v>570.82590872372498</v>
      </c>
      <c r="AL132" s="5">
        <v>596.41895006546997</v>
      </c>
      <c r="AN132" s="13">
        <v>2800</v>
      </c>
      <c r="AO132">
        <v>319.17140969337601</v>
      </c>
      <c r="AP132">
        <v>344.88645756649998</v>
      </c>
      <c r="AQ132">
        <v>371.95971893439997</v>
      </c>
      <c r="AR132">
        <v>400.217342469301</v>
      </c>
      <c r="AS132">
        <v>429.04903587019902</v>
      </c>
      <c r="AT132">
        <v>457.964130258306</v>
      </c>
      <c r="AU132">
        <v>486.88815214591199</v>
      </c>
      <c r="AV132">
        <v>515.48795280100796</v>
      </c>
      <c r="AW132">
        <v>543.43981639430797</v>
      </c>
      <c r="AX132">
        <v>570.43704719690197</v>
      </c>
      <c r="AY132" s="5">
        <v>596.19508553691003</v>
      </c>
      <c r="BA132" s="13">
        <v>2800</v>
      </c>
      <c r="BB132">
        <v>317.84967893112298</v>
      </c>
      <c r="BC132">
        <v>343.50974095289502</v>
      </c>
      <c r="BD132">
        <v>370.54904802609798</v>
      </c>
      <c r="BE132">
        <v>398.80383308803499</v>
      </c>
      <c r="BF132">
        <v>427.66974208402701</v>
      </c>
      <c r="BG132">
        <v>456.65648742919899</v>
      </c>
      <c r="BH132">
        <v>485.68977148297898</v>
      </c>
      <c r="BI132">
        <v>514.42964300498397</v>
      </c>
      <c r="BJ132">
        <v>542.54088631516299</v>
      </c>
      <c r="BK132">
        <v>569.70135832593598</v>
      </c>
      <c r="BL132" s="5">
        <v>595.60813671440496</v>
      </c>
      <c r="BN132" s="13">
        <v>2800</v>
      </c>
      <c r="BO132">
        <v>304.50915136375897</v>
      </c>
      <c r="BP132">
        <v>327.03523627577903</v>
      </c>
      <c r="BQ132">
        <v>350.83873830699702</v>
      </c>
      <c r="BR132">
        <v>375.85463544672899</v>
      </c>
      <c r="BS132">
        <v>401.76594992415698</v>
      </c>
      <c r="BT132">
        <v>428.309019311751</v>
      </c>
      <c r="BU132">
        <v>455.43420516723597</v>
      </c>
      <c r="BV132">
        <v>482.918506330941</v>
      </c>
      <c r="BW132">
        <v>510.51241005798698</v>
      </c>
      <c r="BX132">
        <v>537.94048804064403</v>
      </c>
      <c r="BY132" s="5">
        <v>564.90170029749402</v>
      </c>
      <c r="CA132" s="13">
        <v>2800</v>
      </c>
      <c r="CB132">
        <v>317.95056500791202</v>
      </c>
      <c r="CC132">
        <v>343.545541915162</v>
      </c>
      <c r="CD132">
        <v>370.53982108336601</v>
      </c>
      <c r="CE132">
        <v>398.785717952634</v>
      </c>
      <c r="CF132">
        <v>427.69979000534801</v>
      </c>
      <c r="CG132">
        <v>456.80008549912299</v>
      </c>
      <c r="CH132">
        <v>486.013599165264</v>
      </c>
      <c r="CI132">
        <v>514.99592619786404</v>
      </c>
      <c r="CJ132">
        <v>543.39957361226402</v>
      </c>
      <c r="CK132">
        <v>570.88283176749701</v>
      </c>
      <c r="CL132" s="5">
        <v>597.11703633250102</v>
      </c>
      <c r="CN132" s="13">
        <v>2800</v>
      </c>
      <c r="CO132">
        <v>283.58064352909599</v>
      </c>
      <c r="CP132">
        <v>310.89599985760202</v>
      </c>
      <c r="CQ132">
        <v>340.45838440842101</v>
      </c>
      <c r="CR132">
        <v>372.16879145814897</v>
      </c>
      <c r="CS132">
        <v>405.88255011599603</v>
      </c>
      <c r="CT132">
        <v>441.422774422148</v>
      </c>
      <c r="CU132">
        <v>478.59457236902398</v>
      </c>
      <c r="CV132">
        <v>517.19770714930598</v>
      </c>
      <c r="CW132">
        <v>555.88839146366797</v>
      </c>
      <c r="CX132">
        <v>592.17278676332603</v>
      </c>
      <c r="CY132" s="5">
        <v>627.24875868069205</v>
      </c>
      <c r="DA132" s="13">
        <v>2800</v>
      </c>
      <c r="DB132">
        <v>315.03834869418603</v>
      </c>
      <c r="DC132">
        <v>340.35578753857902</v>
      </c>
      <c r="DD132">
        <v>367.08902402815102</v>
      </c>
      <c r="DE132">
        <v>395.10834397232702</v>
      </c>
      <c r="DF132">
        <v>423.846708396878</v>
      </c>
      <c r="DG132">
        <v>452.84001153846202</v>
      </c>
      <c r="DH132">
        <v>482.018672108217</v>
      </c>
      <c r="DI132">
        <v>511.038017276706</v>
      </c>
      <c r="DJ132">
        <v>539.54221459798703</v>
      </c>
      <c r="DK132">
        <v>567.17302975165296</v>
      </c>
      <c r="DL132" s="5">
        <v>593.57761564051805</v>
      </c>
      <c r="DN132" s="13">
        <v>2800</v>
      </c>
      <c r="DO132">
        <v>302.14569379884199</v>
      </c>
      <c r="DP132">
        <v>325.90840816510899</v>
      </c>
      <c r="DQ132">
        <v>351.06485000043602</v>
      </c>
      <c r="DR132">
        <v>377.53492802289298</v>
      </c>
      <c r="DS132">
        <v>404.829531102928</v>
      </c>
      <c r="DT132">
        <v>432.546793604409</v>
      </c>
      <c r="DU132">
        <v>460.64909951778799</v>
      </c>
      <c r="DV132">
        <v>488.82445853836902</v>
      </c>
      <c r="DW132">
        <v>516.73140737644303</v>
      </c>
      <c r="DX132">
        <v>544.00394901152902</v>
      </c>
      <c r="DY132" s="5">
        <v>570.20957069756105</v>
      </c>
      <c r="EA132" s="13">
        <v>2800</v>
      </c>
      <c r="EB132">
        <v>302.01762000469802</v>
      </c>
      <c r="EC132">
        <v>324.57568060401502</v>
      </c>
      <c r="ED132">
        <v>348.418382453633</v>
      </c>
      <c r="EE132">
        <v>373.47964730879801</v>
      </c>
      <c r="EF132">
        <v>399.411535360117</v>
      </c>
      <c r="EG132">
        <v>425.927878673289</v>
      </c>
      <c r="EH132">
        <v>452.98602225925299</v>
      </c>
      <c r="EI132">
        <v>480.34948590983203</v>
      </c>
      <c r="EJ132">
        <v>507.75341920416503</v>
      </c>
      <c r="EK132">
        <v>534.905328063159</v>
      </c>
      <c r="EL132" s="5">
        <v>561.48568613607597</v>
      </c>
      <c r="EN132" s="13">
        <v>2800</v>
      </c>
      <c r="EO132">
        <v>302.01762000469802</v>
      </c>
      <c r="EP132">
        <v>324.57568060401502</v>
      </c>
      <c r="EQ132">
        <v>348.418382453633</v>
      </c>
      <c r="ER132">
        <v>373.47964730879801</v>
      </c>
      <c r="ES132">
        <v>399.411535360117</v>
      </c>
      <c r="ET132">
        <v>425.927878673289</v>
      </c>
      <c r="EU132">
        <v>452.98602225925299</v>
      </c>
      <c r="EV132">
        <v>480.34948590983203</v>
      </c>
      <c r="EW132">
        <v>507.75341920416503</v>
      </c>
      <c r="EX132">
        <v>534.905328063159</v>
      </c>
      <c r="EY132" s="5">
        <v>561.48568613607597</v>
      </c>
      <c r="FA132" s="13">
        <v>2800</v>
      </c>
      <c r="FB132">
        <v>312.20384702276101</v>
      </c>
      <c r="FC132">
        <v>337.18407250938702</v>
      </c>
      <c r="FD132">
        <v>363.58434648784697</v>
      </c>
      <c r="FE132">
        <v>391.290708473976</v>
      </c>
      <c r="FF132">
        <v>419.75704479345899</v>
      </c>
      <c r="FG132">
        <v>448.53676933524702</v>
      </c>
      <c r="FH132">
        <v>477.56676886237602</v>
      </c>
      <c r="FI132">
        <v>506.50735241059601</v>
      </c>
      <c r="FJ132">
        <v>535.00096036894104</v>
      </c>
      <c r="FK132">
        <v>562.68022725590504</v>
      </c>
      <c r="FL132" s="5">
        <v>589.17560218250401</v>
      </c>
      <c r="FN132" s="13">
        <v>2800</v>
      </c>
      <c r="FO132">
        <v>307.53839086079398</v>
      </c>
      <c r="FP132">
        <v>332.02206860363299</v>
      </c>
      <c r="FQ132">
        <v>357.92613193416298</v>
      </c>
      <c r="FR132">
        <v>385.1493145453</v>
      </c>
      <c r="FS132">
        <v>413.15932745758198</v>
      </c>
      <c r="FT132">
        <v>441.53158799386603</v>
      </c>
      <c r="FU132">
        <v>470.21362649792502</v>
      </c>
      <c r="FV132">
        <v>498.87372638872802</v>
      </c>
      <c r="FW132">
        <v>527.15615474631898</v>
      </c>
      <c r="FX132">
        <v>554.68813519907997</v>
      </c>
      <c r="FY132" s="5">
        <v>581.08682026608903</v>
      </c>
      <c r="GA132" s="13">
        <v>2800</v>
      </c>
      <c r="GB132">
        <v>295.59110948974802</v>
      </c>
      <c r="GC132">
        <v>318.57768906562598</v>
      </c>
      <c r="GD132">
        <v>342.91757385915298</v>
      </c>
      <c r="GE132">
        <v>368.54029141378601</v>
      </c>
      <c r="GF132">
        <v>394.97696214291602</v>
      </c>
      <c r="GG132">
        <v>421.847454725906</v>
      </c>
      <c r="GH132">
        <v>449.12494520947399</v>
      </c>
      <c r="GI132">
        <v>476.51319239422401</v>
      </c>
      <c r="GJ132">
        <v>503.68345329852798</v>
      </c>
      <c r="GK132">
        <v>530.27751863952199</v>
      </c>
      <c r="GL132" s="5">
        <v>555.91115857135105</v>
      </c>
      <c r="GN132" s="13">
        <v>2800</v>
      </c>
      <c r="GO132">
        <v>298.79108480241001</v>
      </c>
      <c r="GP132">
        <v>321.39053890872901</v>
      </c>
      <c r="GQ132">
        <v>345.28528961527297</v>
      </c>
      <c r="GR132">
        <v>370.407819506142</v>
      </c>
      <c r="GS132">
        <v>396.36997335003298</v>
      </c>
      <c r="GT132">
        <v>422.85612891196399</v>
      </c>
      <c r="GU132">
        <v>449.83250825321301</v>
      </c>
      <c r="GV132">
        <v>477.04519322848398</v>
      </c>
      <c r="GW132">
        <v>504.20974573633299</v>
      </c>
      <c r="GX132">
        <v>531.01223653485397</v>
      </c>
      <c r="GY132" s="5">
        <v>557.11041564697302</v>
      </c>
      <c r="HA132" s="13">
        <v>2800</v>
      </c>
      <c r="HB132">
        <v>294.02184288114103</v>
      </c>
      <c r="HC132">
        <v>316.76087169968201</v>
      </c>
      <c r="HD132">
        <v>340.82770015862002</v>
      </c>
      <c r="HE132">
        <v>366.15253173688097</v>
      </c>
      <c r="HF132">
        <v>392.277779818704</v>
      </c>
      <c r="HG132">
        <v>418.83470655169299</v>
      </c>
      <c r="HH132">
        <v>445.800944001983</v>
      </c>
      <c r="HI132">
        <v>472.89018889285302</v>
      </c>
      <c r="HJ132">
        <v>499.783120364784</v>
      </c>
      <c r="HK132">
        <v>526.12950611839096</v>
      </c>
      <c r="HL132" s="5">
        <v>551.55083886019997</v>
      </c>
    </row>
    <row r="133" spans="1:220" x14ac:dyDescent="0.25">
      <c r="A133" s="13">
        <v>4200</v>
      </c>
      <c r="B133">
        <v>319.87743069982901</v>
      </c>
      <c r="C133">
        <v>344.900254368878</v>
      </c>
      <c r="D133">
        <v>371.13942041909797</v>
      </c>
      <c r="E133">
        <v>398.37614804140799</v>
      </c>
      <c r="F133">
        <v>425.80783028584898</v>
      </c>
      <c r="G133">
        <v>453.46284491620099</v>
      </c>
      <c r="H133">
        <v>481.04664708455698</v>
      </c>
      <c r="I133">
        <v>508.278715260973</v>
      </c>
      <c r="J133">
        <v>534.899248579865</v>
      </c>
      <c r="K133">
        <v>560.67243914533105</v>
      </c>
      <c r="L133" s="5">
        <v>585.38719742897797</v>
      </c>
      <c r="N133" s="13">
        <v>4200</v>
      </c>
      <c r="O133">
        <v>319.39121962587598</v>
      </c>
      <c r="P133">
        <v>344.499505716643</v>
      </c>
      <c r="Q133">
        <v>370.85827275486099</v>
      </c>
      <c r="R133">
        <v>398.25766546688999</v>
      </c>
      <c r="S133">
        <v>425.89104742440998</v>
      </c>
      <c r="T133">
        <v>453.787731629799</v>
      </c>
      <c r="U133">
        <v>481.64390429010098</v>
      </c>
      <c r="V133">
        <v>509.16433600252299</v>
      </c>
      <c r="W133">
        <v>536.07047798574695</v>
      </c>
      <c r="X133">
        <v>562.10539836108001</v>
      </c>
      <c r="Y133" s="5">
        <v>587.03613590339205</v>
      </c>
      <c r="AA133" s="13">
        <v>4200</v>
      </c>
      <c r="AB133">
        <v>322.16476112651998</v>
      </c>
      <c r="AC133">
        <v>347.425082944309</v>
      </c>
      <c r="AD133">
        <v>373.949287156026</v>
      </c>
      <c r="AE133">
        <v>401.53459296576898</v>
      </c>
      <c r="AF133">
        <v>429.38463265250402</v>
      </c>
      <c r="AG133">
        <v>457.526139310318</v>
      </c>
      <c r="AH133">
        <v>485.65189462647299</v>
      </c>
      <c r="AI133">
        <v>513.45906886816999</v>
      </c>
      <c r="AJ133">
        <v>540.65802888467101</v>
      </c>
      <c r="AK133">
        <v>566.97830310752704</v>
      </c>
      <c r="AL133" s="5">
        <v>592.17206288235695</v>
      </c>
      <c r="AN133" s="13">
        <v>4200</v>
      </c>
      <c r="AO133">
        <v>321.28767403227198</v>
      </c>
      <c r="AP133">
        <v>346.55158974269398</v>
      </c>
      <c r="AQ133">
        <v>373.10502532741401</v>
      </c>
      <c r="AR133">
        <v>400.75483973083402</v>
      </c>
      <c r="AS133">
        <v>428.70660113993</v>
      </c>
      <c r="AT133">
        <v>456.99039415883198</v>
      </c>
      <c r="AU133">
        <v>485.29524665390102</v>
      </c>
      <c r="AV133">
        <v>513.30948708917697</v>
      </c>
      <c r="AW133">
        <v>540.73013190878396</v>
      </c>
      <c r="AX133">
        <v>567.26983488002998</v>
      </c>
      <c r="AY133" s="5">
        <v>592.66155857121498</v>
      </c>
      <c r="BA133" s="13">
        <v>4200</v>
      </c>
      <c r="BB133">
        <v>320.34062190729901</v>
      </c>
      <c r="BC133">
        <v>345.571403266787</v>
      </c>
      <c r="BD133">
        <v>372.11253855283701</v>
      </c>
      <c r="BE133">
        <v>399.780830414842</v>
      </c>
      <c r="BF133">
        <v>427.78631562749098</v>
      </c>
      <c r="BG133">
        <v>456.163328961812</v>
      </c>
      <c r="BH133">
        <v>484.59955927046701</v>
      </c>
      <c r="BI133">
        <v>512.77721934361898</v>
      </c>
      <c r="BJ133">
        <v>540.38267481689195</v>
      </c>
      <c r="BK133">
        <v>567.11405577639198</v>
      </c>
      <c r="BL133" s="5">
        <v>592.68686531925903</v>
      </c>
      <c r="BN133" s="13">
        <v>4200</v>
      </c>
      <c r="BO133">
        <v>306.714969719007</v>
      </c>
      <c r="BP133">
        <v>328.891985091256</v>
      </c>
      <c r="BQ133">
        <v>352.31155811809703</v>
      </c>
      <c r="BR133">
        <v>376.89919564062097</v>
      </c>
      <c r="BS133">
        <v>402.25158210103598</v>
      </c>
      <c r="BT133">
        <v>428.39097116487801</v>
      </c>
      <c r="BU133">
        <v>455.137222980123</v>
      </c>
      <c r="BV133">
        <v>482.285335774852</v>
      </c>
      <c r="BW133">
        <v>509.60657951225699</v>
      </c>
      <c r="BX133">
        <v>536.84915254417399</v>
      </c>
      <c r="BY133" s="5">
        <v>563.73837491267705</v>
      </c>
      <c r="CA133" s="13">
        <v>4200</v>
      </c>
      <c r="CB133">
        <v>321.01140764899401</v>
      </c>
      <c r="CC133">
        <v>346.21043289398602</v>
      </c>
      <c r="CD133">
        <v>372.74075090515498</v>
      </c>
      <c r="CE133">
        <v>400.43636250555397</v>
      </c>
      <c r="CF133">
        <v>428.52859212816901</v>
      </c>
      <c r="CG133">
        <v>457.05657152010002</v>
      </c>
      <c r="CH133">
        <v>485.71162008470498</v>
      </c>
      <c r="CI133">
        <v>514.17238687509905</v>
      </c>
      <c r="CJ133">
        <v>542.11420527618304</v>
      </c>
      <c r="CK133">
        <v>569.21711931647496</v>
      </c>
      <c r="CL133" s="5">
        <v>595.17245310619899</v>
      </c>
      <c r="CN133" s="13">
        <v>4200</v>
      </c>
      <c r="CO133">
        <v>285.46589685727798</v>
      </c>
      <c r="CP133">
        <v>312.356388397172</v>
      </c>
      <c r="CQ133">
        <v>341.417725777459</v>
      </c>
      <c r="CR133">
        <v>372.557605862755</v>
      </c>
      <c r="CS133">
        <v>405.64094135011197</v>
      </c>
      <c r="CT133">
        <v>440.501990027457</v>
      </c>
      <c r="CU133">
        <v>476.95729536434902</v>
      </c>
      <c r="CV133">
        <v>514.81736809316101</v>
      </c>
      <c r="CW133">
        <v>552.51693151382199</v>
      </c>
      <c r="CX133">
        <v>588.70318842458801</v>
      </c>
      <c r="CY133" s="5">
        <v>624.00131834883996</v>
      </c>
      <c r="DA133" s="13">
        <v>4200</v>
      </c>
      <c r="DB133">
        <v>318.43487370662302</v>
      </c>
      <c r="DC133">
        <v>343.37785677304402</v>
      </c>
      <c r="DD133">
        <v>369.66957740637503</v>
      </c>
      <c r="DE133">
        <v>397.159425309477</v>
      </c>
      <c r="DF133">
        <v>425.10494559312502</v>
      </c>
      <c r="DG133">
        <v>453.55255524310002</v>
      </c>
      <c r="DH133">
        <v>482.20130032035399</v>
      </c>
      <c r="DI133">
        <v>510.73085608106601</v>
      </c>
      <c r="DJ133">
        <v>538.81003886327005</v>
      </c>
      <c r="DK133">
        <v>566.10460226645</v>
      </c>
      <c r="DL133" s="5">
        <v>592.28415397823699</v>
      </c>
      <c r="DN133" s="13">
        <v>4200</v>
      </c>
      <c r="DO133">
        <v>305.47105315209302</v>
      </c>
      <c r="DP133">
        <v>328.877849602688</v>
      </c>
      <c r="DQ133">
        <v>353.61879368843398</v>
      </c>
      <c r="DR133">
        <v>379.59405926705699</v>
      </c>
      <c r="DS133">
        <v>406.15670363231499</v>
      </c>
      <c r="DT133">
        <v>433.38244399594299</v>
      </c>
      <c r="DU133">
        <v>461.017525281715</v>
      </c>
      <c r="DV133">
        <v>488.776897724798</v>
      </c>
      <c r="DW133">
        <v>516.34145465453196</v>
      </c>
      <c r="DX133">
        <v>543.32697229802795</v>
      </c>
      <c r="DY133" s="5">
        <v>569.41351431007695</v>
      </c>
      <c r="EA133" s="13">
        <v>4200</v>
      </c>
      <c r="EB133">
        <v>304.25955407683</v>
      </c>
      <c r="EC133">
        <v>326.45220041227799</v>
      </c>
      <c r="ED133">
        <v>349.89316818501698</v>
      </c>
      <c r="EE133">
        <v>374.50538673950302</v>
      </c>
      <c r="EF133">
        <v>399.842573236318</v>
      </c>
      <c r="EG133">
        <v>425.940875678353</v>
      </c>
      <c r="EH133">
        <v>452.60984861339398</v>
      </c>
      <c r="EI133">
        <v>479.63249949591301</v>
      </c>
      <c r="EJ133">
        <v>506.76641384549498</v>
      </c>
      <c r="EK133">
        <v>533.74448413377002</v>
      </c>
      <c r="EL133" s="5">
        <v>560.27529853599697</v>
      </c>
      <c r="EN133" s="13">
        <v>4200</v>
      </c>
      <c r="EO133">
        <v>304.25955407683</v>
      </c>
      <c r="EP133">
        <v>326.45220041227799</v>
      </c>
      <c r="EQ133">
        <v>349.89316818501698</v>
      </c>
      <c r="ER133">
        <v>374.50538673950302</v>
      </c>
      <c r="ES133">
        <v>399.842573236318</v>
      </c>
      <c r="ET133">
        <v>425.940875678353</v>
      </c>
      <c r="EU133">
        <v>452.60984861339398</v>
      </c>
      <c r="EV133">
        <v>479.63249949591301</v>
      </c>
      <c r="EW133">
        <v>506.76641384549498</v>
      </c>
      <c r="EX133">
        <v>533.74448413377002</v>
      </c>
      <c r="EY133" s="5">
        <v>560.27529853599697</v>
      </c>
      <c r="FA133" s="13">
        <v>4200</v>
      </c>
      <c r="FB133">
        <v>315.75717709248897</v>
      </c>
      <c r="FC133">
        <v>340.37551385843301</v>
      </c>
      <c r="FD133">
        <v>366.34836845399599</v>
      </c>
      <c r="FE133">
        <v>393.54031556287202</v>
      </c>
      <c r="FF133">
        <v>421.23626014361702</v>
      </c>
      <c r="FG133">
        <v>449.49022521148697</v>
      </c>
      <c r="FH133">
        <v>478.01225683787999</v>
      </c>
      <c r="FI133">
        <v>506.488051271193</v>
      </c>
      <c r="FJ133">
        <v>534.58630917576397</v>
      </c>
      <c r="FK133">
        <v>561.96578828466204</v>
      </c>
      <c r="FL133" s="5">
        <v>588.28192812258897</v>
      </c>
      <c r="FN133" s="13">
        <v>4200</v>
      </c>
      <c r="FO133">
        <v>311.07719814456601</v>
      </c>
      <c r="FP133">
        <v>335.202505664228</v>
      </c>
      <c r="FQ133">
        <v>360.67980147076099</v>
      </c>
      <c r="FR133">
        <v>387.38983148121099</v>
      </c>
      <c r="FS133">
        <v>414.64190958974399</v>
      </c>
      <c r="FT133">
        <v>442.50091898950001</v>
      </c>
      <c r="FU133">
        <v>470.69015612297602</v>
      </c>
      <c r="FV133">
        <v>498.90443836337499</v>
      </c>
      <c r="FW133">
        <v>526.81608748390602</v>
      </c>
      <c r="FX133">
        <v>554.08089243638597</v>
      </c>
      <c r="FY133" s="5">
        <v>580.34400114966797</v>
      </c>
      <c r="GA133" s="13">
        <v>4200</v>
      </c>
      <c r="GB133">
        <v>298.36221563972202</v>
      </c>
      <c r="GC133">
        <v>320.96336211411398</v>
      </c>
      <c r="GD133">
        <v>344.86397548626701</v>
      </c>
      <c r="GE133">
        <v>369.97496042836099</v>
      </c>
      <c r="GF133">
        <v>395.680741320805</v>
      </c>
      <c r="GG133">
        <v>422.06391947066601</v>
      </c>
      <c r="GH133">
        <v>448.88773308161001</v>
      </c>
      <c r="GI133">
        <v>475.88305755567802</v>
      </c>
      <c r="GJ133">
        <v>502.750896774642</v>
      </c>
      <c r="GK133">
        <v>529.16486946687803</v>
      </c>
      <c r="GL133" s="5">
        <v>554.77385417470305</v>
      </c>
      <c r="GN133" s="13">
        <v>4200</v>
      </c>
      <c r="GO133">
        <v>301.06459267832599</v>
      </c>
      <c r="GP133">
        <v>323.27737891888103</v>
      </c>
      <c r="GQ133">
        <v>346.74708951841097</v>
      </c>
      <c r="GR133">
        <v>371.39326455136001</v>
      </c>
      <c r="GS133">
        <v>396.71371512817001</v>
      </c>
      <c r="GT133">
        <v>422.76239991076199</v>
      </c>
      <c r="GU133">
        <v>449.335404386211</v>
      </c>
      <c r="GV133">
        <v>476.20020105903598</v>
      </c>
      <c r="GW133">
        <v>503.09685035625603</v>
      </c>
      <c r="GX133">
        <v>529.73893319148499</v>
      </c>
      <c r="GY133" s="5">
        <v>555.81432790305701</v>
      </c>
      <c r="HA133" s="13">
        <v>4200</v>
      </c>
      <c r="HB133">
        <v>296.459701676046</v>
      </c>
      <c r="HC133">
        <v>318.78980737736401</v>
      </c>
      <c r="HD133">
        <v>342.40086321923098</v>
      </c>
      <c r="HE133">
        <v>367.20631373861698</v>
      </c>
      <c r="HF133">
        <v>392.60741403749898</v>
      </c>
      <c r="HG133">
        <v>418.68646313296</v>
      </c>
      <c r="HH133">
        <v>445.21458405988301</v>
      </c>
      <c r="HI133">
        <v>471.93100350583398</v>
      </c>
      <c r="HJ133">
        <v>498.54485632256501</v>
      </c>
      <c r="HK133">
        <v>524.73695847937404</v>
      </c>
      <c r="HL133" s="5">
        <v>550.16174732699596</v>
      </c>
    </row>
    <row r="134" spans="1:220" x14ac:dyDescent="0.25">
      <c r="A134" s="13">
        <v>5600</v>
      </c>
      <c r="B134">
        <v>320.36989746379902</v>
      </c>
      <c r="C134">
        <v>344.851103652539</v>
      </c>
      <c r="D134">
        <v>370.48367911347998</v>
      </c>
      <c r="E134">
        <v>396.80100018329398</v>
      </c>
      <c r="F134">
        <v>423.53385695801302</v>
      </c>
      <c r="G134">
        <v>450.48254963245301</v>
      </c>
      <c r="H134">
        <v>477.372141392863</v>
      </c>
      <c r="I134">
        <v>503.94138044195302</v>
      </c>
      <c r="J134">
        <v>529.94874240273998</v>
      </c>
      <c r="K134">
        <v>555.17528053458</v>
      </c>
      <c r="L134" s="5">
        <v>579.42510692529004</v>
      </c>
      <c r="N134" s="13">
        <v>5600</v>
      </c>
      <c r="O134">
        <v>320.577921801169</v>
      </c>
      <c r="P134">
        <v>345.18374814111098</v>
      </c>
      <c r="Q134">
        <v>370.97422728971702</v>
      </c>
      <c r="R134">
        <v>397.48833758926497</v>
      </c>
      <c r="S134">
        <v>424.45927945283398</v>
      </c>
      <c r="T134">
        <v>451.68511511056198</v>
      </c>
      <c r="U134">
        <v>478.88178028643102</v>
      </c>
      <c r="V134">
        <v>505.77356388643102</v>
      </c>
      <c r="W134">
        <v>532.10051564758101</v>
      </c>
      <c r="X134">
        <v>557.62292576263803</v>
      </c>
      <c r="Y134" s="5">
        <v>582.12340224454294</v>
      </c>
      <c r="AA134" s="13">
        <v>5600</v>
      </c>
      <c r="AB134">
        <v>323.94527940562699</v>
      </c>
      <c r="AC134">
        <v>348.735211400222</v>
      </c>
      <c r="AD134">
        <v>374.72336021378601</v>
      </c>
      <c r="AE134">
        <v>401.45879804748301</v>
      </c>
      <c r="AF134">
        <v>428.67912701390799</v>
      </c>
      <c r="AG134">
        <v>456.182178523468</v>
      </c>
      <c r="AH134">
        <v>483.68038859183901</v>
      </c>
      <c r="AI134">
        <v>510.89042022064098</v>
      </c>
      <c r="AJ134">
        <v>537.54126084348195</v>
      </c>
      <c r="AK134">
        <v>563.37970679900695</v>
      </c>
      <c r="AL134" s="5">
        <v>588.17354762129298</v>
      </c>
      <c r="AN134" s="13">
        <v>5600</v>
      </c>
      <c r="AO134">
        <v>323.56040666208401</v>
      </c>
      <c r="AP134">
        <v>348.38227769301699</v>
      </c>
      <c r="AQ134">
        <v>374.42769430819999</v>
      </c>
      <c r="AR134">
        <v>401.25388812390003</v>
      </c>
      <c r="AS134">
        <v>428.60352523102199</v>
      </c>
      <c r="AT134">
        <v>456.27628718023999</v>
      </c>
      <c r="AU134">
        <v>483.98122105256402</v>
      </c>
      <c r="AV134">
        <v>511.42670049947799</v>
      </c>
      <c r="AW134">
        <v>538.32903753450501</v>
      </c>
      <c r="AX134">
        <v>564.41887444687598</v>
      </c>
      <c r="AY134" s="5">
        <v>589.44548214213398</v>
      </c>
      <c r="BA134" s="13">
        <v>5600</v>
      </c>
      <c r="BB134">
        <v>323.017505721953</v>
      </c>
      <c r="BC134">
        <v>347.82968662500099</v>
      </c>
      <c r="BD134">
        <v>373.88621544222701</v>
      </c>
      <c r="BE134">
        <v>400.753749151477</v>
      </c>
      <c r="BF134">
        <v>428.18079228655603</v>
      </c>
      <c r="BG134">
        <v>455.97058833651801</v>
      </c>
      <c r="BH134">
        <v>483.83124092447599</v>
      </c>
      <c r="BI134">
        <v>511.46562714393798</v>
      </c>
      <c r="BJ134">
        <v>538.58018978611904</v>
      </c>
      <c r="BK134">
        <v>564.89190942353298</v>
      </c>
      <c r="BL134" s="5">
        <v>590.13345056109802</v>
      </c>
      <c r="BN134" s="13">
        <v>5600</v>
      </c>
      <c r="BO134">
        <v>309.07816190414201</v>
      </c>
      <c r="BP134">
        <v>330.93086747612301</v>
      </c>
      <c r="BQ134">
        <v>353.988153475731</v>
      </c>
      <c r="BR134">
        <v>378.05049057062001</v>
      </c>
      <c r="BS134">
        <v>403.00352265912301</v>
      </c>
      <c r="BT134">
        <v>428.74654613933302</v>
      </c>
      <c r="BU134">
        <v>455.11466226236399</v>
      </c>
      <c r="BV134">
        <v>481.92035417108798</v>
      </c>
      <c r="BW134">
        <v>508.95471773381598</v>
      </c>
      <c r="BX134">
        <v>535.98818414129198</v>
      </c>
      <c r="BY134" s="5">
        <v>562.77070765931001</v>
      </c>
      <c r="CA134" s="13">
        <v>5600</v>
      </c>
      <c r="CB134">
        <v>324.28607151016399</v>
      </c>
      <c r="CC134">
        <v>349.10151499432999</v>
      </c>
      <c r="CD134">
        <v>375.18342968286998</v>
      </c>
      <c r="CE134">
        <v>402.12098328103298</v>
      </c>
      <c r="CF134">
        <v>429.67415272143199</v>
      </c>
      <c r="CG134">
        <v>457.65512515331301</v>
      </c>
      <c r="CH134">
        <v>485.77602033824297</v>
      </c>
      <c r="CI134">
        <v>513.73695212858297</v>
      </c>
      <c r="CJ134">
        <v>541.23448808629996</v>
      </c>
      <c r="CK134">
        <v>567.96892582406394</v>
      </c>
      <c r="CL134" s="5">
        <v>593.65025718917798</v>
      </c>
      <c r="CN134" s="13">
        <v>5600</v>
      </c>
      <c r="CO134">
        <v>287.32527430045002</v>
      </c>
      <c r="CP134">
        <v>313.78663880867401</v>
      </c>
      <c r="CQ134">
        <v>342.34410247524698</v>
      </c>
      <c r="CR134">
        <v>372.91183211582398</v>
      </c>
      <c r="CS134">
        <v>405.36399081503401</v>
      </c>
      <c r="CT134">
        <v>439.54565088678902</v>
      </c>
      <c r="CU134">
        <v>475.28455026003297</v>
      </c>
      <c r="CV134">
        <v>512.40184159651096</v>
      </c>
      <c r="CW134">
        <v>549.20085496643003</v>
      </c>
      <c r="CX134">
        <v>585.21388252091003</v>
      </c>
      <c r="CY134" s="5">
        <v>620.62151968629496</v>
      </c>
      <c r="DA134" s="13">
        <v>5600</v>
      </c>
      <c r="DB134">
        <v>322.04367015527799</v>
      </c>
      <c r="DC134">
        <v>346.62526768027197</v>
      </c>
      <c r="DD134">
        <v>372.49205263717198</v>
      </c>
      <c r="DE134">
        <v>399.252400083064</v>
      </c>
      <c r="DF134">
        <v>426.68599566662698</v>
      </c>
      <c r="DG134">
        <v>454.614994055208</v>
      </c>
      <c r="DH134">
        <v>482.75983426970203</v>
      </c>
      <c r="DI134">
        <v>510.82279732037398</v>
      </c>
      <c r="DJ134">
        <v>538.49559926251095</v>
      </c>
      <c r="DK134">
        <v>565.46634118331804</v>
      </c>
      <c r="DL134" s="5">
        <v>591.42566407446702</v>
      </c>
      <c r="DN134" s="13">
        <v>5600</v>
      </c>
      <c r="DO134">
        <v>308.932652501424</v>
      </c>
      <c r="DP134">
        <v>331.99900280468501</v>
      </c>
      <c r="DQ134">
        <v>356.34359352349202</v>
      </c>
      <c r="DR134">
        <v>381.648638699169</v>
      </c>
      <c r="DS134">
        <v>407.747529861315</v>
      </c>
      <c r="DT134">
        <v>434.50898186153103</v>
      </c>
      <c r="DU134">
        <v>461.69413297009498</v>
      </c>
      <c r="DV134">
        <v>489.02171142126298</v>
      </c>
      <c r="DW134">
        <v>516.21989967804302</v>
      </c>
      <c r="DX134">
        <v>542.97886269416699</v>
      </c>
      <c r="DY134" s="5">
        <v>568.97054055718399</v>
      </c>
      <c r="EA134" s="13">
        <v>5600</v>
      </c>
      <c r="EB134">
        <v>306.68415337440598</v>
      </c>
      <c r="EC134">
        <v>328.54024154105099</v>
      </c>
      <c r="ED134">
        <v>351.60495395460799</v>
      </c>
      <c r="EE134">
        <v>375.65946167142602</v>
      </c>
      <c r="EF134">
        <v>400.58321607517598</v>
      </c>
      <c r="EG134">
        <v>426.27317664153298</v>
      </c>
      <c r="EH134">
        <v>452.555431823817</v>
      </c>
      <c r="EI134">
        <v>479.23192543501</v>
      </c>
      <c r="EJ134">
        <v>506.08166148820698</v>
      </c>
      <c r="EK134">
        <v>532.86145428538998</v>
      </c>
      <c r="EL134" s="5">
        <v>559.30623020279199</v>
      </c>
      <c r="EN134" s="13">
        <v>5600</v>
      </c>
      <c r="EO134">
        <v>306.68415337440598</v>
      </c>
      <c r="EP134">
        <v>328.54024154105099</v>
      </c>
      <c r="EQ134">
        <v>351.60495395460799</v>
      </c>
      <c r="ER134">
        <v>375.65946167142602</v>
      </c>
      <c r="ES134">
        <v>400.58321607517598</v>
      </c>
      <c r="ET134">
        <v>426.27317664153298</v>
      </c>
      <c r="EU134">
        <v>452.555431823817</v>
      </c>
      <c r="EV134">
        <v>479.23192543501</v>
      </c>
      <c r="EW134">
        <v>506.08166148820698</v>
      </c>
      <c r="EX134">
        <v>532.86145428538998</v>
      </c>
      <c r="EY134" s="5">
        <v>559.30623020279199</v>
      </c>
      <c r="FA134" s="13">
        <v>5600</v>
      </c>
      <c r="FB134">
        <v>319.50507372876001</v>
      </c>
      <c r="FC134">
        <v>343.77483812912601</v>
      </c>
      <c r="FD134">
        <v>369.33733495368199</v>
      </c>
      <c r="FE134">
        <v>395.822033394193</v>
      </c>
      <c r="FF134">
        <v>423.02531138034601</v>
      </c>
      <c r="FG134">
        <v>450.78138436410501</v>
      </c>
      <c r="FH134">
        <v>478.82204834890399</v>
      </c>
      <c r="FI134">
        <v>506.85648323650202</v>
      </c>
      <c r="FJ134">
        <v>534.57772712636597</v>
      </c>
      <c r="FK134">
        <v>561.66885427735895</v>
      </c>
      <c r="FL134" s="5">
        <v>587.80874099450205</v>
      </c>
      <c r="FN134" s="13">
        <v>5600</v>
      </c>
      <c r="FO134">
        <v>314.77442038515602</v>
      </c>
      <c r="FP134">
        <v>338.55539951589202</v>
      </c>
      <c r="FQ134">
        <v>363.62843942509897</v>
      </c>
      <c r="FR134">
        <v>389.644359854784</v>
      </c>
      <c r="FS134">
        <v>416.41508737367502</v>
      </c>
      <c r="FT134">
        <v>443.78930681144101</v>
      </c>
      <c r="FU134">
        <v>471.51244365437498</v>
      </c>
      <c r="FV134">
        <v>499.30372173841801</v>
      </c>
      <c r="FW134">
        <v>526.861350441745</v>
      </c>
      <c r="FX134">
        <v>553.86763432974396</v>
      </c>
      <c r="FY134" s="5">
        <v>579.99395389983101</v>
      </c>
      <c r="GA134" s="13">
        <v>5600</v>
      </c>
      <c r="GB134">
        <v>301.29915610678103</v>
      </c>
      <c r="GC134">
        <v>323.54077079193797</v>
      </c>
      <c r="GD134">
        <v>347.03020262370802</v>
      </c>
      <c r="GE134">
        <v>371.47001723128301</v>
      </c>
      <c r="GF134">
        <v>396.71038026536502</v>
      </c>
      <c r="GG134">
        <v>422.63352718301599</v>
      </c>
      <c r="GH134">
        <v>449.024649445352</v>
      </c>
      <c r="GI134">
        <v>475.63952447583</v>
      </c>
      <c r="GJ134">
        <v>502.20664942583602</v>
      </c>
      <c r="GK134">
        <v>528.429264366604</v>
      </c>
      <c r="GL134" s="5">
        <v>553.98735976602995</v>
      </c>
      <c r="GN134" s="13">
        <v>5600</v>
      </c>
      <c r="GO134">
        <v>303.55435291051498</v>
      </c>
      <c r="GP134">
        <v>325.41457840404502</v>
      </c>
      <c r="GQ134">
        <v>348.48965741711999</v>
      </c>
      <c r="GR134">
        <v>372.53560653771302</v>
      </c>
      <c r="GS134">
        <v>397.42365941027401</v>
      </c>
      <c r="GT134">
        <v>423.04761770821398</v>
      </c>
      <c r="GU134">
        <v>449.22178046279902</v>
      </c>
      <c r="GV134">
        <v>475.73441474671</v>
      </c>
      <c r="GW134">
        <v>502.34899659404499</v>
      </c>
      <c r="GX134">
        <v>528.8050863597</v>
      </c>
      <c r="GY134" s="5">
        <v>554.81888997928695</v>
      </c>
      <c r="HA134" s="13">
        <v>5600</v>
      </c>
      <c r="HB134">
        <v>299.12626589651302</v>
      </c>
      <c r="HC134">
        <v>321.08383979357802</v>
      </c>
      <c r="HD134">
        <v>344.27426748929599</v>
      </c>
      <c r="HE134">
        <v>368.409581854598</v>
      </c>
      <c r="HF134">
        <v>393.345518772037</v>
      </c>
      <c r="HG134">
        <v>418.96895828621598</v>
      </c>
      <c r="HH134">
        <v>445.072386550396</v>
      </c>
      <c r="HI134">
        <v>471.41923636080702</v>
      </c>
      <c r="HJ134">
        <v>497.74553042146601</v>
      </c>
      <c r="HK134">
        <v>523.76135898785606</v>
      </c>
      <c r="HL134" s="5">
        <v>549.152309387061</v>
      </c>
    </row>
    <row r="135" spans="1:220" x14ac:dyDescent="0.25">
      <c r="A135" s="13">
        <v>7000</v>
      </c>
      <c r="B135">
        <v>320.83746340794801</v>
      </c>
      <c r="C135">
        <v>344.77702832286599</v>
      </c>
      <c r="D135">
        <v>369.65710926813398</v>
      </c>
      <c r="E135">
        <v>395.23089540564098</v>
      </c>
      <c r="F135">
        <v>421.27418364130801</v>
      </c>
      <c r="G135">
        <v>447.52618467287402</v>
      </c>
      <c r="H135">
        <v>473.730479567288</v>
      </c>
      <c r="I135">
        <v>499.64393427208898</v>
      </c>
      <c r="J135">
        <v>525.04215720170396</v>
      </c>
      <c r="K135">
        <v>549.72198829845797</v>
      </c>
      <c r="L135" s="5">
        <v>573.50178547283804</v>
      </c>
      <c r="N135" s="13">
        <v>7000</v>
      </c>
      <c r="O135">
        <v>321.828681539792</v>
      </c>
      <c r="P135">
        <v>345.93613795526801</v>
      </c>
      <c r="Q135">
        <v>371.01554843260402</v>
      </c>
      <c r="R135">
        <v>396.82699147676902</v>
      </c>
      <c r="S135">
        <v>423.14909844246</v>
      </c>
      <c r="T135">
        <v>449.71796456056398</v>
      </c>
      <c r="U135">
        <v>476.26810751325098</v>
      </c>
      <c r="V135">
        <v>502.54209440985801</v>
      </c>
      <c r="W135">
        <v>528.29733471150905</v>
      </c>
      <c r="X135">
        <v>553.31016961737203</v>
      </c>
      <c r="Y135" s="5">
        <v>577.37772949999396</v>
      </c>
      <c r="AA135" s="13">
        <v>7000</v>
      </c>
      <c r="AB135">
        <v>325.85441243506</v>
      </c>
      <c r="AC135">
        <v>350.18102291481398</v>
      </c>
      <c r="AD135">
        <v>375.49574492745</v>
      </c>
      <c r="AE135">
        <v>401.56558019721899</v>
      </c>
      <c r="AF135">
        <v>428.17297737032197</v>
      </c>
      <c r="AG135">
        <v>455.05460583327601</v>
      </c>
      <c r="AH135">
        <v>481.94136304372699</v>
      </c>
      <c r="AI135">
        <v>508.56813802995799</v>
      </c>
      <c r="AJ135">
        <v>534.681269890522</v>
      </c>
      <c r="AK135">
        <v>560.04361669817195</v>
      </c>
      <c r="AL135" s="5">
        <v>584.43749940618102</v>
      </c>
      <c r="AN135" s="13">
        <v>7000</v>
      </c>
      <c r="AO135">
        <v>326.00760648376797</v>
      </c>
      <c r="AP135">
        <v>350.39673135893599</v>
      </c>
      <c r="AQ135">
        <v>375.79925328014099</v>
      </c>
      <c r="AR135">
        <v>401.99003022135901</v>
      </c>
      <c r="AS135">
        <v>428.757091980501</v>
      </c>
      <c r="AT135">
        <v>455.83865924301199</v>
      </c>
      <c r="AU135">
        <v>482.962551861527</v>
      </c>
      <c r="AV135">
        <v>509.85586424122602</v>
      </c>
      <c r="AW135">
        <v>536.25287572922798</v>
      </c>
      <c r="AX135">
        <v>561.90095293194895</v>
      </c>
      <c r="AY135" s="5">
        <v>586.56453513360498</v>
      </c>
      <c r="BA135" s="13">
        <v>7000</v>
      </c>
      <c r="BB135">
        <v>325.89828652418799</v>
      </c>
      <c r="BC135">
        <v>350.30267040191097</v>
      </c>
      <c r="BD135">
        <v>375.74220773351999</v>
      </c>
      <c r="BE135">
        <v>401.99975145109801</v>
      </c>
      <c r="BF135">
        <v>428.87001827160401</v>
      </c>
      <c r="BG135">
        <v>456.09461667793403</v>
      </c>
      <c r="BH135">
        <v>483.40076583602098</v>
      </c>
      <c r="BI135">
        <v>510.51062612893099</v>
      </c>
      <c r="BJ135">
        <v>537.14933314685004</v>
      </c>
      <c r="BK135">
        <v>563.05140241495405</v>
      </c>
      <c r="BL135" s="5">
        <v>587.96547779208402</v>
      </c>
      <c r="BN135" s="13">
        <v>7000</v>
      </c>
      <c r="BO135">
        <v>311.52811055916601</v>
      </c>
      <c r="BP135">
        <v>333.071130208341</v>
      </c>
      <c r="BQ135">
        <v>355.71067866685098</v>
      </c>
      <c r="BR135">
        <v>379.35936282259098</v>
      </c>
      <c r="BS135">
        <v>403.92579484852899</v>
      </c>
      <c r="BT135">
        <v>429.281335961195</v>
      </c>
      <c r="BU135">
        <v>455.27529953731698</v>
      </c>
      <c r="BV135">
        <v>481.73650768152203</v>
      </c>
      <c r="BW135">
        <v>508.47454222782198</v>
      </c>
      <c r="BX135">
        <v>535.28050553010905</v>
      </c>
      <c r="BY135" s="5">
        <v>561.92723061358902</v>
      </c>
      <c r="CA135" s="13">
        <v>7000</v>
      </c>
      <c r="CB135">
        <v>327.78845171089603</v>
      </c>
      <c r="CC135">
        <v>352.232480621457</v>
      </c>
      <c r="CD135">
        <v>377.74065010796897</v>
      </c>
      <c r="CE135">
        <v>404.109691791253</v>
      </c>
      <c r="CF135">
        <v>431.14780665266102</v>
      </c>
      <c r="CG135">
        <v>458.60629383230798</v>
      </c>
      <c r="CH135">
        <v>486.21670827733197</v>
      </c>
      <c r="CI135">
        <v>513.69917531038902</v>
      </c>
      <c r="CJ135">
        <v>540.77004112109</v>
      </c>
      <c r="CK135">
        <v>567.14847956690403</v>
      </c>
      <c r="CL135" s="5">
        <v>592.56192432115495</v>
      </c>
      <c r="CN135" s="13">
        <v>7000</v>
      </c>
      <c r="CO135">
        <v>289.15361880094099</v>
      </c>
      <c r="CP135">
        <v>315.18012689541303</v>
      </c>
      <c r="CQ135">
        <v>343.22914540661299</v>
      </c>
      <c r="CR135">
        <v>373.22107491524099</v>
      </c>
      <c r="CS135">
        <v>405.03899698297602</v>
      </c>
      <c r="CT135">
        <v>438.53846797697798</v>
      </c>
      <c r="CU135">
        <v>473.55817075465899</v>
      </c>
      <c r="CV135">
        <v>509.92977707891299</v>
      </c>
      <c r="CW135">
        <v>545.90001496676098</v>
      </c>
      <c r="CX135">
        <v>581.66663095951401</v>
      </c>
      <c r="CY135" s="5">
        <v>617.07531932073402</v>
      </c>
      <c r="DA135" s="13">
        <v>7000</v>
      </c>
      <c r="DB135">
        <v>325.87134320485899</v>
      </c>
      <c r="DC135">
        <v>350.10391191245998</v>
      </c>
      <c r="DD135">
        <v>375.42274226659799</v>
      </c>
      <c r="DE135">
        <v>401.644607541494</v>
      </c>
      <c r="DF135">
        <v>428.59137906101199</v>
      </c>
      <c r="DG135">
        <v>456.02746558492601</v>
      </c>
      <c r="DH135">
        <v>483.69322378640402</v>
      </c>
      <c r="DI135">
        <v>511.31195745762199</v>
      </c>
      <c r="DJ135">
        <v>538.59669128792405</v>
      </c>
      <c r="DK135">
        <v>565.25637308770001</v>
      </c>
      <c r="DL135" s="5">
        <v>591.00136076056197</v>
      </c>
      <c r="DN135" s="13">
        <v>7000</v>
      </c>
      <c r="DO135">
        <v>312.512819936087</v>
      </c>
      <c r="DP135">
        <v>335.25107276155501</v>
      </c>
      <c r="DQ135">
        <v>359.09177578187899</v>
      </c>
      <c r="DR135">
        <v>383.89903213965101</v>
      </c>
      <c r="DS135">
        <v>409.54556680363902</v>
      </c>
      <c r="DT135">
        <v>435.84667502513599</v>
      </c>
      <c r="DU135">
        <v>462.58852310406297</v>
      </c>
      <c r="DV135">
        <v>489.53110358526902</v>
      </c>
      <c r="DW135">
        <v>516.41125872496298</v>
      </c>
      <c r="DX135">
        <v>542.94561456104805</v>
      </c>
      <c r="DY135" s="5">
        <v>568.83342977566497</v>
      </c>
      <c r="EA135" s="13">
        <v>7000</v>
      </c>
      <c r="EB135">
        <v>309.21264013401498</v>
      </c>
      <c r="EC135">
        <v>330.74966612538401</v>
      </c>
      <c r="ED135">
        <v>353.37639739136</v>
      </c>
      <c r="EE135">
        <v>377.00027940922701</v>
      </c>
      <c r="EF135">
        <v>401.52639880098201</v>
      </c>
      <c r="EG135">
        <v>426.819576811113</v>
      </c>
      <c r="EH135">
        <v>452.72128547262298</v>
      </c>
      <c r="EI135">
        <v>479.05114002398301</v>
      </c>
      <c r="EJ135">
        <v>505.60810556563302</v>
      </c>
      <c r="EK135">
        <v>532.17124920914603</v>
      </c>
      <c r="EL135" s="5">
        <v>558.50000201907005</v>
      </c>
      <c r="EN135" s="13">
        <v>7000</v>
      </c>
      <c r="EO135">
        <v>309.21264013401498</v>
      </c>
      <c r="EP135">
        <v>330.74966612538401</v>
      </c>
      <c r="EQ135">
        <v>353.37639739136</v>
      </c>
      <c r="ER135">
        <v>377.00027940922701</v>
      </c>
      <c r="ES135">
        <v>401.52639880098201</v>
      </c>
      <c r="ET135">
        <v>426.819576811113</v>
      </c>
      <c r="EU135">
        <v>452.72128547262298</v>
      </c>
      <c r="EV135">
        <v>479.05114002398301</v>
      </c>
      <c r="EW135">
        <v>505.60810556563302</v>
      </c>
      <c r="EX135">
        <v>532.17124920914603</v>
      </c>
      <c r="EY135" s="5">
        <v>558.50000201907005</v>
      </c>
      <c r="FA135" s="13">
        <v>7000</v>
      </c>
      <c r="FB135">
        <v>323.44676256269901</v>
      </c>
      <c r="FC135">
        <v>347.38002015039001</v>
      </c>
      <c r="FD135">
        <v>372.41322557670702</v>
      </c>
      <c r="FE135">
        <v>398.37964252286901</v>
      </c>
      <c r="FF135">
        <v>425.11549726415802</v>
      </c>
      <c r="FG135">
        <v>452.39947061637798</v>
      </c>
      <c r="FH135">
        <v>479.98352290069499</v>
      </c>
      <c r="FI135">
        <v>507.59859790311401</v>
      </c>
      <c r="FJ135">
        <v>534.96032706149902</v>
      </c>
      <c r="FK135">
        <v>561.77444841616705</v>
      </c>
      <c r="FL135" s="5">
        <v>587.74183136117097</v>
      </c>
      <c r="FN135" s="13">
        <v>7000</v>
      </c>
      <c r="FO135">
        <v>318.63272753021602</v>
      </c>
      <c r="FP135">
        <v>342.08146343758102</v>
      </c>
      <c r="FQ135">
        <v>366.635986742265</v>
      </c>
      <c r="FR135">
        <v>392.14462341239903</v>
      </c>
      <c r="FS135">
        <v>418.45927623283302</v>
      </c>
      <c r="FT135">
        <v>445.37425986327401</v>
      </c>
      <c r="FU135">
        <v>472.65538676311502</v>
      </c>
      <c r="FV135">
        <v>500.04437568413698</v>
      </c>
      <c r="FW135">
        <v>527.26336051886403</v>
      </c>
      <c r="FX135">
        <v>554.01927992512196</v>
      </c>
      <c r="FY135" s="5">
        <v>580.00809260320398</v>
      </c>
      <c r="GA135" s="13">
        <v>7000</v>
      </c>
      <c r="GB135">
        <v>304.35897845744</v>
      </c>
      <c r="GC135">
        <v>326.25974742851298</v>
      </c>
      <c r="GD135">
        <v>349.24325012344298</v>
      </c>
      <c r="GE135">
        <v>373.19237106535002</v>
      </c>
      <c r="GF135">
        <v>397.99339074815202</v>
      </c>
      <c r="GG135">
        <v>423.47990033296003</v>
      </c>
      <c r="GH135">
        <v>449.456991740668</v>
      </c>
      <c r="GI135">
        <v>475.703154545301</v>
      </c>
      <c r="GJ135">
        <v>501.97211224785502</v>
      </c>
      <c r="GK135">
        <v>527.99447593373895</v>
      </c>
      <c r="GL135" s="5">
        <v>553.47925839581296</v>
      </c>
      <c r="GN135" s="13">
        <v>7000</v>
      </c>
      <c r="GO135">
        <v>306.17143926436898</v>
      </c>
      <c r="GP135">
        <v>327.70027627368302</v>
      </c>
      <c r="GQ135">
        <v>350.31074508056997</v>
      </c>
      <c r="GR135">
        <v>373.90347020378101</v>
      </c>
      <c r="GS135">
        <v>398.37884617399499</v>
      </c>
      <c r="GT135">
        <v>423.59308281795097</v>
      </c>
      <c r="GU135">
        <v>449.37738217236102</v>
      </c>
      <c r="GV135">
        <v>475.539389180076</v>
      </c>
      <c r="GW135">
        <v>501.86439630667599</v>
      </c>
      <c r="GX135">
        <v>528.11615655202502</v>
      </c>
      <c r="GY135" s="5">
        <v>554.03730368020899</v>
      </c>
      <c r="HA135" s="13">
        <v>7000</v>
      </c>
      <c r="HB135">
        <v>301.94294489025498</v>
      </c>
      <c r="HC135">
        <v>323.55215735361401</v>
      </c>
      <c r="HD135">
        <v>346.23513379463401</v>
      </c>
      <c r="HE135">
        <v>369.87965758581601</v>
      </c>
      <c r="HF135">
        <v>394.37677097953201</v>
      </c>
      <c r="HG135">
        <v>419.56639189979597</v>
      </c>
      <c r="HH135">
        <v>445.26056037650898</v>
      </c>
      <c r="HI135">
        <v>471.24502488655099</v>
      </c>
      <c r="HJ135">
        <v>497.28070253774598</v>
      </c>
      <c r="HK135">
        <v>523.104903509412</v>
      </c>
      <c r="HL135" s="5">
        <v>548.43237318451395</v>
      </c>
    </row>
    <row r="136" spans="1:220" x14ac:dyDescent="0.25">
      <c r="A136" s="13">
        <v>8400</v>
      </c>
      <c r="B136">
        <v>321.17866292403102</v>
      </c>
      <c r="C136">
        <v>344.51216820901101</v>
      </c>
      <c r="D136">
        <v>368.745983777574</v>
      </c>
      <c r="E136">
        <v>393.66249765960401</v>
      </c>
      <c r="F136">
        <v>419.02454821556199</v>
      </c>
      <c r="G136">
        <v>444.58851422165498</v>
      </c>
      <c r="H136">
        <v>470.11547249832398</v>
      </c>
      <c r="I136">
        <v>495.37933174592501</v>
      </c>
      <c r="J136">
        <v>520.17176733132601</v>
      </c>
      <c r="K136">
        <v>544.30440231443197</v>
      </c>
      <c r="L136" s="5">
        <v>567.60894213321501</v>
      </c>
      <c r="N136" s="13">
        <v>8400</v>
      </c>
      <c r="O136">
        <v>323.054157254534</v>
      </c>
      <c r="P136">
        <v>346.60310487197899</v>
      </c>
      <c r="Q136">
        <v>371.08329863249998</v>
      </c>
      <c r="R136">
        <v>396.283949498943</v>
      </c>
      <c r="S136">
        <v>421.97029257320298</v>
      </c>
      <c r="T136">
        <v>447.89547640763902</v>
      </c>
      <c r="U136">
        <v>473.811506670369</v>
      </c>
      <c r="V136">
        <v>499.478072236034</v>
      </c>
      <c r="W136">
        <v>524.66878787146095</v>
      </c>
      <c r="X136">
        <v>549.17495059307396</v>
      </c>
      <c r="Y136" s="5">
        <v>572.80722590184098</v>
      </c>
      <c r="AA136" s="13">
        <v>8400</v>
      </c>
      <c r="AB136">
        <v>327.81143897013698</v>
      </c>
      <c r="AC136">
        <v>351.61902017346199</v>
      </c>
      <c r="AD136">
        <v>376.37425871028302</v>
      </c>
      <c r="AE136">
        <v>401.87276697262899</v>
      </c>
      <c r="AF136">
        <v>427.88372191703701</v>
      </c>
      <c r="AG136">
        <v>454.16062247270298</v>
      </c>
      <c r="AH136">
        <v>480.45171246502298</v>
      </c>
      <c r="AI136">
        <v>506.50892923666299</v>
      </c>
      <c r="AJ136">
        <v>532.09478481871997</v>
      </c>
      <c r="AK136">
        <v>556.98707409383098</v>
      </c>
      <c r="AL136" s="5">
        <v>580.98162618178503</v>
      </c>
      <c r="AN136" s="13">
        <v>8400</v>
      </c>
      <c r="AO136">
        <v>328.55145165795</v>
      </c>
      <c r="AP136">
        <v>352.45458939608199</v>
      </c>
      <c r="AQ136">
        <v>377.33079202139601</v>
      </c>
      <c r="AR136">
        <v>402.98353088173002</v>
      </c>
      <c r="AS136">
        <v>429.18731305844699</v>
      </c>
      <c r="AT136">
        <v>455.69724335362798</v>
      </c>
      <c r="AU136">
        <v>482.258754442319</v>
      </c>
      <c r="AV136">
        <v>508.61643604756</v>
      </c>
      <c r="AW136">
        <v>534.52130736041397</v>
      </c>
      <c r="AX136">
        <v>559.73628629134896</v>
      </c>
      <c r="AY136" s="5">
        <v>584.03991192727403</v>
      </c>
      <c r="BA136" s="13">
        <v>8400</v>
      </c>
      <c r="BB136">
        <v>328.90549729082301</v>
      </c>
      <c r="BC136">
        <v>352.85071198165002</v>
      </c>
      <c r="BD136">
        <v>377.79102070866497</v>
      </c>
      <c r="BE136">
        <v>403.538119027059</v>
      </c>
      <c r="BF136">
        <v>429.87292318450397</v>
      </c>
      <c r="BG136">
        <v>456.55399130846502</v>
      </c>
      <c r="BH136">
        <v>483.32645465053298</v>
      </c>
      <c r="BI136">
        <v>509.93048505144299</v>
      </c>
      <c r="BJ136">
        <v>536.10863786764503</v>
      </c>
      <c r="BK136">
        <v>561.61174936695704</v>
      </c>
      <c r="BL136" s="5">
        <v>586.20334061547703</v>
      </c>
      <c r="BN136" s="13">
        <v>8400</v>
      </c>
      <c r="BO136">
        <v>313.98154867629302</v>
      </c>
      <c r="BP136">
        <v>335.195546660481</v>
      </c>
      <c r="BQ136">
        <v>357.48230794500398</v>
      </c>
      <c r="BR136">
        <v>380.76841437931199</v>
      </c>
      <c r="BS136">
        <v>404.95775033368102</v>
      </c>
      <c r="BT136">
        <v>429.93268754693702</v>
      </c>
      <c r="BU136">
        <v>455.55559243916701</v>
      </c>
      <c r="BV136">
        <v>481.67033818879901</v>
      </c>
      <c r="BW136">
        <v>508.103548076327</v>
      </c>
      <c r="BX136">
        <v>534.66538217772995</v>
      </c>
      <c r="BY136" s="5">
        <v>561.14978531678003</v>
      </c>
      <c r="CA136" s="13">
        <v>8400</v>
      </c>
      <c r="CB136">
        <v>331.43987228697699</v>
      </c>
      <c r="CC136">
        <v>355.46449814590102</v>
      </c>
      <c r="CD136">
        <v>380.514087285747</v>
      </c>
      <c r="CE136">
        <v>406.41505802356698</v>
      </c>
      <c r="CF136">
        <v>432.96138596743799</v>
      </c>
      <c r="CG136">
        <v>459.92120889628598</v>
      </c>
      <c r="CH136">
        <v>487.04426266221202</v>
      </c>
      <c r="CI136">
        <v>514.06935545907504</v>
      </c>
      <c r="CJ136">
        <v>540.73128346215594</v>
      </c>
      <c r="CK136">
        <v>566.76683575846903</v>
      </c>
      <c r="CL136" s="5">
        <v>591.919755222346</v>
      </c>
      <c r="CN136" s="13">
        <v>8400</v>
      </c>
      <c r="CO136">
        <v>290.946297001983</v>
      </c>
      <c r="CP136">
        <v>316.5307702714</v>
      </c>
      <c r="CQ136">
        <v>344.06506349483197</v>
      </c>
      <c r="CR136">
        <v>373.47557051652598</v>
      </c>
      <c r="CS136">
        <v>404.65395866478099</v>
      </c>
      <c r="CT136">
        <v>437.46593381453101</v>
      </c>
      <c r="CU136">
        <v>471.76086254365799</v>
      </c>
      <c r="CV136">
        <v>507.36173173708198</v>
      </c>
      <c r="CW136">
        <v>542.57661721459306</v>
      </c>
      <c r="CX136">
        <v>578.02541394056198</v>
      </c>
      <c r="CY136" s="5">
        <v>613.33079695622405</v>
      </c>
      <c r="DA136" s="13">
        <v>8400</v>
      </c>
      <c r="DB136">
        <v>329.83264376547999</v>
      </c>
      <c r="DC136">
        <v>353.66958956407001</v>
      </c>
      <c r="DD136">
        <v>378.55727921855703</v>
      </c>
      <c r="DE136">
        <v>404.33825761187802</v>
      </c>
      <c r="DF136">
        <v>430.82191049864599</v>
      </c>
      <c r="DG136">
        <v>457.78943818324501</v>
      </c>
      <c r="DH136">
        <v>484.999771280716</v>
      </c>
      <c r="DI136">
        <v>512.19579875059003</v>
      </c>
      <c r="DJ136">
        <v>539.110408642572</v>
      </c>
      <c r="DK136">
        <v>565.47202652565204</v>
      </c>
      <c r="DL136" s="5">
        <v>591.00951440444896</v>
      </c>
      <c r="DN136" s="13">
        <v>8400</v>
      </c>
      <c r="DO136">
        <v>316.09194894190802</v>
      </c>
      <c r="DP136">
        <v>338.45726371273298</v>
      </c>
      <c r="DQ136">
        <v>361.89507766328501</v>
      </c>
      <c r="DR136">
        <v>386.29540607769297</v>
      </c>
      <c r="DS136">
        <v>411.51794059117299</v>
      </c>
      <c r="DT136">
        <v>437.39370412683297</v>
      </c>
      <c r="DU136">
        <v>463.72735515732802</v>
      </c>
      <c r="DV136">
        <v>490.29978864877899</v>
      </c>
      <c r="DW136">
        <v>516.87075200568597</v>
      </c>
      <c r="DX136">
        <v>543.18131755355103</v>
      </c>
      <c r="DY136" s="5">
        <v>568.95619409082803</v>
      </c>
      <c r="EA136" s="13">
        <v>8400</v>
      </c>
      <c r="EB136">
        <v>311.751252691422</v>
      </c>
      <c r="EC136">
        <v>332.948301368204</v>
      </c>
      <c r="ED136">
        <v>355.21150839497398</v>
      </c>
      <c r="EE136">
        <v>378.46382480735599</v>
      </c>
      <c r="EF136">
        <v>402.60452875808699</v>
      </c>
      <c r="EG136">
        <v>427.51032569786599</v>
      </c>
      <c r="EH136">
        <v>453.03677833165602</v>
      </c>
      <c r="EI136">
        <v>479.01974855763802</v>
      </c>
      <c r="EJ136">
        <v>505.276582468534</v>
      </c>
      <c r="EK136">
        <v>531.60686143964494</v>
      </c>
      <c r="EL136" s="5">
        <v>557.792655445783</v>
      </c>
      <c r="EN136" s="13">
        <v>8400</v>
      </c>
      <c r="EO136">
        <v>311.751252691422</v>
      </c>
      <c r="EP136">
        <v>332.948301368204</v>
      </c>
      <c r="EQ136">
        <v>355.21150839497398</v>
      </c>
      <c r="ER136">
        <v>378.46382480735599</v>
      </c>
      <c r="ES136">
        <v>402.60452875808699</v>
      </c>
      <c r="ET136">
        <v>427.51032569786599</v>
      </c>
      <c r="EU136">
        <v>453.03677833165602</v>
      </c>
      <c r="EV136">
        <v>479.01974855763802</v>
      </c>
      <c r="EW136">
        <v>505.276582468534</v>
      </c>
      <c r="EX136">
        <v>531.60686143964494</v>
      </c>
      <c r="EY136" s="5">
        <v>557.792655445783</v>
      </c>
      <c r="FA136" s="13">
        <v>8400</v>
      </c>
      <c r="FB136">
        <v>327.49250327023498</v>
      </c>
      <c r="FC136">
        <v>351.04414115630999</v>
      </c>
      <c r="FD136">
        <v>375.66266427090898</v>
      </c>
      <c r="FE136">
        <v>401.20547697592701</v>
      </c>
      <c r="FF136">
        <v>427.49705584638099</v>
      </c>
      <c r="FG136">
        <v>454.332667984029</v>
      </c>
      <c r="FH136">
        <v>481.48300497974401</v>
      </c>
      <c r="FI136">
        <v>508.69922063424201</v>
      </c>
      <c r="FJ136">
        <v>535.71795933336205</v>
      </c>
      <c r="FK136">
        <v>562.26611473581204</v>
      </c>
      <c r="FL136" s="5">
        <v>588.06521424200901</v>
      </c>
      <c r="FN136" s="13">
        <v>8400</v>
      </c>
      <c r="FO136">
        <v>322.55900265516902</v>
      </c>
      <c r="FP136">
        <v>345.632023667341</v>
      </c>
      <c r="FQ136">
        <v>369.779456744627</v>
      </c>
      <c r="FR136">
        <v>394.87358611221202</v>
      </c>
      <c r="FS136">
        <v>420.75455456956399</v>
      </c>
      <c r="FT136">
        <v>447.23301576596498</v>
      </c>
      <c r="FU136">
        <v>474.09360787200598</v>
      </c>
      <c r="FV136">
        <v>501.09882569722998</v>
      </c>
      <c r="FW136">
        <v>527.99295050186697</v>
      </c>
      <c r="FX136">
        <v>554.50583200652295</v>
      </c>
      <c r="FY136" s="5">
        <v>580.35646246588999</v>
      </c>
      <c r="GA136" s="13">
        <v>8400</v>
      </c>
      <c r="GB136">
        <v>307.43610819748801</v>
      </c>
      <c r="GC136">
        <v>328.96252437586099</v>
      </c>
      <c r="GD136">
        <v>351.54620298266201</v>
      </c>
      <c r="GE136">
        <v>375.091397932934</v>
      </c>
      <c r="GF136">
        <v>399.47410806286399</v>
      </c>
      <c r="GG136">
        <v>424.54313167242498</v>
      </c>
      <c r="GH136">
        <v>450.12160172570401</v>
      </c>
      <c r="GI136">
        <v>476.00868120106003</v>
      </c>
      <c r="GJ136">
        <v>501.98116461517998</v>
      </c>
      <c r="GK136">
        <v>527.78202837612002</v>
      </c>
      <c r="GL136" s="5">
        <v>553.13096760480596</v>
      </c>
      <c r="GN136" s="13">
        <v>8400</v>
      </c>
      <c r="GO136">
        <v>308.80869605319299</v>
      </c>
      <c r="GP136">
        <v>329.98309307176498</v>
      </c>
      <c r="GQ136">
        <v>352.21568291236201</v>
      </c>
      <c r="GR136">
        <v>375.424605543072</v>
      </c>
      <c r="GS136">
        <v>399.50304550536299</v>
      </c>
      <c r="GT136">
        <v>424.32023742039797</v>
      </c>
      <c r="GU136">
        <v>449.72281861648901</v>
      </c>
      <c r="GV136">
        <v>475.53621243059303</v>
      </c>
      <c r="GW136">
        <v>501.56578113594099</v>
      </c>
      <c r="GX136">
        <v>527.59758807510605</v>
      </c>
      <c r="GY136" s="5">
        <v>553.39873128135002</v>
      </c>
      <c r="HA136" s="13">
        <v>8400</v>
      </c>
      <c r="HB136">
        <v>304.79046754848599</v>
      </c>
      <c r="HC136">
        <v>326.02255106937201</v>
      </c>
      <c r="HD136">
        <v>348.30421681505999</v>
      </c>
      <c r="HE136">
        <v>371.54419513933499</v>
      </c>
      <c r="HF136">
        <v>395.62383614332401</v>
      </c>
      <c r="HG136">
        <v>420.39803388850203</v>
      </c>
      <c r="HH136">
        <v>445.69656792000001</v>
      </c>
      <c r="HI136">
        <v>471.32554856663899</v>
      </c>
      <c r="HJ136">
        <v>497.06871881537302</v>
      </c>
      <c r="HK136">
        <v>522.68848133283404</v>
      </c>
      <c r="HL136" s="5">
        <v>547.92665780995799</v>
      </c>
    </row>
    <row r="137" spans="1:220" x14ac:dyDescent="0.25">
      <c r="A137" s="13">
        <v>9800</v>
      </c>
      <c r="B137">
        <v>321.43481420044998</v>
      </c>
      <c r="C137">
        <v>344.20619114916701</v>
      </c>
      <c r="D137">
        <v>367.82702289027497</v>
      </c>
      <c r="E137">
        <v>392.09257959834599</v>
      </c>
      <c r="F137">
        <v>416.78084046711098</v>
      </c>
      <c r="G137">
        <v>441.66450017429099</v>
      </c>
      <c r="H137">
        <v>466.52117160792602</v>
      </c>
      <c r="I137">
        <v>491.14080199747701</v>
      </c>
      <c r="J137">
        <v>515.33013967867805</v>
      </c>
      <c r="K137">
        <v>538.91465319681402</v>
      </c>
      <c r="L137" s="5">
        <v>561.73855137322096</v>
      </c>
      <c r="N137" s="13">
        <v>9800</v>
      </c>
      <c r="O137">
        <v>324.310914687793</v>
      </c>
      <c r="P137">
        <v>347.35074085344098</v>
      </c>
      <c r="Q137">
        <v>371.27049759222302</v>
      </c>
      <c r="R137">
        <v>395.87193999634701</v>
      </c>
      <c r="S137">
        <v>420.93517370198703</v>
      </c>
      <c r="T137">
        <v>446.22949032879097</v>
      </c>
      <c r="U137">
        <v>471.52335689769001</v>
      </c>
      <c r="V137">
        <v>496.59250445296101</v>
      </c>
      <c r="W137">
        <v>521.22567657422701</v>
      </c>
      <c r="X137">
        <v>545.22810157032302</v>
      </c>
      <c r="Y137" s="5">
        <v>568.42304913574799</v>
      </c>
      <c r="AA137" s="13">
        <v>9800</v>
      </c>
      <c r="AB137">
        <v>329.88021587811699</v>
      </c>
      <c r="AC137">
        <v>353.22106042306501</v>
      </c>
      <c r="AD137">
        <v>377.45879363541002</v>
      </c>
      <c r="AE137">
        <v>402.40122344960798</v>
      </c>
      <c r="AF137">
        <v>427.83207922000202</v>
      </c>
      <c r="AG137">
        <v>453.52075887999098</v>
      </c>
      <c r="AH137">
        <v>479.23180903387299</v>
      </c>
      <c r="AI137">
        <v>504.73311975987798</v>
      </c>
      <c r="AJ137">
        <v>529.80228114281704</v>
      </c>
      <c r="AK137">
        <v>554.23097633009604</v>
      </c>
      <c r="AL137" s="5">
        <v>577.82758009501902</v>
      </c>
      <c r="AN137" s="13">
        <v>9800</v>
      </c>
      <c r="AO137">
        <v>331.25832496121802</v>
      </c>
      <c r="AP137">
        <v>354.730105284459</v>
      </c>
      <c r="AQ137">
        <v>379.12464928887999</v>
      </c>
      <c r="AR137">
        <v>404.25731898602902</v>
      </c>
      <c r="AS137">
        <v>429.91700159043302</v>
      </c>
      <c r="AT137">
        <v>455.87472224015499</v>
      </c>
      <c r="AU137">
        <v>481.89244611362199</v>
      </c>
      <c r="AV137">
        <v>507.73112433799599</v>
      </c>
      <c r="AW137">
        <v>533.15738244041802</v>
      </c>
      <c r="AX137">
        <v>557.94860295231899</v>
      </c>
      <c r="AY137" s="5">
        <v>581.89642542377896</v>
      </c>
      <c r="BA137" s="13">
        <v>9800</v>
      </c>
      <c r="BB137">
        <v>332.104277961771</v>
      </c>
      <c r="BC137">
        <v>355.64611828902798</v>
      </c>
      <c r="BD137">
        <v>380.13357010805299</v>
      </c>
      <c r="BE137">
        <v>405.38993508583098</v>
      </c>
      <c r="BF137">
        <v>431.21034897770301</v>
      </c>
      <c r="BG137">
        <v>457.36932642260001</v>
      </c>
      <c r="BH137">
        <v>483.62879560666801</v>
      </c>
      <c r="BI137">
        <v>509.745768970847</v>
      </c>
      <c r="BJ137">
        <v>535.47905255484102</v>
      </c>
      <c r="BK137">
        <v>560.59468543109904</v>
      </c>
      <c r="BL137" s="5">
        <v>584.87004198839202</v>
      </c>
      <c r="BN137" s="13">
        <v>9800</v>
      </c>
      <c r="BO137">
        <v>316.440772106834</v>
      </c>
      <c r="BP137">
        <v>337.35260865638702</v>
      </c>
      <c r="BQ137">
        <v>359.30751334667599</v>
      </c>
      <c r="BR137">
        <v>382.23813528703602</v>
      </c>
      <c r="BS137">
        <v>406.05643939596098</v>
      </c>
      <c r="BT137">
        <v>430.654843780286</v>
      </c>
      <c r="BU137">
        <v>455.90766193401601</v>
      </c>
      <c r="BV137">
        <v>481.67256372427403</v>
      </c>
      <c r="BW137">
        <v>507.79180207107299</v>
      </c>
      <c r="BX137">
        <v>534.09302205916003</v>
      </c>
      <c r="BY137" s="5">
        <v>560.38623572463905</v>
      </c>
      <c r="CA137" s="13">
        <v>9800</v>
      </c>
      <c r="CB137">
        <v>335.297014397206</v>
      </c>
      <c r="CC137">
        <v>358.95738706930598</v>
      </c>
      <c r="CD137">
        <v>383.595753148075</v>
      </c>
      <c r="CE137">
        <v>409.04959773402697</v>
      </c>
      <c r="CF137">
        <v>435.12670447704602</v>
      </c>
      <c r="CG137">
        <v>461.61103056119998</v>
      </c>
      <c r="CH137">
        <v>488.269340915344</v>
      </c>
      <c r="CI137">
        <v>514.85791339149796</v>
      </c>
      <c r="CJ137">
        <v>541.12878400348802</v>
      </c>
      <c r="CK137">
        <v>566.83520677341403</v>
      </c>
      <c r="CL137" s="5">
        <v>591.73619318483497</v>
      </c>
      <c r="CN137" s="13">
        <v>9800</v>
      </c>
      <c r="CO137">
        <v>292.69921221693102</v>
      </c>
      <c r="CP137">
        <v>317.83303427158</v>
      </c>
      <c r="CQ137">
        <v>344.844643278901</v>
      </c>
      <c r="CR137">
        <v>373.66618131987798</v>
      </c>
      <c r="CS137">
        <v>404.197566681409</v>
      </c>
      <c r="CT137">
        <v>436.31431426215801</v>
      </c>
      <c r="CU137">
        <v>469.87619936271398</v>
      </c>
      <c r="CV137">
        <v>504.502022856682</v>
      </c>
      <c r="CW137">
        <v>539.19523793453698</v>
      </c>
      <c r="CX137">
        <v>574.25650344511803</v>
      </c>
      <c r="CY137" s="5">
        <v>609.35827032764701</v>
      </c>
      <c r="DA137" s="13">
        <v>9800</v>
      </c>
      <c r="DB137">
        <v>333.97743955858198</v>
      </c>
      <c r="DC137">
        <v>357.47237923915998</v>
      </c>
      <c r="DD137">
        <v>381.97361089448401</v>
      </c>
      <c r="DE137">
        <v>407.33423560384199</v>
      </c>
      <c r="DF137">
        <v>433.37706448572101</v>
      </c>
      <c r="DG137">
        <v>459.89902290954802</v>
      </c>
      <c r="DH137">
        <v>486.676392052442</v>
      </c>
      <c r="DI137">
        <v>513.47034172076997</v>
      </c>
      <c r="DJ137">
        <v>540.03231310131298</v>
      </c>
      <c r="DK137">
        <v>566.108965113983</v>
      </c>
      <c r="DL137" s="5">
        <v>591.44655283773602</v>
      </c>
      <c r="DN137" s="13">
        <v>9800</v>
      </c>
      <c r="DO137">
        <v>319.723436344437</v>
      </c>
      <c r="DP137">
        <v>341.76278991873602</v>
      </c>
      <c r="DQ137">
        <v>364.83805031700598</v>
      </c>
      <c r="DR137">
        <v>388.84803049894299</v>
      </c>
      <c r="DS137">
        <v>413.66411761127898</v>
      </c>
      <c r="DT137">
        <v>439.13178358265998</v>
      </c>
      <c r="DU137">
        <v>465.07265176972498</v>
      </c>
      <c r="DV137">
        <v>491.28680213422501</v>
      </c>
      <c r="DW137">
        <v>517.55505447209896</v>
      </c>
      <c r="DX137">
        <v>543.64107256584703</v>
      </c>
      <c r="DY137" s="5">
        <v>569.29325378364297</v>
      </c>
      <c r="EA137" s="13">
        <v>9800</v>
      </c>
      <c r="EB137">
        <v>314.30254150696697</v>
      </c>
      <c r="EC137">
        <v>335.19112950329702</v>
      </c>
      <c r="ED137">
        <v>357.11578164559899</v>
      </c>
      <c r="EE137">
        <v>380.00598230071</v>
      </c>
      <c r="EF137">
        <v>403.76970091304003</v>
      </c>
      <c r="EG137">
        <v>428.29445029638299</v>
      </c>
      <c r="EH137">
        <v>453.44865340860503</v>
      </c>
      <c r="EI137">
        <v>479.08303186827402</v>
      </c>
      <c r="EJ137">
        <v>505.03176575460901</v>
      </c>
      <c r="EK137">
        <v>531.11324888319496</v>
      </c>
      <c r="EL137" s="5">
        <v>557.12659056236305</v>
      </c>
      <c r="EN137" s="13">
        <v>9800</v>
      </c>
      <c r="EO137">
        <v>314.30254150696697</v>
      </c>
      <c r="EP137">
        <v>335.19112950329702</v>
      </c>
      <c r="EQ137">
        <v>357.11578164559899</v>
      </c>
      <c r="ER137">
        <v>380.00598230071</v>
      </c>
      <c r="ES137">
        <v>403.76970091304003</v>
      </c>
      <c r="ET137">
        <v>428.29445029638299</v>
      </c>
      <c r="EU137">
        <v>453.44865340860503</v>
      </c>
      <c r="EV137">
        <v>479.08303186827402</v>
      </c>
      <c r="EW137">
        <v>505.03176575460901</v>
      </c>
      <c r="EX137">
        <v>531.11324888319496</v>
      </c>
      <c r="EY137" s="5">
        <v>557.12659056236305</v>
      </c>
      <c r="FA137" s="13">
        <v>9800</v>
      </c>
      <c r="FB137">
        <v>331.68435862725801</v>
      </c>
      <c r="FC137">
        <v>354.905574213764</v>
      </c>
      <c r="FD137">
        <v>379.15171371743901</v>
      </c>
      <c r="FE137">
        <v>404.290226928001</v>
      </c>
      <c r="FF137">
        <v>430.15856260352598</v>
      </c>
      <c r="FG137">
        <v>456.56746180181102</v>
      </c>
      <c r="FH137">
        <v>483.30505154690201</v>
      </c>
      <c r="FI137">
        <v>510.14129193546302</v>
      </c>
      <c r="FJ137">
        <v>536.83240988276702</v>
      </c>
      <c r="FK137">
        <v>563.12508186318803</v>
      </c>
      <c r="FL137" s="5">
        <v>588.760264300774</v>
      </c>
      <c r="FN137" s="13">
        <v>9800</v>
      </c>
      <c r="FO137">
        <v>326.58809709407001</v>
      </c>
      <c r="FP137">
        <v>349.33445886329298</v>
      </c>
      <c r="FQ137">
        <v>373.115565642506</v>
      </c>
      <c r="FR137">
        <v>397.81322505032898</v>
      </c>
      <c r="FS137">
        <v>423.28006214278798</v>
      </c>
      <c r="FT137">
        <v>449.34188388854898</v>
      </c>
      <c r="FU137">
        <v>475.80075205692901</v>
      </c>
      <c r="FV137">
        <v>502.438390415936</v>
      </c>
      <c r="FW137">
        <v>529.01961908051703</v>
      </c>
      <c r="FX137">
        <v>555.29562350314404</v>
      </c>
      <c r="FY137" s="5">
        <v>581.00699280901404</v>
      </c>
      <c r="GA137" s="13">
        <v>9800</v>
      </c>
      <c r="GB137">
        <v>310.54847355412397</v>
      </c>
      <c r="GC137">
        <v>331.74672533047698</v>
      </c>
      <c r="GD137">
        <v>353.968454831423</v>
      </c>
      <c r="GE137">
        <v>377.12620827283598</v>
      </c>
      <c r="GF137">
        <v>401.10705529171003</v>
      </c>
      <c r="GG137">
        <v>425.773583928714</v>
      </c>
      <c r="GH137">
        <v>450.96531136422999</v>
      </c>
      <c r="GI137">
        <v>476.48776753030302</v>
      </c>
      <c r="GJ137">
        <v>502.139514418158</v>
      </c>
      <c r="GK137">
        <v>527.70251763694398</v>
      </c>
      <c r="GL137" s="5">
        <v>552.93602969398</v>
      </c>
      <c r="GN137" s="13">
        <v>9800</v>
      </c>
      <c r="GO137">
        <v>311.46910840539999</v>
      </c>
      <c r="GP137">
        <v>332.32660896712599</v>
      </c>
      <c r="GQ137">
        <v>354.21153717731403</v>
      </c>
      <c r="GR137">
        <v>377.04917631956499</v>
      </c>
      <c r="GS137">
        <v>400.74220175759302</v>
      </c>
      <c r="GT137">
        <v>425.171648191413</v>
      </c>
      <c r="GU137">
        <v>450.19819623274702</v>
      </c>
      <c r="GV137">
        <v>475.66349184484</v>
      </c>
      <c r="GW137">
        <v>501.39125323386099</v>
      </c>
      <c r="GX137">
        <v>527.18800112029999</v>
      </c>
      <c r="GY137" s="5">
        <v>552.83899931245298</v>
      </c>
      <c r="HA137" s="13">
        <v>9800</v>
      </c>
      <c r="HB137">
        <v>307.67765695134602</v>
      </c>
      <c r="HC137">
        <v>328.57943412283299</v>
      </c>
      <c r="HD137">
        <v>350.49817012345198</v>
      </c>
      <c r="HE137">
        <v>373.35076382914502</v>
      </c>
      <c r="HF137">
        <v>397.02942931530799</v>
      </c>
      <c r="HG137">
        <v>421.40257591113198</v>
      </c>
      <c r="HH137">
        <v>446.31605626435999</v>
      </c>
      <c r="HI137">
        <v>471.59449738608203</v>
      </c>
      <c r="HJ137">
        <v>497.04247945504301</v>
      </c>
      <c r="HK137">
        <v>522.44542080390795</v>
      </c>
      <c r="HL137" s="5">
        <v>547.54061196835096</v>
      </c>
    </row>
    <row r="138" spans="1:220" x14ac:dyDescent="0.25">
      <c r="A138" s="13">
        <v>11200</v>
      </c>
      <c r="B138">
        <v>321.675153193254</v>
      </c>
      <c r="C138">
        <v>343.88612919565401</v>
      </c>
      <c r="D138">
        <v>366.89783417563802</v>
      </c>
      <c r="E138">
        <v>390.51798810539202</v>
      </c>
      <c r="F138">
        <v>414.53906027167301</v>
      </c>
      <c r="G138">
        <v>438.74925298603301</v>
      </c>
      <c r="H138">
        <v>462.94181293640298</v>
      </c>
      <c r="I138">
        <v>486.92178679543099</v>
      </c>
      <c r="J138">
        <v>510.51006827759301</v>
      </c>
      <c r="K138">
        <v>533.54509514510005</v>
      </c>
      <c r="L138" s="5">
        <v>555.88278647618699</v>
      </c>
      <c r="N138" s="13">
        <v>11200</v>
      </c>
      <c r="O138">
        <v>325.68552788399001</v>
      </c>
      <c r="P138">
        <v>348.22380428975202</v>
      </c>
      <c r="Q138">
        <v>371.59284055409802</v>
      </c>
      <c r="R138">
        <v>395.60646175033997</v>
      </c>
      <c r="S138">
        <v>420.05894437857899</v>
      </c>
      <c r="T138">
        <v>444.73485915024798</v>
      </c>
      <c r="U138">
        <v>469.41816958630602</v>
      </c>
      <c r="V138">
        <v>493.89964005772902</v>
      </c>
      <c r="W138">
        <v>517.98213861521504</v>
      </c>
      <c r="X138">
        <v>541.48386630508003</v>
      </c>
      <c r="Y138" s="5">
        <v>564.23981930993898</v>
      </c>
      <c r="AA138" s="13">
        <v>11200</v>
      </c>
      <c r="AB138">
        <v>332.154185858348</v>
      </c>
      <c r="AC138">
        <v>355.03965509862098</v>
      </c>
      <c r="AD138">
        <v>378.77347799377998</v>
      </c>
      <c r="AE138">
        <v>403.17515770829499</v>
      </c>
      <c r="AF138">
        <v>428.04225394384798</v>
      </c>
      <c r="AG138">
        <v>453.15918234798801</v>
      </c>
      <c r="AH138">
        <v>478.30581467791802</v>
      </c>
      <c r="AI138">
        <v>503.26497427038998</v>
      </c>
      <c r="AJ138">
        <v>527.82831267015104</v>
      </c>
      <c r="AK138">
        <v>551.80042487002095</v>
      </c>
      <c r="AL138" s="5">
        <v>575.00132714999802</v>
      </c>
      <c r="AN138" s="13">
        <v>11200</v>
      </c>
      <c r="AO138">
        <v>334.22322707491497</v>
      </c>
      <c r="AP138">
        <v>357.277373321038</v>
      </c>
      <c r="AQ138">
        <v>381.20639755242303</v>
      </c>
      <c r="AR138">
        <v>405.83703519557997</v>
      </c>
      <c r="AS138">
        <v>430.971809258956</v>
      </c>
      <c r="AT138">
        <v>456.39675738348302</v>
      </c>
      <c r="AU138">
        <v>481.88937073242602</v>
      </c>
      <c r="AV138">
        <v>507.22591298799102</v>
      </c>
      <c r="AW138">
        <v>532.18757062551799</v>
      </c>
      <c r="AX138">
        <v>556.56518629566904</v>
      </c>
      <c r="AY138" s="5">
        <v>580.16256824458605</v>
      </c>
      <c r="BA138" s="13">
        <v>11200</v>
      </c>
      <c r="BB138">
        <v>335.58716898073601</v>
      </c>
      <c r="BC138">
        <v>358.74053046964298</v>
      </c>
      <c r="BD138">
        <v>382.79263133598897</v>
      </c>
      <c r="BE138">
        <v>407.57785432333202</v>
      </c>
      <c r="BF138">
        <v>432.904795599328</v>
      </c>
      <c r="BG138">
        <v>458.56299681226602</v>
      </c>
      <c r="BH138">
        <v>484.33015005459498</v>
      </c>
      <c r="BI138">
        <v>509.97903151512497</v>
      </c>
      <c r="BJ138">
        <v>535.28362646874598</v>
      </c>
      <c r="BK138">
        <v>560.02415086687199</v>
      </c>
      <c r="BL138" s="5">
        <v>583.99088564984902</v>
      </c>
      <c r="BN138" s="13">
        <v>11200</v>
      </c>
      <c r="BO138">
        <v>318.92018673517299</v>
      </c>
      <c r="BP138">
        <v>339.53325202258799</v>
      </c>
      <c r="BQ138">
        <v>361.16011068168399</v>
      </c>
      <c r="BR138">
        <v>383.73894026701799</v>
      </c>
      <c r="BS138">
        <v>407.189087687106</v>
      </c>
      <c r="BT138">
        <v>431.41216281521002</v>
      </c>
      <c r="BU138">
        <v>456.29341741058801</v>
      </c>
      <c r="BV138">
        <v>481.70315337895101</v>
      </c>
      <c r="BW138">
        <v>507.49501290928902</v>
      </c>
      <c r="BX138">
        <v>533.505141786747</v>
      </c>
      <c r="BY138" s="5">
        <v>559.57031779868203</v>
      </c>
      <c r="CA138" s="13">
        <v>11200</v>
      </c>
      <c r="CB138">
        <v>339.44208926133899</v>
      </c>
      <c r="CC138">
        <v>362.753209431453</v>
      </c>
      <c r="CD138">
        <v>386.998237909159</v>
      </c>
      <c r="CE138">
        <v>412.025206795038</v>
      </c>
      <c r="CF138">
        <v>437.65494655199899</v>
      </c>
      <c r="CG138">
        <v>463.68629123980702</v>
      </c>
      <c r="CH138">
        <v>489.901978579397</v>
      </c>
      <c r="CI138">
        <v>516.07465040688101</v>
      </c>
      <c r="CJ138">
        <v>541.97248375229003</v>
      </c>
      <c r="CK138">
        <v>567.36415322426501</v>
      </c>
      <c r="CL138" s="5">
        <v>592.02298945952805</v>
      </c>
      <c r="CN138" s="13">
        <v>11200</v>
      </c>
      <c r="CO138">
        <v>294.43457250238203</v>
      </c>
      <c r="CP138">
        <v>319.17624616988599</v>
      </c>
      <c r="CQ138">
        <v>345.73455509643401</v>
      </c>
      <c r="CR138">
        <v>374.046796852135</v>
      </c>
      <c r="CS138">
        <v>404.02020654610499</v>
      </c>
      <c r="CT138">
        <v>435.53900316824797</v>
      </c>
      <c r="CU138">
        <v>468.472259165732</v>
      </c>
      <c r="CV138">
        <v>502.33005775779901</v>
      </c>
      <c r="CW138">
        <v>536.59108285059006</v>
      </c>
      <c r="CX138">
        <v>571.338209296694</v>
      </c>
      <c r="CY138" s="5">
        <v>606.28722466242198</v>
      </c>
      <c r="DA138" s="13">
        <v>11200</v>
      </c>
      <c r="DB138">
        <v>338.37420149579998</v>
      </c>
      <c r="DC138">
        <v>361.54073513463601</v>
      </c>
      <c r="DD138">
        <v>385.67211836805097</v>
      </c>
      <c r="DE138">
        <v>410.63148804276301</v>
      </c>
      <c r="DF138">
        <v>436.25430633641901</v>
      </c>
      <c r="DG138">
        <v>462.35224782898501</v>
      </c>
      <c r="DH138">
        <v>488.717831638083</v>
      </c>
      <c r="DI138">
        <v>515.12932694622498</v>
      </c>
      <c r="DJ138">
        <v>541.35554338269799</v>
      </c>
      <c r="DK138">
        <v>567.16024672575202</v>
      </c>
      <c r="DL138" s="5">
        <v>592.30607391713204</v>
      </c>
      <c r="DN138" s="13">
        <v>11200</v>
      </c>
      <c r="DO138">
        <v>323.45088696270102</v>
      </c>
      <c r="DP138">
        <v>345.17346730948998</v>
      </c>
      <c r="DQ138">
        <v>367.89766495973498</v>
      </c>
      <c r="DR138">
        <v>391.53048637531703</v>
      </c>
      <c r="DS138">
        <v>415.95413439664799</v>
      </c>
      <c r="DT138">
        <v>441.02739140252402</v>
      </c>
      <c r="DU138">
        <v>466.58748148728398</v>
      </c>
      <c r="DV138">
        <v>492.45212669695599</v>
      </c>
      <c r="DW138">
        <v>518.42155761183994</v>
      </c>
      <c r="DX138">
        <v>544.28032452957495</v>
      </c>
      <c r="DY138" s="5">
        <v>569.798859487512</v>
      </c>
      <c r="EA138" s="13">
        <v>11200</v>
      </c>
      <c r="EB138">
        <v>316.88282669098299</v>
      </c>
      <c r="EC138">
        <v>337.46804986580401</v>
      </c>
      <c r="ED138">
        <v>359.05984322479702</v>
      </c>
      <c r="EE138">
        <v>381.59362393270101</v>
      </c>
      <c r="EF138">
        <v>404.98527434490802</v>
      </c>
      <c r="EG138">
        <v>429.13216367469499</v>
      </c>
      <c r="EH138">
        <v>453.91445573819499</v>
      </c>
      <c r="EI138">
        <v>479.19644571823602</v>
      </c>
      <c r="EJ138">
        <v>504.824377533936</v>
      </c>
      <c r="EK138">
        <v>530.62532491095396</v>
      </c>
      <c r="EL138" s="5">
        <v>556.42772136925396</v>
      </c>
      <c r="EN138" s="13">
        <v>11200</v>
      </c>
      <c r="EO138">
        <v>316.88282669098299</v>
      </c>
      <c r="EP138">
        <v>337.46804986580401</v>
      </c>
      <c r="EQ138">
        <v>359.05984322479702</v>
      </c>
      <c r="ER138">
        <v>381.59362393270101</v>
      </c>
      <c r="ES138">
        <v>404.98527434490802</v>
      </c>
      <c r="ET138">
        <v>429.13216367469499</v>
      </c>
      <c r="EU138">
        <v>453.91445573819499</v>
      </c>
      <c r="EV138">
        <v>479.19644571823602</v>
      </c>
      <c r="EW138">
        <v>504.824377533936</v>
      </c>
      <c r="EX138">
        <v>530.62532491095396</v>
      </c>
      <c r="EY138" s="5">
        <v>556.42772136925396</v>
      </c>
      <c r="FA138" s="13">
        <v>11200</v>
      </c>
      <c r="FB138">
        <v>336.07982364631499</v>
      </c>
      <c r="FC138">
        <v>358.98245829565599</v>
      </c>
      <c r="FD138">
        <v>382.87100568481901</v>
      </c>
      <c r="FE138">
        <v>407.622432880828</v>
      </c>
      <c r="FF138">
        <v>433.08637052768302</v>
      </c>
      <c r="FG138">
        <v>459.08802351851</v>
      </c>
      <c r="FH138">
        <v>485.43178231131998</v>
      </c>
      <c r="FI138">
        <v>511.90514571838901</v>
      </c>
      <c r="FJ138">
        <v>538.28263012792399</v>
      </c>
      <c r="FK138">
        <v>564.32944836788704</v>
      </c>
      <c r="FL138" s="5">
        <v>589.80485958624195</v>
      </c>
      <c r="FN138" s="13">
        <v>11200</v>
      </c>
      <c r="FO138">
        <v>330.769578090648</v>
      </c>
      <c r="FP138">
        <v>353.19966478494098</v>
      </c>
      <c r="FQ138">
        <v>376.62758422597699</v>
      </c>
      <c r="FR138">
        <v>400.944112080043</v>
      </c>
      <c r="FS138">
        <v>426.013528208335</v>
      </c>
      <c r="FT138">
        <v>451.67572416224698</v>
      </c>
      <c r="FU138">
        <v>477.74892350963398</v>
      </c>
      <c r="FV138">
        <v>504.03268479994</v>
      </c>
      <c r="FW138">
        <v>530.31091076699704</v>
      </c>
      <c r="FX138">
        <v>556.35468367409601</v>
      </c>
      <c r="FY138" s="5">
        <v>581.92485694271295</v>
      </c>
      <c r="GA138" s="13">
        <v>11200</v>
      </c>
      <c r="GB138">
        <v>313.72869103743199</v>
      </c>
      <c r="GC138">
        <v>334.60838525822101</v>
      </c>
      <c r="GD138">
        <v>356.47902919567599</v>
      </c>
      <c r="GE138">
        <v>379.25790042384</v>
      </c>
      <c r="GF138">
        <v>402.842800401131</v>
      </c>
      <c r="GG138">
        <v>427.10806224486498</v>
      </c>
      <c r="GH138">
        <v>451.90717235746098</v>
      </c>
      <c r="GI138">
        <v>477.07417967744402</v>
      </c>
      <c r="GJ138">
        <v>502.42498810088398</v>
      </c>
      <c r="GK138">
        <v>527.75838899287703</v>
      </c>
      <c r="GL138" s="5">
        <v>552.85678979238105</v>
      </c>
      <c r="GN138" s="13">
        <v>11200</v>
      </c>
      <c r="GO138">
        <v>314.17160993824302</v>
      </c>
      <c r="GP138">
        <v>334.71952568812401</v>
      </c>
      <c r="GQ138">
        <v>356.26495180535397</v>
      </c>
      <c r="GR138">
        <v>378.739633756616</v>
      </c>
      <c r="GS138">
        <v>402.05485477683197</v>
      </c>
      <c r="GT138">
        <v>426.10237289533097</v>
      </c>
      <c r="GU138">
        <v>450.75564968706198</v>
      </c>
      <c r="GV138">
        <v>475.87111324139101</v>
      </c>
      <c r="GW138">
        <v>501.28537884255502</v>
      </c>
      <c r="GX138">
        <v>526.81379800910599</v>
      </c>
      <c r="GY138" s="5">
        <v>552.27420543697201</v>
      </c>
      <c r="HA138" s="13">
        <v>11200</v>
      </c>
      <c r="HB138">
        <v>310.63095545847102</v>
      </c>
      <c r="HC138">
        <v>331.21290713887799</v>
      </c>
      <c r="HD138">
        <v>352.78059024379598</v>
      </c>
      <c r="HE138">
        <v>375.25828882012303</v>
      </c>
      <c r="HF138">
        <v>398.54804614284598</v>
      </c>
      <c r="HG138">
        <v>422.530513860393</v>
      </c>
      <c r="HH138">
        <v>447.06612567505999</v>
      </c>
      <c r="HI138">
        <v>471.99246627477902</v>
      </c>
      <c r="HJ138">
        <v>497.12299200867801</v>
      </c>
      <c r="HK138">
        <v>522.27152883548695</v>
      </c>
      <c r="HL138" s="5">
        <v>547.22661460284905</v>
      </c>
    </row>
    <row r="139" spans="1:220" x14ac:dyDescent="0.25">
      <c r="A139" s="13">
        <v>12600</v>
      </c>
      <c r="B139">
        <v>321.89846077166902</v>
      </c>
      <c r="C139">
        <v>343.550240983989</v>
      </c>
      <c r="D139">
        <v>365.95604321998201</v>
      </c>
      <c r="E139">
        <v>388.93561107211002</v>
      </c>
      <c r="F139">
        <v>412.29527746529999</v>
      </c>
      <c r="G139">
        <v>435.83798461989397</v>
      </c>
      <c r="H139">
        <v>459.37176364189497</v>
      </c>
      <c r="I139">
        <v>482.71588159599997</v>
      </c>
      <c r="J139">
        <v>505.70451140125999</v>
      </c>
      <c r="K139">
        <v>528.18824093292096</v>
      </c>
      <c r="L139" s="5">
        <v>550.03395449146103</v>
      </c>
      <c r="N139" s="13">
        <v>12600</v>
      </c>
      <c r="O139">
        <v>327.19658437375898</v>
      </c>
      <c r="P139">
        <v>349.24104340314699</v>
      </c>
      <c r="Q139">
        <v>372.06911530462702</v>
      </c>
      <c r="R139">
        <v>395.506224810324</v>
      </c>
      <c r="S139">
        <v>419.36014360241597</v>
      </c>
      <c r="T139">
        <v>443.42989998699801</v>
      </c>
      <c r="U139">
        <v>467.51404596291798</v>
      </c>
      <c r="V139">
        <v>491.41743570763299</v>
      </c>
      <c r="W139">
        <v>514.95612439893205</v>
      </c>
      <c r="X139">
        <v>537.96038903726605</v>
      </c>
      <c r="Y139" s="5">
        <v>560.27612505365698</v>
      </c>
      <c r="AA139" s="13">
        <v>12600</v>
      </c>
      <c r="AB139">
        <v>334.66029823024002</v>
      </c>
      <c r="AC139">
        <v>357.102162007</v>
      </c>
      <c r="AD139">
        <v>380.34597627055899</v>
      </c>
      <c r="AE139">
        <v>404.22244457353997</v>
      </c>
      <c r="AF139">
        <v>428.54226129159002</v>
      </c>
      <c r="AG139">
        <v>453.10402424617598</v>
      </c>
      <c r="AH139">
        <v>477.70201390319897</v>
      </c>
      <c r="AI139">
        <v>502.13303821419601</v>
      </c>
      <c r="AJ139">
        <v>526.201867021574</v>
      </c>
      <c r="AK139">
        <v>549.725099220841</v>
      </c>
      <c r="AL139" s="5">
        <v>572.53354488839796</v>
      </c>
      <c r="AN139" s="13">
        <v>12600</v>
      </c>
      <c r="AO139">
        <v>337.47379086577098</v>
      </c>
      <c r="AP139">
        <v>360.12433952179703</v>
      </c>
      <c r="AQ139">
        <v>383.60421500799799</v>
      </c>
      <c r="AR139">
        <v>407.75101969687699</v>
      </c>
      <c r="AS139">
        <v>432.38020060168799</v>
      </c>
      <c r="AT139">
        <v>457.29195272103499</v>
      </c>
      <c r="AU139">
        <v>482.27835563807099</v>
      </c>
      <c r="AV139">
        <v>507.13001631441801</v>
      </c>
      <c r="AW139">
        <v>531.64171991248497</v>
      </c>
      <c r="AX139">
        <v>555.61684345147296</v>
      </c>
      <c r="AY139" s="5">
        <v>578.87049856215299</v>
      </c>
      <c r="BA139" s="13">
        <v>12600</v>
      </c>
      <c r="BB139">
        <v>339.37814000968802</v>
      </c>
      <c r="BC139">
        <v>362.15795482078403</v>
      </c>
      <c r="BD139">
        <v>385.79217774224099</v>
      </c>
      <c r="BE139">
        <v>410.12576472193501</v>
      </c>
      <c r="BF139">
        <v>434.98005305176599</v>
      </c>
      <c r="BG139">
        <v>460.15874237346901</v>
      </c>
      <c r="BH139">
        <v>485.45433280514197</v>
      </c>
      <c r="BI139">
        <v>510.65437564862299</v>
      </c>
      <c r="BJ139">
        <v>535.54705631996796</v>
      </c>
      <c r="BK139">
        <v>559.92583028946501</v>
      </c>
      <c r="BL139" s="5">
        <v>583.59301482235196</v>
      </c>
      <c r="BN139" s="13">
        <v>12600</v>
      </c>
      <c r="BO139">
        <v>321.40496875875903</v>
      </c>
      <c r="BP139">
        <v>341.71986953115299</v>
      </c>
      <c r="BQ139">
        <v>363.01958914016899</v>
      </c>
      <c r="BR139">
        <v>385.24738172226802</v>
      </c>
      <c r="BS139">
        <v>408.32937210251998</v>
      </c>
      <c r="BT139">
        <v>432.173813769476</v>
      </c>
      <c r="BU139">
        <v>456.67420451686002</v>
      </c>
      <c r="BV139">
        <v>481.71365249361099</v>
      </c>
      <c r="BW139">
        <v>507.161234626647</v>
      </c>
      <c r="BX139">
        <v>532.87456927251606</v>
      </c>
      <c r="BY139" s="5">
        <v>558.70022867126397</v>
      </c>
      <c r="CA139" s="13">
        <v>12600</v>
      </c>
      <c r="CB139">
        <v>343.88781846204699</v>
      </c>
      <c r="CC139">
        <v>366.86405495973997</v>
      </c>
      <c r="CD139">
        <v>390.73291707798501</v>
      </c>
      <c r="CE139">
        <v>415.35249143709001</v>
      </c>
      <c r="CF139">
        <v>440.55594563586902</v>
      </c>
      <c r="CG139">
        <v>466.15612113302899</v>
      </c>
      <c r="CH139">
        <v>491.95076210604202</v>
      </c>
      <c r="CI139">
        <v>517.72786972232097</v>
      </c>
      <c r="CJ139">
        <v>543.27076850311096</v>
      </c>
      <c r="CK139">
        <v>568.36261126995601</v>
      </c>
      <c r="CL139" s="5">
        <v>592.79018900041694</v>
      </c>
      <c r="CN139" s="13">
        <v>12600</v>
      </c>
      <c r="CO139">
        <v>295.85056005150602</v>
      </c>
      <c r="CP139">
        <v>320.62672284433501</v>
      </c>
      <c r="CQ139">
        <v>347.22448612993003</v>
      </c>
      <c r="CR139">
        <v>375.58327103535697</v>
      </c>
      <c r="CS139">
        <v>405.61280787190401</v>
      </c>
      <c r="CT139">
        <v>437.20007722954</v>
      </c>
      <c r="CU139">
        <v>470.217077512976</v>
      </c>
      <c r="CV139">
        <v>504.24012349810801</v>
      </c>
      <c r="CW139">
        <v>538.81870749737197</v>
      </c>
      <c r="CX139">
        <v>573.99764145222196</v>
      </c>
      <c r="CY139" s="5">
        <v>609.520908176381</v>
      </c>
      <c r="DA139" s="13">
        <v>12600</v>
      </c>
      <c r="DB139">
        <v>343.02361922372</v>
      </c>
      <c r="DC139">
        <v>365.87403586404901</v>
      </c>
      <c r="DD139">
        <v>389.65072737084</v>
      </c>
      <c r="DE139">
        <v>414.22637973498303</v>
      </c>
      <c r="DF139">
        <v>439.44839262119098</v>
      </c>
      <c r="DG139">
        <v>465.142298312577</v>
      </c>
      <c r="DH139">
        <v>491.11584371363398</v>
      </c>
      <c r="DI139">
        <v>517.163329592742</v>
      </c>
      <c r="DJ139">
        <v>543.06986633265001</v>
      </c>
      <c r="DK139">
        <v>568.61531183498596</v>
      </c>
      <c r="DL139" s="5">
        <v>593.57777136445497</v>
      </c>
      <c r="DN139" s="13">
        <v>12600</v>
      </c>
      <c r="DO139">
        <v>327.25708188099497</v>
      </c>
      <c r="DP139">
        <v>348.66942873488699</v>
      </c>
      <c r="DQ139">
        <v>371.05107833445999</v>
      </c>
      <c r="DR139">
        <v>394.31668442563</v>
      </c>
      <c r="DS139">
        <v>418.358475727263</v>
      </c>
      <c r="DT139">
        <v>443.04752503070199</v>
      </c>
      <c r="DU139">
        <v>468.23543343991599</v>
      </c>
      <c r="DV139">
        <v>493.756175042476</v>
      </c>
      <c r="DW139">
        <v>519.42788264883404</v>
      </c>
      <c r="DX139">
        <v>545.05442612444801</v>
      </c>
      <c r="DY139" s="5">
        <v>570.42672291217002</v>
      </c>
      <c r="EA139" s="13">
        <v>12600</v>
      </c>
      <c r="EB139">
        <v>319.475238777968</v>
      </c>
      <c r="EC139">
        <v>339.75913282006599</v>
      </c>
      <c r="ED139">
        <v>361.02056544417201</v>
      </c>
      <c r="EE139">
        <v>383.200385151082</v>
      </c>
      <c r="EF139">
        <v>406.22171676796398</v>
      </c>
      <c r="EG139">
        <v>429.98890298543</v>
      </c>
      <c r="EH139">
        <v>454.39080889360997</v>
      </c>
      <c r="EI139">
        <v>479.30554592622701</v>
      </c>
      <c r="EJ139">
        <v>504.596081412415</v>
      </c>
      <c r="EK139">
        <v>530.11298623343396</v>
      </c>
      <c r="EL139" s="5">
        <v>555.694787349835</v>
      </c>
      <c r="EN139" s="13">
        <v>12600</v>
      </c>
      <c r="EO139">
        <v>319.475238777968</v>
      </c>
      <c r="EP139">
        <v>339.75913282006599</v>
      </c>
      <c r="EQ139">
        <v>361.02056544417201</v>
      </c>
      <c r="ER139">
        <v>383.200385151082</v>
      </c>
      <c r="ES139">
        <v>406.22171676796398</v>
      </c>
      <c r="ET139">
        <v>429.98890298543</v>
      </c>
      <c r="EU139">
        <v>454.39080889360997</v>
      </c>
      <c r="EV139">
        <v>479.30554592622701</v>
      </c>
      <c r="EW139">
        <v>504.596081412415</v>
      </c>
      <c r="EX139">
        <v>530.11298623343396</v>
      </c>
      <c r="EY139" s="5">
        <v>555.694787349835</v>
      </c>
      <c r="FA139" s="13">
        <v>12600</v>
      </c>
      <c r="FB139">
        <v>340.67087506450798</v>
      </c>
      <c r="FC139">
        <v>363.26495423310303</v>
      </c>
      <c r="FD139">
        <v>386.80867274923702</v>
      </c>
      <c r="FE139">
        <v>411.18802457407901</v>
      </c>
      <c r="FF139">
        <v>436.26409877546598</v>
      </c>
      <c r="FG139">
        <v>461.87564637846799</v>
      </c>
      <c r="FH139">
        <v>487.84226118925397</v>
      </c>
      <c r="FI139">
        <v>513.96783659555001</v>
      </c>
      <c r="FJ139">
        <v>540.044011015259</v>
      </c>
      <c r="FK139">
        <v>565.85340460766497</v>
      </c>
      <c r="FL139" s="5">
        <v>591.17255139073598</v>
      </c>
      <c r="FN139" s="13">
        <v>12600</v>
      </c>
      <c r="FO139">
        <v>335.08974365423398</v>
      </c>
      <c r="FP139">
        <v>357.21172371244398</v>
      </c>
      <c r="FQ139">
        <v>380.29709961436703</v>
      </c>
      <c r="FR139">
        <v>404.24510339026801</v>
      </c>
      <c r="FS139">
        <v>428.93091707444199</v>
      </c>
      <c r="FT139">
        <v>454.207550574214</v>
      </c>
      <c r="FU139">
        <v>479.90825114593702</v>
      </c>
      <c r="FV139">
        <v>505.84915379004701</v>
      </c>
      <c r="FW139">
        <v>531.83192447791305</v>
      </c>
      <c r="FX139">
        <v>557.64622827405799</v>
      </c>
      <c r="FY139" s="5">
        <v>583.07194902271306</v>
      </c>
      <c r="GA139" s="13">
        <v>12600</v>
      </c>
      <c r="GB139">
        <v>316.941150491516</v>
      </c>
      <c r="GC139">
        <v>337.50600950176698</v>
      </c>
      <c r="GD139">
        <v>359.03003569812699</v>
      </c>
      <c r="GE139">
        <v>381.43981590380298</v>
      </c>
      <c r="GF139">
        <v>404.64113853420702</v>
      </c>
      <c r="GG139">
        <v>428.51989141426498</v>
      </c>
      <c r="GH139">
        <v>452.94328020980998</v>
      </c>
      <c r="GI139">
        <v>477.761132374645</v>
      </c>
      <c r="GJ139">
        <v>502.80708160441799</v>
      </c>
      <c r="GK139">
        <v>527.89949154094495</v>
      </c>
      <c r="GL139" s="5">
        <v>552.84205982428898</v>
      </c>
      <c r="GN139" s="13">
        <v>12600</v>
      </c>
      <c r="GO139">
        <v>316.89673805014502</v>
      </c>
      <c r="GP139">
        <v>337.13897522225801</v>
      </c>
      <c r="GQ139">
        <v>358.34949358540399</v>
      </c>
      <c r="GR139">
        <v>380.46593479977503</v>
      </c>
      <c r="GS139">
        <v>403.40743295190703</v>
      </c>
      <c r="GT139">
        <v>427.07314426515097</v>
      </c>
      <c r="GU139">
        <v>451.34581467338199</v>
      </c>
      <c r="GV139">
        <v>476.09699601797399</v>
      </c>
      <c r="GW139">
        <v>501.18168304704301</v>
      </c>
      <c r="GX139">
        <v>526.44132231816195</v>
      </c>
      <c r="GY139" s="5">
        <v>551.70412247824004</v>
      </c>
      <c r="HA139" s="13">
        <v>12600</v>
      </c>
      <c r="HB139">
        <v>313.62810589294202</v>
      </c>
      <c r="HC139">
        <v>333.896983060568</v>
      </c>
      <c r="HD139">
        <v>355.12153481369398</v>
      </c>
      <c r="HE139">
        <v>377.23128635292699</v>
      </c>
      <c r="HF139">
        <v>400.13557230929899</v>
      </c>
      <c r="HG139">
        <v>423.72673068556497</v>
      </c>
      <c r="HH139">
        <v>447.87773764496302</v>
      </c>
      <c r="HI139">
        <v>472.44453450092197</v>
      </c>
      <c r="HJ139">
        <v>497.26705060243302</v>
      </c>
      <c r="HK139">
        <v>522.16994207431901</v>
      </c>
      <c r="HL139" s="5">
        <v>546.96298453021302</v>
      </c>
    </row>
    <row r="140" spans="1:220" x14ac:dyDescent="0.25">
      <c r="A140" s="13">
        <v>14000</v>
      </c>
      <c r="B140">
        <v>321.93608093259502</v>
      </c>
      <c r="C140">
        <v>343.48907031640499</v>
      </c>
      <c r="D140">
        <v>365.78802514001899</v>
      </c>
      <c r="E140">
        <v>388.65477112140502</v>
      </c>
      <c r="F140">
        <v>411.89802910781299</v>
      </c>
      <c r="G140">
        <v>435.32327062893</v>
      </c>
      <c r="H140">
        <v>458.74105634134798</v>
      </c>
      <c r="I140">
        <v>481.973080549766</v>
      </c>
      <c r="J140">
        <v>504.85577844237702</v>
      </c>
      <c r="K140">
        <v>527.24180513582098</v>
      </c>
      <c r="L140" s="5">
        <v>548.99990975030903</v>
      </c>
      <c r="N140" s="13">
        <v>14000</v>
      </c>
      <c r="O140">
        <v>329.54986037780998</v>
      </c>
      <c r="P140">
        <v>351.60240045363003</v>
      </c>
      <c r="Q140">
        <v>374.43174317495198</v>
      </c>
      <c r="R140">
        <v>397.86606555494802</v>
      </c>
      <c r="S140">
        <v>421.71584721909699</v>
      </c>
      <c r="T140">
        <v>445.78245097801801</v>
      </c>
      <c r="U140">
        <v>469.86617351057498</v>
      </c>
      <c r="V140">
        <v>493.77294319455001</v>
      </c>
      <c r="W140">
        <v>517.31925923169399</v>
      </c>
      <c r="X140">
        <v>540.33533676225397</v>
      </c>
      <c r="Y140" s="5">
        <v>562.66666977571299</v>
      </c>
      <c r="AA140" s="13">
        <v>14000</v>
      </c>
      <c r="AB140">
        <v>338.69668107694997</v>
      </c>
      <c r="AC140">
        <v>361.22430611517001</v>
      </c>
      <c r="AD140">
        <v>384.54929610566501</v>
      </c>
      <c r="AE140">
        <v>408.50560774059198</v>
      </c>
      <c r="AF140">
        <v>432.90705760788597</v>
      </c>
      <c r="AG140">
        <v>457.55481090610601</v>
      </c>
      <c r="AH140">
        <v>482.24485616650202</v>
      </c>
      <c r="AI140">
        <v>506.77470427739598</v>
      </c>
      <c r="AJ140">
        <v>530.94883295045804</v>
      </c>
      <c r="AK140">
        <v>554.582687366909</v>
      </c>
      <c r="AL140" s="5">
        <v>577.50527413590601</v>
      </c>
      <c r="AN140" s="13">
        <v>14000</v>
      </c>
      <c r="AO140">
        <v>342.68080525363501</v>
      </c>
      <c r="AP140">
        <v>365.46679801679102</v>
      </c>
      <c r="AQ140">
        <v>389.07998564231701</v>
      </c>
      <c r="AR140">
        <v>413.361818521967</v>
      </c>
      <c r="AS140">
        <v>438.13153543766902</v>
      </c>
      <c r="AT140">
        <v>463.19259068012599</v>
      </c>
      <c r="AU140">
        <v>488.33940676041999</v>
      </c>
      <c r="AV140">
        <v>513.36377704192</v>
      </c>
      <c r="AW140">
        <v>538.060434141423</v>
      </c>
      <c r="AX140">
        <v>562.23152231544702</v>
      </c>
      <c r="AY140" s="5">
        <v>585.68990599189999</v>
      </c>
      <c r="BA140" s="13">
        <v>14000</v>
      </c>
      <c r="BB140">
        <v>345.35840880318898</v>
      </c>
      <c r="BC140">
        <v>368.30270577192499</v>
      </c>
      <c r="BD140">
        <v>392.10176642354099</v>
      </c>
      <c r="BE140">
        <v>416.60495551628497</v>
      </c>
      <c r="BF140">
        <v>441.63809644768099</v>
      </c>
      <c r="BG140">
        <v>467.008963241863</v>
      </c>
      <c r="BH140">
        <v>492.513287440483</v>
      </c>
      <c r="BI140">
        <v>517.94069094547604</v>
      </c>
      <c r="BJ140">
        <v>543.08009010729995</v>
      </c>
      <c r="BK140">
        <v>567.72429015186299</v>
      </c>
      <c r="BL140" s="5">
        <v>591.673652719551</v>
      </c>
      <c r="BN140" s="13">
        <v>14000</v>
      </c>
      <c r="BO140">
        <v>323.62001746988</v>
      </c>
      <c r="BP140">
        <v>343.91118002640297</v>
      </c>
      <c r="BQ140">
        <v>365.18908586764599</v>
      </c>
      <c r="BR140">
        <v>387.40003272028702</v>
      </c>
      <c r="BS140">
        <v>410.473253588143</v>
      </c>
      <c r="BT140">
        <v>434.32181787960002</v>
      </c>
      <c r="BU140">
        <v>458.84760434345401</v>
      </c>
      <c r="BV140">
        <v>483.93876292336699</v>
      </c>
      <c r="BW140">
        <v>509.47222309298297</v>
      </c>
      <c r="BX140">
        <v>535.31462280156302</v>
      </c>
      <c r="BY140" s="5">
        <v>561.32280998725003</v>
      </c>
      <c r="CA140" s="13">
        <v>14000</v>
      </c>
      <c r="CB140">
        <v>350.63935810843498</v>
      </c>
      <c r="CC140">
        <v>373.80354766065199</v>
      </c>
      <c r="CD140">
        <v>397.86529623055702</v>
      </c>
      <c r="CE140">
        <v>422.68788664743499</v>
      </c>
      <c r="CF140">
        <v>448.11001412094998</v>
      </c>
      <c r="CG140">
        <v>473.94993215193199</v>
      </c>
      <c r="CH140">
        <v>500.01023957735799</v>
      </c>
      <c r="CI140">
        <v>526.08284789455899</v>
      </c>
      <c r="CJ140">
        <v>551.95374753917099</v>
      </c>
      <c r="CK140">
        <v>577.40731293338797</v>
      </c>
      <c r="CL140" s="5">
        <v>602.23001152956795</v>
      </c>
      <c r="CN140" s="13">
        <v>14000</v>
      </c>
      <c r="CO140">
        <v>297.03014573404698</v>
      </c>
      <c r="CP140">
        <v>321.835303264922</v>
      </c>
      <c r="CQ140">
        <v>348.46639652912899</v>
      </c>
      <c r="CR140">
        <v>376.86460936120397</v>
      </c>
      <c r="CS140">
        <v>406.94174893501702</v>
      </c>
      <c r="CT140">
        <v>438.58710507563802</v>
      </c>
      <c r="CU140">
        <v>471.67513871817698</v>
      </c>
      <c r="CV140">
        <v>505.83751898095898</v>
      </c>
      <c r="CW140">
        <v>540.683241673162</v>
      </c>
      <c r="CX140">
        <v>576.22600710962104</v>
      </c>
      <c r="CY140" s="5">
        <v>612.23439686528798</v>
      </c>
      <c r="DA140" s="13">
        <v>14000</v>
      </c>
      <c r="DB140">
        <v>349.78950391635198</v>
      </c>
      <c r="DC140">
        <v>372.81191951565899</v>
      </c>
      <c r="DD140">
        <v>396.76812024562997</v>
      </c>
      <c r="DE140">
        <v>421.53652437297501</v>
      </c>
      <c r="DF140">
        <v>446.97088772734497</v>
      </c>
      <c r="DG140">
        <v>472.90336572384899</v>
      </c>
      <c r="DH140">
        <v>499.14820802170601</v>
      </c>
      <c r="DI140">
        <v>525.50571676551203</v>
      </c>
      <c r="DJ140">
        <v>551.76615455479896</v>
      </c>
      <c r="DK140">
        <v>577.71338303437801</v>
      </c>
      <c r="DL140" s="5">
        <v>603.12811768475603</v>
      </c>
      <c r="DN140" s="13">
        <v>14000</v>
      </c>
      <c r="DO140">
        <v>331.98703102122698</v>
      </c>
      <c r="DP140">
        <v>353.44905309361297</v>
      </c>
      <c r="DQ140">
        <v>375.88714483161499</v>
      </c>
      <c r="DR140">
        <v>399.22129475865898</v>
      </c>
      <c r="DS140">
        <v>423.35021641282299</v>
      </c>
      <c r="DT140">
        <v>448.15257640035702</v>
      </c>
      <c r="DU140">
        <v>473.488601734111</v>
      </c>
      <c r="DV140">
        <v>499.20181883405701</v>
      </c>
      <c r="DW140">
        <v>525.12070732983</v>
      </c>
      <c r="DX140">
        <v>551.06011624634095</v>
      </c>
      <c r="DY140" s="5">
        <v>576.82237169377095</v>
      </c>
      <c r="EA140" s="13">
        <v>14000</v>
      </c>
      <c r="EB140">
        <v>321.93215363471597</v>
      </c>
      <c r="EC140">
        <v>342.195661656136</v>
      </c>
      <c r="ED140">
        <v>363.43922869458402</v>
      </c>
      <c r="EE140">
        <v>385.607072944756</v>
      </c>
      <c r="EF140">
        <v>408.62572185200997</v>
      </c>
      <c r="EG140">
        <v>432.40482346409101</v>
      </c>
      <c r="EH140">
        <v>456.84257722973803</v>
      </c>
      <c r="EI140">
        <v>481.82255684764402</v>
      </c>
      <c r="EJ140">
        <v>507.21632629901501</v>
      </c>
      <c r="EK140">
        <v>532.884291902781</v>
      </c>
      <c r="EL140" s="5">
        <v>558.67612815685402</v>
      </c>
      <c r="EN140" s="13">
        <v>14000</v>
      </c>
      <c r="EO140">
        <v>321.93215363471597</v>
      </c>
      <c r="EP140">
        <v>342.195661656136</v>
      </c>
      <c r="EQ140">
        <v>363.43922869458402</v>
      </c>
      <c r="ER140">
        <v>385.607072944756</v>
      </c>
      <c r="ES140">
        <v>408.62572185200997</v>
      </c>
      <c r="ET140">
        <v>432.40482346409101</v>
      </c>
      <c r="EU140">
        <v>456.84257722973803</v>
      </c>
      <c r="EV140">
        <v>481.82255684764402</v>
      </c>
      <c r="EW140">
        <v>507.21632629901501</v>
      </c>
      <c r="EX140">
        <v>532.884291902781</v>
      </c>
      <c r="EY140" s="5">
        <v>558.67612815685402</v>
      </c>
      <c r="FA140" s="13">
        <v>14000</v>
      </c>
      <c r="FB140">
        <v>347.06872678112899</v>
      </c>
      <c r="FC140">
        <v>369.80458130292499</v>
      </c>
      <c r="FD140">
        <v>393.49865458942099</v>
      </c>
      <c r="FE140">
        <v>418.042844228229</v>
      </c>
      <c r="FF140">
        <v>443.30499129849602</v>
      </c>
      <c r="FG140">
        <v>469.13119050474597</v>
      </c>
      <c r="FH140">
        <v>495.34866932381698</v>
      </c>
      <c r="FI140">
        <v>521.76892273737201</v>
      </c>
      <c r="FJ140">
        <v>548.19083442588203</v>
      </c>
      <c r="FK140">
        <v>574.40359717618799</v>
      </c>
      <c r="FL140" s="5">
        <v>600.18934010207602</v>
      </c>
      <c r="FN140" s="13">
        <v>14000</v>
      </c>
      <c r="FO140">
        <v>340.84020704699498</v>
      </c>
      <c r="FP140">
        <v>363.06312025279601</v>
      </c>
      <c r="FQ140">
        <v>386.25759261488798</v>
      </c>
      <c r="FR140">
        <v>410.32865806199499</v>
      </c>
      <c r="FS140">
        <v>435.15833081236798</v>
      </c>
      <c r="FT140">
        <v>460.60732918761198</v>
      </c>
      <c r="FU140">
        <v>486.51728427505401</v>
      </c>
      <c r="FV140">
        <v>512.71315743885702</v>
      </c>
      <c r="FW140">
        <v>539.00562828215698</v>
      </c>
      <c r="FX140">
        <v>565.19328813976801</v>
      </c>
      <c r="FY140" s="5">
        <v>591.06456291011204</v>
      </c>
      <c r="GA140" s="13">
        <v>14000</v>
      </c>
      <c r="GB140">
        <v>320.67703690593697</v>
      </c>
      <c r="GC140">
        <v>341.249163958032</v>
      </c>
      <c r="GD140">
        <v>362.78524313679299</v>
      </c>
      <c r="GE140">
        <v>385.21666618816801</v>
      </c>
      <c r="GF140">
        <v>408.45521722604701</v>
      </c>
      <c r="GG140">
        <v>432.39400514673201</v>
      </c>
      <c r="GH140">
        <v>456.90869473306998</v>
      </c>
      <c r="GI140">
        <v>481.85880556650397</v>
      </c>
      <c r="GJ140">
        <v>507.08887345725299</v>
      </c>
      <c r="GK140">
        <v>532.42932623953698</v>
      </c>
      <c r="GL140" s="5">
        <v>557.69700063415303</v>
      </c>
      <c r="GN140" s="13">
        <v>14000</v>
      </c>
      <c r="GO140">
        <v>319.661617978224</v>
      </c>
      <c r="GP140">
        <v>339.88775144621201</v>
      </c>
      <c r="GQ140">
        <v>361.08531295701999</v>
      </c>
      <c r="GR140">
        <v>383.19573071687802</v>
      </c>
      <c r="GS140">
        <v>406.141909679641</v>
      </c>
      <c r="GT140">
        <v>429.82892904219801</v>
      </c>
      <c r="GU140">
        <v>454.15009503360801</v>
      </c>
      <c r="GV140">
        <v>478.98292164326801</v>
      </c>
      <c r="GW140">
        <v>504.191907584136</v>
      </c>
      <c r="GX140">
        <v>529.62930797449098</v>
      </c>
      <c r="GY140" s="5">
        <v>555.13548839276098</v>
      </c>
      <c r="HA140" s="13">
        <v>14000</v>
      </c>
      <c r="HB140">
        <v>316.99297603489703</v>
      </c>
      <c r="HC140">
        <v>337.25593561937899</v>
      </c>
      <c r="HD140">
        <v>358.47760560136902</v>
      </c>
      <c r="HE140">
        <v>380.593162925228</v>
      </c>
      <c r="HF140">
        <v>403.51884087944899</v>
      </c>
      <c r="HG140">
        <v>427.15279906827402</v>
      </c>
      <c r="HH140">
        <v>451.37626759592598</v>
      </c>
      <c r="HI140">
        <v>476.05473893317702</v>
      </c>
      <c r="HJ140">
        <v>501.039004675017</v>
      </c>
      <c r="HK140">
        <v>526.165888746429</v>
      </c>
      <c r="HL140" s="5">
        <v>551.25860054396003</v>
      </c>
    </row>
    <row r="141" spans="1:220" x14ac:dyDescent="0.25">
      <c r="A141" s="13"/>
      <c r="L141" s="5"/>
      <c r="N141" s="13"/>
      <c r="Y141" s="5"/>
      <c r="AA141" s="13"/>
      <c r="AL141" s="5"/>
      <c r="AN141" s="13"/>
      <c r="AY141" s="5"/>
      <c r="BA141" s="13"/>
      <c r="BL141" s="5"/>
      <c r="BN141" s="13"/>
      <c r="BY141" s="5"/>
      <c r="CA141" s="13"/>
      <c r="CL141" s="5"/>
      <c r="CN141" s="13"/>
      <c r="CY141" s="5"/>
      <c r="DA141" s="13"/>
      <c r="DL141" s="5"/>
      <c r="DN141" s="13"/>
      <c r="DY141" s="5"/>
      <c r="EA141" s="13"/>
      <c r="EL141" s="5"/>
      <c r="EN141" s="13"/>
      <c r="EY141" s="5"/>
      <c r="FA141" s="13"/>
      <c r="FL141" s="5"/>
      <c r="FN141" s="13"/>
      <c r="FY141" s="5"/>
      <c r="GA141" s="13"/>
      <c r="GL141" s="5"/>
      <c r="GN141" s="13"/>
      <c r="GY141" s="5"/>
      <c r="HA141" s="13"/>
      <c r="HL141" s="5"/>
    </row>
    <row r="142" spans="1:220" x14ac:dyDescent="0.25">
      <c r="A142" s="13"/>
      <c r="L142" s="5"/>
      <c r="N142" s="13"/>
      <c r="Y142" s="5"/>
      <c r="AA142" s="13"/>
      <c r="AL142" s="5"/>
      <c r="AN142" s="13"/>
      <c r="AY142" s="5"/>
      <c r="BA142" s="13"/>
      <c r="BL142" s="5"/>
      <c r="BN142" s="13"/>
      <c r="BY142" s="5"/>
      <c r="CA142" s="13"/>
      <c r="CL142" s="5"/>
      <c r="CN142" s="13"/>
      <c r="CY142" s="5"/>
      <c r="DA142" s="13"/>
      <c r="DL142" s="5"/>
      <c r="DN142" s="13"/>
      <c r="DY142" s="5"/>
      <c r="EA142" s="13"/>
      <c r="EL142" s="5"/>
      <c r="EN142" s="13"/>
      <c r="EY142" s="5"/>
      <c r="FA142" s="13"/>
      <c r="FL142" s="5"/>
      <c r="FN142" s="13"/>
      <c r="FY142" s="5"/>
      <c r="GA142" s="13"/>
      <c r="GL142" s="5"/>
      <c r="GN142" s="13"/>
      <c r="GY142" s="5"/>
      <c r="HA142" s="13"/>
      <c r="HL142" s="5"/>
    </row>
    <row r="143" spans="1:220" x14ac:dyDescent="0.25">
      <c r="A143" s="13" t="s">
        <v>256</v>
      </c>
      <c r="B143">
        <v>0</v>
      </c>
      <c r="C143">
        <v>0.09</v>
      </c>
      <c r="D143">
        <v>0.18</v>
      </c>
      <c r="E143">
        <v>0.27</v>
      </c>
      <c r="F143">
        <v>0.36</v>
      </c>
      <c r="G143">
        <v>0.45</v>
      </c>
      <c r="H143">
        <v>0.54</v>
      </c>
      <c r="I143">
        <v>0.63</v>
      </c>
      <c r="J143">
        <v>0.72</v>
      </c>
      <c r="K143">
        <v>0.80999999999999905</v>
      </c>
      <c r="L143" s="5">
        <v>0.9</v>
      </c>
      <c r="N143" s="13" t="s">
        <v>256</v>
      </c>
      <c r="O143">
        <v>0</v>
      </c>
      <c r="P143">
        <v>0.09</v>
      </c>
      <c r="Q143">
        <v>0.18</v>
      </c>
      <c r="R143">
        <v>0.27</v>
      </c>
      <c r="S143">
        <v>0.36</v>
      </c>
      <c r="T143">
        <v>0.45</v>
      </c>
      <c r="U143">
        <v>0.54</v>
      </c>
      <c r="V143">
        <v>0.63</v>
      </c>
      <c r="W143">
        <v>0.72</v>
      </c>
      <c r="X143">
        <v>0.80999999999999905</v>
      </c>
      <c r="Y143" s="5">
        <v>0.9</v>
      </c>
      <c r="AA143" s="13" t="s">
        <v>256</v>
      </c>
      <c r="AB143">
        <v>0</v>
      </c>
      <c r="AC143">
        <v>0.09</v>
      </c>
      <c r="AD143">
        <v>0.18</v>
      </c>
      <c r="AE143">
        <v>0.27</v>
      </c>
      <c r="AF143">
        <v>0.36</v>
      </c>
      <c r="AG143">
        <v>0.45</v>
      </c>
      <c r="AH143">
        <v>0.54</v>
      </c>
      <c r="AI143">
        <v>0.63</v>
      </c>
      <c r="AJ143">
        <v>0.72</v>
      </c>
      <c r="AK143">
        <v>0.80999999999999905</v>
      </c>
      <c r="AL143" s="5">
        <v>0.9</v>
      </c>
      <c r="AN143" s="13" t="s">
        <v>256</v>
      </c>
      <c r="AO143">
        <v>0</v>
      </c>
      <c r="AP143">
        <v>0.09</v>
      </c>
      <c r="AQ143">
        <v>0.18</v>
      </c>
      <c r="AR143">
        <v>0.27</v>
      </c>
      <c r="AS143">
        <v>0.36</v>
      </c>
      <c r="AT143">
        <v>0.45</v>
      </c>
      <c r="AU143">
        <v>0.54</v>
      </c>
      <c r="AV143">
        <v>0.63</v>
      </c>
      <c r="AW143">
        <v>0.72</v>
      </c>
      <c r="AX143">
        <v>0.80999999999999905</v>
      </c>
      <c r="AY143" s="5">
        <v>0.9</v>
      </c>
      <c r="BA143" s="13" t="s">
        <v>256</v>
      </c>
      <c r="BB143">
        <v>0</v>
      </c>
      <c r="BC143">
        <v>0.09</v>
      </c>
      <c r="BD143">
        <v>0.18</v>
      </c>
      <c r="BE143">
        <v>0.27</v>
      </c>
      <c r="BF143">
        <v>0.36</v>
      </c>
      <c r="BG143">
        <v>0.45</v>
      </c>
      <c r="BH143">
        <v>0.54</v>
      </c>
      <c r="BI143">
        <v>0.63</v>
      </c>
      <c r="BJ143">
        <v>0.72</v>
      </c>
      <c r="BK143">
        <v>0.80999999999999905</v>
      </c>
      <c r="BL143" s="5">
        <v>0.9</v>
      </c>
      <c r="BN143" s="13" t="s">
        <v>256</v>
      </c>
      <c r="BO143">
        <v>0</v>
      </c>
      <c r="BP143">
        <v>0.09</v>
      </c>
      <c r="BQ143">
        <v>0.18</v>
      </c>
      <c r="BR143">
        <v>0.27</v>
      </c>
      <c r="BS143">
        <v>0.36</v>
      </c>
      <c r="BT143">
        <v>0.45</v>
      </c>
      <c r="BU143">
        <v>0.54</v>
      </c>
      <c r="BV143">
        <v>0.63</v>
      </c>
      <c r="BW143">
        <v>0.72</v>
      </c>
      <c r="BX143">
        <v>0.80999999999999905</v>
      </c>
      <c r="BY143" s="5">
        <v>0.9</v>
      </c>
      <c r="CA143" s="13" t="s">
        <v>256</v>
      </c>
      <c r="CB143">
        <v>0</v>
      </c>
      <c r="CC143">
        <v>0.09</v>
      </c>
      <c r="CD143">
        <v>0.18</v>
      </c>
      <c r="CE143">
        <v>0.27</v>
      </c>
      <c r="CF143">
        <v>0.36</v>
      </c>
      <c r="CG143">
        <v>0.45</v>
      </c>
      <c r="CH143">
        <v>0.54</v>
      </c>
      <c r="CI143">
        <v>0.63</v>
      </c>
      <c r="CJ143">
        <v>0.72</v>
      </c>
      <c r="CK143">
        <v>0.80999999999999905</v>
      </c>
      <c r="CL143" s="5">
        <v>0.9</v>
      </c>
      <c r="CN143" s="13" t="s">
        <v>256</v>
      </c>
      <c r="CO143">
        <v>0</v>
      </c>
      <c r="CP143">
        <v>0.09</v>
      </c>
      <c r="CQ143">
        <v>0.18</v>
      </c>
      <c r="CR143">
        <v>0.27</v>
      </c>
      <c r="CS143">
        <v>0.36</v>
      </c>
      <c r="CT143">
        <v>0.45</v>
      </c>
      <c r="CU143">
        <v>0.54</v>
      </c>
      <c r="CV143">
        <v>0.63</v>
      </c>
      <c r="CW143">
        <v>0.72</v>
      </c>
      <c r="CX143">
        <v>0.80999999999999905</v>
      </c>
      <c r="CY143" s="5">
        <v>0.9</v>
      </c>
      <c r="DA143" s="13" t="s">
        <v>256</v>
      </c>
      <c r="DB143">
        <v>0</v>
      </c>
      <c r="DC143">
        <v>0.09</v>
      </c>
      <c r="DD143">
        <v>0.18</v>
      </c>
      <c r="DE143">
        <v>0.27</v>
      </c>
      <c r="DF143">
        <v>0.36</v>
      </c>
      <c r="DG143">
        <v>0.45</v>
      </c>
      <c r="DH143">
        <v>0.54</v>
      </c>
      <c r="DI143">
        <v>0.63</v>
      </c>
      <c r="DJ143">
        <v>0.72</v>
      </c>
      <c r="DK143">
        <v>0.80999999999999905</v>
      </c>
      <c r="DL143" s="5">
        <v>0.9</v>
      </c>
      <c r="DN143" s="13" t="s">
        <v>256</v>
      </c>
      <c r="DO143">
        <v>0</v>
      </c>
      <c r="DP143">
        <v>0.09</v>
      </c>
      <c r="DQ143">
        <v>0.18</v>
      </c>
      <c r="DR143">
        <v>0.27</v>
      </c>
      <c r="DS143">
        <v>0.36</v>
      </c>
      <c r="DT143">
        <v>0.45</v>
      </c>
      <c r="DU143">
        <v>0.54</v>
      </c>
      <c r="DV143">
        <v>0.63</v>
      </c>
      <c r="DW143">
        <v>0.72</v>
      </c>
      <c r="DX143">
        <v>0.80999999999999905</v>
      </c>
      <c r="DY143" s="5">
        <v>0.9</v>
      </c>
      <c r="EA143" s="13" t="s">
        <v>256</v>
      </c>
      <c r="EB143">
        <v>0</v>
      </c>
      <c r="EC143">
        <v>0.09</v>
      </c>
      <c r="ED143">
        <v>0.18</v>
      </c>
      <c r="EE143">
        <v>0.27</v>
      </c>
      <c r="EF143">
        <v>0.36</v>
      </c>
      <c r="EG143">
        <v>0.45</v>
      </c>
      <c r="EH143">
        <v>0.54</v>
      </c>
      <c r="EI143">
        <v>0.63</v>
      </c>
      <c r="EJ143">
        <v>0.72</v>
      </c>
      <c r="EK143">
        <v>0.80999999999999905</v>
      </c>
      <c r="EL143" s="5">
        <v>0.9</v>
      </c>
      <c r="EN143" s="13" t="s">
        <v>256</v>
      </c>
      <c r="EO143">
        <v>0</v>
      </c>
      <c r="EP143">
        <v>0.09</v>
      </c>
      <c r="EQ143">
        <v>0.18</v>
      </c>
      <c r="ER143">
        <v>0.27</v>
      </c>
      <c r="ES143">
        <v>0.36</v>
      </c>
      <c r="ET143">
        <v>0.45</v>
      </c>
      <c r="EU143">
        <v>0.54</v>
      </c>
      <c r="EV143">
        <v>0.63</v>
      </c>
      <c r="EW143">
        <v>0.72</v>
      </c>
      <c r="EX143">
        <v>0.80999999999999905</v>
      </c>
      <c r="EY143" s="5">
        <v>0.9</v>
      </c>
      <c r="FA143" s="13" t="s">
        <v>256</v>
      </c>
      <c r="FB143">
        <v>0</v>
      </c>
      <c r="FC143">
        <v>0.09</v>
      </c>
      <c r="FD143">
        <v>0.18</v>
      </c>
      <c r="FE143">
        <v>0.27</v>
      </c>
      <c r="FF143">
        <v>0.36</v>
      </c>
      <c r="FG143">
        <v>0.45</v>
      </c>
      <c r="FH143">
        <v>0.54</v>
      </c>
      <c r="FI143">
        <v>0.63</v>
      </c>
      <c r="FJ143">
        <v>0.72</v>
      </c>
      <c r="FK143">
        <v>0.80999999999999905</v>
      </c>
      <c r="FL143" s="5">
        <v>0.9</v>
      </c>
      <c r="FN143" s="13" t="s">
        <v>256</v>
      </c>
      <c r="FO143">
        <v>0</v>
      </c>
      <c r="FP143">
        <v>0.09</v>
      </c>
      <c r="FQ143">
        <v>0.18</v>
      </c>
      <c r="FR143">
        <v>0.27</v>
      </c>
      <c r="FS143">
        <v>0.36</v>
      </c>
      <c r="FT143">
        <v>0.45</v>
      </c>
      <c r="FU143">
        <v>0.54</v>
      </c>
      <c r="FV143">
        <v>0.63</v>
      </c>
      <c r="FW143">
        <v>0.72</v>
      </c>
      <c r="FX143">
        <v>0.80999999999999905</v>
      </c>
      <c r="FY143" s="5">
        <v>0.9</v>
      </c>
      <c r="GA143" s="13" t="s">
        <v>256</v>
      </c>
      <c r="GB143">
        <v>0</v>
      </c>
      <c r="GC143">
        <v>0.09</v>
      </c>
      <c r="GD143">
        <v>0.18</v>
      </c>
      <c r="GE143">
        <v>0.27</v>
      </c>
      <c r="GF143">
        <v>0.36</v>
      </c>
      <c r="GG143">
        <v>0.45</v>
      </c>
      <c r="GH143">
        <v>0.54</v>
      </c>
      <c r="GI143">
        <v>0.63</v>
      </c>
      <c r="GJ143">
        <v>0.72</v>
      </c>
      <c r="GK143">
        <v>0.80999999999999905</v>
      </c>
      <c r="GL143" s="5">
        <v>0.9</v>
      </c>
      <c r="GN143" s="13" t="s">
        <v>256</v>
      </c>
      <c r="GO143">
        <v>0</v>
      </c>
      <c r="GP143">
        <v>0.09</v>
      </c>
      <c r="GQ143">
        <v>0.18</v>
      </c>
      <c r="GR143">
        <v>0.27</v>
      </c>
      <c r="GS143">
        <v>0.36</v>
      </c>
      <c r="GT143">
        <v>0.45</v>
      </c>
      <c r="GU143">
        <v>0.54</v>
      </c>
      <c r="GV143">
        <v>0.63</v>
      </c>
      <c r="GW143">
        <v>0.72</v>
      </c>
      <c r="GX143">
        <v>0.80999999999999905</v>
      </c>
      <c r="GY143" s="5">
        <v>0.9</v>
      </c>
      <c r="HA143" s="13" t="s">
        <v>256</v>
      </c>
      <c r="HB143">
        <v>0</v>
      </c>
      <c r="HC143">
        <v>0.09</v>
      </c>
      <c r="HD143">
        <v>0.18</v>
      </c>
      <c r="HE143">
        <v>0.27</v>
      </c>
      <c r="HF143">
        <v>0.36</v>
      </c>
      <c r="HG143">
        <v>0.45</v>
      </c>
      <c r="HH143">
        <v>0.54</v>
      </c>
      <c r="HI143">
        <v>0.63</v>
      </c>
      <c r="HJ143">
        <v>0.72</v>
      </c>
      <c r="HK143">
        <v>0.80999999999999905</v>
      </c>
      <c r="HL143" s="5">
        <v>0.9</v>
      </c>
    </row>
    <row r="144" spans="1:220" x14ac:dyDescent="0.25">
      <c r="A144" s="13">
        <v>0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5">
        <v>0</v>
      </c>
      <c r="N144" s="13">
        <v>0</v>
      </c>
      <c r="O144">
        <v>3.6948224753033797E-2</v>
      </c>
      <c r="P144">
        <v>3.6870075728991501E-2</v>
      </c>
      <c r="Q144">
        <v>3.6627196130088198E-2</v>
      </c>
      <c r="R144">
        <v>3.6223861591351401E-2</v>
      </c>
      <c r="S144">
        <v>3.5667068398175801E-2</v>
      </c>
      <c r="T144">
        <v>3.49662822834945E-2</v>
      </c>
      <c r="U144">
        <v>3.4133107849744E-2</v>
      </c>
      <c r="V144">
        <v>3.3180898038410102E-2</v>
      </c>
      <c r="W144">
        <v>3.2124325420479098E-2</v>
      </c>
      <c r="X144">
        <v>3.0978937626913401E-2</v>
      </c>
      <c r="Y144" s="5">
        <v>2.9760718117106399E-2</v>
      </c>
      <c r="AA144" s="13">
        <v>0</v>
      </c>
      <c r="AB144">
        <v>7.2310078922810897E-2</v>
      </c>
      <c r="AC144">
        <v>7.2162895704973098E-2</v>
      </c>
      <c r="AD144">
        <v>7.1705005536024102E-2</v>
      </c>
      <c r="AE144">
        <v>7.0944023494141403E-2</v>
      </c>
      <c r="AF144">
        <v>6.98924367265958E-2</v>
      </c>
      <c r="AG144">
        <v>6.8567189249372607E-2</v>
      </c>
      <c r="AH144">
        <v>6.6989132075332095E-2</v>
      </c>
      <c r="AI144">
        <v>6.5182368150491707E-2</v>
      </c>
      <c r="AJ144">
        <v>6.3173525661014404E-2</v>
      </c>
      <c r="AK144">
        <v>6.0990994822764398E-2</v>
      </c>
      <c r="AL144" s="5">
        <v>5.8664162391906999E-2</v>
      </c>
      <c r="AN144" s="13">
        <v>0</v>
      </c>
      <c r="AO144">
        <v>0.107746711787624</v>
      </c>
      <c r="AP144">
        <v>0.107535728257103</v>
      </c>
      <c r="AQ144">
        <v>0.106879233266375</v>
      </c>
      <c r="AR144">
        <v>0.10578750290597699</v>
      </c>
      <c r="AS144">
        <v>0.104277422489509</v>
      </c>
      <c r="AT144">
        <v>0.102371971100677</v>
      </c>
      <c r="AU144">
        <v>0.10009953438595499</v>
      </c>
      <c r="AV144">
        <v>9.7493078636653296E-2</v>
      </c>
      <c r="AW144">
        <v>9.4589224421928894E-2</v>
      </c>
      <c r="AX144">
        <v>9.1427260692660897E-2</v>
      </c>
      <c r="AY144" s="5">
        <v>8.804814039443E-2</v>
      </c>
      <c r="BA144" s="13">
        <v>0</v>
      </c>
      <c r="BB144">
        <v>0.14270637240286099</v>
      </c>
      <c r="BC144">
        <v>0.14243786351931401</v>
      </c>
      <c r="BD144">
        <v>0.14160212320250001</v>
      </c>
      <c r="BE144">
        <v>0.140211426387052</v>
      </c>
      <c r="BF144">
        <v>0.13828598529505601</v>
      </c>
      <c r="BG144">
        <v>0.13585338815548401</v>
      </c>
      <c r="BH144">
        <v>0.13294784559419801</v>
      </c>
      <c r="BI144">
        <v>0.12960927645912501</v>
      </c>
      <c r="BJ144">
        <v>0.12588227056565801</v>
      </c>
      <c r="BK144">
        <v>0.12181496944485901</v>
      </c>
      <c r="BL144" s="5">
        <v>0.117457907576136</v>
      </c>
      <c r="BN144" s="13">
        <v>0</v>
      </c>
      <c r="BO144">
        <v>1</v>
      </c>
      <c r="BP144">
        <v>1</v>
      </c>
      <c r="BQ144">
        <v>0.74784110537149995</v>
      </c>
      <c r="BR144">
        <v>0.74563588402776404</v>
      </c>
      <c r="BS144">
        <v>0.74255211538787103</v>
      </c>
      <c r="BT144">
        <v>0.73857901201687304</v>
      </c>
      <c r="BU144">
        <v>0.73370809516226299</v>
      </c>
      <c r="BV144">
        <v>0.72793083990831098</v>
      </c>
      <c r="BW144">
        <v>0.72123876257106101</v>
      </c>
      <c r="BX144">
        <v>0.71362394334879398</v>
      </c>
      <c r="BY144" s="5">
        <v>0.70507972799554797</v>
      </c>
      <c r="CA144" s="13">
        <v>0</v>
      </c>
      <c r="CB144">
        <v>0.208188005827557</v>
      </c>
      <c r="CC144">
        <v>0.20782668307567001</v>
      </c>
      <c r="CD144">
        <v>0.20670030487352001</v>
      </c>
      <c r="CE144">
        <v>0.20482337546642501</v>
      </c>
      <c r="CF144">
        <v>0.20221988111117201</v>
      </c>
      <c r="CG144">
        <v>0.19892275354952599</v>
      </c>
      <c r="CH144">
        <v>0.19497313846726699</v>
      </c>
      <c r="CI144">
        <v>0.190419490191886</v>
      </c>
      <c r="CJ144">
        <v>0.18531651900478599</v>
      </c>
      <c r="CK144">
        <v>0.17972402185227701</v>
      </c>
      <c r="CL144" s="5">
        <v>0.173705630779733</v>
      </c>
      <c r="CN144" s="13">
        <v>0</v>
      </c>
      <c r="CO144">
        <v>0.76194724289159999</v>
      </c>
      <c r="CP144">
        <v>0.76153715870467997</v>
      </c>
      <c r="CQ144">
        <v>0.76022377837092303</v>
      </c>
      <c r="CR144">
        <v>0.758003121429486</v>
      </c>
      <c r="CS144">
        <v>0.75486883814781403</v>
      </c>
      <c r="CT144">
        <v>0.75081248997390804</v>
      </c>
      <c r="CU144">
        <v>0.74582394728856904</v>
      </c>
      <c r="CV144">
        <v>0.73989190775301406</v>
      </c>
      <c r="CW144">
        <v>0.73300453745049499</v>
      </c>
      <c r="CX144">
        <v>0.72515023464290096</v>
      </c>
      <c r="CY144" s="5">
        <v>0.71631851221283305</v>
      </c>
      <c r="DA144" s="13">
        <v>0</v>
      </c>
      <c r="DB144">
        <v>0.27365893477303699</v>
      </c>
      <c r="DC144">
        <v>0.27322359459531897</v>
      </c>
      <c r="DD144">
        <v>0.27186481934821399</v>
      </c>
      <c r="DE144">
        <v>0.269597640581622</v>
      </c>
      <c r="DF144">
        <v>0.26644703222982702</v>
      </c>
      <c r="DG144">
        <v>0.26244749708533899</v>
      </c>
      <c r="DH144">
        <v>0.25764249109106502</v>
      </c>
      <c r="DI144">
        <v>0.25208369176249401</v>
      </c>
      <c r="DJ144">
        <v>0.24583012000801099</v>
      </c>
      <c r="DK144">
        <v>0.23894712827449899</v>
      </c>
      <c r="DL144" s="5">
        <v>0.231505272257613</v>
      </c>
      <c r="DN144" s="13">
        <v>0</v>
      </c>
      <c r="DO144">
        <v>0.49336529082084601</v>
      </c>
      <c r="DP144">
        <v>0.49282140802790803</v>
      </c>
      <c r="DQ144">
        <v>0.491111164871808</v>
      </c>
      <c r="DR144">
        <v>0.488243073795115</v>
      </c>
      <c r="DS144">
        <v>0.48423162038329898</v>
      </c>
      <c r="DT144">
        <v>0.47909741152379998</v>
      </c>
      <c r="DU144">
        <v>0.47286736502062099</v>
      </c>
      <c r="DV144">
        <v>0.46557492148985602</v>
      </c>
      <c r="DW144">
        <v>0.45726025250695601</v>
      </c>
      <c r="DX144">
        <v>0.44797043314051899</v>
      </c>
      <c r="DY144" s="5">
        <v>0.43775954315957699</v>
      </c>
      <c r="EA144" s="13">
        <v>0</v>
      </c>
      <c r="EB144">
        <v>1</v>
      </c>
      <c r="EC144">
        <v>1</v>
      </c>
      <c r="ED144">
        <v>0.71767552544343005</v>
      </c>
      <c r="EE144">
        <v>0.71530788899341302</v>
      </c>
      <c r="EF144">
        <v>0.71199862868164698</v>
      </c>
      <c r="EG144">
        <v>0.70773949655687396</v>
      </c>
      <c r="EH144">
        <v>0.70252516736715298</v>
      </c>
      <c r="EI144">
        <v>0.69635104992112795</v>
      </c>
      <c r="EJ144">
        <v>0.68921345089787001</v>
      </c>
      <c r="EK144">
        <v>0.68111015961502097</v>
      </c>
      <c r="EL144" s="5">
        <v>0.67204120162735703</v>
      </c>
      <c r="EN144" s="13">
        <v>0</v>
      </c>
      <c r="EO144">
        <v>1</v>
      </c>
      <c r="EP144">
        <v>1</v>
      </c>
      <c r="EQ144">
        <v>0.71767552544343005</v>
      </c>
      <c r="ER144">
        <v>0.71530788899341302</v>
      </c>
      <c r="ES144">
        <v>0.71199862868164698</v>
      </c>
      <c r="ET144">
        <v>0.70773949655687396</v>
      </c>
      <c r="EU144">
        <v>0.70252516736715298</v>
      </c>
      <c r="EV144">
        <v>0.69635104992112795</v>
      </c>
      <c r="EW144">
        <v>0.68921345089787001</v>
      </c>
      <c r="EX144">
        <v>0.68111015961502097</v>
      </c>
      <c r="EY144" s="5">
        <v>0.67204120162735703</v>
      </c>
      <c r="FA144" s="13">
        <v>0</v>
      </c>
      <c r="FB144">
        <v>0.33680722130798701</v>
      </c>
      <c r="FC144">
        <v>0.33631867639372498</v>
      </c>
      <c r="FD144">
        <v>0.334791320718479</v>
      </c>
      <c r="FE144">
        <v>0.332239374061717</v>
      </c>
      <c r="FF144">
        <v>0.32868658325436301</v>
      </c>
      <c r="FG144">
        <v>0.32416597581892698</v>
      </c>
      <c r="FH144">
        <v>0.318719504392597</v>
      </c>
      <c r="FI144">
        <v>0.312397574695851</v>
      </c>
      <c r="FJ144">
        <v>0.30525844988440198</v>
      </c>
      <c r="FK144">
        <v>0.29736752575924202</v>
      </c>
      <c r="FL144" s="5">
        <v>0.28879647468782899</v>
      </c>
      <c r="FN144" s="13">
        <v>0</v>
      </c>
      <c r="FO144">
        <v>0.40218306324501901</v>
      </c>
      <c r="FP144">
        <v>0.40165792345351398</v>
      </c>
      <c r="FQ144">
        <v>0.40001322875611001</v>
      </c>
      <c r="FR144">
        <v>0.39726130787497699</v>
      </c>
      <c r="FS144">
        <v>0.39342287988347202</v>
      </c>
      <c r="FT144">
        <v>0.38852699141781399</v>
      </c>
      <c r="FU144">
        <v>0.382610909283154</v>
      </c>
      <c r="FV144">
        <v>0.37571995156814503</v>
      </c>
      <c r="FW144">
        <v>0.36790723738272502</v>
      </c>
      <c r="FX144">
        <v>0.35923333405649299</v>
      </c>
      <c r="FY144" s="5">
        <v>0.34976578155233801</v>
      </c>
      <c r="GA144" s="13">
        <v>0</v>
      </c>
      <c r="GB144">
        <v>0.57628661151331895</v>
      </c>
      <c r="GC144">
        <v>0.57575677817756199</v>
      </c>
      <c r="GD144">
        <v>0.57408315688660005</v>
      </c>
      <c r="GE144">
        <v>0.57127061555140202</v>
      </c>
      <c r="GF144">
        <v>0.56732747194597899</v>
      </c>
      <c r="GG144">
        <v>0.562265627886127</v>
      </c>
      <c r="GH144">
        <v>0.55610084570600904</v>
      </c>
      <c r="GI144">
        <v>0.54885316132949702</v>
      </c>
      <c r="GJ144">
        <v>0.54054739643832395</v>
      </c>
      <c r="GK144">
        <v>0.53121372124396704</v>
      </c>
      <c r="GL144" s="5">
        <v>0.52088821880453695</v>
      </c>
      <c r="GN144" s="13">
        <v>0</v>
      </c>
      <c r="GO144">
        <v>1</v>
      </c>
      <c r="GP144">
        <v>1</v>
      </c>
      <c r="GQ144">
        <v>0.67931357538449799</v>
      </c>
      <c r="GR144">
        <v>0.67677015841871502</v>
      </c>
      <c r="GS144">
        <v>0.67321776795001298</v>
      </c>
      <c r="GT144">
        <v>0.66865192250926997</v>
      </c>
      <c r="GU144">
        <v>0.66307196328429896</v>
      </c>
      <c r="GV144">
        <v>0.65647904954597802</v>
      </c>
      <c r="GW144">
        <v>0.64887638453024099</v>
      </c>
      <c r="GX144">
        <v>0.64026983575662599</v>
      </c>
      <c r="GY144" s="5">
        <v>0.63066870256816998</v>
      </c>
      <c r="HA144" s="13">
        <v>0</v>
      </c>
      <c r="HB144">
        <v>0.61007773464468895</v>
      </c>
      <c r="HC144">
        <v>0.60955993635993599</v>
      </c>
      <c r="HD144">
        <v>0.60792143800471199</v>
      </c>
      <c r="HE144">
        <v>0.60516819569782299</v>
      </c>
      <c r="HF144">
        <v>0.60130796884533</v>
      </c>
      <c r="HG144">
        <v>0.59634999960822999</v>
      </c>
      <c r="HH144">
        <v>0.59030562442399603</v>
      </c>
      <c r="HI144">
        <v>0.58318908145177395</v>
      </c>
      <c r="HJ144">
        <v>0.57501830764751405</v>
      </c>
      <c r="HK144">
        <v>0.56581570770970402</v>
      </c>
      <c r="HL144" s="5">
        <v>0.55560889464640595</v>
      </c>
    </row>
    <row r="145" spans="1:220" x14ac:dyDescent="0.25">
      <c r="A145" s="13">
        <v>1400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5">
        <v>0</v>
      </c>
      <c r="N145" s="13">
        <v>1400</v>
      </c>
      <c r="O145">
        <v>4.0181271668795801E-2</v>
      </c>
      <c r="P145">
        <v>4.0097783328646802E-2</v>
      </c>
      <c r="Q145">
        <v>3.9838241566770502E-2</v>
      </c>
      <c r="R145">
        <v>3.94071368446531E-2</v>
      </c>
      <c r="S145">
        <v>3.8811820127627801E-2</v>
      </c>
      <c r="T145">
        <v>3.8062243207502899E-2</v>
      </c>
      <c r="U145">
        <v>3.7170616643643302E-2</v>
      </c>
      <c r="V145">
        <v>3.61510051389295E-2</v>
      </c>
      <c r="W145">
        <v>3.5018882603583899E-2</v>
      </c>
      <c r="X145">
        <v>3.3790669772055401E-2</v>
      </c>
      <c r="Y145" s="5">
        <v>3.2483276160432999E-2</v>
      </c>
      <c r="AA145" s="13">
        <v>1400</v>
      </c>
      <c r="AB145">
        <v>7.8384676770517303E-2</v>
      </c>
      <c r="AC145">
        <v>7.8228478471106103E-2</v>
      </c>
      <c r="AD145">
        <v>7.77423342717974E-2</v>
      </c>
      <c r="AE145">
        <v>7.6934150981711594E-2</v>
      </c>
      <c r="AF145">
        <v>7.5816901754585705E-2</v>
      </c>
      <c r="AG145">
        <v>7.4408204574643894E-2</v>
      </c>
      <c r="AH145">
        <v>7.2729763251916504E-2</v>
      </c>
      <c r="AI145">
        <v>7.0806700237397394E-2</v>
      </c>
      <c r="AJ145">
        <v>6.8666814715843905E-2</v>
      </c>
      <c r="AK145">
        <v>6.6339801103726004E-2</v>
      </c>
      <c r="AL145" s="5">
        <v>6.3856462370266806E-2</v>
      </c>
      <c r="AN145" s="13">
        <v>1400</v>
      </c>
      <c r="AO145">
        <v>0.116423584650706</v>
      </c>
      <c r="AP145">
        <v>0.116201156939593</v>
      </c>
      <c r="AQ145">
        <v>0.115508645928071</v>
      </c>
      <c r="AR145">
        <v>0.114356597686243</v>
      </c>
      <c r="AS145">
        <v>0.11276235402212401</v>
      </c>
      <c r="AT145">
        <v>0.11074953923137899</v>
      </c>
      <c r="AU145">
        <v>0.108347374579922</v>
      </c>
      <c r="AV145">
        <v>0.10558985241043201</v>
      </c>
      <c r="AW145">
        <v>0.102514806934909</v>
      </c>
      <c r="AX145">
        <v>9.91629215455304E-2</v>
      </c>
      <c r="AY145" s="5">
        <v>9.5576712849984299E-2</v>
      </c>
      <c r="BA145" s="13">
        <v>1400</v>
      </c>
      <c r="BB145">
        <v>0.15371223411531801</v>
      </c>
      <c r="BC145">
        <v>0.153430999488057</v>
      </c>
      <c r="BD145">
        <v>0.15255499970245101</v>
      </c>
      <c r="BE145">
        <v>0.151096684944132</v>
      </c>
      <c r="BF145">
        <v>0.14907657432066801</v>
      </c>
      <c r="BG145">
        <v>0.146522708490118</v>
      </c>
      <c r="BH145">
        <v>0.143469913032793</v>
      </c>
      <c r="BI145">
        <v>0.13995890214781201</v>
      </c>
      <c r="BJ145">
        <v>0.13603525775921901</v>
      </c>
      <c r="BK145">
        <v>0.13174832274036599</v>
      </c>
      <c r="BL145" s="5">
        <v>0.12715004862804499</v>
      </c>
      <c r="BN145" s="13">
        <v>1400</v>
      </c>
      <c r="BO145">
        <v>0.76535358054166303</v>
      </c>
      <c r="BP145">
        <v>0.76498867243923097</v>
      </c>
      <c r="BQ145">
        <v>0.76378648438140095</v>
      </c>
      <c r="BR145">
        <v>0.76174535576171898</v>
      </c>
      <c r="BS145">
        <v>0.75886195245850796</v>
      </c>
      <c r="BT145">
        <v>0.75513096501752297</v>
      </c>
      <c r="BU145">
        <v>0.75054522746298902</v>
      </c>
      <c r="BV145">
        <v>0.74509612595506003</v>
      </c>
      <c r="BW145">
        <v>0.73877416473805702</v>
      </c>
      <c r="BX145">
        <v>0.73156962647186397</v>
      </c>
      <c r="BY145" s="5">
        <v>0.72347330714384595</v>
      </c>
      <c r="CA145" s="13">
        <v>1400</v>
      </c>
      <c r="CB145">
        <v>0.222927201999497</v>
      </c>
      <c r="CC145">
        <v>0.22255333695962301</v>
      </c>
      <c r="CD145">
        <v>0.22138663668317299</v>
      </c>
      <c r="CE145">
        <v>0.21944147891833499</v>
      </c>
      <c r="CF145">
        <v>0.21674166885833801</v>
      </c>
      <c r="CG145">
        <v>0.21331993967867499</v>
      </c>
      <c r="CH145">
        <v>0.20921726911048399</v>
      </c>
      <c r="CI145">
        <v>0.20448202978001701</v>
      </c>
      <c r="CJ145">
        <v>0.19916899558402501</v>
      </c>
      <c r="CK145">
        <v>0.19333823048517401</v>
      </c>
      <c r="CL145" s="5">
        <v>0.187053889674382</v>
      </c>
      <c r="CN145" s="13">
        <v>1400</v>
      </c>
      <c r="CO145">
        <v>0.78036887909230401</v>
      </c>
      <c r="CP145">
        <v>0.77999097063949896</v>
      </c>
      <c r="CQ145">
        <v>0.77877332619721396</v>
      </c>
      <c r="CR145">
        <v>0.77671165682308896</v>
      </c>
      <c r="CS145">
        <v>0.77379905925979797</v>
      </c>
      <c r="CT145">
        <v>0.77002625032371996</v>
      </c>
      <c r="CU145">
        <v>0.76538190116210902</v>
      </c>
      <c r="CV145">
        <v>0.75985307597831597</v>
      </c>
      <c r="CW145">
        <v>0.75342577950694101</v>
      </c>
      <c r="CX145">
        <v>0.74608561613656599</v>
      </c>
      <c r="CY145" s="5">
        <v>0.73781856101144305</v>
      </c>
      <c r="DA145" s="13">
        <v>1400</v>
      </c>
      <c r="DB145">
        <v>0.29132370940332403</v>
      </c>
      <c r="DC145">
        <v>0.29087868147016799</v>
      </c>
      <c r="DD145">
        <v>0.28948779081763398</v>
      </c>
      <c r="DE145">
        <v>0.28716557494667899</v>
      </c>
      <c r="DF145">
        <v>0.28393622330595403</v>
      </c>
      <c r="DG145">
        <v>0.27983321756296903</v>
      </c>
      <c r="DH145">
        <v>0.27489882759805601</v>
      </c>
      <c r="DI145">
        <v>0.26918346594020598</v>
      </c>
      <c r="DJ145">
        <v>0.262744905491958</v>
      </c>
      <c r="DK145">
        <v>0.25564736839339602</v>
      </c>
      <c r="DL145" s="5">
        <v>0.24796049776027801</v>
      </c>
      <c r="DN145" s="13">
        <v>1400</v>
      </c>
      <c r="DO145">
        <v>0.515132597435911</v>
      </c>
      <c r="DP145">
        <v>0.51459870808554997</v>
      </c>
      <c r="DQ145">
        <v>0.51291560699447802</v>
      </c>
      <c r="DR145">
        <v>0.51009056371635997</v>
      </c>
      <c r="DS145">
        <v>0.50613600915370005</v>
      </c>
      <c r="DT145">
        <v>0.50106971722674298</v>
      </c>
      <c r="DU145">
        <v>0.49491504160536398</v>
      </c>
      <c r="DV145">
        <v>0.48770118928521</v>
      </c>
      <c r="DW145">
        <v>0.47946350664825699</v>
      </c>
      <c r="DX145">
        <v>0.47024374808955699</v>
      </c>
      <c r="DY145" s="5">
        <v>0.46009029307240801</v>
      </c>
      <c r="EA145" s="13">
        <v>1400</v>
      </c>
      <c r="EB145">
        <v>0.73657721204465398</v>
      </c>
      <c r="EC145">
        <v>0.73617722455841095</v>
      </c>
      <c r="ED145">
        <v>0.73487405587593602</v>
      </c>
      <c r="EE145">
        <v>0.73266678688317899</v>
      </c>
      <c r="EF145">
        <v>0.729553381272252</v>
      </c>
      <c r="EG145">
        <v>0.72553043648372295</v>
      </c>
      <c r="EH145">
        <v>0.72059335557491799</v>
      </c>
      <c r="EI145">
        <v>0.71473681177092396</v>
      </c>
      <c r="EJ145">
        <v>0.70795537473634496</v>
      </c>
      <c r="EK145">
        <v>0.70024423376232003</v>
      </c>
      <c r="EL145" s="5">
        <v>0.69159999359979596</v>
      </c>
      <c r="EN145" s="13">
        <v>1400</v>
      </c>
      <c r="EO145">
        <v>0.73657721204465398</v>
      </c>
      <c r="EP145">
        <v>0.73617722455841095</v>
      </c>
      <c r="EQ145">
        <v>0.73487405587593602</v>
      </c>
      <c r="ER145">
        <v>0.73266678688317899</v>
      </c>
      <c r="ES145">
        <v>0.729553381272252</v>
      </c>
      <c r="ET145">
        <v>0.72553043648372295</v>
      </c>
      <c r="EU145">
        <v>0.72059335557491799</v>
      </c>
      <c r="EV145">
        <v>0.71473681177092396</v>
      </c>
      <c r="EW145">
        <v>0.70795537473634496</v>
      </c>
      <c r="EX145">
        <v>0.70024423376232003</v>
      </c>
      <c r="EY145" s="5">
        <v>0.69159999359979596</v>
      </c>
      <c r="FA145" s="13">
        <v>1400</v>
      </c>
      <c r="FB145">
        <v>0.35654259811870698</v>
      </c>
      <c r="FC145">
        <v>0.356048968111778</v>
      </c>
      <c r="FD145">
        <v>0.35450315087587603</v>
      </c>
      <c r="FE145">
        <v>0.35191853945145601</v>
      </c>
      <c r="FF145">
        <v>0.348317542654072</v>
      </c>
      <c r="FG145">
        <v>0.34373139802584501</v>
      </c>
      <c r="FH145">
        <v>0.33819989699556202</v>
      </c>
      <c r="FI145">
        <v>0.33177101248889102</v>
      </c>
      <c r="FJ145">
        <v>0.324500418489585</v>
      </c>
      <c r="FK145">
        <v>0.31645089184508401</v>
      </c>
      <c r="FL145" s="5">
        <v>0.30769158916572098</v>
      </c>
      <c r="FN145" s="13">
        <v>1400</v>
      </c>
      <c r="FO145">
        <v>0.42329875745508699</v>
      </c>
      <c r="FP145">
        <v>0.42277449732558797</v>
      </c>
      <c r="FQ145">
        <v>0.42112928586656201</v>
      </c>
      <c r="FR145">
        <v>0.41837436481858797</v>
      </c>
      <c r="FS145">
        <v>0.41452867475649102</v>
      </c>
      <c r="FT145">
        <v>0.40961884595721398</v>
      </c>
      <c r="FU145">
        <v>0.40367916563169598</v>
      </c>
      <c r="FV145">
        <v>0.39675150383977298</v>
      </c>
      <c r="FW145">
        <v>0.38888517692122698</v>
      </c>
      <c r="FX145">
        <v>0.380136725286286</v>
      </c>
      <c r="FY145" s="5">
        <v>0.37056958237892001</v>
      </c>
      <c r="GA145" s="13">
        <v>1400</v>
      </c>
      <c r="GB145">
        <v>0.59737525467346497</v>
      </c>
      <c r="GC145">
        <v>0.59686343488851201</v>
      </c>
      <c r="GD145">
        <v>0.59524148431297896</v>
      </c>
      <c r="GE145">
        <v>0.59251293195320598</v>
      </c>
      <c r="GF145">
        <v>0.58868395245405603</v>
      </c>
      <c r="GG145">
        <v>0.58376358131574302</v>
      </c>
      <c r="GH145">
        <v>0.57776404027883999</v>
      </c>
      <c r="GI145">
        <v>0.57070117009409504</v>
      </c>
      <c r="GJ145">
        <v>0.56259495205341803</v>
      </c>
      <c r="GK145">
        <v>0.55347008820925103</v>
      </c>
      <c r="GL145" s="5">
        <v>0.543356603405733</v>
      </c>
      <c r="GN145" s="13">
        <v>1400</v>
      </c>
      <c r="GO145">
        <v>0.69974387965429496</v>
      </c>
      <c r="GP145">
        <v>0.69930456381619099</v>
      </c>
      <c r="GQ145">
        <v>0.69788894237958399</v>
      </c>
      <c r="GR145">
        <v>0.69549728929443699</v>
      </c>
      <c r="GS145">
        <v>0.69212962776898201</v>
      </c>
      <c r="GT145">
        <v>0.68778553799587605</v>
      </c>
      <c r="GU145">
        <v>0.68246438087914396</v>
      </c>
      <c r="GV145">
        <v>0.67616581205792003</v>
      </c>
      <c r="GW145">
        <v>0.668890456528628</v>
      </c>
      <c r="GX145">
        <v>0.66064067586755604</v>
      </c>
      <c r="GY145" s="5">
        <v>0.65142139745334804</v>
      </c>
      <c r="HA145" s="13">
        <v>1400</v>
      </c>
      <c r="HB145">
        <v>0.63052009032095402</v>
      </c>
      <c r="HC145">
        <v>0.630025181402321</v>
      </c>
      <c r="HD145">
        <v>0.62845207224795796</v>
      </c>
      <c r="HE145">
        <v>0.62580324966358902</v>
      </c>
      <c r="HF145">
        <v>0.622082914385226</v>
      </c>
      <c r="HG145">
        <v>0.61729703419378401</v>
      </c>
      <c r="HH145">
        <v>0.61145361022030098</v>
      </c>
      <c r="HI145">
        <v>0.60456314030869696</v>
      </c>
      <c r="HJ145">
        <v>0.596639223087163</v>
      </c>
      <c r="HK145">
        <v>0.58769924748165103</v>
      </c>
      <c r="HL145" s="5">
        <v>0.57776512256439705</v>
      </c>
    </row>
    <row r="146" spans="1:220" x14ac:dyDescent="0.25">
      <c r="A146" s="13">
        <v>2800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5">
        <v>0</v>
      </c>
      <c r="N146" s="13">
        <v>2800</v>
      </c>
      <c r="O146">
        <v>4.3763060173973099E-2</v>
      </c>
      <c r="P146">
        <v>4.3673814004501599E-2</v>
      </c>
      <c r="Q146">
        <v>4.3396292998256002E-2</v>
      </c>
      <c r="R146">
        <v>4.2935211890467603E-2</v>
      </c>
      <c r="S146">
        <v>4.2298292236587501E-2</v>
      </c>
      <c r="T146">
        <v>4.1495994277722603E-2</v>
      </c>
      <c r="U146">
        <v>4.0541163392154501E-2</v>
      </c>
      <c r="V146">
        <v>3.9448611315224501E-2</v>
      </c>
      <c r="W146">
        <v>3.8234654830856502E-2</v>
      </c>
      <c r="X146">
        <v>3.6916635318729303E-2</v>
      </c>
      <c r="Y146" s="5">
        <v>3.5512441512591301E-2</v>
      </c>
      <c r="AA146" s="13">
        <v>2800</v>
      </c>
      <c r="AB146">
        <v>8.5069088946576693E-2</v>
      </c>
      <c r="AC146">
        <v>8.49033387738755E-2</v>
      </c>
      <c r="AD146">
        <v>8.4387222516919602E-2</v>
      </c>
      <c r="AE146">
        <v>8.3528937637067105E-2</v>
      </c>
      <c r="AF146">
        <v>8.2341942501352405E-2</v>
      </c>
      <c r="AG146">
        <v>8.0844529773458601E-2</v>
      </c>
      <c r="AH146">
        <v>7.9059259838916804E-2</v>
      </c>
      <c r="AI146">
        <v>7.7012283274012397E-2</v>
      </c>
      <c r="AJ146">
        <v>7.4732585561300802E-2</v>
      </c>
      <c r="AK146">
        <v>7.2251189038836997E-2</v>
      </c>
      <c r="AL146" s="5">
        <v>6.9600346531648399E-2</v>
      </c>
      <c r="AN146" s="13">
        <v>2800</v>
      </c>
      <c r="AO146">
        <v>0.12590737598937299</v>
      </c>
      <c r="AP146">
        <v>0.12567305639158799</v>
      </c>
      <c r="AQ146">
        <v>0.124943047879672</v>
      </c>
      <c r="AR146">
        <v>0.123728144776883</v>
      </c>
      <c r="AS146">
        <v>0.122046111048688</v>
      </c>
      <c r="AT146">
        <v>0.11992117187932699</v>
      </c>
      <c r="AU146">
        <v>0.117383333306321</v>
      </c>
      <c r="AV146">
        <v>0.114467560445514</v>
      </c>
      <c r="AW146">
        <v>0.111212849922638</v>
      </c>
      <c r="AX146">
        <v>0.107661234982643</v>
      </c>
      <c r="AY146" s="5">
        <v>0.10385676236829799</v>
      </c>
      <c r="BA146" s="13">
        <v>2800</v>
      </c>
      <c r="BB146">
        <v>0.165662438602172</v>
      </c>
      <c r="BC146">
        <v>0.16536826574150801</v>
      </c>
      <c r="BD146">
        <v>0.164451212982165</v>
      </c>
      <c r="BE146">
        <v>0.162923860409879</v>
      </c>
      <c r="BF146">
        <v>0.16080696083750101</v>
      </c>
      <c r="BG146">
        <v>0.158128909983723</v>
      </c>
      <c r="BH146">
        <v>0.15492503173269701</v>
      </c>
      <c r="BI146">
        <v>0.151236705669099</v>
      </c>
      <c r="BJ146">
        <v>0.147110369310159</v>
      </c>
      <c r="BK146">
        <v>0.142596431053613</v>
      </c>
      <c r="BL146" s="5">
        <v>0.137748131746286</v>
      </c>
      <c r="BN146" s="13">
        <v>2800</v>
      </c>
      <c r="BO146">
        <v>0.78086610778834198</v>
      </c>
      <c r="BP146">
        <v>0.780528603950846</v>
      </c>
      <c r="BQ146">
        <v>0.77940749818518096</v>
      </c>
      <c r="BR146">
        <v>0.77749988235420997</v>
      </c>
      <c r="BS146">
        <v>0.77480095483017897</v>
      </c>
      <c r="BT146">
        <v>0.77130402673002296</v>
      </c>
      <c r="BU146">
        <v>0.76700065008118101</v>
      </c>
      <c r="BV146">
        <v>0.76188088709134105</v>
      </c>
      <c r="BW146">
        <v>0.75593371066595205</v>
      </c>
      <c r="BX146">
        <v>0.74914751844303396</v>
      </c>
      <c r="BY146" s="5">
        <v>0.74151074536610795</v>
      </c>
      <c r="CA146" s="13">
        <v>2800</v>
      </c>
      <c r="CB146">
        <v>0.23873623366871299</v>
      </c>
      <c r="CC146">
        <v>0.23835028299854999</v>
      </c>
      <c r="CD146">
        <v>0.237144468793408</v>
      </c>
      <c r="CE146">
        <v>0.23513295960331401</v>
      </c>
      <c r="CF146">
        <v>0.23233924377461301</v>
      </c>
      <c r="CG146">
        <v>0.22879567075781901</v>
      </c>
      <c r="CH146">
        <v>0.224542821050081</v>
      </c>
      <c r="CI146">
        <v>0.21962871898344899</v>
      </c>
      <c r="CJ146">
        <v>0.21410790647005301</v>
      </c>
      <c r="CK146">
        <v>0.20804039955026399</v>
      </c>
      <c r="CL146" s="5">
        <v>0.201490553070129</v>
      </c>
      <c r="CN146" s="13">
        <v>2800</v>
      </c>
      <c r="CO146">
        <v>0.798156759228829</v>
      </c>
      <c r="CP146">
        <v>0.79781104497406297</v>
      </c>
      <c r="CQ146">
        <v>0.79668938927943</v>
      </c>
      <c r="CR146">
        <v>0.79478733161843296</v>
      </c>
      <c r="CS146">
        <v>0.79209764552506501</v>
      </c>
      <c r="CT146">
        <v>0.78861052964567102</v>
      </c>
      <c r="CU146">
        <v>0.78431388178650696</v>
      </c>
      <c r="CV146">
        <v>0.77919366128818401</v>
      </c>
      <c r="CW146">
        <v>0.77323434530652602</v>
      </c>
      <c r="CX146">
        <v>0.76641948397010695</v>
      </c>
      <c r="CY146" s="5">
        <v>0.75873235780058101</v>
      </c>
      <c r="DA146" s="13">
        <v>2800</v>
      </c>
      <c r="DB146">
        <v>0.31004296402467202</v>
      </c>
      <c r="DC146">
        <v>0.30958945522495002</v>
      </c>
      <c r="DD146">
        <v>0.308169935614382</v>
      </c>
      <c r="DE146">
        <v>0.305798351401941</v>
      </c>
      <c r="DF146">
        <v>0.30249794559357901</v>
      </c>
      <c r="DG146">
        <v>0.29830095344623903</v>
      </c>
      <c r="DH146">
        <v>0.293248172541968</v>
      </c>
      <c r="DI146">
        <v>0.28738840695732099</v>
      </c>
      <c r="DJ146">
        <v>0.28077778630147798</v>
      </c>
      <c r="DK146">
        <v>0.273478962681731</v>
      </c>
      <c r="DL146" s="5">
        <v>0.26556019199301301</v>
      </c>
      <c r="DN146" s="13">
        <v>2800</v>
      </c>
      <c r="DO146">
        <v>0.53730672055889905</v>
      </c>
      <c r="DP146">
        <v>0.53678516402870702</v>
      </c>
      <c r="DQ146">
        <v>0.53513628141366898</v>
      </c>
      <c r="DR146">
        <v>0.53236612320759902</v>
      </c>
      <c r="DS146">
        <v>0.52848509756722295</v>
      </c>
      <c r="DT146">
        <v>0.52350817569071295</v>
      </c>
      <c r="DU146">
        <v>0.51745516323217999</v>
      </c>
      <c r="DV146">
        <v>0.51035102123118203</v>
      </c>
      <c r="DW146">
        <v>0.50222621447840399</v>
      </c>
      <c r="DX146">
        <v>0.49311705993433602</v>
      </c>
      <c r="DY146" s="5">
        <v>0.48306604335332198</v>
      </c>
      <c r="EA146" s="13">
        <v>2800</v>
      </c>
      <c r="EB146">
        <v>0.75339514514193395</v>
      </c>
      <c r="EC146">
        <v>0.75302254830651205</v>
      </c>
      <c r="ED146">
        <v>0.75180014870261802</v>
      </c>
      <c r="EE146">
        <v>0.74972566165096999</v>
      </c>
      <c r="EF146">
        <v>0.74679536305986005</v>
      </c>
      <c r="EG146">
        <v>0.74300413579272695</v>
      </c>
      <c r="EH146">
        <v>0.73834564890322496</v>
      </c>
      <c r="EI146">
        <v>0.73281268673404398</v>
      </c>
      <c r="EJ146">
        <v>0.72639761602592301</v>
      </c>
      <c r="EK146">
        <v>0.71909297070924105</v>
      </c>
      <c r="EL146" s="5">
        <v>0.71089213577588795</v>
      </c>
      <c r="EN146" s="13">
        <v>2800</v>
      </c>
      <c r="EO146">
        <v>0.75339514514193395</v>
      </c>
      <c r="EP146">
        <v>0.75302254830651205</v>
      </c>
      <c r="EQ146">
        <v>0.75180014870261802</v>
      </c>
      <c r="ER146">
        <v>0.74972566165096999</v>
      </c>
      <c r="ES146">
        <v>0.74679536305986005</v>
      </c>
      <c r="ET146">
        <v>0.74300413579272695</v>
      </c>
      <c r="EU146">
        <v>0.73834564890322496</v>
      </c>
      <c r="EV146">
        <v>0.73281268673404398</v>
      </c>
      <c r="EW146">
        <v>0.72639761602592301</v>
      </c>
      <c r="EX146">
        <v>0.71909297070924105</v>
      </c>
      <c r="EY146" s="5">
        <v>0.71089213577588795</v>
      </c>
      <c r="FA146" s="13">
        <v>2800</v>
      </c>
      <c r="FB146">
        <v>0.37721653251538201</v>
      </c>
      <c r="FC146">
        <v>0.376719648531466</v>
      </c>
      <c r="FD146">
        <v>0.37516077568474798</v>
      </c>
      <c r="FE146">
        <v>0.37255239516421101</v>
      </c>
      <c r="FF146">
        <v>0.36891543343467598</v>
      </c>
      <c r="FG146">
        <v>0.36427913235891102</v>
      </c>
      <c r="FH146">
        <v>0.35868085280588502</v>
      </c>
      <c r="FI146">
        <v>0.35216580008854098</v>
      </c>
      <c r="FJ146">
        <v>0.34478665809452402</v>
      </c>
      <c r="FK146">
        <v>0.33660311893352302</v>
      </c>
      <c r="FL146" s="5">
        <v>0.32768129659842499</v>
      </c>
      <c r="FN146" s="13">
        <v>2800</v>
      </c>
      <c r="FO146">
        <v>0.44515969837082098</v>
      </c>
      <c r="FP146">
        <v>0.44463857075227903</v>
      </c>
      <c r="FQ146">
        <v>0.44299957373080001</v>
      </c>
      <c r="FR146">
        <v>0.44025281266051203</v>
      </c>
      <c r="FS146">
        <v>0.43641536226974398</v>
      </c>
      <c r="FT146">
        <v>0.43151130536214699</v>
      </c>
      <c r="FU146">
        <v>0.42557176733731</v>
      </c>
      <c r="FV146">
        <v>0.418634928786625</v>
      </c>
      <c r="FW146">
        <v>0.41074599457174399</v>
      </c>
      <c r="FX146">
        <v>0.40195709517868999</v>
      </c>
      <c r="FY146" s="5">
        <v>0.39232709520964698</v>
      </c>
      <c r="GA146" s="13">
        <v>2800</v>
      </c>
      <c r="GB146">
        <v>0.61855506466041099</v>
      </c>
      <c r="GC146">
        <v>0.61806299371104401</v>
      </c>
      <c r="GD146">
        <v>0.61649808455016097</v>
      </c>
      <c r="GE146">
        <v>0.61386272921861995</v>
      </c>
      <c r="GF146">
        <v>0.61016122718866195</v>
      </c>
      <c r="GG146">
        <v>0.605400026984526</v>
      </c>
      <c r="GH146">
        <v>0.59958807058598995</v>
      </c>
      <c r="GI146">
        <v>0.59273723648902699</v>
      </c>
      <c r="GJ146">
        <v>0.58486286844074897</v>
      </c>
      <c r="GK146">
        <v>0.57598436842987299</v>
      </c>
      <c r="GL146" s="5">
        <v>0.56612582556652702</v>
      </c>
      <c r="GN146" s="13">
        <v>2800</v>
      </c>
      <c r="GO146">
        <v>0.71803058316966495</v>
      </c>
      <c r="GP146">
        <v>0.71761786052898502</v>
      </c>
      <c r="GQ146">
        <v>0.71628029464074405</v>
      </c>
      <c r="GR146">
        <v>0.71401664255934505</v>
      </c>
      <c r="GS146">
        <v>0.710824959418345</v>
      </c>
      <c r="GT146">
        <v>0.70670268832674799</v>
      </c>
      <c r="GU146">
        <v>0.701646893088403</v>
      </c>
      <c r="GV146">
        <v>0.69565464719098002</v>
      </c>
      <c r="GW146">
        <v>0.68872356378653399</v>
      </c>
      <c r="GX146">
        <v>0.68085244210315099</v>
      </c>
      <c r="GY146" s="5">
        <v>0.67204200619604004</v>
      </c>
      <c r="HA146" s="13">
        <v>2800</v>
      </c>
      <c r="HB146">
        <v>0.65095567180010805</v>
      </c>
      <c r="HC146">
        <v>0.65048334202521196</v>
      </c>
      <c r="HD146">
        <v>0.64897591689729694</v>
      </c>
      <c r="HE146">
        <v>0.64643455803385896</v>
      </c>
      <c r="HF146">
        <v>0.64286144190816796</v>
      </c>
      <c r="HG146">
        <v>0.63825994455196799</v>
      </c>
      <c r="HH146">
        <v>0.63263495051946905</v>
      </c>
      <c r="HI146">
        <v>0.62599329200251197</v>
      </c>
      <c r="HJ146">
        <v>0.61834430443228805</v>
      </c>
      <c r="HK146">
        <v>0.60970047346030698</v>
      </c>
      <c r="HL146" s="5">
        <v>0.60007814299089202</v>
      </c>
    </row>
    <row r="147" spans="1:220" x14ac:dyDescent="0.25">
      <c r="A147" s="13">
        <v>4200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5">
        <v>0</v>
      </c>
      <c r="N147" s="13">
        <v>4200</v>
      </c>
      <c r="O147">
        <v>4.7738139164110703E-2</v>
      </c>
      <c r="P147">
        <v>4.7642684244162903E-2</v>
      </c>
      <c r="Q147">
        <v>4.7345762719852302E-2</v>
      </c>
      <c r="R147">
        <v>4.6852322766092698E-2</v>
      </c>
      <c r="S147">
        <v>4.6170472030830099E-2</v>
      </c>
      <c r="T147">
        <v>4.5311201139352303E-2</v>
      </c>
      <c r="U147">
        <v>4.4288018749776899E-2</v>
      </c>
      <c r="V147">
        <v>4.3116518672699403E-2</v>
      </c>
      <c r="W147">
        <v>4.1813902170665697E-2</v>
      </c>
      <c r="X147">
        <v>4.0398479304121403E-2</v>
      </c>
      <c r="Y147" s="5">
        <v>3.8889172217063901E-2</v>
      </c>
      <c r="AA147" s="13">
        <v>4200</v>
      </c>
      <c r="AB147">
        <v>9.2432140879201694E-2</v>
      </c>
      <c r="AC147">
        <v>9.2256292584806804E-2</v>
      </c>
      <c r="AD147">
        <v>9.1708447372232604E-2</v>
      </c>
      <c r="AE147">
        <v>9.0797089012740306E-2</v>
      </c>
      <c r="AF147">
        <v>8.9536155012215096E-2</v>
      </c>
      <c r="AG147">
        <v>8.79446063716771E-2</v>
      </c>
      <c r="AH147">
        <v>8.6045855335367197E-2</v>
      </c>
      <c r="AI147">
        <v>8.3867079689361995E-2</v>
      </c>
      <c r="AJ147">
        <v>8.1438456391071404E-2</v>
      </c>
      <c r="AK147">
        <v>7.8792349199730494E-2</v>
      </c>
      <c r="AL147" s="5">
        <v>7.5962484615319195E-2</v>
      </c>
      <c r="AN147" s="13">
        <v>4200</v>
      </c>
      <c r="AO147">
        <v>0.136277053481938</v>
      </c>
      <c r="AP147">
        <v>0.136030435676957</v>
      </c>
      <c r="AQ147">
        <v>0.13526156130432701</v>
      </c>
      <c r="AR147">
        <v>0.133981444837945</v>
      </c>
      <c r="AS147">
        <v>0.13220822760037901</v>
      </c>
      <c r="AT147">
        <v>0.129966677087299</v>
      </c>
      <c r="AU147">
        <v>0.12728751563190899</v>
      </c>
      <c r="AV147">
        <v>0.12420660737454101</v>
      </c>
      <c r="AW147">
        <v>0.120764037452869</v>
      </c>
      <c r="AX147">
        <v>0.117003120236156</v>
      </c>
      <c r="AY147" s="5">
        <v>0.11296937427711801</v>
      </c>
      <c r="BA147" s="13">
        <v>4200</v>
      </c>
      <c r="BB147">
        <v>0.17863525826463</v>
      </c>
      <c r="BC147">
        <v>0.178328035800567</v>
      </c>
      <c r="BD147">
        <v>0.177369430591269</v>
      </c>
      <c r="BE147">
        <v>0.175772099052173</v>
      </c>
      <c r="BF147">
        <v>0.173556940874351</v>
      </c>
      <c r="BG147">
        <v>0.170752590573618</v>
      </c>
      <c r="BH147">
        <v>0.16739472982349099</v>
      </c>
      <c r="BI147">
        <v>0.16352524519740499</v>
      </c>
      <c r="BJ147">
        <v>0.15919126083569099</v>
      </c>
      <c r="BK147">
        <v>0.15444407906465399</v>
      </c>
      <c r="BL147" s="5">
        <v>0.14933806405236999</v>
      </c>
      <c r="BN147" s="13">
        <v>4200</v>
      </c>
      <c r="BO147">
        <v>0.79595725613615698</v>
      </c>
      <c r="BP147">
        <v>0.79564619103626599</v>
      </c>
      <c r="BQ147">
        <v>0.79460376696496904</v>
      </c>
      <c r="BR147">
        <v>0.79282666058297102</v>
      </c>
      <c r="BS147">
        <v>0.79030946136765401</v>
      </c>
      <c r="BT147">
        <v>0.78704474474691799</v>
      </c>
      <c r="BU147">
        <v>0.783023217079029</v>
      </c>
      <c r="BV147">
        <v>0.77823394928701495</v>
      </c>
      <c r="BW147">
        <v>0.772664705726122</v>
      </c>
      <c r="BX147">
        <v>0.76630236802163698</v>
      </c>
      <c r="BY147" s="5">
        <v>0.75913345049964998</v>
      </c>
      <c r="CA147" s="13">
        <v>4200</v>
      </c>
      <c r="CB147">
        <v>0.25567278032868701</v>
      </c>
      <c r="CC147">
        <v>0.25527539874292499</v>
      </c>
      <c r="CD147">
        <v>0.25403227076353402</v>
      </c>
      <c r="CE147">
        <v>0.25195726619440401</v>
      </c>
      <c r="CF147">
        <v>0.24907340898427399</v>
      </c>
      <c r="CG147">
        <v>0.245412462644995</v>
      </c>
      <c r="CH147">
        <v>0.24101435838260599</v>
      </c>
      <c r="CI147">
        <v>0.23592647671102299</v>
      </c>
      <c r="CJ147">
        <v>0.23020279653286799</v>
      </c>
      <c r="CK147">
        <v>0.22390292894685099</v>
      </c>
      <c r="CL147" s="5">
        <v>0.21709105632860101</v>
      </c>
      <c r="CN147" s="13">
        <v>4200</v>
      </c>
      <c r="CO147">
        <v>0.81525376626274304</v>
      </c>
      <c r="CP147">
        <v>0.81493995372107897</v>
      </c>
      <c r="CQ147">
        <v>0.81391360795299605</v>
      </c>
      <c r="CR147">
        <v>0.81217022050671495</v>
      </c>
      <c r="CS147">
        <v>0.80970245066595203</v>
      </c>
      <c r="CT147">
        <v>0.80650027689399295</v>
      </c>
      <c r="CU147">
        <v>0.802551215458287</v>
      </c>
      <c r="CV147">
        <v>0.79784061182492605</v>
      </c>
      <c r="CW147">
        <v>0.79235201103761399</v>
      </c>
      <c r="CX147">
        <v>0.78606761325407903</v>
      </c>
      <c r="CY147" s="5">
        <v>0.77896881979894905</v>
      </c>
      <c r="DA147" s="13">
        <v>4200</v>
      </c>
      <c r="DB147">
        <v>0.32984062490452998</v>
      </c>
      <c r="DC147">
        <v>0.32938008309589101</v>
      </c>
      <c r="DD147">
        <v>0.32793615110816798</v>
      </c>
      <c r="DE147">
        <v>0.32552208639672903</v>
      </c>
      <c r="DF147">
        <v>0.32216002247166797</v>
      </c>
      <c r="DG147">
        <v>0.31788071998085998</v>
      </c>
      <c r="DH147">
        <v>0.31272321200108799</v>
      </c>
      <c r="DI147">
        <v>0.30673434019676898</v>
      </c>
      <c r="DJ147">
        <v>0.29996817899904799</v>
      </c>
      <c r="DK147">
        <v>0.292485346488292</v>
      </c>
      <c r="DL147" s="5">
        <v>0.284352203352501</v>
      </c>
      <c r="DN147" s="13">
        <v>4200</v>
      </c>
      <c r="DO147">
        <v>0.55981710421425201</v>
      </c>
      <c r="DP147">
        <v>0.55931022323538804</v>
      </c>
      <c r="DQ147">
        <v>0.55770266744199004</v>
      </c>
      <c r="DR147">
        <v>0.55499930771949302</v>
      </c>
      <c r="DS147">
        <v>0.55120858823975605</v>
      </c>
      <c r="DT147">
        <v>0.54634274649696901</v>
      </c>
      <c r="DU147">
        <v>0.54041810744195695</v>
      </c>
      <c r="DV147">
        <v>0.53345543737350998</v>
      </c>
      <c r="DW147">
        <v>0.52548033826213403</v>
      </c>
      <c r="DX147">
        <v>0.51652365818505197</v>
      </c>
      <c r="DY147" s="5">
        <v>0.50662188899064298</v>
      </c>
      <c r="EA147" s="13">
        <v>4200</v>
      </c>
      <c r="EB147">
        <v>0.76983524116483804</v>
      </c>
      <c r="EC147">
        <v>0.76948942946760301</v>
      </c>
      <c r="ED147">
        <v>0.76834646867662904</v>
      </c>
      <c r="EE147">
        <v>0.76640352445032101</v>
      </c>
      <c r="EF147">
        <v>0.76365603476024502</v>
      </c>
      <c r="EG147">
        <v>0.76009781857473802</v>
      </c>
      <c r="EH147">
        <v>0.75572126848194898</v>
      </c>
      <c r="EI147">
        <v>0.75051764249239505</v>
      </c>
      <c r="EJ147">
        <v>0.74447745976397195</v>
      </c>
      <c r="EK147">
        <v>0.73759099766253</v>
      </c>
      <c r="EL147" s="5">
        <v>0.72984888374546197</v>
      </c>
      <c r="EN147" s="13">
        <v>4200</v>
      </c>
      <c r="EO147">
        <v>0.76983524116483804</v>
      </c>
      <c r="EP147">
        <v>0.76948942946760301</v>
      </c>
      <c r="EQ147">
        <v>0.76834646867662904</v>
      </c>
      <c r="ER147">
        <v>0.76640352445032101</v>
      </c>
      <c r="ES147">
        <v>0.76365603476024502</v>
      </c>
      <c r="ET147">
        <v>0.76009781857473802</v>
      </c>
      <c r="EU147">
        <v>0.75572126848194898</v>
      </c>
      <c r="EV147">
        <v>0.75051764249239505</v>
      </c>
      <c r="EW147">
        <v>0.74447745976397195</v>
      </c>
      <c r="EX147">
        <v>0.73759099766253</v>
      </c>
      <c r="EY147" s="5">
        <v>0.72984888374546197</v>
      </c>
      <c r="FA147" s="13">
        <v>4200</v>
      </c>
      <c r="FB147">
        <v>0.39881798382247402</v>
      </c>
      <c r="FC147">
        <v>0.39831989787528499</v>
      </c>
      <c r="FD147">
        <v>0.396754053533453</v>
      </c>
      <c r="FE147">
        <v>0.39413194302074001</v>
      </c>
      <c r="FF147">
        <v>0.39047287863243602</v>
      </c>
      <c r="FG147">
        <v>0.38580391674959902</v>
      </c>
      <c r="FH147">
        <v>0.38015973601905101</v>
      </c>
      <c r="FI147">
        <v>0.373582456794324</v>
      </c>
      <c r="FJ147">
        <v>0.36612138682005002</v>
      </c>
      <c r="FK147">
        <v>0.35783267731976198</v>
      </c>
      <c r="FL147" s="5">
        <v>0.34877887442014699</v>
      </c>
      <c r="FN147" s="13">
        <v>4200</v>
      </c>
      <c r="FO147">
        <v>0.46772333103243002</v>
      </c>
      <c r="FP147">
        <v>0.46720773647969999</v>
      </c>
      <c r="FQ147">
        <v>0.46558214920295499</v>
      </c>
      <c r="FR147">
        <v>0.46285550353370702</v>
      </c>
      <c r="FS147">
        <v>0.45904294510768601</v>
      </c>
      <c r="FT147">
        <v>0.45416591076900498</v>
      </c>
      <c r="FU147">
        <v>0.44825222179864699</v>
      </c>
      <c r="FV147">
        <v>0.441336173323777</v>
      </c>
      <c r="FW147">
        <v>0.43345859870208697</v>
      </c>
      <c r="FX147">
        <v>0.42466688456379997</v>
      </c>
      <c r="FY147" s="5">
        <v>0.41501491045716299</v>
      </c>
      <c r="GA147" s="13">
        <v>4200</v>
      </c>
      <c r="GB147">
        <v>0.63974723977271297</v>
      </c>
      <c r="GC147">
        <v>0.63927663799616496</v>
      </c>
      <c r="GD147">
        <v>0.63777408231381705</v>
      </c>
      <c r="GE147">
        <v>0.63524096262280805</v>
      </c>
      <c r="GF147">
        <v>0.63167990514541505</v>
      </c>
      <c r="GG147">
        <v>0.62709501750181595</v>
      </c>
      <c r="GH147">
        <v>0.62149223263811504</v>
      </c>
      <c r="GI147">
        <v>0.61487974751800201</v>
      </c>
      <c r="GJ147">
        <v>0.60726854685793696</v>
      </c>
      <c r="GK147">
        <v>0.59867299597170098</v>
      </c>
      <c r="GL147" s="5">
        <v>0.58911148074472297</v>
      </c>
      <c r="GN147" s="13">
        <v>4200</v>
      </c>
      <c r="GO147">
        <v>0.73601835552727002</v>
      </c>
      <c r="GP147">
        <v>0.73563210049361805</v>
      </c>
      <c r="GQ147">
        <v>0.73437268113250698</v>
      </c>
      <c r="GR147">
        <v>0.73223812600254901</v>
      </c>
      <c r="GS147">
        <v>0.72922534980946196</v>
      </c>
      <c r="GT147">
        <v>0.72533030232764795</v>
      </c>
      <c r="GU147">
        <v>0.72054821382279</v>
      </c>
      <c r="GV147">
        <v>0.71487394947465399</v>
      </c>
      <c r="GW147">
        <v>0.70830247431969495</v>
      </c>
      <c r="GX147">
        <v>0.70082942218767896</v>
      </c>
      <c r="GY147" s="5">
        <v>0.69245175735289799</v>
      </c>
      <c r="HA147" s="13">
        <v>4200</v>
      </c>
      <c r="HB147">
        <v>0.67129151525504605</v>
      </c>
      <c r="HC147">
        <v>0.67084287714438495</v>
      </c>
      <c r="HD147">
        <v>0.66940472767299197</v>
      </c>
      <c r="HE147">
        <v>0.666977265826179</v>
      </c>
      <c r="HF147">
        <v>0.663561093802848</v>
      </c>
      <c r="HG147">
        <v>0.65915743160848905</v>
      </c>
      <c r="HH147">
        <v>0.65376843530975304</v>
      </c>
      <c r="HI147">
        <v>0.64739762245096399</v>
      </c>
      <c r="HJ147">
        <v>0.64005039922783502</v>
      </c>
      <c r="HK147">
        <v>0.63173467595981103</v>
      </c>
      <c r="HL147" s="5">
        <v>0.622461551096538</v>
      </c>
    </row>
    <row r="148" spans="1:220" x14ac:dyDescent="0.25">
      <c r="A148" s="13">
        <v>5600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5">
        <v>0</v>
      </c>
      <c r="N148" s="13">
        <v>5600</v>
      </c>
      <c r="O148">
        <v>5.21575310161181E-2</v>
      </c>
      <c r="P148">
        <v>5.2055382824307501E-2</v>
      </c>
      <c r="Q148">
        <v>5.1737530860047502E-2</v>
      </c>
      <c r="R148">
        <v>5.1209165388520099E-2</v>
      </c>
      <c r="S148">
        <v>5.0478794865846402E-2</v>
      </c>
      <c r="T148">
        <v>4.9557961274366701E-2</v>
      </c>
      <c r="U148">
        <v>4.8460864001100903E-2</v>
      </c>
      <c r="V148">
        <v>4.72039130595239E-2</v>
      </c>
      <c r="W148">
        <v>4.5805235135114197E-2</v>
      </c>
      <c r="X148">
        <v>4.42841567573845E-2</v>
      </c>
      <c r="Y148" s="5">
        <v>4.2660687988764497E-2</v>
      </c>
      <c r="AA148" s="13">
        <v>5600</v>
      </c>
      <c r="AB148">
        <v>0.100550664872937</v>
      </c>
      <c r="AC148">
        <v>0.100364170434943</v>
      </c>
      <c r="AD148">
        <v>9.9782822623789805E-2</v>
      </c>
      <c r="AE148">
        <v>9.8815383193079406E-2</v>
      </c>
      <c r="AF148">
        <v>9.7476256239836606E-2</v>
      </c>
      <c r="AG148">
        <v>9.5785056068334207E-2</v>
      </c>
      <c r="AH148">
        <v>9.3766031518801696E-2</v>
      </c>
      <c r="AI148">
        <v>9.1447374718544999E-2</v>
      </c>
      <c r="AJ148">
        <v>8.8860446428500203E-2</v>
      </c>
      <c r="AK148">
        <v>8.6038952140962105E-2</v>
      </c>
      <c r="AL148" s="5">
        <v>8.3018102899332105E-2</v>
      </c>
      <c r="AN148" s="13">
        <v>5600</v>
      </c>
      <c r="AO148">
        <v>0.14761824472801699</v>
      </c>
      <c r="AP148">
        <v>0.147358981966488</v>
      </c>
      <c r="AQ148">
        <v>0.14655004066583599</v>
      </c>
      <c r="AR148">
        <v>0.14520262012264501</v>
      </c>
      <c r="AS148">
        <v>0.143335182318926</v>
      </c>
      <c r="AT148">
        <v>0.14097296220054201</v>
      </c>
      <c r="AU148">
        <v>0.138147309655654</v>
      </c>
      <c r="AV148">
        <v>0.13489489038420299</v>
      </c>
      <c r="AW148">
        <v>0.13125677761757601</v>
      </c>
      <c r="AX148">
        <v>0.12727746956926</v>
      </c>
      <c r="AY148" s="5">
        <v>0.123003868553117</v>
      </c>
      <c r="BA148" s="13">
        <v>5600</v>
      </c>
      <c r="BB148">
        <v>0.19271270361159201</v>
      </c>
      <c r="BC148">
        <v>0.192392447028717</v>
      </c>
      <c r="BD148">
        <v>0.19139216159043601</v>
      </c>
      <c r="BE148">
        <v>0.18972451776402999</v>
      </c>
      <c r="BF148">
        <v>0.187410460769735</v>
      </c>
      <c r="BG148">
        <v>0.18447872742652099</v>
      </c>
      <c r="BH148">
        <v>0.18096519093185301</v>
      </c>
      <c r="BI148">
        <v>0.17691205548128699</v>
      </c>
      <c r="BJ148">
        <v>0.17236692712691601</v>
      </c>
      <c r="BK148">
        <v>0.16738179063537301</v>
      </c>
      <c r="BL148" s="5">
        <v>0.162011924272744</v>
      </c>
      <c r="BN148" s="13">
        <v>5600</v>
      </c>
      <c r="BO148">
        <v>0.81057941128896904</v>
      </c>
      <c r="BP148">
        <v>0.81029428554833105</v>
      </c>
      <c r="BQ148">
        <v>0.80932927905138596</v>
      </c>
      <c r="BR148">
        <v>0.80768089303106605</v>
      </c>
      <c r="BS148">
        <v>0.80534343358031402</v>
      </c>
      <c r="BT148">
        <v>0.80230909416657803</v>
      </c>
      <c r="BU148">
        <v>0.79856809187204303</v>
      </c>
      <c r="BV148">
        <v>0.79410886890932397</v>
      </c>
      <c r="BW148">
        <v>0.78891836748594402</v>
      </c>
      <c r="BX148">
        <v>0.78298238263836695</v>
      </c>
      <c r="BY148" s="5">
        <v>0.77628599504947404</v>
      </c>
      <c r="CA148" s="13">
        <v>5600</v>
      </c>
      <c r="CB148">
        <v>0.27379148435718398</v>
      </c>
      <c r="CC148">
        <v>0.27338355143398502</v>
      </c>
      <c r="CD148">
        <v>0.27210558446159699</v>
      </c>
      <c r="CE148">
        <v>0.269971059142397</v>
      </c>
      <c r="CF148">
        <v>0.26700237732489301</v>
      </c>
      <c r="CG148">
        <v>0.26323049934185999</v>
      </c>
      <c r="CH148">
        <v>0.25869443449178098</v>
      </c>
      <c r="CI148">
        <v>0.25344059714962403</v>
      </c>
      <c r="CJ148">
        <v>0.247522038493072</v>
      </c>
      <c r="CK148">
        <v>0.240997566573357</v>
      </c>
      <c r="CL148" s="5">
        <v>0.233930770444127</v>
      </c>
      <c r="CN148" s="13">
        <v>5600</v>
      </c>
      <c r="CO148">
        <v>0.83160981811560697</v>
      </c>
      <c r="CP148">
        <v>0.83132731769335</v>
      </c>
      <c r="CQ148">
        <v>0.83039471115353303</v>
      </c>
      <c r="CR148">
        <v>0.82880755046384702</v>
      </c>
      <c r="CS148">
        <v>0.82655856457828603</v>
      </c>
      <c r="CT148">
        <v>0.82363777568714702</v>
      </c>
      <c r="CU148">
        <v>0.82003266826950805</v>
      </c>
      <c r="CV148">
        <v>0.81572841642958005</v>
      </c>
      <c r="CW148">
        <v>0.81070817584097699</v>
      </c>
      <c r="CX148">
        <v>0.80495344696347804</v>
      </c>
      <c r="CY148" s="5">
        <v>0.79844451594874799</v>
      </c>
      <c r="DA148" s="13">
        <v>5600</v>
      </c>
      <c r="DB148">
        <v>0.35073196884900998</v>
      </c>
      <c r="DC148">
        <v>0.35026609535883302</v>
      </c>
      <c r="DD148">
        <v>0.348802738502905</v>
      </c>
      <c r="DE148">
        <v>0.34635437181878498</v>
      </c>
      <c r="DF148">
        <v>0.34294185928348703</v>
      </c>
      <c r="DG148">
        <v>0.33859426140221599</v>
      </c>
      <c r="DH148">
        <v>0.33334855541781999</v>
      </c>
      <c r="DI148">
        <v>0.32724926398356302</v>
      </c>
      <c r="DJ148">
        <v>0.32034798638272299</v>
      </c>
      <c r="DK148">
        <v>0.31270282714528602</v>
      </c>
      <c r="DL148" s="5">
        <v>0.30437771887675502</v>
      </c>
      <c r="DN148" s="13">
        <v>5600</v>
      </c>
      <c r="DO148">
        <v>0.58258513070337303</v>
      </c>
      <c r="DP148">
        <v>0.58209522974067496</v>
      </c>
      <c r="DQ148">
        <v>0.58053601725313297</v>
      </c>
      <c r="DR148">
        <v>0.577911240223553</v>
      </c>
      <c r="DS148">
        <v>0.57422746535152103</v>
      </c>
      <c r="DT148">
        <v>0.56949430539685297</v>
      </c>
      <c r="DU148">
        <v>0.56372472469371604</v>
      </c>
      <c r="DV148">
        <v>0.55693541194080198</v>
      </c>
      <c r="DW148">
        <v>0.54914720399762695</v>
      </c>
      <c r="DX148">
        <v>0.54038553981352699</v>
      </c>
      <c r="DY148" s="5">
        <v>0.53068091912044402</v>
      </c>
      <c r="EA148" s="13">
        <v>5600</v>
      </c>
      <c r="EB148">
        <v>0.78584047921604905</v>
      </c>
      <c r="EC148">
        <v>0.78552126715211301</v>
      </c>
      <c r="ED148">
        <v>0.78445742513543404</v>
      </c>
      <c r="EE148">
        <v>0.78264581656806598</v>
      </c>
      <c r="EF148">
        <v>0.78008138168838304</v>
      </c>
      <c r="EG148">
        <v>0.77675725230341497</v>
      </c>
      <c r="EH148">
        <v>0.77266493206757902</v>
      </c>
      <c r="EI148">
        <v>0.76779455288032294</v>
      </c>
      <c r="EJ148">
        <v>0.76213521418020602</v>
      </c>
      <c r="EK148">
        <v>0.755675408017904</v>
      </c>
      <c r="EL148" s="5">
        <v>0.74840352959563194</v>
      </c>
      <c r="EN148" s="13">
        <v>5600</v>
      </c>
      <c r="EO148">
        <v>0.78584047921604905</v>
      </c>
      <c r="EP148">
        <v>0.78552126715211301</v>
      </c>
      <c r="EQ148">
        <v>0.78445742513543404</v>
      </c>
      <c r="ER148">
        <v>0.78264581656806598</v>
      </c>
      <c r="ES148">
        <v>0.78008138168838304</v>
      </c>
      <c r="ET148">
        <v>0.77675725230341497</v>
      </c>
      <c r="EU148">
        <v>0.77266493206757902</v>
      </c>
      <c r="EV148">
        <v>0.76779455288032294</v>
      </c>
      <c r="EW148">
        <v>0.76213521418020602</v>
      </c>
      <c r="EX148">
        <v>0.755675408017904</v>
      </c>
      <c r="EY148" s="5">
        <v>0.74840352959563194</v>
      </c>
      <c r="FA148" s="13">
        <v>5600</v>
      </c>
      <c r="FB148">
        <v>0.42132441735445397</v>
      </c>
      <c r="FC148">
        <v>0.42082739420036103</v>
      </c>
      <c r="FD148">
        <v>0.41926131957310298</v>
      </c>
      <c r="FE148">
        <v>0.41663663056726302</v>
      </c>
      <c r="FF148">
        <v>0.41297091094534899</v>
      </c>
      <c r="FG148">
        <v>0.40828886463398301</v>
      </c>
      <c r="FH148">
        <v>0.40262226299649001</v>
      </c>
      <c r="FI148">
        <v>0.39600985238258601</v>
      </c>
      <c r="FJ148">
        <v>0.38849720584152903</v>
      </c>
      <c r="FK148">
        <v>0.38013650136586202</v>
      </c>
      <c r="FL148" s="5">
        <v>0.370986208931606</v>
      </c>
      <c r="FN148" s="13">
        <v>5600</v>
      </c>
      <c r="FO148">
        <v>0.49093551027334797</v>
      </c>
      <c r="FP148">
        <v>0.49042796930148103</v>
      </c>
      <c r="FQ148">
        <v>0.48882337056209701</v>
      </c>
      <c r="FR148">
        <v>0.48612945970174198</v>
      </c>
      <c r="FS148">
        <v>0.48235941790777997</v>
      </c>
      <c r="FT148">
        <v>0.47753197572661199</v>
      </c>
      <c r="FU148">
        <v>0.47167155537384298</v>
      </c>
      <c r="FV148">
        <v>0.464808425568973</v>
      </c>
      <c r="FW148">
        <v>0.45697884881033601</v>
      </c>
      <c r="FX148">
        <v>0.448225197551126</v>
      </c>
      <c r="FY148" s="5">
        <v>0.43859601333267501</v>
      </c>
      <c r="GA148" s="13">
        <v>5600</v>
      </c>
      <c r="GB148">
        <v>0.660870989166079</v>
      </c>
      <c r="GC148">
        <v>0.66042346096671001</v>
      </c>
      <c r="GD148">
        <v>0.65898823082425495</v>
      </c>
      <c r="GE148">
        <v>0.65656580623954597</v>
      </c>
      <c r="GF148">
        <v>0.65315732911624902</v>
      </c>
      <c r="GG148">
        <v>0.64876481200258096</v>
      </c>
      <c r="GH148">
        <v>0.64339146856665796</v>
      </c>
      <c r="GI148">
        <v>0.63704213518050001</v>
      </c>
      <c r="GJ148">
        <v>0.62972377664911305</v>
      </c>
      <c r="GK148">
        <v>0.62144606445246697</v>
      </c>
      <c r="GL148" s="5">
        <v>0.61222201081586203</v>
      </c>
      <c r="GN148" s="13">
        <v>5600</v>
      </c>
      <c r="GO148">
        <v>0.75363893188194697</v>
      </c>
      <c r="GP148">
        <v>0.75327939349283402</v>
      </c>
      <c r="GQ148">
        <v>0.75209910169335403</v>
      </c>
      <c r="GR148">
        <v>0.75009560831258704</v>
      </c>
      <c r="GS148">
        <v>0.74726503736931904</v>
      </c>
      <c r="GT148">
        <v>0.74360223797684499</v>
      </c>
      <c r="GU148">
        <v>0.73910101598695999</v>
      </c>
      <c r="GV148">
        <v>0.73375445302890996</v>
      </c>
      <c r="GW148">
        <v>0.727555317242225</v>
      </c>
      <c r="GX148">
        <v>0.72049656541913498</v>
      </c>
      <c r="GY148" s="5">
        <v>0.71257193225195503</v>
      </c>
      <c r="HA148" s="13">
        <v>5600</v>
      </c>
      <c r="HB148">
        <v>0.69144768180605898</v>
      </c>
      <c r="HC148">
        <v>0.69102389271624198</v>
      </c>
      <c r="HD148">
        <v>0.68965868228454097</v>
      </c>
      <c r="HE148">
        <v>0.68735147140207198</v>
      </c>
      <c r="HF148">
        <v>0.68410156046156301</v>
      </c>
      <c r="HG148">
        <v>0.679908341931584</v>
      </c>
      <c r="HH148">
        <v>0.67477160614861098</v>
      </c>
      <c r="HI148">
        <v>0.66869194241492702</v>
      </c>
      <c r="HJ148">
        <v>0.661671232878428</v>
      </c>
      <c r="HK148">
        <v>0.65371323141521898</v>
      </c>
      <c r="HL148" s="5">
        <v>0.64482421454550798</v>
      </c>
    </row>
    <row r="149" spans="1:220" x14ac:dyDescent="0.25">
      <c r="A149" s="13">
        <v>7000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5">
        <v>0</v>
      </c>
      <c r="N149" s="13">
        <v>7000</v>
      </c>
      <c r="O149">
        <v>5.7079749745629599E-2</v>
      </c>
      <c r="P149">
        <v>5.69703895050334E-2</v>
      </c>
      <c r="Q149">
        <v>5.6629965574529401E-2</v>
      </c>
      <c r="R149">
        <v>5.60639181453923E-2</v>
      </c>
      <c r="S149">
        <v>5.5281169924463601E-2</v>
      </c>
      <c r="T149">
        <v>5.4293833608609302E-2</v>
      </c>
      <c r="U149">
        <v>5.3116824957734503E-2</v>
      </c>
      <c r="V149">
        <v>5.1767402500665402E-2</v>
      </c>
      <c r="W149">
        <v>5.0264657660515702E-2</v>
      </c>
      <c r="X149">
        <v>4.8628979979801E-2</v>
      </c>
      <c r="Y149" s="5">
        <v>4.6881521280169702E-2</v>
      </c>
      <c r="AA149" s="13">
        <v>7000</v>
      </c>
      <c r="AB149">
        <v>0.10951027814162299</v>
      </c>
      <c r="AC149">
        <v>0.109312598121086</v>
      </c>
      <c r="AD149">
        <v>0.108695987458448</v>
      </c>
      <c r="AE149">
        <v>0.107669472754027</v>
      </c>
      <c r="AF149">
        <v>0.106247904311115</v>
      </c>
      <c r="AG149">
        <v>0.104451524127345</v>
      </c>
      <c r="AH149">
        <v>0.102305389458032</v>
      </c>
      <c r="AI149">
        <v>9.9838679132844402E-2</v>
      </c>
      <c r="AJ149">
        <v>9.7083913990743301E-2</v>
      </c>
      <c r="AK149">
        <v>9.4076124857036106E-2</v>
      </c>
      <c r="AL149" s="5">
        <v>9.0852001477199101E-2</v>
      </c>
      <c r="AN149" s="13">
        <v>7000</v>
      </c>
      <c r="AO149">
        <v>0.16002327202737299</v>
      </c>
      <c r="AP149">
        <v>0.15975109924196901</v>
      </c>
      <c r="AQ149">
        <v>0.15890112337458201</v>
      </c>
      <c r="AR149">
        <v>0.15748468514724601</v>
      </c>
      <c r="AS149">
        <v>0.15552049716959099</v>
      </c>
      <c r="AT149">
        <v>0.15303416863508701</v>
      </c>
      <c r="AU149">
        <v>0.15005756527324601</v>
      </c>
      <c r="AV149">
        <v>0.14662802977745301</v>
      </c>
      <c r="AW149">
        <v>0.14278749246172301</v>
      </c>
      <c r="AX149">
        <v>0.13858150479009401</v>
      </c>
      <c r="AY149" s="5">
        <v>0.134058229650237</v>
      </c>
      <c r="BA149" s="13">
        <v>7000</v>
      </c>
      <c r="BB149">
        <v>0.20797974054877999</v>
      </c>
      <c r="BC149">
        <v>0.207646621507976</v>
      </c>
      <c r="BD149">
        <v>0.206604988568034</v>
      </c>
      <c r="BE149">
        <v>0.20486745497323999</v>
      </c>
      <c r="BF149">
        <v>0.20245489504018899</v>
      </c>
      <c r="BG149">
        <v>0.19939599023499199</v>
      </c>
      <c r="BH149">
        <v>0.19572661183575199</v>
      </c>
      <c r="BI149">
        <v>0.19148905925915499</v>
      </c>
      <c r="BJ149">
        <v>0.18673117716871701</v>
      </c>
      <c r="BK149">
        <v>0.18150537762591201</v>
      </c>
      <c r="BL149" s="5">
        <v>0.17586759574888999</v>
      </c>
      <c r="BN149" s="13">
        <v>7000</v>
      </c>
      <c r="BO149">
        <v>0.824695930664334</v>
      </c>
      <c r="BP149">
        <v>0.82443622945572803</v>
      </c>
      <c r="BQ149">
        <v>0.82354729037568997</v>
      </c>
      <c r="BR149">
        <v>0.822025567024118</v>
      </c>
      <c r="BS149">
        <v>0.81986527664171804</v>
      </c>
      <c r="BT149">
        <v>0.81705847492564598</v>
      </c>
      <c r="BU149">
        <v>0.81359517326286301</v>
      </c>
      <c r="BV149">
        <v>0.80946350678685397</v>
      </c>
      <c r="BW149">
        <v>0.80464996066529004</v>
      </c>
      <c r="BX149">
        <v>0.79913966049789698</v>
      </c>
      <c r="BY149" s="5">
        <v>0.79291673112948802</v>
      </c>
      <c r="CA149" s="13">
        <v>7000</v>
      </c>
      <c r="CB149">
        <v>0.29314211006593499</v>
      </c>
      <c r="CC149">
        <v>0.29272475671562898</v>
      </c>
      <c r="CD149">
        <v>0.29141518232822899</v>
      </c>
      <c r="CE149">
        <v>0.28922636886890601</v>
      </c>
      <c r="CF149">
        <v>0.28617993065503899</v>
      </c>
      <c r="CG149">
        <v>0.28230579571973302</v>
      </c>
      <c r="CH149">
        <v>0.27764176190633899</v>
      </c>
      <c r="CI149">
        <v>0.27223293213835797</v>
      </c>
      <c r="CJ149">
        <v>0.26613103508477798</v>
      </c>
      <c r="CK149">
        <v>0.25939363959399903</v>
      </c>
      <c r="CL149" s="5">
        <v>0.25208327384614199</v>
      </c>
      <c r="CN149" s="13">
        <v>7000</v>
      </c>
      <c r="CO149">
        <v>0.84718247233264299</v>
      </c>
      <c r="CP149">
        <v>0.84693041761185905</v>
      </c>
      <c r="CQ149">
        <v>0.84608914707787597</v>
      </c>
      <c r="CR149">
        <v>0.84465436475998801</v>
      </c>
      <c r="CS149">
        <v>0.842619025640582</v>
      </c>
      <c r="CT149">
        <v>0.83997342150421805</v>
      </c>
      <c r="CU149">
        <v>0.83670530690286204</v>
      </c>
      <c r="CV149">
        <v>0.83280007035011705</v>
      </c>
      <c r="CW149">
        <v>0.82824095679061605</v>
      </c>
      <c r="CX149">
        <v>0.82300934795721603</v>
      </c>
      <c r="CY149" s="5">
        <v>0.81708510736275597</v>
      </c>
      <c r="DA149" s="13">
        <v>7000</v>
      </c>
      <c r="DB149">
        <v>0.372721647540811</v>
      </c>
      <c r="DC149">
        <v>0.37225240443794899</v>
      </c>
      <c r="DD149">
        <v>0.37077540669269099</v>
      </c>
      <c r="DE149">
        <v>0.36830225398021099</v>
      </c>
      <c r="DF149">
        <v>0.36485238853817797</v>
      </c>
      <c r="DG149">
        <v>0.360452954470176</v>
      </c>
      <c r="DH149">
        <v>0.35513859098360701</v>
      </c>
      <c r="DI149">
        <v>0.34895115214213801</v>
      </c>
      <c r="DJ149">
        <v>0.341939344781855</v>
      </c>
      <c r="DK149">
        <v>0.33415827626656203</v>
      </c>
      <c r="DL149" s="5">
        <v>0.32566890495446099</v>
      </c>
      <c r="DN149" s="13">
        <v>7000</v>
      </c>
      <c r="DO149">
        <v>0.60552466072731004</v>
      </c>
      <c r="DP149">
        <v>0.60505396218805196</v>
      </c>
      <c r="DQ149">
        <v>0.603549886781795</v>
      </c>
      <c r="DR149">
        <v>0.60101512915089705</v>
      </c>
      <c r="DS149">
        <v>0.59745449214877999</v>
      </c>
      <c r="DT149">
        <v>0.592875111938721</v>
      </c>
      <c r="DU149">
        <v>0.58728676441399197</v>
      </c>
      <c r="DV149">
        <v>0.580702243578608</v>
      </c>
      <c r="DW149">
        <v>0.57313779879589499</v>
      </c>
      <c r="DX149">
        <v>0.56461361368850904</v>
      </c>
      <c r="DY149" s="5">
        <v>0.55515430520028897</v>
      </c>
      <c r="EA149" s="13">
        <v>7000</v>
      </c>
      <c r="EB149">
        <v>0.80136421455214102</v>
      </c>
      <c r="EC149">
        <v>0.80107136954955005</v>
      </c>
      <c r="ED149">
        <v>0.80008614888431395</v>
      </c>
      <c r="EE149">
        <v>0.79840525421221498</v>
      </c>
      <c r="EF149">
        <v>0.79602334397306995</v>
      </c>
      <c r="EG149">
        <v>0.79293313713441305</v>
      </c>
      <c r="EH149">
        <v>0.78912557041113196</v>
      </c>
      <c r="EI149">
        <v>0.78459001682285001</v>
      </c>
      <c r="EJ149">
        <v>0.77931457219414701</v>
      </c>
      <c r="EK149">
        <v>0.77328641431454403</v>
      </c>
      <c r="EL149" s="5">
        <v>0.76649223742233497</v>
      </c>
      <c r="EN149" s="13">
        <v>7000</v>
      </c>
      <c r="EO149">
        <v>0.80136421455214102</v>
      </c>
      <c r="EP149">
        <v>0.80107136954955005</v>
      </c>
      <c r="EQ149">
        <v>0.80008614888431395</v>
      </c>
      <c r="ER149">
        <v>0.79840525421221498</v>
      </c>
      <c r="ES149">
        <v>0.79602334397306995</v>
      </c>
      <c r="ET149">
        <v>0.79293313713441305</v>
      </c>
      <c r="EU149">
        <v>0.78912557041113196</v>
      </c>
      <c r="EV149">
        <v>0.78459001682285001</v>
      </c>
      <c r="EW149">
        <v>0.77931457219414701</v>
      </c>
      <c r="EX149">
        <v>0.77328641431454403</v>
      </c>
      <c r="EY149" s="5">
        <v>0.76649223742233497</v>
      </c>
      <c r="FA149" s="13">
        <v>7000</v>
      </c>
      <c r="FB149">
        <v>0.44470038923161298</v>
      </c>
      <c r="FC149">
        <v>0.44420689035273397</v>
      </c>
      <c r="FD149">
        <v>0.44264793921427698</v>
      </c>
      <c r="FE149">
        <v>0.44003286553880899</v>
      </c>
      <c r="FF149">
        <v>0.43637743266635098</v>
      </c>
      <c r="FG149">
        <v>0.43170385505872599</v>
      </c>
      <c r="FH149">
        <v>0.42604080765098401</v>
      </c>
      <c r="FI149">
        <v>0.41942341358611401</v>
      </c>
      <c r="FJ149">
        <v>0.411893193903072</v>
      </c>
      <c r="FK149">
        <v>0.40349796065004501</v>
      </c>
      <c r="FL149" s="5">
        <v>0.39429163399052303</v>
      </c>
      <c r="FN149" s="13">
        <v>7000</v>
      </c>
      <c r="FO149">
        <v>0.514729975688759</v>
      </c>
      <c r="FP149">
        <v>0.51423309369731895</v>
      </c>
      <c r="FQ149">
        <v>0.51265734295927301</v>
      </c>
      <c r="FR149">
        <v>0.51000928151099501</v>
      </c>
      <c r="FS149">
        <v>0.50630012172291206</v>
      </c>
      <c r="FT149">
        <v>0.50154587029440201</v>
      </c>
      <c r="FU149">
        <v>0.49576750925698598</v>
      </c>
      <c r="FV149">
        <v>0.48899120366122101</v>
      </c>
      <c r="FW149">
        <v>0.48124851760854198</v>
      </c>
      <c r="FX149">
        <v>0.472576616659515</v>
      </c>
      <c r="FY149" s="5">
        <v>0.46301843174702201</v>
      </c>
      <c r="GA149" s="13">
        <v>7000</v>
      </c>
      <c r="GB149">
        <v>0.68184369833449299</v>
      </c>
      <c r="GC149">
        <v>0.68142067793385597</v>
      </c>
      <c r="GD149">
        <v>0.68005724743935203</v>
      </c>
      <c r="GE149">
        <v>0.67775314922850705</v>
      </c>
      <c r="GF149">
        <v>0.67450823038093399</v>
      </c>
      <c r="GG149">
        <v>0.67032266261726203</v>
      </c>
      <c r="GH149">
        <v>0.66519725036857402</v>
      </c>
      <c r="GI149">
        <v>0.65913382518223096</v>
      </c>
      <c r="GJ149">
        <v>0.65213572200723302</v>
      </c>
      <c r="GK149">
        <v>0.64420832938628603</v>
      </c>
      <c r="GL149" s="5">
        <v>0.63535970145631904</v>
      </c>
      <c r="GN149" s="13">
        <v>7000</v>
      </c>
      <c r="GO149">
        <v>0.77083319709695997</v>
      </c>
      <c r="GP149">
        <v>0.77050054863391604</v>
      </c>
      <c r="GQ149">
        <v>0.76940010695662198</v>
      </c>
      <c r="GR149">
        <v>0.76752909972621297</v>
      </c>
      <c r="GS149">
        <v>0.76488309627568396</v>
      </c>
      <c r="GT149">
        <v>0.76145614710701703</v>
      </c>
      <c r="GU149">
        <v>0.75724098990601596</v>
      </c>
      <c r="GV149">
        <v>0.75222932866291403</v>
      </c>
      <c r="GW149">
        <v>0.74641219074723897</v>
      </c>
      <c r="GX149">
        <v>0.739780364301731</v>
      </c>
      <c r="GY149" s="5">
        <v>0.73232491554867696</v>
      </c>
      <c r="HA149" s="13">
        <v>7000</v>
      </c>
      <c r="HB149">
        <v>0.71134663727997205</v>
      </c>
      <c r="HC149">
        <v>0.71094871612992705</v>
      </c>
      <c r="HD149">
        <v>0.70965968810688895</v>
      </c>
      <c r="HE149">
        <v>0.70747833825075801</v>
      </c>
      <c r="HF149">
        <v>0.70440288995863098</v>
      </c>
      <c r="HG149">
        <v>0.700431202462521</v>
      </c>
      <c r="HH149">
        <v>0.69556105242869204</v>
      </c>
      <c r="HI149">
        <v>0.68979050157943</v>
      </c>
      <c r="HJ149">
        <v>0.68311834965487805</v>
      </c>
      <c r="HK149">
        <v>0.67554466856258599</v>
      </c>
      <c r="HL149" s="5">
        <v>0.66707140959266498</v>
      </c>
    </row>
    <row r="150" spans="1:220" x14ac:dyDescent="0.25">
      <c r="A150" s="13">
        <v>8400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5">
        <v>0</v>
      </c>
      <c r="N150" s="13">
        <v>8400</v>
      </c>
      <c r="O150">
        <v>6.2571978509844098E-2</v>
      </c>
      <c r="P150">
        <v>6.2454853337953198E-2</v>
      </c>
      <c r="Q150">
        <v>6.2090103648748E-2</v>
      </c>
      <c r="R150">
        <v>6.1483426201250302E-2</v>
      </c>
      <c r="S150">
        <v>6.0644169504110897E-2</v>
      </c>
      <c r="T150">
        <v>5.9585033876592197E-2</v>
      </c>
      <c r="U150">
        <v>5.8321674271548302E-2</v>
      </c>
      <c r="V150">
        <v>5.6872227065420597E-2</v>
      </c>
      <c r="W150">
        <v>5.5256784836995601E-2</v>
      </c>
      <c r="X150">
        <v>5.3496844120683597E-2</v>
      </c>
      <c r="Y150" s="5">
        <v>5.1614750347139901E-2</v>
      </c>
      <c r="AA150" s="13">
        <v>8400</v>
      </c>
      <c r="AB150">
        <v>0.119406153055474</v>
      </c>
      <c r="AC150">
        <v>0.11919677027098199</v>
      </c>
      <c r="AD150">
        <v>0.118543190006707</v>
      </c>
      <c r="AE150">
        <v>0.11745468484332899</v>
      </c>
      <c r="AF150">
        <v>0.11594652153311499</v>
      </c>
      <c r="AG150">
        <v>0.11403953144955301</v>
      </c>
      <c r="AH150">
        <v>0.111759536461166</v>
      </c>
      <c r="AI150">
        <v>0.10913665645446501</v>
      </c>
      <c r="AJ150">
        <v>0.106204528848475</v>
      </c>
      <c r="AK150">
        <v>0.102999472556834</v>
      </c>
      <c r="AL150" s="5">
        <v>9.9559629013087805E-2</v>
      </c>
      <c r="AN150" s="13">
        <v>8400</v>
      </c>
      <c r="AO150">
        <v>0.17359096822678999</v>
      </c>
      <c r="AP150">
        <v>0.173305728556474</v>
      </c>
      <c r="AQ150">
        <v>0.172414063555097</v>
      </c>
      <c r="AR150">
        <v>0.17092740311544</v>
      </c>
      <c r="AS150">
        <v>0.16886462574977701</v>
      </c>
      <c r="AT150">
        <v>0.166251601378097</v>
      </c>
      <c r="AU150">
        <v>0.16312057423273699</v>
      </c>
      <c r="AV150">
        <v>0.15950940894840601</v>
      </c>
      <c r="AW150">
        <v>0.15546072715195</v>
      </c>
      <c r="AX150">
        <v>0.151020964674278</v>
      </c>
      <c r="AY150" s="5">
        <v>0.14623938086392599</v>
      </c>
      <c r="BA150" s="13">
        <v>8400</v>
      </c>
      <c r="BB150">
        <v>0.224523151176205</v>
      </c>
      <c r="BC150">
        <v>0.224177530319222</v>
      </c>
      <c r="BD150">
        <v>0.22309544285164001</v>
      </c>
      <c r="BE150">
        <v>0.22128936452137701</v>
      </c>
      <c r="BF150">
        <v>0.21877996712481099</v>
      </c>
      <c r="BG150">
        <v>0.215595697634066</v>
      </c>
      <c r="BH150">
        <v>0.21177220407740999</v>
      </c>
      <c r="BI150">
        <v>0.20735162437140101</v>
      </c>
      <c r="BJ150">
        <v>0.20238175783583501</v>
      </c>
      <c r="BK150">
        <v>0.19691514197929899</v>
      </c>
      <c r="BL150" s="5">
        <v>0.19100805930273501</v>
      </c>
      <c r="BN150" s="13">
        <v>8400</v>
      </c>
      <c r="BO150">
        <v>0.83827605848699505</v>
      </c>
      <c r="BP150">
        <v>0.83804116368637205</v>
      </c>
      <c r="BQ150">
        <v>0.83722662062970998</v>
      </c>
      <c r="BR150">
        <v>0.83582892277797205</v>
      </c>
      <c r="BS150">
        <v>0.83384233902492999</v>
      </c>
      <c r="BT150">
        <v>0.83125897555953399</v>
      </c>
      <c r="BU150">
        <v>0.82806887116208805</v>
      </c>
      <c r="BV150">
        <v>0.82426013245993601</v>
      </c>
      <c r="BW150">
        <v>0.81981911565445498</v>
      </c>
      <c r="BX150">
        <v>0.81473066069808497</v>
      </c>
      <c r="BY150" s="5">
        <v>0.80897838309328296</v>
      </c>
      <c r="CA150" s="13">
        <v>8400</v>
      </c>
      <c r="CB150">
        <v>0.31376735156694202</v>
      </c>
      <c r="CC150">
        <v>0.31334198479207898</v>
      </c>
      <c r="CD150">
        <v>0.312004869033703</v>
      </c>
      <c r="CE150">
        <v>0.309768390678619</v>
      </c>
      <c r="CF150">
        <v>0.30665320669308899</v>
      </c>
      <c r="CG150">
        <v>0.30268797623813698</v>
      </c>
      <c r="CH150">
        <v>0.29790898449235897</v>
      </c>
      <c r="CI150">
        <v>0.292359660411452</v>
      </c>
      <c r="CJ150">
        <v>0.28608999121784801</v>
      </c>
      <c r="CK150">
        <v>0.27915583793855703</v>
      </c>
      <c r="CL150" s="5">
        <v>0.27161815838633502</v>
      </c>
      <c r="CN150" s="13">
        <v>8400</v>
      </c>
      <c r="CO150">
        <v>0.86193735255835102</v>
      </c>
      <c r="CP150">
        <v>0.86171462615712902</v>
      </c>
      <c r="CQ150">
        <v>0.86096153221725802</v>
      </c>
      <c r="CR150">
        <v>0.85967400108665704</v>
      </c>
      <c r="CS150">
        <v>0.85784534124438705</v>
      </c>
      <c r="CT150">
        <v>0.85546629964451004</v>
      </c>
      <c r="CU150">
        <v>0.85252515131485596</v>
      </c>
      <c r="CV150">
        <v>0.84900782279076104</v>
      </c>
      <c r="CW150">
        <v>0.84489805489380998</v>
      </c>
      <c r="CX150">
        <v>0.84017761103455602</v>
      </c>
      <c r="CY150" s="5">
        <v>0.83482653758066105</v>
      </c>
      <c r="DA150" s="13">
        <v>8400</v>
      </c>
      <c r="DB150">
        <v>0.39580158586642</v>
      </c>
      <c r="DC150">
        <v>0.39533119628542701</v>
      </c>
      <c r="DD150">
        <v>0.39384714319775799</v>
      </c>
      <c r="DE150">
        <v>0.39136007095290198</v>
      </c>
      <c r="DF150">
        <v>0.38788786109051099</v>
      </c>
      <c r="DG150">
        <v>0.383455541847677</v>
      </c>
      <c r="DH150">
        <v>0.37809515084725798</v>
      </c>
      <c r="DI150">
        <v>0.37184554237383199</v>
      </c>
      <c r="DJ150">
        <v>0.36475212914737198</v>
      </c>
      <c r="DK150">
        <v>0.35686654784740901</v>
      </c>
      <c r="DL150" s="5">
        <v>0.34824623806375099</v>
      </c>
      <c r="DN150" s="13">
        <v>8400</v>
      </c>
      <c r="DO150">
        <v>0.62854282817960205</v>
      </c>
      <c r="DP150">
        <v>0.62809342739168705</v>
      </c>
      <c r="DQ150">
        <v>0.62665092508845499</v>
      </c>
      <c r="DR150">
        <v>0.62421704972973502</v>
      </c>
      <c r="DS150">
        <v>0.62079497904121095</v>
      </c>
      <c r="DT150">
        <v>0.61638955725891198</v>
      </c>
      <c r="DU150">
        <v>0.61100759311822495</v>
      </c>
      <c r="DV150">
        <v>0.60465823169784605</v>
      </c>
      <c r="DW150">
        <v>0.59735339015822198</v>
      </c>
      <c r="DX150">
        <v>0.5891082438395</v>
      </c>
      <c r="DY150" s="5">
        <v>0.57994174527002196</v>
      </c>
      <c r="EA150" s="13">
        <v>8400</v>
      </c>
      <c r="EB150">
        <v>0.81636549536186298</v>
      </c>
      <c r="EC150">
        <v>0.81609864968937895</v>
      </c>
      <c r="ED150">
        <v>0.81519113832991397</v>
      </c>
      <c r="EE150">
        <v>0.81363960326225304</v>
      </c>
      <c r="EF150">
        <v>0.81143858586451001</v>
      </c>
      <c r="EG150">
        <v>0.80858061428220795</v>
      </c>
      <c r="EH150">
        <v>0.80505633426557499</v>
      </c>
      <c r="EI150">
        <v>0.80085468977197805</v>
      </c>
      <c r="EJ150">
        <v>0.79596315943663098</v>
      </c>
      <c r="EK150">
        <v>0.79036805421441403</v>
      </c>
      <c r="EL150" s="5">
        <v>0.78405488031861903</v>
      </c>
      <c r="EN150" s="13">
        <v>8400</v>
      </c>
      <c r="EO150">
        <v>0.81636549536186298</v>
      </c>
      <c r="EP150">
        <v>0.81609864968937895</v>
      </c>
      <c r="EQ150">
        <v>0.81519113832991397</v>
      </c>
      <c r="ER150">
        <v>0.81363960326225304</v>
      </c>
      <c r="ES150">
        <v>0.81143858586451001</v>
      </c>
      <c r="ET150">
        <v>0.80858061428220795</v>
      </c>
      <c r="EU150">
        <v>0.80505633426557499</v>
      </c>
      <c r="EV150">
        <v>0.80085468977197805</v>
      </c>
      <c r="EW150">
        <v>0.79596315943663098</v>
      </c>
      <c r="EX150">
        <v>0.79036805421441403</v>
      </c>
      <c r="EY150" s="5">
        <v>0.78405488031861903</v>
      </c>
      <c r="FA150" s="13">
        <v>8400</v>
      </c>
      <c r="FB150">
        <v>0.46889624344920999</v>
      </c>
      <c r="FC150">
        <v>0.46840890215020198</v>
      </c>
      <c r="FD150">
        <v>0.46686496967595298</v>
      </c>
      <c r="FE150">
        <v>0.46427263288645998</v>
      </c>
      <c r="FF150">
        <v>0.46064577011541202</v>
      </c>
      <c r="FG150">
        <v>0.456004006280323</v>
      </c>
      <c r="FH150">
        <v>0.45037277592525898</v>
      </c>
      <c r="FI150">
        <v>0.44378338134551099</v>
      </c>
      <c r="FJ150">
        <v>0.43627302978520999</v>
      </c>
      <c r="FK150">
        <v>0.42788483116560799</v>
      </c>
      <c r="FL150" s="5">
        <v>0.41866773620698999</v>
      </c>
      <c r="FN150" s="13">
        <v>8400</v>
      </c>
      <c r="FO150">
        <v>0.53902808477901498</v>
      </c>
      <c r="FP150">
        <v>0.538544509771123</v>
      </c>
      <c r="FQ150">
        <v>0.53700562243461303</v>
      </c>
      <c r="FR150">
        <v>0.53441681418308595</v>
      </c>
      <c r="FS150">
        <v>0.53078735733963101</v>
      </c>
      <c r="FT150">
        <v>0.52613056338210995</v>
      </c>
      <c r="FU150">
        <v>0.52046399184261605</v>
      </c>
      <c r="FV150">
        <v>0.51380969752134398</v>
      </c>
      <c r="FW150">
        <v>0.50619449990766496</v>
      </c>
      <c r="FX150">
        <v>0.49765025506613297</v>
      </c>
      <c r="FY150" s="5">
        <v>0.488214107032168</v>
      </c>
      <c r="GA150" s="13">
        <v>8400</v>
      </c>
      <c r="GB150">
        <v>0.70258172464970803</v>
      </c>
      <c r="GC150">
        <v>0.70218443779748396</v>
      </c>
      <c r="GD150">
        <v>0.70089666898007597</v>
      </c>
      <c r="GE150">
        <v>0.698717512982033</v>
      </c>
      <c r="GF150">
        <v>0.69564571441897105</v>
      </c>
      <c r="GG150">
        <v>0.69167986669772497</v>
      </c>
      <c r="GH150">
        <v>0.68681869160188602</v>
      </c>
      <c r="GI150">
        <v>0.68106139906159402</v>
      </c>
      <c r="GJ150">
        <v>0.67440812486751001</v>
      </c>
      <c r="GK150">
        <v>0.66686044148789703</v>
      </c>
      <c r="GL150" s="5">
        <v>0.65842193386510295</v>
      </c>
      <c r="GN150" s="13">
        <v>8400</v>
      </c>
      <c r="GO150">
        <v>0.78754701972833996</v>
      </c>
      <c r="GP150">
        <v>0.78724126819909801</v>
      </c>
      <c r="GQ150">
        <v>0.78622089460858502</v>
      </c>
      <c r="GR150">
        <v>0.78448292014968402</v>
      </c>
      <c r="GS150">
        <v>0.78202254988856901</v>
      </c>
      <c r="GT150">
        <v>0.77883329288857495</v>
      </c>
      <c r="GU150">
        <v>0.77490713819951895</v>
      </c>
      <c r="GV150">
        <v>0.77023479223434699</v>
      </c>
      <c r="GW150">
        <v>0.76480598249457099</v>
      </c>
      <c r="GX150">
        <v>0.75860983132969895</v>
      </c>
      <c r="GY150" s="5">
        <v>0.75163530164432701</v>
      </c>
      <c r="HA150" s="13">
        <v>8400</v>
      </c>
      <c r="HB150">
        <v>0.73091238013298099</v>
      </c>
      <c r="HC150">
        <v>0.73054114450960195</v>
      </c>
      <c r="HD150">
        <v>0.72933094373009499</v>
      </c>
      <c r="HE150">
        <v>0.72728005384334404</v>
      </c>
      <c r="HF150">
        <v>0.72438582754071901</v>
      </c>
      <c r="HG150">
        <v>0.72064487049035397</v>
      </c>
      <c r="HH150">
        <v>0.71605329246363103</v>
      </c>
      <c r="HI150">
        <v>0.71060703548732496</v>
      </c>
      <c r="HJ150">
        <v>0.70430227980823901</v>
      </c>
      <c r="HK150">
        <v>0.69713592617180398</v>
      </c>
      <c r="HL150" s="5">
        <v>0.68910614997796305</v>
      </c>
    </row>
    <row r="151" spans="1:220" x14ac:dyDescent="0.25">
      <c r="A151" s="13">
        <v>9800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5">
        <v>0</v>
      </c>
      <c r="N151" s="13">
        <v>9800</v>
      </c>
      <c r="O151">
        <v>6.8711425834249801E-2</v>
      </c>
      <c r="P151">
        <v>6.8585950060444198E-2</v>
      </c>
      <c r="Q151">
        <v>6.8195011265088396E-2</v>
      </c>
      <c r="R151">
        <v>6.7544567746081599E-2</v>
      </c>
      <c r="S151">
        <v>6.6644402694935601E-2</v>
      </c>
      <c r="T151">
        <v>6.5507817456815207E-2</v>
      </c>
      <c r="U151">
        <v>6.41512248782692E-2</v>
      </c>
      <c r="V151">
        <v>6.2593664043412905E-2</v>
      </c>
      <c r="W151">
        <v>6.0856260570661597E-2</v>
      </c>
      <c r="X151">
        <v>5.8961657673999503E-2</v>
      </c>
      <c r="Y151" s="5">
        <v>5.6933442497138102E-2</v>
      </c>
      <c r="AA151" s="13">
        <v>9800</v>
      </c>
      <c r="AB151">
        <v>0.13034373658258</v>
      </c>
      <c r="AC151">
        <v>0.13012217385333799</v>
      </c>
      <c r="AD151">
        <v>0.12943002313084001</v>
      </c>
      <c r="AE151">
        <v>0.12827677736648499</v>
      </c>
      <c r="AF151">
        <v>0.126678078939292</v>
      </c>
      <c r="AG151">
        <v>0.124655295208905</v>
      </c>
      <c r="AH151">
        <v>0.12223495021291</v>
      </c>
      <c r="AI151">
        <v>0.11944803759093001</v>
      </c>
      <c r="AJ151">
        <v>0.116329243831057</v>
      </c>
      <c r="AK151">
        <v>0.112916113075718</v>
      </c>
      <c r="AL151" s="5">
        <v>0.10924818503967</v>
      </c>
      <c r="AN151" s="13">
        <v>9800</v>
      </c>
      <c r="AO151">
        <v>0.18842619003973299</v>
      </c>
      <c r="AP151">
        <v>0.18812786618424199</v>
      </c>
      <c r="AQ151">
        <v>0.18719426505591999</v>
      </c>
      <c r="AR151">
        <v>0.18563684394350899</v>
      </c>
      <c r="AS151">
        <v>0.18347454667615201</v>
      </c>
      <c r="AT151">
        <v>0.18073336831647099</v>
      </c>
      <c r="AU151">
        <v>0.17744576622543801</v>
      </c>
      <c r="AV151">
        <v>0.173649938266248</v>
      </c>
      <c r="AW151">
        <v>0.16938899281748401</v>
      </c>
      <c r="AX151">
        <v>0.164710037936079</v>
      </c>
      <c r="AY151" s="5">
        <v>0.15966321844393</v>
      </c>
      <c r="BA151" s="13">
        <v>9800</v>
      </c>
      <c r="BB151">
        <v>0.242429956185405</v>
      </c>
      <c r="BC151">
        <v>0.242072419033311</v>
      </c>
      <c r="BD151">
        <v>0.24095143988032999</v>
      </c>
      <c r="BE151">
        <v>0.23907926809805199</v>
      </c>
      <c r="BF151">
        <v>0.23647622670015001</v>
      </c>
      <c r="BG151">
        <v>0.23317032807018601</v>
      </c>
      <c r="BH151">
        <v>0.229196748091818</v>
      </c>
      <c r="BI151">
        <v>0.22459717201162599</v>
      </c>
      <c r="BJ151">
        <v>0.21941902834868901</v>
      </c>
      <c r="BK151">
        <v>0.21371462966826801</v>
      </c>
      <c r="BL151" s="5">
        <v>0.20754024106632499</v>
      </c>
      <c r="BN151" s="13">
        <v>9800</v>
      </c>
      <c r="BO151">
        <v>0.85129387119586397</v>
      </c>
      <c r="BP151">
        <v>0.85108304143670999</v>
      </c>
      <c r="BQ151">
        <v>0.85034084831995704</v>
      </c>
      <c r="BR151">
        <v>0.84906389095999402</v>
      </c>
      <c r="BS151">
        <v>0.84724659852375295</v>
      </c>
      <c r="BT151">
        <v>0.84488127820556502</v>
      </c>
      <c r="BU151">
        <v>0.84195818898668595</v>
      </c>
      <c r="BV151">
        <v>0.83846564646294697</v>
      </c>
      <c r="BW151">
        <v>0.83439016441125702</v>
      </c>
      <c r="BX151">
        <v>0.82971663874131396</v>
      </c>
      <c r="BY151" s="5">
        <v>0.82442857916333401</v>
      </c>
      <c r="CA151" s="13">
        <v>9800</v>
      </c>
      <c r="CB151">
        <v>0.335700279591999</v>
      </c>
      <c r="CC151">
        <v>0.33526860377103102</v>
      </c>
      <c r="CD151">
        <v>0.33390891506223902</v>
      </c>
      <c r="CE151">
        <v>0.33163290288750102</v>
      </c>
      <c r="CF151">
        <v>0.32846009697942502</v>
      </c>
      <c r="CG151">
        <v>0.32441764943162399</v>
      </c>
      <c r="CH151">
        <v>0.31954002697839201</v>
      </c>
      <c r="CI151">
        <v>0.31386861292269602</v>
      </c>
      <c r="CJ151">
        <v>0.30745121852255802</v>
      </c>
      <c r="CK151">
        <v>0.30034150452791503</v>
      </c>
      <c r="CL151" s="5">
        <v>0.29259831506587802</v>
      </c>
      <c r="CN151" s="13">
        <v>9800</v>
      </c>
      <c r="CO151">
        <v>0.87584838984457103</v>
      </c>
      <c r="CP151">
        <v>0.87565365379538995</v>
      </c>
      <c r="CQ151">
        <v>0.87498491101294695</v>
      </c>
      <c r="CR151">
        <v>0.87383837503575901</v>
      </c>
      <c r="CS151">
        <v>0.87220780625633898</v>
      </c>
      <c r="CT151">
        <v>0.87008455152208797</v>
      </c>
      <c r="CU151">
        <v>0.86745760397867899</v>
      </c>
      <c r="CV151">
        <v>0.86431368712092904</v>
      </c>
      <c r="CW151">
        <v>0.86063736787896195</v>
      </c>
      <c r="CX151">
        <v>0.85641120424842299</v>
      </c>
      <c r="CY151" s="5">
        <v>0.85161593344394104</v>
      </c>
      <c r="DA151" s="13">
        <v>9800</v>
      </c>
      <c r="DB151">
        <v>0.41994881607142398</v>
      </c>
      <c r="DC151">
        <v>0.41947975577955199</v>
      </c>
      <c r="DD151">
        <v>0.41799601362134098</v>
      </c>
      <c r="DE151">
        <v>0.415507209125142</v>
      </c>
      <c r="DF151">
        <v>0.41202954325802998</v>
      </c>
      <c r="DG151">
        <v>0.40758575391414198</v>
      </c>
      <c r="DH151">
        <v>0.40220504276955799</v>
      </c>
      <c r="DI151">
        <v>0.39592296433413698</v>
      </c>
      <c r="DJ151">
        <v>0.38878126609692798</v>
      </c>
      <c r="DK151">
        <v>0.38082766740985802</v>
      </c>
      <c r="DL151" s="5">
        <v>0.37211556444055499</v>
      </c>
      <c r="DN151" s="13">
        <v>9800</v>
      </c>
      <c r="DO151">
        <v>0.65154108747693695</v>
      </c>
      <c r="DP151">
        <v>0.65111490775410896</v>
      </c>
      <c r="DQ151">
        <v>0.64973992154462801</v>
      </c>
      <c r="DR151">
        <v>0.64741698986704199</v>
      </c>
      <c r="DS151">
        <v>0.644147825863704</v>
      </c>
      <c r="DT151">
        <v>0.63993519866806203</v>
      </c>
      <c r="DU151">
        <v>0.63478321501366197</v>
      </c>
      <c r="DV151">
        <v>0.62869767398394405</v>
      </c>
      <c r="DW151">
        <v>0.62168648788410696</v>
      </c>
      <c r="DX151">
        <v>0.61376015923136995</v>
      </c>
      <c r="DY151" s="5">
        <v>0.60493230041013402</v>
      </c>
      <c r="EA151" s="13">
        <v>9800</v>
      </c>
      <c r="EB151">
        <v>0.83080823634037504</v>
      </c>
      <c r="EC151">
        <v>0.830566865207646</v>
      </c>
      <c r="ED151">
        <v>0.82973567665828196</v>
      </c>
      <c r="EE151">
        <v>0.82831133401526102</v>
      </c>
      <c r="EF151">
        <v>0.82628839554636602</v>
      </c>
      <c r="EG151">
        <v>0.82365938445206099</v>
      </c>
      <c r="EH151">
        <v>0.82041489350393404</v>
      </c>
      <c r="EI151">
        <v>0.81654372960994304</v>
      </c>
      <c r="EJ151">
        <v>0.81203310386406302</v>
      </c>
      <c r="EK151">
        <v>0.80686887243197902</v>
      </c>
      <c r="EL151" s="5">
        <v>0.80103583303888803</v>
      </c>
      <c r="EN151" s="13">
        <v>9800</v>
      </c>
      <c r="EO151">
        <v>0.83080823634037504</v>
      </c>
      <c r="EP151">
        <v>0.830566865207646</v>
      </c>
      <c r="EQ151">
        <v>0.82973567665828196</v>
      </c>
      <c r="ER151">
        <v>0.82831133401526102</v>
      </c>
      <c r="ES151">
        <v>0.82628839554636602</v>
      </c>
      <c r="ET151">
        <v>0.82365938445206099</v>
      </c>
      <c r="EU151">
        <v>0.82041489350393404</v>
      </c>
      <c r="EV151">
        <v>0.81654372960994304</v>
      </c>
      <c r="EW151">
        <v>0.81203310386406302</v>
      </c>
      <c r="EX151">
        <v>0.80686887243197902</v>
      </c>
      <c r="EY151" s="5">
        <v>0.80103583303888803</v>
      </c>
      <c r="FA151" s="13">
        <v>9800</v>
      </c>
      <c r="FB151">
        <v>0.49384700265717701</v>
      </c>
      <c r="FC151">
        <v>0.49336858952177898</v>
      </c>
      <c r="FD151">
        <v>0.49184801210383899</v>
      </c>
      <c r="FE151">
        <v>0.48929229816320902</v>
      </c>
      <c r="FF151">
        <v>0.48571340807789898</v>
      </c>
      <c r="FG151">
        <v>0.48112832043163101</v>
      </c>
      <c r="FH151">
        <v>0.475559139243867</v>
      </c>
      <c r="FI151">
        <v>0.46903321110194701</v>
      </c>
      <c r="FJ151">
        <v>0.46158323726454897</v>
      </c>
      <c r="FK151">
        <v>0.45324736299751001</v>
      </c>
      <c r="FL151" s="5">
        <v>0.44406922426492301</v>
      </c>
      <c r="FN151" s="13">
        <v>9800</v>
      </c>
      <c r="FO151">
        <v>0.56373886076045299</v>
      </c>
      <c r="FP151">
        <v>0.56327123441403504</v>
      </c>
      <c r="FQ151">
        <v>0.56177723672561597</v>
      </c>
      <c r="FR151">
        <v>0.55926113383508302</v>
      </c>
      <c r="FS151">
        <v>0.55573032088734098</v>
      </c>
      <c r="FT151">
        <v>0.55119549070515395</v>
      </c>
      <c r="FU151">
        <v>0.54567085978598295</v>
      </c>
      <c r="FV151">
        <v>0.53917444147589</v>
      </c>
      <c r="FW151">
        <v>0.53172835277341601</v>
      </c>
      <c r="FX151">
        <v>0.523359137733999</v>
      </c>
      <c r="FY151" s="5">
        <v>0.51409808711471205</v>
      </c>
      <c r="GA151" s="13">
        <v>9800</v>
      </c>
      <c r="GB151">
        <v>0.72300144607101302</v>
      </c>
      <c r="GC151">
        <v>0.72263088061861203</v>
      </c>
      <c r="GD151">
        <v>0.72142193447966796</v>
      </c>
      <c r="GE151">
        <v>0.71937317207290696</v>
      </c>
      <c r="GF151">
        <v>0.71648242898909398</v>
      </c>
      <c r="GG151">
        <v>0.71274698725338004</v>
      </c>
      <c r="GH151">
        <v>0.70816382264876199</v>
      </c>
      <c r="GI151">
        <v>0.702729924851617</v>
      </c>
      <c r="GJ151">
        <v>0.69644268999884995</v>
      </c>
      <c r="GK151">
        <v>0.68930038345293798</v>
      </c>
      <c r="GL151" s="5">
        <v>0.68130266800419703</v>
      </c>
      <c r="GN151" s="13">
        <v>9800</v>
      </c>
      <c r="GO151">
        <v>0.80373073822200303</v>
      </c>
      <c r="GP151">
        <v>0.80345169765600899</v>
      </c>
      <c r="GQ151">
        <v>0.802511030668415</v>
      </c>
      <c r="GR151">
        <v>0.800905650628435</v>
      </c>
      <c r="GS151">
        <v>0.798630561319428</v>
      </c>
      <c r="GT151">
        <v>0.79567895620893603</v>
      </c>
      <c r="GU151">
        <v>0.79204236377364501</v>
      </c>
      <c r="GV151">
        <v>0.78771084376460399</v>
      </c>
      <c r="GW151">
        <v>0.78267323932440003</v>
      </c>
      <c r="GX151">
        <v>0.77691748930683702</v>
      </c>
      <c r="GY151" s="5">
        <v>0.77043100409788301</v>
      </c>
      <c r="HA151" s="13">
        <v>9800</v>
      </c>
      <c r="HB151">
        <v>0.75007092654735996</v>
      </c>
      <c r="HC151">
        <v>0.74972696127071603</v>
      </c>
      <c r="HD151">
        <v>0.74859754158946801</v>
      </c>
      <c r="HE151">
        <v>0.74668055260128097</v>
      </c>
      <c r="HF151">
        <v>0.74397267094853003</v>
      </c>
      <c r="HG151">
        <v>0.74046951737912303</v>
      </c>
      <c r="HH151">
        <v>0.73616587444194403</v>
      </c>
      <c r="HI151">
        <v>0.731055971994927</v>
      </c>
      <c r="HJ151">
        <v>0.72513384247569601</v>
      </c>
      <c r="HK151">
        <v>0.71839374643127296</v>
      </c>
      <c r="HL151" s="5">
        <v>0.710830666701737</v>
      </c>
    </row>
    <row r="152" spans="1:220" x14ac:dyDescent="0.25">
      <c r="A152" s="13">
        <v>11200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5">
        <v>0</v>
      </c>
      <c r="N152" s="13">
        <v>11200</v>
      </c>
      <c r="O152">
        <v>7.5586878597366999E-2</v>
      </c>
      <c r="P152">
        <v>7.5452436732729805E-2</v>
      </c>
      <c r="Q152">
        <v>7.5033343462275998E-2</v>
      </c>
      <c r="R152">
        <v>7.4335821330917304E-2</v>
      </c>
      <c r="S152">
        <v>7.3370093452937296E-2</v>
      </c>
      <c r="T152">
        <v>7.2150070777709102E-2</v>
      </c>
      <c r="U152">
        <v>7.06929369960793E-2</v>
      </c>
      <c r="V152">
        <v>6.9018652396538802E-2</v>
      </c>
      <c r="W152">
        <v>6.7149400893900493E-2</v>
      </c>
      <c r="X152">
        <v>6.5109005548585994E-2</v>
      </c>
      <c r="Y152" s="5">
        <v>6.2922337280146998E-2</v>
      </c>
      <c r="AA152" s="13">
        <v>11200</v>
      </c>
      <c r="AB152">
        <v>0.14243935608709599</v>
      </c>
      <c r="AC152">
        <v>0.14220519889431199</v>
      </c>
      <c r="AD152">
        <v>0.14147305003878899</v>
      </c>
      <c r="AE152">
        <v>0.140252589409781</v>
      </c>
      <c r="AF152">
        <v>0.13855978131080399</v>
      </c>
      <c r="AG152">
        <v>0.13641645807105399</v>
      </c>
      <c r="AH152">
        <v>0.133849761516139</v>
      </c>
      <c r="AI152">
        <v>0.130891466051134</v>
      </c>
      <c r="AJ152">
        <v>0.12757721097573799</v>
      </c>
      <c r="AK152">
        <v>0.12394567178879</v>
      </c>
      <c r="AL152" s="5">
        <v>0.12003770069128</v>
      </c>
      <c r="AN152" s="13">
        <v>11200</v>
      </c>
      <c r="AO152">
        <v>0.20463892507046599</v>
      </c>
      <c r="AP152">
        <v>0.20432767574107499</v>
      </c>
      <c r="AQ152">
        <v>0.20335240935496199</v>
      </c>
      <c r="AR152">
        <v>0.20172453885789299</v>
      </c>
      <c r="AS152">
        <v>0.19946295612557599</v>
      </c>
      <c r="AT152">
        <v>0.19659362241270201</v>
      </c>
      <c r="AU152">
        <v>0.19314901288605399</v>
      </c>
      <c r="AV152">
        <v>0.18916743359513499</v>
      </c>
      <c r="AW152">
        <v>0.18469223274339799</v>
      </c>
      <c r="AX152">
        <v>0.17977093059676899</v>
      </c>
      <c r="AY152" s="5">
        <v>0.17445429381414901</v>
      </c>
      <c r="BA152" s="13">
        <v>11200</v>
      </c>
      <c r="BB152">
        <v>0.261785310354687</v>
      </c>
      <c r="BC152">
        <v>0.261416705515918</v>
      </c>
      <c r="BD152">
        <v>0.26025918466666398</v>
      </c>
      <c r="BE152">
        <v>0.25832467421919902</v>
      </c>
      <c r="BF152">
        <v>0.255632988870859</v>
      </c>
      <c r="BG152">
        <v>0.25221148703699903</v>
      </c>
      <c r="BH152">
        <v>0.24809459771883799</v>
      </c>
      <c r="BI152">
        <v>0.243323229354349</v>
      </c>
      <c r="BJ152">
        <v>0.237944073606768</v>
      </c>
      <c r="BK152">
        <v>0.23200881913521601</v>
      </c>
      <c r="BL152" s="5">
        <v>0.22557329220333999</v>
      </c>
      <c r="BN152" s="13">
        <v>11200</v>
      </c>
      <c r="BO152">
        <v>0.86372799386615695</v>
      </c>
      <c r="BP152">
        <v>0.86354036502157905</v>
      </c>
      <c r="BQ152">
        <v>0.86286810422968596</v>
      </c>
      <c r="BR152">
        <v>0.86170796685377105</v>
      </c>
      <c r="BS152">
        <v>0.86005462729469795</v>
      </c>
      <c r="BT152">
        <v>0.85790071393352096</v>
      </c>
      <c r="BU152">
        <v>0.85523686330386695</v>
      </c>
      <c r="BV152">
        <v>0.85205179786468199</v>
      </c>
      <c r="BW152">
        <v>0.84833243227877098</v>
      </c>
      <c r="BX152">
        <v>0.84406401332904002</v>
      </c>
      <c r="BY152" s="5">
        <v>0.83923029858174103</v>
      </c>
      <c r="CA152" s="13">
        <v>11200</v>
      </c>
      <c r="CB152">
        <v>0.35896143793707502</v>
      </c>
      <c r="CC152">
        <v>0.35852547045411198</v>
      </c>
      <c r="CD152">
        <v>0.35714913123064002</v>
      </c>
      <c r="CE152">
        <v>0.35484331503771599</v>
      </c>
      <c r="CF152">
        <v>0.351626259755975</v>
      </c>
      <c r="CG152">
        <v>0.34752337786357701</v>
      </c>
      <c r="CH152">
        <v>0.342567016306423</v>
      </c>
      <c r="CI152">
        <v>0.33679614233006999</v>
      </c>
      <c r="CJ152">
        <v>0.33025595263589802</v>
      </c>
      <c r="CK152">
        <v>0.322997403477639</v>
      </c>
      <c r="CL152" s="5">
        <v>0.31507666020515501</v>
      </c>
      <c r="CN152" s="13">
        <v>11200</v>
      </c>
      <c r="CO152">
        <v>0.89066708050660603</v>
      </c>
      <c r="CP152">
        <v>0.89050132623003997</v>
      </c>
      <c r="CQ152">
        <v>0.88991968633434104</v>
      </c>
      <c r="CR152">
        <v>0.88891869347647401</v>
      </c>
      <c r="CS152">
        <v>0.88749262202702295</v>
      </c>
      <c r="CT152">
        <v>0.88563350998958001</v>
      </c>
      <c r="CU152">
        <v>0.88333119336431698</v>
      </c>
      <c r="CV152">
        <v>0.88057335627678601</v>
      </c>
      <c r="CW152">
        <v>0.87734560095389302</v>
      </c>
      <c r="CX152">
        <v>0.87363154226842399</v>
      </c>
      <c r="CY152" s="5">
        <v>0.86941293207683201</v>
      </c>
      <c r="DA152" s="13">
        <v>11200</v>
      </c>
      <c r="DB152">
        <v>0.44512333319388497</v>
      </c>
      <c r="DC152">
        <v>0.44465831161860903</v>
      </c>
      <c r="DD152">
        <v>0.44318297515042199</v>
      </c>
      <c r="DE152">
        <v>0.440705864513043</v>
      </c>
      <c r="DF152">
        <v>0.437241405295693</v>
      </c>
      <c r="DG152">
        <v>0.43280990406747399</v>
      </c>
      <c r="DH152">
        <v>0.427437532489233</v>
      </c>
      <c r="DI152">
        <v>0.421156290252656</v>
      </c>
      <c r="DJ152">
        <v>0.41400393544898201</v>
      </c>
      <c r="DK152">
        <v>0.40602386924089401</v>
      </c>
      <c r="DL152" s="5">
        <v>0.397264960737854</v>
      </c>
      <c r="DN152" s="13">
        <v>11200</v>
      </c>
      <c r="DO152">
        <v>0.67441650115352603</v>
      </c>
      <c r="DP152">
        <v>0.674015250510416</v>
      </c>
      <c r="DQ152">
        <v>0.67271309955046499</v>
      </c>
      <c r="DR152">
        <v>0.67051015052411</v>
      </c>
      <c r="DS152">
        <v>0.66740683001089995</v>
      </c>
      <c r="DT152">
        <v>0.66340407508548105</v>
      </c>
      <c r="DU152">
        <v>0.65850359218508303</v>
      </c>
      <c r="DV152">
        <v>0.65270818609492798</v>
      </c>
      <c r="DW152">
        <v>0.64602215466761803</v>
      </c>
      <c r="DX152">
        <v>0.63845174250471204</v>
      </c>
      <c r="DY152" s="5">
        <v>0.63000564390855396</v>
      </c>
      <c r="EA152" s="13">
        <v>11200</v>
      </c>
      <c r="EB152">
        <v>0.84466112163332996</v>
      </c>
      <c r="EC152">
        <v>0.84444454194997198</v>
      </c>
      <c r="ED152">
        <v>0.84368781290618899</v>
      </c>
      <c r="EE152">
        <v>0.84238768493215699</v>
      </c>
      <c r="EF152">
        <v>0.84053884344804197</v>
      </c>
      <c r="EG152">
        <v>0.83813396237200899</v>
      </c>
      <c r="EH152">
        <v>0.83516378449065998</v>
      </c>
      <c r="EI152">
        <v>0.83161723320516401</v>
      </c>
      <c r="EJ152">
        <v>0.82748156065386802</v>
      </c>
      <c r="EK152">
        <v>0.82274253732842195</v>
      </c>
      <c r="EL152" s="5">
        <v>0.81738468809422304</v>
      </c>
      <c r="EN152" s="13">
        <v>11200</v>
      </c>
      <c r="EO152">
        <v>0.84466112163332996</v>
      </c>
      <c r="EP152">
        <v>0.84444454194997198</v>
      </c>
      <c r="EQ152">
        <v>0.84368781290618899</v>
      </c>
      <c r="ER152">
        <v>0.84238768493215699</v>
      </c>
      <c r="ES152">
        <v>0.84053884344804197</v>
      </c>
      <c r="ET152">
        <v>0.83813396237200899</v>
      </c>
      <c r="EU152">
        <v>0.83516378449065998</v>
      </c>
      <c r="EV152">
        <v>0.83161723320516401</v>
      </c>
      <c r="EW152">
        <v>0.82748156065386802</v>
      </c>
      <c r="EX152">
        <v>0.82274253732842195</v>
      </c>
      <c r="EY152" s="5">
        <v>0.81738468809422304</v>
      </c>
      <c r="FA152" s="13">
        <v>11200</v>
      </c>
      <c r="FB152">
        <v>0.51947154361290104</v>
      </c>
      <c r="FC152">
        <v>0.51900492197193104</v>
      </c>
      <c r="FD152">
        <v>0.51751634682382497</v>
      </c>
      <c r="FE152">
        <v>0.51501169180428996</v>
      </c>
      <c r="FF152">
        <v>0.51150100149160205</v>
      </c>
      <c r="FG152">
        <v>0.50699859988178797</v>
      </c>
      <c r="FH152">
        <v>0.50152323153442802</v>
      </c>
      <c r="FI152">
        <v>0.49509822515118401</v>
      </c>
      <c r="FJ152">
        <v>0.487751666276945</v>
      </c>
      <c r="FK152">
        <v>0.47951656289610201</v>
      </c>
      <c r="FL152" s="5">
        <v>0.47043098518566301</v>
      </c>
      <c r="FN152" s="13">
        <v>11200</v>
      </c>
      <c r="FO152">
        <v>0.58875940592211795</v>
      </c>
      <c r="FP152">
        <v>0.58831030905426795</v>
      </c>
      <c r="FQ152">
        <v>0.58686907568454305</v>
      </c>
      <c r="FR152">
        <v>0.58443890799883602</v>
      </c>
      <c r="FS152">
        <v>0.581025420500343</v>
      </c>
      <c r="FT152">
        <v>0.57663681169535597</v>
      </c>
      <c r="FU152">
        <v>0.57128409681796</v>
      </c>
      <c r="FV152">
        <v>0.56498139371220402</v>
      </c>
      <c r="FW152">
        <v>0.55774625104699904</v>
      </c>
      <c r="FX152">
        <v>0.54960000484440497</v>
      </c>
      <c r="FY152" s="5">
        <v>0.54056814603409098</v>
      </c>
      <c r="GA152" s="13">
        <v>11200</v>
      </c>
      <c r="GB152">
        <v>0.74302043295940301</v>
      </c>
      <c r="GC152">
        <v>0.74267731655172997</v>
      </c>
      <c r="GD152">
        <v>0.741549584840825</v>
      </c>
      <c r="GE152">
        <v>0.739635386974412</v>
      </c>
      <c r="GF152">
        <v>0.73693184058444905</v>
      </c>
      <c r="GG152">
        <v>0.73343518215419801</v>
      </c>
      <c r="GH152">
        <v>0.729140980242732</v>
      </c>
      <c r="GI152">
        <v>0.72404441326284297</v>
      </c>
      <c r="GJ152">
        <v>0.71814061289570197</v>
      </c>
      <c r="GK152">
        <v>0.71142507298301905</v>
      </c>
      <c r="GL152" s="5">
        <v>0.70389412187279299</v>
      </c>
      <c r="GN152" s="13">
        <v>11200</v>
      </c>
      <c r="GO152">
        <v>0.81933933745707099</v>
      </c>
      <c r="GP152">
        <v>0.819086623067246</v>
      </c>
      <c r="GQ152">
        <v>0.81822470517177703</v>
      </c>
      <c r="GR152">
        <v>0.81675047368938802</v>
      </c>
      <c r="GS152">
        <v>0.81465887218204902</v>
      </c>
      <c r="GT152">
        <v>0.81194297688414996</v>
      </c>
      <c r="GU152">
        <v>0.80859411277730397</v>
      </c>
      <c r="GV152">
        <v>0.80460201111705199</v>
      </c>
      <c r="GW152">
        <v>0.79995501314698103</v>
      </c>
      <c r="GX152">
        <v>0.794640324605563</v>
      </c>
      <c r="GY152" s="5">
        <v>0.78864432507922899</v>
      </c>
      <c r="HA152" s="13">
        <v>11200</v>
      </c>
      <c r="HB152">
        <v>0.76875114461915794</v>
      </c>
      <c r="HC152">
        <v>0.768434784331959</v>
      </c>
      <c r="HD152">
        <v>0.76738735601546504</v>
      </c>
      <c r="HE152">
        <v>0.76560646406249799</v>
      </c>
      <c r="HF152">
        <v>0.76308829240260101</v>
      </c>
      <c r="HG152">
        <v>0.75982773267091397</v>
      </c>
      <c r="HH152">
        <v>0.75581856778313095</v>
      </c>
      <c r="HI152">
        <v>0.751053713960398</v>
      </c>
      <c r="HJ152">
        <v>0.74552552400101701</v>
      </c>
      <c r="HK152">
        <v>0.73922615374437395</v>
      </c>
      <c r="HL152" s="5">
        <v>0.73214799223846805</v>
      </c>
    </row>
    <row r="153" spans="1:220" x14ac:dyDescent="0.25">
      <c r="A153" s="13">
        <v>12600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5">
        <v>0</v>
      </c>
      <c r="N153" s="13">
        <v>12600</v>
      </c>
      <c r="O153">
        <v>8.3300465757327594E-2</v>
      </c>
      <c r="P153">
        <v>8.3156417759627593E-2</v>
      </c>
      <c r="Q153">
        <v>8.2707116908819905E-2</v>
      </c>
      <c r="R153">
        <v>8.1959049712507503E-2</v>
      </c>
      <c r="S153">
        <v>8.0922879607499096E-2</v>
      </c>
      <c r="T153">
        <v>7.9613129263209001E-2</v>
      </c>
      <c r="U153">
        <v>7.8047758383093802E-2</v>
      </c>
      <c r="V153">
        <v>7.6247658221168899E-2</v>
      </c>
      <c r="W153">
        <v>7.42360869712448E-2</v>
      </c>
      <c r="X153">
        <v>7.2038071338750703E-2</v>
      </c>
      <c r="Y153" s="5">
        <v>6.9679799074076801E-2</v>
      </c>
      <c r="AA153" s="13">
        <v>12600</v>
      </c>
      <c r="AB153">
        <v>0.155820622367638</v>
      </c>
      <c r="AC153">
        <v>0.15557354736048201</v>
      </c>
      <c r="AD153">
        <v>0.15480023093992801</v>
      </c>
      <c r="AE153">
        <v>0.15351049757039101</v>
      </c>
      <c r="AF153">
        <v>0.15172056502409001</v>
      </c>
      <c r="AG153">
        <v>0.14945263929418001</v>
      </c>
      <c r="AH153">
        <v>0.14673437020281399</v>
      </c>
      <c r="AI153">
        <v>0.14359818994654999</v>
      </c>
      <c r="AJ153">
        <v>0.14008056049724499</v>
      </c>
      <c r="AK153">
        <v>0.13622115787246999</v>
      </c>
      <c r="AL153" s="5">
        <v>0.132062021850547</v>
      </c>
      <c r="AN153" s="13">
        <v>12600</v>
      </c>
      <c r="AO153">
        <v>0.222342866966352</v>
      </c>
      <c r="AP153">
        <v>0.22201906843623101</v>
      </c>
      <c r="AQ153">
        <v>0.22100305175961099</v>
      </c>
      <c r="AR153">
        <v>0.21930610372942799</v>
      </c>
      <c r="AS153">
        <v>0.216946930029392</v>
      </c>
      <c r="AT153">
        <v>0.21395127519590601</v>
      </c>
      <c r="AU153">
        <v>0.21035140585374201</v>
      </c>
      <c r="AV153">
        <v>0.20618547310426599</v>
      </c>
      <c r="AW153">
        <v>0.20149677301564101</v>
      </c>
      <c r="AX153">
        <v>0.196332926382281</v>
      </c>
      <c r="AY153" s="5">
        <v>0.190745000314719</v>
      </c>
      <c r="BA153" s="13">
        <v>12600</v>
      </c>
      <c r="BB153">
        <v>0.28266978099692602</v>
      </c>
      <c r="BC153">
        <v>0.28229125937836003</v>
      </c>
      <c r="BD153">
        <v>0.28110045512026</v>
      </c>
      <c r="BE153">
        <v>0.2791088689281</v>
      </c>
      <c r="BF153">
        <v>0.27633563680034701</v>
      </c>
      <c r="BG153">
        <v>0.27280722762765802</v>
      </c>
      <c r="BH153">
        <v>0.26855702646968899</v>
      </c>
      <c r="BI153">
        <v>0.26362481144296102</v>
      </c>
      <c r="BJ153">
        <v>0.25805613397048999</v>
      </c>
      <c r="BK153">
        <v>0.25190161377255499</v>
      </c>
      <c r="BL153" s="5">
        <v>0.24521616148786701</v>
      </c>
      <c r="BN153" s="13">
        <v>12600</v>
      </c>
      <c r="BO153">
        <v>0.87556150805942701</v>
      </c>
      <c r="BP153">
        <v>0.87539610213602403</v>
      </c>
      <c r="BQ153">
        <v>0.87479101160680905</v>
      </c>
      <c r="BR153">
        <v>0.87374318637510695</v>
      </c>
      <c r="BS153">
        <v>0.87224761122542405</v>
      </c>
      <c r="BT153">
        <v>0.87029732934752102</v>
      </c>
      <c r="BU153">
        <v>0.86788347955498701</v>
      </c>
      <c r="BV153">
        <v>0.86499535084189705</v>
      </c>
      <c r="BW153">
        <v>0.86162045848405999</v>
      </c>
      <c r="BX153">
        <v>0.85774464622632096</v>
      </c>
      <c r="BY153" s="5">
        <v>0.85335221923555304</v>
      </c>
      <c r="CA153" s="13">
        <v>12600</v>
      </c>
      <c r="CB153">
        <v>0.383555628770403</v>
      </c>
      <c r="CC153">
        <v>0.38311770743134299</v>
      </c>
      <c r="CD153">
        <v>0.38173162181551701</v>
      </c>
      <c r="CE153">
        <v>0.37940738183817702</v>
      </c>
      <c r="CF153">
        <v>0.37616178042760801</v>
      </c>
      <c r="CG153">
        <v>0.37201827218125899</v>
      </c>
      <c r="CH153">
        <v>0.36700679821372001</v>
      </c>
      <c r="CI153">
        <v>0.36116355345398998</v>
      </c>
      <c r="CJ153">
        <v>0.35453069191492098</v>
      </c>
      <c r="CK153">
        <v>0.34715596512803698</v>
      </c>
      <c r="CL153" s="5">
        <v>0.33909228920281098</v>
      </c>
      <c r="CN153" s="13">
        <v>12600</v>
      </c>
      <c r="CO153">
        <v>0.91013949996008403</v>
      </c>
      <c r="CP153">
        <v>0.91000822864601705</v>
      </c>
      <c r="CQ153">
        <v>0.909528265659585</v>
      </c>
      <c r="CR153">
        <v>0.90869644964779195</v>
      </c>
      <c r="CS153">
        <v>0.90750754765937702</v>
      </c>
      <c r="CT153">
        <v>0.90595426034641602</v>
      </c>
      <c r="CU153">
        <v>0.90402723223769399</v>
      </c>
      <c r="CV153">
        <v>0.90171506978613503</v>
      </c>
      <c r="CW153">
        <v>0.89900437054413995</v>
      </c>
      <c r="CX153">
        <v>0.89587976740076403</v>
      </c>
      <c r="CY153" s="5">
        <v>0.89232399232013904</v>
      </c>
      <c r="DA153" s="13">
        <v>12600</v>
      </c>
      <c r="DB153">
        <v>0.47126608208507398</v>
      </c>
      <c r="DC153">
        <v>0.47080801121020699</v>
      </c>
      <c r="DD153">
        <v>0.46934981513143598</v>
      </c>
      <c r="DE153">
        <v>0.46689892067794903</v>
      </c>
      <c r="DF153">
        <v>0.46346791409656601</v>
      </c>
      <c r="DG153">
        <v>0.45907457146437403</v>
      </c>
      <c r="DH153">
        <v>0.45374189171370399</v>
      </c>
      <c r="DI153">
        <v>0.44749812362076002</v>
      </c>
      <c r="DJ153">
        <v>0.440376775738681</v>
      </c>
      <c r="DK153">
        <v>0.43241659618959399</v>
      </c>
      <c r="DL153" s="5">
        <v>0.42366150771255801</v>
      </c>
      <c r="DN153" s="13">
        <v>12600</v>
      </c>
      <c r="DO153">
        <v>0.69706324352726001</v>
      </c>
      <c r="DP153">
        <v>0.69668837473847001</v>
      </c>
      <c r="DQ153">
        <v>0.69546363313332304</v>
      </c>
      <c r="DR153">
        <v>0.69338847764549105</v>
      </c>
      <c r="DS153">
        <v>0.69046223856716704</v>
      </c>
      <c r="DT153">
        <v>0.68668428294912698</v>
      </c>
      <c r="DU153">
        <v>0.68205424607527898</v>
      </c>
      <c r="DV153">
        <v>0.67657232811694901</v>
      </c>
      <c r="DW153">
        <v>0.67023965382925299</v>
      </c>
      <c r="DX153">
        <v>0.66305869133626405</v>
      </c>
      <c r="DY153" s="5">
        <v>0.65503372368528001</v>
      </c>
      <c r="EA153" s="13">
        <v>12600</v>
      </c>
      <c r="EB153">
        <v>0.85789767758278002</v>
      </c>
      <c r="EC153">
        <v>0.85770505584994705</v>
      </c>
      <c r="ED153">
        <v>0.85702046997750103</v>
      </c>
      <c r="EE153">
        <v>0.85584081038039195</v>
      </c>
      <c r="EF153">
        <v>0.85416097919332401</v>
      </c>
      <c r="EG153">
        <v>0.85197392907140901</v>
      </c>
      <c r="EH153">
        <v>0.84927072208771304</v>
      </c>
      <c r="EI153">
        <v>0.84604061260621199</v>
      </c>
      <c r="EJ153">
        <v>0.84227115856717205</v>
      </c>
      <c r="EK153">
        <v>0.837948365901933</v>
      </c>
      <c r="EL153" s="5">
        <v>0.83305687081830704</v>
      </c>
      <c r="EN153" s="13">
        <v>12600</v>
      </c>
      <c r="EO153">
        <v>0.85789767758278002</v>
      </c>
      <c r="EP153">
        <v>0.85770505584994705</v>
      </c>
      <c r="EQ153">
        <v>0.85702046997750103</v>
      </c>
      <c r="ER153">
        <v>0.85584081038039195</v>
      </c>
      <c r="ES153">
        <v>0.85416097919332401</v>
      </c>
      <c r="ET153">
        <v>0.85197392907140901</v>
      </c>
      <c r="EU153">
        <v>0.84927072208771304</v>
      </c>
      <c r="EV153">
        <v>0.84604061260621199</v>
      </c>
      <c r="EW153">
        <v>0.84227115856717205</v>
      </c>
      <c r="EX153">
        <v>0.837948365901933</v>
      </c>
      <c r="EY153" s="5">
        <v>0.83305687081830704</v>
      </c>
      <c r="FA153" s="13">
        <v>12600</v>
      </c>
      <c r="FB153">
        <v>0.54567215343922604</v>
      </c>
      <c r="FC153">
        <v>0.54522022504457601</v>
      </c>
      <c r="FD153">
        <v>0.543772450021625</v>
      </c>
      <c r="FE153">
        <v>0.54133357527958004</v>
      </c>
      <c r="FF153">
        <v>0.53791176910736505</v>
      </c>
      <c r="FG153">
        <v>0.53351874479932104</v>
      </c>
      <c r="FH153">
        <v>0.52816992510349203</v>
      </c>
      <c r="FI153">
        <v>0.52188463902634796</v>
      </c>
      <c r="FJ153">
        <v>0.51468633970427602</v>
      </c>
      <c r="FK153">
        <v>0.50660282918436195</v>
      </c>
      <c r="FL153" s="5">
        <v>0.49766647325426999</v>
      </c>
      <c r="FN153" s="13">
        <v>12600</v>
      </c>
      <c r="FO153">
        <v>0.613975720907183</v>
      </c>
      <c r="FP153">
        <v>0.61354761487706</v>
      </c>
      <c r="FQ153">
        <v>0.61216669371641996</v>
      </c>
      <c r="FR153">
        <v>0.60983517564527101</v>
      </c>
      <c r="FS153">
        <v>0.60655702276791601</v>
      </c>
      <c r="FT153">
        <v>0.60233810905951601</v>
      </c>
      <c r="FU153">
        <v>0.59718645030376405</v>
      </c>
      <c r="FV153">
        <v>0.59111249031079904</v>
      </c>
      <c r="FW153">
        <v>0.58412943531225103</v>
      </c>
      <c r="FX153">
        <v>0.57625362562595195</v>
      </c>
      <c r="FY153" s="5">
        <v>0.56750493063365604</v>
      </c>
      <c r="GA153" s="13">
        <v>12600</v>
      </c>
      <c r="GB153">
        <v>0.762558672470114</v>
      </c>
      <c r="GC153">
        <v>0.76224345710033004</v>
      </c>
      <c r="GD153">
        <v>0.76119851436032404</v>
      </c>
      <c r="GE153">
        <v>0.75942168880013505</v>
      </c>
      <c r="GF153">
        <v>0.75690956472417803</v>
      </c>
      <c r="GG153">
        <v>0.75365759169467095</v>
      </c>
      <c r="GH153">
        <v>0.74966026347161696</v>
      </c>
      <c r="GI153">
        <v>0.74491135275653297</v>
      </c>
      <c r="GJ153">
        <v>0.73940420388804895</v>
      </c>
      <c r="GK153">
        <v>0.73313208488244497</v>
      </c>
      <c r="GL153" s="5">
        <v>0.72608859890947897</v>
      </c>
      <c r="GN153" s="13">
        <v>12600</v>
      </c>
      <c r="GO153">
        <v>0.83433277929245397</v>
      </c>
      <c r="GP153">
        <v>0.83410581171226705</v>
      </c>
      <c r="GQ153">
        <v>0.83332110180030405</v>
      </c>
      <c r="GR153">
        <v>0.83197558770346602</v>
      </c>
      <c r="GS153">
        <v>0.83006427357854795</v>
      </c>
      <c r="GT153">
        <v>0.82758029006351697</v>
      </c>
      <c r="GU153">
        <v>0.82451498368125498</v>
      </c>
      <c r="GV153">
        <v>0.82085803914642597</v>
      </c>
      <c r="GW153">
        <v>0.81659763902313298</v>
      </c>
      <c r="GX153">
        <v>0.81172066530520204</v>
      </c>
      <c r="GY153" s="5">
        <v>0.80621294727483195</v>
      </c>
      <c r="HA153" s="13">
        <v>12600</v>
      </c>
      <c r="HB153">
        <v>0.78688568155906202</v>
      </c>
      <c r="HC153">
        <v>0.78659700252074605</v>
      </c>
      <c r="HD153">
        <v>0.785632006498589</v>
      </c>
      <c r="HE153">
        <v>0.78398811890478304</v>
      </c>
      <c r="HF153">
        <v>0.78166120113819004</v>
      </c>
      <c r="HG153">
        <v>0.77864565506663697</v>
      </c>
      <c r="HH153">
        <v>0.77493457343632799</v>
      </c>
      <c r="HI153">
        <v>0.77051993946602104</v>
      </c>
      <c r="HJ153">
        <v>0.76539287895956198</v>
      </c>
      <c r="HK153">
        <v>0.75954396785340395</v>
      </c>
      <c r="HL153" s="5">
        <v>0.75296359720292605</v>
      </c>
    </row>
    <row r="154" spans="1:220" x14ac:dyDescent="0.25">
      <c r="A154" s="13">
        <v>14000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5">
        <v>0</v>
      </c>
      <c r="N154" s="13">
        <v>14000</v>
      </c>
      <c r="O154">
        <v>9.8172707527322198E-2</v>
      </c>
      <c r="P154">
        <v>9.8006463032028299E-2</v>
      </c>
      <c r="Q154">
        <v>9.7487462035772895E-2</v>
      </c>
      <c r="R154">
        <v>9.6622993236815002E-2</v>
      </c>
      <c r="S154">
        <v>9.5425049389343194E-2</v>
      </c>
      <c r="T154">
        <v>9.3909982179129006E-2</v>
      </c>
      <c r="U154">
        <v>9.2098042563628302E-2</v>
      </c>
      <c r="V154">
        <v>9.0012828831976102E-2</v>
      </c>
      <c r="W154">
        <v>8.7680667836580697E-2</v>
      </c>
      <c r="X154">
        <v>8.5129956220730094E-2</v>
      </c>
      <c r="Y154" s="5">
        <v>8.2390488111314594E-2</v>
      </c>
      <c r="AA154" s="13">
        <v>14000</v>
      </c>
      <c r="AB154">
        <v>0.181073835938383</v>
      </c>
      <c r="AC154">
        <v>0.180796900384115</v>
      </c>
      <c r="AD154">
        <v>0.179928616523572</v>
      </c>
      <c r="AE154">
        <v>0.17847946270387099</v>
      </c>
      <c r="AF154">
        <v>0.17646676374033601</v>
      </c>
      <c r="AG154">
        <v>0.17391428867834199</v>
      </c>
      <c r="AH154">
        <v>0.17085170797267599</v>
      </c>
      <c r="AI154">
        <v>0.167313930336871</v>
      </c>
      <c r="AJ154">
        <v>0.16334034305056599</v>
      </c>
      <c r="AK154">
        <v>0.158973981719532</v>
      </c>
      <c r="AL154" s="5">
        <v>0.15426065639429301</v>
      </c>
      <c r="AN154" s="13">
        <v>14000</v>
      </c>
      <c r="AO154">
        <v>0.25510826740195502</v>
      </c>
      <c r="AP154">
        <v>0.25475483401253401</v>
      </c>
      <c r="AQ154">
        <v>0.25364300939544099</v>
      </c>
      <c r="AR154">
        <v>0.25178424054003401</v>
      </c>
      <c r="AS154">
        <v>0.24919754200694</v>
      </c>
      <c r="AT154">
        <v>0.245909155448613</v>
      </c>
      <c r="AU154">
        <v>0.24195208356822601</v>
      </c>
      <c r="AV154">
        <v>0.23736551017136701</v>
      </c>
      <c r="AW154">
        <v>0.232194120393524</v>
      </c>
      <c r="AX154">
        <v>0.226487337126969</v>
      </c>
      <c r="AY154" s="5">
        <v>0.22029849117070399</v>
      </c>
      <c r="BA154" s="13">
        <v>14000</v>
      </c>
      <c r="BB154">
        <v>0.32064780229193401</v>
      </c>
      <c r="BC154">
        <v>0.32024438058565102</v>
      </c>
      <c r="BD154">
        <v>0.31897101805099898</v>
      </c>
      <c r="BE154">
        <v>0.31683882040019901</v>
      </c>
      <c r="BF154">
        <v>0.31386632199169501</v>
      </c>
      <c r="BG154">
        <v>0.31007924880829302</v>
      </c>
      <c r="BH154">
        <v>0.30551018824141302</v>
      </c>
      <c r="BI154">
        <v>0.30019816881794498</v>
      </c>
      <c r="BJ154">
        <v>0.29418815386497099</v>
      </c>
      <c r="BK154">
        <v>0.287530454072707</v>
      </c>
      <c r="BL154" s="5">
        <v>0.28028006510188203</v>
      </c>
      <c r="BN154" s="13">
        <v>14000</v>
      </c>
      <c r="BO154">
        <v>0.893805912633995</v>
      </c>
      <c r="BP154">
        <v>0.893670464143418</v>
      </c>
      <c r="BQ154">
        <v>0.89315341109681901</v>
      </c>
      <c r="BR154">
        <v>0.89225188001501199</v>
      </c>
      <c r="BS154">
        <v>0.89096113346872097</v>
      </c>
      <c r="BT154">
        <v>0.88927457936707299</v>
      </c>
      <c r="BU154">
        <v>0.88718378771732498</v>
      </c>
      <c r="BV154">
        <v>0.88467851805230302</v>
      </c>
      <c r="BW154">
        <v>0.88174676124210705</v>
      </c>
      <c r="BX154">
        <v>0.87837479974953503</v>
      </c>
      <c r="BY154" s="5">
        <v>0.87454729058937597</v>
      </c>
      <c r="CA154" s="13">
        <v>14000</v>
      </c>
      <c r="CB154">
        <v>0.42699367874570099</v>
      </c>
      <c r="CC154">
        <v>0.42654512613254703</v>
      </c>
      <c r="CD154">
        <v>0.42511843734432703</v>
      </c>
      <c r="CE154">
        <v>0.42272239377126702</v>
      </c>
      <c r="CF154">
        <v>0.41937179883688802</v>
      </c>
      <c r="CG154">
        <v>0.41508743479203902</v>
      </c>
      <c r="CH154">
        <v>0.40989599427183798</v>
      </c>
      <c r="CI154">
        <v>0.403829979953301</v>
      </c>
      <c r="CJ154">
        <v>0.39692756401790402</v>
      </c>
      <c r="CK154">
        <v>0.38923239788471498</v>
      </c>
      <c r="CL154" s="5">
        <v>0.38079336206195402</v>
      </c>
      <c r="CN154" s="13">
        <v>14000</v>
      </c>
      <c r="CO154">
        <v>0.92638060593470894</v>
      </c>
      <c r="CP154">
        <v>0.926279345020807</v>
      </c>
      <c r="CQ154">
        <v>0.92588796756983305</v>
      </c>
      <c r="CR154">
        <v>0.92520367030519501</v>
      </c>
      <c r="CS154">
        <v>0.92422180445398305</v>
      </c>
      <c r="CT154">
        <v>0.92293587007182598</v>
      </c>
      <c r="CU154">
        <v>0.92133751044794598</v>
      </c>
      <c r="CV154">
        <v>0.91941650870136404</v>
      </c>
      <c r="CW154">
        <v>0.91716078920022104</v>
      </c>
      <c r="CX154">
        <v>0.91455642691424999</v>
      </c>
      <c r="CY154" s="5">
        <v>0.91158766824936899</v>
      </c>
      <c r="DA154" s="13">
        <v>14000</v>
      </c>
      <c r="DB154">
        <v>0.51629378321339103</v>
      </c>
      <c r="DC154">
        <v>0.51584040729311098</v>
      </c>
      <c r="DD154">
        <v>0.51438779481358998</v>
      </c>
      <c r="DE154">
        <v>0.511941738328477</v>
      </c>
      <c r="DF154">
        <v>0.50851213875968204</v>
      </c>
      <c r="DG154">
        <v>0.50411309526331805</v>
      </c>
      <c r="DH154">
        <v>0.49876302182795001</v>
      </c>
      <c r="DI154">
        <v>0.49248478186160499</v>
      </c>
      <c r="DJ154">
        <v>0.48530582931653798</v>
      </c>
      <c r="DK154">
        <v>0.47725834228825298</v>
      </c>
      <c r="DL154" s="5">
        <v>0.46837933273558902</v>
      </c>
      <c r="DN154" s="13">
        <v>14000</v>
      </c>
      <c r="DO154">
        <v>0.73367029562991903</v>
      </c>
      <c r="DP154">
        <v>0.73333109670854801</v>
      </c>
      <c r="DQ154">
        <v>0.73220813233574999</v>
      </c>
      <c r="DR154">
        <v>0.73029988409780999</v>
      </c>
      <c r="DS154">
        <v>0.72760402913195699</v>
      </c>
      <c r="DT154">
        <v>0.72411758501866297</v>
      </c>
      <c r="DU154">
        <v>0.71983711445901799</v>
      </c>
      <c r="DV154">
        <v>0.71475899073722404</v>
      </c>
      <c r="DW154">
        <v>0.708879724346827</v>
      </c>
      <c r="DX154">
        <v>0.70219634998592995</v>
      </c>
      <c r="DY154" s="5">
        <v>0.69470687139044396</v>
      </c>
      <c r="EA154" s="13">
        <v>14000</v>
      </c>
      <c r="EB154">
        <v>0.87839524200556496</v>
      </c>
      <c r="EC154">
        <v>0.87823492828309302</v>
      </c>
      <c r="ED154">
        <v>0.87764512377038095</v>
      </c>
      <c r="EE154">
        <v>0.87662282106789402</v>
      </c>
      <c r="EF154">
        <v>0.87516307310972397</v>
      </c>
      <c r="EG154">
        <v>0.87325901421261698</v>
      </c>
      <c r="EH154">
        <v>0.87090189366646498</v>
      </c>
      <c r="EI154">
        <v>0.86808112538064597</v>
      </c>
      <c r="EJ154">
        <v>0.86478435766008799</v>
      </c>
      <c r="EK154">
        <v>0.860997567530431</v>
      </c>
      <c r="EL154" s="5">
        <v>0.85670518419158104</v>
      </c>
      <c r="EN154" s="13">
        <v>14000</v>
      </c>
      <c r="EO154">
        <v>0.87839524200556496</v>
      </c>
      <c r="EP154">
        <v>0.87823492828309302</v>
      </c>
      <c r="EQ154">
        <v>0.87764512377038095</v>
      </c>
      <c r="ER154">
        <v>0.87662282106789402</v>
      </c>
      <c r="ES154">
        <v>0.87516307310972397</v>
      </c>
      <c r="ET154">
        <v>0.87325901421261698</v>
      </c>
      <c r="EU154">
        <v>0.87090189366646498</v>
      </c>
      <c r="EV154">
        <v>0.86808112538064597</v>
      </c>
      <c r="EW154">
        <v>0.86478435766008799</v>
      </c>
      <c r="EX154">
        <v>0.860997567530431</v>
      </c>
      <c r="EY154" s="5">
        <v>0.85670518419158104</v>
      </c>
      <c r="FA154" s="13">
        <v>14000</v>
      </c>
      <c r="FB154">
        <v>0.58985593718584595</v>
      </c>
      <c r="FC154">
        <v>0.58942149178995595</v>
      </c>
      <c r="FD154">
        <v>0.58801835916667999</v>
      </c>
      <c r="FE154">
        <v>0.58564961497634005</v>
      </c>
      <c r="FF154">
        <v>0.58232065658778698</v>
      </c>
      <c r="FG154">
        <v>0.57803935771931703</v>
      </c>
      <c r="FH154">
        <v>0.57281627845821503</v>
      </c>
      <c r="FI154">
        <v>0.56666492395842705</v>
      </c>
      <c r="FJ154">
        <v>0.55960204251663004</v>
      </c>
      <c r="FK154">
        <v>0.55164795086049101</v>
      </c>
      <c r="FL154" s="5">
        <v>0.54282687150515097</v>
      </c>
      <c r="FN154" s="13">
        <v>14000</v>
      </c>
      <c r="FO154">
        <v>0.65568963442928996</v>
      </c>
      <c r="FP154">
        <v>0.65528900370953103</v>
      </c>
      <c r="FQ154">
        <v>0.65398374453723696</v>
      </c>
      <c r="FR154">
        <v>0.65177461010073601</v>
      </c>
      <c r="FS154">
        <v>0.64866311407499</v>
      </c>
      <c r="FT154">
        <v>0.64465170232670399</v>
      </c>
      <c r="FU154">
        <v>0.63974399072110599</v>
      </c>
      <c r="FV154">
        <v>0.63394506579796595</v>
      </c>
      <c r="FW154">
        <v>0.62726184322665401</v>
      </c>
      <c r="FX154">
        <v>0.61970347659106395</v>
      </c>
      <c r="FY154" s="5">
        <v>0.61128180626284001</v>
      </c>
      <c r="GA154" s="13">
        <v>14000</v>
      </c>
      <c r="GB154">
        <v>0.79358273730905005</v>
      </c>
      <c r="GC154">
        <v>0.79330533134313597</v>
      </c>
      <c r="GD154">
        <v>0.79236997148595001</v>
      </c>
      <c r="GE154">
        <v>0.790773998738038</v>
      </c>
      <c r="GF154">
        <v>0.78851313003713996</v>
      </c>
      <c r="GG154">
        <v>0.78558155633038096</v>
      </c>
      <c r="GH154">
        <v>0.78197208388848505</v>
      </c>
      <c r="GI154">
        <v>0.777676322086163</v>
      </c>
      <c r="GJ154">
        <v>0.77268492105350695</v>
      </c>
      <c r="GK154">
        <v>0.76698786233646399</v>
      </c>
      <c r="GL154" s="5">
        <v>0.76057480497292596</v>
      </c>
      <c r="GN154" s="13">
        <v>14000</v>
      </c>
      <c r="GO154">
        <v>0.85769203019242901</v>
      </c>
      <c r="GP154">
        <v>0.85749981664895203</v>
      </c>
      <c r="GQ154">
        <v>0.856816824980971</v>
      </c>
      <c r="GR154">
        <v>0.85563997193987895</v>
      </c>
      <c r="GS154">
        <v>0.85396420311875498</v>
      </c>
      <c r="GT154">
        <v>0.85178253155222705</v>
      </c>
      <c r="GU154">
        <v>0.84908609622926501</v>
      </c>
      <c r="GV154">
        <v>0.84586424431848695</v>
      </c>
      <c r="GW154">
        <v>0.84210464146429198</v>
      </c>
      <c r="GX154">
        <v>0.83779341479898894</v>
      </c>
      <c r="GY154" s="5">
        <v>0.83291533334983303</v>
      </c>
      <c r="HA154" s="13">
        <v>14000</v>
      </c>
      <c r="HB154">
        <v>0.81549501232413901</v>
      </c>
      <c r="HC154">
        <v>0.81524378389089702</v>
      </c>
      <c r="HD154">
        <v>0.81438779285567198</v>
      </c>
      <c r="HE154">
        <v>0.81292413550335896</v>
      </c>
      <c r="HF154">
        <v>0.81084809744194397</v>
      </c>
      <c r="HG154">
        <v>0.80815323113731397</v>
      </c>
      <c r="HH154">
        <v>0.804831468953628</v>
      </c>
      <c r="HI154">
        <v>0.80087327541233599</v>
      </c>
      <c r="HJ154">
        <v>0.79626784274905205</v>
      </c>
      <c r="HK154">
        <v>0.79100333381628996</v>
      </c>
      <c r="HL154" s="5">
        <v>0.78506717594886899</v>
      </c>
    </row>
    <row r="155" spans="1:220" x14ac:dyDescent="0.25">
      <c r="A155" s="13"/>
      <c r="L155" s="5"/>
      <c r="N155" s="13"/>
      <c r="Y155" s="5"/>
      <c r="AA155" s="13"/>
      <c r="AL155" s="5"/>
      <c r="AN155" s="13"/>
      <c r="AY155" s="5"/>
      <c r="BA155" s="13"/>
      <c r="BL155" s="5"/>
      <c r="BN155" s="13"/>
      <c r="BY155" s="5"/>
      <c r="CA155" s="13"/>
      <c r="CL155" s="5"/>
      <c r="CN155" s="13"/>
      <c r="CY155" s="5"/>
      <c r="DA155" s="13"/>
      <c r="DL155" s="5"/>
      <c r="DN155" s="13"/>
      <c r="DY155" s="5"/>
      <c r="EA155" s="13"/>
      <c r="EL155" s="5"/>
      <c r="EN155" s="13"/>
      <c r="EY155" s="5"/>
      <c r="FA155" s="13"/>
      <c r="FL155" s="5"/>
      <c r="FN155" s="13"/>
      <c r="FY155" s="5"/>
      <c r="GA155" s="13"/>
      <c r="GL155" s="5"/>
      <c r="GN155" s="13"/>
      <c r="GY155" s="5"/>
      <c r="HA155" s="13"/>
      <c r="HL155" s="5"/>
    </row>
    <row r="156" spans="1:220" x14ac:dyDescent="0.25">
      <c r="A156" s="13"/>
      <c r="L156" s="5"/>
      <c r="N156" s="13"/>
      <c r="Y156" s="5"/>
      <c r="AA156" s="13"/>
      <c r="AL156" s="5"/>
      <c r="AN156" s="13"/>
      <c r="AY156" s="5"/>
      <c r="BA156" s="13"/>
      <c r="BL156" s="5"/>
      <c r="BN156" s="13"/>
      <c r="BY156" s="5"/>
      <c r="CA156" s="13"/>
      <c r="CL156" s="5"/>
      <c r="CN156" s="13"/>
      <c r="CY156" s="5"/>
      <c r="DA156" s="13"/>
      <c r="DL156" s="5"/>
      <c r="DN156" s="13"/>
      <c r="DY156" s="5"/>
      <c r="EA156" s="13"/>
      <c r="EL156" s="5"/>
      <c r="EN156" s="13"/>
      <c r="EY156" s="5"/>
      <c r="FA156" s="13"/>
      <c r="FL156" s="5"/>
      <c r="FN156" s="13"/>
      <c r="FY156" s="5"/>
      <c r="GA156" s="13"/>
      <c r="GL156" s="5"/>
      <c r="GN156" s="13"/>
      <c r="GY156" s="5"/>
      <c r="HA156" s="13"/>
      <c r="HL156" s="5"/>
    </row>
    <row r="157" spans="1:220" x14ac:dyDescent="0.25">
      <c r="A157" s="13" t="s">
        <v>257</v>
      </c>
      <c r="B157">
        <v>0</v>
      </c>
      <c r="C157">
        <v>0.09</v>
      </c>
      <c r="D157">
        <v>0.18</v>
      </c>
      <c r="E157">
        <v>0.27</v>
      </c>
      <c r="F157">
        <v>0.36</v>
      </c>
      <c r="G157">
        <v>0.45</v>
      </c>
      <c r="H157">
        <v>0.54</v>
      </c>
      <c r="I157">
        <v>0.63</v>
      </c>
      <c r="J157">
        <v>0.72</v>
      </c>
      <c r="K157">
        <v>0.80999999999999905</v>
      </c>
      <c r="L157" s="5">
        <v>0.9</v>
      </c>
      <c r="N157" s="13" t="s">
        <v>257</v>
      </c>
      <c r="O157">
        <v>0</v>
      </c>
      <c r="P157">
        <v>0.09</v>
      </c>
      <c r="Q157">
        <v>0.18</v>
      </c>
      <c r="R157">
        <v>0.27</v>
      </c>
      <c r="S157">
        <v>0.36</v>
      </c>
      <c r="T157">
        <v>0.45</v>
      </c>
      <c r="U157">
        <v>0.54</v>
      </c>
      <c r="V157">
        <v>0.63</v>
      </c>
      <c r="W157">
        <v>0.72</v>
      </c>
      <c r="X157">
        <v>0.80999999999999905</v>
      </c>
      <c r="Y157" s="5">
        <v>0.9</v>
      </c>
      <c r="AA157" s="13" t="s">
        <v>257</v>
      </c>
      <c r="AB157">
        <v>0</v>
      </c>
      <c r="AC157">
        <v>0.09</v>
      </c>
      <c r="AD157">
        <v>0.18</v>
      </c>
      <c r="AE157">
        <v>0.27</v>
      </c>
      <c r="AF157">
        <v>0.36</v>
      </c>
      <c r="AG157">
        <v>0.45</v>
      </c>
      <c r="AH157">
        <v>0.54</v>
      </c>
      <c r="AI157">
        <v>0.63</v>
      </c>
      <c r="AJ157">
        <v>0.72</v>
      </c>
      <c r="AK157">
        <v>0.80999999999999905</v>
      </c>
      <c r="AL157" s="5">
        <v>0.9</v>
      </c>
      <c r="AN157" s="13" t="s">
        <v>257</v>
      </c>
      <c r="AO157">
        <v>0</v>
      </c>
      <c r="AP157">
        <v>0.09</v>
      </c>
      <c r="AQ157">
        <v>0.18</v>
      </c>
      <c r="AR157">
        <v>0.27</v>
      </c>
      <c r="AS157">
        <v>0.36</v>
      </c>
      <c r="AT157">
        <v>0.45</v>
      </c>
      <c r="AU157">
        <v>0.54</v>
      </c>
      <c r="AV157">
        <v>0.63</v>
      </c>
      <c r="AW157">
        <v>0.72</v>
      </c>
      <c r="AX157">
        <v>0.80999999999999905</v>
      </c>
      <c r="AY157" s="5">
        <v>0.9</v>
      </c>
      <c r="BA157" s="13" t="s">
        <v>257</v>
      </c>
      <c r="BB157">
        <v>0</v>
      </c>
      <c r="BC157">
        <v>0.09</v>
      </c>
      <c r="BD157">
        <v>0.18</v>
      </c>
      <c r="BE157">
        <v>0.27</v>
      </c>
      <c r="BF157">
        <v>0.36</v>
      </c>
      <c r="BG157">
        <v>0.45</v>
      </c>
      <c r="BH157">
        <v>0.54</v>
      </c>
      <c r="BI157">
        <v>0.63</v>
      </c>
      <c r="BJ157">
        <v>0.72</v>
      </c>
      <c r="BK157">
        <v>0.80999999999999905</v>
      </c>
      <c r="BL157" s="5">
        <v>0.9</v>
      </c>
      <c r="BN157" s="13" t="s">
        <v>257</v>
      </c>
      <c r="BO157">
        <v>0</v>
      </c>
      <c r="BP157">
        <v>0.09</v>
      </c>
      <c r="BQ157">
        <v>0.18</v>
      </c>
      <c r="BR157">
        <v>0.27</v>
      </c>
      <c r="BS157">
        <v>0.36</v>
      </c>
      <c r="BT157">
        <v>0.45</v>
      </c>
      <c r="BU157">
        <v>0.54</v>
      </c>
      <c r="BV157">
        <v>0.63</v>
      </c>
      <c r="BW157">
        <v>0.72</v>
      </c>
      <c r="BX157">
        <v>0.80999999999999905</v>
      </c>
      <c r="BY157" s="5">
        <v>0.9</v>
      </c>
      <c r="CA157" s="13" t="s">
        <v>257</v>
      </c>
      <c r="CB157">
        <v>0</v>
      </c>
      <c r="CC157">
        <v>0.09</v>
      </c>
      <c r="CD157">
        <v>0.18</v>
      </c>
      <c r="CE157">
        <v>0.27</v>
      </c>
      <c r="CF157">
        <v>0.36</v>
      </c>
      <c r="CG157">
        <v>0.45</v>
      </c>
      <c r="CH157">
        <v>0.54</v>
      </c>
      <c r="CI157">
        <v>0.63</v>
      </c>
      <c r="CJ157">
        <v>0.72</v>
      </c>
      <c r="CK157">
        <v>0.80999999999999905</v>
      </c>
      <c r="CL157" s="5">
        <v>0.9</v>
      </c>
      <c r="CN157" s="13" t="s">
        <v>257</v>
      </c>
      <c r="CO157">
        <v>0</v>
      </c>
      <c r="CP157">
        <v>0.09</v>
      </c>
      <c r="CQ157">
        <v>0.18</v>
      </c>
      <c r="CR157">
        <v>0.27</v>
      </c>
      <c r="CS157">
        <v>0.36</v>
      </c>
      <c r="CT157">
        <v>0.45</v>
      </c>
      <c r="CU157">
        <v>0.54</v>
      </c>
      <c r="CV157">
        <v>0.63</v>
      </c>
      <c r="CW157">
        <v>0.72</v>
      </c>
      <c r="CX157">
        <v>0.80999999999999905</v>
      </c>
      <c r="CY157" s="5">
        <v>0.9</v>
      </c>
      <c r="DA157" s="13" t="s">
        <v>257</v>
      </c>
      <c r="DB157">
        <v>0</v>
      </c>
      <c r="DC157">
        <v>0.09</v>
      </c>
      <c r="DD157">
        <v>0.18</v>
      </c>
      <c r="DE157">
        <v>0.27</v>
      </c>
      <c r="DF157">
        <v>0.36</v>
      </c>
      <c r="DG157">
        <v>0.45</v>
      </c>
      <c r="DH157">
        <v>0.54</v>
      </c>
      <c r="DI157">
        <v>0.63</v>
      </c>
      <c r="DJ157">
        <v>0.72</v>
      </c>
      <c r="DK157">
        <v>0.80999999999999905</v>
      </c>
      <c r="DL157" s="5">
        <v>0.9</v>
      </c>
      <c r="DN157" s="13" t="s">
        <v>257</v>
      </c>
      <c r="DO157">
        <v>0</v>
      </c>
      <c r="DP157">
        <v>0.09</v>
      </c>
      <c r="DQ157">
        <v>0.18</v>
      </c>
      <c r="DR157">
        <v>0.27</v>
      </c>
      <c r="DS157">
        <v>0.36</v>
      </c>
      <c r="DT157">
        <v>0.45</v>
      </c>
      <c r="DU157">
        <v>0.54</v>
      </c>
      <c r="DV157">
        <v>0.63</v>
      </c>
      <c r="DW157">
        <v>0.72</v>
      </c>
      <c r="DX157">
        <v>0.80999999999999905</v>
      </c>
      <c r="DY157" s="5">
        <v>0.9</v>
      </c>
      <c r="EA157" s="13" t="s">
        <v>257</v>
      </c>
      <c r="EB157">
        <v>0</v>
      </c>
      <c r="EC157">
        <v>0.09</v>
      </c>
      <c r="ED157">
        <v>0.18</v>
      </c>
      <c r="EE157">
        <v>0.27</v>
      </c>
      <c r="EF157">
        <v>0.36</v>
      </c>
      <c r="EG157">
        <v>0.45</v>
      </c>
      <c r="EH157">
        <v>0.54</v>
      </c>
      <c r="EI157">
        <v>0.63</v>
      </c>
      <c r="EJ157">
        <v>0.72</v>
      </c>
      <c r="EK157">
        <v>0.80999999999999905</v>
      </c>
      <c r="EL157" s="5">
        <v>0.9</v>
      </c>
      <c r="EN157" s="13" t="s">
        <v>257</v>
      </c>
      <c r="EO157">
        <v>0</v>
      </c>
      <c r="EP157">
        <v>0.09</v>
      </c>
      <c r="EQ157">
        <v>0.18</v>
      </c>
      <c r="ER157">
        <v>0.27</v>
      </c>
      <c r="ES157">
        <v>0.36</v>
      </c>
      <c r="ET157">
        <v>0.45</v>
      </c>
      <c r="EU157">
        <v>0.54</v>
      </c>
      <c r="EV157">
        <v>0.63</v>
      </c>
      <c r="EW157">
        <v>0.72</v>
      </c>
      <c r="EX157">
        <v>0.80999999999999905</v>
      </c>
      <c r="EY157" s="5">
        <v>0.9</v>
      </c>
      <c r="FA157" s="13" t="s">
        <v>257</v>
      </c>
      <c r="FB157">
        <v>0</v>
      </c>
      <c r="FC157">
        <v>0.09</v>
      </c>
      <c r="FD157">
        <v>0.18</v>
      </c>
      <c r="FE157">
        <v>0.27</v>
      </c>
      <c r="FF157">
        <v>0.36</v>
      </c>
      <c r="FG157">
        <v>0.45</v>
      </c>
      <c r="FH157">
        <v>0.54</v>
      </c>
      <c r="FI157">
        <v>0.63</v>
      </c>
      <c r="FJ157">
        <v>0.72</v>
      </c>
      <c r="FK157">
        <v>0.80999999999999905</v>
      </c>
      <c r="FL157" s="5">
        <v>0.9</v>
      </c>
      <c r="FN157" s="13" t="s">
        <v>257</v>
      </c>
      <c r="FO157">
        <v>0</v>
      </c>
      <c r="FP157">
        <v>0.09</v>
      </c>
      <c r="FQ157">
        <v>0.18</v>
      </c>
      <c r="FR157">
        <v>0.27</v>
      </c>
      <c r="FS157">
        <v>0.36</v>
      </c>
      <c r="FT157">
        <v>0.45</v>
      </c>
      <c r="FU157">
        <v>0.54</v>
      </c>
      <c r="FV157">
        <v>0.63</v>
      </c>
      <c r="FW157">
        <v>0.72</v>
      </c>
      <c r="FX157">
        <v>0.80999999999999905</v>
      </c>
      <c r="FY157" s="5">
        <v>0.9</v>
      </c>
      <c r="GA157" s="13" t="s">
        <v>257</v>
      </c>
      <c r="GB157">
        <v>0</v>
      </c>
      <c r="GC157">
        <v>0.09</v>
      </c>
      <c r="GD157">
        <v>0.18</v>
      </c>
      <c r="GE157">
        <v>0.27</v>
      </c>
      <c r="GF157">
        <v>0.36</v>
      </c>
      <c r="GG157">
        <v>0.45</v>
      </c>
      <c r="GH157">
        <v>0.54</v>
      </c>
      <c r="GI157">
        <v>0.63</v>
      </c>
      <c r="GJ157">
        <v>0.72</v>
      </c>
      <c r="GK157">
        <v>0.80999999999999905</v>
      </c>
      <c r="GL157" s="5">
        <v>0.9</v>
      </c>
      <c r="GN157" s="13" t="s">
        <v>257</v>
      </c>
      <c r="GO157">
        <v>0</v>
      </c>
      <c r="GP157">
        <v>0.09</v>
      </c>
      <c r="GQ157">
        <v>0.18</v>
      </c>
      <c r="GR157">
        <v>0.27</v>
      </c>
      <c r="GS157">
        <v>0.36</v>
      </c>
      <c r="GT157">
        <v>0.45</v>
      </c>
      <c r="GU157">
        <v>0.54</v>
      </c>
      <c r="GV157">
        <v>0.63</v>
      </c>
      <c r="GW157">
        <v>0.72</v>
      </c>
      <c r="GX157">
        <v>0.80999999999999905</v>
      </c>
      <c r="GY157" s="5">
        <v>0.9</v>
      </c>
      <c r="HA157" s="13" t="s">
        <v>257</v>
      </c>
      <c r="HB157">
        <v>0</v>
      </c>
      <c r="HC157">
        <v>0.09</v>
      </c>
      <c r="HD157">
        <v>0.18</v>
      </c>
      <c r="HE157">
        <v>0.27</v>
      </c>
      <c r="HF157">
        <v>0.36</v>
      </c>
      <c r="HG157">
        <v>0.45</v>
      </c>
      <c r="HH157">
        <v>0.54</v>
      </c>
      <c r="HI157">
        <v>0.63</v>
      </c>
      <c r="HJ157">
        <v>0.72</v>
      </c>
      <c r="HK157">
        <v>0.80999999999999905</v>
      </c>
      <c r="HL157" s="5">
        <v>0.9</v>
      </c>
    </row>
    <row r="158" spans="1:220" x14ac:dyDescent="0.25">
      <c r="A158" s="13">
        <v>0</v>
      </c>
      <c r="B158">
        <v>0.66976427486049905</v>
      </c>
      <c r="C158">
        <v>0.62792777473200201</v>
      </c>
      <c r="D158">
        <v>0.50092223276585701</v>
      </c>
      <c r="E158">
        <v>0.28420491174932899</v>
      </c>
      <c r="F158">
        <v>-2.9979900568815599E-2</v>
      </c>
      <c r="G158">
        <v>-0.45288630918176898</v>
      </c>
      <c r="H158">
        <v>-0.99968431829581295</v>
      </c>
      <c r="I158">
        <v>-1.6900286526366599</v>
      </c>
      <c r="J158">
        <v>-2.54880561463886</v>
      </c>
      <c r="K158">
        <v>-3.6070939551253201</v>
      </c>
      <c r="L158" s="5">
        <v>-4.9033874734033702</v>
      </c>
      <c r="N158" s="13">
        <v>0</v>
      </c>
      <c r="O158">
        <v>0.67022209454417103</v>
      </c>
      <c r="P158">
        <v>0.63069698556473697</v>
      </c>
      <c r="Q158">
        <v>0.51073528646101096</v>
      </c>
      <c r="R158">
        <v>0.30612733635268202</v>
      </c>
      <c r="S158">
        <v>9.6862969289919793E-3</v>
      </c>
      <c r="T158">
        <v>-0.38901598152601902</v>
      </c>
      <c r="U158">
        <v>-0.90403530089092898</v>
      </c>
      <c r="V158">
        <v>-1.55358142008755</v>
      </c>
      <c r="W158">
        <v>-2.3607090025289801</v>
      </c>
      <c r="X158">
        <v>-3.3542064308235999</v>
      </c>
      <c r="Y158" s="5">
        <v>-4.5697265484624197</v>
      </c>
      <c r="AA158" s="13">
        <v>0</v>
      </c>
      <c r="AB158">
        <v>0.67107934895602595</v>
      </c>
      <c r="AC158">
        <v>0.63224289531554101</v>
      </c>
      <c r="AD158">
        <v>0.51439907251934502</v>
      </c>
      <c r="AE158">
        <v>0.31349588947169699</v>
      </c>
      <c r="AF158">
        <v>2.26158452731254E-2</v>
      </c>
      <c r="AG158">
        <v>-0.36827804770135802</v>
      </c>
      <c r="AH158">
        <v>-0.87271371349068405</v>
      </c>
      <c r="AI158">
        <v>-1.5082159714757499</v>
      </c>
      <c r="AJ158">
        <v>-2.2969706796192599</v>
      </c>
      <c r="AK158">
        <v>-3.2666789329178401</v>
      </c>
      <c r="AL158" s="5">
        <v>-4.4516435762807598</v>
      </c>
      <c r="AN158" s="13">
        <v>0</v>
      </c>
      <c r="AO158">
        <v>0.67162278976088596</v>
      </c>
      <c r="AP158">
        <v>0.63488176353114301</v>
      </c>
      <c r="AQ158">
        <v>0.52342200348439705</v>
      </c>
      <c r="AR158">
        <v>0.33348845961068002</v>
      </c>
      <c r="AS158">
        <v>5.8670695847568302E-2</v>
      </c>
      <c r="AT158">
        <v>-0.31033225627149902</v>
      </c>
      <c r="AU158">
        <v>-0.78605577551642203</v>
      </c>
      <c r="AV158">
        <v>-1.38473799814089</v>
      </c>
      <c r="AW158">
        <v>-2.12693450177062</v>
      </c>
      <c r="AX158">
        <v>-3.0383087588144599</v>
      </c>
      <c r="AY158" s="5">
        <v>-4.1506373785060102</v>
      </c>
      <c r="BA158" s="13">
        <v>0</v>
      </c>
      <c r="BB158">
        <v>0.67222290898720305</v>
      </c>
      <c r="BC158">
        <v>0.63743066037387597</v>
      </c>
      <c r="BD158">
        <v>0.53190779345509898</v>
      </c>
      <c r="BE158">
        <v>0.35217426678931302</v>
      </c>
      <c r="BF158">
        <v>9.2289235905567799E-2</v>
      </c>
      <c r="BG158">
        <v>-0.25636668739587398</v>
      </c>
      <c r="BH158">
        <v>-0.70540983128471502</v>
      </c>
      <c r="BI158">
        <v>-1.2698870561912501</v>
      </c>
      <c r="BJ158">
        <v>-1.96884474317755</v>
      </c>
      <c r="BK158">
        <v>-2.8260603608620398</v>
      </c>
      <c r="BL158" s="5">
        <v>-3.8709726376459601</v>
      </c>
      <c r="BN158" s="13">
        <v>0</v>
      </c>
      <c r="BO158">
        <v>0.74399999999999999</v>
      </c>
      <c r="BP158">
        <v>0.743999999999999</v>
      </c>
      <c r="BQ158">
        <v>0.60029131515028999</v>
      </c>
      <c r="BR158">
        <v>0.489498159511423</v>
      </c>
      <c r="BS158">
        <v>0.33215090411871601</v>
      </c>
      <c r="BT158">
        <v>0.12592941501782901</v>
      </c>
      <c r="BU158">
        <v>-0.132272205602189</v>
      </c>
      <c r="BV158">
        <v>-0.44644476835541302</v>
      </c>
      <c r="BW158">
        <v>-0.82159341207103898</v>
      </c>
      <c r="BX158">
        <v>-1.26390291366992</v>
      </c>
      <c r="BY158" s="5">
        <v>-1.78094625003051</v>
      </c>
      <c r="CA158" s="13">
        <v>0</v>
      </c>
      <c r="CB158">
        <v>0.67371583232699295</v>
      </c>
      <c r="CC158">
        <v>0.64124189722074698</v>
      </c>
      <c r="CD158">
        <v>0.54279803159532303</v>
      </c>
      <c r="CE158">
        <v>0.37528095901673197</v>
      </c>
      <c r="CF158">
        <v>0.13339326045375899</v>
      </c>
      <c r="CG158">
        <v>-0.19055039926669101</v>
      </c>
      <c r="CH158">
        <v>-0.60690658234697603</v>
      </c>
      <c r="CI158">
        <v>-1.1290888181222201</v>
      </c>
      <c r="CJ158">
        <v>-1.77407367281883</v>
      </c>
      <c r="CK158">
        <v>-2.5630512226151199</v>
      </c>
      <c r="CL158" s="5">
        <v>-3.52225181553866</v>
      </c>
      <c r="CN158" s="13">
        <v>0</v>
      </c>
      <c r="CO158">
        <v>0.66652435617742201</v>
      </c>
      <c r="CP158">
        <v>0.66492119641604297</v>
      </c>
      <c r="CQ158">
        <v>0.66008729492449503</v>
      </c>
      <c r="CR158">
        <v>0.65194884398712605</v>
      </c>
      <c r="CS158">
        <v>0.64038100190842895</v>
      </c>
      <c r="CT158">
        <v>0.62520506155623601</v>
      </c>
      <c r="CU158">
        <v>0.60618430966497605</v>
      </c>
      <c r="CV158">
        <v>0.58301839918684994</v>
      </c>
      <c r="CW158">
        <v>0.55533600357838497</v>
      </c>
      <c r="CX158">
        <v>0.52268546478090905</v>
      </c>
      <c r="CY158" s="5">
        <v>0.48452308333821098</v>
      </c>
      <c r="DA158" s="13">
        <v>0</v>
      </c>
      <c r="DB158">
        <v>0.67511750664355596</v>
      </c>
      <c r="DC158">
        <v>0.64581453111565801</v>
      </c>
      <c r="DD158">
        <v>0.557028507360951</v>
      </c>
      <c r="DE158">
        <v>0.40609640018014498</v>
      </c>
      <c r="DF158">
        <v>0.188472604406653</v>
      </c>
      <c r="DG158">
        <v>-0.10243685928428301</v>
      </c>
      <c r="DH158">
        <v>-0.47551673957524498</v>
      </c>
      <c r="DI158">
        <v>-0.94227253968151503</v>
      </c>
      <c r="DJ158">
        <v>-1.5172633531261299</v>
      </c>
      <c r="DK158">
        <v>-2.2186580557218099</v>
      </c>
      <c r="DL158" s="5">
        <v>-3.0689419874618702</v>
      </c>
      <c r="DN158" s="13">
        <v>0</v>
      </c>
      <c r="DO158">
        <v>0.68048869244280397</v>
      </c>
      <c r="DP158">
        <v>0.66054978429824796</v>
      </c>
      <c r="DQ158">
        <v>0.60025819074824804</v>
      </c>
      <c r="DR158">
        <v>0.49817262833203602</v>
      </c>
      <c r="DS158">
        <v>0.35183463749134902</v>
      </c>
      <c r="DT158">
        <v>0.15768149430572101</v>
      </c>
      <c r="DU158">
        <v>-8.9081078132855401E-2</v>
      </c>
      <c r="DV158">
        <v>-0.39465212737186001</v>
      </c>
      <c r="DW158">
        <v>-0.76686254026502898</v>
      </c>
      <c r="DX158">
        <v>-1.21546656474898</v>
      </c>
      <c r="DY158" s="5">
        <v>-1.7525117486986801</v>
      </c>
      <c r="EA158" s="13">
        <v>0</v>
      </c>
      <c r="EB158">
        <v>0.74399999999999999</v>
      </c>
      <c r="EC158">
        <v>0.743999999999999</v>
      </c>
      <c r="ED158">
        <v>0.60765959520762003</v>
      </c>
      <c r="EE158">
        <v>0.50725419121423299</v>
      </c>
      <c r="EF158">
        <v>0.36448392743722302</v>
      </c>
      <c r="EG158">
        <v>0.17706214800880399</v>
      </c>
      <c r="EH158">
        <v>-5.8075037562158899E-2</v>
      </c>
      <c r="EI158">
        <v>-0.34486884825304698</v>
      </c>
      <c r="EJ158">
        <v>-0.688268605626841</v>
      </c>
      <c r="EK158">
        <v>-1.0943989645218899</v>
      </c>
      <c r="EL158" s="5">
        <v>-1.5707711606080701</v>
      </c>
      <c r="EN158" s="13">
        <v>0</v>
      </c>
      <c r="EO158">
        <v>0.74399999999999999</v>
      </c>
      <c r="EP158">
        <v>0.743999999999999</v>
      </c>
      <c r="EQ158">
        <v>0.60765959520762003</v>
      </c>
      <c r="ER158">
        <v>0.50725419121423299</v>
      </c>
      <c r="ES158">
        <v>0.36448392743722302</v>
      </c>
      <c r="ET158">
        <v>0.17706214800880399</v>
      </c>
      <c r="EU158">
        <v>-5.8075037562158899E-2</v>
      </c>
      <c r="EV158">
        <v>-0.34486884825304698</v>
      </c>
      <c r="EW158">
        <v>-0.688268605626841</v>
      </c>
      <c r="EX158">
        <v>-1.0943989645218899</v>
      </c>
      <c r="EY158" s="5">
        <v>-1.5707711606080701</v>
      </c>
      <c r="FA158" s="13">
        <v>0</v>
      </c>
      <c r="FB158">
        <v>0.67660062255516995</v>
      </c>
      <c r="FC158">
        <v>0.65003103553356201</v>
      </c>
      <c r="FD158">
        <v>0.56956975237645302</v>
      </c>
      <c r="FE158">
        <v>0.432932097961713</v>
      </c>
      <c r="FF158">
        <v>0.23621872215481299</v>
      </c>
      <c r="FG158">
        <v>-2.62259902002124E-2</v>
      </c>
      <c r="FH158">
        <v>-0.36202090364480999</v>
      </c>
      <c r="FI158">
        <v>-0.78102988378543903</v>
      </c>
      <c r="FJ158">
        <v>-1.29573130964455</v>
      </c>
      <c r="FK158">
        <v>-1.92169278796207</v>
      </c>
      <c r="FL158" s="5">
        <v>-2.67817412188211</v>
      </c>
      <c r="FN158" s="13">
        <v>0</v>
      </c>
      <c r="FO158">
        <v>0.67813476903708803</v>
      </c>
      <c r="FP158">
        <v>0.65473304604346705</v>
      </c>
      <c r="FQ158">
        <v>0.58390644882704901</v>
      </c>
      <c r="FR158">
        <v>0.46376847426694201</v>
      </c>
      <c r="FS158">
        <v>0.291099909647144</v>
      </c>
      <c r="FT158">
        <v>6.1232787896137397E-2</v>
      </c>
      <c r="FU158">
        <v>-0.23211924641530601</v>
      </c>
      <c r="FV158">
        <v>-0.59709182769954405</v>
      </c>
      <c r="FW158">
        <v>-1.0439726348277001</v>
      </c>
      <c r="FX158">
        <v>-1.5855902671718101</v>
      </c>
      <c r="FY158" s="5">
        <v>-2.2378080204093802</v>
      </c>
      <c r="GA158" s="13">
        <v>0</v>
      </c>
      <c r="GB158">
        <v>0.68259070932634003</v>
      </c>
      <c r="GC158">
        <v>0.66606013753299098</v>
      </c>
      <c r="GD158">
        <v>0.61611954031764604</v>
      </c>
      <c r="GE158">
        <v>0.53171034224839697</v>
      </c>
      <c r="GF158">
        <v>0.411027963227028</v>
      </c>
      <c r="GG158">
        <v>0.25145953420280898</v>
      </c>
      <c r="GH158">
        <v>4.9492889697190103E-2</v>
      </c>
      <c r="GI158">
        <v>-0.19940722458582399</v>
      </c>
      <c r="GJ158">
        <v>-0.50096133701129297</v>
      </c>
      <c r="GK158">
        <v>-0.86228331881700104</v>
      </c>
      <c r="GL158" s="5">
        <v>-1.29214417993915</v>
      </c>
      <c r="GN158" s="13">
        <v>0</v>
      </c>
      <c r="GO158">
        <v>0.74399999999999999</v>
      </c>
      <c r="GP158">
        <v>0.743999999999999</v>
      </c>
      <c r="GQ158">
        <v>0.61468214926096298</v>
      </c>
      <c r="GR158">
        <v>0.52460207528597902</v>
      </c>
      <c r="GS158">
        <v>0.39631607013249198</v>
      </c>
      <c r="GT158">
        <v>0.22756524322638499</v>
      </c>
      <c r="GU158">
        <v>1.5319814818698201E-2</v>
      </c>
      <c r="GV158">
        <v>-0.24432237798397999</v>
      </c>
      <c r="GW158">
        <v>-0.55626861963944296</v>
      </c>
      <c r="GX158">
        <v>-0.92660125814896799</v>
      </c>
      <c r="GY158" s="5">
        <v>-1.36279265941962</v>
      </c>
      <c r="HA158" s="13">
        <v>0</v>
      </c>
      <c r="HB158">
        <v>0.68349754913019101</v>
      </c>
      <c r="HC158">
        <v>0.66788287861782403</v>
      </c>
      <c r="HD158">
        <v>0.62072798787943795</v>
      </c>
      <c r="HE158">
        <v>0.54108976342514004</v>
      </c>
      <c r="HF158">
        <v>0.427360974395744</v>
      </c>
      <c r="HG158">
        <v>0.27721559166249399</v>
      </c>
      <c r="HH158">
        <v>8.75289080317182E-2</v>
      </c>
      <c r="HI158">
        <v>-0.14573108483948899</v>
      </c>
      <c r="HJ158">
        <v>-0.42764595294088598</v>
      </c>
      <c r="HK158">
        <v>-0.76452923598297196</v>
      </c>
      <c r="HL158" s="5">
        <v>-1.1641575903058801</v>
      </c>
    </row>
    <row r="159" spans="1:220" x14ac:dyDescent="0.25">
      <c r="A159" s="13">
        <v>1400</v>
      </c>
      <c r="B159">
        <v>0.67929599966363197</v>
      </c>
      <c r="C159">
        <v>0.64242990785129195</v>
      </c>
      <c r="D159">
        <v>0.53053563399062498</v>
      </c>
      <c r="E159">
        <v>0.339679125797058</v>
      </c>
      <c r="F159">
        <v>6.3148109657509804E-2</v>
      </c>
      <c r="G159">
        <v>-0.30878829039948402</v>
      </c>
      <c r="H159">
        <v>-0.78923070891504599</v>
      </c>
      <c r="I159">
        <v>-1.3951271125006699</v>
      </c>
      <c r="J159">
        <v>-2.1478984628678299</v>
      </c>
      <c r="K159">
        <v>-3.0742415386422399</v>
      </c>
      <c r="L159" s="5">
        <v>-4.2071472990766603</v>
      </c>
      <c r="N159" s="13">
        <v>1400</v>
      </c>
      <c r="O159">
        <v>0.67968631651679901</v>
      </c>
      <c r="P159">
        <v>0.64478657841403397</v>
      </c>
      <c r="Q159">
        <v>0.53888633158939203</v>
      </c>
      <c r="R159">
        <v>0.35833985092116599</v>
      </c>
      <c r="S159">
        <v>9.6926992286347602E-2</v>
      </c>
      <c r="T159">
        <v>-0.25436926880660499</v>
      </c>
      <c r="U159">
        <v>-0.70768778702895496</v>
      </c>
      <c r="V159">
        <v>-1.2787311304437601</v>
      </c>
      <c r="W159">
        <v>-1.9873444099266599</v>
      </c>
      <c r="X159">
        <v>-2.8582578964323901</v>
      </c>
      <c r="Y159" s="5">
        <v>-3.9220288642619701</v>
      </c>
      <c r="AA159" s="13">
        <v>1400</v>
      </c>
      <c r="AB159">
        <v>0.68046243415278995</v>
      </c>
      <c r="AC159">
        <v>0.64609821318185401</v>
      </c>
      <c r="AD159">
        <v>0.54184948023244395</v>
      </c>
      <c r="AE159">
        <v>0.36420703136083599</v>
      </c>
      <c r="AF159">
        <v>0.107183778506956</v>
      </c>
      <c r="AG159">
        <v>-0.23789916400358599</v>
      </c>
      <c r="AH159">
        <v>-0.68272491283113401</v>
      </c>
      <c r="AI159">
        <v>-1.24240562552746</v>
      </c>
      <c r="AJ159">
        <v>-1.9360388836223901</v>
      </c>
      <c r="AK159">
        <v>-2.7874213937125099</v>
      </c>
      <c r="AL159" s="5">
        <v>-3.8259539926991799</v>
      </c>
      <c r="AN159" s="13">
        <v>1400</v>
      </c>
      <c r="AO159">
        <v>0.68091685647323696</v>
      </c>
      <c r="AP159">
        <v>0.64833947220913202</v>
      </c>
      <c r="AQ159">
        <v>0.54953599417122101</v>
      </c>
      <c r="AR159">
        <v>0.38125448919721699</v>
      </c>
      <c r="AS159">
        <v>0.137946909882524</v>
      </c>
      <c r="AT159">
        <v>-0.188428955728106</v>
      </c>
      <c r="AU159">
        <v>-0.60869872173135298</v>
      </c>
      <c r="AV159">
        <v>-1.1368646282215999</v>
      </c>
      <c r="AW159">
        <v>-1.7906204803943599</v>
      </c>
      <c r="AX159">
        <v>-2.59201207553776</v>
      </c>
      <c r="AY159" s="5">
        <v>-3.56827449456835</v>
      </c>
      <c r="BA159" s="13">
        <v>1400</v>
      </c>
      <c r="BB159">
        <v>0.68141658391700799</v>
      </c>
      <c r="BC159">
        <v>0.65050194317893995</v>
      </c>
      <c r="BD159">
        <v>0.55676519938157198</v>
      </c>
      <c r="BE159">
        <v>0.39719273913672498</v>
      </c>
      <c r="BF159">
        <v>0.16664320116874001</v>
      </c>
      <c r="BG159">
        <v>-0.14233590332172899</v>
      </c>
      <c r="BH159">
        <v>-0.53977598045545405</v>
      </c>
      <c r="BI159">
        <v>-1.0386513782270701</v>
      </c>
      <c r="BJ159">
        <v>-1.65535602170038</v>
      </c>
      <c r="BK159">
        <v>-2.4103146118896301</v>
      </c>
      <c r="BL159" s="5">
        <v>-3.3287573556751102</v>
      </c>
      <c r="BN159" s="13">
        <v>1400</v>
      </c>
      <c r="BO159">
        <v>0.69406851843980799</v>
      </c>
      <c r="BP159">
        <v>0.67356729618128597</v>
      </c>
      <c r="BQ159">
        <v>0.61179016590214397</v>
      </c>
      <c r="BR159">
        <v>0.50790860810901495</v>
      </c>
      <c r="BS159">
        <v>0.360514335739201</v>
      </c>
      <c r="BT159">
        <v>0.16757701035695</v>
      </c>
      <c r="BU159">
        <v>-7.36173170633969E-2</v>
      </c>
      <c r="BV159">
        <v>-0.366549543116717</v>
      </c>
      <c r="BW159">
        <v>-0.71557605818841596</v>
      </c>
      <c r="BX159">
        <v>-1.12606704795295</v>
      </c>
      <c r="BY159" s="5">
        <v>-1.6045804674954001</v>
      </c>
      <c r="CA159" s="13">
        <v>1400</v>
      </c>
      <c r="CB159">
        <v>0.68269044974568804</v>
      </c>
      <c r="CC159">
        <v>0.65371048346035299</v>
      </c>
      <c r="CD159">
        <v>0.56588527364329899</v>
      </c>
      <c r="CE159">
        <v>0.416527611036631</v>
      </c>
      <c r="CF159">
        <v>0.201053218770186</v>
      </c>
      <c r="CG159">
        <v>-8.7182405770310403E-2</v>
      </c>
      <c r="CH159">
        <v>-0.45712222216376203</v>
      </c>
      <c r="CI159">
        <v>-0.92033143518362504</v>
      </c>
      <c r="CJ159">
        <v>-1.4914213511427701</v>
      </c>
      <c r="CK159">
        <v>-2.1885927431185199</v>
      </c>
      <c r="CL159" s="5">
        <v>-3.0343243595719001</v>
      </c>
      <c r="CN159" s="13">
        <v>1400</v>
      </c>
      <c r="CO159">
        <v>0.67457261657888901</v>
      </c>
      <c r="CP159">
        <v>0.673084932067046</v>
      </c>
      <c r="CQ159">
        <v>0.66860062673022902</v>
      </c>
      <c r="CR159">
        <v>0.66105550867074803</v>
      </c>
      <c r="CS159">
        <v>0.65034111525646499</v>
      </c>
      <c r="CT159">
        <v>0.63630242496513301</v>
      </c>
      <c r="CU159">
        <v>0.61873450628463</v>
      </c>
      <c r="CV159">
        <v>0.59737795607057298</v>
      </c>
      <c r="CW159">
        <v>0.57191293667869403</v>
      </c>
      <c r="CX159">
        <v>0.54195157581202602</v>
      </c>
      <c r="CY159" s="5">
        <v>0.50702844338313802</v>
      </c>
      <c r="DA159" s="13">
        <v>1400</v>
      </c>
      <c r="DB159">
        <v>0.683831827703411</v>
      </c>
      <c r="DC159">
        <v>0.65756309221556797</v>
      </c>
      <c r="DD159">
        <v>0.57799715909281102</v>
      </c>
      <c r="DE159">
        <v>0.44282809716752602</v>
      </c>
      <c r="DF159">
        <v>0.24812237224366199</v>
      </c>
      <c r="DG159">
        <v>-1.18206971413201E-2</v>
      </c>
      <c r="DH159">
        <v>-0.34467267785396399</v>
      </c>
      <c r="DI159">
        <v>-0.760352899181991</v>
      </c>
      <c r="DJ159">
        <v>-1.2713908399870899</v>
      </c>
      <c r="DK159">
        <v>-1.89339058487153</v>
      </c>
      <c r="DL159" s="5">
        <v>-2.6456191619762599</v>
      </c>
      <c r="DN159" s="13">
        <v>1400</v>
      </c>
      <c r="DO159">
        <v>0.68805131752975901</v>
      </c>
      <c r="DP159">
        <v>0.66985455210137801</v>
      </c>
      <c r="DQ159">
        <v>0.61485227119118302</v>
      </c>
      <c r="DR159">
        <v>0.52179450026450602</v>
      </c>
      <c r="DS159">
        <v>0.38855061410786501</v>
      </c>
      <c r="DT159">
        <v>0.21203620792262301</v>
      </c>
      <c r="DU159">
        <v>-1.1893654740153799E-2</v>
      </c>
      <c r="DV159">
        <v>-0.28858947171613503</v>
      </c>
      <c r="DW159">
        <v>-0.62479702621114497</v>
      </c>
      <c r="DX159">
        <v>-1.0289003599715001</v>
      </c>
      <c r="DY159" s="5">
        <v>-1.51122921364317</v>
      </c>
      <c r="EA159" s="13">
        <v>1400</v>
      </c>
      <c r="EB159">
        <v>0.69328837689920497</v>
      </c>
      <c r="EC159">
        <v>0.67480001590999605</v>
      </c>
      <c r="ED159">
        <v>0.61906638065188302</v>
      </c>
      <c r="EE159">
        <v>0.52527363580064501</v>
      </c>
      <c r="EF159">
        <v>0.39203779580529602</v>
      </c>
      <c r="EG159">
        <v>0.21736215713526399</v>
      </c>
      <c r="EH159">
        <v>-1.42471220539599E-3</v>
      </c>
      <c r="EI159">
        <v>-0.26775298721780799</v>
      </c>
      <c r="EJ159">
        <v>-0.58592111984238504</v>
      </c>
      <c r="EK159">
        <v>-0.96123555418015405</v>
      </c>
      <c r="EL159" s="5">
        <v>-1.40018669827801</v>
      </c>
      <c r="EN159" s="13">
        <v>1400</v>
      </c>
      <c r="EO159">
        <v>0.69328837689920497</v>
      </c>
      <c r="EP159">
        <v>0.67480001590999605</v>
      </c>
      <c r="EQ159">
        <v>0.61906638065188302</v>
      </c>
      <c r="ER159">
        <v>0.52527363580064501</v>
      </c>
      <c r="ES159">
        <v>0.39203779580529602</v>
      </c>
      <c r="ET159">
        <v>0.21736215713526399</v>
      </c>
      <c r="EU159">
        <v>-1.42471220539599E-3</v>
      </c>
      <c r="EV159">
        <v>-0.26775298721780799</v>
      </c>
      <c r="EW159">
        <v>-0.58592111984238504</v>
      </c>
      <c r="EX159">
        <v>-0.96123555418015405</v>
      </c>
      <c r="EY159" s="5">
        <v>-1.40018669827801</v>
      </c>
      <c r="FA159" s="13">
        <v>1400</v>
      </c>
      <c r="FB159">
        <v>0.68502716975315103</v>
      </c>
      <c r="FC159">
        <v>0.66109612167691001</v>
      </c>
      <c r="FD159">
        <v>0.58865106777851295</v>
      </c>
      <c r="FE159">
        <v>0.46571344795084102</v>
      </c>
      <c r="FF159">
        <v>0.28890858133500402</v>
      </c>
      <c r="FG159">
        <v>5.3346572228062897E-2</v>
      </c>
      <c r="FH159">
        <v>-0.24755156521445801</v>
      </c>
      <c r="FI159">
        <v>-0.62229018587040097</v>
      </c>
      <c r="FJ159">
        <v>-1.08160822902</v>
      </c>
      <c r="FK159">
        <v>-1.6388754538831101</v>
      </c>
      <c r="FL159" s="5">
        <v>-2.3105942258715699</v>
      </c>
      <c r="FN159" s="13">
        <v>1400</v>
      </c>
      <c r="FO159">
        <v>0.68622144153290998</v>
      </c>
      <c r="FP159">
        <v>0.66503459042378099</v>
      </c>
      <c r="FQ159">
        <v>0.60093551491016495</v>
      </c>
      <c r="FR159">
        <v>0.49228995069126802</v>
      </c>
      <c r="FS159">
        <v>0.33631099784224</v>
      </c>
      <c r="FT159">
        <v>0.12896158750706499</v>
      </c>
      <c r="FU159">
        <v>-0.13518791238535899</v>
      </c>
      <c r="FV159">
        <v>-0.463153186297033</v>
      </c>
      <c r="FW159">
        <v>-0.86378916088254698</v>
      </c>
      <c r="FX159">
        <v>-1.34811438854502</v>
      </c>
      <c r="FY159" s="5">
        <v>-1.9297217258970101</v>
      </c>
      <c r="GA159" s="13">
        <v>1400</v>
      </c>
      <c r="GB159">
        <v>0.68961543527965796</v>
      </c>
      <c r="GC159">
        <v>0.67440978154637798</v>
      </c>
      <c r="GD159">
        <v>0.62848958205587502</v>
      </c>
      <c r="GE159">
        <v>0.55093509692379705</v>
      </c>
      <c r="GF159">
        <v>0.44017958433254301</v>
      </c>
      <c r="GG159">
        <v>0.29395702702881399</v>
      </c>
      <c r="GH159">
        <v>0.109225847580214</v>
      </c>
      <c r="GI159">
        <v>-0.11793468535957401</v>
      </c>
      <c r="GJ159">
        <v>-0.39245989883917898</v>
      </c>
      <c r="GK159">
        <v>-0.72047304573788395</v>
      </c>
      <c r="GL159" s="5">
        <v>-1.10950442630507</v>
      </c>
      <c r="GN159" s="13">
        <v>1400</v>
      </c>
      <c r="GO159">
        <v>0.69225350585953205</v>
      </c>
      <c r="GP159">
        <v>0.67576838767886105</v>
      </c>
      <c r="GQ159">
        <v>0.62604878773707195</v>
      </c>
      <c r="GR159">
        <v>0.54229370661276599</v>
      </c>
      <c r="GS159">
        <v>0.42314026021153001</v>
      </c>
      <c r="GT159">
        <v>0.26662064172100503</v>
      </c>
      <c r="GU159">
        <v>7.0099384714233701E-2</v>
      </c>
      <c r="GV159">
        <v>-0.16981170814874999</v>
      </c>
      <c r="GW159">
        <v>-0.45736459117217798</v>
      </c>
      <c r="GX159">
        <v>-0.79781676258768996</v>
      </c>
      <c r="GY159" s="5">
        <v>-1.19761008325902</v>
      </c>
      <c r="HA159" s="13">
        <v>1400</v>
      </c>
      <c r="HB159">
        <v>0.69030038568427798</v>
      </c>
      <c r="HC159">
        <v>0.67588707129477399</v>
      </c>
      <c r="HD159">
        <v>0.63237662262785499</v>
      </c>
      <c r="HE159">
        <v>0.55894871943534397</v>
      </c>
      <c r="HF159">
        <v>0.45420644393784498</v>
      </c>
      <c r="HG159">
        <v>0.31613038552951001</v>
      </c>
      <c r="HH159">
        <v>0.14201167910454501</v>
      </c>
      <c r="HI159">
        <v>-7.1638900278448506E-2</v>
      </c>
      <c r="HJ159">
        <v>-0.32920974378634399</v>
      </c>
      <c r="HK159">
        <v>-0.63614037786542199</v>
      </c>
      <c r="HL159" s="5">
        <v>-0.99911347327917399</v>
      </c>
    </row>
    <row r="160" spans="1:220" x14ac:dyDescent="0.25">
      <c r="A160" s="13">
        <v>2800</v>
      </c>
      <c r="B160">
        <v>0.68904750935013503</v>
      </c>
      <c r="C160">
        <v>0.65665236408418803</v>
      </c>
      <c r="D160">
        <v>0.55834751138094896</v>
      </c>
      <c r="E160">
        <v>0.39073599720923302</v>
      </c>
      <c r="F160">
        <v>0.14802559439042301</v>
      </c>
      <c r="G160">
        <v>-0.178172933013651</v>
      </c>
      <c r="H160">
        <v>-0.59914014639313395</v>
      </c>
      <c r="I160">
        <v>-1.12944750970236</v>
      </c>
      <c r="J160">
        <v>-1.7874797401468301</v>
      </c>
      <c r="K160">
        <v>-2.5961033350907301</v>
      </c>
      <c r="L160" s="5">
        <v>-3.5835120412390702</v>
      </c>
      <c r="N160" s="13">
        <v>2800</v>
      </c>
      <c r="O160">
        <v>0.68934772468364103</v>
      </c>
      <c r="P160">
        <v>0.658610511814683</v>
      </c>
      <c r="Q160">
        <v>0.56536145022015805</v>
      </c>
      <c r="R160">
        <v>0.40645244793661001</v>
      </c>
      <c r="S160">
        <v>0.17651577367902699</v>
      </c>
      <c r="T160">
        <v>-0.132222646760948</v>
      </c>
      <c r="U160">
        <v>-0.53021559068714597</v>
      </c>
      <c r="V160">
        <v>-1.0309642620868</v>
      </c>
      <c r="W160">
        <v>-1.6515015482130899</v>
      </c>
      <c r="X160">
        <v>-2.4130104153454401</v>
      </c>
      <c r="Y160" s="5">
        <v>-3.3416058456707698</v>
      </c>
      <c r="AA160" s="13">
        <v>2800</v>
      </c>
      <c r="AB160">
        <v>0.690021809669634</v>
      </c>
      <c r="AC160">
        <v>0.65968420435267106</v>
      </c>
      <c r="AD160">
        <v>0.56767279827602801</v>
      </c>
      <c r="AE160">
        <v>0.41095736949033801</v>
      </c>
      <c r="AF160">
        <v>0.18437126944568</v>
      </c>
      <c r="AG160">
        <v>-0.119568113677715</v>
      </c>
      <c r="AH160">
        <v>-0.510921233245895</v>
      </c>
      <c r="AI160">
        <v>-1.0026818324358999</v>
      </c>
      <c r="AJ160">
        <v>-1.6112414704345199</v>
      </c>
      <c r="AK160">
        <v>-2.3569838470995399</v>
      </c>
      <c r="AL160" s="5">
        <v>-3.2650361609146499</v>
      </c>
      <c r="AN160" s="13">
        <v>2800</v>
      </c>
      <c r="AO160">
        <v>0.69036610060913195</v>
      </c>
      <c r="AP160">
        <v>0.66153910460377796</v>
      </c>
      <c r="AQ160">
        <v>0.57413276034054495</v>
      </c>
      <c r="AR160">
        <v>0.42533909992035501</v>
      </c>
      <c r="AS160">
        <v>0.21037051600581799</v>
      </c>
      <c r="AT160">
        <v>-7.7706457895560105E-2</v>
      </c>
      <c r="AU160">
        <v>-0.44821357879225399</v>
      </c>
      <c r="AV160">
        <v>-0.913189907491185</v>
      </c>
      <c r="AW160">
        <v>-1.48782172453474</v>
      </c>
      <c r="AX160">
        <v>-2.1909924797870399</v>
      </c>
      <c r="AY160" s="5">
        <v>-3.0459779162890102</v>
      </c>
      <c r="BA160" s="13">
        <v>2800</v>
      </c>
      <c r="BB160">
        <v>0.69074521325146399</v>
      </c>
      <c r="BC160">
        <v>0.66332483026802702</v>
      </c>
      <c r="BD160">
        <v>0.58020617656648399</v>
      </c>
      <c r="BE160">
        <v>0.43878720151593698</v>
      </c>
      <c r="BF160">
        <v>0.23463147002379001</v>
      </c>
      <c r="BG160">
        <v>-3.8685733223803802E-2</v>
      </c>
      <c r="BH160">
        <v>-0.389801842906351</v>
      </c>
      <c r="BI160">
        <v>-0.82987157596705896</v>
      </c>
      <c r="BJ160">
        <v>-1.3729648451877801</v>
      </c>
      <c r="BK160">
        <v>-2.0365756886459798</v>
      </c>
      <c r="BL160" s="5">
        <v>-2.8422654228537798</v>
      </c>
      <c r="BN160" s="13">
        <v>2800</v>
      </c>
      <c r="BO160">
        <v>0.700213535198563</v>
      </c>
      <c r="BP160">
        <v>0.68096115405262303</v>
      </c>
      <c r="BQ160">
        <v>0.62296454301652804</v>
      </c>
      <c r="BR160">
        <v>0.52549845925995597</v>
      </c>
      <c r="BS160">
        <v>0.387331100068323</v>
      </c>
      <c r="BT160">
        <v>0.20668856782889999</v>
      </c>
      <c r="BU160">
        <v>-1.8796799665240501E-2</v>
      </c>
      <c r="BV160">
        <v>-0.29215626235108699</v>
      </c>
      <c r="BW160">
        <v>-0.61717544759257803</v>
      </c>
      <c r="BX160">
        <v>-0.99850971625856</v>
      </c>
      <c r="BY160" s="5">
        <v>-1.44182886826252</v>
      </c>
      <c r="CA160" s="13">
        <v>2800</v>
      </c>
      <c r="CB160">
        <v>0.69176634378051305</v>
      </c>
      <c r="CC160">
        <v>0.66593800476947296</v>
      </c>
      <c r="CD160">
        <v>0.58768835935710695</v>
      </c>
      <c r="CE160">
        <v>0.45469724755721702</v>
      </c>
      <c r="CF160">
        <v>0.263009062025857</v>
      </c>
      <c r="CG160">
        <v>6.89585925432659E-3</v>
      </c>
      <c r="CH160">
        <v>-0.32134225616329498</v>
      </c>
      <c r="CI160">
        <v>-0.731647968731861</v>
      </c>
      <c r="CJ160">
        <v>-1.23656053147788</v>
      </c>
      <c r="CK160">
        <v>-1.85166813048916</v>
      </c>
      <c r="CL160" s="5">
        <v>-2.5961793702395299</v>
      </c>
      <c r="CN160" s="13">
        <v>2800</v>
      </c>
      <c r="CO160">
        <v>0.68273974944193105</v>
      </c>
      <c r="CP160">
        <v>0.68135816630780899</v>
      </c>
      <c r="CQ160">
        <v>0.67719494510179901</v>
      </c>
      <c r="CR160">
        <v>0.67019432224492903</v>
      </c>
      <c r="CS160">
        <v>0.660262180073103</v>
      </c>
      <c r="CT160">
        <v>0.64726421716457605</v>
      </c>
      <c r="CU160">
        <v>0.63102326313967005</v>
      </c>
      <c r="CV160">
        <v>0.61131561524266098</v>
      </c>
      <c r="CW160">
        <v>0.58786623938402105</v>
      </c>
      <c r="CX160">
        <v>0.56034264252141297</v>
      </c>
      <c r="CY160" s="5">
        <v>0.52834718470627395</v>
      </c>
      <c r="DA160" s="13">
        <v>2800</v>
      </c>
      <c r="DB160">
        <v>0.69261723375255602</v>
      </c>
      <c r="DC160">
        <v>0.66908848992603098</v>
      </c>
      <c r="DD160">
        <v>0.59784607474836204</v>
      </c>
      <c r="DE160">
        <v>0.47689897611654403</v>
      </c>
      <c r="DF160">
        <v>0.30285303814596598</v>
      </c>
      <c r="DG160">
        <v>7.0793945029126407E-2</v>
      </c>
      <c r="DH160">
        <v>-0.225883408696821</v>
      </c>
      <c r="DI160">
        <v>-0.59570640961462895</v>
      </c>
      <c r="DJ160">
        <v>-1.04942707137859</v>
      </c>
      <c r="DK160">
        <v>-1.60040855912488</v>
      </c>
      <c r="DL160" s="5">
        <v>-2.26511336547158</v>
      </c>
      <c r="DN160" s="13">
        <v>2800</v>
      </c>
      <c r="DO160">
        <v>0.69562993257201899</v>
      </c>
      <c r="DP160">
        <v>0.67901699951080796</v>
      </c>
      <c r="DQ160">
        <v>0.62882163573425798</v>
      </c>
      <c r="DR160">
        <v>0.54396240333727397</v>
      </c>
      <c r="DS160">
        <v>0.42259727171291001</v>
      </c>
      <c r="DT160">
        <v>0.262062437341745</v>
      </c>
      <c r="DU160">
        <v>5.8783122962797703E-2</v>
      </c>
      <c r="DV160">
        <v>-0.19184741130048</v>
      </c>
      <c r="DW160">
        <v>-0.495625822523931</v>
      </c>
      <c r="DX160">
        <v>-0.859740482647672</v>
      </c>
      <c r="DY160" s="5">
        <v>-1.29302609825742</v>
      </c>
      <c r="EA160" s="13">
        <v>2800</v>
      </c>
      <c r="EB160">
        <v>0.69956993879169405</v>
      </c>
      <c r="EC160">
        <v>0.68227018378413895</v>
      </c>
      <c r="ED160">
        <v>0.63013628474625905</v>
      </c>
      <c r="EE160">
        <v>0.54245746815848295</v>
      </c>
      <c r="EF160">
        <v>0.41802593643652303</v>
      </c>
      <c r="EG160">
        <v>0.255101147310695</v>
      </c>
      <c r="EH160">
        <v>5.13578425687157E-2</v>
      </c>
      <c r="EI160">
        <v>-0.196184248337258</v>
      </c>
      <c r="EJ160">
        <v>-0.49125186792567599</v>
      </c>
      <c r="EK160">
        <v>-0.83843460303371797</v>
      </c>
      <c r="EL160" s="5">
        <v>-1.2433310349156499</v>
      </c>
      <c r="EN160" s="13">
        <v>2800</v>
      </c>
      <c r="EO160">
        <v>0.69956993879169405</v>
      </c>
      <c r="EP160">
        <v>0.68227018378413895</v>
      </c>
      <c r="EQ160">
        <v>0.63013628474625905</v>
      </c>
      <c r="ER160">
        <v>0.54245746815848295</v>
      </c>
      <c r="ES160">
        <v>0.41802593643652303</v>
      </c>
      <c r="ET160">
        <v>0.255101147310695</v>
      </c>
      <c r="EU160">
        <v>5.13578425687157E-2</v>
      </c>
      <c r="EV160">
        <v>-0.196184248337258</v>
      </c>
      <c r="EW160">
        <v>-0.49125186792567599</v>
      </c>
      <c r="EX160">
        <v>-0.83843460303371797</v>
      </c>
      <c r="EY160" s="5">
        <v>-1.2433310349156499</v>
      </c>
      <c r="FA160" s="13">
        <v>2800</v>
      </c>
      <c r="FB160">
        <v>0.69350146633130005</v>
      </c>
      <c r="FC160">
        <v>0.67195638111186895</v>
      </c>
      <c r="FD160">
        <v>0.60675793958483504</v>
      </c>
      <c r="FE160">
        <v>0.49619742748717199</v>
      </c>
      <c r="FF160">
        <v>0.33736233663619403</v>
      </c>
      <c r="FG160">
        <v>0.12603656234316199</v>
      </c>
      <c r="FH160">
        <v>-0.14344512529199699</v>
      </c>
      <c r="FI160">
        <v>-0.47839451233555702</v>
      </c>
      <c r="FJ160">
        <v>-0.88802778163469598</v>
      </c>
      <c r="FK160">
        <v>-1.3837950948342499</v>
      </c>
      <c r="FL160" s="5">
        <v>-1.97979675890014</v>
      </c>
      <c r="FN160" s="13">
        <v>2800</v>
      </c>
      <c r="FO160">
        <v>0.69433714535759905</v>
      </c>
      <c r="FP160">
        <v>0.675156726148473</v>
      </c>
      <c r="FQ160">
        <v>0.61715002556115495</v>
      </c>
      <c r="FR160">
        <v>0.51890503895242701</v>
      </c>
      <c r="FS160">
        <v>0.37801552128267202</v>
      </c>
      <c r="FT160">
        <v>0.190999317686223</v>
      </c>
      <c r="FU160">
        <v>-4.6820724198330999E-2</v>
      </c>
      <c r="FV160">
        <v>-0.34147830977163202</v>
      </c>
      <c r="FW160">
        <v>-0.70057466992321604</v>
      </c>
      <c r="FX160">
        <v>-1.13354819563887</v>
      </c>
      <c r="FY160" s="5">
        <v>-1.6520148285068399</v>
      </c>
      <c r="GA160" s="13">
        <v>2800</v>
      </c>
      <c r="GB160">
        <v>0.69665491588958195</v>
      </c>
      <c r="GC160">
        <v>0.68265920090958998</v>
      </c>
      <c r="GD160">
        <v>0.64040905980621399</v>
      </c>
      <c r="GE160">
        <v>0.56910711043426099</v>
      </c>
      <c r="GF160">
        <v>0.46739605800468897</v>
      </c>
      <c r="GG160">
        <v>0.33331498138437299</v>
      </c>
      <c r="GH160">
        <v>0.16423561770555201</v>
      </c>
      <c r="GI160">
        <v>-4.3224022133389897E-2</v>
      </c>
      <c r="GJ160">
        <v>-0.29331236717535902</v>
      </c>
      <c r="GK160">
        <v>-0.59128818179684905</v>
      </c>
      <c r="GL160" s="5">
        <v>-0.94360196441895405</v>
      </c>
      <c r="GN160" s="13">
        <v>2800</v>
      </c>
      <c r="GO160">
        <v>0.69871301123302898</v>
      </c>
      <c r="GP160">
        <v>0.683358091540053</v>
      </c>
      <c r="GQ160">
        <v>0.637063035241758</v>
      </c>
      <c r="GR160">
        <v>0.55913001861079303</v>
      </c>
      <c r="GS160">
        <v>0.44837261786051302</v>
      </c>
      <c r="GT160">
        <v>0.30307974898317602</v>
      </c>
      <c r="GU160">
        <v>0.120963167629674</v>
      </c>
      <c r="GV160">
        <v>-0.100913603804562</v>
      </c>
      <c r="GW160">
        <v>-0.36622784239765699</v>
      </c>
      <c r="GX160">
        <v>-0.67951554666557401</v>
      </c>
      <c r="GY160" s="5">
        <v>-1.04631973201273</v>
      </c>
      <c r="HA160" s="13">
        <v>2800</v>
      </c>
      <c r="HB160">
        <v>0.69712129055209904</v>
      </c>
      <c r="HC160">
        <v>0.68380767695636102</v>
      </c>
      <c r="HD160">
        <v>0.64363194418620295</v>
      </c>
      <c r="HE160">
        <v>0.57588204424051104</v>
      </c>
      <c r="HF160">
        <v>0.47934635496384498</v>
      </c>
      <c r="HG160">
        <v>0.352275295297519</v>
      </c>
      <c r="HH160">
        <v>0.19232538979525499</v>
      </c>
      <c r="HI160">
        <v>-3.5165447131195698E-3</v>
      </c>
      <c r="HJ160">
        <v>-0.239032280998659</v>
      </c>
      <c r="HK160">
        <v>-0.51889835818270702</v>
      </c>
      <c r="HL160" s="5">
        <v>-0.848845053690227</v>
      </c>
    </row>
    <row r="161" spans="1:220" x14ac:dyDescent="0.25">
      <c r="A161" s="13">
        <v>4200</v>
      </c>
      <c r="B161">
        <v>0.69902810207367205</v>
      </c>
      <c r="C161">
        <v>0.67064674219641196</v>
      </c>
      <c r="D161">
        <v>0.58453876471084099</v>
      </c>
      <c r="E161">
        <v>0.43778007617070502</v>
      </c>
      <c r="F161">
        <v>0.22538786868084601</v>
      </c>
      <c r="G161">
        <v>-5.9848044182893703E-2</v>
      </c>
      <c r="H161">
        <v>-0.42761098183962798</v>
      </c>
      <c r="I161">
        <v>-0.89039047900490598</v>
      </c>
      <c r="J161">
        <v>-1.46391679290181</v>
      </c>
      <c r="K161">
        <v>-2.16771560326448</v>
      </c>
      <c r="L161" s="5">
        <v>-3.0258074716816199</v>
      </c>
      <c r="N161" s="13">
        <v>4200</v>
      </c>
      <c r="O161">
        <v>0.69921130588939395</v>
      </c>
      <c r="P161">
        <v>0.67221296241886896</v>
      </c>
      <c r="Q161">
        <v>0.59032461029410199</v>
      </c>
      <c r="R161">
        <v>0.450836293936624</v>
      </c>
      <c r="S161">
        <v>0.24913023488314501</v>
      </c>
      <c r="T161">
        <v>-2.1475272336639501E-2</v>
      </c>
      <c r="U161">
        <v>-0.36995329044153702</v>
      </c>
      <c r="V161">
        <v>-0.80787644601762298</v>
      </c>
      <c r="W161">
        <v>-1.34981892563326</v>
      </c>
      <c r="X161">
        <v>-2.0138695857684898</v>
      </c>
      <c r="Y161" s="5">
        <v>-2.8222788520753301</v>
      </c>
      <c r="AA161" s="13">
        <v>4200</v>
      </c>
      <c r="AB161">
        <v>0.69975922697640502</v>
      </c>
      <c r="AC161">
        <v>0.67304034847799998</v>
      </c>
      <c r="AD161">
        <v>0.59202382854822899</v>
      </c>
      <c r="AE161">
        <v>0.45410117005619799</v>
      </c>
      <c r="AF161">
        <v>0.25482756389897199</v>
      </c>
      <c r="AG161">
        <v>-1.22282299014494E-2</v>
      </c>
      <c r="AH161">
        <v>-0.35570256887563001</v>
      </c>
      <c r="AI161">
        <v>-0.78673324510595899</v>
      </c>
      <c r="AJ161">
        <v>-1.3193459112497301</v>
      </c>
      <c r="AK161">
        <v>-1.9709472273200599</v>
      </c>
      <c r="AL161" s="5">
        <v>-2.7629464689371601</v>
      </c>
      <c r="AN161" s="13">
        <v>4200</v>
      </c>
      <c r="AO161">
        <v>0.69996968699826401</v>
      </c>
      <c r="AP161">
        <v>0.67451482772593696</v>
      </c>
      <c r="AQ161">
        <v>0.59735345688800201</v>
      </c>
      <c r="AR161">
        <v>0.46606848920435301</v>
      </c>
      <c r="AS161">
        <v>0.27654134975782502</v>
      </c>
      <c r="AT161">
        <v>2.2812993264973599E-2</v>
      </c>
      <c r="AU161">
        <v>-0.30311853848295001</v>
      </c>
      <c r="AV161">
        <v>-0.711572390210227</v>
      </c>
      <c r="AW161">
        <v>-1.21554251997562</v>
      </c>
      <c r="AX161">
        <v>-1.8311540148396599</v>
      </c>
      <c r="AY161" s="5">
        <v>-2.5782381618196402</v>
      </c>
      <c r="BA161" s="13">
        <v>4200</v>
      </c>
      <c r="BB161">
        <v>0.70020611312641001</v>
      </c>
      <c r="BC161">
        <v>0.67592913868935101</v>
      </c>
      <c r="BD161">
        <v>0.60235988228337201</v>
      </c>
      <c r="BE161">
        <v>0.47725861893668797</v>
      </c>
      <c r="BF161">
        <v>0.29680905777370298</v>
      </c>
      <c r="BG161">
        <v>5.5489677218122598E-2</v>
      </c>
      <c r="BH161">
        <v>-0.25411367749492197</v>
      </c>
      <c r="BI161">
        <v>-0.64156166606684095</v>
      </c>
      <c r="BJ161">
        <v>-1.1188924358163199</v>
      </c>
      <c r="BK161">
        <v>-1.7010438749360199</v>
      </c>
      <c r="BL161" s="5">
        <v>-2.4063856583177201</v>
      </c>
      <c r="BN161" s="13">
        <v>4200</v>
      </c>
      <c r="BO161">
        <v>0.70642757763480901</v>
      </c>
      <c r="BP161">
        <v>0.68833715801847495</v>
      </c>
      <c r="BQ161">
        <v>0.63385654651222001</v>
      </c>
      <c r="BR161">
        <v>0.54235194912028495</v>
      </c>
      <c r="BS161">
        <v>0.41274770754754198</v>
      </c>
      <c r="BT161">
        <v>0.243496535395653</v>
      </c>
      <c r="BU161">
        <v>3.2536292062954698E-2</v>
      </c>
      <c r="BV161">
        <v>-0.22276834494087999</v>
      </c>
      <c r="BW161">
        <v>-0.52570154268129698</v>
      </c>
      <c r="BX161">
        <v>-0.88029224659844696</v>
      </c>
      <c r="BY161" s="5">
        <v>-1.29143417385318</v>
      </c>
      <c r="CA161" s="13">
        <v>4200</v>
      </c>
      <c r="CB161">
        <v>0.70093924306841204</v>
      </c>
      <c r="CC161">
        <v>0.67794930815603005</v>
      </c>
      <c r="CD161">
        <v>0.60832113310048797</v>
      </c>
      <c r="CE161">
        <v>0.49005761912913198</v>
      </c>
      <c r="CF161">
        <v>0.31975609054195098</v>
      </c>
      <c r="CG161">
        <v>9.2493885290173494E-2</v>
      </c>
      <c r="CH161">
        <v>-0.19833827054049899</v>
      </c>
      <c r="CI161">
        <v>-0.56126196029656095</v>
      </c>
      <c r="CJ161">
        <v>-1.0070052767214801</v>
      </c>
      <c r="CK161">
        <v>-1.5488780628950201</v>
      </c>
      <c r="CL161" s="5">
        <v>-2.2032445825050901</v>
      </c>
      <c r="CN161" s="13">
        <v>4200</v>
      </c>
      <c r="CO161">
        <v>0.69104237222936504</v>
      </c>
      <c r="CP161">
        <v>0.68975837409610996</v>
      </c>
      <c r="CQ161">
        <v>0.68589034054772502</v>
      </c>
      <c r="CR161">
        <v>0.67938988017396995</v>
      </c>
      <c r="CS161">
        <v>0.670175412376117</v>
      </c>
      <c r="CT161">
        <v>0.65813072264848405</v>
      </c>
      <c r="CU161">
        <v>0.64310283614976704</v>
      </c>
      <c r="CV161">
        <v>0.624899107387479</v>
      </c>
      <c r="CW161">
        <v>0.60328339609525194</v>
      </c>
      <c r="CX161">
        <v>0.57797117134265896</v>
      </c>
      <c r="CY161" s="5">
        <v>0.54862335630039405</v>
      </c>
      <c r="DA161" s="13">
        <v>4200</v>
      </c>
      <c r="DB161">
        <v>0.70146959738084602</v>
      </c>
      <c r="DC161">
        <v>0.68041176172225204</v>
      </c>
      <c r="DD161">
        <v>0.61667320287655603</v>
      </c>
      <c r="DE161">
        <v>0.50853998060357697</v>
      </c>
      <c r="DF161">
        <v>0.35309215611839201</v>
      </c>
      <c r="DG161">
        <v>0.14610604943188199</v>
      </c>
      <c r="DH161">
        <v>-0.11808811094738</v>
      </c>
      <c r="DI161">
        <v>-0.44679899646436</v>
      </c>
      <c r="DJ161">
        <v>-0.84922548564195299</v>
      </c>
      <c r="DK161">
        <v>-1.3367771499758001</v>
      </c>
      <c r="DL161" s="5">
        <v>-1.9234778626421201</v>
      </c>
      <c r="DN161" s="13">
        <v>4200</v>
      </c>
      <c r="DO161">
        <v>0.70322799280068204</v>
      </c>
      <c r="DP161">
        <v>0.68805441516481103</v>
      </c>
      <c r="DQ161">
        <v>0.64222585470858895</v>
      </c>
      <c r="DR161">
        <v>0.56480903047804099</v>
      </c>
      <c r="DS161">
        <v>0.45421541868471599</v>
      </c>
      <c r="DT161">
        <v>0.30815026976612803</v>
      </c>
      <c r="DU161">
        <v>0.123538363432574</v>
      </c>
      <c r="DV161">
        <v>-0.10357653542673501</v>
      </c>
      <c r="DW161">
        <v>-0.37816268116264901</v>
      </c>
      <c r="DX161">
        <v>-0.70636731882136095</v>
      </c>
      <c r="DY161" s="5">
        <v>-1.0957267812527201</v>
      </c>
      <c r="EA161" s="13">
        <v>4200</v>
      </c>
      <c r="EB161">
        <v>0.70590986294594305</v>
      </c>
      <c r="EC161">
        <v>0.68971150228808698</v>
      </c>
      <c r="ED161">
        <v>0.64091178018503703</v>
      </c>
      <c r="EE161">
        <v>0.55889102293647697</v>
      </c>
      <c r="EF161">
        <v>0.44259704415599899</v>
      </c>
      <c r="EG161">
        <v>0.29051527272917499</v>
      </c>
      <c r="EH161">
        <v>0.100625343182979</v>
      </c>
      <c r="EI161">
        <v>-0.12965752590098401</v>
      </c>
      <c r="EJ161">
        <v>-0.40355864865486502</v>
      </c>
      <c r="EK161">
        <v>-0.72504048863646497</v>
      </c>
      <c r="EL161" s="5">
        <v>-1.0989236571655101</v>
      </c>
      <c r="EN161" s="13">
        <v>4200</v>
      </c>
      <c r="EO161">
        <v>0.70590986294594305</v>
      </c>
      <c r="EP161">
        <v>0.68971150228808698</v>
      </c>
      <c r="EQ161">
        <v>0.64091178018503703</v>
      </c>
      <c r="ER161">
        <v>0.55889102293647697</v>
      </c>
      <c r="ES161">
        <v>0.44259704415599899</v>
      </c>
      <c r="ET161">
        <v>0.29051527272917499</v>
      </c>
      <c r="EU161">
        <v>0.100625343182979</v>
      </c>
      <c r="EV161">
        <v>-0.12965752590098401</v>
      </c>
      <c r="EW161">
        <v>-0.40355864865486502</v>
      </c>
      <c r="EX161">
        <v>-0.72504048863646497</v>
      </c>
      <c r="EY161" s="5">
        <v>-1.0989236571655101</v>
      </c>
      <c r="FA161" s="13">
        <v>4200</v>
      </c>
      <c r="FB161">
        <v>0.70202084547888499</v>
      </c>
      <c r="FC161">
        <v>0.68263088854019505</v>
      </c>
      <c r="FD161">
        <v>0.62397589001581399</v>
      </c>
      <c r="FE161">
        <v>0.52458445728964898</v>
      </c>
      <c r="FF161">
        <v>0.38195025911072999</v>
      </c>
      <c r="FG161">
        <v>0.19244871983054301</v>
      </c>
      <c r="FH161">
        <v>-4.8784307606678498E-2</v>
      </c>
      <c r="FI161">
        <v>-0.348016874719006</v>
      </c>
      <c r="FJ161">
        <v>-0.71313512143341395</v>
      </c>
      <c r="FK161">
        <v>-1.1539163934810801</v>
      </c>
      <c r="FL161" s="5">
        <v>-1.68237313763803</v>
      </c>
      <c r="FN161" s="13">
        <v>4200</v>
      </c>
      <c r="FO161">
        <v>0.70248153590926399</v>
      </c>
      <c r="FP161">
        <v>0.68511718431031599</v>
      </c>
      <c r="FQ161">
        <v>0.63262295669953295</v>
      </c>
      <c r="FR161">
        <v>0.543782245130352</v>
      </c>
      <c r="FS161">
        <v>0.41652320987232799</v>
      </c>
      <c r="FT161">
        <v>0.247850665376146</v>
      </c>
      <c r="FU161">
        <v>3.3746876835102101E-2</v>
      </c>
      <c r="FV161">
        <v>-0.23096280678800099</v>
      </c>
      <c r="FW161">
        <v>-0.55278507245254804</v>
      </c>
      <c r="FX161">
        <v>-0.93978192350601297</v>
      </c>
      <c r="FY161" s="5">
        <v>-1.4018517689946199</v>
      </c>
      <c r="GA161" s="13">
        <v>4200</v>
      </c>
      <c r="GB161">
        <v>0.70371573358662398</v>
      </c>
      <c r="GC161">
        <v>0.69082504779716003</v>
      </c>
      <c r="GD161">
        <v>0.65192540533709498</v>
      </c>
      <c r="GE161">
        <v>0.58632705024826004</v>
      </c>
      <c r="GF161">
        <v>0.49285677375118703</v>
      </c>
      <c r="GG161">
        <v>0.36982149831483702</v>
      </c>
      <c r="GH161">
        <v>0.21495526216637101</v>
      </c>
      <c r="GI161">
        <v>2.5347455172844799E-2</v>
      </c>
      <c r="GJ161">
        <v>-0.20265063354427801</v>
      </c>
      <c r="GK161">
        <v>-0.47354483900605798</v>
      </c>
      <c r="GL161" s="5">
        <v>-0.79284775138422103</v>
      </c>
      <c r="GN161" s="13">
        <v>4200</v>
      </c>
      <c r="GO161">
        <v>0.70521806166630896</v>
      </c>
      <c r="GP161">
        <v>0.690905526352243</v>
      </c>
      <c r="GQ161">
        <v>0.64776758802538603</v>
      </c>
      <c r="GR161">
        <v>0.57519745506328701</v>
      </c>
      <c r="GS161">
        <v>0.47216426840711401</v>
      </c>
      <c r="GT161">
        <v>0.33718299525164602</v>
      </c>
      <c r="GU161">
        <v>0.16827064977209599</v>
      </c>
      <c r="GV161">
        <v>-3.7112878870758002E-2</v>
      </c>
      <c r="GW161">
        <v>-0.28214173851826502</v>
      </c>
      <c r="GX161">
        <v>-0.57072185841513401</v>
      </c>
      <c r="GY161" s="5">
        <v>-0.90761352592259903</v>
      </c>
      <c r="HA161" s="13">
        <v>4200</v>
      </c>
      <c r="HB161">
        <v>0.70396787412810402</v>
      </c>
      <c r="HC161">
        <v>0.69166119199476195</v>
      </c>
      <c r="HD161">
        <v>0.65453761032185998</v>
      </c>
      <c r="HE161">
        <v>0.59198037354518696</v>
      </c>
      <c r="HF161">
        <v>0.50294081203735497</v>
      </c>
      <c r="HG161">
        <v>0.385906359540656</v>
      </c>
      <c r="HH161">
        <v>0.23885400233663401</v>
      </c>
      <c r="HI161">
        <v>5.9187285246022799E-2</v>
      </c>
      <c r="HJ161">
        <v>-0.156345688056236</v>
      </c>
      <c r="HK161">
        <v>-0.411756641849503</v>
      </c>
      <c r="HL161" s="5">
        <v>-0.711948284052348</v>
      </c>
    </row>
    <row r="162" spans="1:220" x14ac:dyDescent="0.25">
      <c r="A162" s="13">
        <v>5600</v>
      </c>
      <c r="B162">
        <v>0.70924761260492097</v>
      </c>
      <c r="C162">
        <v>0.68446211346324903</v>
      </c>
      <c r="D162">
        <v>0.609278357683535</v>
      </c>
      <c r="E162">
        <v>0.48118755761005</v>
      </c>
      <c r="F162">
        <v>0.29591729274310502</v>
      </c>
      <c r="G162">
        <v>4.7291065125304302E-2</v>
      </c>
      <c r="H162">
        <v>-0.272976083717969</v>
      </c>
      <c r="I162">
        <v>-0.67555412565158202</v>
      </c>
      <c r="J162">
        <v>-1.17385806877976</v>
      </c>
      <c r="K162">
        <v>-1.7845064390949199</v>
      </c>
      <c r="L162" s="5">
        <v>-2.5278977569146202</v>
      </c>
      <c r="N162" s="13">
        <v>5600</v>
      </c>
      <c r="O162">
        <v>0.70928177568653195</v>
      </c>
      <c r="P162">
        <v>0.68563499753721402</v>
      </c>
      <c r="Q162">
        <v>0.61392795596399496</v>
      </c>
      <c r="R162">
        <v>0.491835523864663</v>
      </c>
      <c r="S162">
        <v>0.31539815350603601</v>
      </c>
      <c r="T162">
        <v>7.8891881714187206E-2</v>
      </c>
      <c r="U162">
        <v>-0.225360824572507</v>
      </c>
      <c r="V162">
        <v>-0.60724697892769597</v>
      </c>
      <c r="W162">
        <v>-1.0791961711887099</v>
      </c>
      <c r="X162">
        <v>-1.6566046815693101</v>
      </c>
      <c r="Y162" s="5">
        <v>-2.3583686422674499</v>
      </c>
      <c r="AA162" s="13">
        <v>5600</v>
      </c>
      <c r="AB162">
        <v>0.70967576410662303</v>
      </c>
      <c r="AC162">
        <v>0.68620272114828995</v>
      </c>
      <c r="AD162">
        <v>0.61504558426720202</v>
      </c>
      <c r="AE162">
        <v>0.49396627825179601</v>
      </c>
      <c r="AF162">
        <v>0.31915356411255702</v>
      </c>
      <c r="AG162">
        <v>8.5098021367644702E-2</v>
      </c>
      <c r="AH162">
        <v>-0.21558984360751399</v>
      </c>
      <c r="AI162">
        <v>-0.59242564677523302</v>
      </c>
      <c r="AJ162">
        <v>-1.0573713321487299</v>
      </c>
      <c r="AK162">
        <v>-1.62524279613306</v>
      </c>
      <c r="AL162" s="5">
        <v>-2.3142222137364898</v>
      </c>
      <c r="AN162" s="13">
        <v>5600</v>
      </c>
      <c r="AO162">
        <v>0.70972595574076802</v>
      </c>
      <c r="AP162">
        <v>0.68729745332413505</v>
      </c>
      <c r="AQ162">
        <v>0.61932811317962799</v>
      </c>
      <c r="AR162">
        <v>0.50374416861585303</v>
      </c>
      <c r="AS162">
        <v>0.33701424408590702</v>
      </c>
      <c r="AT162">
        <v>0.114033616890901</v>
      </c>
      <c r="AU162">
        <v>-0.17204415852862201</v>
      </c>
      <c r="AV162">
        <v>-0.53003498957607997</v>
      </c>
      <c r="AW162">
        <v>-0.971020579445384</v>
      </c>
      <c r="AX162">
        <v>-1.5087255979943299</v>
      </c>
      <c r="AY162" s="5">
        <v>-2.1599916397826799</v>
      </c>
      <c r="BA162" s="13">
        <v>5600</v>
      </c>
      <c r="BB162">
        <v>0.70979582297309096</v>
      </c>
      <c r="BC162">
        <v>0.68834156245410505</v>
      </c>
      <c r="BD162">
        <v>0.62334514612560998</v>
      </c>
      <c r="BE162">
        <v>0.51288505556071395</v>
      </c>
      <c r="BF162">
        <v>0.35368924126894802</v>
      </c>
      <c r="BG162">
        <v>0.14102798717196499</v>
      </c>
      <c r="BH162">
        <v>-0.13144193974660801</v>
      </c>
      <c r="BI162">
        <v>-0.47188806813471901</v>
      </c>
      <c r="BJ162">
        <v>-0.89057645536912999</v>
      </c>
      <c r="BK162">
        <v>-1.40022067772075</v>
      </c>
      <c r="BL162" s="5">
        <v>-2.0164202990147402</v>
      </c>
      <c r="BN162" s="13">
        <v>5600</v>
      </c>
      <c r="BO162">
        <v>0.71272103169136702</v>
      </c>
      <c r="BP162">
        <v>0.69571305865423505</v>
      </c>
      <c r="BQ162">
        <v>0.64450642568621297</v>
      </c>
      <c r="BR162">
        <v>0.55854819837227998</v>
      </c>
      <c r="BS162">
        <v>0.43690066921791898</v>
      </c>
      <c r="BT162">
        <v>0.27821651651420098</v>
      </c>
      <c r="BU162">
        <v>8.0702769128664795E-2</v>
      </c>
      <c r="BV162">
        <v>-0.15792774282000899</v>
      </c>
      <c r="BW162">
        <v>-0.44051924380924001</v>
      </c>
      <c r="BX162">
        <v>-0.77055252227608895</v>
      </c>
      <c r="BY162" s="5">
        <v>-1.1522441082558099</v>
      </c>
      <c r="CA162" s="13">
        <v>5600</v>
      </c>
      <c r="CB162">
        <v>0.71020452005171197</v>
      </c>
      <c r="CC162">
        <v>0.68976678682415304</v>
      </c>
      <c r="CD162">
        <v>0.62788854485652801</v>
      </c>
      <c r="CE162">
        <v>0.52285634328527197</v>
      </c>
      <c r="CF162">
        <v>0.37175263579683998</v>
      </c>
      <c r="CG162">
        <v>0.17036055164212099</v>
      </c>
      <c r="CH162">
        <v>-8.6974626197432306E-2</v>
      </c>
      <c r="CI162">
        <v>-0.40753278636540002</v>
      </c>
      <c r="CJ162">
        <v>-0.80046267432977103</v>
      </c>
      <c r="CK162">
        <v>-1.27709194652848</v>
      </c>
      <c r="CL162" s="5">
        <v>-1.85131661878627</v>
      </c>
      <c r="CN162" s="13">
        <v>5600</v>
      </c>
      <c r="CO162">
        <v>0.69949858271517495</v>
      </c>
      <c r="CP162">
        <v>0.69830444517653401</v>
      </c>
      <c r="CQ162">
        <v>0.69470811774878505</v>
      </c>
      <c r="CR162">
        <v>0.68866764402610503</v>
      </c>
      <c r="CS162">
        <v>0.68011237734846897</v>
      </c>
      <c r="CT162">
        <v>0.66894185753269597</v>
      </c>
      <c r="CU162">
        <v>0.65502415078715004</v>
      </c>
      <c r="CV162">
        <v>0.63819356745540901</v>
      </c>
      <c r="CW162">
        <v>0.618247650072412</v>
      </c>
      <c r="CX162">
        <v>0.59494330242446702</v>
      </c>
      <c r="CY162" s="5">
        <v>0.56799190783867104</v>
      </c>
      <c r="DA162" s="13">
        <v>5600</v>
      </c>
      <c r="DB162">
        <v>0.710385011100093</v>
      </c>
      <c r="DC162">
        <v>0.69155235084468403</v>
      </c>
      <c r="DD162">
        <v>0.63456932826493895</v>
      </c>
      <c r="DE162">
        <v>0.53796517421409196</v>
      </c>
      <c r="DF162">
        <v>0.39923585014903401</v>
      </c>
      <c r="DG162">
        <v>0.21476274566862899</v>
      </c>
      <c r="DH162">
        <v>-2.0305587579104199E-2</v>
      </c>
      <c r="DI162">
        <v>-0.31221336862096599</v>
      </c>
      <c r="DJ162">
        <v>-0.668805629696549</v>
      </c>
      <c r="DK162">
        <v>-1.0997928945408499</v>
      </c>
      <c r="DL162" s="5">
        <v>-1.6170835750810399</v>
      </c>
      <c r="DN162" s="13">
        <v>5600</v>
      </c>
      <c r="DO162">
        <v>0.71085026023586195</v>
      </c>
      <c r="DP162">
        <v>0.69698435724270902</v>
      </c>
      <c r="DQ162">
        <v>0.65512158510693896</v>
      </c>
      <c r="DR162">
        <v>0.58445861386795495</v>
      </c>
      <c r="DS162">
        <v>0.48362910706469198</v>
      </c>
      <c r="DT162">
        <v>0.35066141375473803</v>
      </c>
      <c r="DU162">
        <v>0.182917027845452</v>
      </c>
      <c r="DV162">
        <v>-2.2992623218607899E-2</v>
      </c>
      <c r="DW162">
        <v>-0.27131439038591298</v>
      </c>
      <c r="DX162">
        <v>-0.56729100596456306</v>
      </c>
      <c r="DY162" s="5">
        <v>-0.91733376072164696</v>
      </c>
      <c r="EA162" s="13">
        <v>5600</v>
      </c>
      <c r="EB162">
        <v>0.71231845246124204</v>
      </c>
      <c r="EC162">
        <v>0.69714176067512501</v>
      </c>
      <c r="ED162">
        <v>0.65143352792409404</v>
      </c>
      <c r="EE162">
        <v>0.57465448277966202</v>
      </c>
      <c r="EF162">
        <v>0.46588966479356098</v>
      </c>
      <c r="EG162">
        <v>0.32382353483947202</v>
      </c>
      <c r="EH162">
        <v>0.14670384775259401</v>
      </c>
      <c r="EI162">
        <v>-6.7707059330062797E-2</v>
      </c>
      <c r="EJ162">
        <v>-0.32219539303813899</v>
      </c>
      <c r="EK162">
        <v>-0.62017584318310004</v>
      </c>
      <c r="EL162" s="5">
        <v>-0.96579142077059699</v>
      </c>
      <c r="EN162" s="13">
        <v>5600</v>
      </c>
      <c r="EO162">
        <v>0.71231845246124204</v>
      </c>
      <c r="EP162">
        <v>0.69714176067512501</v>
      </c>
      <c r="EQ162">
        <v>0.65143352792409404</v>
      </c>
      <c r="ER162">
        <v>0.57465448277966202</v>
      </c>
      <c r="ES162">
        <v>0.46588966479356098</v>
      </c>
      <c r="ET162">
        <v>0.32382353483947202</v>
      </c>
      <c r="EU162">
        <v>0.14670384775259401</v>
      </c>
      <c r="EV162">
        <v>-6.7707059330062797E-2</v>
      </c>
      <c r="EW162">
        <v>-0.32219539303813899</v>
      </c>
      <c r="EX162">
        <v>-0.62017584318310004</v>
      </c>
      <c r="EY162" s="5">
        <v>-0.96579142077059699</v>
      </c>
      <c r="FA162" s="13">
        <v>5600</v>
      </c>
      <c r="FB162">
        <v>0.71058337418501105</v>
      </c>
      <c r="FC162">
        <v>0.69313787639705204</v>
      </c>
      <c r="FD162">
        <v>0.64038476127731303</v>
      </c>
      <c r="FE162">
        <v>0.55106084128140398</v>
      </c>
      <c r="FF162">
        <v>0.42301587507750898</v>
      </c>
      <c r="FG162">
        <v>0.253143325766782</v>
      </c>
      <c r="FH162">
        <v>3.7279634646288098E-2</v>
      </c>
      <c r="FI162">
        <v>-0.229931996044517</v>
      </c>
      <c r="FJ162">
        <v>-0.55521879580212297</v>
      </c>
      <c r="FK162">
        <v>-0.946903843844774</v>
      </c>
      <c r="FL162" s="5">
        <v>-1.4151891254436899</v>
      </c>
      <c r="FN162" s="13">
        <v>5600</v>
      </c>
      <c r="FO162">
        <v>0.71065538220635105</v>
      </c>
      <c r="FP162">
        <v>0.69493348421536405</v>
      </c>
      <c r="FQ162">
        <v>0.64742300482499604</v>
      </c>
      <c r="FR162">
        <v>0.56707870460786303</v>
      </c>
      <c r="FS162">
        <v>0.45212181422863001</v>
      </c>
      <c r="FT162">
        <v>0.29998346693121303</v>
      </c>
      <c r="FU162">
        <v>0.107222407016035</v>
      </c>
      <c r="FV162">
        <v>-0.13058629888302101</v>
      </c>
      <c r="FW162">
        <v>-0.41899602423677401</v>
      </c>
      <c r="FX162">
        <v>-0.76487272989286303</v>
      </c>
      <c r="FY162" s="5">
        <v>-1.1766261613207101</v>
      </c>
      <c r="GA162" s="13">
        <v>5600</v>
      </c>
      <c r="GB162">
        <v>0.71080566925028699</v>
      </c>
      <c r="GC162">
        <v>0.69892440117426602</v>
      </c>
      <c r="GD162">
        <v>0.66308410926449002</v>
      </c>
      <c r="GE162">
        <v>0.60268951550958605</v>
      </c>
      <c r="GF162">
        <v>0.51672888093925795</v>
      </c>
      <c r="GG162">
        <v>0.40374379227004198</v>
      </c>
      <c r="GH162">
        <v>0.26178522696581402</v>
      </c>
      <c r="GI162">
        <v>8.8354172386021307E-2</v>
      </c>
      <c r="GJ162">
        <v>-0.119675552138769</v>
      </c>
      <c r="GK162">
        <v>-0.36615536404187898</v>
      </c>
      <c r="GL162" s="5">
        <v>-0.65578487290091503</v>
      </c>
      <c r="GN162" s="13">
        <v>5600</v>
      </c>
      <c r="GO162">
        <v>0.71177863963316801</v>
      </c>
      <c r="GP162">
        <v>0.69842831125805105</v>
      </c>
      <c r="GQ162">
        <v>0.65820339848204101</v>
      </c>
      <c r="GR162">
        <v>0.59057729334128095</v>
      </c>
      <c r="GS162">
        <v>0.49465605096834703</v>
      </c>
      <c r="GT162">
        <v>0.369153349196017</v>
      </c>
      <c r="GU162">
        <v>0.21235411808994201</v>
      </c>
      <c r="GV162">
        <v>2.20654578900208E-2</v>
      </c>
      <c r="GW162">
        <v>-0.20444703398803901</v>
      </c>
      <c r="GX162">
        <v>-0.47053999314237699</v>
      </c>
      <c r="GY162" s="5">
        <v>-0.78029325143690798</v>
      </c>
      <c r="HA162" s="13">
        <v>5600</v>
      </c>
      <c r="HB162">
        <v>0.71084884815909299</v>
      </c>
      <c r="HC162">
        <v>0.69946452862754205</v>
      </c>
      <c r="HD162">
        <v>0.66513559091374097</v>
      </c>
      <c r="HE162">
        <v>0.60732898827911297</v>
      </c>
      <c r="HF162">
        <v>0.52513908096284301</v>
      </c>
      <c r="HG162">
        <v>0.41726109451673898</v>
      </c>
      <c r="HH162">
        <v>0.28195253252226099</v>
      </c>
      <c r="HI162">
        <v>0.116981039143944</v>
      </c>
      <c r="HJ162">
        <v>-8.0443338135046699E-2</v>
      </c>
      <c r="HK162">
        <v>-0.31375417988217602</v>
      </c>
      <c r="HL162" s="5">
        <v>-0.58713649630075704</v>
      </c>
    </row>
    <row r="163" spans="1:220" x14ac:dyDescent="0.25">
      <c r="A163" s="13">
        <v>7000</v>
      </c>
      <c r="B163">
        <v>0.71971646057315697</v>
      </c>
      <c r="C163">
        <v>0.69814526989923897</v>
      </c>
      <c r="D163">
        <v>0.63272418407765596</v>
      </c>
      <c r="E163">
        <v>0.52130823891451805</v>
      </c>
      <c r="F163">
        <v>0.360246894224515</v>
      </c>
      <c r="G163">
        <v>0.14426759344099799</v>
      </c>
      <c r="H163">
        <v>-0.13369348272131601</v>
      </c>
      <c r="I163">
        <v>-0.48272005759547798</v>
      </c>
      <c r="J163">
        <v>-0.91421281291456202</v>
      </c>
      <c r="K163">
        <v>-1.44226677400411</v>
      </c>
      <c r="L163" s="5">
        <v>-2.0841444931433002</v>
      </c>
      <c r="N163" s="13">
        <v>7000</v>
      </c>
      <c r="O163">
        <v>0.71956347259560804</v>
      </c>
      <c r="P163">
        <v>0.69891465474855896</v>
      </c>
      <c r="Q163">
        <v>0.63631245987584695</v>
      </c>
      <c r="R163">
        <v>0.52976890494228801</v>
      </c>
      <c r="S163">
        <v>0.37590069734458398</v>
      </c>
      <c r="T163">
        <v>0.16982144869503399</v>
      </c>
      <c r="U163">
        <v>-9.5014973021572399E-2</v>
      </c>
      <c r="V163">
        <v>-0.42702603199705702</v>
      </c>
      <c r="W163">
        <v>-0.83677537442685301</v>
      </c>
      <c r="X163">
        <v>-1.33732193607489</v>
      </c>
      <c r="Y163" s="5">
        <v>-1.94465757903953</v>
      </c>
      <c r="AA163" s="13">
        <v>7000</v>
      </c>
      <c r="AB163">
        <v>0.71977169961868204</v>
      </c>
      <c r="AC163">
        <v>0.69920404636697997</v>
      </c>
      <c r="AD163">
        <v>0.63686989397445004</v>
      </c>
      <c r="AE163">
        <v>0.53085569647325803</v>
      </c>
      <c r="AF163">
        <v>0.37790489234881702</v>
      </c>
      <c r="AG163">
        <v>0.17331423826307199</v>
      </c>
      <c r="AH163">
        <v>-8.9216833213354801E-2</v>
      </c>
      <c r="AI163">
        <v>-0.417789659441409</v>
      </c>
      <c r="AJ163">
        <v>-0.82257057321069005</v>
      </c>
      <c r="AK163">
        <v>-1.3161264485123101</v>
      </c>
      <c r="AL163" s="5">
        <v>-1.91384524533568</v>
      </c>
      <c r="AN163" s="13">
        <v>7000</v>
      </c>
      <c r="AO163">
        <v>0.71963234116138697</v>
      </c>
      <c r="AP163">
        <v>0.69991452247703601</v>
      </c>
      <c r="AQ163">
        <v>0.64017622940020802</v>
      </c>
      <c r="AR163">
        <v>0.53864446414742295</v>
      </c>
      <c r="AS163">
        <v>0.39230190783536101</v>
      </c>
      <c r="AT163">
        <v>0.19679095300735799</v>
      </c>
      <c r="AU163">
        <v>-5.3725739166922297E-2</v>
      </c>
      <c r="AV163">
        <v>-0.36675353808675498</v>
      </c>
      <c r="AW163">
        <v>-0.751710362798235</v>
      </c>
      <c r="AX163">
        <v>-1.22023714981548</v>
      </c>
      <c r="AY163" s="5">
        <v>-1.7865868919113499</v>
      </c>
      <c r="BA163" s="13">
        <v>7000</v>
      </c>
      <c r="BB163">
        <v>0.71951009903581298</v>
      </c>
      <c r="BC163">
        <v>0.70058581967066003</v>
      </c>
      <c r="BD163">
        <v>0.64327109177398101</v>
      </c>
      <c r="BE163">
        <v>0.54592313489694</v>
      </c>
      <c r="BF163">
        <v>0.405746297553855</v>
      </c>
      <c r="BG163">
        <v>0.218703235512619</v>
      </c>
      <c r="BH163">
        <v>-2.06141410752829E-2</v>
      </c>
      <c r="BI163">
        <v>-0.31915892314257499</v>
      </c>
      <c r="BJ163">
        <v>-0.68565546155569501</v>
      </c>
      <c r="BK163">
        <v>-1.13088661154974</v>
      </c>
      <c r="BL163" s="5">
        <v>-1.6680536118690299</v>
      </c>
      <c r="BN163" s="13">
        <v>7000</v>
      </c>
      <c r="BO163">
        <v>0.71910491331626403</v>
      </c>
      <c r="BP163">
        <v>0.70310666947754596</v>
      </c>
      <c r="BQ163">
        <v>0.65495275308702505</v>
      </c>
      <c r="BR163">
        <v>0.57416162026093498</v>
      </c>
      <c r="BS163">
        <v>0.45991725991529703</v>
      </c>
      <c r="BT163">
        <v>0.31104854020662598</v>
      </c>
      <c r="BU163">
        <v>0.12599928101198399</v>
      </c>
      <c r="BV163">
        <v>-9.7212006802911796E-2</v>
      </c>
      <c r="BW163">
        <v>-0.36104414859742601</v>
      </c>
      <c r="BX163">
        <v>-0.66849896870891701</v>
      </c>
      <c r="BY163" s="5">
        <v>-1.02320297858789</v>
      </c>
      <c r="CA163" s="13">
        <v>7000</v>
      </c>
      <c r="CB163">
        <v>0.71955732344385603</v>
      </c>
      <c r="CC163">
        <v>0.701410649197173</v>
      </c>
      <c r="CD163">
        <v>0.64648734125470197</v>
      </c>
      <c r="CE163">
        <v>0.55332234129089997</v>
      </c>
      <c r="CF163">
        <v>0.41942263481626302</v>
      </c>
      <c r="CG163">
        <v>0.24118833670738099</v>
      </c>
      <c r="CH163">
        <v>1.37980364356573E-2</v>
      </c>
      <c r="CI163">
        <v>-0.26894600703566401</v>
      </c>
      <c r="CJ163">
        <v>-0.61481884892233696</v>
      </c>
      <c r="CK163">
        <v>-1.0334279758415501</v>
      </c>
      <c r="CL163" s="5">
        <v>-1.53653286387169</v>
      </c>
      <c r="CN163" s="13">
        <v>7000</v>
      </c>
      <c r="CO163">
        <v>0.70812797200081501</v>
      </c>
      <c r="CP163">
        <v>0.70701670136429795</v>
      </c>
      <c r="CQ163">
        <v>0.70367082595144403</v>
      </c>
      <c r="CR163">
        <v>0.698053994760652</v>
      </c>
      <c r="CS163">
        <v>0.69010507694427603</v>
      </c>
      <c r="CT163">
        <v>0.67973730535602594</v>
      </c>
      <c r="CU163">
        <v>0.66683700337674201</v>
      </c>
      <c r="CV163">
        <v>0.65126182340233996</v>
      </c>
      <c r="CW163">
        <v>0.63283840771330202</v>
      </c>
      <c r="CX163">
        <v>0.61135936565025994</v>
      </c>
      <c r="CY163" s="5">
        <v>0.58657944423626196</v>
      </c>
      <c r="DA163" s="13">
        <v>7000</v>
      </c>
      <c r="DB163">
        <v>0.71936000220435803</v>
      </c>
      <c r="DC163">
        <v>0.70252843758945704</v>
      </c>
      <c r="DD163">
        <v>0.651618763100692</v>
      </c>
      <c r="DE163">
        <v>0.56537306785576102</v>
      </c>
      <c r="DF163">
        <v>0.44165111249637901</v>
      </c>
      <c r="DG163">
        <v>0.27736300526940999</v>
      </c>
      <c r="DH163">
        <v>6.8371382480275703E-2</v>
      </c>
      <c r="DI163">
        <v>-0.19064067072794699</v>
      </c>
      <c r="DJ163">
        <v>-0.50634109989306297</v>
      </c>
      <c r="DK163">
        <v>-0.886966537635129</v>
      </c>
      <c r="DL163" s="5">
        <v>-1.34259490717338</v>
      </c>
      <c r="DN163" s="13">
        <v>7000</v>
      </c>
      <c r="DO163">
        <v>0.71850290622081003</v>
      </c>
      <c r="DP163">
        <v>0.70582482169349003</v>
      </c>
      <c r="DQ163">
        <v>0.66756294159073404</v>
      </c>
      <c r="DR163">
        <v>0.60302765347827902</v>
      </c>
      <c r="DS163">
        <v>0.51104690483599502</v>
      </c>
      <c r="DT163">
        <v>0.38993125000015999</v>
      </c>
      <c r="DU163">
        <v>0.23742306494264201</v>
      </c>
      <c r="DV163">
        <v>5.0627981694200699E-2</v>
      </c>
      <c r="DW163">
        <v>-0.174074110319898</v>
      </c>
      <c r="DX163">
        <v>-0.44114198052694897</v>
      </c>
      <c r="DY163" s="5">
        <v>-0.75601438224248596</v>
      </c>
      <c r="EA163" s="13">
        <v>7000</v>
      </c>
      <c r="EB163">
        <v>0.71880673525928895</v>
      </c>
      <c r="EC163">
        <v>0.70457889258897499</v>
      </c>
      <c r="ED163">
        <v>0.66174055257577102</v>
      </c>
      <c r="EE163">
        <v>0.58982329170440295</v>
      </c>
      <c r="EF163">
        <v>0.48803296959379899</v>
      </c>
      <c r="EG163">
        <v>0.35522907190881597</v>
      </c>
      <c r="EH163">
        <v>0.18989475984930501</v>
      </c>
      <c r="EI163">
        <v>-9.9034528400363392E-3</v>
      </c>
      <c r="EJ163">
        <v>-0.24656785674195</v>
      </c>
      <c r="EK163">
        <v>-0.52303544534430202</v>
      </c>
      <c r="EL163" s="5">
        <v>-0.84285999776305898</v>
      </c>
      <c r="EN163" s="13">
        <v>7000</v>
      </c>
      <c r="EO163">
        <v>0.71880673525928895</v>
      </c>
      <c r="EP163">
        <v>0.70457889258897499</v>
      </c>
      <c r="EQ163">
        <v>0.66174055257577102</v>
      </c>
      <c r="ER163">
        <v>0.58982329170440295</v>
      </c>
      <c r="ES163">
        <v>0.48803296959379899</v>
      </c>
      <c r="ET163">
        <v>0.35522907190881597</v>
      </c>
      <c r="EU163">
        <v>0.18989475984930501</v>
      </c>
      <c r="EV163">
        <v>-9.9034528400363392E-3</v>
      </c>
      <c r="EW163">
        <v>-0.24656785674195</v>
      </c>
      <c r="EX163">
        <v>-0.52303544534430202</v>
      </c>
      <c r="EY163" s="5">
        <v>-0.84285999776305898</v>
      </c>
      <c r="FA163" s="13">
        <v>7000</v>
      </c>
      <c r="FB163">
        <v>0.71918808022057201</v>
      </c>
      <c r="FC163">
        <v>0.70349506136186901</v>
      </c>
      <c r="FD163">
        <v>0.65605934968604196</v>
      </c>
      <c r="FE163">
        <v>0.57579994444432903</v>
      </c>
      <c r="FF163">
        <v>0.46087797380538198</v>
      </c>
      <c r="FG163">
        <v>0.30863940350772201</v>
      </c>
      <c r="FH163">
        <v>0.115531789241369</v>
      </c>
      <c r="FI163">
        <v>-0.123008133272915</v>
      </c>
      <c r="FJ163">
        <v>-0.41270039543034198</v>
      </c>
      <c r="FK163">
        <v>-0.76060704161332504</v>
      </c>
      <c r="FL163" s="5">
        <v>-1.17536412181989</v>
      </c>
      <c r="FN163" s="13">
        <v>7000</v>
      </c>
      <c r="FO163">
        <v>0.71886075609459898</v>
      </c>
      <c r="FP163">
        <v>0.70462320546063895</v>
      </c>
      <c r="FQ163">
        <v>0.66161511512192595</v>
      </c>
      <c r="FR163">
        <v>0.58894116237870098</v>
      </c>
      <c r="FS163">
        <v>0.48507877542404298</v>
      </c>
      <c r="FT163">
        <v>0.34783136799298803</v>
      </c>
      <c r="FU163">
        <v>0.174260383760895</v>
      </c>
      <c r="FV163">
        <v>-3.94064673836899E-2</v>
      </c>
      <c r="FW163">
        <v>-0.29789435040491902</v>
      </c>
      <c r="FX163">
        <v>-0.60703251902144995</v>
      </c>
      <c r="FY163" s="5">
        <v>-0.97394366505593699</v>
      </c>
      <c r="GA163" s="13">
        <v>7000</v>
      </c>
      <c r="GB163">
        <v>0.717933737206506</v>
      </c>
      <c r="GC163">
        <v>0.70697485258982395</v>
      </c>
      <c r="GD163">
        <v>0.67392896352426601</v>
      </c>
      <c r="GE163">
        <v>0.618283555372379</v>
      </c>
      <c r="GF163">
        <v>0.53916822580518697</v>
      </c>
      <c r="GG163">
        <v>0.43532972593900299</v>
      </c>
      <c r="GH163">
        <v>0.30509570661709301</v>
      </c>
      <c r="GI163">
        <v>0.14632579220771</v>
      </c>
      <c r="GJ163">
        <v>-4.3651890383654302E-2</v>
      </c>
      <c r="GK163">
        <v>-0.26812118163440202</v>
      </c>
      <c r="GL163" s="5">
        <v>-0.53107851418443297</v>
      </c>
      <c r="GN163" s="13">
        <v>7000</v>
      </c>
      <c r="GO163">
        <v>0.71840558481800598</v>
      </c>
      <c r="GP163">
        <v>0.70594432729335899</v>
      </c>
      <c r="GQ163">
        <v>0.66840985451913604</v>
      </c>
      <c r="GR163">
        <v>0.60534606459681095</v>
      </c>
      <c r="GS163">
        <v>0.515979303925726</v>
      </c>
      <c r="GT163">
        <v>0.399197624507793</v>
      </c>
      <c r="GU163">
        <v>0.25352068921977999</v>
      </c>
      <c r="GV163">
        <v>7.7059219467964499E-2</v>
      </c>
      <c r="GW163">
        <v>-0.13253751356875801</v>
      </c>
      <c r="GX163">
        <v>-0.378148113011263</v>
      </c>
      <c r="GY163" s="5">
        <v>-0.66326190679338604</v>
      </c>
      <c r="HA163" s="13">
        <v>7000</v>
      </c>
      <c r="HB163">
        <v>0.71777404250409804</v>
      </c>
      <c r="HC163">
        <v>0.70723507766677296</v>
      </c>
      <c r="HD163">
        <v>0.67546637261459497</v>
      </c>
      <c r="HE163">
        <v>0.62200826900894202</v>
      </c>
      <c r="HF163">
        <v>0.54608042205399199</v>
      </c>
      <c r="HG163">
        <v>0.44655986803930903</v>
      </c>
      <c r="HH163">
        <v>0.32194917326639799</v>
      </c>
      <c r="HI163">
        <v>0.17033346197296101</v>
      </c>
      <c r="HJ163">
        <v>-1.0675309270246999E-2</v>
      </c>
      <c r="HK163">
        <v>-0.224008968193847</v>
      </c>
      <c r="HL163" s="5">
        <v>-0.47323138002166099</v>
      </c>
    </row>
    <row r="164" spans="1:220" x14ac:dyDescent="0.25">
      <c r="A164" s="13">
        <v>8400</v>
      </c>
      <c r="B164">
        <v>0.73044570443995205</v>
      </c>
      <c r="C164">
        <v>0.71174096519829499</v>
      </c>
      <c r="D164">
        <v>0.65502388605362905</v>
      </c>
      <c r="E164">
        <v>0.55846735707278805</v>
      </c>
      <c r="F164">
        <v>0.41896375653948698</v>
      </c>
      <c r="G164">
        <v>0.232028860769147</v>
      </c>
      <c r="H164">
        <v>-8.3376596274522992E-3</v>
      </c>
      <c r="I164">
        <v>-0.30984040658173201</v>
      </c>
      <c r="J164">
        <v>-0.68213224731230304</v>
      </c>
      <c r="K164">
        <v>-1.1371235642342701</v>
      </c>
      <c r="L164" s="5">
        <v>-1.6893689503690399</v>
      </c>
      <c r="N164" s="13">
        <v>8400</v>
      </c>
      <c r="O164">
        <v>0.73006022901789003</v>
      </c>
      <c r="P164">
        <v>0.71208698610955701</v>
      </c>
      <c r="Q164">
        <v>0.65760850251733305</v>
      </c>
      <c r="R164">
        <v>0.56493136028715096</v>
      </c>
      <c r="S164">
        <v>0.43117538555688001</v>
      </c>
      <c r="T164">
        <v>0.25218468968997898</v>
      </c>
      <c r="U164">
        <v>2.23985368272616E-2</v>
      </c>
      <c r="V164">
        <v>-0.26532280368719602</v>
      </c>
      <c r="W164">
        <v>-0.61992382676034796</v>
      </c>
      <c r="X164">
        <v>-1.0524398826388499</v>
      </c>
      <c r="Y164" s="5">
        <v>-1.57635483298185</v>
      </c>
      <c r="AA164" s="13">
        <v>8400</v>
      </c>
      <c r="AB164">
        <v>0.73004637548611995</v>
      </c>
      <c r="AC164">
        <v>0.71207372635033805</v>
      </c>
      <c r="AD164">
        <v>0.65761794673880103</v>
      </c>
      <c r="AE164">
        <v>0.56504903893379199</v>
      </c>
      <c r="AF164">
        <v>0.43159472990258901</v>
      </c>
      <c r="AG164">
        <v>0.25325490623701502</v>
      </c>
      <c r="AH164">
        <v>2.46774236878066E-2</v>
      </c>
      <c r="AI164">
        <v>-0.261009349063547</v>
      </c>
      <c r="AJ164">
        <v>-0.61241358441903304</v>
      </c>
      <c r="AK164">
        <v>-1.0401549852334999</v>
      </c>
      <c r="AL164" s="5">
        <v>-1.5572084839868501</v>
      </c>
      <c r="AN164" s="13">
        <v>8400</v>
      </c>
      <c r="AO164">
        <v>0.729685302704288</v>
      </c>
      <c r="AP164">
        <v>0.71239039134168802</v>
      </c>
      <c r="AQ164">
        <v>0.66000734048097198</v>
      </c>
      <c r="AR164">
        <v>0.57102592388349005</v>
      </c>
      <c r="AS164">
        <v>0.44287761785283902</v>
      </c>
      <c r="AT164">
        <v>0.27185639555734098</v>
      </c>
      <c r="AU164">
        <v>5.3003775897947601E-2</v>
      </c>
      <c r="AV164">
        <v>-0.22004615783765</v>
      </c>
      <c r="AW164">
        <v>-0.55526761497466604</v>
      </c>
      <c r="AX164">
        <v>-0.96249752498336805</v>
      </c>
      <c r="AY164" s="5">
        <v>-1.45375347671614</v>
      </c>
      <c r="BA164" s="13">
        <v>8400</v>
      </c>
      <c r="BB164">
        <v>0.72934393980904499</v>
      </c>
      <c r="BC164">
        <v>0.71268282152267104</v>
      </c>
      <c r="BD164">
        <v>0.66223774924952705</v>
      </c>
      <c r="BE164">
        <v>0.57660943429307598</v>
      </c>
      <c r="BF164">
        <v>0.45341808935050498</v>
      </c>
      <c r="BG164">
        <v>0.28923013357620297</v>
      </c>
      <c r="BH164">
        <v>7.9451824047580499E-2</v>
      </c>
      <c r="BI164">
        <v>-0.18181414537284801</v>
      </c>
      <c r="BJ164">
        <v>-0.50195447686726702</v>
      </c>
      <c r="BK164">
        <v>-0.89008063763224099</v>
      </c>
      <c r="BL164" s="5">
        <v>-1.3573229394814399</v>
      </c>
      <c r="BN164" s="13">
        <v>8400</v>
      </c>
      <c r="BO164">
        <v>0.72559086845605303</v>
      </c>
      <c r="BP164">
        <v>0.71053590725637605</v>
      </c>
      <c r="BQ164">
        <v>0.66523258912129302</v>
      </c>
      <c r="BR164">
        <v>0.58926230385724598</v>
      </c>
      <c r="BS164">
        <v>0.48191623291192398</v>
      </c>
      <c r="BT164">
        <v>0.34217824788713802</v>
      </c>
      <c r="BU164">
        <v>0.16870015598333701</v>
      </c>
      <c r="BV164">
        <v>-4.0231554603531901E-2</v>
      </c>
      <c r="BW164">
        <v>-0.286738611191446</v>
      </c>
      <c r="BX164">
        <v>-0.573404977733323</v>
      </c>
      <c r="BY164" s="5">
        <v>-0.90334388742504901</v>
      </c>
      <c r="CA164" s="13">
        <v>8400</v>
      </c>
      <c r="CB164">
        <v>0.72899275696277999</v>
      </c>
      <c r="CC164">
        <v>0.71289922503245795</v>
      </c>
      <c r="CD164">
        <v>0.664206765142209</v>
      </c>
      <c r="CE164">
        <v>0.581667232324104</v>
      </c>
      <c r="CF164">
        <v>0.46315808252076601</v>
      </c>
      <c r="CG164">
        <v>0.30561728819841699</v>
      </c>
      <c r="CH164">
        <v>0.104948885174222</v>
      </c>
      <c r="CI164">
        <v>-0.14410436222242501</v>
      </c>
      <c r="CJ164">
        <v>-0.44812596446791197</v>
      </c>
      <c r="CK164">
        <v>-0.81523467159121699</v>
      </c>
      <c r="CL164" s="5">
        <v>-1.2553455177444</v>
      </c>
      <c r="CN164" s="13">
        <v>8400</v>
      </c>
      <c r="CO164">
        <v>0.71695164729910699</v>
      </c>
      <c r="CP164">
        <v>0.71591692335839896</v>
      </c>
      <c r="CQ164">
        <v>0.71280229815978902</v>
      </c>
      <c r="CR164">
        <v>0.70757629354112095</v>
      </c>
      <c r="CS164">
        <v>0.70018604312049704</v>
      </c>
      <c r="CT164">
        <v>0.69055665585035297</v>
      </c>
      <c r="CU164">
        <v>0.67859026177066195</v>
      </c>
      <c r="CV164">
        <v>0.66416467952319902</v>
      </c>
      <c r="CW164">
        <v>0.64713163112634298</v>
      </c>
      <c r="CX164">
        <v>0.62731441668453003</v>
      </c>
      <c r="CY164" s="5">
        <v>0.60450494940170896</v>
      </c>
      <c r="DA164" s="13">
        <v>8400</v>
      </c>
      <c r="DB164">
        <v>0.72839178334397203</v>
      </c>
      <c r="DC164">
        <v>0.71335729836363904</v>
      </c>
      <c r="DD164">
        <v>0.66790004115430701</v>
      </c>
      <c r="DE164">
        <v>0.59094790575665301</v>
      </c>
      <c r="DF164">
        <v>0.480677991654054</v>
      </c>
      <c r="DG164">
        <v>0.334461124203705</v>
      </c>
      <c r="DH164">
        <v>0.14878133405683799</v>
      </c>
      <c r="DI164">
        <v>-8.0872702983703706E-2</v>
      </c>
      <c r="DJ164">
        <v>-0.360148347947085</v>
      </c>
      <c r="DK164">
        <v>-0.69600716357057402</v>
      </c>
      <c r="DL164" s="5">
        <v>-1.0969474700554001</v>
      </c>
      <c r="DN164" s="13">
        <v>8400</v>
      </c>
      <c r="DO164">
        <v>0.726193601960475</v>
      </c>
      <c r="DP164">
        <v>0.71459439471739505</v>
      </c>
      <c r="DQ164">
        <v>0.67960184003901902</v>
      </c>
      <c r="DR164">
        <v>0.62062559704514897</v>
      </c>
      <c r="DS164">
        <v>0.53666308653279304</v>
      </c>
      <c r="DT164">
        <v>0.42627075116743102</v>
      </c>
      <c r="DU164">
        <v>0.28752234319923398</v>
      </c>
      <c r="DV164">
        <v>0.11795269022942</v>
      </c>
      <c r="DW164">
        <v>-8.5515164093867099E-2</v>
      </c>
      <c r="DX164">
        <v>-0.32666219658288898</v>
      </c>
      <c r="DY164" s="5">
        <v>-0.61008855025076503</v>
      </c>
      <c r="EA164" s="13">
        <v>8400</v>
      </c>
      <c r="EB164">
        <v>0.72538646101503301</v>
      </c>
      <c r="EC164">
        <v>0.71204101408350196</v>
      </c>
      <c r="ED164">
        <v>0.67187040710359602</v>
      </c>
      <c r="EE164">
        <v>0.60446854259612504</v>
      </c>
      <c r="EF164">
        <v>0.50914748030477597</v>
      </c>
      <c r="EG164">
        <v>0.38492036503089699</v>
      </c>
      <c r="EH164">
        <v>0.23047669991613501</v>
      </c>
      <c r="EI164">
        <v>4.41491036772651E-2</v>
      </c>
      <c r="EJ164">
        <v>-0.17612961070875599</v>
      </c>
      <c r="EK164">
        <v>-0.43288054704732498</v>
      </c>
      <c r="EL164" s="5">
        <v>-0.72914595222488598</v>
      </c>
      <c r="EN164" s="13">
        <v>8400</v>
      </c>
      <c r="EO164">
        <v>0.72538646101503301</v>
      </c>
      <c r="EP164">
        <v>0.71204101408350196</v>
      </c>
      <c r="EQ164">
        <v>0.67187040710359602</v>
      </c>
      <c r="ER164">
        <v>0.60446854259612504</v>
      </c>
      <c r="ES164">
        <v>0.50914748030477597</v>
      </c>
      <c r="ET164">
        <v>0.38492036503089699</v>
      </c>
      <c r="EU164">
        <v>0.23047669991613501</v>
      </c>
      <c r="EV164">
        <v>4.41491036772651E-2</v>
      </c>
      <c r="EW164">
        <v>-0.17612961070875599</v>
      </c>
      <c r="EX164">
        <v>-0.43288054704732498</v>
      </c>
      <c r="EY164" s="5">
        <v>-0.72914595222488598</v>
      </c>
      <c r="FA164" s="13">
        <v>8400</v>
      </c>
      <c r="FB164">
        <v>0.72783519525347196</v>
      </c>
      <c r="FC164">
        <v>0.71371998032893802</v>
      </c>
      <c r="FD164">
        <v>0.67107002845640795</v>
      </c>
      <c r="FE164">
        <v>0.59896332197769997</v>
      </c>
      <c r="FF164">
        <v>0.49583250817357599</v>
      </c>
      <c r="FG164">
        <v>0.35941772628349999</v>
      </c>
      <c r="FH164">
        <v>0.186698137366898</v>
      </c>
      <c r="FI164">
        <v>-2.62003963345116E-2</v>
      </c>
      <c r="FJ164">
        <v>-0.28412495590979198</v>
      </c>
      <c r="FK164">
        <v>-0.59304709119333199</v>
      </c>
      <c r="FL164" s="5">
        <v>-0.96025209254895705</v>
      </c>
      <c r="FN164" s="13">
        <v>8400</v>
      </c>
      <c r="FO164">
        <v>0.72710121995605503</v>
      </c>
      <c r="FP164">
        <v>0.71420425327494896</v>
      </c>
      <c r="FQ164">
        <v>0.67526098647668198</v>
      </c>
      <c r="FR164">
        <v>0.60950690082038195</v>
      </c>
      <c r="FS164">
        <v>0.51564279604049901</v>
      </c>
      <c r="FT164">
        <v>0.391796316103938</v>
      </c>
      <c r="FU164">
        <v>0.23546610222064701</v>
      </c>
      <c r="FV164">
        <v>4.3446489360951503E-2</v>
      </c>
      <c r="FW164">
        <v>-0.1882700858545</v>
      </c>
      <c r="FX164">
        <v>-0.46461667781258398</v>
      </c>
      <c r="FY164" s="5">
        <v>-0.79160619721812198</v>
      </c>
      <c r="GA164" s="13">
        <v>8400</v>
      </c>
      <c r="GB164">
        <v>0.72511021043708901</v>
      </c>
      <c r="GC164">
        <v>0.71499457937507305</v>
      </c>
      <c r="GD164">
        <v>0.68450228250860101</v>
      </c>
      <c r="GE164">
        <v>0.63319315031449797</v>
      </c>
      <c r="GF164">
        <v>0.56032022697531603</v>
      </c>
      <c r="GG164">
        <v>0.46480924742537899</v>
      </c>
      <c r="GH164">
        <v>0.34522885878282</v>
      </c>
      <c r="GI164">
        <v>0.199750490366362</v>
      </c>
      <c r="GJ164">
        <v>2.6096388063724101E-2</v>
      </c>
      <c r="GK164">
        <v>-0.17852612469992701</v>
      </c>
      <c r="GL164" s="5">
        <v>-0.41750664015647798</v>
      </c>
      <c r="GN164" s="13">
        <v>8400</v>
      </c>
      <c r="GO164">
        <v>0.72511059043219295</v>
      </c>
      <c r="GP164">
        <v>0.71347175540840702</v>
      </c>
      <c r="GQ164">
        <v>0.67842494613952498</v>
      </c>
      <c r="GR164">
        <v>0.61957594642352798</v>
      </c>
      <c r="GS164">
        <v>0.53625660005543496</v>
      </c>
      <c r="GT164">
        <v>0.42750770276456901</v>
      </c>
      <c r="GU164">
        <v>0.29205420700395601</v>
      </c>
      <c r="GV164">
        <v>0.12827185823530299</v>
      </c>
      <c r="GW164">
        <v>-6.5855927788723706E-2</v>
      </c>
      <c r="GX164">
        <v>-0.29279249616291803</v>
      </c>
      <c r="GY164" s="5">
        <v>-0.55551566930654706</v>
      </c>
      <c r="HA164" s="13">
        <v>8400</v>
      </c>
      <c r="HB164">
        <v>0.72475441459003898</v>
      </c>
      <c r="HC164">
        <v>0.71499076140366402</v>
      </c>
      <c r="HD164">
        <v>0.68556914560196103</v>
      </c>
      <c r="HE164">
        <v>0.63609411806808203</v>
      </c>
      <c r="HF164">
        <v>0.56589486877666995</v>
      </c>
      <c r="HG164">
        <v>0.474007185822095</v>
      </c>
      <c r="HH164">
        <v>0.35914728326933598</v>
      </c>
      <c r="HI164">
        <v>0.21967654094724201</v>
      </c>
      <c r="HJ164">
        <v>5.35558615465817E-2</v>
      </c>
      <c r="HK164">
        <v>-0.141712043141031</v>
      </c>
      <c r="HL164" s="5">
        <v>-0.36915459531933198</v>
      </c>
    </row>
    <row r="165" spans="1:220" x14ac:dyDescent="0.25">
      <c r="A165" s="13">
        <v>9800</v>
      </c>
      <c r="B165">
        <v>0.74144710212770104</v>
      </c>
      <c r="C165">
        <v>0.72529215024395199</v>
      </c>
      <c r="D165">
        <v>0.67631562942243295</v>
      </c>
      <c r="E165">
        <v>0.59296731541169601</v>
      </c>
      <c r="F165">
        <v>0.47261219199022603</v>
      </c>
      <c r="G165">
        <v>0.31145155096313398</v>
      </c>
      <c r="H165">
        <v>0.104408575002243</v>
      </c>
      <c r="I165">
        <v>-0.15502575811390101</v>
      </c>
      <c r="J165">
        <v>-0.47499211049316398</v>
      </c>
      <c r="K165">
        <v>-0.86551498417531503</v>
      </c>
      <c r="L165" s="5">
        <v>-1.3388172421703299</v>
      </c>
      <c r="N165" s="13">
        <v>9800</v>
      </c>
      <c r="O165">
        <v>0.740775214867751</v>
      </c>
      <c r="P165">
        <v>0.72518406389671997</v>
      </c>
      <c r="Q165">
        <v>0.67793637828355402</v>
      </c>
      <c r="R165">
        <v>0.59759535688224497</v>
      </c>
      <c r="S165">
        <v>0.48171881715965598</v>
      </c>
      <c r="T165">
        <v>0.32678613968686399</v>
      </c>
      <c r="U165">
        <v>0.12809234302474401</v>
      </c>
      <c r="V165">
        <v>-0.120394547374251</v>
      </c>
      <c r="W165">
        <v>-0.42621805547674202</v>
      </c>
      <c r="X165">
        <v>-0.79866658381417599</v>
      </c>
      <c r="Y165" s="5">
        <v>-1.2490643280535501</v>
      </c>
      <c r="AA165" s="13">
        <v>9800</v>
      </c>
      <c r="AB165">
        <v>0.74049805197524199</v>
      </c>
      <c r="AC165">
        <v>0.724837852540134</v>
      </c>
      <c r="AD165">
        <v>0.67740078504604895</v>
      </c>
      <c r="AE165">
        <v>0.59680387391548995</v>
      </c>
      <c r="AF165">
        <v>0.48069645035645298</v>
      </c>
      <c r="AG165">
        <v>0.325689877977756</v>
      </c>
      <c r="AH165">
        <v>0.12725567340587601</v>
      </c>
      <c r="AI165">
        <v>-0.12041165435310799</v>
      </c>
      <c r="AJ165">
        <v>-0.42457204703378898</v>
      </c>
      <c r="AK165">
        <v>-0.79416418398367805</v>
      </c>
      <c r="AL165" s="5">
        <v>-1.24008505622035</v>
      </c>
      <c r="AN165" s="13">
        <v>9800</v>
      </c>
      <c r="AO165">
        <v>0.73988027682090396</v>
      </c>
      <c r="AP165">
        <v>0.72474632786750404</v>
      </c>
      <c r="AQ165">
        <v>0.67892155979821001</v>
      </c>
      <c r="AR165">
        <v>0.60112464959071099</v>
      </c>
      <c r="AS165">
        <v>0.489177748201653</v>
      </c>
      <c r="AT165">
        <v>0.33994143477578598</v>
      </c>
      <c r="AU165">
        <v>0.14922042413258499</v>
      </c>
      <c r="AV165">
        <v>-8.8363367142638094E-2</v>
      </c>
      <c r="AW165">
        <v>-0.37953501290417102</v>
      </c>
      <c r="AX165">
        <v>-0.73257408317914396</v>
      </c>
      <c r="AY165" s="5">
        <v>-1.15757325318921</v>
      </c>
      <c r="BA165" s="13">
        <v>9800</v>
      </c>
      <c r="BB165">
        <v>0.73929165422704202</v>
      </c>
      <c r="BC165">
        <v>0.72465087461535005</v>
      </c>
      <c r="BD165">
        <v>0.68033667134938902</v>
      </c>
      <c r="BE165">
        <v>0.60516183139365398</v>
      </c>
      <c r="BF165">
        <v>0.49710852140807799</v>
      </c>
      <c r="BG165">
        <v>0.35326810953819399</v>
      </c>
      <c r="BH165">
        <v>0.16975393124410901</v>
      </c>
      <c r="BI165">
        <v>-5.8416137947768003E-2</v>
      </c>
      <c r="BJ165">
        <v>-0.33747156763929997</v>
      </c>
      <c r="BK165">
        <v>-0.67508110668111898</v>
      </c>
      <c r="BL165" s="5">
        <v>-1.0805919552963701</v>
      </c>
      <c r="BN165" s="13">
        <v>9800</v>
      </c>
      <c r="BO165">
        <v>0.73219117632406505</v>
      </c>
      <c r="BP165">
        <v>0.71801883295572499</v>
      </c>
      <c r="BQ165">
        <v>0.67538163912374904</v>
      </c>
      <c r="BR165">
        <v>0.60391637524035102</v>
      </c>
      <c r="BS165">
        <v>0.50300849007048098</v>
      </c>
      <c r="BT165">
        <v>0.37177800309892201</v>
      </c>
      <c r="BU165">
        <v>0.20905911806977301</v>
      </c>
      <c r="BV165">
        <v>1.3372872846988499E-2</v>
      </c>
      <c r="BW165">
        <v>-0.217108080698421</v>
      </c>
      <c r="BX165">
        <v>-0.48460373834320802</v>
      </c>
      <c r="BY165" s="5">
        <v>-0.79178153029210596</v>
      </c>
      <c r="CA165" s="13">
        <v>9800</v>
      </c>
      <c r="CB165">
        <v>0.73850611020350498</v>
      </c>
      <c r="CC165">
        <v>0.72424931512144397</v>
      </c>
      <c r="CD165">
        <v>0.68112927214413199</v>
      </c>
      <c r="CE165">
        <v>0.60808669708451601</v>
      </c>
      <c r="CF165">
        <v>0.50332137969067503</v>
      </c>
      <c r="CG165">
        <v>0.36423878057981901</v>
      </c>
      <c r="CH165">
        <v>0.18737261555169901</v>
      </c>
      <c r="CI165">
        <v>-3.1719357221824999E-2</v>
      </c>
      <c r="CJ165">
        <v>-0.29859012938424301</v>
      </c>
      <c r="CK165">
        <v>-0.62007376737300401</v>
      </c>
      <c r="CL165" s="5">
        <v>-1.00449763263325</v>
      </c>
      <c r="CN165" s="13">
        <v>9800</v>
      </c>
      <c r="CO165">
        <v>0.72599226939583394</v>
      </c>
      <c r="CP165">
        <v>0.72502839200268399</v>
      </c>
      <c r="CQ165">
        <v>0.72212770406999505</v>
      </c>
      <c r="CR165">
        <v>0.71726295506039295</v>
      </c>
      <c r="CS165">
        <v>0.71038844173907501</v>
      </c>
      <c r="CT165">
        <v>0.701439551799108</v>
      </c>
      <c r="CU165">
        <v>0.69033207060730495</v>
      </c>
      <c r="CV165">
        <v>0.67696119969729396</v>
      </c>
      <c r="CW165">
        <v>0.66120022444211002</v>
      </c>
      <c r="CX165">
        <v>0.64289875864294599</v>
      </c>
      <c r="CY165" s="5">
        <v>0.62188048496728299</v>
      </c>
      <c r="DA165" s="13">
        <v>9800</v>
      </c>
      <c r="DB165">
        <v>0.73747853753364401</v>
      </c>
      <c r="DC165">
        <v>0.72405569181339502</v>
      </c>
      <c r="DD165">
        <v>0.68348661613129003</v>
      </c>
      <c r="DE165">
        <v>0.61486091461524806</v>
      </c>
      <c r="DF165">
        <v>0.51663167969955903</v>
      </c>
      <c r="DG165">
        <v>0.38657001094358601</v>
      </c>
      <c r="DH165">
        <v>0.22169907614334899</v>
      </c>
      <c r="DI165">
        <v>1.82053378190726E-2</v>
      </c>
      <c r="DJ165">
        <v>-0.228676280621506</v>
      </c>
      <c r="DK165">
        <v>-0.52480750907331297</v>
      </c>
      <c r="DL165" s="5">
        <v>-0.87732753925048401</v>
      </c>
      <c r="DN165" s="13">
        <v>9800</v>
      </c>
      <c r="DO165">
        <v>0.73393159537492103</v>
      </c>
      <c r="DP165">
        <v>0.72331238812645504</v>
      </c>
      <c r="DQ165">
        <v>0.69128831325974605</v>
      </c>
      <c r="DR165">
        <v>0.63735547292638395</v>
      </c>
      <c r="DS165">
        <v>0.56065874655355696</v>
      </c>
      <c r="DT165">
        <v>0.45996827965020498</v>
      </c>
      <c r="DU165">
        <v>0.33364539590068099</v>
      </c>
      <c r="DV165">
        <v>0.179596706250088</v>
      </c>
      <c r="DW165">
        <v>-4.7852440263149998E-3</v>
      </c>
      <c r="DX165">
        <v>-0.222696952846719</v>
      </c>
      <c r="DY165" s="5">
        <v>-0.478017326743025</v>
      </c>
      <c r="EA165" s="13">
        <v>9800</v>
      </c>
      <c r="EB165">
        <v>0.73207009997413097</v>
      </c>
      <c r="EC165">
        <v>0.71954646092686902</v>
      </c>
      <c r="ED165">
        <v>0.68185932873092203</v>
      </c>
      <c r="EE165">
        <v>0.61865734155846497</v>
      </c>
      <c r="EF165">
        <v>0.52934574898167497</v>
      </c>
      <c r="EG165">
        <v>0.413072366616761</v>
      </c>
      <c r="EH165">
        <v>0.26870725338629298</v>
      </c>
      <c r="EI165">
        <v>9.4815426126630006E-2</v>
      </c>
      <c r="EJ165">
        <v>-0.11037830960416101</v>
      </c>
      <c r="EK165">
        <v>-0.34903360460787503</v>
      </c>
      <c r="EL165" s="5">
        <v>-0.62374939850365696</v>
      </c>
      <c r="EN165" s="13">
        <v>9800</v>
      </c>
      <c r="EO165">
        <v>0.73207009997413097</v>
      </c>
      <c r="EP165">
        <v>0.71954646092686902</v>
      </c>
      <c r="EQ165">
        <v>0.68185932873092203</v>
      </c>
      <c r="ER165">
        <v>0.61865734155846497</v>
      </c>
      <c r="ES165">
        <v>0.52934574898167497</v>
      </c>
      <c r="ET165">
        <v>0.413072366616761</v>
      </c>
      <c r="EU165">
        <v>0.26870725338629298</v>
      </c>
      <c r="EV165">
        <v>9.4815426126630006E-2</v>
      </c>
      <c r="EW165">
        <v>-0.11037830960416101</v>
      </c>
      <c r="EX165">
        <v>-0.34903360460787503</v>
      </c>
      <c r="EY165" s="5">
        <v>-0.62374939850365696</v>
      </c>
      <c r="FA165" s="13">
        <v>9800</v>
      </c>
      <c r="FB165">
        <v>0.73652640923352797</v>
      </c>
      <c r="FC165">
        <v>0.72383033153592302</v>
      </c>
      <c r="FD165">
        <v>0.68548335660061999</v>
      </c>
      <c r="FE165">
        <v>0.62070180037387801</v>
      </c>
      <c r="FF165">
        <v>0.52815439388778795</v>
      </c>
      <c r="FG165">
        <v>0.40592364448964202</v>
      </c>
      <c r="FH165">
        <v>0.251449811912142</v>
      </c>
      <c r="FI165">
        <v>6.1455475881534098E-2</v>
      </c>
      <c r="FJ165">
        <v>-0.16815204840754</v>
      </c>
      <c r="FK165">
        <v>-0.442404033020453</v>
      </c>
      <c r="FL165" s="5">
        <v>-0.76742399395054794</v>
      </c>
      <c r="FN165" s="13">
        <v>9800</v>
      </c>
      <c r="FO165">
        <v>0.73538200816284904</v>
      </c>
      <c r="FP165">
        <v>0.72369511284656696</v>
      </c>
      <c r="FQ165">
        <v>0.68841955063607496</v>
      </c>
      <c r="FR165">
        <v>0.628904614883531</v>
      </c>
      <c r="FS165">
        <v>0.54404531678697499</v>
      </c>
      <c r="FT165">
        <v>0.432250896756178</v>
      </c>
      <c r="FU165">
        <v>0.29139916518442799</v>
      </c>
      <c r="FV165">
        <v>0.11877502242743999</v>
      </c>
      <c r="FW165">
        <v>-8.9009077789501095E-2</v>
      </c>
      <c r="FX165">
        <v>-0.33611364079994599</v>
      </c>
      <c r="FY165" s="5">
        <v>-0.62759735616092505</v>
      </c>
      <c r="GA165" s="13">
        <v>9800</v>
      </c>
      <c r="GB165">
        <v>0.732346636629436</v>
      </c>
      <c r="GC165">
        <v>0.72300240605186505</v>
      </c>
      <c r="GD165">
        <v>0.694845104229042</v>
      </c>
      <c r="GE165">
        <v>0.64749765882846699</v>
      </c>
      <c r="GF165">
        <v>0.58032069359152805</v>
      </c>
      <c r="GG165">
        <v>0.49239573650135399</v>
      </c>
      <c r="GH165">
        <v>0.38250087974756303</v>
      </c>
      <c r="GI165">
        <v>0.249078023768533</v>
      </c>
      <c r="GJ165">
        <v>9.01905342531127E-2</v>
      </c>
      <c r="GK165">
        <v>-9.6530210525485993E-2</v>
      </c>
      <c r="GL165" s="5">
        <v>-0.31395132237913198</v>
      </c>
      <c r="GN165" s="13">
        <v>9800</v>
      </c>
      <c r="GO165">
        <v>0.73190619907748899</v>
      </c>
      <c r="GP165">
        <v>0.72102911150812499</v>
      </c>
      <c r="GQ165">
        <v>0.68828542119996705</v>
      </c>
      <c r="GR165">
        <v>0.633335130725732</v>
      </c>
      <c r="GS165">
        <v>0.55560243531352405</v>
      </c>
      <c r="GT165">
        <v>0.45426167851652899</v>
      </c>
      <c r="GU165">
        <v>0.32821701749652399</v>
      </c>
      <c r="GV165">
        <v>0.17607509802639201</v>
      </c>
      <c r="GW165">
        <v>-3.8902025571596901E-3</v>
      </c>
      <c r="GX165">
        <v>-0.21378218472407801</v>
      </c>
      <c r="GY165" s="5">
        <v>-0.45613643780915902</v>
      </c>
      <c r="HA165" s="13">
        <v>9800</v>
      </c>
      <c r="HB165">
        <v>0.73180205267555798</v>
      </c>
      <c r="HC165">
        <v>0.72275007786410095</v>
      </c>
      <c r="HD165">
        <v>0.69548197412679602</v>
      </c>
      <c r="HE165">
        <v>0.64965835195719002</v>
      </c>
      <c r="HF165">
        <v>0.58470395570040501</v>
      </c>
      <c r="HG165">
        <v>0.499792896392666</v>
      </c>
      <c r="HH165">
        <v>0.39382725021447301</v>
      </c>
      <c r="HI165">
        <v>0.26540826428123998</v>
      </c>
      <c r="HJ165">
        <v>0.112799147644337</v>
      </c>
      <c r="HK165">
        <v>-6.6121879592455204E-2</v>
      </c>
      <c r="HL165" s="5">
        <v>-0.27391996780570299</v>
      </c>
    </row>
    <row r="166" spans="1:220" x14ac:dyDescent="0.25">
      <c r="A166" s="13">
        <v>11200</v>
      </c>
      <c r="B166">
        <v>0.75273317941121198</v>
      </c>
      <c r="C166">
        <v>0.73884020515852999</v>
      </c>
      <c r="D166">
        <v>0.69672884054595297</v>
      </c>
      <c r="E166">
        <v>0.62508930951198505</v>
      </c>
      <c r="F166">
        <v>0.52169671708390997</v>
      </c>
      <c r="G166">
        <v>0.38334661376504803</v>
      </c>
      <c r="H166">
        <v>0.205761656199583</v>
      </c>
      <c r="I166">
        <v>-1.6533917260993E-2</v>
      </c>
      <c r="J166">
        <v>-0.29037644563974002</v>
      </c>
      <c r="K166">
        <v>-0.62416745434481502</v>
      </c>
      <c r="L166" s="5">
        <v>-1.0281281655891901</v>
      </c>
      <c r="N166" s="13">
        <v>11200</v>
      </c>
      <c r="O166">
        <v>0.751710749798985</v>
      </c>
      <c r="P166">
        <v>0.73823494454774896</v>
      </c>
      <c r="Q166">
        <v>0.69740672741499699</v>
      </c>
      <c r="R166">
        <v>0.62801216158287798</v>
      </c>
      <c r="S166">
        <v>0.52798917775577503</v>
      </c>
      <c r="T166">
        <v>0.394367899951241</v>
      </c>
      <c r="U166">
        <v>0.22318421874669001</v>
      </c>
      <c r="V166">
        <v>9.3635884747743404E-3</v>
      </c>
      <c r="W166">
        <v>-0.25342905235386198</v>
      </c>
      <c r="X166">
        <v>-0.57297859777907501</v>
      </c>
      <c r="Y166" s="5">
        <v>-0.95875519781099605</v>
      </c>
      <c r="AA166" s="13">
        <v>11200</v>
      </c>
      <c r="AB166">
        <v>0.75112375983632995</v>
      </c>
      <c r="AC166">
        <v>0.73751920391231696</v>
      </c>
      <c r="AD166">
        <v>0.69631975383431499</v>
      </c>
      <c r="AE166">
        <v>0.62635696645162198</v>
      </c>
      <c r="AF166">
        <v>0.52564606677763603</v>
      </c>
      <c r="AG166">
        <v>0.39132854021139701</v>
      </c>
      <c r="AH166">
        <v>0.21958899952948799</v>
      </c>
      <c r="AI166">
        <v>5.5434298646175103E-3</v>
      </c>
      <c r="AJ166">
        <v>-0.25690511701997498</v>
      </c>
      <c r="AK166">
        <v>-0.575248514367942</v>
      </c>
      <c r="AL166" s="5">
        <v>-0.958599818432049</v>
      </c>
      <c r="AN166" s="13">
        <v>11200</v>
      </c>
      <c r="AO166">
        <v>0.75021166170418796</v>
      </c>
      <c r="AP166">
        <v>0.73700063202150101</v>
      </c>
      <c r="AQ166">
        <v>0.69701011736308904</v>
      </c>
      <c r="AR166">
        <v>0.62915757092117497</v>
      </c>
      <c r="AS166">
        <v>0.53160416151280399</v>
      </c>
      <c r="AT166">
        <v>0.40170164356703802</v>
      </c>
      <c r="AU166">
        <v>0.235915423448432</v>
      </c>
      <c r="AV166">
        <v>2.9721146923500599E-2</v>
      </c>
      <c r="AW166">
        <v>-0.22252881922124501</v>
      </c>
      <c r="AX166">
        <v>-0.52777375057356501</v>
      </c>
      <c r="AY166" s="5">
        <v>-0.89445384419519303</v>
      </c>
      <c r="BA166" s="13">
        <v>11200</v>
      </c>
      <c r="BB166">
        <v>0.74934698509456898</v>
      </c>
      <c r="BC166">
        <v>0.73650592981028495</v>
      </c>
      <c r="BD166">
        <v>0.69765156937121398</v>
      </c>
      <c r="BE166">
        <v>0.63178082129257096</v>
      </c>
      <c r="BF166">
        <v>0.53718989223069202</v>
      </c>
      <c r="BG166">
        <v>0.411425137731464</v>
      </c>
      <c r="BH166">
        <v>0.25121190617222799</v>
      </c>
      <c r="BI166">
        <v>5.2358894083647897E-2</v>
      </c>
      <c r="BJ166">
        <v>-0.19036533820741899</v>
      </c>
      <c r="BK166">
        <v>-0.48338806697503001</v>
      </c>
      <c r="BL166" s="5">
        <v>-0.83452592444556395</v>
      </c>
      <c r="BN166" s="13">
        <v>11200</v>
      </c>
      <c r="BO166">
        <v>0.73891875727565404</v>
      </c>
      <c r="BP166">
        <v>0.72557369479727996</v>
      </c>
      <c r="BQ166">
        <v>0.68543440481074402</v>
      </c>
      <c r="BR166">
        <v>0.61818633932840095</v>
      </c>
      <c r="BS166">
        <v>0.52329771152540705</v>
      </c>
      <c r="BT166">
        <v>0.40000793011673902</v>
      </c>
      <c r="BU166">
        <v>0.247310889503736</v>
      </c>
      <c r="BV166">
        <v>6.3932579862759797E-2</v>
      </c>
      <c r="BW166">
        <v>-0.15169769945514699</v>
      </c>
      <c r="BX166">
        <v>-0.40148344521701701</v>
      </c>
      <c r="BY166" s="5">
        <v>-0.68770553579720495</v>
      </c>
      <c r="CA166" s="13">
        <v>11200</v>
      </c>
      <c r="CB166">
        <v>0.74809314639545699</v>
      </c>
      <c r="CC166">
        <v>0.73547658989915099</v>
      </c>
      <c r="CD166">
        <v>0.697331271350079</v>
      </c>
      <c r="CE166">
        <v>0.63276182125922797</v>
      </c>
      <c r="CF166">
        <v>0.54024759219824903</v>
      </c>
      <c r="CG166">
        <v>0.417599083256459</v>
      </c>
      <c r="CH166">
        <v>0.26189483723630402</v>
      </c>
      <c r="CI166">
        <v>6.9396614926185804E-2</v>
      </c>
      <c r="CJ166">
        <v>-0.16456012634834899</v>
      </c>
      <c r="CK166">
        <v>-0.44570432823008099</v>
      </c>
      <c r="CL166" s="5">
        <v>-0.78100096055900103</v>
      </c>
      <c r="CN166" s="13">
        <v>11200</v>
      </c>
      <c r="CO166">
        <v>0.73402704610036396</v>
      </c>
      <c r="CP166">
        <v>0.73312609734374201</v>
      </c>
      <c r="CQ166">
        <v>0.73041541876844696</v>
      </c>
      <c r="CR166">
        <v>0.72587145921365703</v>
      </c>
      <c r="CS166">
        <v>0.71945477886009401</v>
      </c>
      <c r="CT166">
        <v>0.71110974308661301</v>
      </c>
      <c r="CU166">
        <v>0.70076404668254499</v>
      </c>
      <c r="CV166">
        <v>0.68832802429846096</v>
      </c>
      <c r="CW166">
        <v>0.673693694086128</v>
      </c>
      <c r="CX166">
        <v>0.65673347423011097</v>
      </c>
      <c r="CY166" s="5">
        <v>0.63729850598520899</v>
      </c>
      <c r="DA166" s="13">
        <v>11200</v>
      </c>
      <c r="DB166">
        <v>0.74661973437656903</v>
      </c>
      <c r="DC166">
        <v>0.73464026936696503</v>
      </c>
      <c r="DD166">
        <v>0.69844756328134805</v>
      </c>
      <c r="DE166">
        <v>0.63727151814041005</v>
      </c>
      <c r="DF166">
        <v>0.54980450620880805</v>
      </c>
      <c r="DG166">
        <v>0.43416429463817802</v>
      </c>
      <c r="DH166">
        <v>0.28784034837945799</v>
      </c>
      <c r="DI166">
        <v>0.10762163712806599</v>
      </c>
      <c r="DJ166">
        <v>-0.110496589021663</v>
      </c>
      <c r="DK166">
        <v>-0.37143035930632201</v>
      </c>
      <c r="DL166" s="5">
        <v>-0.68115309769240395</v>
      </c>
      <c r="DN166" s="13">
        <v>11200</v>
      </c>
      <c r="DO166">
        <v>0.74172777322444705</v>
      </c>
      <c r="DP166">
        <v>0.73199895681430005</v>
      </c>
      <c r="DQ166">
        <v>0.70267079895655904</v>
      </c>
      <c r="DR166">
        <v>0.65331447751993099</v>
      </c>
      <c r="DS166">
        <v>0.58320283941526097</v>
      </c>
      <c r="DT166">
        <v>0.49129127140913698</v>
      </c>
      <c r="DU166">
        <v>0.37618999320826402</v>
      </c>
      <c r="DV166">
        <v>0.236126807231791</v>
      </c>
      <c r="DW166">
        <v>6.8899003252202301E-2</v>
      </c>
      <c r="DX166">
        <v>-0.128187272260085</v>
      </c>
      <c r="DY166" s="5">
        <v>-0.35839233207556898</v>
      </c>
      <c r="EA166" s="13">
        <v>11200</v>
      </c>
      <c r="EB166">
        <v>0.73887084514204404</v>
      </c>
      <c r="EC166">
        <v>0.72711382680704795</v>
      </c>
      <c r="ED166">
        <v>0.69174238809470001</v>
      </c>
      <c r="EE166">
        <v>0.63245315190118401</v>
      </c>
      <c r="EF166">
        <v>0.54873299650047203</v>
      </c>
      <c r="EG166">
        <v>0.43984755720252899</v>
      </c>
      <c r="EH166">
        <v>0.30482460409104101</v>
      </c>
      <c r="EI166">
        <v>0.14243175271793401</v>
      </c>
      <c r="EJ166">
        <v>-4.8852219305095597E-2</v>
      </c>
      <c r="EK166">
        <v>-0.27087338627914098</v>
      </c>
      <c r="EL166" s="5">
        <v>-0.52584720017479603</v>
      </c>
      <c r="EN166" s="13">
        <v>11200</v>
      </c>
      <c r="EO166">
        <v>0.73887084514204404</v>
      </c>
      <c r="EP166">
        <v>0.72711382680704795</v>
      </c>
      <c r="EQ166">
        <v>0.69174238809470001</v>
      </c>
      <c r="ER166">
        <v>0.63245315190118401</v>
      </c>
      <c r="ES166">
        <v>0.54873299650047203</v>
      </c>
      <c r="ET166">
        <v>0.43984755720252899</v>
      </c>
      <c r="EU166">
        <v>0.30482460409104101</v>
      </c>
      <c r="EV166">
        <v>0.14243175271793401</v>
      </c>
      <c r="EW166">
        <v>-4.8852219305095597E-2</v>
      </c>
      <c r="EX166">
        <v>-0.27087338627914098</v>
      </c>
      <c r="EY166" s="5">
        <v>-0.52584720017479603</v>
      </c>
      <c r="FA166" s="13">
        <v>11200</v>
      </c>
      <c r="FB166">
        <v>0.74526513004288397</v>
      </c>
      <c r="FC166">
        <v>0.73384431537870398</v>
      </c>
      <c r="FD166">
        <v>0.69936267013230502</v>
      </c>
      <c r="FE166">
        <v>0.64115650959345505</v>
      </c>
      <c r="FF166">
        <v>0.55809921112423699</v>
      </c>
      <c r="FG166">
        <v>0.44856974352397999</v>
      </c>
      <c r="FH166">
        <v>0.31040708261689298</v>
      </c>
      <c r="FI166">
        <v>0.140848918330993</v>
      </c>
      <c r="FJ166">
        <v>-6.3547502305176695E-2</v>
      </c>
      <c r="FK166">
        <v>-0.30700520289183197</v>
      </c>
      <c r="FL166" s="5">
        <v>-0.59465155731047303</v>
      </c>
      <c r="FN166" s="13">
        <v>11200</v>
      </c>
      <c r="FO166">
        <v>0.74371019747696898</v>
      </c>
      <c r="FP166">
        <v>0.73311508828076299</v>
      </c>
      <c r="FQ166">
        <v>0.70114742253314699</v>
      </c>
      <c r="FR166">
        <v>0.64725523422916997</v>
      </c>
      <c r="FS166">
        <v>0.57050190216951102</v>
      </c>
      <c r="FT166">
        <v>0.46954052230312499</v>
      </c>
      <c r="FU166">
        <v>0.34257678442140599</v>
      </c>
      <c r="FV166">
        <v>0.187319053323353</v>
      </c>
      <c r="FW166" s="7">
        <v>9.1389902581965297E-4</v>
      </c>
      <c r="FX166">
        <v>-0.22013520723518701</v>
      </c>
      <c r="FY166" s="5">
        <v>-0.48006894124201499</v>
      </c>
      <c r="GA166" s="13">
        <v>11200</v>
      </c>
      <c r="GB166">
        <v>0.73965584622732905</v>
      </c>
      <c r="GC166">
        <v>0.73101785526058605</v>
      </c>
      <c r="GD166">
        <v>0.704997373289315</v>
      </c>
      <c r="GE166">
        <v>0.66127223215347497</v>
      </c>
      <c r="GF166">
        <v>0.59929659014660597</v>
      </c>
      <c r="GG166">
        <v>0.51828726630268496</v>
      </c>
      <c r="GH166">
        <v>0.41720395055843601</v>
      </c>
      <c r="GI166">
        <v>0.29472260578886</v>
      </c>
      <c r="GJ166">
        <v>0.14920114205054999</v>
      </c>
      <c r="GK166">
        <v>-2.1363827435007601E-2</v>
      </c>
      <c r="GL166" s="5">
        <v>-0.21939065830557999</v>
      </c>
      <c r="GN166" s="13">
        <v>11200</v>
      </c>
      <c r="GO166">
        <v>0.73880579978815397</v>
      </c>
      <c r="GP166">
        <v>0.728635280264747</v>
      </c>
      <c r="GQ166">
        <v>0.69802693248190695</v>
      </c>
      <c r="GR166">
        <v>0.64668816963564102</v>
      </c>
      <c r="GS166">
        <v>0.57412387525147002</v>
      </c>
      <c r="GT166">
        <v>0.47962493231968101</v>
      </c>
      <c r="GU166">
        <v>0.36225162983148601</v>
      </c>
      <c r="GV166">
        <v>0.22081139303838801</v>
      </c>
      <c r="GW166">
        <v>5.3830095467359201E-2</v>
      </c>
      <c r="GX166">
        <v>-0.14048400416548401</v>
      </c>
      <c r="GY166" s="5">
        <v>-0.36428490879997899</v>
      </c>
      <c r="HA166" s="13">
        <v>11200</v>
      </c>
      <c r="HB166">
        <v>0.73893017445463405</v>
      </c>
      <c r="HC166">
        <v>0.73053213808944495</v>
      </c>
      <c r="HD166">
        <v>0.70524195290391301</v>
      </c>
      <c r="HE166">
        <v>0.66276906678432801</v>
      </c>
      <c r="HF166">
        <v>0.602621399714378</v>
      </c>
      <c r="HG166">
        <v>0.52409332039055201</v>
      </c>
      <c r="HH166">
        <v>0.42624823717564703</v>
      </c>
      <c r="HI166">
        <v>0.30789520503401302</v>
      </c>
      <c r="HJ166">
        <v>0.16755874508875601</v>
      </c>
      <c r="HK166">
        <v>3.4408385074405699E-3</v>
      </c>
      <c r="HL166" s="5">
        <v>-0.186626219940254</v>
      </c>
    </row>
    <row r="167" spans="1:220" x14ac:dyDescent="0.25">
      <c r="A167" s="13">
        <v>12600</v>
      </c>
      <c r="B167">
        <v>0.76431730741186399</v>
      </c>
      <c r="C167">
        <v>0.75242517002181297</v>
      </c>
      <c r="D167">
        <v>0.71638490948006295</v>
      </c>
      <c r="E167">
        <v>0.65509486142352502</v>
      </c>
      <c r="F167">
        <v>0.56668484632990102</v>
      </c>
      <c r="G167">
        <v>0.44846385362616698</v>
      </c>
      <c r="H167">
        <v>0.29684433822124201</v>
      </c>
      <c r="I167">
        <v>0.107240556570255</v>
      </c>
      <c r="J167">
        <v>-0.126062535405572</v>
      </c>
      <c r="K167">
        <v>-0.41007435036547002</v>
      </c>
      <c r="L167" s="5">
        <v>-0.753303480280343</v>
      </c>
      <c r="N167" s="13">
        <v>12600</v>
      </c>
      <c r="O167">
        <v>0.76286808000220496</v>
      </c>
      <c r="P167">
        <v>0.75126558750510497</v>
      </c>
      <c r="Q167">
        <v>0.71612089278771096</v>
      </c>
      <c r="R167">
        <v>0.65641296828418105</v>
      </c>
      <c r="S167">
        <v>0.570408534202963</v>
      </c>
      <c r="T167">
        <v>0.45561359633508203</v>
      </c>
      <c r="U167">
        <v>0.30870333329253402</v>
      </c>
      <c r="V167">
        <v>0.125427963945556</v>
      </c>
      <c r="W167">
        <v>-9.9508608220049893E-2</v>
      </c>
      <c r="X167">
        <v>-0.37260154547679902</v>
      </c>
      <c r="Y167" s="5">
        <v>-0.70173454439124805</v>
      </c>
      <c r="AA167" s="13">
        <v>12600</v>
      </c>
      <c r="AB167">
        <v>0.76191915826686496</v>
      </c>
      <c r="AC167">
        <v>0.75013724173278395</v>
      </c>
      <c r="AD167">
        <v>0.71446691700060505</v>
      </c>
      <c r="AE167">
        <v>0.65392543672456604</v>
      </c>
      <c r="AF167">
        <v>0.56684451444623596</v>
      </c>
      <c r="AG167">
        <v>0.45082369853274101</v>
      </c>
      <c r="AH167">
        <v>0.30266292520223798</v>
      </c>
      <c r="AI167">
        <v>0.11827198107035899</v>
      </c>
      <c r="AJ167">
        <v>-0.107446193140527</v>
      </c>
      <c r="AK167">
        <v>-0.38074235338321899</v>
      </c>
      <c r="AL167" s="5">
        <v>-0.70920305593325506</v>
      </c>
      <c r="AN167" s="13">
        <v>12600</v>
      </c>
      <c r="AO167">
        <v>0.76067284991692596</v>
      </c>
      <c r="AP167">
        <v>0.74916879520579105</v>
      </c>
      <c r="AQ167">
        <v>0.71435591017228195</v>
      </c>
      <c r="AR167">
        <v>0.65532368352191295</v>
      </c>
      <c r="AS167">
        <v>0.57052648954068697</v>
      </c>
      <c r="AT167">
        <v>0.45774044371862199</v>
      </c>
      <c r="AU167">
        <v>0.31400099499523698</v>
      </c>
      <c r="AV167">
        <v>0.135519158259754</v>
      </c>
      <c r="AW167">
        <v>-8.2426446002119597E-2</v>
      </c>
      <c r="AX167">
        <v>-0.34562543265749901</v>
      </c>
      <c r="AY167" s="5">
        <v>-0.66110407689045902</v>
      </c>
      <c r="BA167" s="13">
        <v>12600</v>
      </c>
      <c r="BB167">
        <v>0.75950330159027801</v>
      </c>
      <c r="BC167">
        <v>0.74826189196002002</v>
      </c>
      <c r="BD167">
        <v>0.71425898435649904</v>
      </c>
      <c r="BE167">
        <v>0.65665082392308505</v>
      </c>
      <c r="BF167">
        <v>0.57400516600240203</v>
      </c>
      <c r="BG167">
        <v>0.46426138572522702</v>
      </c>
      <c r="BH167">
        <v>0.32467277599595601</v>
      </c>
      <c r="BI167">
        <v>0.151729095485621</v>
      </c>
      <c r="BJ167">
        <v>-5.8943251618979703E-2</v>
      </c>
      <c r="BK167">
        <v>-0.31270681020098701</v>
      </c>
      <c r="BL167" s="5">
        <v>-0.61606878466545001</v>
      </c>
      <c r="BN167" s="13">
        <v>12600</v>
      </c>
      <c r="BO167">
        <v>0.74578718676571099</v>
      </c>
      <c r="BP167">
        <v>0.73321897504266997</v>
      </c>
      <c r="BQ167">
        <v>0.69542433215157595</v>
      </c>
      <c r="BR167">
        <v>0.63213140515945898</v>
      </c>
      <c r="BS167">
        <v>0.54288094890458904</v>
      </c>
      <c r="BT167">
        <v>0.42701688724883502</v>
      </c>
      <c r="BU167">
        <v>0.28367268717031102</v>
      </c>
      <c r="BV167">
        <v>0.11175312169092</v>
      </c>
      <c r="BW167">
        <v>-9.0089142923005197E-2</v>
      </c>
      <c r="BX167">
        <v>-0.32348285835299101</v>
      </c>
      <c r="BY167" s="5">
        <v>-0.590374309182915</v>
      </c>
      <c r="CA167" s="13">
        <v>12600</v>
      </c>
      <c r="CB167">
        <v>0.75775044994347496</v>
      </c>
      <c r="CC167">
        <v>0.74659604040588201</v>
      </c>
      <c r="CD167">
        <v>0.71288389526987495</v>
      </c>
      <c r="CE167">
        <v>0.655860427062403</v>
      </c>
      <c r="CF167">
        <v>0.57424663457440706</v>
      </c>
      <c r="CG167">
        <v>0.466202759864769</v>
      </c>
      <c r="CH167">
        <v>0.32927715848542499</v>
      </c>
      <c r="CI167">
        <v>0.16033766113904999</v>
      </c>
      <c r="CJ167">
        <v>-4.4516896746077401E-2</v>
      </c>
      <c r="CK167">
        <v>-0.29006799692267798</v>
      </c>
      <c r="CL167" s="5">
        <v>-0.58211545577196599</v>
      </c>
      <c r="CN167" s="13">
        <v>12600</v>
      </c>
      <c r="CO167">
        <v>0.73409968474606602</v>
      </c>
      <c r="CP167">
        <v>0.73323008909413301</v>
      </c>
      <c r="CQ167">
        <v>0.73061436761352005</v>
      </c>
      <c r="CR167">
        <v>0.72623168560401896</v>
      </c>
      <c r="CS167">
        <v>0.72004720834554004</v>
      </c>
      <c r="CT167">
        <v>0.71201191357281002</v>
      </c>
      <c r="CU167">
        <v>0.70206228604291698</v>
      </c>
      <c r="CV167">
        <v>0.69011985448345603</v>
      </c>
      <c r="CW167">
        <v>0.67609052370785105</v>
      </c>
      <c r="CX167">
        <v>0.65986364900851502</v>
      </c>
      <c r="CY167" s="5">
        <v>0.64131079560896698</v>
      </c>
      <c r="DA167" s="13">
        <v>12600</v>
      </c>
      <c r="DB167">
        <v>0.75581647213206704</v>
      </c>
      <c r="DC167">
        <v>0.74512800535631896</v>
      </c>
      <c r="DD167">
        <v>0.71284828110044995</v>
      </c>
      <c r="DE167">
        <v>0.65832851681999505</v>
      </c>
      <c r="DF167">
        <v>0.58046784327080503</v>
      </c>
      <c r="DG167">
        <v>0.47768326490317098</v>
      </c>
      <c r="DH167">
        <v>0.34786619524221202</v>
      </c>
      <c r="DI167">
        <v>0.18832409765430599</v>
      </c>
      <c r="DJ167">
        <v>-4.2947499174452904E-3</v>
      </c>
      <c r="DK167">
        <v>-0.234095938385083</v>
      </c>
      <c r="DL167" s="5">
        <v>-0.50605632989400195</v>
      </c>
      <c r="DN167" s="13">
        <v>12600</v>
      </c>
      <c r="DO167">
        <v>0.74959470825740604</v>
      </c>
      <c r="DP167">
        <v>0.74067519831928497</v>
      </c>
      <c r="DQ167">
        <v>0.71379640067179595</v>
      </c>
      <c r="DR167">
        <v>0.66859451932335201</v>
      </c>
      <c r="DS167">
        <v>0.60445315122696996</v>
      </c>
      <c r="DT167">
        <v>0.52048781356436502</v>
      </c>
      <c r="DU167">
        <v>0.41552355402037799</v>
      </c>
      <c r="DV167">
        <v>0.28806488771448602</v>
      </c>
      <c r="DW167">
        <v>0.13625704479367101</v>
      </c>
      <c r="DX167">
        <v>-4.2162784827310201E-2</v>
      </c>
      <c r="DY167" s="5">
        <v>-0.249925872650546</v>
      </c>
      <c r="EA167" s="13">
        <v>12600</v>
      </c>
      <c r="EB167">
        <v>0.74580261949781002</v>
      </c>
      <c r="EC167">
        <v>0.73476200421621596</v>
      </c>
      <c r="ED167">
        <v>0.70155363381240499</v>
      </c>
      <c r="EE167">
        <v>0.64591612064466097</v>
      </c>
      <c r="EF167">
        <v>0.567407713787483</v>
      </c>
      <c r="EG167">
        <v>0.46539693628689299</v>
      </c>
      <c r="EH167">
        <v>0.33904906120573702</v>
      </c>
      <c r="EI167">
        <v>0.18730799750810101</v>
      </c>
      <c r="EJ167">
        <v>8.8730141157214101E-3</v>
      </c>
      <c r="EK167">
        <v>-0.197830430431156</v>
      </c>
      <c r="EL167" s="5">
        <v>-0.43468667164637098</v>
      </c>
      <c r="EN167" s="13">
        <v>12600</v>
      </c>
      <c r="EO167">
        <v>0.74580261949781002</v>
      </c>
      <c r="EP167">
        <v>0.73476200421621596</v>
      </c>
      <c r="EQ167">
        <v>0.70155363381240499</v>
      </c>
      <c r="ER167">
        <v>0.64591612064466097</v>
      </c>
      <c r="ES167">
        <v>0.567407713787483</v>
      </c>
      <c r="ET167">
        <v>0.46539693628689299</v>
      </c>
      <c r="EU167">
        <v>0.33904906120573702</v>
      </c>
      <c r="EV167">
        <v>0.18730799750810101</v>
      </c>
      <c r="EW167">
        <v>8.8730141157214101E-3</v>
      </c>
      <c r="EX167">
        <v>-0.197830430431156</v>
      </c>
      <c r="EY167" s="5">
        <v>-0.43468667164637098</v>
      </c>
      <c r="FA167" s="13">
        <v>12600</v>
      </c>
      <c r="FB167">
        <v>0.75405674149249902</v>
      </c>
      <c r="FC167">
        <v>0.74378096849619701</v>
      </c>
      <c r="FD167">
        <v>0.71276865072636397</v>
      </c>
      <c r="FE167">
        <v>0.660459864316014</v>
      </c>
      <c r="FF167">
        <v>0.58590481099891401</v>
      </c>
      <c r="FG167">
        <v>0.487738341133024</v>
      </c>
      <c r="FH167">
        <v>0.36414308659247202</v>
      </c>
      <c r="FI167">
        <v>0.21279995369424701</v>
      </c>
      <c r="FJ167">
        <v>3.0824292351782499E-2</v>
      </c>
      <c r="FK167">
        <v>-0.18531444237845299</v>
      </c>
      <c r="FL167" s="5">
        <v>-0.43989231056940897</v>
      </c>
      <c r="FN167" s="13">
        <v>12600</v>
      </c>
      <c r="FO167">
        <v>0.75209486187867203</v>
      </c>
      <c r="FP167">
        <v>0.74248452207078997</v>
      </c>
      <c r="FQ167">
        <v>0.713499318919805</v>
      </c>
      <c r="FR167">
        <v>0.66467269173194499</v>
      </c>
      <c r="FS167">
        <v>0.59521353823785506</v>
      </c>
      <c r="FT167">
        <v>0.50398548217938399</v>
      </c>
      <c r="FU167">
        <v>0.38947686988310098</v>
      </c>
      <c r="FV167">
        <v>0.24976047761339501</v>
      </c>
      <c r="FW167">
        <v>8.2441559314144805E-2</v>
      </c>
      <c r="FX167">
        <v>-0.11540754063452401</v>
      </c>
      <c r="FY167" s="5">
        <v>-0.34732846230231001</v>
      </c>
      <c r="GA167" s="13">
        <v>12600</v>
      </c>
      <c r="GB167">
        <v>0.747051954198376</v>
      </c>
      <c r="GC167">
        <v>0.739061190049079</v>
      </c>
      <c r="GD167">
        <v>0.71499810790915896</v>
      </c>
      <c r="GE167">
        <v>0.67458820003438202</v>
      </c>
      <c r="GF167">
        <v>0.61736675223742599</v>
      </c>
      <c r="GG167">
        <v>0.54266778658982895</v>
      </c>
      <c r="GH167">
        <v>0.449608062913878</v>
      </c>
      <c r="GI167">
        <v>0.33706560230441401</v>
      </c>
      <c r="GJ167">
        <v>0.20365201393871701</v>
      </c>
      <c r="GK167">
        <v>4.7677699154728199E-2</v>
      </c>
      <c r="GL167" s="5">
        <v>-0.132891235579882</v>
      </c>
      <c r="GN167" s="13">
        <v>12600</v>
      </c>
      <c r="GO167">
        <v>0.74582362810901404</v>
      </c>
      <c r="GP167">
        <v>0.73630954967212903</v>
      </c>
      <c r="GQ167">
        <v>0.70768417839705999</v>
      </c>
      <c r="GR167">
        <v>0.65969630244780697</v>
      </c>
      <c r="GS167">
        <v>0.59192116306840803</v>
      </c>
      <c r="GT167">
        <v>0.50375113731063004</v>
      </c>
      <c r="GU167">
        <v>0.39438227093895301</v>
      </c>
      <c r="GV167">
        <v>0.26279622511966999</v>
      </c>
      <c r="GW167">
        <v>0.10773705469252499</v>
      </c>
      <c r="GX167">
        <v>-7.23179289874335E-2</v>
      </c>
      <c r="GY167" s="5">
        <v>-0.27919414904499801</v>
      </c>
      <c r="HA167" s="13">
        <v>12600</v>
      </c>
      <c r="HB167">
        <v>0.746153122954614</v>
      </c>
      <c r="HC167">
        <v>0.73835669850347097</v>
      </c>
      <c r="HD167">
        <v>0.71488535174213497</v>
      </c>
      <c r="HE167">
        <v>0.67549097976871597</v>
      </c>
      <c r="HF167">
        <v>0.61975373855627203</v>
      </c>
      <c r="HG167">
        <v>0.54707230990070599</v>
      </c>
      <c r="HH167">
        <v>0.45664982035083501</v>
      </c>
      <c r="HI167">
        <v>0.34747494190658201</v>
      </c>
      <c r="HJ167">
        <v>0.218297545888155</v>
      </c>
      <c r="HK167">
        <v>6.7598101547043807E-2</v>
      </c>
      <c r="HL167" s="5">
        <v>-0.106450198734547</v>
      </c>
    </row>
    <row r="168" spans="1:220" x14ac:dyDescent="0.25">
      <c r="A168" s="13">
        <v>14000</v>
      </c>
      <c r="B168">
        <v>0.76639768656089702</v>
      </c>
      <c r="C168">
        <v>0.75666650949488801</v>
      </c>
      <c r="D168">
        <v>0.72717286259056102</v>
      </c>
      <c r="E168">
        <v>0.67700812168059099</v>
      </c>
      <c r="F168">
        <v>0.60463004411735199</v>
      </c>
      <c r="G168">
        <v>0.50781997915912802</v>
      </c>
      <c r="H168">
        <v>0.38362095351570902</v>
      </c>
      <c r="I168">
        <v>0.228254533821451</v>
      </c>
      <c r="J168">
        <v>3.70136325414826E-2</v>
      </c>
      <c r="K168">
        <v>-0.195872428019367</v>
      </c>
      <c r="L168" s="5">
        <v>-0.47740529032421403</v>
      </c>
      <c r="N168" s="13">
        <v>14000</v>
      </c>
      <c r="O168">
        <v>0.76474417809189499</v>
      </c>
      <c r="P168">
        <v>0.75514153666043005</v>
      </c>
      <c r="Q168">
        <v>0.72605553370751497</v>
      </c>
      <c r="R168">
        <v>0.67664426178839998</v>
      </c>
      <c r="S168">
        <v>0.60547871405450704</v>
      </c>
      <c r="T168">
        <v>0.51050313655903901</v>
      </c>
      <c r="U168">
        <v>0.38897767516008802</v>
      </c>
      <c r="V168">
        <v>0.237401387872788</v>
      </c>
      <c r="W168">
        <v>5.1413016522388701E-2</v>
      </c>
      <c r="X168">
        <v>-0.174333873174561</v>
      </c>
      <c r="Y168" s="5">
        <v>-0.446325705878446</v>
      </c>
      <c r="AA168" s="13">
        <v>14000</v>
      </c>
      <c r="AB168">
        <v>0.763654798539249</v>
      </c>
      <c r="AC168">
        <v>0.75379369393874296</v>
      </c>
      <c r="AD168">
        <v>0.72394275025115595</v>
      </c>
      <c r="AE168">
        <v>0.67329169757759599</v>
      </c>
      <c r="AF168">
        <v>0.60046523990188805</v>
      </c>
      <c r="AG168">
        <v>0.503484918101747</v>
      </c>
      <c r="AH168">
        <v>0.37971395004573899</v>
      </c>
      <c r="AI168">
        <v>0.22578320060561399</v>
      </c>
      <c r="AJ168">
        <v>3.74957865518298E-2</v>
      </c>
      <c r="AK168">
        <v>-0.190292929409767</v>
      </c>
      <c r="AL168" s="5">
        <v>-0.463824092432436</v>
      </c>
      <c r="AN168" s="13">
        <v>14000</v>
      </c>
      <c r="AO168">
        <v>0.762303446783132</v>
      </c>
      <c r="AP168">
        <v>0.75257449523718101</v>
      </c>
      <c r="AQ168">
        <v>0.72313967650390298</v>
      </c>
      <c r="AR168">
        <v>0.67324827468097104</v>
      </c>
      <c r="AS168">
        <v>0.60162612435714302</v>
      </c>
      <c r="AT168">
        <v>0.50644035017099498</v>
      </c>
      <c r="AU168">
        <v>0.38524836820682901</v>
      </c>
      <c r="AV168">
        <v>0.234929443087316</v>
      </c>
      <c r="AW168">
        <v>5.1596497440850098E-2</v>
      </c>
      <c r="AX168">
        <v>-0.16951482085455599</v>
      </c>
      <c r="AY168" s="5">
        <v>-0.43418362819940798</v>
      </c>
      <c r="BA168" s="13">
        <v>14000</v>
      </c>
      <c r="BB168">
        <v>0.76105629681932796</v>
      </c>
      <c r="BC168">
        <v>0.75145519706618302</v>
      </c>
      <c r="BD168">
        <v>0.72242205153482197</v>
      </c>
      <c r="BE168">
        <v>0.67326102013228095</v>
      </c>
      <c r="BF168">
        <v>0.60279115515866599</v>
      </c>
      <c r="BG168">
        <v>0.50931383777736405</v>
      </c>
      <c r="BH168">
        <v>0.39056567746613502</v>
      </c>
      <c r="BI168">
        <v>0.24365529705004199</v>
      </c>
      <c r="BJ168">
        <v>6.4981875117541901E-2</v>
      </c>
      <c r="BK168">
        <v>-0.14986731915422999</v>
      </c>
      <c r="BL168" s="5">
        <v>-0.40624391817664801</v>
      </c>
      <c r="BN168" s="13">
        <v>14000</v>
      </c>
      <c r="BO168">
        <v>0.74699389542369699</v>
      </c>
      <c r="BP168">
        <v>0.73488623156493205</v>
      </c>
      <c r="BQ168">
        <v>0.69848482325732897</v>
      </c>
      <c r="BR168">
        <v>0.63755290926152297</v>
      </c>
      <c r="BS168">
        <v>0.551690803342474</v>
      </c>
      <c r="BT168">
        <v>0.44032810134094202</v>
      </c>
      <c r="BU168">
        <v>0.30271243415237598</v>
      </c>
      <c r="BV168">
        <v>0.13789442074594799</v>
      </c>
      <c r="BW168">
        <v>-5.5291637754839501E-2</v>
      </c>
      <c r="BX168">
        <v>-0.27825190825468898</v>
      </c>
      <c r="BY168" s="5">
        <v>-0.53266275057803203</v>
      </c>
      <c r="CA168" s="13">
        <v>14000</v>
      </c>
      <c r="CB168">
        <v>0.75920652885694295</v>
      </c>
      <c r="CC168">
        <v>0.749507892333237</v>
      </c>
      <c r="CD168">
        <v>0.72020639070306702</v>
      </c>
      <c r="CE168">
        <v>0.67067967849518795</v>
      </c>
      <c r="CF168">
        <v>0.59987176236938</v>
      </c>
      <c r="CG168">
        <v>0.506264215375553</v>
      </c>
      <c r="CH168">
        <v>0.38783453450139899</v>
      </c>
      <c r="CI168">
        <v>0.242000241954374</v>
      </c>
      <c r="CJ168">
        <v>6.5546843752214895E-2</v>
      </c>
      <c r="CK168">
        <v>-0.14546280245354501</v>
      </c>
      <c r="CL168" s="5">
        <v>-0.39580082241549602</v>
      </c>
      <c r="CN168" s="13">
        <v>14000</v>
      </c>
      <c r="CO168">
        <v>0.73415938919103596</v>
      </c>
      <c r="CP168">
        <v>0.73331480508595703</v>
      </c>
      <c r="CQ168">
        <v>0.73077483172408497</v>
      </c>
      <c r="CR168">
        <v>0.72652079306292106</v>
      </c>
      <c r="CS168">
        <v>0.72052151335737202</v>
      </c>
      <c r="CT168">
        <v>0.71273322310184195</v>
      </c>
      <c r="CU168">
        <v>0.703099387787116</v>
      </c>
      <c r="CV168">
        <v>0.69155042318301096</v>
      </c>
      <c r="CW168">
        <v>0.67800325446646903</v>
      </c>
      <c r="CX168">
        <v>0.66236067205791704</v>
      </c>
      <c r="CY168" s="5">
        <v>0.64451043406202702</v>
      </c>
      <c r="DA168" s="13">
        <v>14000</v>
      </c>
      <c r="DB168">
        <v>0.75721143743899899</v>
      </c>
      <c r="DC168">
        <v>0.74776753843246302</v>
      </c>
      <c r="DD168">
        <v>0.71925843311163395</v>
      </c>
      <c r="DE168">
        <v>0.67114717506578403</v>
      </c>
      <c r="DF168">
        <v>0.602522956172304</v>
      </c>
      <c r="DG168">
        <v>0.51207669832384795</v>
      </c>
      <c r="DH168">
        <v>0.39806573794144801</v>
      </c>
      <c r="DI168">
        <v>0.25826641170258302</v>
      </c>
      <c r="DJ168">
        <v>8.99129388285453E-2</v>
      </c>
      <c r="DK168">
        <v>-0.110379480309136</v>
      </c>
      <c r="DL168" s="5">
        <v>-0.34670999065978397</v>
      </c>
      <c r="DN168" s="13">
        <v>14000</v>
      </c>
      <c r="DO168">
        <v>0.75088634991386305</v>
      </c>
      <c r="DP168">
        <v>0.74264262016928895</v>
      </c>
      <c r="DQ168">
        <v>0.71781046660988002</v>
      </c>
      <c r="DR168">
        <v>0.67608457196720095</v>
      </c>
      <c r="DS168">
        <v>0.61694791136772098</v>
      </c>
      <c r="DT168">
        <v>0.53965921954815499</v>
      </c>
      <c r="DU168">
        <v>0.44323485880584501</v>
      </c>
      <c r="DV168">
        <v>0.32642447988756801</v>
      </c>
      <c r="DW168">
        <v>0.18767966097943301</v>
      </c>
      <c r="DX168">
        <v>2.5114473640600099E-2</v>
      </c>
      <c r="DY168" s="5">
        <v>-0.16354335223800601</v>
      </c>
      <c r="EA168" s="13">
        <v>14000</v>
      </c>
      <c r="EB168">
        <v>0.74701620702182803</v>
      </c>
      <c r="EC168">
        <v>0.73642661947309496</v>
      </c>
      <c r="ED168">
        <v>0.704582955024605</v>
      </c>
      <c r="EE168">
        <v>0.65125901743035397</v>
      </c>
      <c r="EF168">
        <v>0.57607279582408899</v>
      </c>
      <c r="EG168">
        <v>0.47847877124406502</v>
      </c>
      <c r="EH168">
        <v>0.35775680646922198</v>
      </c>
      <c r="EI168">
        <v>0.21299727057420001</v>
      </c>
      <c r="EJ168">
        <v>4.3081935192441197E-2</v>
      </c>
      <c r="EK168">
        <v>-0.153339948629312</v>
      </c>
      <c r="EL168" s="5">
        <v>-0.37788113160602799</v>
      </c>
      <c r="EN168" s="13">
        <v>14000</v>
      </c>
      <c r="EO168">
        <v>0.74701620702182803</v>
      </c>
      <c r="EP168">
        <v>0.73642661947309496</v>
      </c>
      <c r="EQ168">
        <v>0.704582955024605</v>
      </c>
      <c r="ER168">
        <v>0.65125901743035397</v>
      </c>
      <c r="ES168">
        <v>0.57607279582408899</v>
      </c>
      <c r="ET168">
        <v>0.47847877124406502</v>
      </c>
      <c r="EU168">
        <v>0.35775680646922198</v>
      </c>
      <c r="EV168">
        <v>0.21299727057420001</v>
      </c>
      <c r="EW168">
        <v>4.3081935192441197E-2</v>
      </c>
      <c r="EX168">
        <v>-0.153339948629312</v>
      </c>
      <c r="EY168" s="5">
        <v>-0.37788113160602799</v>
      </c>
      <c r="FA168" s="13">
        <v>14000</v>
      </c>
      <c r="FB168">
        <v>0.75541282340260996</v>
      </c>
      <c r="FC168">
        <v>0.74620287536021401</v>
      </c>
      <c r="FD168">
        <v>0.71841943420556398</v>
      </c>
      <c r="FE168">
        <v>0.671597711776179</v>
      </c>
      <c r="FF168">
        <v>0.60494960246552698</v>
      </c>
      <c r="FG168">
        <v>0.51734301805654903</v>
      </c>
      <c r="FH168">
        <v>0.40727198583199498</v>
      </c>
      <c r="FI168">
        <v>0.27281649969676303</v>
      </c>
      <c r="FJ168">
        <v>0.111590764957126</v>
      </c>
      <c r="FK168">
        <v>-7.9321923804471395E-2</v>
      </c>
      <c r="FL168" s="5">
        <v>-0.30344990492194801</v>
      </c>
      <c r="FN168" s="13">
        <v>14000</v>
      </c>
      <c r="FO168">
        <v>0.75342077886349801</v>
      </c>
      <c r="FP168">
        <v>0.74469067375758802</v>
      </c>
      <c r="FQ168">
        <v>0.71837184927307796</v>
      </c>
      <c r="FR168">
        <v>0.67407552961312101</v>
      </c>
      <c r="FS168">
        <v>0.61114281753939204</v>
      </c>
      <c r="FT168">
        <v>0.52862789981050895</v>
      </c>
      <c r="FU168">
        <v>0.42527374557002601</v>
      </c>
      <c r="FV168">
        <v>0.29947947726580898</v>
      </c>
      <c r="FW168">
        <v>0.14925831152764499</v>
      </c>
      <c r="FX168">
        <v>-2.7815356099191502E-2</v>
      </c>
      <c r="FY168" s="5">
        <v>-0.23467152899962401</v>
      </c>
      <c r="GA168" s="13">
        <v>14000</v>
      </c>
      <c r="GB168">
        <v>0.74831077983064198</v>
      </c>
      <c r="GC168">
        <v>0.74082092012768896</v>
      </c>
      <c r="GD168">
        <v>0.71827449047551695</v>
      </c>
      <c r="GE168">
        <v>0.68043920506373501</v>
      </c>
      <c r="GF168">
        <v>0.62692208178672104</v>
      </c>
      <c r="GG168">
        <v>0.55716047742501396</v>
      </c>
      <c r="GH168">
        <v>0.47040911898281601</v>
      </c>
      <c r="GI168">
        <v>0.36572269958189901</v>
      </c>
      <c r="GJ168">
        <v>0.241933462577789</v>
      </c>
      <c r="GK168">
        <v>9.76230335921036E-2</v>
      </c>
      <c r="GL168" s="5">
        <v>-6.8912430716553702E-2</v>
      </c>
      <c r="GN168" s="13">
        <v>14000</v>
      </c>
      <c r="GO168">
        <v>0.74704671041287896</v>
      </c>
      <c r="GP168">
        <v>0.73797461960419297</v>
      </c>
      <c r="GQ168">
        <v>0.71068689506489302</v>
      </c>
      <c r="GR168">
        <v>0.66496770559210505</v>
      </c>
      <c r="GS168">
        <v>0.600452368089466</v>
      </c>
      <c r="GT168">
        <v>0.51661973114234605</v>
      </c>
      <c r="GU168">
        <v>0.412781168537243</v>
      </c>
      <c r="GV168">
        <v>0.28806582947709602</v>
      </c>
      <c r="GW168">
        <v>0.14140167578818899</v>
      </c>
      <c r="GX168">
        <v>-2.85082943321593E-2</v>
      </c>
      <c r="GY168" s="5">
        <v>-0.22321538744679301</v>
      </c>
      <c r="HA168" s="13">
        <v>14000</v>
      </c>
      <c r="HB168">
        <v>0.74739789598233097</v>
      </c>
      <c r="HC168">
        <v>0.74005006003173901</v>
      </c>
      <c r="HD168">
        <v>0.71793679401864496</v>
      </c>
      <c r="HE168">
        <v>0.680847295212196</v>
      </c>
      <c r="HF168">
        <v>0.62842508008091802</v>
      </c>
      <c r="HG168">
        <v>0.56016008439897202</v>
      </c>
      <c r="HH168">
        <v>0.475377236010739</v>
      </c>
      <c r="HI168">
        <v>0.37322112160443</v>
      </c>
      <c r="HJ168">
        <v>0.25263624287164299</v>
      </c>
      <c r="HK168">
        <v>0.112342215263654</v>
      </c>
      <c r="HL168" s="5">
        <v>-4.9196902407762401E-2</v>
      </c>
    </row>
    <row r="169" spans="1:220" x14ac:dyDescent="0.25">
      <c r="A169" s="13"/>
      <c r="L169" s="5"/>
      <c r="N169" s="13"/>
      <c r="Y169" s="5"/>
      <c r="AA169" s="13"/>
      <c r="AL169" s="5"/>
      <c r="AN169" s="13"/>
      <c r="AY169" s="5"/>
      <c r="BA169" s="13"/>
      <c r="BL169" s="5"/>
      <c r="BN169" s="13"/>
      <c r="BY169" s="5"/>
      <c r="CA169" s="13"/>
      <c r="CL169" s="5"/>
      <c r="CN169" s="13"/>
      <c r="CY169" s="5"/>
      <c r="DA169" s="13"/>
      <c r="DL169" s="5"/>
      <c r="DN169" s="13"/>
      <c r="DY169" s="5"/>
      <c r="EA169" s="13"/>
      <c r="EL169" s="5"/>
      <c r="EN169" s="13"/>
      <c r="EY169" s="5"/>
      <c r="FA169" s="13"/>
      <c r="FL169" s="5"/>
      <c r="FN169" s="13"/>
      <c r="FY169" s="5"/>
      <c r="GA169" s="13"/>
      <c r="GL169" s="5"/>
      <c r="GN169" s="13"/>
      <c r="GY169" s="5"/>
      <c r="HA169" s="13"/>
      <c r="HL169" s="5"/>
    </row>
    <row r="170" spans="1:220" x14ac:dyDescent="0.25">
      <c r="A170" s="13"/>
      <c r="L170" s="5"/>
      <c r="N170" s="13"/>
      <c r="Y170" s="5"/>
      <c r="AA170" s="13"/>
      <c r="AL170" s="5"/>
      <c r="AN170" s="13"/>
      <c r="AY170" s="5"/>
      <c r="BA170" s="13"/>
      <c r="BL170" s="5"/>
      <c r="BN170" s="13"/>
      <c r="BY170" s="5"/>
      <c r="CA170" s="13"/>
      <c r="CL170" s="5"/>
      <c r="CN170" s="13"/>
      <c r="CY170" s="5"/>
      <c r="DA170" s="13"/>
      <c r="DL170" s="5"/>
      <c r="DN170" s="13"/>
      <c r="DY170" s="5"/>
      <c r="EA170" s="13"/>
      <c r="EL170" s="5"/>
      <c r="EN170" s="13"/>
      <c r="EY170" s="5"/>
      <c r="FA170" s="13"/>
      <c r="FL170" s="5"/>
      <c r="FN170" s="13"/>
      <c r="FY170" s="5"/>
      <c r="GA170" s="13"/>
      <c r="GL170" s="5"/>
      <c r="GN170" s="13"/>
      <c r="GY170" s="5"/>
      <c r="HA170" s="13"/>
      <c r="HL170" s="5"/>
    </row>
    <row r="171" spans="1:220" x14ac:dyDescent="0.25">
      <c r="A171" s="13" t="s">
        <v>258</v>
      </c>
      <c r="B171">
        <v>0</v>
      </c>
      <c r="C171">
        <v>0.09</v>
      </c>
      <c r="D171">
        <v>0.18</v>
      </c>
      <c r="E171">
        <v>0.27</v>
      </c>
      <c r="F171">
        <v>0.36</v>
      </c>
      <c r="G171">
        <v>0.45</v>
      </c>
      <c r="H171">
        <v>0.54</v>
      </c>
      <c r="I171">
        <v>0.63</v>
      </c>
      <c r="J171">
        <v>0.72</v>
      </c>
      <c r="K171">
        <v>0.80999999999999905</v>
      </c>
      <c r="L171" s="5">
        <v>0.9</v>
      </c>
      <c r="N171" s="13" t="s">
        <v>258</v>
      </c>
      <c r="O171">
        <v>0</v>
      </c>
      <c r="P171">
        <v>0.09</v>
      </c>
      <c r="Q171">
        <v>0.18</v>
      </c>
      <c r="R171">
        <v>0.27</v>
      </c>
      <c r="S171">
        <v>0.36</v>
      </c>
      <c r="T171">
        <v>0.45</v>
      </c>
      <c r="U171">
        <v>0.54</v>
      </c>
      <c r="V171">
        <v>0.63</v>
      </c>
      <c r="W171">
        <v>0.72</v>
      </c>
      <c r="X171">
        <v>0.80999999999999905</v>
      </c>
      <c r="Y171" s="5">
        <v>0.9</v>
      </c>
      <c r="AA171" s="13" t="s">
        <v>258</v>
      </c>
      <c r="AB171">
        <v>0</v>
      </c>
      <c r="AC171">
        <v>0.09</v>
      </c>
      <c r="AD171">
        <v>0.18</v>
      </c>
      <c r="AE171">
        <v>0.27</v>
      </c>
      <c r="AF171">
        <v>0.36</v>
      </c>
      <c r="AG171">
        <v>0.45</v>
      </c>
      <c r="AH171">
        <v>0.54</v>
      </c>
      <c r="AI171">
        <v>0.63</v>
      </c>
      <c r="AJ171">
        <v>0.72</v>
      </c>
      <c r="AK171">
        <v>0.80999999999999905</v>
      </c>
      <c r="AL171" s="5">
        <v>0.9</v>
      </c>
      <c r="AN171" s="13" t="s">
        <v>258</v>
      </c>
      <c r="AO171">
        <v>0</v>
      </c>
      <c r="AP171">
        <v>0.09</v>
      </c>
      <c r="AQ171">
        <v>0.18</v>
      </c>
      <c r="AR171">
        <v>0.27</v>
      </c>
      <c r="AS171">
        <v>0.36</v>
      </c>
      <c r="AT171">
        <v>0.45</v>
      </c>
      <c r="AU171">
        <v>0.54</v>
      </c>
      <c r="AV171">
        <v>0.63</v>
      </c>
      <c r="AW171">
        <v>0.72</v>
      </c>
      <c r="AX171">
        <v>0.80999999999999905</v>
      </c>
      <c r="AY171" s="5">
        <v>0.9</v>
      </c>
      <c r="BA171" s="13" t="s">
        <v>258</v>
      </c>
      <c r="BB171">
        <v>0</v>
      </c>
      <c r="BC171">
        <v>0.09</v>
      </c>
      <c r="BD171">
        <v>0.18</v>
      </c>
      <c r="BE171">
        <v>0.27</v>
      </c>
      <c r="BF171">
        <v>0.36</v>
      </c>
      <c r="BG171">
        <v>0.45</v>
      </c>
      <c r="BH171">
        <v>0.54</v>
      </c>
      <c r="BI171">
        <v>0.63</v>
      </c>
      <c r="BJ171">
        <v>0.72</v>
      </c>
      <c r="BK171">
        <v>0.80999999999999905</v>
      </c>
      <c r="BL171" s="5">
        <v>0.9</v>
      </c>
      <c r="BN171" s="13" t="s">
        <v>258</v>
      </c>
      <c r="BO171">
        <v>0</v>
      </c>
      <c r="BP171">
        <v>0.09</v>
      </c>
      <c r="BQ171">
        <v>0.18</v>
      </c>
      <c r="BR171">
        <v>0.27</v>
      </c>
      <c r="BS171">
        <v>0.36</v>
      </c>
      <c r="BT171">
        <v>0.45</v>
      </c>
      <c r="BU171">
        <v>0.54</v>
      </c>
      <c r="BV171">
        <v>0.63</v>
      </c>
      <c r="BW171">
        <v>0.72</v>
      </c>
      <c r="BX171">
        <v>0.80999999999999905</v>
      </c>
      <c r="BY171" s="5">
        <v>0.9</v>
      </c>
      <c r="CA171" s="13" t="s">
        <v>258</v>
      </c>
      <c r="CB171">
        <v>0</v>
      </c>
      <c r="CC171">
        <v>0.09</v>
      </c>
      <c r="CD171">
        <v>0.18</v>
      </c>
      <c r="CE171">
        <v>0.27</v>
      </c>
      <c r="CF171">
        <v>0.36</v>
      </c>
      <c r="CG171">
        <v>0.45</v>
      </c>
      <c r="CH171">
        <v>0.54</v>
      </c>
      <c r="CI171">
        <v>0.63</v>
      </c>
      <c r="CJ171">
        <v>0.72</v>
      </c>
      <c r="CK171">
        <v>0.80999999999999905</v>
      </c>
      <c r="CL171" s="5">
        <v>0.9</v>
      </c>
      <c r="CN171" s="13" t="s">
        <v>258</v>
      </c>
      <c r="CO171">
        <v>0</v>
      </c>
      <c r="CP171">
        <v>0.09</v>
      </c>
      <c r="CQ171">
        <v>0.18</v>
      </c>
      <c r="CR171">
        <v>0.27</v>
      </c>
      <c r="CS171">
        <v>0.36</v>
      </c>
      <c r="CT171">
        <v>0.45</v>
      </c>
      <c r="CU171">
        <v>0.54</v>
      </c>
      <c r="CV171">
        <v>0.63</v>
      </c>
      <c r="CW171">
        <v>0.72</v>
      </c>
      <c r="CX171">
        <v>0.80999999999999905</v>
      </c>
      <c r="CY171" s="5">
        <v>0.9</v>
      </c>
      <c r="DA171" s="13" t="s">
        <v>258</v>
      </c>
      <c r="DB171">
        <v>0</v>
      </c>
      <c r="DC171">
        <v>0.09</v>
      </c>
      <c r="DD171">
        <v>0.18</v>
      </c>
      <c r="DE171">
        <v>0.27</v>
      </c>
      <c r="DF171">
        <v>0.36</v>
      </c>
      <c r="DG171">
        <v>0.45</v>
      </c>
      <c r="DH171">
        <v>0.54</v>
      </c>
      <c r="DI171">
        <v>0.63</v>
      </c>
      <c r="DJ171">
        <v>0.72</v>
      </c>
      <c r="DK171">
        <v>0.80999999999999905</v>
      </c>
      <c r="DL171" s="5">
        <v>0.9</v>
      </c>
      <c r="DN171" s="13" t="s">
        <v>258</v>
      </c>
      <c r="DO171">
        <v>0</v>
      </c>
      <c r="DP171">
        <v>0.09</v>
      </c>
      <c r="DQ171">
        <v>0.18</v>
      </c>
      <c r="DR171">
        <v>0.27</v>
      </c>
      <c r="DS171">
        <v>0.36</v>
      </c>
      <c r="DT171">
        <v>0.45</v>
      </c>
      <c r="DU171">
        <v>0.54</v>
      </c>
      <c r="DV171">
        <v>0.63</v>
      </c>
      <c r="DW171">
        <v>0.72</v>
      </c>
      <c r="DX171">
        <v>0.80999999999999905</v>
      </c>
      <c r="DY171" s="5">
        <v>0.9</v>
      </c>
      <c r="EA171" s="13" t="s">
        <v>258</v>
      </c>
      <c r="EB171">
        <v>0</v>
      </c>
      <c r="EC171">
        <v>0.09</v>
      </c>
      <c r="ED171">
        <v>0.18</v>
      </c>
      <c r="EE171">
        <v>0.27</v>
      </c>
      <c r="EF171">
        <v>0.36</v>
      </c>
      <c r="EG171">
        <v>0.45</v>
      </c>
      <c r="EH171">
        <v>0.54</v>
      </c>
      <c r="EI171">
        <v>0.63</v>
      </c>
      <c r="EJ171">
        <v>0.72</v>
      </c>
      <c r="EK171">
        <v>0.80999999999999905</v>
      </c>
      <c r="EL171" s="5">
        <v>0.9</v>
      </c>
      <c r="EN171" s="13" t="s">
        <v>258</v>
      </c>
      <c r="EO171">
        <v>0</v>
      </c>
      <c r="EP171">
        <v>0.09</v>
      </c>
      <c r="EQ171">
        <v>0.18</v>
      </c>
      <c r="ER171">
        <v>0.27</v>
      </c>
      <c r="ES171">
        <v>0.36</v>
      </c>
      <c r="ET171">
        <v>0.45</v>
      </c>
      <c r="EU171">
        <v>0.54</v>
      </c>
      <c r="EV171">
        <v>0.63</v>
      </c>
      <c r="EW171">
        <v>0.72</v>
      </c>
      <c r="EX171">
        <v>0.80999999999999905</v>
      </c>
      <c r="EY171" s="5">
        <v>0.9</v>
      </c>
      <c r="FA171" s="13" t="s">
        <v>258</v>
      </c>
      <c r="FB171">
        <v>0</v>
      </c>
      <c r="FC171">
        <v>0.09</v>
      </c>
      <c r="FD171">
        <v>0.18</v>
      </c>
      <c r="FE171">
        <v>0.27</v>
      </c>
      <c r="FF171">
        <v>0.36</v>
      </c>
      <c r="FG171">
        <v>0.45</v>
      </c>
      <c r="FH171">
        <v>0.54</v>
      </c>
      <c r="FI171">
        <v>0.63</v>
      </c>
      <c r="FJ171">
        <v>0.72</v>
      </c>
      <c r="FK171">
        <v>0.80999999999999905</v>
      </c>
      <c r="FL171" s="5">
        <v>0.9</v>
      </c>
      <c r="FN171" s="13" t="s">
        <v>258</v>
      </c>
      <c r="FO171">
        <v>0</v>
      </c>
      <c r="FP171">
        <v>0.09</v>
      </c>
      <c r="FQ171">
        <v>0.18</v>
      </c>
      <c r="FR171">
        <v>0.27</v>
      </c>
      <c r="FS171">
        <v>0.36</v>
      </c>
      <c r="FT171">
        <v>0.45</v>
      </c>
      <c r="FU171">
        <v>0.54</v>
      </c>
      <c r="FV171">
        <v>0.63</v>
      </c>
      <c r="FW171">
        <v>0.72</v>
      </c>
      <c r="FX171">
        <v>0.80999999999999905</v>
      </c>
      <c r="FY171" s="5">
        <v>0.9</v>
      </c>
      <c r="GA171" s="13" t="s">
        <v>258</v>
      </c>
      <c r="GB171">
        <v>0</v>
      </c>
      <c r="GC171">
        <v>0.09</v>
      </c>
      <c r="GD171">
        <v>0.18</v>
      </c>
      <c r="GE171">
        <v>0.27</v>
      </c>
      <c r="GF171">
        <v>0.36</v>
      </c>
      <c r="GG171">
        <v>0.45</v>
      </c>
      <c r="GH171">
        <v>0.54</v>
      </c>
      <c r="GI171">
        <v>0.63</v>
      </c>
      <c r="GJ171">
        <v>0.72</v>
      </c>
      <c r="GK171">
        <v>0.80999999999999905</v>
      </c>
      <c r="GL171" s="5">
        <v>0.9</v>
      </c>
      <c r="GN171" s="13" t="s">
        <v>258</v>
      </c>
      <c r="GO171">
        <v>0</v>
      </c>
      <c r="GP171">
        <v>0.09</v>
      </c>
      <c r="GQ171">
        <v>0.18</v>
      </c>
      <c r="GR171">
        <v>0.27</v>
      </c>
      <c r="GS171">
        <v>0.36</v>
      </c>
      <c r="GT171">
        <v>0.45</v>
      </c>
      <c r="GU171">
        <v>0.54</v>
      </c>
      <c r="GV171">
        <v>0.63</v>
      </c>
      <c r="GW171">
        <v>0.72</v>
      </c>
      <c r="GX171">
        <v>0.80999999999999905</v>
      </c>
      <c r="GY171" s="5">
        <v>0.9</v>
      </c>
      <c r="HA171" s="13" t="s">
        <v>258</v>
      </c>
      <c r="HB171">
        <v>0</v>
      </c>
      <c r="HC171">
        <v>0.09</v>
      </c>
      <c r="HD171">
        <v>0.18</v>
      </c>
      <c r="HE171">
        <v>0.27</v>
      </c>
      <c r="HF171">
        <v>0.36</v>
      </c>
      <c r="HG171">
        <v>0.45</v>
      </c>
      <c r="HH171">
        <v>0.54</v>
      </c>
      <c r="HI171">
        <v>0.63</v>
      </c>
      <c r="HJ171">
        <v>0.72</v>
      </c>
      <c r="HK171">
        <v>0.80999999999999905</v>
      </c>
      <c r="HL171" s="5">
        <v>0.9</v>
      </c>
    </row>
    <row r="172" spans="1:220" x14ac:dyDescent="0.25">
      <c r="A172" s="13">
        <v>0</v>
      </c>
      <c r="B172">
        <v>0</v>
      </c>
      <c r="C172">
        <v>0.141457451419715</v>
      </c>
      <c r="D172">
        <v>0.32794903027393402</v>
      </c>
      <c r="E172">
        <v>0.803911143720203</v>
      </c>
      <c r="F172">
        <v>-9.4504336334781094</v>
      </c>
      <c r="G172">
        <v>-0.73117439429142395</v>
      </c>
      <c r="H172">
        <v>-0.373489036990371</v>
      </c>
      <c r="I172">
        <v>-0.243282405372194</v>
      </c>
      <c r="J172">
        <v>-0.17480867633698099</v>
      </c>
      <c r="K172">
        <v>-0.13236446798415699</v>
      </c>
      <c r="L172" s="5">
        <v>-0.10351609187661399</v>
      </c>
      <c r="N172" s="13">
        <v>0</v>
      </c>
      <c r="O172">
        <v>0</v>
      </c>
      <c r="P172">
        <v>0.14171762111841599</v>
      </c>
      <c r="Q172">
        <v>0.32348537618972101</v>
      </c>
      <c r="R172">
        <v>0.75015436677616498</v>
      </c>
      <c r="S172">
        <v>29.380050058177499</v>
      </c>
      <c r="T172">
        <v>-0.85446070722893597</v>
      </c>
      <c r="U172">
        <v>-0.41432098287629998</v>
      </c>
      <c r="V172">
        <v>-0.26534010923739199</v>
      </c>
      <c r="W172">
        <v>-0.18913478752017401</v>
      </c>
      <c r="X172">
        <v>-0.14258660787391</v>
      </c>
      <c r="Y172" s="5">
        <v>-0.11123278151676</v>
      </c>
      <c r="AA172" s="13">
        <v>0</v>
      </c>
      <c r="AB172">
        <v>0</v>
      </c>
      <c r="AC172">
        <v>0.14079932930835901</v>
      </c>
      <c r="AD172">
        <v>0.31990747197414199</v>
      </c>
      <c r="AE172">
        <v>0.72963726479270097</v>
      </c>
      <c r="AF172">
        <v>12.5334750825669</v>
      </c>
      <c r="AG172">
        <v>-0.89891178362857604</v>
      </c>
      <c r="AH172">
        <v>-0.42738946545326501</v>
      </c>
      <c r="AI172">
        <v>-0.27213037667752099</v>
      </c>
      <c r="AJ172">
        <v>-0.19350488269004501</v>
      </c>
      <c r="AK172">
        <v>-0.14572501329064</v>
      </c>
      <c r="AL172" s="5">
        <v>-0.11363975227798501</v>
      </c>
      <c r="AN172" s="13">
        <v>0</v>
      </c>
      <c r="AO172">
        <v>0</v>
      </c>
      <c r="AP172">
        <v>0.141104854341953</v>
      </c>
      <c r="AQ172">
        <v>0.31627300535095998</v>
      </c>
      <c r="AR172">
        <v>0.68969971808376196</v>
      </c>
      <c r="AS172">
        <v>4.8556824063123596</v>
      </c>
      <c r="AT172">
        <v>-1.0716021752640801</v>
      </c>
      <c r="AU172">
        <v>-0.47642011440314902</v>
      </c>
      <c r="AV172">
        <v>-0.29744519188847002</v>
      </c>
      <c r="AW172">
        <v>-0.20961931204817599</v>
      </c>
      <c r="AX172">
        <v>-0.15710152459957799</v>
      </c>
      <c r="AY172" s="5">
        <v>-0.12217493323414</v>
      </c>
      <c r="BA172" s="13">
        <v>0</v>
      </c>
      <c r="BB172">
        <v>0</v>
      </c>
      <c r="BC172">
        <v>0.14139979044232401</v>
      </c>
      <c r="BD172">
        <v>0.31304547260354398</v>
      </c>
      <c r="BE172">
        <v>0.65670204811576405</v>
      </c>
      <c r="BF172">
        <v>3.1026470148895</v>
      </c>
      <c r="BG172">
        <v>-1.30324891457327</v>
      </c>
      <c r="BH172">
        <v>-0.533140187857301</v>
      </c>
      <c r="BI172">
        <v>-0.325581615856183</v>
      </c>
      <c r="BJ172">
        <v>-0.22721994559449499</v>
      </c>
      <c r="BK172">
        <v>-0.16941360199101099</v>
      </c>
      <c r="BL172" s="5">
        <v>-0.13136302707377001</v>
      </c>
      <c r="BN172" s="13">
        <v>0</v>
      </c>
      <c r="BO172">
        <v>0</v>
      </c>
      <c r="BP172">
        <v>0.174633925371037</v>
      </c>
      <c r="BQ172">
        <v>0.29144639321319299</v>
      </c>
      <c r="BR172">
        <v>0.49973861584103502</v>
      </c>
      <c r="BS172">
        <v>0.91658691980405504</v>
      </c>
      <c r="BT172">
        <v>2.82991495598068</v>
      </c>
      <c r="BU172">
        <v>-3.0370915274975099</v>
      </c>
      <c r="BV172">
        <v>-0.98921683171182995</v>
      </c>
      <c r="BW172">
        <v>-0.58082146004109303</v>
      </c>
      <c r="BX172">
        <v>-0.40305233973452198</v>
      </c>
      <c r="BY172" s="5">
        <v>-0.30275175795623399</v>
      </c>
      <c r="CA172" s="13">
        <v>0</v>
      </c>
      <c r="CB172">
        <v>0</v>
      </c>
      <c r="CC172">
        <v>0.14100318618358501</v>
      </c>
      <c r="CD172">
        <v>0.30774849529216503</v>
      </c>
      <c r="CE172">
        <v>0.61820605191546396</v>
      </c>
      <c r="CF172">
        <v>2.1529468082860199</v>
      </c>
      <c r="CG172">
        <v>-1.75804620650858</v>
      </c>
      <c r="CH172">
        <v>-0.62107033435626302</v>
      </c>
      <c r="CI172">
        <v>-0.36684060394994999</v>
      </c>
      <c r="CJ172">
        <v>-0.2524971643492</v>
      </c>
      <c r="CK172">
        <v>-0.186956069136684</v>
      </c>
      <c r="CL172" s="5">
        <v>-0.144431874300675</v>
      </c>
      <c r="CN172" s="13">
        <v>0</v>
      </c>
      <c r="CO172">
        <v>0</v>
      </c>
      <c r="CP172">
        <v>0.149640712893711</v>
      </c>
      <c r="CQ172">
        <v>0.27425122531710999</v>
      </c>
      <c r="CR172">
        <v>0.37965969930662302</v>
      </c>
      <c r="CS172">
        <v>0.47098708282250301</v>
      </c>
      <c r="CT172">
        <v>0.55280857932046301</v>
      </c>
      <c r="CU172">
        <v>0.62935148647503802</v>
      </c>
      <c r="CV172">
        <v>0.704761269400627</v>
      </c>
      <c r="CW172">
        <v>0.78396818581995198</v>
      </c>
      <c r="CX172">
        <v>0.88037510898413096</v>
      </c>
      <c r="CY172" s="5">
        <v>0.998144579902567</v>
      </c>
      <c r="DA172" s="13">
        <v>0</v>
      </c>
      <c r="DB172">
        <v>0</v>
      </c>
      <c r="DC172">
        <v>0.141626629675597</v>
      </c>
      <c r="DD172">
        <v>0.30334395378182399</v>
      </c>
      <c r="DE172">
        <v>0.57778040661155305</v>
      </c>
      <c r="DF172">
        <v>1.5405862540270101</v>
      </c>
      <c r="DG172">
        <v>-3.3050532428957302</v>
      </c>
      <c r="DH172">
        <v>-0.80071848667854195</v>
      </c>
      <c r="DI172">
        <v>-0.44378582448860499</v>
      </c>
      <c r="DJ172">
        <v>-0.29789486888921901</v>
      </c>
      <c r="DK172">
        <v>-0.21780263885867299</v>
      </c>
      <c r="DL172" s="5">
        <v>-0.167086973347085</v>
      </c>
      <c r="DN172" s="13">
        <v>0</v>
      </c>
      <c r="DO172">
        <v>0</v>
      </c>
      <c r="DP172">
        <v>0.144705004139389</v>
      </c>
      <c r="DQ172">
        <v>0.294531099783434</v>
      </c>
      <c r="DR172">
        <v>0.49319963445092802</v>
      </c>
      <c r="DS172">
        <v>0.86451413994745796</v>
      </c>
      <c r="DT172">
        <v>2.2491918702875902</v>
      </c>
      <c r="DU172">
        <v>-4.4757505644024898</v>
      </c>
      <c r="DV172">
        <v>-1.1087325101604999</v>
      </c>
      <c r="DW172">
        <v>-0.61612990004755597</v>
      </c>
      <c r="DX172">
        <v>-0.41513342617113302</v>
      </c>
      <c r="DY172" s="5">
        <v>-0.30517819711897198</v>
      </c>
      <c r="EA172" s="13">
        <v>0</v>
      </c>
      <c r="EB172">
        <v>0</v>
      </c>
      <c r="EC172">
        <v>0.174633925371037</v>
      </c>
      <c r="ED172">
        <v>0.289662113155433</v>
      </c>
      <c r="EE172">
        <v>0.48491777632411698</v>
      </c>
      <c r="EF172">
        <v>0.839455104315458</v>
      </c>
      <c r="EG172">
        <v>2.0220927752184301</v>
      </c>
      <c r="EH172">
        <v>-6.9486164160638202</v>
      </c>
      <c r="EI172">
        <v>-1.2863667905238401</v>
      </c>
      <c r="EJ172">
        <v>-0.696578841382401</v>
      </c>
      <c r="EK172">
        <v>-0.46781693887687198</v>
      </c>
      <c r="EL172" s="5">
        <v>-0.34517191698341998</v>
      </c>
      <c r="EN172" s="13">
        <v>0</v>
      </c>
      <c r="EO172">
        <v>0</v>
      </c>
      <c r="EP172">
        <v>0.174633925371037</v>
      </c>
      <c r="EQ172">
        <v>0.289662113155433</v>
      </c>
      <c r="ER172">
        <v>0.48491777632411698</v>
      </c>
      <c r="ES172">
        <v>0.839455104315458</v>
      </c>
      <c r="ET172">
        <v>2.0220927752184301</v>
      </c>
      <c r="EU172">
        <v>-6.9486164160638202</v>
      </c>
      <c r="EV172">
        <v>-1.2863667905238401</v>
      </c>
      <c r="EW172">
        <v>-0.696578841382401</v>
      </c>
      <c r="EX172">
        <v>-0.46781693887687198</v>
      </c>
      <c r="EY172" s="5">
        <v>-0.34517191698341998</v>
      </c>
      <c r="FA172" s="13">
        <v>0</v>
      </c>
      <c r="FB172">
        <v>0</v>
      </c>
      <c r="FC172">
        <v>0.14220983128029899</v>
      </c>
      <c r="FD172">
        <v>0.29988172410318198</v>
      </c>
      <c r="FE172">
        <v>0.54788018733602994</v>
      </c>
      <c r="FF172">
        <v>1.2425289088356199</v>
      </c>
      <c r="FG172">
        <v>-13.0471228745803</v>
      </c>
      <c r="FH172">
        <v>-1.06268359617011</v>
      </c>
      <c r="FI172">
        <v>-0.54077589744814003</v>
      </c>
      <c r="FJ172">
        <v>-0.35217926007650502</v>
      </c>
      <c r="FK172">
        <v>-0.25376824689550798</v>
      </c>
      <c r="FL172" s="5">
        <v>-0.19314578739966601</v>
      </c>
      <c r="FN172" s="13">
        <v>0</v>
      </c>
      <c r="FO172">
        <v>0</v>
      </c>
      <c r="FP172">
        <v>0.143466075377716</v>
      </c>
      <c r="FQ172">
        <v>0.29731231131347302</v>
      </c>
      <c r="FR172">
        <v>0.51988606117671599</v>
      </c>
      <c r="FS172">
        <v>1.02485119224016</v>
      </c>
      <c r="FT172">
        <v>5.6789734510022702</v>
      </c>
      <c r="FU172">
        <v>-1.68386078586155</v>
      </c>
      <c r="FV172">
        <v>-0.71836554224778204</v>
      </c>
      <c r="FW172">
        <v>-0.44371579266294597</v>
      </c>
      <c r="FX172">
        <v>-0.31209615360217302</v>
      </c>
      <c r="FY172" s="5">
        <v>-0.23448506261104099</v>
      </c>
      <c r="GA172" s="13">
        <v>0</v>
      </c>
      <c r="GB172">
        <v>0</v>
      </c>
      <c r="GC172">
        <v>0.146140854828547</v>
      </c>
      <c r="GD172">
        <v>0.29242715031275801</v>
      </c>
      <c r="GE172">
        <v>0.47125674547657298</v>
      </c>
      <c r="GF172">
        <v>0.75521734030435494</v>
      </c>
      <c r="GG172">
        <v>1.44034307968544</v>
      </c>
      <c r="GH172">
        <v>8.23195778583848</v>
      </c>
      <c r="GI172">
        <v>-2.2435075338211901</v>
      </c>
      <c r="GJ172">
        <v>-0.96474284858995096</v>
      </c>
      <c r="GK172">
        <v>-0.59879711024178905</v>
      </c>
      <c r="GL172" s="5">
        <v>-0.42370540040688798</v>
      </c>
      <c r="GN172" s="13">
        <v>0</v>
      </c>
      <c r="GO172">
        <v>0</v>
      </c>
      <c r="GP172">
        <v>0.174633925371037</v>
      </c>
      <c r="GQ172">
        <v>0.288598962255884</v>
      </c>
      <c r="GR172">
        <v>0.47222714351437101</v>
      </c>
      <c r="GS172">
        <v>0.77698599099953602</v>
      </c>
      <c r="GT172">
        <v>1.58275069899106</v>
      </c>
      <c r="GU172">
        <v>26.493386570868999</v>
      </c>
      <c r="GV172">
        <v>-1.8262174345789199</v>
      </c>
      <c r="GW172">
        <v>-0.86701478623997796</v>
      </c>
      <c r="GX172">
        <v>-0.55606948714042304</v>
      </c>
      <c r="GY172" s="5">
        <v>-0.400670454441723</v>
      </c>
      <c r="HA172" s="13">
        <v>0</v>
      </c>
      <c r="HB172">
        <v>0</v>
      </c>
      <c r="HC172">
        <v>0.14578302130249399</v>
      </c>
      <c r="HD172">
        <v>0.29053717141013502</v>
      </c>
      <c r="HE172">
        <v>0.46395696846125001</v>
      </c>
      <c r="HF172">
        <v>0.72842183297546503</v>
      </c>
      <c r="HG172">
        <v>1.31143147011398</v>
      </c>
      <c r="HH172">
        <v>4.6759596907834702</v>
      </c>
      <c r="HI172">
        <v>-3.0859207267981201</v>
      </c>
      <c r="HJ172">
        <v>-1.13667664117609</v>
      </c>
      <c r="HK172">
        <v>-0.67955936321576205</v>
      </c>
      <c r="HL172" s="5">
        <v>-0.47336718141863898</v>
      </c>
    </row>
    <row r="173" spans="1:220" x14ac:dyDescent="0.25">
      <c r="A173" s="13">
        <v>1400</v>
      </c>
      <c r="B173">
        <v>0</v>
      </c>
      <c r="C173">
        <v>0.13637726372568601</v>
      </c>
      <c r="D173">
        <v>0.305924657487601</v>
      </c>
      <c r="E173">
        <v>0.66559375194090498</v>
      </c>
      <c r="F173">
        <v>4.4474429248316696</v>
      </c>
      <c r="G173">
        <v>-1.0648956763206701</v>
      </c>
      <c r="H173">
        <v>-0.47028853138513499</v>
      </c>
      <c r="I173">
        <v>-0.29322913597932299</v>
      </c>
      <c r="J173">
        <v>-0.206541675875662</v>
      </c>
      <c r="K173">
        <v>-0.154716031394485</v>
      </c>
      <c r="L173" s="5">
        <v>-0.120226852021835</v>
      </c>
      <c r="N173" s="13">
        <v>1400</v>
      </c>
      <c r="O173">
        <v>0</v>
      </c>
      <c r="P173">
        <v>0.13652425625624301</v>
      </c>
      <c r="Q173">
        <v>0.302464600694973</v>
      </c>
      <c r="R173">
        <v>0.63326433076419097</v>
      </c>
      <c r="S173">
        <v>2.9064689310766201</v>
      </c>
      <c r="T173">
        <v>-1.29594104353174</v>
      </c>
      <c r="U173">
        <v>-0.52547700545613696</v>
      </c>
      <c r="V173">
        <v>-0.32035338599244001</v>
      </c>
      <c r="W173">
        <v>-0.22342153592692501</v>
      </c>
      <c r="X173">
        <v>-0.16648614745889301</v>
      </c>
      <c r="Y173" s="5">
        <v>-0.128992618524367</v>
      </c>
      <c r="AA173" s="13">
        <v>1400</v>
      </c>
      <c r="AB173">
        <v>0</v>
      </c>
      <c r="AC173">
        <v>0.13551628455543699</v>
      </c>
      <c r="AD173">
        <v>0.29922845478771698</v>
      </c>
      <c r="AE173">
        <v>0.61981970209500303</v>
      </c>
      <c r="AF173">
        <v>2.61464839588412</v>
      </c>
      <c r="AG173">
        <v>-1.3783377258428</v>
      </c>
      <c r="AH173">
        <v>-0.54174663131607603</v>
      </c>
      <c r="AI173">
        <v>-0.32789041899368698</v>
      </c>
      <c r="AJ173">
        <v>-0.22803572552794901</v>
      </c>
      <c r="AK173">
        <v>-0.16972202095584499</v>
      </c>
      <c r="AL173" s="5">
        <v>-0.131448453996866</v>
      </c>
      <c r="AN173" s="13">
        <v>1400</v>
      </c>
      <c r="AO173">
        <v>0</v>
      </c>
      <c r="AP173">
        <v>0.13574817700679301</v>
      </c>
      <c r="AQ173">
        <v>0.29647510753267498</v>
      </c>
      <c r="AR173">
        <v>0.59474585372769695</v>
      </c>
      <c r="AS173">
        <v>2.0397047065376399</v>
      </c>
      <c r="AT173">
        <v>-1.7463691713631599</v>
      </c>
      <c r="AU173">
        <v>-0.60948803837138299</v>
      </c>
      <c r="AV173">
        <v>-0.35925453501537102</v>
      </c>
      <c r="AW173">
        <v>-0.247081321115519</v>
      </c>
      <c r="AX173">
        <v>-0.182836897221405</v>
      </c>
      <c r="AY173" s="5">
        <v>-0.14114562052229401</v>
      </c>
      <c r="BA173" s="13">
        <v>1400</v>
      </c>
      <c r="BB173">
        <v>0</v>
      </c>
      <c r="BC173">
        <v>0.135986986629373</v>
      </c>
      <c r="BD173">
        <v>0.29404936145503802</v>
      </c>
      <c r="BE173">
        <v>0.57348814195683895</v>
      </c>
      <c r="BF173">
        <v>1.6955666100612501</v>
      </c>
      <c r="BG173">
        <v>-2.3207323302337302</v>
      </c>
      <c r="BH173">
        <v>-0.68965166207301098</v>
      </c>
      <c r="BI173">
        <v>-0.39439707197649998</v>
      </c>
      <c r="BJ173">
        <v>-0.26795925270996501</v>
      </c>
      <c r="BK173">
        <v>-0.19705472576719399</v>
      </c>
      <c r="BL173" s="5">
        <v>-0.151591926630159</v>
      </c>
      <c r="BN173" s="13">
        <v>1400</v>
      </c>
      <c r="BO173">
        <v>0</v>
      </c>
      <c r="BP173">
        <v>0.137813839611759</v>
      </c>
      <c r="BQ173">
        <v>0.28245118722124202</v>
      </c>
      <c r="BR173">
        <v>0.47572875787574698</v>
      </c>
      <c r="BS173">
        <v>0.83464638728486895</v>
      </c>
      <c r="BT173">
        <v>2.1034682786336698</v>
      </c>
      <c r="BU173">
        <v>-5.3995853156055498</v>
      </c>
      <c r="BV173">
        <v>-1.19251538246814</v>
      </c>
      <c r="BW173">
        <v>-0.66015144653609603</v>
      </c>
      <c r="BX173">
        <v>-0.44781129585657098</v>
      </c>
      <c r="BY173" s="5">
        <v>-0.33254606423542399</v>
      </c>
      <c r="CA173" s="13">
        <v>1400</v>
      </c>
      <c r="CB173">
        <v>0</v>
      </c>
      <c r="CC173">
        <v>0.13553162948702999</v>
      </c>
      <c r="CD173">
        <v>0.28979038912694299</v>
      </c>
      <c r="CE173">
        <v>0.54776504150262495</v>
      </c>
      <c r="CF173">
        <v>1.40747491762847</v>
      </c>
      <c r="CG173">
        <v>-3.7935215814197001</v>
      </c>
      <c r="CH173">
        <v>-0.81504461056105804</v>
      </c>
      <c r="CI173">
        <v>-0.44528318523722199</v>
      </c>
      <c r="CJ173">
        <v>-0.29739074587556802</v>
      </c>
      <c r="CK173">
        <v>-0.216897863837163</v>
      </c>
      <c r="CL173" s="5">
        <v>-0.166137481216516</v>
      </c>
      <c r="CN173" s="13">
        <v>1400</v>
      </c>
      <c r="CO173">
        <v>0</v>
      </c>
      <c r="CP173">
        <v>0.14477194154782899</v>
      </c>
      <c r="CQ173">
        <v>0.26567316792104101</v>
      </c>
      <c r="CR173">
        <v>0.36805875695972101</v>
      </c>
      <c r="CS173">
        <v>0.45664185526527401</v>
      </c>
      <c r="CT173">
        <v>0.53562168101171703</v>
      </c>
      <c r="CU173">
        <v>0.60883991633191104</v>
      </c>
      <c r="CV173">
        <v>0.67998780788783797</v>
      </c>
      <c r="CW173">
        <v>0.753985053718913</v>
      </c>
      <c r="CX173">
        <v>0.84056959242714502</v>
      </c>
      <c r="CY173" s="5">
        <v>0.94328706654539396</v>
      </c>
      <c r="DA173" s="13">
        <v>1400</v>
      </c>
      <c r="DB173">
        <v>0</v>
      </c>
      <c r="DC173">
        <v>0.13615096813605401</v>
      </c>
      <c r="DD173">
        <v>0.28669150881955802</v>
      </c>
      <c r="DE173">
        <v>0.52056440170524998</v>
      </c>
      <c r="DF173">
        <v>1.15198381200372</v>
      </c>
      <c r="DG173">
        <v>-28.2507589734786</v>
      </c>
      <c r="DH173">
        <v>-1.0909512535524699</v>
      </c>
      <c r="DI173">
        <v>-0.54366087455731804</v>
      </c>
      <c r="DJ173">
        <v>-0.35168913423526099</v>
      </c>
      <c r="DK173">
        <v>-0.25260341844247602</v>
      </c>
      <c r="DL173" s="5">
        <v>-0.191880930057136</v>
      </c>
      <c r="DN173" s="13">
        <v>1400</v>
      </c>
      <c r="DO173">
        <v>0</v>
      </c>
      <c r="DP173">
        <v>0.13962502589421499</v>
      </c>
      <c r="DQ173">
        <v>0.28190034585649099</v>
      </c>
      <c r="DR173">
        <v>0.462494329845765</v>
      </c>
      <c r="DS173">
        <v>0.77044262899628102</v>
      </c>
      <c r="DT173">
        <v>1.64941733465866</v>
      </c>
      <c r="DU173">
        <v>-33.0957250451942</v>
      </c>
      <c r="DV173">
        <v>-1.49824273265145</v>
      </c>
      <c r="DW173">
        <v>-0.74770842656944203</v>
      </c>
      <c r="DX173">
        <v>-0.48502722676417398</v>
      </c>
      <c r="DY173" s="5">
        <v>-0.350010840681104</v>
      </c>
      <c r="EA173" s="13">
        <v>1400</v>
      </c>
      <c r="EB173">
        <v>0</v>
      </c>
      <c r="EC173">
        <v>0.13859529913423699</v>
      </c>
      <c r="ED173">
        <v>0.28103182541096999</v>
      </c>
      <c r="EE173">
        <v>0.46283664681709002</v>
      </c>
      <c r="EF173">
        <v>0.77182665363099201</v>
      </c>
      <c r="EG173">
        <v>1.63023061915227</v>
      </c>
      <c r="EH173">
        <v>-280.42261250212999</v>
      </c>
      <c r="EI173">
        <v>-1.64074671314771</v>
      </c>
      <c r="EJ173">
        <v>-0.81037605429309501</v>
      </c>
      <c r="EK173">
        <v>-0.52744466355916397</v>
      </c>
      <c r="EL173" s="5">
        <v>-0.38333311122427999</v>
      </c>
      <c r="EN173" s="13">
        <v>1400</v>
      </c>
      <c r="EO173">
        <v>0</v>
      </c>
      <c r="EP173">
        <v>0.13859529913423699</v>
      </c>
      <c r="EQ173">
        <v>0.28103182541096999</v>
      </c>
      <c r="ER173">
        <v>0.46283664681709002</v>
      </c>
      <c r="ES173">
        <v>0.77182665363099201</v>
      </c>
      <c r="ET173">
        <v>1.63023061915227</v>
      </c>
      <c r="EU173">
        <v>-280.42261250212999</v>
      </c>
      <c r="EV173">
        <v>-1.64074671314771</v>
      </c>
      <c r="EW173">
        <v>-0.81037605429309501</v>
      </c>
      <c r="EX173">
        <v>-0.52744466355916397</v>
      </c>
      <c r="EY173" s="5">
        <v>-0.38333311122427999</v>
      </c>
      <c r="FA173" s="13">
        <v>1400</v>
      </c>
      <c r="FB173">
        <v>0</v>
      </c>
      <c r="FC173">
        <v>0.13678122410996499</v>
      </c>
      <c r="FD173">
        <v>0.28438518407282098</v>
      </c>
      <c r="FE173">
        <v>0.50009995339805102</v>
      </c>
      <c r="FF173">
        <v>0.9995498141279</v>
      </c>
      <c r="FG173">
        <v>6.3234172382830396</v>
      </c>
      <c r="FH173">
        <v>-1.5339599440576299</v>
      </c>
      <c r="FI173">
        <v>-0.67059240333418102</v>
      </c>
      <c r="FJ173">
        <v>-0.41714584500794599</v>
      </c>
      <c r="FK173">
        <v>-0.29434114484956803</v>
      </c>
      <c r="FL173" s="5">
        <v>-0.221489977106927</v>
      </c>
      <c r="FN173" s="13">
        <v>1400</v>
      </c>
      <c r="FO173">
        <v>0</v>
      </c>
      <c r="FP173">
        <v>0.13812356125181899</v>
      </c>
      <c r="FQ173">
        <v>0.28305271012116801</v>
      </c>
      <c r="FR173">
        <v>0.48076770221325699</v>
      </c>
      <c r="FS173">
        <v>0.87254730114091505</v>
      </c>
      <c r="FT173">
        <v>2.65761354174853</v>
      </c>
      <c r="FU173">
        <v>-2.8530879558347499</v>
      </c>
      <c r="FV173">
        <v>-0.91488084492081101</v>
      </c>
      <c r="FW173">
        <v>-0.53017824159959803</v>
      </c>
      <c r="FX173">
        <v>-0.36304536861807901</v>
      </c>
      <c r="FY173" s="5">
        <v>-0.26896475534756498</v>
      </c>
      <c r="GA173" s="13">
        <v>1400</v>
      </c>
      <c r="GB173">
        <v>0</v>
      </c>
      <c r="GC173">
        <v>0.14159786076313999</v>
      </c>
      <c r="GD173">
        <v>0.28178960773779299</v>
      </c>
      <c r="GE173">
        <v>0.447870627106496</v>
      </c>
      <c r="GF173">
        <v>0.69576261341135803</v>
      </c>
      <c r="GG173">
        <v>1.2178175286785999</v>
      </c>
      <c r="GH173">
        <v>3.6903457265547601</v>
      </c>
      <c r="GI173">
        <v>-3.7554598546734801</v>
      </c>
      <c r="GJ173">
        <v>-1.2195946717345201</v>
      </c>
      <c r="GK173">
        <v>-0.709787065769801</v>
      </c>
      <c r="GL173" s="5">
        <v>-0.488583089471395</v>
      </c>
      <c r="GN173" s="13">
        <v>1400</v>
      </c>
      <c r="GO173">
        <v>0</v>
      </c>
      <c r="GP173">
        <v>0.139749381708241</v>
      </c>
      <c r="GQ173">
        <v>0.28035572558259297</v>
      </c>
      <c r="GR173">
        <v>0.45189305156200699</v>
      </c>
      <c r="GS173">
        <v>0.720269015295666</v>
      </c>
      <c r="GT173">
        <v>1.3380835155220601</v>
      </c>
      <c r="GU173">
        <v>5.73663997261772</v>
      </c>
      <c r="GV173">
        <v>-2.6038069598851901</v>
      </c>
      <c r="GW173">
        <v>-1.04501117682731</v>
      </c>
      <c r="GX173">
        <v>-0.63990303542725602</v>
      </c>
      <c r="GY173" s="5">
        <v>-0.451558243817479</v>
      </c>
      <c r="HA173" s="13">
        <v>1400</v>
      </c>
      <c r="HB173">
        <v>0</v>
      </c>
      <c r="HC173">
        <v>0.14186143035225501</v>
      </c>
      <c r="HD173">
        <v>0.28131408561627802</v>
      </c>
      <c r="HE173">
        <v>0.44364200412890498</v>
      </c>
      <c r="HF173">
        <v>0.67796055280789502</v>
      </c>
      <c r="HG173">
        <v>1.1391115671518199</v>
      </c>
      <c r="HH173">
        <v>2.8563708706215398</v>
      </c>
      <c r="HI173">
        <v>-6.2237773013661997</v>
      </c>
      <c r="HJ173">
        <v>-1.46405402345234</v>
      </c>
      <c r="HK173">
        <v>-0.80965658748341596</v>
      </c>
      <c r="HL173" s="5">
        <v>-0.54653832818182302</v>
      </c>
    </row>
    <row r="174" spans="1:220" x14ac:dyDescent="0.25">
      <c r="A174" s="13">
        <v>2800</v>
      </c>
      <c r="B174">
        <v>0</v>
      </c>
      <c r="C174">
        <v>0.131559172358998</v>
      </c>
      <c r="D174">
        <v>0.28709674854420902</v>
      </c>
      <c r="E174">
        <v>0.57237335134344103</v>
      </c>
      <c r="F174">
        <v>1.8808764975953201</v>
      </c>
      <c r="G174">
        <v>-1.8318778137187299</v>
      </c>
      <c r="H174">
        <v>-0.61557151821352596</v>
      </c>
      <c r="I174">
        <v>-0.36023229056092598</v>
      </c>
      <c r="J174">
        <v>-0.24701140922943399</v>
      </c>
      <c r="K174">
        <v>-0.18243858959019099</v>
      </c>
      <c r="L174" s="5">
        <v>-0.140603181530458</v>
      </c>
      <c r="N174" s="13">
        <v>2800</v>
      </c>
      <c r="O174">
        <v>0</v>
      </c>
      <c r="P174">
        <v>0.131569327872578</v>
      </c>
      <c r="Q174">
        <v>0.284274384099792</v>
      </c>
      <c r="R174">
        <v>0.55139603799098202</v>
      </c>
      <c r="S174">
        <v>1.5797465697020401</v>
      </c>
      <c r="T174">
        <v>-2.4709511317830901</v>
      </c>
      <c r="U174">
        <v>-0.69589636432131996</v>
      </c>
      <c r="V174">
        <v>-0.39460859177237401</v>
      </c>
      <c r="W174">
        <v>-0.26720077170101503</v>
      </c>
      <c r="X174">
        <v>-0.196097835326982</v>
      </c>
      <c r="Y174" s="5">
        <v>-0.15059997043697801</v>
      </c>
      <c r="AA174" s="13">
        <v>2800</v>
      </c>
      <c r="AB174">
        <v>0</v>
      </c>
      <c r="AC174">
        <v>0.13045953810394201</v>
      </c>
      <c r="AD174">
        <v>0.28122330607474899</v>
      </c>
      <c r="AE174">
        <v>0.541748006617918</v>
      </c>
      <c r="AF174">
        <v>1.5024626156584899</v>
      </c>
      <c r="AG174">
        <v>-2.71429097092056</v>
      </c>
      <c r="AH174">
        <v>-0.71730002821670003</v>
      </c>
      <c r="AI174">
        <v>-0.402947736507281</v>
      </c>
      <c r="AJ174">
        <v>-0.27195606638325898</v>
      </c>
      <c r="AK174">
        <v>-0.199326539310485</v>
      </c>
      <c r="AL174" s="5">
        <v>-0.153018334525411</v>
      </c>
      <c r="AN174" s="13">
        <v>2800</v>
      </c>
      <c r="AO174">
        <v>0</v>
      </c>
      <c r="AP174">
        <v>0.13060242397168101</v>
      </c>
      <c r="AQ174">
        <v>0.27906454059729602</v>
      </c>
      <c r="AR174">
        <v>0.52513739239748403</v>
      </c>
      <c r="AS174">
        <v>1.32053856500758</v>
      </c>
      <c r="AT174">
        <v>-4.1866275603935801</v>
      </c>
      <c r="AU174">
        <v>-0.81925657284240605</v>
      </c>
      <c r="AV174">
        <v>-0.44309955821436398</v>
      </c>
      <c r="AW174">
        <v>-0.29482922882406798</v>
      </c>
      <c r="AX174">
        <v>-0.21457385291223399</v>
      </c>
      <c r="AY174" s="5">
        <v>-0.164084575565277</v>
      </c>
      <c r="BA174" s="13">
        <v>2800</v>
      </c>
      <c r="BB174">
        <v>0</v>
      </c>
      <c r="BC174">
        <v>0.13077285000127101</v>
      </c>
      <c r="BD174">
        <v>0.27719465144436201</v>
      </c>
      <c r="BE174">
        <v>0.51084703770572604</v>
      </c>
      <c r="BF174">
        <v>1.18781308496376</v>
      </c>
      <c r="BG174">
        <v>-8.4335891490638204</v>
      </c>
      <c r="BH174">
        <v>-0.944346347788387</v>
      </c>
      <c r="BI174">
        <v>-0.488589426658112</v>
      </c>
      <c r="BJ174">
        <v>-0.32002285647360101</v>
      </c>
      <c r="BK174">
        <v>-0.23114132553178299</v>
      </c>
      <c r="BL174" s="5">
        <v>-0.176018228691256</v>
      </c>
      <c r="BN174" s="13">
        <v>2800</v>
      </c>
      <c r="BO174">
        <v>0</v>
      </c>
      <c r="BP174">
        <v>0.133803050295075</v>
      </c>
      <c r="BQ174">
        <v>0.272672930994039</v>
      </c>
      <c r="BR174">
        <v>0.45259817352821502</v>
      </c>
      <c r="BS174">
        <v>0.76592702788759204</v>
      </c>
      <c r="BT174">
        <v>1.68298106043712</v>
      </c>
      <c r="BU174">
        <v>-20.8845245523922</v>
      </c>
      <c r="BV174">
        <v>-1.47839978813766</v>
      </c>
      <c r="BW174">
        <v>-0.75658537606864296</v>
      </c>
      <c r="BX174">
        <v>-0.49927392089727501</v>
      </c>
      <c r="BY174" s="5">
        <v>-0.36584430721365202</v>
      </c>
      <c r="CA174" s="13">
        <v>2800</v>
      </c>
      <c r="CB174">
        <v>0</v>
      </c>
      <c r="CC174">
        <v>0.13024611631296401</v>
      </c>
      <c r="CD174">
        <v>0.27367234896554399</v>
      </c>
      <c r="CE174">
        <v>0.49299468075451502</v>
      </c>
      <c r="CF174">
        <v>1.0595785111882801</v>
      </c>
      <c r="CG174">
        <v>47.297516682923302</v>
      </c>
      <c r="CH174">
        <v>-1.1447690795001699</v>
      </c>
      <c r="CI174">
        <v>-0.55357309642610497</v>
      </c>
      <c r="CJ174">
        <v>-0.354762913782596</v>
      </c>
      <c r="CK174">
        <v>-0.25369696694504001</v>
      </c>
      <c r="CL174" s="5">
        <v>-0.192215649443647</v>
      </c>
      <c r="CN174" s="13">
        <v>2800</v>
      </c>
      <c r="CO174">
        <v>0</v>
      </c>
      <c r="CP174">
        <v>0.13999560258374899</v>
      </c>
      <c r="CQ174">
        <v>0.257251104434498</v>
      </c>
      <c r="CR174">
        <v>0.35668558004530598</v>
      </c>
      <c r="CS174">
        <v>0.44263747863612102</v>
      </c>
      <c r="CT174">
        <v>0.51896571042329398</v>
      </c>
      <c r="CU174">
        <v>0.58917336473552995</v>
      </c>
      <c r="CV174">
        <v>0.65656987688573898</v>
      </c>
      <c r="CW174">
        <v>0.72598702054905795</v>
      </c>
      <c r="CX174">
        <v>0.804350588512044</v>
      </c>
      <c r="CY174" s="5">
        <v>0.89484081720324204</v>
      </c>
      <c r="DA174" s="13">
        <v>2800</v>
      </c>
      <c r="DB174">
        <v>0</v>
      </c>
      <c r="DC174">
        <v>0.13084773257853599</v>
      </c>
      <c r="DD174">
        <v>0.27155144263606601</v>
      </c>
      <c r="DE174">
        <v>0.47441844264392002</v>
      </c>
      <c r="DF174">
        <v>0.92854326000531695</v>
      </c>
      <c r="DG174">
        <v>4.64742080008123</v>
      </c>
      <c r="DH174">
        <v>-1.64204840659037</v>
      </c>
      <c r="DI174">
        <v>-0.68516545387231698</v>
      </c>
      <c r="DJ174">
        <v>-0.42101269711357198</v>
      </c>
      <c r="DK174">
        <v>-0.29544658412559699</v>
      </c>
      <c r="DL174" s="5">
        <v>-0.22162331287974399</v>
      </c>
      <c r="DN174" s="13">
        <v>2800</v>
      </c>
      <c r="DO174">
        <v>0</v>
      </c>
      <c r="DP174">
        <v>0.134650102363011</v>
      </c>
      <c r="DQ174">
        <v>0.269959162075118</v>
      </c>
      <c r="DR174">
        <v>0.435289442510018</v>
      </c>
      <c r="DS174">
        <v>0.69669712291077202</v>
      </c>
      <c r="DT174">
        <v>1.3143621119289901</v>
      </c>
      <c r="DU174">
        <v>6.6025434657693403</v>
      </c>
      <c r="DV174">
        <v>-2.2241909476295101</v>
      </c>
      <c r="DW174">
        <v>-0.93079513049421603</v>
      </c>
      <c r="DX174">
        <v>-0.57339774462692095</v>
      </c>
      <c r="DY174" s="5">
        <v>-0.40414862629318898</v>
      </c>
      <c r="EA174" s="13">
        <v>2800</v>
      </c>
      <c r="EB174">
        <v>0</v>
      </c>
      <c r="EC174">
        <v>0.13455831228963699</v>
      </c>
      <c r="ED174">
        <v>0.27144218813427501</v>
      </c>
      <c r="EE174">
        <v>0.44123659267609</v>
      </c>
      <c r="EF174">
        <v>0.71386988190229606</v>
      </c>
      <c r="EG174">
        <v>1.3712114318381301</v>
      </c>
      <c r="EH174">
        <v>7.6849770980298997</v>
      </c>
      <c r="EI174">
        <v>-2.2133978055582499</v>
      </c>
      <c r="EJ174">
        <v>-0.95568730220334797</v>
      </c>
      <c r="EK174">
        <v>-0.59796985664467295</v>
      </c>
      <c r="EL174" s="5">
        <v>-0.42683245710586498</v>
      </c>
      <c r="EN174" s="13">
        <v>2800</v>
      </c>
      <c r="EO174">
        <v>0</v>
      </c>
      <c r="EP174">
        <v>0.13455831228963699</v>
      </c>
      <c r="EQ174">
        <v>0.27144218813427501</v>
      </c>
      <c r="ER174">
        <v>0.44123659267609</v>
      </c>
      <c r="ES174">
        <v>0.71386988190229606</v>
      </c>
      <c r="ET174">
        <v>1.3712114318381301</v>
      </c>
      <c r="EU174">
        <v>7.6849770980298997</v>
      </c>
      <c r="EV174">
        <v>-2.2133978055582499</v>
      </c>
      <c r="EW174">
        <v>-0.95568730220334797</v>
      </c>
      <c r="EX174">
        <v>-0.59796985664467295</v>
      </c>
      <c r="EY174" s="5">
        <v>-0.42683245710586498</v>
      </c>
      <c r="FA174" s="13">
        <v>2800</v>
      </c>
      <c r="FB174">
        <v>0</v>
      </c>
      <c r="FC174">
        <v>0.13151484149655401</v>
      </c>
      <c r="FD174">
        <v>0.27014208703450898</v>
      </c>
      <c r="FE174">
        <v>0.460415685866158</v>
      </c>
      <c r="FF174">
        <v>0.84168250821016799</v>
      </c>
      <c r="FG174">
        <v>2.6354713814296198</v>
      </c>
      <c r="FH174">
        <v>-2.6098422483479098</v>
      </c>
      <c r="FI174">
        <v>-0.86081335663045</v>
      </c>
      <c r="FJ174">
        <v>-0.50175507375083495</v>
      </c>
      <c r="FK174">
        <v>-0.34442285990205401</v>
      </c>
      <c r="FL174" s="5">
        <v>-0.255456840691341</v>
      </c>
      <c r="FN174" s="13">
        <v>2800</v>
      </c>
      <c r="FO174">
        <v>0</v>
      </c>
      <c r="FP174">
        <v>0.13292643288011799</v>
      </c>
      <c r="FQ174">
        <v>0.269791794860825</v>
      </c>
      <c r="FR174">
        <v>0.44728788734140101</v>
      </c>
      <c r="FS174">
        <v>0.76316017225503097</v>
      </c>
      <c r="FT174">
        <v>1.76668576361381</v>
      </c>
      <c r="FU174">
        <v>-8.1208373667894307</v>
      </c>
      <c r="FV174">
        <v>-1.224410893937</v>
      </c>
      <c r="FW174">
        <v>-0.64547462641598197</v>
      </c>
      <c r="FX174">
        <v>-0.426517193823097</v>
      </c>
      <c r="FY174" s="5">
        <v>-0.31040444637204401</v>
      </c>
      <c r="GA174" s="13">
        <v>2800</v>
      </c>
      <c r="GB174">
        <v>0</v>
      </c>
      <c r="GC174">
        <v>0.137013573822103</v>
      </c>
      <c r="GD174">
        <v>0.27137240663186002</v>
      </c>
      <c r="GE174">
        <v>0.42621150449779699</v>
      </c>
      <c r="GF174">
        <v>0.64563353631888198</v>
      </c>
      <c r="GG174">
        <v>1.0596016776128301</v>
      </c>
      <c r="GH174">
        <v>2.4238158718660201</v>
      </c>
      <c r="GI174">
        <v>-10.127000572526599</v>
      </c>
      <c r="GJ174">
        <v>-1.61355891921268</v>
      </c>
      <c r="GK174">
        <v>-0.85530890843693097</v>
      </c>
      <c r="GL174" s="5">
        <v>-0.56805275733840999</v>
      </c>
      <c r="GN174" s="13">
        <v>2800</v>
      </c>
      <c r="GO174">
        <v>0</v>
      </c>
      <c r="GP174">
        <v>0.135675512599017</v>
      </c>
      <c r="GQ174">
        <v>0.270927078022412</v>
      </c>
      <c r="GR174">
        <v>0.43162957958598203</v>
      </c>
      <c r="GS174">
        <v>0.670661014640894</v>
      </c>
      <c r="GT174">
        <v>1.16252782345869</v>
      </c>
      <c r="GU174">
        <v>3.2857170537006999</v>
      </c>
      <c r="GV174">
        <v>-4.3328305027007401</v>
      </c>
      <c r="GW174">
        <v>-1.2909525893971801</v>
      </c>
      <c r="GX174">
        <v>-0.74322700823082499</v>
      </c>
      <c r="GY174" s="5">
        <v>-0.51118394652270904</v>
      </c>
      <c r="HA174" s="13">
        <v>2800</v>
      </c>
      <c r="HB174">
        <v>0</v>
      </c>
      <c r="HC174">
        <v>0.13756799209484599</v>
      </c>
      <c r="HD174">
        <v>0.27166921089048202</v>
      </c>
      <c r="HE174">
        <v>0.42394408072149597</v>
      </c>
      <c r="HF174">
        <v>0.63386935154538404</v>
      </c>
      <c r="HG174">
        <v>1.00978299949725</v>
      </c>
      <c r="HH174">
        <v>2.0852423923415402</v>
      </c>
      <c r="HI174">
        <v>-125.430886733836</v>
      </c>
      <c r="HJ174">
        <v>-1.99542195861463</v>
      </c>
      <c r="HK174">
        <v>-0.98231427360621804</v>
      </c>
      <c r="HL174" s="5">
        <v>-0.63645679626574503</v>
      </c>
    </row>
    <row r="175" spans="1:220" x14ac:dyDescent="0.25">
      <c r="A175" s="13">
        <v>4200</v>
      </c>
      <c r="B175">
        <v>0</v>
      </c>
      <c r="C175">
        <v>0.126970031656195</v>
      </c>
      <c r="D175">
        <v>0.27074980642504398</v>
      </c>
      <c r="E175">
        <v>0.50519668947785401</v>
      </c>
      <c r="F175">
        <v>1.22406469723394</v>
      </c>
      <c r="G175">
        <v>-5.4108674532714902</v>
      </c>
      <c r="H175">
        <v>-0.85665069204274102</v>
      </c>
      <c r="I175">
        <v>-0.45425965932864498</v>
      </c>
      <c r="J175">
        <v>-0.30004760757667698</v>
      </c>
      <c r="K175">
        <v>-0.21748011773763701</v>
      </c>
      <c r="L175" s="5">
        <v>-0.16580745402823299</v>
      </c>
      <c r="N175" s="13">
        <v>4200</v>
      </c>
      <c r="O175">
        <v>0</v>
      </c>
      <c r="P175">
        <v>0.12682155557039301</v>
      </c>
      <c r="Q175">
        <v>0.26829939729640701</v>
      </c>
      <c r="R175">
        <v>0.490712139389608</v>
      </c>
      <c r="S175">
        <v>1.10719369677552</v>
      </c>
      <c r="T175">
        <v>-15.068399843000099</v>
      </c>
      <c r="U175">
        <v>-0.98893295526116198</v>
      </c>
      <c r="V175">
        <v>-0.49978553136287401</v>
      </c>
      <c r="W175">
        <v>-0.32469914493738899</v>
      </c>
      <c r="X175">
        <v>-0.233497358551194</v>
      </c>
      <c r="Y175" s="5">
        <v>-0.177265330427999</v>
      </c>
      <c r="AA175" s="13">
        <v>4200</v>
      </c>
      <c r="AB175">
        <v>0</v>
      </c>
      <c r="AC175">
        <v>0.12559903167274999</v>
      </c>
      <c r="AD175">
        <v>0.26531796687028297</v>
      </c>
      <c r="AE175">
        <v>0.48320812595611901</v>
      </c>
      <c r="AF175">
        <v>1.0736325092640999</v>
      </c>
      <c r="AG175">
        <v>-26.246963041732599</v>
      </c>
      <c r="AH175">
        <v>-1.0200647102904601</v>
      </c>
      <c r="AI175">
        <v>-0.50892439648508603</v>
      </c>
      <c r="AJ175">
        <v>-0.32937999342871699</v>
      </c>
      <c r="AK175">
        <v>-0.236531853687027</v>
      </c>
      <c r="AL175" s="5">
        <v>-0.179501538982762</v>
      </c>
      <c r="AN175" s="13">
        <v>4200</v>
      </c>
      <c r="AO175">
        <v>0</v>
      </c>
      <c r="AP175">
        <v>0.12564035800659401</v>
      </c>
      <c r="AQ175">
        <v>0.263545786721677</v>
      </c>
      <c r="AR175">
        <v>0.47171675174416</v>
      </c>
      <c r="AS175">
        <v>0.99089652216332302</v>
      </c>
      <c r="AT175">
        <v>14.085401225787701</v>
      </c>
      <c r="AU175">
        <v>-1.1979019623748799</v>
      </c>
      <c r="AV175">
        <v>-0.56284423497334102</v>
      </c>
      <c r="AW175">
        <v>-0.35746030576865201</v>
      </c>
      <c r="AX175">
        <v>-0.254458233307299</v>
      </c>
      <c r="AY175" s="5">
        <v>-0.19220238421901301</v>
      </c>
      <c r="BA175" s="13">
        <v>4200</v>
      </c>
      <c r="BB175">
        <v>0</v>
      </c>
      <c r="BC175">
        <v>0.12573309217326301</v>
      </c>
      <c r="BD175">
        <v>0.26205244350185303</v>
      </c>
      <c r="BE175">
        <v>0.46177888479571799</v>
      </c>
      <c r="BF175">
        <v>0.92521894087746703</v>
      </c>
      <c r="BG175">
        <v>5.8013089994681799</v>
      </c>
      <c r="BH175">
        <v>-1.4309641584557</v>
      </c>
      <c r="BI175">
        <v>-0.62491287476428903</v>
      </c>
      <c r="BJ175">
        <v>-0.38858747142237099</v>
      </c>
      <c r="BK175">
        <v>-0.273996581519522</v>
      </c>
      <c r="BL175" s="5">
        <v>-0.20591976235617701</v>
      </c>
      <c r="BN175" s="13">
        <v>4200</v>
      </c>
      <c r="BO175">
        <v>0</v>
      </c>
      <c r="BP175">
        <v>0.12972809995080201</v>
      </c>
      <c r="BQ175">
        <v>0.26302721480230801</v>
      </c>
      <c r="BR175">
        <v>0.43102593302949499</v>
      </c>
      <c r="BS175">
        <v>0.70756464187455104</v>
      </c>
      <c r="BT175">
        <v>1.4077497889898201</v>
      </c>
      <c r="BU175">
        <v>11.8995187858694</v>
      </c>
      <c r="BV175">
        <v>-1.9135026430705799</v>
      </c>
      <c r="BW175">
        <v>-0.87700944548836102</v>
      </c>
      <c r="BX175">
        <v>-0.55930914796801501</v>
      </c>
      <c r="BY175" s="5">
        <v>-0.403402595443559</v>
      </c>
      <c r="CA175" s="13">
        <v>4200</v>
      </c>
      <c r="CB175">
        <v>0</v>
      </c>
      <c r="CC175">
        <v>0.12512704515034201</v>
      </c>
      <c r="CD175">
        <v>0.25904712550354297</v>
      </c>
      <c r="CE175">
        <v>0.44898224079549398</v>
      </c>
      <c r="CF175">
        <v>0.85733375595130901</v>
      </c>
      <c r="CG175">
        <v>3.4735662449192599</v>
      </c>
      <c r="CH175">
        <v>-1.8291730605399099</v>
      </c>
      <c r="CI175">
        <v>-0.712380861608088</v>
      </c>
      <c r="CJ175">
        <v>-0.43038389839857999</v>
      </c>
      <c r="CK175">
        <v>-0.29980294131843699</v>
      </c>
      <c r="CL175" s="5">
        <v>-0.22396648221568799</v>
      </c>
      <c r="CN175" s="13">
        <v>4200</v>
      </c>
      <c r="CO175">
        <v>0</v>
      </c>
      <c r="CP175">
        <v>0.13530824154233201</v>
      </c>
      <c r="CQ175">
        <v>0.24897793941524399</v>
      </c>
      <c r="CR175">
        <v>0.345525712805409</v>
      </c>
      <c r="CS175">
        <v>0.42894473711757197</v>
      </c>
      <c r="CT175">
        <v>0.50278416260076197</v>
      </c>
      <c r="CU175">
        <v>0.57024692755875295</v>
      </c>
      <c r="CV175">
        <v>0.63431732031538002</v>
      </c>
      <c r="CW175">
        <v>0.69967224702106101</v>
      </c>
      <c r="CX175">
        <v>0.77110153773623902</v>
      </c>
      <c r="CY175" s="5">
        <v>0.85155327699863104</v>
      </c>
      <c r="DA175" s="13">
        <v>4200</v>
      </c>
      <c r="DB175">
        <v>0</v>
      </c>
      <c r="DC175">
        <v>0.12570265883391599</v>
      </c>
      <c r="DD175">
        <v>0.25766164168465799</v>
      </c>
      <c r="DE175">
        <v>0.43623433084233898</v>
      </c>
      <c r="DF175">
        <v>0.782644118171266</v>
      </c>
      <c r="DG175">
        <v>2.2159642521302101</v>
      </c>
      <c r="DH175">
        <v>-3.0946052624868399</v>
      </c>
      <c r="DI175">
        <v>-0.90091188452735305</v>
      </c>
      <c r="DJ175">
        <v>-0.51347564724371297</v>
      </c>
      <c r="DK175">
        <v>-0.34928133013220602</v>
      </c>
      <c r="DL175" s="5">
        <v>-0.25779308028147702</v>
      </c>
      <c r="DN175" s="13">
        <v>4200</v>
      </c>
      <c r="DO175">
        <v>0</v>
      </c>
      <c r="DP175">
        <v>0.12978698737269501</v>
      </c>
      <c r="DQ175">
        <v>0.25863984644556798</v>
      </c>
      <c r="DR175">
        <v>0.41094980401743803</v>
      </c>
      <c r="DS175">
        <v>0.63678533748642996</v>
      </c>
      <c r="DT175">
        <v>1.0995746008024001</v>
      </c>
      <c r="DU175">
        <v>3.09400159535307</v>
      </c>
      <c r="DV175">
        <v>-4.0608275908118197</v>
      </c>
      <c r="DW175">
        <v>-1.20326943874615</v>
      </c>
      <c r="DX175">
        <v>-0.68871447101511796</v>
      </c>
      <c r="DY175" s="5">
        <v>-0.47071551687541302</v>
      </c>
      <c r="EA175" s="13">
        <v>4200</v>
      </c>
      <c r="EB175">
        <v>0</v>
      </c>
      <c r="EC175">
        <v>0.130437207573672</v>
      </c>
      <c r="ED175">
        <v>0.26192975730059997</v>
      </c>
      <c r="EE175">
        <v>0.42094428126586297</v>
      </c>
      <c r="EF175">
        <v>0.66382103508489299</v>
      </c>
      <c r="EG175">
        <v>1.1866981846820399</v>
      </c>
      <c r="EH175">
        <v>3.8690864876259399</v>
      </c>
      <c r="EI175">
        <v>-3.3058281137928098</v>
      </c>
      <c r="EJ175">
        <v>-1.14885194956475</v>
      </c>
      <c r="EK175">
        <v>-0.68302313105821999</v>
      </c>
      <c r="EL175" s="5">
        <v>-0.47700130073185998</v>
      </c>
      <c r="EN175" s="13">
        <v>4200</v>
      </c>
      <c r="EO175">
        <v>0</v>
      </c>
      <c r="EP175">
        <v>0.130437207573672</v>
      </c>
      <c r="EQ175">
        <v>0.26192975730059997</v>
      </c>
      <c r="ER175">
        <v>0.42094428126586297</v>
      </c>
      <c r="ES175">
        <v>0.66382103508489299</v>
      </c>
      <c r="ET175">
        <v>1.1866981846820399</v>
      </c>
      <c r="EU175">
        <v>3.8690864876259399</v>
      </c>
      <c r="EV175">
        <v>-3.3058281137928098</v>
      </c>
      <c r="EW175">
        <v>-1.14885194956475</v>
      </c>
      <c r="EX175">
        <v>-0.68302313105821999</v>
      </c>
      <c r="EY175" s="5">
        <v>-0.47700130073185998</v>
      </c>
      <c r="FA175" s="13">
        <v>4200</v>
      </c>
      <c r="FB175">
        <v>0</v>
      </c>
      <c r="FC175">
        <v>0.12639919728332</v>
      </c>
      <c r="FD175">
        <v>0.25695465308027499</v>
      </c>
      <c r="FE175">
        <v>0.42678108981023899</v>
      </c>
      <c r="FF175">
        <v>0.73015656736893397</v>
      </c>
      <c r="FG175">
        <v>1.69755278629156</v>
      </c>
      <c r="FH175">
        <v>-7.5564990852168403</v>
      </c>
      <c r="FI175">
        <v>-1.1663183134674799</v>
      </c>
      <c r="FJ175">
        <v>-0.61629534987161705</v>
      </c>
      <c r="FK175">
        <v>-0.40761189650126101</v>
      </c>
      <c r="FL175" s="5">
        <v>-0.29674316825969499</v>
      </c>
      <c r="FN175" s="13">
        <v>4200</v>
      </c>
      <c r="FO175">
        <v>0</v>
      </c>
      <c r="FP175">
        <v>0.12788406856620099</v>
      </c>
      <c r="FQ175">
        <v>0.257425632153713</v>
      </c>
      <c r="FR175">
        <v>0.418250603437478</v>
      </c>
      <c r="FS175">
        <v>0.68019925296155803</v>
      </c>
      <c r="FT175">
        <v>1.33891898618159</v>
      </c>
      <c r="FU175">
        <v>11.0935644291967</v>
      </c>
      <c r="FV175">
        <v>-1.78413283323878</v>
      </c>
      <c r="FW175">
        <v>-0.80679502853107099</v>
      </c>
      <c r="FX175">
        <v>-0.50761074936414796</v>
      </c>
      <c r="FY175" s="5">
        <v>-0.36099481833955099</v>
      </c>
      <c r="GA175" s="13">
        <v>4200</v>
      </c>
      <c r="GB175">
        <v>0</v>
      </c>
      <c r="GC175">
        <v>0.13245398391301599</v>
      </c>
      <c r="GD175">
        <v>0.26125993920351598</v>
      </c>
      <c r="GE175">
        <v>0.40616037675183803</v>
      </c>
      <c r="GF175">
        <v>0.60239715293322804</v>
      </c>
      <c r="GG175">
        <v>0.94078023499459895</v>
      </c>
      <c r="GH175">
        <v>1.8262237795340901</v>
      </c>
      <c r="GI175">
        <v>17.043233530958801</v>
      </c>
      <c r="GJ175">
        <v>-2.3060978401406498</v>
      </c>
      <c r="GK175">
        <v>-1.0548214658930399</v>
      </c>
      <c r="GL175" s="5">
        <v>-0.66770215492415697</v>
      </c>
      <c r="GN175" s="13">
        <v>4200</v>
      </c>
      <c r="GO175">
        <v>0</v>
      </c>
      <c r="GP175">
        <v>0.131490561229025</v>
      </c>
      <c r="GQ175">
        <v>0.26150892735675402</v>
      </c>
      <c r="GR175">
        <v>0.41243815685728002</v>
      </c>
      <c r="GS175">
        <v>0.62715980987465803</v>
      </c>
      <c r="GT175">
        <v>1.0301407027076599</v>
      </c>
      <c r="GU175">
        <v>2.3305627525928698</v>
      </c>
      <c r="GV175">
        <v>-11.632481839764701</v>
      </c>
      <c r="GW175">
        <v>-1.6552348145711</v>
      </c>
      <c r="GX175">
        <v>-0.87426818085840097</v>
      </c>
      <c r="GY175" s="5">
        <v>-0.582180781073242</v>
      </c>
      <c r="HA175" s="13">
        <v>4200</v>
      </c>
      <c r="HB175">
        <v>0</v>
      </c>
      <c r="HC175">
        <v>0.13319585981763299</v>
      </c>
      <c r="HD175">
        <v>0.26208918479596199</v>
      </c>
      <c r="HE175">
        <v>0.40531471230594901</v>
      </c>
      <c r="HF175">
        <v>0.59494001196992097</v>
      </c>
      <c r="HG175">
        <v>0.90884058156663905</v>
      </c>
      <c r="HH175">
        <v>1.65705875265337</v>
      </c>
      <c r="HI175">
        <v>7.3600314816383303</v>
      </c>
      <c r="HJ175">
        <v>-3.0143133768303199</v>
      </c>
      <c r="HK175">
        <v>-1.2233445858440799</v>
      </c>
      <c r="HL175" s="5">
        <v>-0.74980740217487096</v>
      </c>
    </row>
    <row r="176" spans="1:220" x14ac:dyDescent="0.25">
      <c r="A176" s="13">
        <v>5600</v>
      </c>
      <c r="B176">
        <v>0</v>
      </c>
      <c r="C176">
        <v>0.12258159782564999</v>
      </c>
      <c r="D176">
        <v>0.25636071566900398</v>
      </c>
      <c r="E176">
        <v>0.45461150226656999</v>
      </c>
      <c r="F176">
        <v>0.92343817678745399</v>
      </c>
      <c r="G176">
        <v>6.7907735516473098</v>
      </c>
      <c r="H176">
        <v>-1.33221982748817</v>
      </c>
      <c r="I176">
        <v>-0.59492768633127302</v>
      </c>
      <c r="J176">
        <v>-0.37208901071638201</v>
      </c>
      <c r="K176">
        <v>-0.26284552141740603</v>
      </c>
      <c r="L176" s="5">
        <v>-0.19753747495563501</v>
      </c>
      <c r="N176" s="13">
        <v>5600</v>
      </c>
      <c r="O176">
        <v>0</v>
      </c>
      <c r="P176">
        <v>0.12225397657594</v>
      </c>
      <c r="Q176">
        <v>0.25408273696539702</v>
      </c>
      <c r="R176">
        <v>0.44400031951630398</v>
      </c>
      <c r="S176">
        <v>0.86451219633644805</v>
      </c>
      <c r="T176">
        <v>4.0598334976829804</v>
      </c>
      <c r="U176">
        <v>-1.6086102271196201</v>
      </c>
      <c r="V176">
        <v>-0.65945150497598903</v>
      </c>
      <c r="W176">
        <v>-0.403090185031659</v>
      </c>
      <c r="X176">
        <v>-0.28189626162178399</v>
      </c>
      <c r="Y176" s="5">
        <v>-0.21075581276850999</v>
      </c>
      <c r="AA176" s="13">
        <v>5600</v>
      </c>
      <c r="AB176">
        <v>0</v>
      </c>
      <c r="AC176">
        <v>0.120908846087615</v>
      </c>
      <c r="AD176">
        <v>0.25108353543985201</v>
      </c>
      <c r="AE176">
        <v>0.43771283852929299</v>
      </c>
      <c r="AF176">
        <v>0.84592968859781104</v>
      </c>
      <c r="AG176">
        <v>3.7266494230347602</v>
      </c>
      <c r="AH176">
        <v>-1.66483342374555</v>
      </c>
      <c r="AI176">
        <v>-0.66917967488941299</v>
      </c>
      <c r="AJ176">
        <v>-0.40724612632382101</v>
      </c>
      <c r="AK176">
        <v>-0.28439985619349001</v>
      </c>
      <c r="AL176" s="5">
        <v>-0.21256696189409</v>
      </c>
      <c r="AN176" s="13">
        <v>5600</v>
      </c>
      <c r="AO176">
        <v>0</v>
      </c>
      <c r="AP176">
        <v>0.120838554990036</v>
      </c>
      <c r="AQ176">
        <v>0.24954423997986699</v>
      </c>
      <c r="AR176">
        <v>0.42943583437841698</v>
      </c>
      <c r="AS176">
        <v>0.80123941979317503</v>
      </c>
      <c r="AT176">
        <v>2.7804527432289601</v>
      </c>
      <c r="AU176">
        <v>-2.0849186786412899</v>
      </c>
      <c r="AV176">
        <v>-0.74716481875805996</v>
      </c>
      <c r="AW176">
        <v>-0.44281269026952103</v>
      </c>
      <c r="AX176">
        <v>-0.305799685441623</v>
      </c>
      <c r="AY176" s="5">
        <v>-0.22725350938823999</v>
      </c>
      <c r="BA176" s="13">
        <v>5600</v>
      </c>
      <c r="BB176">
        <v>0</v>
      </c>
      <c r="BC176">
        <v>0.120846944286428</v>
      </c>
      <c r="BD176">
        <v>0.24829517033283399</v>
      </c>
      <c r="BE176">
        <v>0.42230860246054802</v>
      </c>
      <c r="BF176">
        <v>0.76421801770256903</v>
      </c>
      <c r="BG176">
        <v>2.2497495776302698</v>
      </c>
      <c r="BH176">
        <v>-2.7297928740371198</v>
      </c>
      <c r="BI176">
        <v>-0.83916797878931504</v>
      </c>
      <c r="BJ176">
        <v>-0.48258599572164501</v>
      </c>
      <c r="BK176">
        <v>-0.32922058337743298</v>
      </c>
      <c r="BL176" s="5">
        <v>-0.24315041712112401</v>
      </c>
      <c r="BN176" s="13">
        <v>5600</v>
      </c>
      <c r="BO176">
        <v>0</v>
      </c>
      <c r="BP176">
        <v>0.12567210201102799</v>
      </c>
      <c r="BQ176">
        <v>0.25364150883881698</v>
      </c>
      <c r="BR176">
        <v>0.41107125189153099</v>
      </c>
      <c r="BS176">
        <v>0.65731682862603202</v>
      </c>
      <c r="BT176">
        <v>1.2128100116898399</v>
      </c>
      <c r="BU176">
        <v>4.7265939912267401</v>
      </c>
      <c r="BV176">
        <v>-2.6611579634189702</v>
      </c>
      <c r="BW176">
        <v>-1.03241015979804</v>
      </c>
      <c r="BX176">
        <v>-0.63050910062009502</v>
      </c>
      <c r="BY176" s="5">
        <v>-0.44620078685738201</v>
      </c>
      <c r="CA176" s="13">
        <v>5600</v>
      </c>
      <c r="CB176">
        <v>0</v>
      </c>
      <c r="CC176">
        <v>0.12015789181039099</v>
      </c>
      <c r="CD176">
        <v>0.24564622747055101</v>
      </c>
      <c r="CE176">
        <v>0.41284635046290802</v>
      </c>
      <c r="CF176">
        <v>0.72455776953013096</v>
      </c>
      <c r="CG176">
        <v>1.85553413658612</v>
      </c>
      <c r="CH176">
        <v>-4.1089316684637298</v>
      </c>
      <c r="CI176">
        <v>-0.96738866299608695</v>
      </c>
      <c r="CJ176">
        <v>-0.53428102574361003</v>
      </c>
      <c r="CK176">
        <v>-0.35900630819995799</v>
      </c>
      <c r="CL176" s="5">
        <v>-0.26326610745303702</v>
      </c>
      <c r="CN176" s="13">
        <v>5600</v>
      </c>
      <c r="CO176">
        <v>0</v>
      </c>
      <c r="CP176">
        <v>0.130705991452541</v>
      </c>
      <c r="CQ176">
        <v>0.240846045964455</v>
      </c>
      <c r="CR176">
        <v>0.33456473512246199</v>
      </c>
      <c r="CS176">
        <v>0.415536230004594</v>
      </c>
      <c r="CT176">
        <v>0.48702627817047101</v>
      </c>
      <c r="CU176">
        <v>0.55196938461129597</v>
      </c>
      <c r="CV176">
        <v>0.61306946390789696</v>
      </c>
      <c r="CW176">
        <v>0.67479375947576503</v>
      </c>
      <c r="CX176">
        <v>0.74033291628722797</v>
      </c>
      <c r="CY176" s="5">
        <v>0.812467075725816</v>
      </c>
      <c r="DA176" s="13">
        <v>5600</v>
      </c>
      <c r="DB176">
        <v>0</v>
      </c>
      <c r="DC176">
        <v>0.120703824855036</v>
      </c>
      <c r="DD176">
        <v>0.244816237906051</v>
      </c>
      <c r="DE176">
        <v>0.404134446579966</v>
      </c>
      <c r="DF176">
        <v>0.67940444167145098</v>
      </c>
      <c r="DG176">
        <v>1.48174548779144</v>
      </c>
      <c r="DH176">
        <v>-17.709686443643498</v>
      </c>
      <c r="DI176">
        <v>-1.26993819712599</v>
      </c>
      <c r="DJ176">
        <v>-0.642708761850452</v>
      </c>
      <c r="DK176">
        <v>-0.41872718070253201</v>
      </c>
      <c r="DL176" s="5">
        <v>-0.30253364508917102</v>
      </c>
      <c r="DN176" s="13">
        <v>5600</v>
      </c>
      <c r="DO176">
        <v>0</v>
      </c>
      <c r="DP176">
        <v>0.12503929080276899</v>
      </c>
      <c r="DQ176">
        <v>0.247882258041704</v>
      </c>
      <c r="DR176">
        <v>0.38914377315141402</v>
      </c>
      <c r="DS176">
        <v>0.58689787072205102</v>
      </c>
      <c r="DT176">
        <v>0.94948821527373495</v>
      </c>
      <c r="DU176">
        <v>2.0556495180054202</v>
      </c>
      <c r="DV176">
        <v>-18.013067996025899</v>
      </c>
      <c r="DW176">
        <v>-1.6526798342833899</v>
      </c>
      <c r="DX176">
        <v>-0.84539563267573004</v>
      </c>
      <c r="DY176" s="5">
        <v>-0.55435651306350398</v>
      </c>
      <c r="EA176" s="13">
        <v>5600</v>
      </c>
      <c r="EB176">
        <v>0</v>
      </c>
      <c r="EC176">
        <v>0.12632713335667101</v>
      </c>
      <c r="ED176">
        <v>0.25264529531151098</v>
      </c>
      <c r="EE176">
        <v>0.402092929256053</v>
      </c>
      <c r="EF176">
        <v>0.62014104719698904</v>
      </c>
      <c r="EG176">
        <v>1.04804493123138</v>
      </c>
      <c r="EH176">
        <v>2.6148349188936701</v>
      </c>
      <c r="EI176">
        <v>-6.2420128477094998</v>
      </c>
      <c r="EJ176">
        <v>-1.41956856087663</v>
      </c>
      <c r="EK176">
        <v>-0.78798812026943399</v>
      </c>
      <c r="EL176" s="5">
        <v>-0.535640383046041</v>
      </c>
      <c r="EN176" s="13">
        <v>5600</v>
      </c>
      <c r="EO176">
        <v>0</v>
      </c>
      <c r="EP176">
        <v>0.12632713335667101</v>
      </c>
      <c r="EQ176">
        <v>0.25264529531151098</v>
      </c>
      <c r="ER176">
        <v>0.402092929256053</v>
      </c>
      <c r="ES176">
        <v>0.62014104719698904</v>
      </c>
      <c r="ET176">
        <v>1.04804493123138</v>
      </c>
      <c r="EU176">
        <v>2.6148349188936701</v>
      </c>
      <c r="EV176">
        <v>-6.2420128477094998</v>
      </c>
      <c r="EW176">
        <v>-1.41956856087663</v>
      </c>
      <c r="EX176">
        <v>-0.78798812026943399</v>
      </c>
      <c r="EY176" s="5">
        <v>-0.535640383046041</v>
      </c>
      <c r="FA176" s="13">
        <v>5600</v>
      </c>
      <c r="FB176">
        <v>0</v>
      </c>
      <c r="FC176">
        <v>0.121426253228507</v>
      </c>
      <c r="FD176">
        <v>0.24466514711710999</v>
      </c>
      <c r="FE176">
        <v>0.39794957983123302</v>
      </c>
      <c r="FF176">
        <v>0.646760195523162</v>
      </c>
      <c r="FG176">
        <v>1.26777990018066</v>
      </c>
      <c r="FH176">
        <v>9.7254963436009803</v>
      </c>
      <c r="FI176">
        <v>-1.73788060626762</v>
      </c>
      <c r="FJ176">
        <v>-0.77986832082455704</v>
      </c>
      <c r="FK176">
        <v>-0.48962389010843299</v>
      </c>
      <c r="FL176" s="5">
        <v>-0.34782099209397299</v>
      </c>
      <c r="FN176" s="13">
        <v>5600</v>
      </c>
      <c r="FO176">
        <v>0</v>
      </c>
      <c r="FP176">
        <v>0.122979671776417</v>
      </c>
      <c r="FQ176">
        <v>0.24580478825055399</v>
      </c>
      <c r="FR176">
        <v>0.39284011916495198</v>
      </c>
      <c r="FS176">
        <v>0.61472996820473602</v>
      </c>
      <c r="FT176">
        <v>1.08668122311038</v>
      </c>
      <c r="FU176">
        <v>3.4338304817555798</v>
      </c>
      <c r="FV176">
        <v>-3.10628955109742</v>
      </c>
      <c r="FW176">
        <v>-1.0485522014427</v>
      </c>
      <c r="FX176">
        <v>-0.61468647414706701</v>
      </c>
      <c r="FY176" s="5">
        <v>-0.42397899933406302</v>
      </c>
      <c r="GA176" s="13">
        <v>5600</v>
      </c>
      <c r="GB176">
        <v>0</v>
      </c>
      <c r="GC176">
        <v>0.12795200431937701</v>
      </c>
      <c r="GD176">
        <v>0.25147824090943999</v>
      </c>
      <c r="GE176">
        <v>0.38771282265851797</v>
      </c>
      <c r="GF176">
        <v>0.56458586826279</v>
      </c>
      <c r="GG176">
        <v>0.84782557335446995</v>
      </c>
      <c r="GH176">
        <v>1.47686992030029</v>
      </c>
      <c r="GI176">
        <v>4.8194707934089704</v>
      </c>
      <c r="GJ176">
        <v>-3.8513093204697499</v>
      </c>
      <c r="GK176">
        <v>-1.34584969379359</v>
      </c>
      <c r="GL176" s="5">
        <v>-0.79642532615230599</v>
      </c>
      <c r="GN176" s="13">
        <v>5600</v>
      </c>
      <c r="GO176">
        <v>0</v>
      </c>
      <c r="GP176">
        <v>0.12730558927083799</v>
      </c>
      <c r="GQ176">
        <v>0.25228201668681499</v>
      </c>
      <c r="GR176">
        <v>0.39453272610968798</v>
      </c>
      <c r="GS176">
        <v>0.58872063658409901</v>
      </c>
      <c r="GT176">
        <v>0.92636097203192502</v>
      </c>
      <c r="GU176">
        <v>1.8198519998095899</v>
      </c>
      <c r="GV176">
        <v>19.294202777475999</v>
      </c>
      <c r="GW176">
        <v>-2.25377182637129</v>
      </c>
      <c r="GX176">
        <v>-1.0465419850320199</v>
      </c>
      <c r="GY176" s="5">
        <v>-0.66833964280307601</v>
      </c>
      <c r="HA176" s="13">
        <v>5600</v>
      </c>
      <c r="HB176">
        <v>0</v>
      </c>
      <c r="HC176">
        <v>0.12883153127941599</v>
      </c>
      <c r="HD176">
        <v>0.25270949372236401</v>
      </c>
      <c r="HE176">
        <v>0.38794721541017102</v>
      </c>
      <c r="HF176">
        <v>0.56029630307155198</v>
      </c>
      <c r="HG176">
        <v>0.82753539178327595</v>
      </c>
      <c r="HH176">
        <v>1.38341000549341</v>
      </c>
      <c r="HI176">
        <v>3.6726672074838</v>
      </c>
      <c r="HJ176">
        <v>-5.7809451151151299</v>
      </c>
      <c r="HK176">
        <v>-1.5846226036598401</v>
      </c>
      <c r="HL176" s="5">
        <v>-0.89737593940500204</v>
      </c>
    </row>
    <row r="177" spans="1:220" x14ac:dyDescent="0.25">
      <c r="A177" s="13">
        <v>7000</v>
      </c>
      <c r="B177">
        <v>0</v>
      </c>
      <c r="C177">
        <v>0.118369677199419</v>
      </c>
      <c r="D177">
        <v>0.243635788420479</v>
      </c>
      <c r="E177">
        <v>0.4148588556344</v>
      </c>
      <c r="F177">
        <v>0.75096463540775704</v>
      </c>
      <c r="G177">
        <v>2.2065173742036999</v>
      </c>
      <c r="H177">
        <v>-2.6991950633089701</v>
      </c>
      <c r="I177">
        <v>-0.82692602690986705</v>
      </c>
      <c r="J177">
        <v>-0.47486820582096601</v>
      </c>
      <c r="K177">
        <v>-0.32342857511958201</v>
      </c>
      <c r="L177" s="5">
        <v>-0.23837570241817699</v>
      </c>
      <c r="N177" s="13">
        <v>7000</v>
      </c>
      <c r="O177">
        <v>0</v>
      </c>
      <c r="P177">
        <v>0.11784319422641799</v>
      </c>
      <c r="Q177">
        <v>0.241374864640334</v>
      </c>
      <c r="R177">
        <v>0.40659138461066502</v>
      </c>
      <c r="S177">
        <v>0.71650302011573597</v>
      </c>
      <c r="T177">
        <v>1.8653563584441899</v>
      </c>
      <c r="U177">
        <v>-3.7777419221221198</v>
      </c>
      <c r="V177">
        <v>-0.92938536414636097</v>
      </c>
      <c r="W177">
        <v>-0.51561704052035995</v>
      </c>
      <c r="X177">
        <v>-0.34654726357111099</v>
      </c>
      <c r="Y177" s="5">
        <v>-0.25375897790649199</v>
      </c>
      <c r="AA177" s="13">
        <v>7000</v>
      </c>
      <c r="AB177">
        <v>0</v>
      </c>
      <c r="AC177">
        <v>0.116366519632012</v>
      </c>
      <c r="AD177">
        <v>0.23828617254266299</v>
      </c>
      <c r="AE177">
        <v>0.400970920352548</v>
      </c>
      <c r="AF177">
        <v>0.70434073700672295</v>
      </c>
      <c r="AG177">
        <v>1.80632890864891</v>
      </c>
      <c r="AH177">
        <v>-3.9758943024887801</v>
      </c>
      <c r="AI177">
        <v>-0.93867616556132005</v>
      </c>
      <c r="AJ177">
        <v>-0.51825849855367701</v>
      </c>
      <c r="AK177">
        <v>-0.34789455096155403</v>
      </c>
      <c r="AL177" s="5">
        <v>-0.25472976435234501</v>
      </c>
      <c r="AN177" s="13">
        <v>7000</v>
      </c>
      <c r="AO177">
        <v>0</v>
      </c>
      <c r="AP177">
        <v>0.116176833249875</v>
      </c>
      <c r="AQ177">
        <v>0.236864035389734</v>
      </c>
      <c r="AR177">
        <v>0.39475565211592401</v>
      </c>
      <c r="AS177">
        <v>0.67756792617792705</v>
      </c>
      <c r="AT177">
        <v>1.5881016837909101</v>
      </c>
      <c r="AU177">
        <v>-6.5884003079329299</v>
      </c>
      <c r="AV177">
        <v>-1.0665983175486899</v>
      </c>
      <c r="AW177">
        <v>-0.56545025051055997</v>
      </c>
      <c r="AX177">
        <v>-0.37399266384770002</v>
      </c>
      <c r="AY177" s="5">
        <v>-0.27188461989510099</v>
      </c>
      <c r="BA177" s="13">
        <v>7000</v>
      </c>
      <c r="BB177">
        <v>0</v>
      </c>
      <c r="BC177">
        <v>0.116096678438843</v>
      </c>
      <c r="BD177">
        <v>0.23576023907618199</v>
      </c>
      <c r="BE177">
        <v>0.38948304474295697</v>
      </c>
      <c r="BF177">
        <v>0.65494423648197597</v>
      </c>
      <c r="BG177">
        <v>1.4281848943054101</v>
      </c>
      <c r="BH177">
        <v>-17.155495162319401</v>
      </c>
      <c r="BI177">
        <v>-1.2240829478080999</v>
      </c>
      <c r="BJ177">
        <v>-0.61889017988177897</v>
      </c>
      <c r="BK177">
        <v>-0.40271702289386402</v>
      </c>
      <c r="BL177" s="5">
        <v>-0.290511114864209</v>
      </c>
      <c r="BN177" s="13">
        <v>7000</v>
      </c>
      <c r="BO177">
        <v>0</v>
      </c>
      <c r="BP177">
        <v>0.121665200734939</v>
      </c>
      <c r="BQ177">
        <v>0.24459507365171901</v>
      </c>
      <c r="BR177">
        <v>0.39242880151048398</v>
      </c>
      <c r="BS177">
        <v>0.61348405589711397</v>
      </c>
      <c r="BT177">
        <v>1.0669017199461801</v>
      </c>
      <c r="BU177">
        <v>2.9801195051752298</v>
      </c>
      <c r="BV177">
        <v>-4.2588579688312196</v>
      </c>
      <c r="BW177">
        <v>-1.24160955885336</v>
      </c>
      <c r="BX177">
        <v>-0.71661340211242197</v>
      </c>
      <c r="BY177" s="5">
        <v>-0.49554455823544302</v>
      </c>
      <c r="CA177" s="13">
        <v>7000</v>
      </c>
      <c r="CB177">
        <v>0</v>
      </c>
      <c r="CC177">
        <v>0.11532483148172699</v>
      </c>
      <c r="CD177">
        <v>0.233346253297464</v>
      </c>
      <c r="CE177">
        <v>0.38226837272667802</v>
      </c>
      <c r="CF177">
        <v>0.63024082413252702</v>
      </c>
      <c r="CG177">
        <v>1.2879478441189101</v>
      </c>
      <c r="CH177">
        <v>25.4817159043339</v>
      </c>
      <c r="CI177">
        <v>-1.4436059253468401</v>
      </c>
      <c r="CJ177">
        <v>-0.68557468892581896</v>
      </c>
      <c r="CK177">
        <v>-0.43751214022319301</v>
      </c>
      <c r="CL177" s="5">
        <v>-0.31293128952542498</v>
      </c>
      <c r="CN177" s="13">
        <v>7000</v>
      </c>
      <c r="CO177">
        <v>0</v>
      </c>
      <c r="CP177">
        <v>0.12618464180481101</v>
      </c>
      <c r="CQ177">
        <v>0.23284734442944499</v>
      </c>
      <c r="CR177">
        <v>0.32378824425661001</v>
      </c>
      <c r="CS177">
        <v>0.40238606123164999</v>
      </c>
      <c r="CT177">
        <v>0.471646050385996</v>
      </c>
      <c r="CU177">
        <v>0.53426069294096101</v>
      </c>
      <c r="CV177">
        <v>0.59268924194499295</v>
      </c>
      <c r="CW177">
        <v>0.65114700882018295</v>
      </c>
      <c r="CX177">
        <v>0.71165054787522997</v>
      </c>
      <c r="CY177" s="5">
        <v>0.77683714211619104</v>
      </c>
      <c r="DA177" s="13">
        <v>7000</v>
      </c>
      <c r="DB177">
        <v>0</v>
      </c>
      <c r="DC177">
        <v>0.115841377494665</v>
      </c>
      <c r="DD177">
        <v>0.232938042815344</v>
      </c>
      <c r="DE177">
        <v>0.37641661327751003</v>
      </c>
      <c r="DF177">
        <v>0.602090558132651</v>
      </c>
      <c r="DG177">
        <v>1.1263025184252</v>
      </c>
      <c r="DH177">
        <v>5.16929683111083</v>
      </c>
      <c r="DI177">
        <v>-2.0460729733889398</v>
      </c>
      <c r="DJ177">
        <v>-0.83581028400143498</v>
      </c>
      <c r="DK177">
        <v>-0.51146320003974399</v>
      </c>
      <c r="DL177" s="5">
        <v>-0.35907991111124599</v>
      </c>
      <c r="DN177" s="13">
        <v>7000</v>
      </c>
      <c r="DO177">
        <v>0</v>
      </c>
      <c r="DP177">
        <v>0.120408593104831</v>
      </c>
      <c r="DQ177">
        <v>0.23771517279137599</v>
      </c>
      <c r="DR177">
        <v>0.369225421077503</v>
      </c>
      <c r="DS177">
        <v>0.544529716128198</v>
      </c>
      <c r="DT177">
        <v>0.83824854924505399</v>
      </c>
      <c r="DU177">
        <v>1.55653207661184</v>
      </c>
      <c r="DV177">
        <v>8.0473283124105297</v>
      </c>
      <c r="DW177">
        <v>-2.5356230201858501</v>
      </c>
      <c r="DX177">
        <v>-1.0706126645548599</v>
      </c>
      <c r="DY177" s="5">
        <v>-0.66253590068572699</v>
      </c>
      <c r="EA177" s="13">
        <v>7000</v>
      </c>
      <c r="EB177">
        <v>0</v>
      </c>
      <c r="EC177">
        <v>0.122263139120113</v>
      </c>
      <c r="ED177">
        <v>0.243685277892049</v>
      </c>
      <c r="EE177">
        <v>0.38439900017553902</v>
      </c>
      <c r="EF177">
        <v>0.58159586570345601</v>
      </c>
      <c r="EG177">
        <v>0.93959729448371798</v>
      </c>
      <c r="EH177">
        <v>1.9885290553736801</v>
      </c>
      <c r="EI177">
        <v>-42.039167726375197</v>
      </c>
      <c r="EJ177">
        <v>-1.8283699905419</v>
      </c>
      <c r="EK177">
        <v>-0.92126498595726702</v>
      </c>
      <c r="EL177" s="5">
        <v>-0.60526556087865302</v>
      </c>
      <c r="EN177" s="13">
        <v>7000</v>
      </c>
      <c r="EO177">
        <v>0</v>
      </c>
      <c r="EP177">
        <v>0.122263139120113</v>
      </c>
      <c r="EQ177">
        <v>0.243685277892049</v>
      </c>
      <c r="ER177">
        <v>0.38439900017553902</v>
      </c>
      <c r="ES177">
        <v>0.58159586570345601</v>
      </c>
      <c r="ET177">
        <v>0.93959729448371798</v>
      </c>
      <c r="EU177">
        <v>1.9885290553736801</v>
      </c>
      <c r="EV177">
        <v>-42.039167726375197</v>
      </c>
      <c r="EW177">
        <v>-1.8283699905419</v>
      </c>
      <c r="EX177">
        <v>-0.92126498595726702</v>
      </c>
      <c r="EY177" s="5">
        <v>-0.60526556087865302</v>
      </c>
      <c r="FA177" s="13">
        <v>7000</v>
      </c>
      <c r="FB177">
        <v>0</v>
      </c>
      <c r="FC177">
        <v>0.116589300398349</v>
      </c>
      <c r="FD177">
        <v>0.23323104387854801</v>
      </c>
      <c r="FE177">
        <v>0.37262937133438101</v>
      </c>
      <c r="FF177">
        <v>0.58169011894366296</v>
      </c>
      <c r="FG177">
        <v>1.02028412796376</v>
      </c>
      <c r="FH177">
        <v>3.0828188610784699</v>
      </c>
      <c r="FI177">
        <v>-3.1942461766873098</v>
      </c>
      <c r="FJ177">
        <v>-1.03242404721517</v>
      </c>
      <c r="FK177">
        <v>-0.60012921740977598</v>
      </c>
      <c r="FL177" s="5">
        <v>-0.41244453527875502</v>
      </c>
      <c r="FN177" s="13">
        <v>7000</v>
      </c>
      <c r="FO177">
        <v>0</v>
      </c>
      <c r="FP177">
        <v>0.118205613688886</v>
      </c>
      <c r="FQ177">
        <v>0.234916797712131</v>
      </c>
      <c r="FR177">
        <v>0.370107312561959</v>
      </c>
      <c r="FS177">
        <v>0.56146036611887196</v>
      </c>
      <c r="FT177">
        <v>0.91960374490871799</v>
      </c>
      <c r="FU177">
        <v>2.0755469305355398</v>
      </c>
      <c r="FV177">
        <v>-10.1215395026514</v>
      </c>
      <c r="FW177">
        <v>-1.4511914538142801</v>
      </c>
      <c r="FX177">
        <v>-0.76248316486969403</v>
      </c>
      <c r="FY177" s="5">
        <v>-0.50437865017930195</v>
      </c>
      <c r="GA177" s="13">
        <v>7000</v>
      </c>
      <c r="GB177">
        <v>0</v>
      </c>
      <c r="GC177">
        <v>0.123525643107657</v>
      </c>
      <c r="GD177">
        <v>0.242109838638528</v>
      </c>
      <c r="GE177">
        <v>0.37044640730453399</v>
      </c>
      <c r="GF177">
        <v>0.53110993575798704</v>
      </c>
      <c r="GG177">
        <v>0.77275791851794695</v>
      </c>
      <c r="GH177">
        <v>1.24667025865064</v>
      </c>
      <c r="GI177">
        <v>2.8652710372004599</v>
      </c>
      <c r="GJ177">
        <v>-10.4023611205098</v>
      </c>
      <c r="GK177">
        <v>-1.81136758322976</v>
      </c>
      <c r="GL177" s="5">
        <v>-0.96931404017312495</v>
      </c>
      <c r="GN177" s="13">
        <v>7000</v>
      </c>
      <c r="GO177">
        <v>0</v>
      </c>
      <c r="GP177">
        <v>0.123162167976907</v>
      </c>
      <c r="GQ177">
        <v>0.243365088901457</v>
      </c>
      <c r="GR177">
        <v>0.37764402760177501</v>
      </c>
      <c r="GS177">
        <v>0.55444187671865097</v>
      </c>
      <c r="GT177">
        <v>0.84247647335057196</v>
      </c>
      <c r="GU177">
        <v>1.5005525833798199</v>
      </c>
      <c r="GV177">
        <v>5.4426639969907802</v>
      </c>
      <c r="GW177">
        <v>-3.4268048013049599</v>
      </c>
      <c r="GX177">
        <v>-1.2840315743761099</v>
      </c>
      <c r="GY177" s="5">
        <v>-0.77535487731799702</v>
      </c>
      <c r="HA177" s="13">
        <v>7000</v>
      </c>
      <c r="HB177">
        <v>0</v>
      </c>
      <c r="HC177">
        <v>0.12451351476676301</v>
      </c>
      <c r="HD177">
        <v>0.243657460033047</v>
      </c>
      <c r="HE177">
        <v>0.37152601970565102</v>
      </c>
      <c r="HF177">
        <v>0.52919611008859002</v>
      </c>
      <c r="HG177">
        <v>0.76035114758343003</v>
      </c>
      <c r="HH177">
        <v>1.1925436738417501</v>
      </c>
      <c r="HI177">
        <v>2.4847109486750001</v>
      </c>
      <c r="HJ177">
        <v>-42.937079409206902</v>
      </c>
      <c r="HK177">
        <v>-2.1883304224642899</v>
      </c>
      <c r="HL177" s="5">
        <v>-1.09781198466593</v>
      </c>
    </row>
    <row r="178" spans="1:220" x14ac:dyDescent="0.25">
      <c r="A178" s="13">
        <v>8400</v>
      </c>
      <c r="B178">
        <v>0</v>
      </c>
      <c r="C178">
        <v>0.114367909949664</v>
      </c>
      <c r="D178">
        <v>0.232207516103837</v>
      </c>
      <c r="E178">
        <v>0.38267503549531501</v>
      </c>
      <c r="F178">
        <v>0.63896163577155196</v>
      </c>
      <c r="G178">
        <v>1.3592535354430699</v>
      </c>
      <c r="H178">
        <v>-42.927268716358398</v>
      </c>
      <c r="I178">
        <v>-1.2789477920765999</v>
      </c>
      <c r="J178">
        <v>-0.63227402778628405</v>
      </c>
      <c r="K178">
        <v>-0.40777792960167403</v>
      </c>
      <c r="L178" s="5">
        <v>-0.29245360337656501</v>
      </c>
      <c r="N178" s="13">
        <v>8400</v>
      </c>
      <c r="O178">
        <v>0</v>
      </c>
      <c r="P178">
        <v>0.11362272892843001</v>
      </c>
      <c r="Q178">
        <v>0.22983802481799701</v>
      </c>
      <c r="R178">
        <v>0.37579396518754998</v>
      </c>
      <c r="S178">
        <v>0.61653092748136096</v>
      </c>
      <c r="T178">
        <v>1.24138165947839</v>
      </c>
      <c r="U178">
        <v>15.8546518919719</v>
      </c>
      <c r="V178">
        <v>-1.48128201064444</v>
      </c>
      <c r="W178">
        <v>-0.68975862920156905</v>
      </c>
      <c r="X178">
        <v>-0.43668191447223398</v>
      </c>
      <c r="Y178" s="5">
        <v>-0.31057625069273298</v>
      </c>
      <c r="AA178" s="13">
        <v>8400</v>
      </c>
      <c r="AB178">
        <v>0</v>
      </c>
      <c r="AC178">
        <v>0.11200396371106899</v>
      </c>
      <c r="AD178">
        <v>0.226603774218642</v>
      </c>
      <c r="AE178">
        <v>0.37049064839102402</v>
      </c>
      <c r="AF178">
        <v>0.60741960751917101</v>
      </c>
      <c r="AG178">
        <v>1.2190832765095101</v>
      </c>
      <c r="AH178">
        <v>14.191633941791901</v>
      </c>
      <c r="AI178">
        <v>-1.48486025885554</v>
      </c>
      <c r="AJ178">
        <v>-0.68847295138444298</v>
      </c>
      <c r="AK178">
        <v>-0.43564230894900302</v>
      </c>
      <c r="AL178" s="5">
        <v>-0.30997134967578199</v>
      </c>
      <c r="AN178" s="13">
        <v>8400</v>
      </c>
      <c r="AO178">
        <v>0</v>
      </c>
      <c r="AP178">
        <v>0.11168876538034</v>
      </c>
      <c r="AQ178">
        <v>0.22521105036104899</v>
      </c>
      <c r="AR178">
        <v>0.365602237643182</v>
      </c>
      <c r="AS178">
        <v>0.59014685443284398</v>
      </c>
      <c r="AT178">
        <v>1.1318392798121399</v>
      </c>
      <c r="AU178">
        <v>6.5825631540161798</v>
      </c>
      <c r="AV178">
        <v>-1.7539797420307399</v>
      </c>
      <c r="AW178">
        <v>-0.75588083408530005</v>
      </c>
      <c r="AX178">
        <v>-0.46847901219285898</v>
      </c>
      <c r="AY178" s="5">
        <v>-0.33029151735409501</v>
      </c>
      <c r="BA178" s="13">
        <v>8400</v>
      </c>
      <c r="BB178">
        <v>0</v>
      </c>
      <c r="BC178">
        <v>0.11151760262987</v>
      </c>
      <c r="BD178">
        <v>0.22417911198923199</v>
      </c>
      <c r="BE178">
        <v>0.361564396662163</v>
      </c>
      <c r="BF178">
        <v>0.57550853857408601</v>
      </c>
      <c r="BG178">
        <v>1.06185455817642</v>
      </c>
      <c r="BH178">
        <v>4.3816483966358897</v>
      </c>
      <c r="BI178">
        <v>-2.1173375929629499</v>
      </c>
      <c r="BJ178">
        <v>-0.833688025435525</v>
      </c>
      <c r="BK178">
        <v>-0.50490268945033001</v>
      </c>
      <c r="BL178" s="5">
        <v>-0.35245139620395799</v>
      </c>
      <c r="BN178" s="13">
        <v>8400</v>
      </c>
      <c r="BO178">
        <v>0</v>
      </c>
      <c r="BP178">
        <v>0.11774607611481901</v>
      </c>
      <c r="BQ178">
        <v>0.23584823968131399</v>
      </c>
      <c r="BR178">
        <v>0.37495780068576701</v>
      </c>
      <c r="BS178">
        <v>0.574790304787962</v>
      </c>
      <c r="BT178">
        <v>0.95312059514145597</v>
      </c>
      <c r="BU178">
        <v>2.1893999161743798</v>
      </c>
      <c r="BV178">
        <v>-10.1300604252848</v>
      </c>
      <c r="BW178">
        <v>-1.53986374983309</v>
      </c>
      <c r="BX178">
        <v>-0.82324613064072405</v>
      </c>
      <c r="BY178" s="5">
        <v>-0.55322118427658296</v>
      </c>
      <c r="CA178" s="13">
        <v>8400</v>
      </c>
      <c r="CB178">
        <v>0</v>
      </c>
      <c r="CC178">
        <v>0.110663993506977</v>
      </c>
      <c r="CD178">
        <v>0.22191500810859199</v>
      </c>
      <c r="CE178">
        <v>0.35588327506915801</v>
      </c>
      <c r="CF178">
        <v>0.559386900758995</v>
      </c>
      <c r="CG178">
        <v>0.99756077203548399</v>
      </c>
      <c r="CH178">
        <v>3.29181714085983</v>
      </c>
      <c r="CI178">
        <v>-2.6499025926484099</v>
      </c>
      <c r="CJ178">
        <v>-0.92584672917231203</v>
      </c>
      <c r="CK178">
        <v>-0.54624333548288795</v>
      </c>
      <c r="CL178" s="5">
        <v>-0.37740235196518301</v>
      </c>
      <c r="CN178" s="13">
        <v>8400</v>
      </c>
      <c r="CO178">
        <v>0</v>
      </c>
      <c r="CP178">
        <v>0.12173969763386699</v>
      </c>
      <c r="CQ178">
        <v>0.224973368007339</v>
      </c>
      <c r="CR178">
        <v>0.31318183430074498</v>
      </c>
      <c r="CS178">
        <v>0.38946956933021498</v>
      </c>
      <c r="CT178">
        <v>0.45660139228893099</v>
      </c>
      <c r="CU178">
        <v>0.51704995028098599</v>
      </c>
      <c r="CV178">
        <v>0.57308011462830499</v>
      </c>
      <c r="CW178">
        <v>0.62856047350626598</v>
      </c>
      <c r="CX178">
        <v>0.68473273344943197</v>
      </c>
      <c r="CY178" s="5">
        <v>0.74407403322963495</v>
      </c>
      <c r="DA178" s="13">
        <v>8400</v>
      </c>
      <c r="DB178">
        <v>0</v>
      </c>
      <c r="DC178">
        <v>0.111154202233016</v>
      </c>
      <c r="DD178">
        <v>0.22182865050620501</v>
      </c>
      <c r="DE178">
        <v>0.35209344100112699</v>
      </c>
      <c r="DF178">
        <v>0.54167486580594004</v>
      </c>
      <c r="DG178">
        <v>0.91577609721574904</v>
      </c>
      <c r="DH178">
        <v>2.33180366946433</v>
      </c>
      <c r="DI178">
        <v>-4.7390444567788101</v>
      </c>
      <c r="DJ178">
        <v>-1.1554776686732799</v>
      </c>
      <c r="DK178">
        <v>-0.64128102198575798</v>
      </c>
      <c r="DL178" s="5">
        <v>-0.43256403728711001</v>
      </c>
      <c r="DN178" s="13">
        <v>8400</v>
      </c>
      <c r="DO178">
        <v>0</v>
      </c>
      <c r="DP178">
        <v>0.11594906984188</v>
      </c>
      <c r="DQ178">
        <v>0.22804653973643799</v>
      </c>
      <c r="DR178">
        <v>0.350915653096115</v>
      </c>
      <c r="DS178">
        <v>0.50792572249869306</v>
      </c>
      <c r="DT178">
        <v>0.75204297001559195</v>
      </c>
      <c r="DU178">
        <v>1.2619659847632201</v>
      </c>
      <c r="DV178">
        <v>3.3943701274069</v>
      </c>
      <c r="DW178">
        <v>-5.0756960750661104</v>
      </c>
      <c r="DX178">
        <v>-1.4224254710142501</v>
      </c>
      <c r="DY178" s="5">
        <v>-0.80790260592848895</v>
      </c>
      <c r="EA178" s="13">
        <v>8400</v>
      </c>
      <c r="EB178">
        <v>0</v>
      </c>
      <c r="EC178">
        <v>0.118290236403404</v>
      </c>
      <c r="ED178">
        <v>0.235010988000283</v>
      </c>
      <c r="EE178">
        <v>0.36775102296585499</v>
      </c>
      <c r="EF178">
        <v>0.54722817537438095</v>
      </c>
      <c r="EG178">
        <v>0.85208558826962</v>
      </c>
      <c r="EH178">
        <v>1.6114672235465799</v>
      </c>
      <c r="EI178">
        <v>9.2822539082678297</v>
      </c>
      <c r="EJ178">
        <v>-2.5209205248140401</v>
      </c>
      <c r="EK178">
        <v>-1.09676750642003</v>
      </c>
      <c r="EL178" s="5">
        <v>-0.68951457792219095</v>
      </c>
      <c r="EN178" s="13">
        <v>8400</v>
      </c>
      <c r="EO178">
        <v>0</v>
      </c>
      <c r="EP178">
        <v>0.118290236403404</v>
      </c>
      <c r="EQ178">
        <v>0.235010988000283</v>
      </c>
      <c r="ER178">
        <v>0.36775102296585499</v>
      </c>
      <c r="ES178">
        <v>0.54722817537438095</v>
      </c>
      <c r="ET178">
        <v>0.85208558826962</v>
      </c>
      <c r="EU178">
        <v>1.6114672235465799</v>
      </c>
      <c r="EV178">
        <v>9.2822539082678297</v>
      </c>
      <c r="EW178">
        <v>-2.5209205248140401</v>
      </c>
      <c r="EX178">
        <v>-1.09676750642003</v>
      </c>
      <c r="EY178" s="5">
        <v>-0.68951457792219095</v>
      </c>
      <c r="FA178" s="13">
        <v>8400</v>
      </c>
      <c r="FB178">
        <v>0</v>
      </c>
      <c r="FC178">
        <v>0.111928614864143</v>
      </c>
      <c r="FD178">
        <v>0.22248197546166501</v>
      </c>
      <c r="FE178">
        <v>0.35009417603839499</v>
      </c>
      <c r="FF178">
        <v>0.52920334377094302</v>
      </c>
      <c r="FG178">
        <v>0.85867191823356803</v>
      </c>
      <c r="FH178">
        <v>1.8718067808712799</v>
      </c>
      <c r="FI178">
        <v>-14.728544122917199</v>
      </c>
      <c r="FJ178">
        <v>-1.4739240766216499</v>
      </c>
      <c r="FK178">
        <v>-0.75690631972032396</v>
      </c>
      <c r="FL178" s="5">
        <v>-0.49661514595913298</v>
      </c>
      <c r="FN178" s="13">
        <v>8400</v>
      </c>
      <c r="FO178">
        <v>0</v>
      </c>
      <c r="FP178">
        <v>0.11360417887625</v>
      </c>
      <c r="FQ178">
        <v>0.22461888652230599</v>
      </c>
      <c r="FR178">
        <v>0.34955478952459201</v>
      </c>
      <c r="FS178">
        <v>0.51702664393841002</v>
      </c>
      <c r="FT178">
        <v>0.80021467726337903</v>
      </c>
      <c r="FU178">
        <v>1.50726449508897</v>
      </c>
      <c r="FV178">
        <v>9.01676350034138</v>
      </c>
      <c r="FW178">
        <v>-2.2568944864968699</v>
      </c>
      <c r="FX178">
        <v>-0.97965308276844398</v>
      </c>
      <c r="FY178" s="5">
        <v>-0.61041711648651698</v>
      </c>
      <c r="GA178" s="13">
        <v>8400</v>
      </c>
      <c r="GB178">
        <v>0</v>
      </c>
      <c r="GC178">
        <v>0.119228900329109</v>
      </c>
      <c r="GD178">
        <v>0.233079134540044</v>
      </c>
      <c r="GE178">
        <v>0.354224548502171</v>
      </c>
      <c r="GF178">
        <v>0.50114773123251</v>
      </c>
      <c r="GG178">
        <v>0.71056553477914297</v>
      </c>
      <c r="GH178">
        <v>1.0827919428293</v>
      </c>
      <c r="GI178">
        <v>2.0645529508710498</v>
      </c>
      <c r="GJ178">
        <v>17.125879211612499</v>
      </c>
      <c r="GK178">
        <v>-2.6786554026774101</v>
      </c>
      <c r="GL178" s="5">
        <v>-1.2143373491104801</v>
      </c>
      <c r="GN178" s="13">
        <v>8400</v>
      </c>
      <c r="GO178">
        <v>0</v>
      </c>
      <c r="GP178">
        <v>0.11911384368944899</v>
      </c>
      <c r="GQ178">
        <v>0.234720061611634</v>
      </c>
      <c r="GR178">
        <v>0.36168848793526698</v>
      </c>
      <c r="GS178">
        <v>0.52359797697002297</v>
      </c>
      <c r="GT178">
        <v>0.77297069305477595</v>
      </c>
      <c r="GU178">
        <v>1.2810721007575201</v>
      </c>
      <c r="GV178">
        <v>3.2182054997420599</v>
      </c>
      <c r="GW178">
        <v>-6.7920039261936198</v>
      </c>
      <c r="GX178">
        <v>-1.6338435917468099</v>
      </c>
      <c r="GY178" s="5">
        <v>-0.91221296550764197</v>
      </c>
      <c r="HA178" s="13">
        <v>8400</v>
      </c>
      <c r="HB178">
        <v>0</v>
      </c>
      <c r="HC178">
        <v>0.12030471310174499</v>
      </c>
      <c r="HD178">
        <v>0.23488252822927499</v>
      </c>
      <c r="HE178">
        <v>0.35597549934586598</v>
      </c>
      <c r="HF178">
        <v>0.50104011560668604</v>
      </c>
      <c r="HG178">
        <v>0.70364744636576304</v>
      </c>
      <c r="HH178">
        <v>1.05116305463792</v>
      </c>
      <c r="HI178">
        <v>1.89593782110744</v>
      </c>
      <c r="HJ178">
        <v>8.4274708090628891</v>
      </c>
      <c r="HK178">
        <v>-3.4074032532562701</v>
      </c>
      <c r="HL178" s="5">
        <v>-1.3864365661640601</v>
      </c>
    </row>
    <row r="179" spans="1:220" x14ac:dyDescent="0.25">
      <c r="A179" s="13">
        <v>9800</v>
      </c>
      <c r="B179">
        <v>0</v>
      </c>
      <c r="C179">
        <v>0.110504287138596</v>
      </c>
      <c r="D179">
        <v>0.22179294200014199</v>
      </c>
      <c r="E179">
        <v>0.355969392934124</v>
      </c>
      <c r="F179">
        <v>0.56021935133964196</v>
      </c>
      <c r="G179">
        <v>1.0027618323907499</v>
      </c>
      <c r="H179">
        <v>3.3982435901136401</v>
      </c>
      <c r="I179">
        <v>-2.53629019740141</v>
      </c>
      <c r="J179">
        <v>-0.90163098799197905</v>
      </c>
      <c r="K179">
        <v>-0.532302748009996</v>
      </c>
      <c r="L179" s="5">
        <v>-0.36682189935718101</v>
      </c>
      <c r="N179" s="13">
        <v>9800</v>
      </c>
      <c r="O179">
        <v>0</v>
      </c>
      <c r="P179">
        <v>0.109520218296005</v>
      </c>
      <c r="Q179">
        <v>0.21921052325326401</v>
      </c>
      <c r="R179">
        <v>0.34984051438403702</v>
      </c>
      <c r="S179">
        <v>0.54420426968845803</v>
      </c>
      <c r="T179">
        <v>0.94592976171818999</v>
      </c>
      <c r="U179">
        <v>2.7405368896672599</v>
      </c>
      <c r="V179">
        <v>-3.2299949528502698</v>
      </c>
      <c r="W179">
        <v>-0.99344338875187399</v>
      </c>
      <c r="X179">
        <v>-0.57017680473542898</v>
      </c>
      <c r="Y179" s="5">
        <v>-0.38855660565844502</v>
      </c>
      <c r="AA179" s="13">
        <v>9800</v>
      </c>
      <c r="AB179">
        <v>0</v>
      </c>
      <c r="AC179">
        <v>0.10775150058907</v>
      </c>
      <c r="AD179">
        <v>0.215787127850816</v>
      </c>
      <c r="AE179">
        <v>0.34462050205674699</v>
      </c>
      <c r="AF179">
        <v>0.53657015530723096</v>
      </c>
      <c r="AG179">
        <v>0.93385479753641598</v>
      </c>
      <c r="AH179">
        <v>2.714183726885</v>
      </c>
      <c r="AI179">
        <v>-3.1774483185502298</v>
      </c>
      <c r="AJ179">
        <v>-0.98115031467053004</v>
      </c>
      <c r="AK179">
        <v>-0.564094934012914</v>
      </c>
      <c r="AL179" s="5">
        <v>-0.385000276029838</v>
      </c>
      <c r="AN179" s="13">
        <v>9800</v>
      </c>
      <c r="AO179">
        <v>0</v>
      </c>
      <c r="AP179">
        <v>0.10730666824486799</v>
      </c>
      <c r="AQ179">
        <v>0.21435773321549301</v>
      </c>
      <c r="AR179">
        <v>0.3405725243737</v>
      </c>
      <c r="AS179">
        <v>0.52471014323590004</v>
      </c>
      <c r="AT179">
        <v>0.89008436337670205</v>
      </c>
      <c r="AU179">
        <v>2.3018851108115199</v>
      </c>
      <c r="AV179">
        <v>-4.3043024341981804</v>
      </c>
      <c r="AW179">
        <v>-1.0906703207203501</v>
      </c>
      <c r="AX179">
        <v>-0.607445818414593</v>
      </c>
      <c r="AY179" s="5">
        <v>-0.40955912763644697</v>
      </c>
      <c r="BA179" s="13">
        <v>9800</v>
      </c>
      <c r="BB179">
        <v>0</v>
      </c>
      <c r="BC179">
        <v>0.10704438427268</v>
      </c>
      <c r="BD179">
        <v>0.21334411741887199</v>
      </c>
      <c r="BE179">
        <v>0.33735530686064302</v>
      </c>
      <c r="BF179">
        <v>0.51479034169506899</v>
      </c>
      <c r="BG179">
        <v>0.85370793271882195</v>
      </c>
      <c r="BH179">
        <v>2.0161834273988899</v>
      </c>
      <c r="BI179">
        <v>-6.4851847263636797</v>
      </c>
      <c r="BJ179">
        <v>-1.22129644755653</v>
      </c>
      <c r="BK179">
        <v>-0.65606725408377797</v>
      </c>
      <c r="BL179" s="5">
        <v>-0.43650545495451198</v>
      </c>
      <c r="BN179" s="13">
        <v>9800</v>
      </c>
      <c r="BO179">
        <v>0</v>
      </c>
      <c r="BP179">
        <v>0.11389138485356901</v>
      </c>
      <c r="BQ179">
        <v>0.227365847072452</v>
      </c>
      <c r="BR179">
        <v>0.35852646356402301</v>
      </c>
      <c r="BS179">
        <v>0.54026776465251602</v>
      </c>
      <c r="BT179">
        <v>0.86152475252594696</v>
      </c>
      <c r="BU179">
        <v>1.73666490293843</v>
      </c>
      <c r="BV179">
        <v>29.980039273117001</v>
      </c>
      <c r="BW179">
        <v>-2.0018848632036099</v>
      </c>
      <c r="BX179">
        <v>-0.95928936001655396</v>
      </c>
      <c r="BY179" s="5">
        <v>-0.62175309480626095</v>
      </c>
      <c r="CA179" s="13">
        <v>9800</v>
      </c>
      <c r="CB179">
        <v>0</v>
      </c>
      <c r="CC179">
        <v>0.10611573674772699</v>
      </c>
      <c r="CD179">
        <v>0.21117253941019901</v>
      </c>
      <c r="CE179">
        <v>0.33272893067850501</v>
      </c>
      <c r="CF179">
        <v>0.50385973912211002</v>
      </c>
      <c r="CG179">
        <v>0.82038634853887604</v>
      </c>
      <c r="CH179">
        <v>1.80924115467618</v>
      </c>
      <c r="CI179">
        <v>-11.8248884323199</v>
      </c>
      <c r="CJ179">
        <v>-1.3659181828564499</v>
      </c>
      <c r="CK179">
        <v>-0.706403945002403</v>
      </c>
      <c r="CL179" s="5">
        <v>-0.46412368426494699</v>
      </c>
      <c r="CN179" s="13">
        <v>9800</v>
      </c>
      <c r="CO179">
        <v>0</v>
      </c>
      <c r="CP179">
        <v>0.117366430071313</v>
      </c>
      <c r="CQ179">
        <v>0.217215317496988</v>
      </c>
      <c r="CR179">
        <v>0.30273107460300902</v>
      </c>
      <c r="CS179">
        <v>0.37676309221694099</v>
      </c>
      <c r="CT179">
        <v>0.44185343460163301</v>
      </c>
      <c r="CU179">
        <v>0.50027372758366095</v>
      </c>
      <c r="CV179">
        <v>0.55433116173360197</v>
      </c>
      <c r="CW179">
        <v>0.60688847394904499</v>
      </c>
      <c r="CX179">
        <v>0.65931346097045196</v>
      </c>
      <c r="CY179" s="5">
        <v>0.71370428511834005</v>
      </c>
      <c r="DA179" s="13">
        <v>9800</v>
      </c>
      <c r="DB179">
        <v>0</v>
      </c>
      <c r="DC179">
        <v>0.10658505639171301</v>
      </c>
      <c r="DD179">
        <v>0.21133790736809399</v>
      </c>
      <c r="DE179">
        <v>0.33044884394095803</v>
      </c>
      <c r="DF179">
        <v>0.49286027657020198</v>
      </c>
      <c r="DG179">
        <v>0.77587210855621902</v>
      </c>
      <c r="DH179">
        <v>1.5341148340075099</v>
      </c>
      <c r="DI179">
        <v>20.65830648691</v>
      </c>
      <c r="DJ179">
        <v>-1.78714546062792</v>
      </c>
      <c r="DK179">
        <v>-0.83570541942695298</v>
      </c>
      <c r="DL179" s="5">
        <v>-0.53165942238485198</v>
      </c>
      <c r="DN179" s="13">
        <v>9800</v>
      </c>
      <c r="DO179">
        <v>0</v>
      </c>
      <c r="DP179">
        <v>0.11159894845309699</v>
      </c>
      <c r="DQ179">
        <v>0.21876681129330899</v>
      </c>
      <c r="DR179">
        <v>0.33394151549849699</v>
      </c>
      <c r="DS179">
        <v>0.47579987218799602</v>
      </c>
      <c r="DT179">
        <v>0.68290144521401297</v>
      </c>
      <c r="DU179">
        <v>1.0667338937006099</v>
      </c>
      <c r="DV179">
        <v>2.1886451647135599</v>
      </c>
      <c r="DW179">
        <v>-89.112807224238097</v>
      </c>
      <c r="DX179">
        <v>-2.0508162794653302</v>
      </c>
      <c r="DY179" s="5">
        <v>-1.0137505570663401</v>
      </c>
      <c r="EA179" s="13">
        <v>9800</v>
      </c>
      <c r="EB179">
        <v>0</v>
      </c>
      <c r="EC179">
        <v>0.114382457648127</v>
      </c>
      <c r="ED179">
        <v>0.22658802196515501</v>
      </c>
      <c r="EE179">
        <v>0.35203952970326702</v>
      </c>
      <c r="EF179">
        <v>0.51629464135092695</v>
      </c>
      <c r="EG179">
        <v>0.77967246437955895</v>
      </c>
      <c r="EH179">
        <v>1.35848399502233</v>
      </c>
      <c r="EI179">
        <v>4.2512733621227303</v>
      </c>
      <c r="EJ179">
        <v>-3.95911698737845</v>
      </c>
      <c r="EK179">
        <v>-1.33936490127826</v>
      </c>
      <c r="EL179" s="5">
        <v>-0.79386518298856601</v>
      </c>
      <c r="EN179" s="13">
        <v>9800</v>
      </c>
      <c r="EO179">
        <v>0</v>
      </c>
      <c r="EP179">
        <v>0.114382457648127</v>
      </c>
      <c r="EQ179">
        <v>0.22658802196515501</v>
      </c>
      <c r="ER179">
        <v>0.35203952970326702</v>
      </c>
      <c r="ES179">
        <v>0.51629464135092695</v>
      </c>
      <c r="ET179">
        <v>0.77967246437955895</v>
      </c>
      <c r="EU179">
        <v>1.35848399502233</v>
      </c>
      <c r="EV179">
        <v>4.2512733621227303</v>
      </c>
      <c r="EW179">
        <v>-3.95911698737845</v>
      </c>
      <c r="EX179">
        <v>-1.33936490127826</v>
      </c>
      <c r="EY179" s="5">
        <v>-0.79386518298856601</v>
      </c>
      <c r="FA179" s="13">
        <v>9800</v>
      </c>
      <c r="FB179">
        <v>0</v>
      </c>
      <c r="FC179">
        <v>0.107389342562052</v>
      </c>
      <c r="FD179">
        <v>0.21229063679745</v>
      </c>
      <c r="FE179">
        <v>0.32980390126175202</v>
      </c>
      <c r="FF179">
        <v>0.48571476319581203</v>
      </c>
      <c r="FG179">
        <v>0.74427165562507303</v>
      </c>
      <c r="FH179">
        <v>1.3620384974522699</v>
      </c>
      <c r="FI179">
        <v>6.1596744342321896</v>
      </c>
      <c r="FJ179">
        <v>-2.4448931259500801</v>
      </c>
      <c r="FK179">
        <v>-0.99661941337883997</v>
      </c>
      <c r="FL179" s="5">
        <v>-0.61057204593557901</v>
      </c>
      <c r="FN179" s="13">
        <v>9800</v>
      </c>
      <c r="FO179">
        <v>0</v>
      </c>
      <c r="FP179">
        <v>0.109122351232318</v>
      </c>
      <c r="FQ179">
        <v>0.21480491528755499</v>
      </c>
      <c r="FR179">
        <v>0.330801932768231</v>
      </c>
      <c r="FS179">
        <v>0.47919015286241701</v>
      </c>
      <c r="FT179">
        <v>0.71017925447686003</v>
      </c>
      <c r="FU179">
        <v>1.1938468147834</v>
      </c>
      <c r="FV179">
        <v>3.2359431658731199</v>
      </c>
      <c r="FW179">
        <v>-4.6869971473801</v>
      </c>
      <c r="FX179">
        <v>-1.3302795126943501</v>
      </c>
      <c r="FY179" s="5">
        <v>-0.756568607827936</v>
      </c>
      <c r="GA179" s="13">
        <v>9800</v>
      </c>
      <c r="GB179">
        <v>0</v>
      </c>
      <c r="GC179">
        <v>0.115017624802182</v>
      </c>
      <c r="GD179">
        <v>0.224330443942478</v>
      </c>
      <c r="GE179">
        <v>0.33892774311029999</v>
      </c>
      <c r="GF179">
        <v>0.47406993641147099</v>
      </c>
      <c r="GG179">
        <v>0.65794227070229105</v>
      </c>
      <c r="GH179">
        <v>0.95959164332073399</v>
      </c>
      <c r="GI179">
        <v>1.62712776158859</v>
      </c>
      <c r="GJ179">
        <v>4.8732131928203</v>
      </c>
      <c r="GK179">
        <v>-4.8741722407507897</v>
      </c>
      <c r="GL179" s="5">
        <v>-1.5891817741077701</v>
      </c>
      <c r="GN179" s="13">
        <v>9800</v>
      </c>
      <c r="GO179">
        <v>0</v>
      </c>
      <c r="GP179">
        <v>0.11513115626189201</v>
      </c>
      <c r="GQ179">
        <v>0.22631300139278099</v>
      </c>
      <c r="GR179">
        <v>0.34657757739420297</v>
      </c>
      <c r="GS179">
        <v>0.495611702822356</v>
      </c>
      <c r="GT179">
        <v>0.714184447363862</v>
      </c>
      <c r="GU179">
        <v>1.1202041753692999</v>
      </c>
      <c r="GV179">
        <v>2.3057438743735701</v>
      </c>
      <c r="GW179">
        <v>-113.14928153067601</v>
      </c>
      <c r="GX179">
        <v>-2.2030089596477298</v>
      </c>
      <c r="GY179" s="5">
        <v>-1.09400005354456</v>
      </c>
      <c r="HA179" s="13">
        <v>9800</v>
      </c>
      <c r="HB179">
        <v>0</v>
      </c>
      <c r="HC179">
        <v>0.116166861898267</v>
      </c>
      <c r="HD179">
        <v>0.22634408235484901</v>
      </c>
      <c r="HE179">
        <v>0.34121645491062003</v>
      </c>
      <c r="HF179">
        <v>0.47534840599818801</v>
      </c>
      <c r="HG179">
        <v>0.65492794437789703</v>
      </c>
      <c r="HH179">
        <v>0.94170257600178298</v>
      </c>
      <c r="HI179">
        <v>1.54285691460275</v>
      </c>
      <c r="HJ179">
        <v>3.9364201301839099</v>
      </c>
      <c r="HK179">
        <v>-7.1873231908688799</v>
      </c>
      <c r="HL179" s="5">
        <v>-1.8393770060190899</v>
      </c>
    </row>
    <row r="180" spans="1:220" x14ac:dyDescent="0.25">
      <c r="A180" s="13">
        <v>11200</v>
      </c>
      <c r="B180">
        <v>0</v>
      </c>
      <c r="C180">
        <v>0.106754031014197</v>
      </c>
      <c r="D180">
        <v>0.21221228478265</v>
      </c>
      <c r="E180">
        <v>0.33334013104683702</v>
      </c>
      <c r="F180">
        <v>0.50167896384686606</v>
      </c>
      <c r="G180">
        <v>0.80632744990384098</v>
      </c>
      <c r="H180">
        <v>1.7084798349052299</v>
      </c>
      <c r="I180">
        <v>-23.583732208377398</v>
      </c>
      <c r="J180">
        <v>-1.4637730677140299</v>
      </c>
      <c r="K180">
        <v>-0.73302657498783497</v>
      </c>
      <c r="L180" s="5">
        <v>-0.47459043289608199</v>
      </c>
      <c r="N180" s="13">
        <v>11200</v>
      </c>
      <c r="O180">
        <v>0</v>
      </c>
      <c r="P180">
        <v>0.105510676411879</v>
      </c>
      <c r="Q180">
        <v>0.209327355646209</v>
      </c>
      <c r="R180">
        <v>0.32752110147315</v>
      </c>
      <c r="S180">
        <v>0.48918619845936301</v>
      </c>
      <c r="T180">
        <v>0.773244316945781</v>
      </c>
      <c r="U180">
        <v>1.5533786577246</v>
      </c>
      <c r="V180">
        <v>41.055039449880397</v>
      </c>
      <c r="W180">
        <v>-1.6529825344579701</v>
      </c>
      <c r="X180">
        <v>-0.78680670062428304</v>
      </c>
      <c r="Y180" s="5">
        <v>-0.50139269080877102</v>
      </c>
      <c r="AA180" s="13">
        <v>11200</v>
      </c>
      <c r="AB180">
        <v>0</v>
      </c>
      <c r="AC180">
        <v>0.10358557130585901</v>
      </c>
      <c r="AD180">
        <v>0.20567958147630699</v>
      </c>
      <c r="AE180">
        <v>0.32222188946522401</v>
      </c>
      <c r="AF180">
        <v>0.48220242688249099</v>
      </c>
      <c r="AG180">
        <v>0.76476351180294799</v>
      </c>
      <c r="AH180">
        <v>1.5494746365830101</v>
      </c>
      <c r="AI180">
        <v>68.056911867881695</v>
      </c>
      <c r="AJ180">
        <v>-1.60019906454908</v>
      </c>
      <c r="AK180">
        <v>-0.76904974943747795</v>
      </c>
      <c r="AL180" s="5">
        <v>-0.49208856410247198</v>
      </c>
      <c r="AN180" s="13">
        <v>11200</v>
      </c>
      <c r="AO180">
        <v>0</v>
      </c>
      <c r="AP180">
        <v>0.10300921764239</v>
      </c>
      <c r="AQ180">
        <v>0.20416448374826701</v>
      </c>
      <c r="AR180">
        <v>0.31868352544098399</v>
      </c>
      <c r="AS180">
        <v>0.47355695365115802</v>
      </c>
      <c r="AT180">
        <v>0.73973012829550999</v>
      </c>
      <c r="AU180">
        <v>1.43151871633309</v>
      </c>
      <c r="AV180">
        <v>12.5944876450494</v>
      </c>
      <c r="AW180">
        <v>-1.8322657268831399</v>
      </c>
      <c r="AX180">
        <v>-0.83105190179885002</v>
      </c>
      <c r="AY180" s="5">
        <v>-0.52268714838004504</v>
      </c>
      <c r="BA180" s="13">
        <v>11200</v>
      </c>
      <c r="BB180">
        <v>0</v>
      </c>
      <c r="BC180">
        <v>0.10265799267502</v>
      </c>
      <c r="BD180">
        <v>0.20313151746243199</v>
      </c>
      <c r="BE180">
        <v>0.31600481482890302</v>
      </c>
      <c r="BF180">
        <v>0.46654036408048699</v>
      </c>
      <c r="BG180">
        <v>0.71883569737504005</v>
      </c>
      <c r="BH180">
        <v>1.3375776030040101</v>
      </c>
      <c r="BI180">
        <v>7.1105749269956897</v>
      </c>
      <c r="BJ180">
        <v>-2.1294508224153801</v>
      </c>
      <c r="BK180">
        <v>-0.90175651759085096</v>
      </c>
      <c r="BL180" s="5">
        <v>-0.55654919661240998</v>
      </c>
      <c r="BN180" s="13">
        <v>11200</v>
      </c>
      <c r="BO180">
        <v>0</v>
      </c>
      <c r="BP180">
        <v>0.110099569145809</v>
      </c>
      <c r="BQ180">
        <v>0.219136025416441</v>
      </c>
      <c r="BR180">
        <v>0.34301683932720201</v>
      </c>
      <c r="BS180">
        <v>0.50917196910599705</v>
      </c>
      <c r="BT180">
        <v>0.78588405960486296</v>
      </c>
      <c r="BU180">
        <v>1.44215941364162</v>
      </c>
      <c r="BV180">
        <v>6.1651803095569404</v>
      </c>
      <c r="BW180">
        <v>-2.8185690280526199</v>
      </c>
      <c r="BX180">
        <v>-1.1396873284014799</v>
      </c>
      <c r="BY180" s="5">
        <v>-0.70484280705999303</v>
      </c>
      <c r="CA180" s="13">
        <v>11200</v>
      </c>
      <c r="CB180">
        <v>0</v>
      </c>
      <c r="CC180">
        <v>0.101664503625418</v>
      </c>
      <c r="CD180">
        <v>0.201016324870887</v>
      </c>
      <c r="CE180">
        <v>0.31210926657457999</v>
      </c>
      <c r="CF180">
        <v>0.45886482958212499</v>
      </c>
      <c r="CG180">
        <v>0.700383124383398</v>
      </c>
      <c r="CH180">
        <v>1.2684243819649901</v>
      </c>
      <c r="CI180">
        <v>5.3014746383840299</v>
      </c>
      <c r="CJ180">
        <v>-2.4329747344611601</v>
      </c>
      <c r="CK180">
        <v>-0.96534650078451401</v>
      </c>
      <c r="CL180" s="5">
        <v>-0.58662331831845205</v>
      </c>
      <c r="CN180" s="13">
        <v>11200</v>
      </c>
      <c r="CO180">
        <v>0</v>
      </c>
      <c r="CP180">
        <v>0.11353898173315</v>
      </c>
      <c r="CQ180">
        <v>0.210412488323486</v>
      </c>
      <c r="CR180">
        <v>0.293555236150217</v>
      </c>
      <c r="CS180">
        <v>0.365601223542176</v>
      </c>
      <c r="CT180">
        <v>0.428904457363875</v>
      </c>
      <c r="CU180">
        <v>0.48556770776637997</v>
      </c>
      <c r="CV180">
        <v>0.537858033791903</v>
      </c>
      <c r="CW180">
        <v>0.587947151524703</v>
      </c>
      <c r="CX180">
        <v>0.63725657363561405</v>
      </c>
      <c r="CY180" s="5">
        <v>0.68759533202897904</v>
      </c>
      <c r="DA180" s="13">
        <v>11200</v>
      </c>
      <c r="DB180">
        <v>0</v>
      </c>
      <c r="DC180">
        <v>0.10212157272177599</v>
      </c>
      <c r="DD180">
        <v>0.20138513370078301</v>
      </c>
      <c r="DE180">
        <v>0.310952432744384</v>
      </c>
      <c r="DF180">
        <v>0.45233628946652399</v>
      </c>
      <c r="DG180">
        <v>0.67560427388387001</v>
      </c>
      <c r="DH180">
        <v>1.1568867720693601</v>
      </c>
      <c r="DI180">
        <v>3.4247717474828598</v>
      </c>
      <c r="DJ180">
        <v>-3.6275047419758799</v>
      </c>
      <c r="DK180">
        <v>-1.1588008099170199</v>
      </c>
      <c r="DL180" s="5">
        <v>-0.67229292299348398</v>
      </c>
      <c r="DN180" s="13">
        <v>11200</v>
      </c>
      <c r="DO180">
        <v>0</v>
      </c>
      <c r="DP180">
        <v>0.10734988773377099</v>
      </c>
      <c r="DQ180">
        <v>0.20984591544033801</v>
      </c>
      <c r="DR180">
        <v>0.31811404966025503</v>
      </c>
      <c r="DS180">
        <v>0.447243850745074</v>
      </c>
      <c r="DT180">
        <v>0.62591427199407201</v>
      </c>
      <c r="DU180">
        <v>0.92717217716011302</v>
      </c>
      <c r="DV180">
        <v>1.63281954258225</v>
      </c>
      <c r="DW180">
        <v>6.0749604816723499</v>
      </c>
      <c r="DX180">
        <v>-3.4988427969973799</v>
      </c>
      <c r="DY180" s="5">
        <v>-1.3282174357521801</v>
      </c>
      <c r="EA180" s="13">
        <v>11200</v>
      </c>
      <c r="EB180">
        <v>0</v>
      </c>
      <c r="EC180">
        <v>0.110538711200785</v>
      </c>
      <c r="ED180">
        <v>0.21840784396377599</v>
      </c>
      <c r="EE180">
        <v>0.33716403751270502</v>
      </c>
      <c r="EF180">
        <v>0.488212781321057</v>
      </c>
      <c r="EG180">
        <v>0.71849907849230199</v>
      </c>
      <c r="EH180">
        <v>1.17618782591728</v>
      </c>
      <c r="EI180">
        <v>2.7818076370753899</v>
      </c>
      <c r="EJ180">
        <v>-8.7986254861564692</v>
      </c>
      <c r="EK180">
        <v>-1.6983909254690099</v>
      </c>
      <c r="EL180" s="5">
        <v>-0.92700299527970698</v>
      </c>
      <c r="EN180" s="13">
        <v>11200</v>
      </c>
      <c r="EO180">
        <v>0</v>
      </c>
      <c r="EP180">
        <v>0.110538711200785</v>
      </c>
      <c r="EQ180">
        <v>0.21840784396377599</v>
      </c>
      <c r="ER180">
        <v>0.33716403751270502</v>
      </c>
      <c r="ES180">
        <v>0.488212781321057</v>
      </c>
      <c r="ET180">
        <v>0.71849907849230199</v>
      </c>
      <c r="EU180">
        <v>1.17618782591728</v>
      </c>
      <c r="EV180">
        <v>2.7818076370753899</v>
      </c>
      <c r="EW180">
        <v>-8.7986254861564692</v>
      </c>
      <c r="EX180">
        <v>-1.6983909254690099</v>
      </c>
      <c r="EY180" s="5">
        <v>-0.92700299527970698</v>
      </c>
      <c r="FA180" s="13">
        <v>11200</v>
      </c>
      <c r="FB180">
        <v>0</v>
      </c>
      <c r="FC180">
        <v>0.102960892894619</v>
      </c>
      <c r="FD180">
        <v>0.20259304462528399</v>
      </c>
      <c r="FE180">
        <v>0.31134979481796998</v>
      </c>
      <c r="FF180">
        <v>0.448873046484843</v>
      </c>
      <c r="FG180">
        <v>0.65855723645912201</v>
      </c>
      <c r="FH180">
        <v>1.0800425933400399</v>
      </c>
      <c r="FI180">
        <v>2.6333251720764501</v>
      </c>
      <c r="FJ180">
        <v>-6.3435241489157503</v>
      </c>
      <c r="FK180">
        <v>-1.40900820466594</v>
      </c>
      <c r="FL180" s="5">
        <v>-0.77335438922120803</v>
      </c>
      <c r="FN180" s="13">
        <v>11200</v>
      </c>
      <c r="FO180">
        <v>0</v>
      </c>
      <c r="FP180">
        <v>0.104750721089792</v>
      </c>
      <c r="FQ180">
        <v>0.205427220965399</v>
      </c>
      <c r="FR180">
        <v>0.31355324896513898</v>
      </c>
      <c r="FS180">
        <v>0.44640491321857501</v>
      </c>
      <c r="FT180">
        <v>0.63946920939236795</v>
      </c>
      <c r="FU180">
        <v>0.99435867392411503</v>
      </c>
      <c r="FV180">
        <v>2.01097581555049</v>
      </c>
      <c r="FW180">
        <v>447.72430598444203</v>
      </c>
      <c r="FX180">
        <v>-1.9931992539501699</v>
      </c>
      <c r="FY180" s="5">
        <v>-0.97090993203073495</v>
      </c>
      <c r="GA180" s="13">
        <v>11200</v>
      </c>
      <c r="GB180">
        <v>0</v>
      </c>
      <c r="GC180">
        <v>0.110888027155122</v>
      </c>
      <c r="GD180">
        <v>0.215852941932515</v>
      </c>
      <c r="GE180">
        <v>0.32445598800980702</v>
      </c>
      <c r="GF180">
        <v>0.449398936307637</v>
      </c>
      <c r="GG180">
        <v>0.61264819439694496</v>
      </c>
      <c r="GH180">
        <v>0.86318337231027298</v>
      </c>
      <c r="GI180">
        <v>1.3503555735131401</v>
      </c>
      <c r="GJ180">
        <v>2.89465007324229</v>
      </c>
      <c r="GK180">
        <v>-21.650990256745999</v>
      </c>
      <c r="GL180" s="5">
        <v>-2.2362413973674098</v>
      </c>
      <c r="GN180" s="13">
        <v>11200</v>
      </c>
      <c r="GO180">
        <v>0</v>
      </c>
      <c r="GP180">
        <v>0.11121368180291</v>
      </c>
      <c r="GQ180">
        <v>0.21813943195902299</v>
      </c>
      <c r="GR180">
        <v>0.33222709256077498</v>
      </c>
      <c r="GS180">
        <v>0.47002237755859</v>
      </c>
      <c r="GT180">
        <v>0.66359600456692702</v>
      </c>
      <c r="GU180">
        <v>0.99666494940217099</v>
      </c>
      <c r="GV180">
        <v>1.80691066639625</v>
      </c>
      <c r="GW180">
        <v>8.0413554806523209</v>
      </c>
      <c r="GX180">
        <v>-3.2984351716701901</v>
      </c>
      <c r="GY180" s="5">
        <v>-1.3481975146412</v>
      </c>
      <c r="HA180" s="13">
        <v>11200</v>
      </c>
      <c r="HB180">
        <v>0</v>
      </c>
      <c r="HC180">
        <v>0.112099295375819</v>
      </c>
      <c r="HD180">
        <v>0.218040232071575</v>
      </c>
      <c r="HE180">
        <v>0.32717355439562701</v>
      </c>
      <c r="HF180">
        <v>0.45173549755113701</v>
      </c>
      <c r="HG180">
        <v>0.61242479249209403</v>
      </c>
      <c r="HH180">
        <v>0.85401667751181198</v>
      </c>
      <c r="HI180">
        <v>1.30650028752388</v>
      </c>
      <c r="HJ180">
        <v>2.6050046324479199</v>
      </c>
      <c r="HK180">
        <v>135.841143907516</v>
      </c>
      <c r="HL180" s="5">
        <v>-2.6558869859337202</v>
      </c>
    </row>
    <row r="181" spans="1:220" x14ac:dyDescent="0.25">
      <c r="A181" s="13">
        <v>12600</v>
      </c>
      <c r="B181">
        <v>0</v>
      </c>
      <c r="C181">
        <v>0.103104171347898</v>
      </c>
      <c r="D181">
        <v>0.20332203705704599</v>
      </c>
      <c r="E181">
        <v>0.31381172164084498</v>
      </c>
      <c r="F181">
        <v>0.45628883322749297</v>
      </c>
      <c r="G181">
        <v>0.68178476278704203</v>
      </c>
      <c r="H181">
        <v>1.1727028819152601</v>
      </c>
      <c r="I181">
        <v>3.6039370946522098</v>
      </c>
      <c r="J181">
        <v>-3.34454412636887</v>
      </c>
      <c r="K181">
        <v>-1.10744198506539</v>
      </c>
      <c r="L181" s="5">
        <v>-0.64323598851364805</v>
      </c>
      <c r="N181" s="13">
        <v>12600</v>
      </c>
      <c r="O181">
        <v>0</v>
      </c>
      <c r="P181">
        <v>0.101580661275715</v>
      </c>
      <c r="Q181">
        <v>0.20005519721667001</v>
      </c>
      <c r="R181">
        <v>0.30797863356248401</v>
      </c>
      <c r="S181">
        <v>0.445673317010996</v>
      </c>
      <c r="T181">
        <v>0.65959622828204101</v>
      </c>
      <c r="U181">
        <v>1.1080135639291999</v>
      </c>
      <c r="V181">
        <v>3.02679435196774</v>
      </c>
      <c r="W181">
        <v>-4.16091569080006</v>
      </c>
      <c r="X181">
        <v>-1.1966781662605099</v>
      </c>
      <c r="Y181" s="5">
        <v>-0.67788314592278298</v>
      </c>
      <c r="AA181" s="13">
        <v>12600</v>
      </c>
      <c r="AB181">
        <v>0</v>
      </c>
      <c r="AC181">
        <v>9.9493933706090401E-2</v>
      </c>
      <c r="AD181">
        <v>0.196154761357482</v>
      </c>
      <c r="AE181">
        <v>0.302484000524679</v>
      </c>
      <c r="AF181">
        <v>0.43886626138489898</v>
      </c>
      <c r="AG181">
        <v>0.652371764712525</v>
      </c>
      <c r="AH181">
        <v>1.1060245368370001</v>
      </c>
      <c r="AI181">
        <v>3.1414285064433698</v>
      </c>
      <c r="AJ181">
        <v>-3.7711723257674201</v>
      </c>
      <c r="AK181">
        <v>-1.1460288796470901</v>
      </c>
      <c r="AL181" s="5">
        <v>-0.65638443393460799</v>
      </c>
      <c r="AN181" s="13">
        <v>12600</v>
      </c>
      <c r="AO181">
        <v>0</v>
      </c>
      <c r="AP181">
        <v>9.8786512666465695E-2</v>
      </c>
      <c r="AQ181">
        <v>0.19451889405887399</v>
      </c>
      <c r="AR181">
        <v>0.29922656284328802</v>
      </c>
      <c r="AS181">
        <v>0.43216360325800801</v>
      </c>
      <c r="AT181">
        <v>0.636629806294296</v>
      </c>
      <c r="AU181">
        <v>1.0559716613767001</v>
      </c>
      <c r="AV181">
        <v>2.7146124507267499</v>
      </c>
      <c r="AW181">
        <v>-4.86557494842243</v>
      </c>
      <c r="AX181">
        <v>-1.2490827853867199</v>
      </c>
      <c r="AY181" s="5">
        <v>-0.69643174095426597</v>
      </c>
      <c r="BA181" s="13">
        <v>12600</v>
      </c>
      <c r="BB181">
        <v>0</v>
      </c>
      <c r="BC181">
        <v>9.8350857793723906E-2</v>
      </c>
      <c r="BD181">
        <v>0.19344195594218999</v>
      </c>
      <c r="BE181">
        <v>0.29689269827000903</v>
      </c>
      <c r="BF181">
        <v>0.42697717269795699</v>
      </c>
      <c r="BG181">
        <v>0.62377730874927695</v>
      </c>
      <c r="BH181">
        <v>1.0145811825620501</v>
      </c>
      <c r="BI181">
        <v>2.4078638263996099</v>
      </c>
      <c r="BJ181">
        <v>-6.7544201067294498</v>
      </c>
      <c r="BK181">
        <v>-1.36994924074146</v>
      </c>
      <c r="BL181" s="5">
        <v>-0.74129405878494503</v>
      </c>
      <c r="BN181" s="13">
        <v>12600</v>
      </c>
      <c r="BO181">
        <v>0</v>
      </c>
      <c r="BP181">
        <v>0.106371646416362</v>
      </c>
      <c r="BQ181">
        <v>0.211144542879212</v>
      </c>
      <c r="BR181">
        <v>0.32832503593857698</v>
      </c>
      <c r="BS181">
        <v>0.48092192608995399</v>
      </c>
      <c r="BT181">
        <v>0.72209828584376801</v>
      </c>
      <c r="BU181">
        <v>1.23440324721184</v>
      </c>
      <c r="BV181">
        <v>3.4656063462934101</v>
      </c>
      <c r="BW181">
        <v>-4.6666076657669899</v>
      </c>
      <c r="BX181">
        <v>-1.3915411436031</v>
      </c>
      <c r="BY181" s="5">
        <v>-0.80802260238413304</v>
      </c>
      <c r="CA181" s="13">
        <v>12600</v>
      </c>
      <c r="CB181">
        <v>0</v>
      </c>
      <c r="CC181">
        <v>9.7305853071489895E-2</v>
      </c>
      <c r="CD181">
        <v>0.191364335222761</v>
      </c>
      <c r="CE181">
        <v>0.29350994167952599</v>
      </c>
      <c r="CF181">
        <v>0.42139586980240501</v>
      </c>
      <c r="CG181">
        <v>0.61318790735611794</v>
      </c>
      <c r="CH181">
        <v>0.98718333690133797</v>
      </c>
      <c r="CI181">
        <v>2.2474537359551801</v>
      </c>
      <c r="CJ181">
        <v>-8.8161419805265204</v>
      </c>
      <c r="CK181">
        <v>-1.4549464237494201</v>
      </c>
      <c r="CL181" s="5">
        <v>-0.77235981725565594</v>
      </c>
      <c r="CN181" s="13">
        <v>12600</v>
      </c>
      <c r="CO181">
        <v>0</v>
      </c>
      <c r="CP181">
        <v>0.113009315021343</v>
      </c>
      <c r="CQ181">
        <v>0.209452563733352</v>
      </c>
      <c r="CR181">
        <v>0.29220931660416699</v>
      </c>
      <c r="CS181">
        <v>0.36386610128339397</v>
      </c>
      <c r="CT181">
        <v>0.42673351308721702</v>
      </c>
      <c r="CU181">
        <v>0.48287135820614402</v>
      </c>
      <c r="CV181">
        <v>0.53442941613943296</v>
      </c>
      <c r="CW181">
        <v>0.58344068385960701</v>
      </c>
      <c r="CX181">
        <v>0.63129512319980396</v>
      </c>
      <c r="CY181" s="5">
        <v>0.67966840021570896</v>
      </c>
      <c r="DA181" s="13">
        <v>12600</v>
      </c>
      <c r="DB181">
        <v>0</v>
      </c>
      <c r="DC181">
        <v>9.7761381754679896E-2</v>
      </c>
      <c r="DD181">
        <v>0.19190540483634999</v>
      </c>
      <c r="DE181">
        <v>0.29320450743589799</v>
      </c>
      <c r="DF181">
        <v>0.41793019932646203</v>
      </c>
      <c r="DG181">
        <v>0.59975510338744797</v>
      </c>
      <c r="DH181">
        <v>0.93601947963299803</v>
      </c>
      <c r="DI181">
        <v>1.9155532559967601</v>
      </c>
      <c r="DJ181">
        <v>-91.416841107669001</v>
      </c>
      <c r="DK181">
        <v>-1.8020211719931301</v>
      </c>
      <c r="DL181" s="5">
        <v>-0.88726493494607905</v>
      </c>
      <c r="DN181" s="13">
        <v>12600</v>
      </c>
      <c r="DO181">
        <v>0</v>
      </c>
      <c r="DP181">
        <v>0.103202005309047</v>
      </c>
      <c r="DQ181">
        <v>0.20125735126289801</v>
      </c>
      <c r="DR181">
        <v>0.30327952959676902</v>
      </c>
      <c r="DS181">
        <v>0.42157862401822299</v>
      </c>
      <c r="DT181">
        <v>0.57788168792391104</v>
      </c>
      <c r="DU181">
        <v>0.82190408066295295</v>
      </c>
      <c r="DV181">
        <v>1.3116712013945799</v>
      </c>
      <c r="DW181">
        <v>3.01255907203516</v>
      </c>
      <c r="DX181">
        <v>-10.4376603258677</v>
      </c>
      <c r="DY181" s="5">
        <v>-1.8694709834823799</v>
      </c>
      <c r="EA181" s="13">
        <v>12600</v>
      </c>
      <c r="EB181">
        <v>0</v>
      </c>
      <c r="EC181">
        <v>0.106760839246464</v>
      </c>
      <c r="ED181">
        <v>0.21045874866177899</v>
      </c>
      <c r="EE181">
        <v>0.32303457103219302</v>
      </c>
      <c r="EF181">
        <v>0.46252096938298098</v>
      </c>
      <c r="EG181">
        <v>0.66591538001557005</v>
      </c>
      <c r="EH181">
        <v>1.0379799742665901</v>
      </c>
      <c r="EI181">
        <v>2.07806474145778</v>
      </c>
      <c r="EJ181">
        <v>47.6216840968629</v>
      </c>
      <c r="EK181">
        <v>-2.28723495177548</v>
      </c>
      <c r="EL181" s="5">
        <v>-1.1033598126778601</v>
      </c>
      <c r="EN181" s="13">
        <v>12600</v>
      </c>
      <c r="EO181">
        <v>0</v>
      </c>
      <c r="EP181">
        <v>0.106760839246464</v>
      </c>
      <c r="EQ181">
        <v>0.21045874866177899</v>
      </c>
      <c r="ER181">
        <v>0.32303457103219302</v>
      </c>
      <c r="ES181">
        <v>0.46252096938298098</v>
      </c>
      <c r="ET181">
        <v>0.66591538001557005</v>
      </c>
      <c r="EU181">
        <v>1.0379799742665901</v>
      </c>
      <c r="EV181">
        <v>2.07806474145778</v>
      </c>
      <c r="EW181">
        <v>47.6216840968629</v>
      </c>
      <c r="EX181">
        <v>-2.28723495177548</v>
      </c>
      <c r="EY181" s="5">
        <v>-1.1033598126778601</v>
      </c>
      <c r="FA181" s="13">
        <v>12600</v>
      </c>
      <c r="FB181">
        <v>0</v>
      </c>
      <c r="FC181">
        <v>9.8641858353172296E-2</v>
      </c>
      <c r="FD181">
        <v>0.193337015994057</v>
      </c>
      <c r="FE181">
        <v>0.29441787560654198</v>
      </c>
      <c r="FF181">
        <v>0.41707413777459401</v>
      </c>
      <c r="FG181">
        <v>0.59154508834448505</v>
      </c>
      <c r="FH181">
        <v>0.90018043601250097</v>
      </c>
      <c r="FI181">
        <v>1.7057696280710299</v>
      </c>
      <c r="FJ181">
        <v>12.808477994254201</v>
      </c>
      <c r="FK181">
        <v>-2.2874895448649499</v>
      </c>
      <c r="FL181" s="5">
        <v>-1.0248709354865499</v>
      </c>
      <c r="FN181" s="13">
        <v>12600</v>
      </c>
      <c r="FO181">
        <v>0</v>
      </c>
      <c r="FP181">
        <v>0.100488577854617</v>
      </c>
      <c r="FQ181">
        <v>0.196446017231166</v>
      </c>
      <c r="FR181">
        <v>0.29757638214210302</v>
      </c>
      <c r="FS181">
        <v>0.41757034490447098</v>
      </c>
      <c r="FT181">
        <v>0.58213999425864005</v>
      </c>
      <c r="FU181">
        <v>0.85554167799054903</v>
      </c>
      <c r="FV181">
        <v>1.4766688197217199</v>
      </c>
      <c r="FW181">
        <v>4.8629431768088702</v>
      </c>
      <c r="FX181">
        <v>-3.7271713821253298</v>
      </c>
      <c r="FY181" s="5">
        <v>-1.3160345368044299</v>
      </c>
      <c r="GA181" s="13">
        <v>12600</v>
      </c>
      <c r="GB181">
        <v>0</v>
      </c>
      <c r="GC181">
        <v>0.106848370090839</v>
      </c>
      <c r="GD181">
        <v>0.207646267817748</v>
      </c>
      <c r="GE181">
        <v>0.31073222810036699</v>
      </c>
      <c r="GF181">
        <v>0.426752947012282</v>
      </c>
      <c r="GG181">
        <v>0.57305299252338104</v>
      </c>
      <c r="GH181">
        <v>0.78524132514976996</v>
      </c>
      <c r="GI181">
        <v>1.1585175002989101</v>
      </c>
      <c r="GJ181">
        <v>2.0822348014484802</v>
      </c>
      <c r="GK181">
        <v>9.53028274638441</v>
      </c>
      <c r="GL181" s="5">
        <v>-3.6277085864111802</v>
      </c>
      <c r="GN181" s="13">
        <v>12600</v>
      </c>
      <c r="GO181">
        <v>0</v>
      </c>
      <c r="GP181">
        <v>0.107364427636055</v>
      </c>
      <c r="GQ181">
        <v>0.21019071285944901</v>
      </c>
      <c r="GR181">
        <v>0.318559994722173</v>
      </c>
      <c r="GS181">
        <v>0.44645946695883798</v>
      </c>
      <c r="GT181">
        <v>0.619414704462663</v>
      </c>
      <c r="GU181">
        <v>0.898367963173614</v>
      </c>
      <c r="GV181">
        <v>1.4911223676148699</v>
      </c>
      <c r="GW181">
        <v>3.94874879928842</v>
      </c>
      <c r="GX181">
        <v>-6.3005195920011001</v>
      </c>
      <c r="GY181" s="5">
        <v>-1.7302835021167799</v>
      </c>
      <c r="HA181" s="13">
        <v>12600</v>
      </c>
      <c r="HB181">
        <v>0</v>
      </c>
      <c r="HC181">
        <v>0.10810632262831101</v>
      </c>
      <c r="HD181">
        <v>0.20996475382145399</v>
      </c>
      <c r="HE181">
        <v>0.31377894965403202</v>
      </c>
      <c r="HF181">
        <v>0.42989607766386401</v>
      </c>
      <c r="HG181">
        <v>0.57486943360356701</v>
      </c>
      <c r="HH181">
        <v>0.78187673761941301</v>
      </c>
      <c r="HI181">
        <v>1.1364583621969699</v>
      </c>
      <c r="HJ181">
        <v>1.9641798840725</v>
      </c>
      <c r="HK181">
        <v>6.7955709365832098</v>
      </c>
      <c r="HL181" s="5">
        <v>-4.5774688283974303</v>
      </c>
    </row>
    <row r="182" spans="1:220" x14ac:dyDescent="0.25">
      <c r="A182" s="13">
        <v>14000</v>
      </c>
      <c r="B182">
        <v>0</v>
      </c>
      <c r="C182">
        <v>0.102220217892438</v>
      </c>
      <c r="D182">
        <v>0.19976393578214899</v>
      </c>
      <c r="E182">
        <v>0.302912789036616</v>
      </c>
      <c r="F182">
        <v>0.42671193595434698</v>
      </c>
      <c r="G182">
        <v>0.60090051298765201</v>
      </c>
      <c r="H182">
        <v>0.90580675854422199</v>
      </c>
      <c r="I182">
        <v>1.6904801753232599</v>
      </c>
      <c r="J182">
        <v>11.374051323256699</v>
      </c>
      <c r="K182">
        <v>-2.3153337451258298</v>
      </c>
      <c r="L182" s="5">
        <v>-1.01366566627101</v>
      </c>
      <c r="N182" s="13">
        <v>14000</v>
      </c>
      <c r="O182">
        <v>0</v>
      </c>
      <c r="P182">
        <v>0.10006312142766401</v>
      </c>
      <c r="Q182">
        <v>0.195452726582697</v>
      </c>
      <c r="R182">
        <v>0.29605894652618098</v>
      </c>
      <c r="S182">
        <v>0.416193628569339</v>
      </c>
      <c r="T182">
        <v>0.583717695255768</v>
      </c>
      <c r="U182">
        <v>0.87218101837730899</v>
      </c>
      <c r="V182">
        <v>1.58650605881716</v>
      </c>
      <c r="W182">
        <v>7.9912090405929099</v>
      </c>
      <c r="X182">
        <v>-2.53835054191619</v>
      </c>
      <c r="Y182" s="5">
        <v>-1.0579159054976801</v>
      </c>
      <c r="AA182" s="13">
        <v>14000</v>
      </c>
      <c r="AB182">
        <v>0</v>
      </c>
      <c r="AC182">
        <v>9.7571902187191195E-2</v>
      </c>
      <c r="AD182">
        <v>0.190865743653507</v>
      </c>
      <c r="AE182">
        <v>0.28978387134184702</v>
      </c>
      <c r="AF182">
        <v>0.40881958274265601</v>
      </c>
      <c r="AG182">
        <v>0.57662656944232904</v>
      </c>
      <c r="AH182">
        <v>0.87052516652043799</v>
      </c>
      <c r="AI182">
        <v>1.6253456122113901</v>
      </c>
      <c r="AJ182">
        <v>10.676012788860101</v>
      </c>
      <c r="AK182">
        <v>-2.2657280791971299</v>
      </c>
      <c r="AL182" s="5">
        <v>-0.99184767327986401</v>
      </c>
      <c r="AN182" s="13">
        <v>14000</v>
      </c>
      <c r="AO182">
        <v>0</v>
      </c>
      <c r="AP182">
        <v>9.65954817860816E-2</v>
      </c>
      <c r="AQ182">
        <v>0.188852679464524</v>
      </c>
      <c r="AR182">
        <v>0.28639793587515</v>
      </c>
      <c r="AS182">
        <v>0.403165191217424</v>
      </c>
      <c r="AT182">
        <v>0.56628406037468704</v>
      </c>
      <c r="AU182">
        <v>0.84731112457312496</v>
      </c>
      <c r="AV182">
        <v>1.5420185792821799</v>
      </c>
      <c r="AW182">
        <v>7.6558417065623603</v>
      </c>
      <c r="AX182">
        <v>-2.5088452858546599</v>
      </c>
      <c r="AY182" s="5">
        <v>-1.0447516228629601</v>
      </c>
      <c r="BA182" s="13">
        <v>14000</v>
      </c>
      <c r="BB182">
        <v>0</v>
      </c>
      <c r="BC182">
        <v>9.5994474461769896E-2</v>
      </c>
      <c r="BD182">
        <v>0.18758341581499599</v>
      </c>
      <c r="BE182">
        <v>0.28416303952045602</v>
      </c>
      <c r="BF182">
        <v>0.399191079655905</v>
      </c>
      <c r="BG182">
        <v>0.55848761880449904</v>
      </c>
      <c r="BH182">
        <v>0.82869259964528597</v>
      </c>
      <c r="BI182">
        <v>1.4736569207246999</v>
      </c>
      <c r="BJ182">
        <v>6.0226566320736001</v>
      </c>
      <c r="BK182">
        <v>-2.8102977260309498</v>
      </c>
      <c r="BL182" s="5">
        <v>-1.1053126345426301</v>
      </c>
      <c r="BN182" s="13">
        <v>14000</v>
      </c>
      <c r="BO182">
        <v>0</v>
      </c>
      <c r="BP182">
        <v>0.10512060025639</v>
      </c>
      <c r="BQ182">
        <v>0.20830968828727001</v>
      </c>
      <c r="BR182">
        <v>0.32270047671586699</v>
      </c>
      <c r="BS182">
        <v>0.469281701588666</v>
      </c>
      <c r="BT182">
        <v>0.69460226069751496</v>
      </c>
      <c r="BU182">
        <v>1.1476428588562599</v>
      </c>
      <c r="BV182">
        <v>2.7868601297365099</v>
      </c>
      <c r="BW182">
        <v>-7.5450871285825798</v>
      </c>
      <c r="BX182">
        <v>-1.60527517056272</v>
      </c>
      <c r="BY182" s="5">
        <v>-0.88856503375947904</v>
      </c>
      <c r="CA182" s="13">
        <v>14000</v>
      </c>
      <c r="CB182">
        <v>0</v>
      </c>
      <c r="CC182">
        <v>9.4827567007761293E-2</v>
      </c>
      <c r="CD182">
        <v>0.18543478393747501</v>
      </c>
      <c r="CE182">
        <v>0.28115158899831499</v>
      </c>
      <c r="CF182">
        <v>0.39534036611637402</v>
      </c>
      <c r="CG182">
        <v>0.55362353636672801</v>
      </c>
      <c r="CH182">
        <v>0.822015698060656</v>
      </c>
      <c r="CI182">
        <v>1.46077165931333</v>
      </c>
      <c r="CJ182">
        <v>5.8747549199567901</v>
      </c>
      <c r="CK182">
        <v>-2.8468364404090001</v>
      </c>
      <c r="CL182" s="5">
        <v>-1.11459002120055</v>
      </c>
      <c r="CN182" s="13">
        <v>14000</v>
      </c>
      <c r="CO182">
        <v>0</v>
      </c>
      <c r="CP182">
        <v>0.112571927498616</v>
      </c>
      <c r="CQ182">
        <v>0.208660261277822</v>
      </c>
      <c r="CR182">
        <v>0.29109992124724599</v>
      </c>
      <c r="CS182">
        <v>0.362439087833547</v>
      </c>
      <c r="CT182">
        <v>0.42495346951135599</v>
      </c>
      <c r="CU182">
        <v>0.48066863259248099</v>
      </c>
      <c r="CV182">
        <v>0.53163967895015496</v>
      </c>
      <c r="CW182">
        <v>0.57978841955189697</v>
      </c>
      <c r="CX182">
        <v>0.62648308973852396</v>
      </c>
      <c r="CY182" s="5">
        <v>0.67329681314980805</v>
      </c>
      <c r="DA182" s="13">
        <v>14000</v>
      </c>
      <c r="DB182">
        <v>0</v>
      </c>
      <c r="DC182">
        <v>9.5301083902386105E-2</v>
      </c>
      <c r="DD182">
        <v>0.186192635941133</v>
      </c>
      <c r="DE182">
        <v>0.281723136564282</v>
      </c>
      <c r="DF182">
        <v>0.39460391784497001</v>
      </c>
      <c r="DG182">
        <v>0.54855076178078999</v>
      </c>
      <c r="DH182">
        <v>0.80227114500023899</v>
      </c>
      <c r="DI182">
        <v>1.3702723792526601</v>
      </c>
      <c r="DJ182">
        <v>4.28417274486144</v>
      </c>
      <c r="DK182">
        <v>-3.7496952558526999</v>
      </c>
      <c r="DL182" s="5">
        <v>-1.2705106364468799</v>
      </c>
      <c r="DN182" s="13">
        <v>14000</v>
      </c>
      <c r="DO182">
        <v>0</v>
      </c>
      <c r="DP182">
        <v>0.101215621213895</v>
      </c>
      <c r="DQ182">
        <v>0.19693230897596001</v>
      </c>
      <c r="DR182">
        <v>0.29529817807721898</v>
      </c>
      <c r="DS182">
        <v>0.40687962642241599</v>
      </c>
      <c r="DT182">
        <v>0.54926097444431898</v>
      </c>
      <c r="DU182">
        <v>0.759559937507571</v>
      </c>
      <c r="DV182">
        <v>1.1412831289949601</v>
      </c>
      <c r="DW182">
        <v>2.1565914025591901</v>
      </c>
      <c r="DX182">
        <v>17.277212968943001</v>
      </c>
      <c r="DY182" s="5">
        <v>-2.81630214409109</v>
      </c>
      <c r="EA182" s="13">
        <v>14000</v>
      </c>
      <c r="EB182">
        <v>0</v>
      </c>
      <c r="EC182">
        <v>0.10542661423501</v>
      </c>
      <c r="ED182">
        <v>0.20750104967487401</v>
      </c>
      <c r="EE182">
        <v>0.317377950225809</v>
      </c>
      <c r="EF182">
        <v>0.451451562940344</v>
      </c>
      <c r="EG182">
        <v>0.64205323354410204</v>
      </c>
      <c r="EH182">
        <v>0.97532871250822994</v>
      </c>
      <c r="EI182">
        <v>1.8121373469852899</v>
      </c>
      <c r="EJ182">
        <v>9.7264822120467898</v>
      </c>
      <c r="EK182">
        <v>-2.92623037891576</v>
      </c>
      <c r="EL182" s="5">
        <v>-1.25845854875944</v>
      </c>
      <c r="EN182" s="13">
        <v>14000</v>
      </c>
      <c r="EO182">
        <v>0</v>
      </c>
      <c r="EP182">
        <v>0.10542661423501</v>
      </c>
      <c r="EQ182">
        <v>0.20750104967487401</v>
      </c>
      <c r="ER182">
        <v>0.317377950225809</v>
      </c>
      <c r="ES182">
        <v>0.451451562940344</v>
      </c>
      <c r="ET182">
        <v>0.64205323354410204</v>
      </c>
      <c r="EU182">
        <v>0.97532871250822994</v>
      </c>
      <c r="EV182">
        <v>1.8121373469852899</v>
      </c>
      <c r="EW182">
        <v>9.7264822120467898</v>
      </c>
      <c r="EX182">
        <v>-2.92623037891576</v>
      </c>
      <c r="EY182" s="5">
        <v>-1.25845854875944</v>
      </c>
      <c r="FA182" s="13">
        <v>14000</v>
      </c>
      <c r="FB182">
        <v>0</v>
      </c>
      <c r="FC182">
        <v>9.6277550388737199E-2</v>
      </c>
      <c r="FD182">
        <v>0.18795890616517599</v>
      </c>
      <c r="FE182">
        <v>0.28388699009597601</v>
      </c>
      <c r="FF182">
        <v>0.39627111021804601</v>
      </c>
      <c r="FG182">
        <v>0.547332631161215</v>
      </c>
      <c r="FH182">
        <v>0.79015073546388004</v>
      </c>
      <c r="FI182">
        <v>1.30648201703328</v>
      </c>
      <c r="FJ182">
        <v>3.47443506552362</v>
      </c>
      <c r="FK182">
        <v>-5.2479097406277102</v>
      </c>
      <c r="FL182" s="5">
        <v>-1.45874356658689</v>
      </c>
      <c r="FN182" s="13">
        <v>14000</v>
      </c>
      <c r="FO182">
        <v>0</v>
      </c>
      <c r="FP182">
        <v>9.8264395422587594E-2</v>
      </c>
      <c r="FQ182">
        <v>0.19149520247941601</v>
      </c>
      <c r="FR182">
        <v>0.28816091890231299</v>
      </c>
      <c r="FS182">
        <v>0.39959883573572502</v>
      </c>
      <c r="FT182">
        <v>0.545561000071628</v>
      </c>
      <c r="FU182">
        <v>0.77043967874241304</v>
      </c>
      <c r="FV182">
        <v>1.21118573770882</v>
      </c>
      <c r="FW182">
        <v>2.64187581812795</v>
      </c>
      <c r="FX182">
        <v>-15.2095066303</v>
      </c>
      <c r="FY182" s="5">
        <v>-1.9153974814889101</v>
      </c>
      <c r="GA182" s="13">
        <v>14000</v>
      </c>
      <c r="GB182">
        <v>0</v>
      </c>
      <c r="GC182">
        <v>0.10509193854206</v>
      </c>
      <c r="GD182">
        <v>0.20391265389506599</v>
      </c>
      <c r="GE182">
        <v>0.30407526575638699</v>
      </c>
      <c r="GF182">
        <v>0.41500775647162202</v>
      </c>
      <c r="GG182">
        <v>0.55139684335864003</v>
      </c>
      <c r="GH182">
        <v>0.74165227453058002</v>
      </c>
      <c r="GI182">
        <v>1.0553112321790601</v>
      </c>
      <c r="GJ182">
        <v>1.7324639311977099</v>
      </c>
      <c r="GK182">
        <v>4.6002610706110403</v>
      </c>
      <c r="GL182" s="5">
        <v>-6.9128695172402796</v>
      </c>
      <c r="GN182" s="13">
        <v>14000</v>
      </c>
      <c r="GO182">
        <v>0</v>
      </c>
      <c r="GP182">
        <v>0.105919835388881</v>
      </c>
      <c r="GQ182">
        <v>0.20705994849283799</v>
      </c>
      <c r="GR182">
        <v>0.31279101971746698</v>
      </c>
      <c r="GS182">
        <v>0.43577053328808302</v>
      </c>
      <c r="GT182">
        <v>0.59821542991990595</v>
      </c>
      <c r="GU182">
        <v>0.85032745574857604</v>
      </c>
      <c r="GV182">
        <v>1.3478467114756101</v>
      </c>
      <c r="GW182">
        <v>2.98121842646428</v>
      </c>
      <c r="GX182">
        <v>-15.836292076483501</v>
      </c>
      <c r="GY182" s="5">
        <v>-2.1440312745833499</v>
      </c>
      <c r="HA182" s="13">
        <v>14000</v>
      </c>
      <c r="HB182">
        <v>0</v>
      </c>
      <c r="HC182">
        <v>0.106447027177505</v>
      </c>
      <c r="HD182">
        <v>0.20646003250121001</v>
      </c>
      <c r="HE182">
        <v>0.30758474556488502</v>
      </c>
      <c r="HF182">
        <v>0.41907996789489099</v>
      </c>
      <c r="HG182">
        <v>0.55517362557326799</v>
      </c>
      <c r="HH182">
        <v>0.74289662491409603</v>
      </c>
      <c r="HI182">
        <v>1.0467167422150201</v>
      </c>
      <c r="HJ182">
        <v>1.67910182702192</v>
      </c>
      <c r="HK182">
        <v>4.0451168714413601</v>
      </c>
      <c r="HL182" s="5">
        <v>-9.7962779719932804</v>
      </c>
    </row>
    <row r="183" spans="1:220" x14ac:dyDescent="0.25">
      <c r="A183" s="13"/>
      <c r="L183" s="5"/>
      <c r="N183" s="13"/>
      <c r="Y183" s="5"/>
      <c r="AA183" s="13"/>
      <c r="AL183" s="5"/>
      <c r="AN183" s="13"/>
      <c r="AY183" s="5"/>
      <c r="BA183" s="13"/>
      <c r="BL183" s="5"/>
      <c r="BN183" s="13"/>
      <c r="BY183" s="5"/>
      <c r="CA183" s="13"/>
      <c r="CL183" s="5"/>
      <c r="CN183" s="13"/>
      <c r="CY183" s="5"/>
      <c r="DA183" s="13"/>
      <c r="DL183" s="5"/>
      <c r="DN183" s="13"/>
      <c r="DY183" s="5"/>
      <c r="EA183" s="13"/>
      <c r="EL183" s="5"/>
      <c r="EN183" s="13"/>
      <c r="EY183" s="5"/>
      <c r="FA183" s="13"/>
      <c r="FL183" s="5"/>
      <c r="FN183" s="13"/>
      <c r="FY183" s="5"/>
      <c r="GA183" s="13"/>
      <c r="GL183" s="5"/>
      <c r="GN183" s="13"/>
      <c r="GY183" s="5"/>
      <c r="HA183" s="13"/>
      <c r="HL183" s="5"/>
    </row>
    <row r="184" spans="1:220" x14ac:dyDescent="0.25">
      <c r="A184" s="13"/>
      <c r="L184" s="5"/>
      <c r="N184" s="13"/>
      <c r="Y184" s="5"/>
      <c r="AA184" s="13"/>
      <c r="AL184" s="5"/>
      <c r="AN184" s="13"/>
      <c r="AY184" s="5"/>
      <c r="BA184" s="13"/>
      <c r="BL184" s="5"/>
      <c r="BN184" s="13"/>
      <c r="BY184" s="5"/>
      <c r="CA184" s="13"/>
      <c r="CL184" s="5"/>
      <c r="CN184" s="13"/>
      <c r="CY184" s="5"/>
      <c r="DA184" s="13"/>
      <c r="DL184" s="5"/>
      <c r="DN184" s="13"/>
      <c r="DY184" s="5"/>
      <c r="EA184" s="13"/>
      <c r="EL184" s="5"/>
      <c r="EN184" s="13"/>
      <c r="EY184" s="5"/>
      <c r="FA184" s="13"/>
      <c r="FL184" s="5"/>
      <c r="FN184" s="13"/>
      <c r="FY184" s="5"/>
      <c r="GA184" s="13"/>
      <c r="GL184" s="5"/>
      <c r="GN184" s="13"/>
      <c r="GY184" s="5"/>
      <c r="HA184" s="13"/>
      <c r="HL184" s="5"/>
    </row>
    <row r="185" spans="1:220" x14ac:dyDescent="0.25">
      <c r="A185" s="13" t="s">
        <v>259</v>
      </c>
      <c r="B185">
        <v>0</v>
      </c>
      <c r="C185">
        <v>0.09</v>
      </c>
      <c r="D185">
        <v>0.18</v>
      </c>
      <c r="E185">
        <v>0.27</v>
      </c>
      <c r="F185">
        <v>0.36</v>
      </c>
      <c r="G185">
        <v>0.45</v>
      </c>
      <c r="H185">
        <v>0.54</v>
      </c>
      <c r="I185">
        <v>0.63</v>
      </c>
      <c r="J185">
        <v>0.72</v>
      </c>
      <c r="K185">
        <v>0.80999999999999905</v>
      </c>
      <c r="L185" s="5">
        <v>0.9</v>
      </c>
      <c r="N185" s="13" t="s">
        <v>259</v>
      </c>
      <c r="O185">
        <v>0</v>
      </c>
      <c r="P185">
        <v>0.09</v>
      </c>
      <c r="Q185">
        <v>0.18</v>
      </c>
      <c r="R185">
        <v>0.27</v>
      </c>
      <c r="S185">
        <v>0.36</v>
      </c>
      <c r="T185">
        <v>0.45</v>
      </c>
      <c r="U185">
        <v>0.54</v>
      </c>
      <c r="V185">
        <v>0.63</v>
      </c>
      <c r="W185">
        <v>0.72</v>
      </c>
      <c r="X185">
        <v>0.80999999999999905</v>
      </c>
      <c r="Y185" s="5">
        <v>0.9</v>
      </c>
      <c r="AA185" s="13" t="s">
        <v>259</v>
      </c>
      <c r="AB185">
        <v>0</v>
      </c>
      <c r="AC185">
        <v>0.09</v>
      </c>
      <c r="AD185">
        <v>0.18</v>
      </c>
      <c r="AE185">
        <v>0.27</v>
      </c>
      <c r="AF185">
        <v>0.36</v>
      </c>
      <c r="AG185">
        <v>0.45</v>
      </c>
      <c r="AH185">
        <v>0.54</v>
      </c>
      <c r="AI185">
        <v>0.63</v>
      </c>
      <c r="AJ185">
        <v>0.72</v>
      </c>
      <c r="AK185">
        <v>0.80999999999999905</v>
      </c>
      <c r="AL185" s="5">
        <v>0.9</v>
      </c>
      <c r="AN185" s="13" t="s">
        <v>259</v>
      </c>
      <c r="AO185">
        <v>0</v>
      </c>
      <c r="AP185">
        <v>0.09</v>
      </c>
      <c r="AQ185">
        <v>0.18</v>
      </c>
      <c r="AR185">
        <v>0.27</v>
      </c>
      <c r="AS185">
        <v>0.36</v>
      </c>
      <c r="AT185">
        <v>0.45</v>
      </c>
      <c r="AU185">
        <v>0.54</v>
      </c>
      <c r="AV185">
        <v>0.63</v>
      </c>
      <c r="AW185">
        <v>0.72</v>
      </c>
      <c r="AX185">
        <v>0.80999999999999905</v>
      </c>
      <c r="AY185" s="5">
        <v>0.9</v>
      </c>
      <c r="BA185" s="13" t="s">
        <v>259</v>
      </c>
      <c r="BB185">
        <v>0</v>
      </c>
      <c r="BC185">
        <v>0.09</v>
      </c>
      <c r="BD185">
        <v>0.18</v>
      </c>
      <c r="BE185">
        <v>0.27</v>
      </c>
      <c r="BF185">
        <v>0.36</v>
      </c>
      <c r="BG185">
        <v>0.45</v>
      </c>
      <c r="BH185">
        <v>0.54</v>
      </c>
      <c r="BI185">
        <v>0.63</v>
      </c>
      <c r="BJ185">
        <v>0.72</v>
      </c>
      <c r="BK185">
        <v>0.80999999999999905</v>
      </c>
      <c r="BL185" s="5">
        <v>0.9</v>
      </c>
      <c r="BN185" s="13" t="s">
        <v>259</v>
      </c>
      <c r="BO185">
        <v>0</v>
      </c>
      <c r="BP185">
        <v>0.09</v>
      </c>
      <c r="BQ185">
        <v>0.18</v>
      </c>
      <c r="BR185">
        <v>0.27</v>
      </c>
      <c r="BS185">
        <v>0.36</v>
      </c>
      <c r="BT185">
        <v>0.45</v>
      </c>
      <c r="BU185">
        <v>0.54</v>
      </c>
      <c r="BV185">
        <v>0.63</v>
      </c>
      <c r="BW185">
        <v>0.72</v>
      </c>
      <c r="BX185">
        <v>0.80999999999999905</v>
      </c>
      <c r="BY185" s="5">
        <v>0.9</v>
      </c>
      <c r="CA185" s="13" t="s">
        <v>259</v>
      </c>
      <c r="CB185">
        <v>0</v>
      </c>
      <c r="CC185">
        <v>0.09</v>
      </c>
      <c r="CD185">
        <v>0.18</v>
      </c>
      <c r="CE185">
        <v>0.27</v>
      </c>
      <c r="CF185">
        <v>0.36</v>
      </c>
      <c r="CG185">
        <v>0.45</v>
      </c>
      <c r="CH185">
        <v>0.54</v>
      </c>
      <c r="CI185">
        <v>0.63</v>
      </c>
      <c r="CJ185">
        <v>0.72</v>
      </c>
      <c r="CK185">
        <v>0.80999999999999905</v>
      </c>
      <c r="CL185" s="5">
        <v>0.9</v>
      </c>
      <c r="CN185" s="13" t="s">
        <v>259</v>
      </c>
      <c r="CO185">
        <v>0</v>
      </c>
      <c r="CP185">
        <v>0.09</v>
      </c>
      <c r="CQ185">
        <v>0.18</v>
      </c>
      <c r="CR185">
        <v>0.27</v>
      </c>
      <c r="CS185">
        <v>0.36</v>
      </c>
      <c r="CT185">
        <v>0.45</v>
      </c>
      <c r="CU185">
        <v>0.54</v>
      </c>
      <c r="CV185">
        <v>0.63</v>
      </c>
      <c r="CW185">
        <v>0.72</v>
      </c>
      <c r="CX185">
        <v>0.80999999999999905</v>
      </c>
      <c r="CY185" s="5">
        <v>0.9</v>
      </c>
      <c r="DA185" s="13" t="s">
        <v>259</v>
      </c>
      <c r="DB185">
        <v>0</v>
      </c>
      <c r="DC185">
        <v>0.09</v>
      </c>
      <c r="DD185">
        <v>0.18</v>
      </c>
      <c r="DE185">
        <v>0.27</v>
      </c>
      <c r="DF185">
        <v>0.36</v>
      </c>
      <c r="DG185">
        <v>0.45</v>
      </c>
      <c r="DH185">
        <v>0.54</v>
      </c>
      <c r="DI185">
        <v>0.63</v>
      </c>
      <c r="DJ185">
        <v>0.72</v>
      </c>
      <c r="DK185">
        <v>0.80999999999999905</v>
      </c>
      <c r="DL185" s="5">
        <v>0.9</v>
      </c>
      <c r="DN185" s="13" t="s">
        <v>259</v>
      </c>
      <c r="DO185">
        <v>0</v>
      </c>
      <c r="DP185">
        <v>0.09</v>
      </c>
      <c r="DQ185">
        <v>0.18</v>
      </c>
      <c r="DR185">
        <v>0.27</v>
      </c>
      <c r="DS185">
        <v>0.36</v>
      </c>
      <c r="DT185">
        <v>0.45</v>
      </c>
      <c r="DU185">
        <v>0.54</v>
      </c>
      <c r="DV185">
        <v>0.63</v>
      </c>
      <c r="DW185">
        <v>0.72</v>
      </c>
      <c r="DX185">
        <v>0.80999999999999905</v>
      </c>
      <c r="DY185" s="5">
        <v>0.9</v>
      </c>
      <c r="EA185" s="13" t="s">
        <v>259</v>
      </c>
      <c r="EB185">
        <v>0</v>
      </c>
      <c r="EC185">
        <v>0.09</v>
      </c>
      <c r="ED185">
        <v>0.18</v>
      </c>
      <c r="EE185">
        <v>0.27</v>
      </c>
      <c r="EF185">
        <v>0.36</v>
      </c>
      <c r="EG185">
        <v>0.45</v>
      </c>
      <c r="EH185">
        <v>0.54</v>
      </c>
      <c r="EI185">
        <v>0.63</v>
      </c>
      <c r="EJ185">
        <v>0.72</v>
      </c>
      <c r="EK185">
        <v>0.80999999999999905</v>
      </c>
      <c r="EL185" s="5">
        <v>0.9</v>
      </c>
      <c r="EN185" s="13" t="s">
        <v>259</v>
      </c>
      <c r="EO185">
        <v>0</v>
      </c>
      <c r="EP185">
        <v>0.09</v>
      </c>
      <c r="EQ185">
        <v>0.18</v>
      </c>
      <c r="ER185">
        <v>0.27</v>
      </c>
      <c r="ES185">
        <v>0.36</v>
      </c>
      <c r="ET185">
        <v>0.45</v>
      </c>
      <c r="EU185">
        <v>0.54</v>
      </c>
      <c r="EV185">
        <v>0.63</v>
      </c>
      <c r="EW185">
        <v>0.72</v>
      </c>
      <c r="EX185">
        <v>0.80999999999999905</v>
      </c>
      <c r="EY185" s="5">
        <v>0.9</v>
      </c>
      <c r="FA185" s="13" t="s">
        <v>259</v>
      </c>
      <c r="FB185">
        <v>0</v>
      </c>
      <c r="FC185">
        <v>0.09</v>
      </c>
      <c r="FD185">
        <v>0.18</v>
      </c>
      <c r="FE185">
        <v>0.27</v>
      </c>
      <c r="FF185">
        <v>0.36</v>
      </c>
      <c r="FG185">
        <v>0.45</v>
      </c>
      <c r="FH185">
        <v>0.54</v>
      </c>
      <c r="FI185">
        <v>0.63</v>
      </c>
      <c r="FJ185">
        <v>0.72</v>
      </c>
      <c r="FK185">
        <v>0.80999999999999905</v>
      </c>
      <c r="FL185" s="5">
        <v>0.9</v>
      </c>
      <c r="FN185" s="13" t="s">
        <v>259</v>
      </c>
      <c r="FO185">
        <v>0</v>
      </c>
      <c r="FP185">
        <v>0.09</v>
      </c>
      <c r="FQ185">
        <v>0.18</v>
      </c>
      <c r="FR185">
        <v>0.27</v>
      </c>
      <c r="FS185">
        <v>0.36</v>
      </c>
      <c r="FT185">
        <v>0.45</v>
      </c>
      <c r="FU185">
        <v>0.54</v>
      </c>
      <c r="FV185">
        <v>0.63</v>
      </c>
      <c r="FW185">
        <v>0.72</v>
      </c>
      <c r="FX185">
        <v>0.80999999999999905</v>
      </c>
      <c r="FY185" s="5">
        <v>0.9</v>
      </c>
      <c r="GA185" s="13" t="s">
        <v>259</v>
      </c>
      <c r="GB185">
        <v>0</v>
      </c>
      <c r="GC185">
        <v>0.09</v>
      </c>
      <c r="GD185">
        <v>0.18</v>
      </c>
      <c r="GE185">
        <v>0.27</v>
      </c>
      <c r="GF185">
        <v>0.36</v>
      </c>
      <c r="GG185">
        <v>0.45</v>
      </c>
      <c r="GH185">
        <v>0.54</v>
      </c>
      <c r="GI185">
        <v>0.63</v>
      </c>
      <c r="GJ185">
        <v>0.72</v>
      </c>
      <c r="GK185">
        <v>0.80999999999999905</v>
      </c>
      <c r="GL185" s="5">
        <v>0.9</v>
      </c>
      <c r="GN185" s="13" t="s">
        <v>259</v>
      </c>
      <c r="GO185">
        <v>0</v>
      </c>
      <c r="GP185">
        <v>0.09</v>
      </c>
      <c r="GQ185">
        <v>0.18</v>
      </c>
      <c r="GR185">
        <v>0.27</v>
      </c>
      <c r="GS185">
        <v>0.36</v>
      </c>
      <c r="GT185">
        <v>0.45</v>
      </c>
      <c r="GU185">
        <v>0.54</v>
      </c>
      <c r="GV185">
        <v>0.63</v>
      </c>
      <c r="GW185">
        <v>0.72</v>
      </c>
      <c r="GX185">
        <v>0.80999999999999905</v>
      </c>
      <c r="GY185" s="5">
        <v>0.9</v>
      </c>
      <c r="HA185" s="13" t="s">
        <v>259</v>
      </c>
      <c r="HB185">
        <v>0</v>
      </c>
      <c r="HC185">
        <v>0.09</v>
      </c>
      <c r="HD185">
        <v>0.18</v>
      </c>
      <c r="HE185">
        <v>0.27</v>
      </c>
      <c r="HF185">
        <v>0.36</v>
      </c>
      <c r="HG185">
        <v>0.45</v>
      </c>
      <c r="HH185">
        <v>0.54</v>
      </c>
      <c r="HI185">
        <v>0.63</v>
      </c>
      <c r="HJ185">
        <v>0.72</v>
      </c>
      <c r="HK185">
        <v>0.80999999999999905</v>
      </c>
      <c r="HL185" s="5">
        <v>0.9</v>
      </c>
    </row>
    <row r="186" spans="1:220" x14ac:dyDescent="0.25">
      <c r="A186" s="13">
        <v>0</v>
      </c>
      <c r="B186">
        <v>0</v>
      </c>
      <c r="C186">
        <v>8.8825062689242396E-2</v>
      </c>
      <c r="D186">
        <v>0.16427696047821599</v>
      </c>
      <c r="E186">
        <v>0.22847549565530301</v>
      </c>
      <c r="F186">
        <v>0.28332306066386498</v>
      </c>
      <c r="G186">
        <v>0.33113887279885901</v>
      </c>
      <c r="H186">
        <v>0.37337113333467897</v>
      </c>
      <c r="I186">
        <v>0.411154235761375</v>
      </c>
      <c r="J186">
        <v>0.44555333573528699</v>
      </c>
      <c r="K186">
        <v>0.477451072339032</v>
      </c>
      <c r="L186" s="5">
        <v>0.50757950820346598</v>
      </c>
      <c r="N186" s="13">
        <v>0</v>
      </c>
      <c r="O186">
        <v>0</v>
      </c>
      <c r="P186">
        <v>8.9380876440790902E-2</v>
      </c>
      <c r="Q186">
        <v>0.16521539627420501</v>
      </c>
      <c r="R186">
        <v>0.22964275815452001</v>
      </c>
      <c r="S186">
        <v>0.284583888652156</v>
      </c>
      <c r="T186">
        <v>0.33239887069808099</v>
      </c>
      <c r="U186">
        <v>0.37456079442000201</v>
      </c>
      <c r="V186">
        <v>0.41222746371521501</v>
      </c>
      <c r="W186">
        <v>0.44649219559028203</v>
      </c>
      <c r="X186">
        <v>0.47826491707999302</v>
      </c>
      <c r="Y186" s="5">
        <v>0.50830339475646003</v>
      </c>
      <c r="AA186" s="13">
        <v>0</v>
      </c>
      <c r="AB186">
        <v>0</v>
      </c>
      <c r="AC186">
        <v>8.9019375620403796E-2</v>
      </c>
      <c r="AD186">
        <v>0.16456010687550701</v>
      </c>
      <c r="AE186">
        <v>0.22873828331788401</v>
      </c>
      <c r="AF186">
        <v>0.28345513320190702</v>
      </c>
      <c r="AG186">
        <v>0.33104947673047802</v>
      </c>
      <c r="AH186">
        <v>0.37298864750251698</v>
      </c>
      <c r="AI186">
        <v>0.41043138042874899</v>
      </c>
      <c r="AJ186">
        <v>0.4444750419022</v>
      </c>
      <c r="AK186">
        <v>0.47603683091570698</v>
      </c>
      <c r="AL186" s="5">
        <v>0.50588367323843098</v>
      </c>
      <c r="AN186" s="13">
        <v>0</v>
      </c>
      <c r="AO186">
        <v>0</v>
      </c>
      <c r="AP186">
        <v>8.9584898767424204E-2</v>
      </c>
      <c r="AQ186">
        <v>0.165544250108831</v>
      </c>
      <c r="AR186">
        <v>0.23000689657767401</v>
      </c>
      <c r="AS186">
        <v>0.28488626559314101</v>
      </c>
      <c r="AT186">
        <v>0.33255272087514898</v>
      </c>
      <c r="AU186">
        <v>0.37449278249878998</v>
      </c>
      <c r="AV186">
        <v>0.41188365957227602</v>
      </c>
      <c r="AW186">
        <v>0.445846547032689</v>
      </c>
      <c r="AX186">
        <v>0.47732293821400401</v>
      </c>
      <c r="AY186" s="5">
        <v>0.50710384459809998</v>
      </c>
      <c r="BA186" s="13">
        <v>0</v>
      </c>
      <c r="BB186">
        <v>0</v>
      </c>
      <c r="BC186">
        <v>9.0132561798378197E-2</v>
      </c>
      <c r="BD186">
        <v>0.16651132658366</v>
      </c>
      <c r="BE186">
        <v>0.23127356229420901</v>
      </c>
      <c r="BF186">
        <v>0.286340922288843</v>
      </c>
      <c r="BG186">
        <v>0.33410960708141901</v>
      </c>
      <c r="BH186">
        <v>0.376082329967521</v>
      </c>
      <c r="BI186">
        <v>0.41345187970960201</v>
      </c>
      <c r="BJ186">
        <v>0.44736079542881302</v>
      </c>
      <c r="BK186">
        <v>0.478773065177656</v>
      </c>
      <c r="BL186" s="5">
        <v>0.50850268340090998</v>
      </c>
      <c r="BN186" s="13">
        <v>0</v>
      </c>
      <c r="BO186">
        <v>0</v>
      </c>
      <c r="BP186">
        <v>0.12992764047605199</v>
      </c>
      <c r="BQ186">
        <v>0.17495273867775599</v>
      </c>
      <c r="BR186">
        <v>0.24462113269097299</v>
      </c>
      <c r="BS186">
        <v>0.30444517411630601</v>
      </c>
      <c r="BT186">
        <v>0.35636953495685297</v>
      </c>
      <c r="BU186">
        <v>0.40172279495781799</v>
      </c>
      <c r="BV186">
        <v>0.441630679286864</v>
      </c>
      <c r="BW186">
        <v>0.47719908515924397</v>
      </c>
      <c r="BX186">
        <v>0.50941902655194304</v>
      </c>
      <c r="BY186" s="5">
        <v>0.53918460802229895</v>
      </c>
      <c r="CA186" s="13">
        <v>0</v>
      </c>
      <c r="CB186">
        <v>0</v>
      </c>
      <c r="CC186">
        <v>9.0417150622532499E-2</v>
      </c>
      <c r="CD186">
        <v>0.167045277471009</v>
      </c>
      <c r="CE186">
        <v>0.232000960032783</v>
      </c>
      <c r="CF186">
        <v>0.28718859434078797</v>
      </c>
      <c r="CG186">
        <v>0.33499640657950203</v>
      </c>
      <c r="CH186">
        <v>0.37693167402125299</v>
      </c>
      <c r="CI186">
        <v>0.41419562395309401</v>
      </c>
      <c r="CJ186">
        <v>0.44794857173332697</v>
      </c>
      <c r="CK186">
        <v>0.47917798157609598</v>
      </c>
      <c r="CL186" s="5">
        <v>0.50872543147720595</v>
      </c>
      <c r="CN186" s="13">
        <v>0</v>
      </c>
      <c r="CO186">
        <v>0</v>
      </c>
      <c r="CP186">
        <v>9.9499281849836099E-2</v>
      </c>
      <c r="CQ186">
        <v>0.181029749449299</v>
      </c>
      <c r="CR186">
        <v>0.24751870207145299</v>
      </c>
      <c r="CS186">
        <v>0.30161117998380299</v>
      </c>
      <c r="CT186">
        <v>0.34561872186286502</v>
      </c>
      <c r="CU186">
        <v>0.381502996365498</v>
      </c>
      <c r="CV186">
        <v>0.410888787094846</v>
      </c>
      <c r="CW186">
        <v>0.43536575924584903</v>
      </c>
      <c r="CX186">
        <v>0.46015927302091397</v>
      </c>
      <c r="CY186" s="5">
        <v>0.48362408947171498</v>
      </c>
      <c r="DA186" s="13">
        <v>0</v>
      </c>
      <c r="DB186">
        <v>0</v>
      </c>
      <c r="DC186">
        <v>9.1464535437437003E-2</v>
      </c>
      <c r="DD186">
        <v>0.168971229792059</v>
      </c>
      <c r="DE186">
        <v>0.234634543219572</v>
      </c>
      <c r="DF186">
        <v>0.290358303609561</v>
      </c>
      <c r="DG186">
        <v>0.33855927396957602</v>
      </c>
      <c r="DH186">
        <v>0.38075504410300498</v>
      </c>
      <c r="DI186">
        <v>0.41816719591553297</v>
      </c>
      <c r="DJ186">
        <v>0.45198496764992702</v>
      </c>
      <c r="DK186">
        <v>0.48322957926126398</v>
      </c>
      <c r="DL186" s="5">
        <v>0.512780228062793</v>
      </c>
      <c r="DN186" s="13">
        <v>0</v>
      </c>
      <c r="DO186">
        <v>0</v>
      </c>
      <c r="DP186">
        <v>9.5584859271150902E-2</v>
      </c>
      <c r="DQ186">
        <v>0.17679470507509501</v>
      </c>
      <c r="DR186">
        <v>0.24569855818681799</v>
      </c>
      <c r="DS186">
        <v>0.30416601903455998</v>
      </c>
      <c r="DT186">
        <v>0.35465593508722798</v>
      </c>
      <c r="DU186">
        <v>0.39870468573071</v>
      </c>
      <c r="DV186">
        <v>0.43756364382118501</v>
      </c>
      <c r="DW186">
        <v>0.47248694028370702</v>
      </c>
      <c r="DX186">
        <v>0.504580799420703</v>
      </c>
      <c r="DY186" s="5">
        <v>0.53482837589768095</v>
      </c>
      <c r="EA186" s="13">
        <v>0</v>
      </c>
      <c r="EB186">
        <v>0</v>
      </c>
      <c r="EC186">
        <v>0.12992764047605199</v>
      </c>
      <c r="ED186">
        <v>0.17601596242701401</v>
      </c>
      <c r="EE186">
        <v>0.24597657443469401</v>
      </c>
      <c r="EF186">
        <v>0.30596789332812202</v>
      </c>
      <c r="EG186">
        <v>0.358036090253259</v>
      </c>
      <c r="EH186">
        <v>0.40354115936793999</v>
      </c>
      <c r="EI186">
        <v>0.44362783347892798</v>
      </c>
      <c r="EJ186">
        <v>0.47943334786742597</v>
      </c>
      <c r="EK186">
        <v>0.51197837349265096</v>
      </c>
      <c r="EL186" s="5">
        <v>0.54218609264936102</v>
      </c>
      <c r="EN186" s="13">
        <v>0</v>
      </c>
      <c r="EO186">
        <v>0</v>
      </c>
      <c r="EP186">
        <v>0.12992764047605199</v>
      </c>
      <c r="EQ186">
        <v>0.17601596242701401</v>
      </c>
      <c r="ER186">
        <v>0.24597657443469401</v>
      </c>
      <c r="ES186">
        <v>0.30596789332812202</v>
      </c>
      <c r="ET186">
        <v>0.358036090253259</v>
      </c>
      <c r="EU186">
        <v>0.40354115936793999</v>
      </c>
      <c r="EV186">
        <v>0.44362783347892798</v>
      </c>
      <c r="EW186">
        <v>0.47943334786742597</v>
      </c>
      <c r="EX186">
        <v>0.51197837349265096</v>
      </c>
      <c r="EY186" s="5">
        <v>0.54218609264936102</v>
      </c>
      <c r="FA186" s="13">
        <v>0</v>
      </c>
      <c r="FB186">
        <v>0</v>
      </c>
      <c r="FC186">
        <v>9.2440803890186399E-2</v>
      </c>
      <c r="FD186">
        <v>0.17080355933967301</v>
      </c>
      <c r="FE186">
        <v>0.23719491893504399</v>
      </c>
      <c r="FF186">
        <v>0.29350859108556498</v>
      </c>
      <c r="FG186">
        <v>0.34217371664971202</v>
      </c>
      <c r="FH186">
        <v>0.38471367577402099</v>
      </c>
      <c r="FI186">
        <v>0.42236213633788799</v>
      </c>
      <c r="FJ186">
        <v>0.45632969388858102</v>
      </c>
      <c r="FK186">
        <v>0.48766460987287602</v>
      </c>
      <c r="FL186" s="5">
        <v>0.51727804956433099</v>
      </c>
      <c r="FN186" s="13">
        <v>0</v>
      </c>
      <c r="FO186">
        <v>0</v>
      </c>
      <c r="FP186">
        <v>9.3931980535953793E-2</v>
      </c>
      <c r="FQ186">
        <v>0.17360257589161199</v>
      </c>
      <c r="FR186">
        <v>0.24110676538457501</v>
      </c>
      <c r="FS186">
        <v>0.29833408946287898</v>
      </c>
      <c r="FT186">
        <v>0.34773937679301797</v>
      </c>
      <c r="FU186">
        <v>0.39085649668247002</v>
      </c>
      <c r="FV186">
        <v>0.42893019457710302</v>
      </c>
      <c r="FW186">
        <v>0.463227145181</v>
      </c>
      <c r="FX186">
        <v>0.49485662357336502</v>
      </c>
      <c r="FY186" s="5">
        <v>0.52473255377718497</v>
      </c>
      <c r="GA186" s="13">
        <v>0</v>
      </c>
      <c r="GB186">
        <v>0</v>
      </c>
      <c r="GC186">
        <v>9.7338597866291093E-2</v>
      </c>
      <c r="GD186">
        <v>0.18017008142709601</v>
      </c>
      <c r="GE186">
        <v>0.250572085424214</v>
      </c>
      <c r="GF186">
        <v>0.31041544517903202</v>
      </c>
      <c r="GG186">
        <v>0.36218799990994199</v>
      </c>
      <c r="GH186">
        <v>0.40742337868642903</v>
      </c>
      <c r="GI186">
        <v>0.44737161065667103</v>
      </c>
      <c r="GJ186">
        <v>0.48329886730170502</v>
      </c>
      <c r="GK186">
        <v>0.51633275951731905</v>
      </c>
      <c r="GL186" s="5">
        <v>0.54748846714455102</v>
      </c>
      <c r="GN186" s="13">
        <v>0</v>
      </c>
      <c r="GO186">
        <v>0</v>
      </c>
      <c r="GP186">
        <v>0.12992764047605199</v>
      </c>
      <c r="GQ186">
        <v>0.17739663039393</v>
      </c>
      <c r="GR186">
        <v>0.247731339494009</v>
      </c>
      <c r="GS186">
        <v>0.30793203450093598</v>
      </c>
      <c r="GT186">
        <v>0.36017904778263099</v>
      </c>
      <c r="GU186">
        <v>0.40587377618589998</v>
      </c>
      <c r="GV186">
        <v>0.44618578633212802</v>
      </c>
      <c r="GW186">
        <v>0.48229311834869898</v>
      </c>
      <c r="GX186">
        <v>0.515254686402568</v>
      </c>
      <c r="GY186" s="5">
        <v>0.54603075415950697</v>
      </c>
      <c r="HA186" s="13">
        <v>0</v>
      </c>
      <c r="HB186">
        <v>0</v>
      </c>
      <c r="HC186">
        <v>9.73659839211138E-2</v>
      </c>
      <c r="HD186">
        <v>0.18034455381359701</v>
      </c>
      <c r="HE186">
        <v>0.25104236630414301</v>
      </c>
      <c r="HF186">
        <v>0.31129906431152898</v>
      </c>
      <c r="HG186">
        <v>0.36354925091246398</v>
      </c>
      <c r="HH186">
        <v>0.40928164573460801</v>
      </c>
      <c r="HI186">
        <v>0.44971457524495601</v>
      </c>
      <c r="HJ186">
        <v>0.48609516540139802</v>
      </c>
      <c r="HK186">
        <v>0.51954300076442195</v>
      </c>
      <c r="HL186" s="5">
        <v>0.551073997250209</v>
      </c>
    </row>
    <row r="187" spans="1:220" x14ac:dyDescent="0.25">
      <c r="A187" s="13">
        <v>1400</v>
      </c>
      <c r="B187">
        <v>0</v>
      </c>
      <c r="C187">
        <v>8.7612832968304299E-2</v>
      </c>
      <c r="D187">
        <v>0.16230393211354899</v>
      </c>
      <c r="E187">
        <v>0.22608830379527001</v>
      </c>
      <c r="F187">
        <v>0.28084761351278598</v>
      </c>
      <c r="G187">
        <v>0.32882731534486198</v>
      </c>
      <c r="H187">
        <v>0.37116615101970601</v>
      </c>
      <c r="I187">
        <v>0.40909191777989901</v>
      </c>
      <c r="J187">
        <v>0.443630548131483</v>
      </c>
      <c r="K187">
        <v>0.47563445040680402</v>
      </c>
      <c r="L187" s="5">
        <v>0.50581207576015597</v>
      </c>
      <c r="N187" s="13">
        <v>1400</v>
      </c>
      <c r="O187">
        <v>0</v>
      </c>
      <c r="P187">
        <v>8.8029008061984299E-2</v>
      </c>
      <c r="Q187">
        <v>0.16299403910416499</v>
      </c>
      <c r="R187">
        <v>0.22692384587973199</v>
      </c>
      <c r="S187">
        <v>0.28171529166297299</v>
      </c>
      <c r="T187">
        <v>0.32964757565963898</v>
      </c>
      <c r="U187">
        <v>0.37187365912585602</v>
      </c>
      <c r="V187">
        <v>0.40964584741160098</v>
      </c>
      <c r="W187">
        <v>0.44401554048160502</v>
      </c>
      <c r="X187">
        <v>0.475860345620991</v>
      </c>
      <c r="Y187" s="5">
        <v>0.50591277312930305</v>
      </c>
      <c r="AA187" s="13">
        <v>1400</v>
      </c>
      <c r="AB187">
        <v>0</v>
      </c>
      <c r="AC187">
        <v>8.7556829308311795E-2</v>
      </c>
      <c r="AD187">
        <v>0.162136782697482</v>
      </c>
      <c r="AE187">
        <v>0.22574269367897801</v>
      </c>
      <c r="AF187">
        <v>0.28024789453801202</v>
      </c>
      <c r="AG187">
        <v>0.32790539269260599</v>
      </c>
      <c r="AH187">
        <v>0.36986392164182802</v>
      </c>
      <c r="AI187">
        <v>0.40737290111431501</v>
      </c>
      <c r="AJ187">
        <v>0.44148603147715298</v>
      </c>
      <c r="AK187">
        <v>0.47308679219644501</v>
      </c>
      <c r="AL187" s="5">
        <v>0.50291573740344597</v>
      </c>
      <c r="AN187" s="13">
        <v>1400</v>
      </c>
      <c r="AO187">
        <v>0</v>
      </c>
      <c r="AP187">
        <v>8.80109014339365E-2</v>
      </c>
      <c r="AQ187">
        <v>0.16292374296498899</v>
      </c>
      <c r="AR187">
        <v>0.226749526665116</v>
      </c>
      <c r="AS187">
        <v>0.28137096133970801</v>
      </c>
      <c r="AT187">
        <v>0.32906651927572</v>
      </c>
      <c r="AU187">
        <v>0.37099458986721001</v>
      </c>
      <c r="AV187">
        <v>0.408423773387175</v>
      </c>
      <c r="AW187">
        <v>0.44242887391234398</v>
      </c>
      <c r="AX187">
        <v>0.47391544545174102</v>
      </c>
      <c r="AY187" s="5">
        <v>0.50364631772972701</v>
      </c>
      <c r="BA187" s="13">
        <v>1400</v>
      </c>
      <c r="BB187">
        <v>0</v>
      </c>
      <c r="BC187">
        <v>8.8459799049456195E-2</v>
      </c>
      <c r="BD187">
        <v>0.16371645135853799</v>
      </c>
      <c r="BE187">
        <v>0.22778532596626799</v>
      </c>
      <c r="BF187">
        <v>0.28255464769543598</v>
      </c>
      <c r="BG187">
        <v>0.330323532591761</v>
      </c>
      <c r="BH187">
        <v>0.37225740206819302</v>
      </c>
      <c r="BI187">
        <v>0.40964106237711301</v>
      </c>
      <c r="BJ187">
        <v>0.44356796254377701</v>
      </c>
      <c r="BK187">
        <v>0.47496388485857399</v>
      </c>
      <c r="BL187" s="5">
        <v>0.50461274083110597</v>
      </c>
      <c r="BN187" s="13">
        <v>1400</v>
      </c>
      <c r="BO187">
        <v>0</v>
      </c>
      <c r="BP187">
        <v>9.2826895323653999E-2</v>
      </c>
      <c r="BQ187">
        <v>0.172800858689341</v>
      </c>
      <c r="BR187">
        <v>0.24162673125010201</v>
      </c>
      <c r="BS187">
        <v>0.30090198788912897</v>
      </c>
      <c r="BT187">
        <v>0.35249292551411199</v>
      </c>
      <c r="BU187">
        <v>0.39750298418979602</v>
      </c>
      <c r="BV187">
        <v>0.437115968603357</v>
      </c>
      <c r="BW187">
        <v>0.47238856991968098</v>
      </c>
      <c r="BX187">
        <v>0.50426554396519696</v>
      </c>
      <c r="BY187" s="5">
        <v>0.53359691921463404</v>
      </c>
      <c r="CA187" s="13">
        <v>1400</v>
      </c>
      <c r="CB187">
        <v>0</v>
      </c>
      <c r="CC187">
        <v>8.8598447036135897E-2</v>
      </c>
      <c r="CD187">
        <v>0.163988113650298</v>
      </c>
      <c r="CE187">
        <v>0.228159264146469</v>
      </c>
      <c r="CF187">
        <v>0.28297736252750799</v>
      </c>
      <c r="CG187">
        <v>0.33072833780976202</v>
      </c>
      <c r="CH187">
        <v>0.37257500354226902</v>
      </c>
      <c r="CI187">
        <v>0.40980811293250902</v>
      </c>
      <c r="CJ187">
        <v>0.44353490803109802</v>
      </c>
      <c r="CK187">
        <v>0.47470109079192502</v>
      </c>
      <c r="CL187" s="5">
        <v>0.50411500629319606</v>
      </c>
      <c r="CN187" s="13">
        <v>1400</v>
      </c>
      <c r="CO187">
        <v>0</v>
      </c>
      <c r="CP187">
        <v>9.7443812441935299E-2</v>
      </c>
      <c r="CQ187">
        <v>0.177629246577413</v>
      </c>
      <c r="CR187">
        <v>0.24330726880273201</v>
      </c>
      <c r="CS187">
        <v>0.29697297342599899</v>
      </c>
      <c r="CT187">
        <v>0.340817374491657</v>
      </c>
      <c r="CU187">
        <v>0.37671026503800098</v>
      </c>
      <c r="CV187">
        <v>0.40620972682894602</v>
      </c>
      <c r="CW187">
        <v>0.43121380628422601</v>
      </c>
      <c r="CX187">
        <v>0.45554801519556398</v>
      </c>
      <c r="CY187" s="5">
        <v>0.478273373013958</v>
      </c>
      <c r="DA187" s="13">
        <v>1400</v>
      </c>
      <c r="DB187">
        <v>0</v>
      </c>
      <c r="DC187">
        <v>8.9527851615687201E-2</v>
      </c>
      <c r="DD187">
        <v>0.16570687763373601</v>
      </c>
      <c r="DE187">
        <v>0.230520543460287</v>
      </c>
      <c r="DF187">
        <v>0.28583295622066102</v>
      </c>
      <c r="DG187">
        <v>0.33394366583792401</v>
      </c>
      <c r="DH187">
        <v>0.376021089970071</v>
      </c>
      <c r="DI187">
        <v>0.41337412214147401</v>
      </c>
      <c r="DJ187">
        <v>0.44713434378970202</v>
      </c>
      <c r="DK187">
        <v>0.478276934185349</v>
      </c>
      <c r="DL187" s="5">
        <v>0.50764386537698902</v>
      </c>
      <c r="DN187" s="13">
        <v>1400</v>
      </c>
      <c r="DO187">
        <v>0</v>
      </c>
      <c r="DP187">
        <v>9.3528459182512805E-2</v>
      </c>
      <c r="DQ187">
        <v>0.17332706789944299</v>
      </c>
      <c r="DR187">
        <v>0.241326997717038</v>
      </c>
      <c r="DS187">
        <v>0.29935595663138298</v>
      </c>
      <c r="DT187">
        <v>0.34973619692286401</v>
      </c>
      <c r="DU187">
        <v>0.393629127062603</v>
      </c>
      <c r="DV187">
        <v>0.43237707871842301</v>
      </c>
      <c r="DW187">
        <v>0.46716600139360198</v>
      </c>
      <c r="DX187">
        <v>0.49904468821363801</v>
      </c>
      <c r="DY187" s="5">
        <v>0.52894660752909095</v>
      </c>
      <c r="EA187" s="13">
        <v>1400</v>
      </c>
      <c r="EB187">
        <v>0</v>
      </c>
      <c r="EC187">
        <v>9.3524110060834303E-2</v>
      </c>
      <c r="ED187">
        <v>0.17397735500516101</v>
      </c>
      <c r="EE187">
        <v>0.24311588825539199</v>
      </c>
      <c r="EF187">
        <v>0.30258522003327198</v>
      </c>
      <c r="EG187">
        <v>0.35435044400689703</v>
      </c>
      <c r="EH187">
        <v>0.39952151870081598</v>
      </c>
      <c r="EI187">
        <v>0.43931483371310098</v>
      </c>
      <c r="EJ187">
        <v>0.47481644522486399</v>
      </c>
      <c r="EK187">
        <v>0.50699856347565797</v>
      </c>
      <c r="EL187" s="5">
        <v>0.53673792334576298</v>
      </c>
      <c r="EN187" s="13">
        <v>1400</v>
      </c>
      <c r="EO187">
        <v>0</v>
      </c>
      <c r="EP187">
        <v>9.3524110060834303E-2</v>
      </c>
      <c r="EQ187">
        <v>0.17397735500516101</v>
      </c>
      <c r="ER187">
        <v>0.24311588825539199</v>
      </c>
      <c r="ES187">
        <v>0.30258522003327198</v>
      </c>
      <c r="ET187">
        <v>0.35435044400689703</v>
      </c>
      <c r="EU187">
        <v>0.39952151870081598</v>
      </c>
      <c r="EV187">
        <v>0.43931483371310098</v>
      </c>
      <c r="EW187">
        <v>0.47481644522486399</v>
      </c>
      <c r="EX187">
        <v>0.50699856347565797</v>
      </c>
      <c r="EY187" s="5">
        <v>0.53673792334576298</v>
      </c>
      <c r="FA187" s="13">
        <v>1400</v>
      </c>
      <c r="FB187">
        <v>0</v>
      </c>
      <c r="FC187">
        <v>9.0425536777318502E-2</v>
      </c>
      <c r="FD187">
        <v>0.16740364226485499</v>
      </c>
      <c r="FE187">
        <v>0.23290327361706101</v>
      </c>
      <c r="FF187">
        <v>0.28877851877335903</v>
      </c>
      <c r="FG187">
        <v>0.33733263443024403</v>
      </c>
      <c r="FH187">
        <v>0.37973418512775098</v>
      </c>
      <c r="FI187">
        <v>0.41730307131410699</v>
      </c>
      <c r="FJ187">
        <v>0.45118837866209999</v>
      </c>
      <c r="FK187">
        <v>0.48238847736181101</v>
      </c>
      <c r="FL187" s="5">
        <v>0.51177346219169395</v>
      </c>
      <c r="FN187" s="13">
        <v>1400</v>
      </c>
      <c r="FO187">
        <v>0</v>
      </c>
      <c r="FP187">
        <v>9.1856945984977803E-2</v>
      </c>
      <c r="FQ187">
        <v>0.17009642610338199</v>
      </c>
      <c r="FR187">
        <v>0.23667710841651801</v>
      </c>
      <c r="FS187">
        <v>0.293447253511255</v>
      </c>
      <c r="FT187">
        <v>0.342730061324166</v>
      </c>
      <c r="FU187">
        <v>0.38570300460111201</v>
      </c>
      <c r="FV187">
        <v>0.42372997840719601</v>
      </c>
      <c r="FW187">
        <v>0.45796221842950102</v>
      </c>
      <c r="FX187">
        <v>0.48942668512866599</v>
      </c>
      <c r="FY187" s="5">
        <v>0.51902713189477101</v>
      </c>
      <c r="GA187" s="13">
        <v>1400</v>
      </c>
      <c r="GB187">
        <v>0</v>
      </c>
      <c r="GC187">
        <v>9.5494982344703994E-2</v>
      </c>
      <c r="GD187">
        <v>0.17710183279481501</v>
      </c>
      <c r="GE187">
        <v>0.24674764735423901</v>
      </c>
      <c r="GF187">
        <v>0.30626049796553501</v>
      </c>
      <c r="GG187">
        <v>0.35798602019393799</v>
      </c>
      <c r="GH187">
        <v>0.40308113984696498</v>
      </c>
      <c r="GI187">
        <v>0.442898976341429</v>
      </c>
      <c r="GJ187">
        <v>0.47864200149373498</v>
      </c>
      <c r="GK187">
        <v>0.51138244910052399</v>
      </c>
      <c r="GL187" s="5">
        <v>0.54208510038632296</v>
      </c>
      <c r="GN187" s="13">
        <v>1400</v>
      </c>
      <c r="GO187">
        <v>0</v>
      </c>
      <c r="GP187">
        <v>9.4438214356095798E-2</v>
      </c>
      <c r="GQ187">
        <v>0.17551636213612901</v>
      </c>
      <c r="GR187">
        <v>0.24505875792411499</v>
      </c>
      <c r="GS187">
        <v>0.304774818554511</v>
      </c>
      <c r="GT187">
        <v>0.35676068558479002</v>
      </c>
      <c r="GU187">
        <v>0.40213493240758102</v>
      </c>
      <c r="GV187">
        <v>0.44215690754770998</v>
      </c>
      <c r="GW187">
        <v>0.477951109659983</v>
      </c>
      <c r="GX187">
        <v>0.51052536809460902</v>
      </c>
      <c r="GY187" s="5">
        <v>0.54079070597455303</v>
      </c>
      <c r="HA187" s="13">
        <v>1400</v>
      </c>
      <c r="HB187">
        <v>0</v>
      </c>
      <c r="HC187">
        <v>9.5882306690473595E-2</v>
      </c>
      <c r="HD187">
        <v>0.177896451359665</v>
      </c>
      <c r="HE187">
        <v>0.247973130095581</v>
      </c>
      <c r="HF187">
        <v>0.30793405182101002</v>
      </c>
      <c r="HG187">
        <v>0.36010777888483197</v>
      </c>
      <c r="HH187">
        <v>0.40563802348227701</v>
      </c>
      <c r="HI187">
        <v>0.44586456144784498</v>
      </c>
      <c r="HJ187">
        <v>0.48198084995011198</v>
      </c>
      <c r="HK187">
        <v>0.51505524750292797</v>
      </c>
      <c r="HL187" s="5">
        <v>0.54605380734993503</v>
      </c>
    </row>
    <row r="188" spans="1:220" x14ac:dyDescent="0.25">
      <c r="A188" s="13">
        <v>2800</v>
      </c>
      <c r="B188">
        <v>0</v>
      </c>
      <c r="C188">
        <v>8.6388641546495504E-2</v>
      </c>
      <c r="D188">
        <v>0.16029975507522101</v>
      </c>
      <c r="E188">
        <v>0.22364687221317001</v>
      </c>
      <c r="F188">
        <v>0.27841786153152698</v>
      </c>
      <c r="G188">
        <v>0.326391042992903</v>
      </c>
      <c r="H188">
        <v>0.36881360953789499</v>
      </c>
      <c r="I188">
        <v>0.40686346348841501</v>
      </c>
      <c r="J188">
        <v>0.44152788958273298</v>
      </c>
      <c r="K188">
        <v>0.473629430884344</v>
      </c>
      <c r="L188" s="5">
        <v>0.50385319405092199</v>
      </c>
      <c r="N188" s="13">
        <v>2800</v>
      </c>
      <c r="O188">
        <v>0</v>
      </c>
      <c r="P188">
        <v>8.6652942369272595E-2</v>
      </c>
      <c r="Q188">
        <v>0.16071777805510101</v>
      </c>
      <c r="R188">
        <v>0.224116269423982</v>
      </c>
      <c r="S188">
        <v>0.27885018796774602</v>
      </c>
      <c r="T188">
        <v>0.326715698661322</v>
      </c>
      <c r="U188">
        <v>0.36897510186566601</v>
      </c>
      <c r="V188">
        <v>0.406827355629719</v>
      </c>
      <c r="W188">
        <v>0.44128248814796101</v>
      </c>
      <c r="X188">
        <v>0.47318611907070501</v>
      </c>
      <c r="Y188" s="5">
        <v>0.50324574157005197</v>
      </c>
      <c r="AA188" s="13">
        <v>2800</v>
      </c>
      <c r="AB188">
        <v>0</v>
      </c>
      <c r="AC188">
        <v>8.6062096594316601E-2</v>
      </c>
      <c r="AD188">
        <v>0.159642821099888</v>
      </c>
      <c r="AE188">
        <v>0.22263533572633301</v>
      </c>
      <c r="AF188">
        <v>0.277010939743634</v>
      </c>
      <c r="AG188">
        <v>0.32454265136542798</v>
      </c>
      <c r="AH188">
        <v>0.36648381502379102</v>
      </c>
      <c r="AI188">
        <v>0.40402837481701998</v>
      </c>
      <c r="AJ188">
        <v>0.43818689229295299</v>
      </c>
      <c r="AK188">
        <v>0.46980943345306397</v>
      </c>
      <c r="AL188" s="5">
        <v>0.49961039550840303</v>
      </c>
      <c r="AN188" s="13">
        <v>2800</v>
      </c>
      <c r="AO188">
        <v>0</v>
      </c>
      <c r="AP188">
        <v>8.6398610613309099E-2</v>
      </c>
      <c r="AQ188">
        <v>0.160220095006291</v>
      </c>
      <c r="AR188">
        <v>0.223361465816868</v>
      </c>
      <c r="AS188">
        <v>0.27780237932622998</v>
      </c>
      <c r="AT188">
        <v>0.32532799824611502</v>
      </c>
      <c r="AU188">
        <v>0.367201920462772</v>
      </c>
      <c r="AV188">
        <v>0.40463404457516</v>
      </c>
      <c r="AW188">
        <v>0.43865333167227499</v>
      </c>
      <c r="AX188">
        <v>0.470129698089638</v>
      </c>
      <c r="AY188" s="5">
        <v>0.49979799357549098</v>
      </c>
      <c r="BA188" s="13">
        <v>2800</v>
      </c>
      <c r="BB188">
        <v>0</v>
      </c>
      <c r="BC188">
        <v>8.6744878530759698E-2</v>
      </c>
      <c r="BD188">
        <v>0.16083004887921201</v>
      </c>
      <c r="BE188">
        <v>0.22415314207760201</v>
      </c>
      <c r="BF188">
        <v>0.27869833023854201</v>
      </c>
      <c r="BG188">
        <v>0.326259579939849</v>
      </c>
      <c r="BH188">
        <v>0.36810794670979602</v>
      </c>
      <c r="BI188">
        <v>0.40546647750160902</v>
      </c>
      <c r="BJ188">
        <v>0.43938013159483102</v>
      </c>
      <c r="BK188">
        <v>0.47073680421943798</v>
      </c>
      <c r="BL188" s="5">
        <v>0.50029052520112904</v>
      </c>
      <c r="BN188" s="13">
        <v>2800</v>
      </c>
      <c r="BO188">
        <v>0</v>
      </c>
      <c r="BP188">
        <v>9.1114679544695903E-2</v>
      </c>
      <c r="BQ188">
        <v>0.16986556784967899</v>
      </c>
      <c r="BR188">
        <v>0.23783964285294701</v>
      </c>
      <c r="BS188">
        <v>0.29666735828376201</v>
      </c>
      <c r="BT188">
        <v>0.34785294506491399</v>
      </c>
      <c r="BU188">
        <v>0.39256222411511399</v>
      </c>
      <c r="BV188">
        <v>0.431923756362941</v>
      </c>
      <c r="BW188">
        <v>0.46694591811716302</v>
      </c>
      <c r="BX188">
        <v>0.49852986109043601</v>
      </c>
      <c r="BY188" s="5">
        <v>0.52748488343014699</v>
      </c>
      <c r="CA188" s="13">
        <v>2800</v>
      </c>
      <c r="CB188">
        <v>0</v>
      </c>
      <c r="CC188">
        <v>8.6735838826428505E-2</v>
      </c>
      <c r="CD188">
        <v>0.16083405376496601</v>
      </c>
      <c r="CE188">
        <v>0.22416332439942699</v>
      </c>
      <c r="CF188">
        <v>0.27867875037038398</v>
      </c>
      <c r="CG188">
        <v>0.32615701812460302</v>
      </c>
      <c r="CH188">
        <v>0.36786267879256301</v>
      </c>
      <c r="CI188">
        <v>0.40502063154476697</v>
      </c>
      <c r="CJ188">
        <v>0.43868581721565097</v>
      </c>
      <c r="CK188">
        <v>0.46976258849389502</v>
      </c>
      <c r="CL188" s="5">
        <v>0.499026303722791</v>
      </c>
      <c r="CN188" s="13">
        <v>2800</v>
      </c>
      <c r="CO188">
        <v>0</v>
      </c>
      <c r="CP188">
        <v>9.5387147067620595E-2</v>
      </c>
      <c r="CQ188">
        <v>0.174209147544897</v>
      </c>
      <c r="CR188">
        <v>0.23904865057300301</v>
      </c>
      <c r="CS188">
        <v>0.29225678662634702</v>
      </c>
      <c r="CT188">
        <v>0.33590793429239102</v>
      </c>
      <c r="CU188">
        <v>0.37178209917039301</v>
      </c>
      <c r="CV188">
        <v>0.40137141823820399</v>
      </c>
      <c r="CW188">
        <v>0.42678325961178498</v>
      </c>
      <c r="CX188">
        <v>0.450711934280493</v>
      </c>
      <c r="CY188" s="5">
        <v>0.47278662652959502</v>
      </c>
      <c r="DA188" s="13">
        <v>2800</v>
      </c>
      <c r="DB188">
        <v>0</v>
      </c>
      <c r="DC188">
        <v>8.7548711801217705E-2</v>
      </c>
      <c r="DD188">
        <v>0.16234596407222701</v>
      </c>
      <c r="DE188">
        <v>0.22624966954769099</v>
      </c>
      <c r="DF188">
        <v>0.28121214734257</v>
      </c>
      <c r="DG188">
        <v>0.32900925264816899</v>
      </c>
      <c r="DH188">
        <v>0.37091149132581802</v>
      </c>
      <c r="DI188">
        <v>0.40815745251825603</v>
      </c>
      <c r="DJ188">
        <v>0.44182212174509999</v>
      </c>
      <c r="DK188">
        <v>0.47283524199881499</v>
      </c>
      <c r="DL188" s="5">
        <v>0.50200192810400102</v>
      </c>
      <c r="DN188" s="13">
        <v>2800</v>
      </c>
      <c r="DO188">
        <v>0</v>
      </c>
      <c r="DP188">
        <v>9.1429708490355102E-2</v>
      </c>
      <c r="DQ188">
        <v>0.16975616187752501</v>
      </c>
      <c r="DR188">
        <v>0.23678109129509201</v>
      </c>
      <c r="DS188">
        <v>0.294422303352326</v>
      </c>
      <c r="DT188">
        <v>0.34444493860175701</v>
      </c>
      <c r="DU188">
        <v>0.388118124415536</v>
      </c>
      <c r="DV188">
        <v>0.42670527554068499</v>
      </c>
      <c r="DW188">
        <v>0.461326102152466</v>
      </c>
      <c r="DX188">
        <v>0.49297325371463602</v>
      </c>
      <c r="DY188" s="5">
        <v>0.52257472137198202</v>
      </c>
      <c r="EA188" s="13">
        <v>2800</v>
      </c>
      <c r="EB188">
        <v>0</v>
      </c>
      <c r="EC188">
        <v>9.1805124455534806E-2</v>
      </c>
      <c r="ED188">
        <v>0.17104557195432701</v>
      </c>
      <c r="EE188">
        <v>0.23935208492194801</v>
      </c>
      <c r="EF188">
        <v>0.298416125876037</v>
      </c>
      <c r="EG188">
        <v>0.34979760946744798</v>
      </c>
      <c r="EH188">
        <v>0.39468384394480599</v>
      </c>
      <c r="EI188">
        <v>0.43423378475478303</v>
      </c>
      <c r="EJ188">
        <v>0.469483172360245</v>
      </c>
      <c r="EK188">
        <v>0.50135861938200499</v>
      </c>
      <c r="EL188" s="5">
        <v>0.53069404062902703</v>
      </c>
      <c r="EN188" s="13">
        <v>2800</v>
      </c>
      <c r="EO188">
        <v>0</v>
      </c>
      <c r="EP188">
        <v>9.1805124455534806E-2</v>
      </c>
      <c r="EQ188">
        <v>0.17104557195432701</v>
      </c>
      <c r="ER188">
        <v>0.23935208492194801</v>
      </c>
      <c r="ES188">
        <v>0.298416125876037</v>
      </c>
      <c r="ET188">
        <v>0.34979760946744798</v>
      </c>
      <c r="EU188">
        <v>0.39468384394480599</v>
      </c>
      <c r="EV188">
        <v>0.43423378475478303</v>
      </c>
      <c r="EW188">
        <v>0.469483172360245</v>
      </c>
      <c r="EX188">
        <v>0.50135861938200499</v>
      </c>
      <c r="EY188" s="5">
        <v>0.53069404062902703</v>
      </c>
      <c r="FA188" s="13">
        <v>2800</v>
      </c>
      <c r="FB188">
        <v>0</v>
      </c>
      <c r="FC188">
        <v>8.8372236954525896E-2</v>
      </c>
      <c r="FD188">
        <v>0.163910856124206</v>
      </c>
      <c r="FE188">
        <v>0.228457078901529</v>
      </c>
      <c r="FF188">
        <v>0.28395197767559499</v>
      </c>
      <c r="FG188">
        <v>0.33216575306917601</v>
      </c>
      <c r="FH188">
        <v>0.374369148306614</v>
      </c>
      <c r="FI188">
        <v>0.41180838595715802</v>
      </c>
      <c r="FJ188">
        <v>0.44557244506690702</v>
      </c>
      <c r="FK188">
        <v>0.47661066408124703</v>
      </c>
      <c r="FL188" s="5">
        <v>0.50575262523958597</v>
      </c>
      <c r="FN188" s="13">
        <v>2800</v>
      </c>
      <c r="FO188">
        <v>0</v>
      </c>
      <c r="FP188">
        <v>8.97461752419354E-2</v>
      </c>
      <c r="FQ188">
        <v>0.16650201309454801</v>
      </c>
      <c r="FR188">
        <v>0.23209993860383801</v>
      </c>
      <c r="FS188">
        <v>0.288486390337159</v>
      </c>
      <c r="FT188">
        <v>0.33743577541620301</v>
      </c>
      <c r="FU188">
        <v>0.38022348660994898</v>
      </c>
      <c r="FV188">
        <v>0.41810976252758197</v>
      </c>
      <c r="FW188">
        <v>0.452203173345188</v>
      </c>
      <c r="FX188">
        <v>0.48347779546712899</v>
      </c>
      <c r="FY188" s="5">
        <v>0.51279274824107501</v>
      </c>
      <c r="GA188" s="13">
        <v>2800</v>
      </c>
      <c r="GB188">
        <v>0</v>
      </c>
      <c r="GC188">
        <v>9.3533576819164396E-2</v>
      </c>
      <c r="GD188">
        <v>0.173789347788459</v>
      </c>
      <c r="GE188">
        <v>0.24255999775858</v>
      </c>
      <c r="GF188">
        <v>0.30176656979107203</v>
      </c>
      <c r="GG188">
        <v>0.353181113448373</v>
      </c>
      <c r="GH188">
        <v>0.39807689692043802</v>
      </c>
      <c r="GI188">
        <v>0.43772969689174401</v>
      </c>
      <c r="GJ188">
        <v>0.47327678617118701</v>
      </c>
      <c r="GK188">
        <v>0.50573404934432098</v>
      </c>
      <c r="GL188" s="5">
        <v>0.53601569771812796</v>
      </c>
      <c r="GN188" s="13">
        <v>2800</v>
      </c>
      <c r="GO188">
        <v>0</v>
      </c>
      <c r="GP188">
        <v>9.2714959358382906E-2</v>
      </c>
      <c r="GQ188">
        <v>0.172597626654138</v>
      </c>
      <c r="GR188">
        <v>0.24133705486687901</v>
      </c>
      <c r="GS188">
        <v>0.30070603483152603</v>
      </c>
      <c r="GT188">
        <v>0.35233864091981998</v>
      </c>
      <c r="GU188">
        <v>0.39745074275047698</v>
      </c>
      <c r="GV188">
        <v>0.437241540701864</v>
      </c>
      <c r="GW188">
        <v>0.472782781452602</v>
      </c>
      <c r="GX188">
        <v>0.50503430679458905</v>
      </c>
      <c r="GY188" s="5">
        <v>0.53486184993485497</v>
      </c>
      <c r="HA188" s="13">
        <v>2800</v>
      </c>
      <c r="HB188">
        <v>0</v>
      </c>
      <c r="HC188">
        <v>9.4070049097927905E-2</v>
      </c>
      <c r="HD188">
        <v>0.174854982380973</v>
      </c>
      <c r="HE188">
        <v>0.24414178384955901</v>
      </c>
      <c r="HF188">
        <v>0.303842963186575</v>
      </c>
      <c r="HG188">
        <v>0.35572160433430899</v>
      </c>
      <c r="HH188">
        <v>0.40104505592467798</v>
      </c>
      <c r="HI188">
        <v>0.44108332160577202</v>
      </c>
      <c r="HJ188">
        <v>0.47697026232246797</v>
      </c>
      <c r="HK188">
        <v>0.50972126379370497</v>
      </c>
      <c r="HL188" s="5">
        <v>0.54025320339770699</v>
      </c>
    </row>
    <row r="189" spans="1:220" x14ac:dyDescent="0.25">
      <c r="A189" s="13">
        <v>4200</v>
      </c>
      <c r="B189">
        <v>0</v>
      </c>
      <c r="C189">
        <v>8.5152038086802606E-2</v>
      </c>
      <c r="D189">
        <v>0.15826375739339399</v>
      </c>
      <c r="E189">
        <v>0.22116504520080299</v>
      </c>
      <c r="F189">
        <v>0.27588933323702303</v>
      </c>
      <c r="G189">
        <v>0.32382983441117402</v>
      </c>
      <c r="H189">
        <v>0.36631324351799399</v>
      </c>
      <c r="I189">
        <v>0.40446847566223798</v>
      </c>
      <c r="J189">
        <v>0.43924473140151099</v>
      </c>
      <c r="K189">
        <v>0.47143504461967201</v>
      </c>
      <c r="L189" s="5">
        <v>0.50170143325913397</v>
      </c>
      <c r="N189" s="13">
        <v>4200</v>
      </c>
      <c r="O189">
        <v>0</v>
      </c>
      <c r="P189">
        <v>8.5251093568543698E-2</v>
      </c>
      <c r="Q189">
        <v>0.15838373715114401</v>
      </c>
      <c r="R189">
        <v>0.221230842312123</v>
      </c>
      <c r="S189">
        <v>0.27583542573882602</v>
      </c>
      <c r="T189">
        <v>0.32359799030580499</v>
      </c>
      <c r="U189">
        <v>0.36585900082494099</v>
      </c>
      <c r="V189">
        <v>0.40376495884846803</v>
      </c>
      <c r="W189">
        <v>0.43828505097342801</v>
      </c>
      <c r="X189">
        <v>0.47023322874353102</v>
      </c>
      <c r="Y189" s="5">
        <v>0.50029219327308805</v>
      </c>
      <c r="AA189" s="13">
        <v>4200</v>
      </c>
      <c r="AB189">
        <v>0</v>
      </c>
      <c r="AC189">
        <v>8.4533216045527507E-2</v>
      </c>
      <c r="AD189">
        <v>0.15707455852917701</v>
      </c>
      <c r="AE189">
        <v>0.219425375377336</v>
      </c>
      <c r="AF189">
        <v>0.27359115685851298</v>
      </c>
      <c r="AG189">
        <v>0.32095389828915399</v>
      </c>
      <c r="AH189">
        <v>0.36283963786969298</v>
      </c>
      <c r="AI189">
        <v>0.40038774196030302</v>
      </c>
      <c r="AJ189">
        <v>0.434566147577642</v>
      </c>
      <c r="AK189">
        <v>0.46619180119732301</v>
      </c>
      <c r="AL189" s="5">
        <v>0.49595314330120899</v>
      </c>
      <c r="AN189" s="13">
        <v>4200</v>
      </c>
      <c r="AO189">
        <v>0</v>
      </c>
      <c r="AP189">
        <v>8.4746284436243394E-2</v>
      </c>
      <c r="AQ189">
        <v>0.157429986746462</v>
      </c>
      <c r="AR189">
        <v>0.219852313817786</v>
      </c>
      <c r="AS189">
        <v>0.27402386170937998</v>
      </c>
      <c r="AT189">
        <v>0.32133016329834602</v>
      </c>
      <c r="AU189">
        <v>0.36310629208093298</v>
      </c>
      <c r="AV189">
        <v>0.40050441759602701</v>
      </c>
      <c r="AW189">
        <v>0.43450820086528302</v>
      </c>
      <c r="AX189">
        <v>0.46595221552966898</v>
      </c>
      <c r="AY189" s="5">
        <v>0.49554352178618</v>
      </c>
      <c r="BA189" s="13">
        <v>4200</v>
      </c>
      <c r="BB189">
        <v>0</v>
      </c>
      <c r="BC189">
        <v>8.4986660697422597E-2</v>
      </c>
      <c r="BD189">
        <v>0.15784987901984601</v>
      </c>
      <c r="BE189">
        <v>0.22038795281172799</v>
      </c>
      <c r="BF189">
        <v>0.274613362076225</v>
      </c>
      <c r="BG189">
        <v>0.32191276382307898</v>
      </c>
      <c r="BH189">
        <v>0.36362756466860602</v>
      </c>
      <c r="BI189">
        <v>0.40092014508039697</v>
      </c>
      <c r="BJ189">
        <v>0.434787582427483</v>
      </c>
      <c r="BK189">
        <v>0.46608020674719203</v>
      </c>
      <c r="BL189" s="5">
        <v>0.49552236289809898</v>
      </c>
      <c r="BN189" s="13">
        <v>4200</v>
      </c>
      <c r="BO189">
        <v>0</v>
      </c>
      <c r="BP189">
        <v>8.9296671635271899E-2</v>
      </c>
      <c r="BQ189">
        <v>0.166721522013319</v>
      </c>
      <c r="BR189">
        <v>0.23376775489993601</v>
      </c>
      <c r="BS189">
        <v>0.29204568387541902</v>
      </c>
      <c r="BT189">
        <v>0.34278219632298401</v>
      </c>
      <c r="BU189">
        <v>0.38716621862566403</v>
      </c>
      <c r="BV189">
        <v>0.42626781683683601</v>
      </c>
      <c r="BW189">
        <v>0.46104521843930002</v>
      </c>
      <c r="BX189">
        <v>0.49235550640782699</v>
      </c>
      <c r="BY189" s="5">
        <v>0.520967897576884</v>
      </c>
      <c r="CA189" s="13">
        <v>4200</v>
      </c>
      <c r="CB189">
        <v>0</v>
      </c>
      <c r="CC189">
        <v>8.4829793691282906E-2</v>
      </c>
      <c r="CD189">
        <v>0.15758384091274</v>
      </c>
      <c r="CE189">
        <v>0.22002716795550201</v>
      </c>
      <c r="CF189">
        <v>0.274137690092638</v>
      </c>
      <c r="CG189">
        <v>0.32128363780538099</v>
      </c>
      <c r="CH189">
        <v>0.36279502134676</v>
      </c>
      <c r="CI189">
        <v>0.39983227886390899</v>
      </c>
      <c r="CJ189">
        <v>0.433398856703332</v>
      </c>
      <c r="CK189">
        <v>0.46435819899953101</v>
      </c>
      <c r="CL189" s="5">
        <v>0.49345293860443801</v>
      </c>
      <c r="CN189" s="13">
        <v>4200</v>
      </c>
      <c r="CO189">
        <v>0</v>
      </c>
      <c r="CP189">
        <v>9.3329992688043303E-2</v>
      </c>
      <c r="CQ189">
        <v>0.170771563654392</v>
      </c>
      <c r="CR189">
        <v>0.23474667261989299</v>
      </c>
      <c r="CS189">
        <v>0.28746821608433398</v>
      </c>
      <c r="CT189">
        <v>0.330897704268653</v>
      </c>
      <c r="CU189">
        <v>0.36672741641872503</v>
      </c>
      <c r="CV189">
        <v>0.39638432726549799</v>
      </c>
      <c r="CW189">
        <v>0.42210064933646202</v>
      </c>
      <c r="CX189">
        <v>0.44567445898954</v>
      </c>
      <c r="CY189" s="5">
        <v>0.46718201689558803</v>
      </c>
      <c r="DA189" s="13">
        <v>4200</v>
      </c>
      <c r="DB189">
        <v>0</v>
      </c>
      <c r="DC189">
        <v>8.5529567550356303E-2</v>
      </c>
      <c r="DD189">
        <v>0.15889302983610901</v>
      </c>
      <c r="DE189">
        <v>0.22184259814517701</v>
      </c>
      <c r="DF189">
        <v>0.27634549915847001</v>
      </c>
      <c r="DG189">
        <v>0.32376578256102101</v>
      </c>
      <c r="DH189">
        <v>0.36543608957489498</v>
      </c>
      <c r="DI189">
        <v>0.402526525909637</v>
      </c>
      <c r="DJ189">
        <v>0.43605660589585798</v>
      </c>
      <c r="DK189">
        <v>0.46691130103388701</v>
      </c>
      <c r="DL189" s="5">
        <v>0.49585928306374699</v>
      </c>
      <c r="DN189" s="13">
        <v>4200</v>
      </c>
      <c r="DO189">
        <v>0</v>
      </c>
      <c r="DP189">
        <v>8.9300509692722699E-2</v>
      </c>
      <c r="DQ189">
        <v>0.166105196445203</v>
      </c>
      <c r="DR189">
        <v>0.23210816038223001</v>
      </c>
      <c r="DS189">
        <v>0.28923771867868697</v>
      </c>
      <c r="DT189">
        <v>0.33883420986524199</v>
      </c>
      <c r="DU189">
        <v>0.38222789354769199</v>
      </c>
      <c r="DV189">
        <v>0.42060645282158499</v>
      </c>
      <c r="DW189">
        <v>0.455031597117322</v>
      </c>
      <c r="DX189">
        <v>0.48648539432442101</v>
      </c>
      <c r="DY189" s="5">
        <v>0.51577559819160901</v>
      </c>
      <c r="EA189" s="13">
        <v>4200</v>
      </c>
      <c r="EB189">
        <v>0</v>
      </c>
      <c r="EC189">
        <v>8.99640423899008E-2</v>
      </c>
      <c r="ED189">
        <v>0.16787386703496199</v>
      </c>
      <c r="EE189">
        <v>0.23526197995593801</v>
      </c>
      <c r="EF189">
        <v>0.29380522797714997</v>
      </c>
      <c r="EG189">
        <v>0.344753946770119</v>
      </c>
      <c r="EH189">
        <v>0.38932815562198803</v>
      </c>
      <c r="EI189">
        <v>0.42862549428829499</v>
      </c>
      <c r="EJ189">
        <v>0.463629140270859</v>
      </c>
      <c r="EK189">
        <v>0.49521942469246</v>
      </c>
      <c r="EL189" s="5">
        <v>0.52418801387296499</v>
      </c>
      <c r="EN189" s="13">
        <v>4200</v>
      </c>
      <c r="EO189">
        <v>0</v>
      </c>
      <c r="EP189">
        <v>8.99640423899008E-2</v>
      </c>
      <c r="EQ189">
        <v>0.16787386703496199</v>
      </c>
      <c r="ER189">
        <v>0.23526197995593801</v>
      </c>
      <c r="ES189">
        <v>0.29380522797714997</v>
      </c>
      <c r="ET189">
        <v>0.344753946770119</v>
      </c>
      <c r="EU189">
        <v>0.38932815562198803</v>
      </c>
      <c r="EV189">
        <v>0.42862549428829499</v>
      </c>
      <c r="EW189">
        <v>0.463629140270859</v>
      </c>
      <c r="EX189">
        <v>0.49521942469246</v>
      </c>
      <c r="EY189" s="5">
        <v>0.52418801387296499</v>
      </c>
      <c r="FA189" s="13">
        <v>4200</v>
      </c>
      <c r="FB189">
        <v>0</v>
      </c>
      <c r="FC189">
        <v>8.6283996352280595E-2</v>
      </c>
      <c r="FD189">
        <v>0.16033350834946899</v>
      </c>
      <c r="FE189">
        <v>0.223882726379589</v>
      </c>
      <c r="FF189">
        <v>0.27888349009796498</v>
      </c>
      <c r="FG189">
        <v>0.326691860566583</v>
      </c>
      <c r="FH189">
        <v>0.36863857580280301</v>
      </c>
      <c r="FI189">
        <v>0.40589845438049599</v>
      </c>
      <c r="FJ189">
        <v>0.43950185916954398</v>
      </c>
      <c r="FK189">
        <v>0.47035004955071902</v>
      </c>
      <c r="FL189" s="5">
        <v>0.49923273505771498</v>
      </c>
      <c r="FN189" s="13">
        <v>4200</v>
      </c>
      <c r="FO189">
        <v>0</v>
      </c>
      <c r="FP189">
        <v>8.7615572974223302E-2</v>
      </c>
      <c r="FQ189">
        <v>0.16285336454332799</v>
      </c>
      <c r="FR189">
        <v>0.22743725216435601</v>
      </c>
      <c r="FS189">
        <v>0.28331877619630802</v>
      </c>
      <c r="FT189">
        <v>0.33185196160986402</v>
      </c>
      <c r="FU189">
        <v>0.37437315245437303</v>
      </c>
      <c r="FV189">
        <v>0.41206832684745698</v>
      </c>
      <c r="FW189">
        <v>0.445984248300904</v>
      </c>
      <c r="FX189">
        <v>0.477043406429768</v>
      </c>
      <c r="FY189" s="5">
        <v>0.50606122468719295</v>
      </c>
      <c r="GA189" s="13">
        <v>4200</v>
      </c>
      <c r="GB189">
        <v>0</v>
      </c>
      <c r="GC189">
        <v>9.1502529767634094E-2</v>
      </c>
      <c r="GD189">
        <v>0.170321991763597</v>
      </c>
      <c r="GE189">
        <v>0.23814281562862699</v>
      </c>
      <c r="GF189">
        <v>0.29689551731157099</v>
      </c>
      <c r="GG189">
        <v>0.34792075609068701</v>
      </c>
      <c r="GH189">
        <v>0.39255641130421098</v>
      </c>
      <c r="GI189">
        <v>0.43200259792630502</v>
      </c>
      <c r="GJ189">
        <v>0.467332188319596</v>
      </c>
      <c r="GK189">
        <v>0.499505261246456</v>
      </c>
      <c r="GL189" s="5">
        <v>0.52938615212601703</v>
      </c>
      <c r="GN189" s="13">
        <v>4200</v>
      </c>
      <c r="GO189">
        <v>0</v>
      </c>
      <c r="GP189">
        <v>9.0847555416291997E-2</v>
      </c>
      <c r="GQ189">
        <v>0.16939700712099101</v>
      </c>
      <c r="GR189">
        <v>0.23723337819529999</v>
      </c>
      <c r="GS189">
        <v>0.296122452803812</v>
      </c>
      <c r="GT189">
        <v>0.34734592766960698</v>
      </c>
      <c r="GU189">
        <v>0.39216530871344701</v>
      </c>
      <c r="GV189">
        <v>0.43171488948548198</v>
      </c>
      <c r="GW189">
        <v>0.46701082823905099</v>
      </c>
      <c r="GX189">
        <v>0.49896396093272499</v>
      </c>
      <c r="GY189" s="5">
        <v>0.52839515143425797</v>
      </c>
      <c r="HA189" s="13">
        <v>4200</v>
      </c>
      <c r="HB189">
        <v>0</v>
      </c>
      <c r="HC189">
        <v>9.2126407170231295E-2</v>
      </c>
      <c r="HD189">
        <v>0.17154722870755301</v>
      </c>
      <c r="HE189">
        <v>0.239938354794236</v>
      </c>
      <c r="HF189">
        <v>0.29921961273366598</v>
      </c>
      <c r="HG189">
        <v>0.35072736023519402</v>
      </c>
      <c r="HH189">
        <v>0.39579511517820898</v>
      </c>
      <c r="HI189">
        <v>0.435620282723436</v>
      </c>
      <c r="HJ189">
        <v>0.47127489891765401</v>
      </c>
      <c r="HK189">
        <v>0.50372025849193003</v>
      </c>
      <c r="HL189" s="5">
        <v>0.53382409334814795</v>
      </c>
    </row>
    <row r="190" spans="1:220" x14ac:dyDescent="0.25">
      <c r="A190" s="13">
        <v>5600</v>
      </c>
      <c r="B190">
        <v>0</v>
      </c>
      <c r="C190">
        <v>8.3902459519446596E-2</v>
      </c>
      <c r="D190">
        <v>0.156195035817386</v>
      </c>
      <c r="E190">
        <v>0.21875339843708699</v>
      </c>
      <c r="F190">
        <v>0.27326132529057201</v>
      </c>
      <c r="G190">
        <v>0.32114291428214697</v>
      </c>
      <c r="H190">
        <v>0.36366415115915102</v>
      </c>
      <c r="I190">
        <v>0.40190585296544201</v>
      </c>
      <c r="J190">
        <v>0.436779687533705</v>
      </c>
      <c r="K190">
        <v>0.46904952545662298</v>
      </c>
      <c r="L190" s="5">
        <v>0.49935453984693001</v>
      </c>
      <c r="N190" s="13">
        <v>5600</v>
      </c>
      <c r="O190">
        <v>0</v>
      </c>
      <c r="P190">
        <v>8.3821604928559598E-2</v>
      </c>
      <c r="Q190">
        <v>0.15598849535090401</v>
      </c>
      <c r="R190">
        <v>0.21837512974537901</v>
      </c>
      <c r="S190">
        <v>0.27266555040796298</v>
      </c>
      <c r="T190">
        <v>0.3202879040785</v>
      </c>
      <c r="U190">
        <v>0.36251772719944603</v>
      </c>
      <c r="V190">
        <v>0.400449934145992</v>
      </c>
      <c r="W190">
        <v>0.43501338432991798</v>
      </c>
      <c r="X190">
        <v>0.46699066671953499</v>
      </c>
      <c r="Y190" s="5">
        <v>0.49703990000884501</v>
      </c>
      <c r="AA190" s="13">
        <v>5600</v>
      </c>
      <c r="AB190">
        <v>0</v>
      </c>
      <c r="AC190">
        <v>8.29679791962218E-2</v>
      </c>
      <c r="AD190">
        <v>0.154427819754479</v>
      </c>
      <c r="AE190">
        <v>0.216215381791344</v>
      </c>
      <c r="AF190">
        <v>0.26998147510461701</v>
      </c>
      <c r="AG190">
        <v>0.31713049223113299</v>
      </c>
      <c r="AH190">
        <v>0.358921177457867</v>
      </c>
      <c r="AI190">
        <v>0.39643920170520103</v>
      </c>
      <c r="AJ190">
        <v>0.43061037910343197</v>
      </c>
      <c r="AK190">
        <v>0.46221881749974902</v>
      </c>
      <c r="AL190" s="5">
        <v>0.49192718512178402</v>
      </c>
      <c r="AN190" s="13">
        <v>5600</v>
      </c>
      <c r="AO190">
        <v>0</v>
      </c>
      <c r="AP190">
        <v>8.3052031108020896E-2</v>
      </c>
      <c r="AQ190">
        <v>0.15454976330157599</v>
      </c>
      <c r="AR190">
        <v>0.21632579736281099</v>
      </c>
      <c r="AS190">
        <v>0.27002909739342801</v>
      </c>
      <c r="AT190">
        <v>0.31706508290462598</v>
      </c>
      <c r="AU190">
        <v>0.35869807966744799</v>
      </c>
      <c r="AV190">
        <v>0.39602349692204197</v>
      </c>
      <c r="AW190">
        <v>0.42998023509127897</v>
      </c>
      <c r="AX190">
        <v>0.46136781328439103</v>
      </c>
      <c r="AY190" s="5">
        <v>0.49086568038987499</v>
      </c>
      <c r="BA190" s="13">
        <v>5600</v>
      </c>
      <c r="BB190">
        <v>0</v>
      </c>
      <c r="BC190">
        <v>8.3183974447924205E-2</v>
      </c>
      <c r="BD190">
        <v>0.15477358923340401</v>
      </c>
      <c r="BE190">
        <v>0.21659577103674599</v>
      </c>
      <c r="BF190">
        <v>0.27029569084528099</v>
      </c>
      <c r="BG190">
        <v>0.317277654574177</v>
      </c>
      <c r="BH190">
        <v>0.35880927046990801</v>
      </c>
      <c r="BI190">
        <v>0.39599335635140698</v>
      </c>
      <c r="BJ190">
        <v>0.42977972548056498</v>
      </c>
      <c r="BK190">
        <v>0.46098146837637199</v>
      </c>
      <c r="BL190" s="5">
        <v>0.49029343679693799</v>
      </c>
      <c r="BN190" s="13">
        <v>5600</v>
      </c>
      <c r="BO190">
        <v>0</v>
      </c>
      <c r="BP190">
        <v>8.7431722477599505E-2</v>
      </c>
      <c r="BQ190">
        <v>0.163473582267364</v>
      </c>
      <c r="BR190">
        <v>0.229603107146652</v>
      </c>
      <c r="BS190">
        <v>0.287182162314914</v>
      </c>
      <c r="BT190">
        <v>0.33742377664589701</v>
      </c>
      <c r="BU190">
        <v>0.38144922363890599</v>
      </c>
      <c r="BV190">
        <v>0.42027067045025102</v>
      </c>
      <c r="BW190">
        <v>0.45479654289521398</v>
      </c>
      <c r="BX190">
        <v>0.48584037780084199</v>
      </c>
      <c r="BY190" s="5">
        <v>0.51413222775552803</v>
      </c>
      <c r="CA190" s="13">
        <v>5600</v>
      </c>
      <c r="CB190">
        <v>0</v>
      </c>
      <c r="CC190">
        <v>8.2880922945618093E-2</v>
      </c>
      <c r="CD190">
        <v>0.15423845231597999</v>
      </c>
      <c r="CE190">
        <v>0.21585933314170599</v>
      </c>
      <c r="CF190">
        <v>0.26935626060990597</v>
      </c>
      <c r="CG190">
        <v>0.31610981909959901</v>
      </c>
      <c r="CH190">
        <v>0.35737279593542498</v>
      </c>
      <c r="CI190">
        <v>0.394242597329095</v>
      </c>
      <c r="CJ190">
        <v>0.42767201871038302</v>
      </c>
      <c r="CK190">
        <v>0.45848406495508998</v>
      </c>
      <c r="CL190" s="5">
        <v>0.48738891989098099</v>
      </c>
      <c r="CN190" s="13">
        <v>5600</v>
      </c>
      <c r="CO190">
        <v>0</v>
      </c>
      <c r="CP190">
        <v>9.1272574842515594E-2</v>
      </c>
      <c r="CQ190">
        <v>0.167317703259204</v>
      </c>
      <c r="CR190">
        <v>0.23040390791100401</v>
      </c>
      <c r="CS190">
        <v>0.28261133326284499</v>
      </c>
      <c r="CT190">
        <v>0.32579226318659099</v>
      </c>
      <c r="CU190">
        <v>0.36155327741552001</v>
      </c>
      <c r="CV190">
        <v>0.39125698826935601</v>
      </c>
      <c r="CW190">
        <v>0.41718965607941999</v>
      </c>
      <c r="CX190">
        <v>0.44045611010946001</v>
      </c>
      <c r="CY190" s="5">
        <v>0.461474724397613</v>
      </c>
      <c r="DA190" s="13">
        <v>5600</v>
      </c>
      <c r="DB190">
        <v>0</v>
      </c>
      <c r="DC190">
        <v>8.3473013834445303E-2</v>
      </c>
      <c r="DD190">
        <v>0.155352875636392</v>
      </c>
      <c r="DE190">
        <v>0.217410257960307</v>
      </c>
      <c r="DF190">
        <v>0.27124260986573201</v>
      </c>
      <c r="DG190">
        <v>0.318223729340193</v>
      </c>
      <c r="DH190">
        <v>0.35960558907988099</v>
      </c>
      <c r="DI190">
        <v>0.39649168246514199</v>
      </c>
      <c r="DJ190">
        <v>0.429847238180881</v>
      </c>
      <c r="DK190">
        <v>0.46051317808776898</v>
      </c>
      <c r="DL190" s="5">
        <v>0.489222188383095</v>
      </c>
      <c r="DN190" s="13">
        <v>5600</v>
      </c>
      <c r="DO190">
        <v>0</v>
      </c>
      <c r="DP190">
        <v>8.7150429730252596E-2</v>
      </c>
      <c r="DQ190">
        <v>0.16239301780816801</v>
      </c>
      <c r="DR190">
        <v>0.22743843025142099</v>
      </c>
      <c r="DS190">
        <v>0.283840893155475</v>
      </c>
      <c r="DT190">
        <v>0.33294887991135103</v>
      </c>
      <c r="DU190">
        <v>0.376013300125489</v>
      </c>
      <c r="DV190">
        <v>0.41416768544379001</v>
      </c>
      <c r="DW190">
        <v>0.44839582174169001</v>
      </c>
      <c r="DX190">
        <v>0.47958533889866301</v>
      </c>
      <c r="DY190" s="5">
        <v>0.50852994490908399</v>
      </c>
      <c r="EA190" s="13">
        <v>5600</v>
      </c>
      <c r="EB190">
        <v>0</v>
      </c>
      <c r="EC190">
        <v>8.80679201693116E-2</v>
      </c>
      <c r="ED190">
        <v>0.16458161603820201</v>
      </c>
      <c r="EE190">
        <v>0.23106450429099701</v>
      </c>
      <c r="EF190">
        <v>0.28891730460333298</v>
      </c>
      <c r="EG190">
        <v>0.33938161430193697</v>
      </c>
      <c r="EH190">
        <v>0.383606343839546</v>
      </c>
      <c r="EI190">
        <v>0.42262833421888102</v>
      </c>
      <c r="EJ190">
        <v>0.45737845041623298</v>
      </c>
      <c r="EK190">
        <v>0.48869119690636298</v>
      </c>
      <c r="EL190" s="5">
        <v>0.51731688656414299</v>
      </c>
      <c r="EN190" s="13">
        <v>5600</v>
      </c>
      <c r="EO190">
        <v>0</v>
      </c>
      <c r="EP190">
        <v>8.80679201693116E-2</v>
      </c>
      <c r="EQ190">
        <v>0.16458161603820201</v>
      </c>
      <c r="ER190">
        <v>0.23106450429099701</v>
      </c>
      <c r="ES190">
        <v>0.28891730460333298</v>
      </c>
      <c r="ET190">
        <v>0.33938161430193697</v>
      </c>
      <c r="EU190">
        <v>0.383606343839546</v>
      </c>
      <c r="EV190">
        <v>0.42262833421888102</v>
      </c>
      <c r="EW190">
        <v>0.45737845041623298</v>
      </c>
      <c r="EX190">
        <v>0.48869119690636298</v>
      </c>
      <c r="EY190" s="5">
        <v>0.51731688656414299</v>
      </c>
      <c r="FA190" s="13">
        <v>5600</v>
      </c>
      <c r="FB190">
        <v>0</v>
      </c>
      <c r="FC190">
        <v>8.4165135301658395E-2</v>
      </c>
      <c r="FD190">
        <v>0.15667983182946901</v>
      </c>
      <c r="FE190">
        <v>0.21929443024938</v>
      </c>
      <c r="FF190">
        <v>0.27358983007453103</v>
      </c>
      <c r="FG190">
        <v>0.32093002027201201</v>
      </c>
      <c r="FH190">
        <v>0.36256295044325498</v>
      </c>
      <c r="FI190">
        <v>0.39959435668617099</v>
      </c>
      <c r="FJ190">
        <v>0.432997549972434</v>
      </c>
      <c r="FK190">
        <v>0.46362674358190697</v>
      </c>
      <c r="FL190" s="5">
        <v>0.49223248561242899</v>
      </c>
      <c r="FN190" s="13">
        <v>5600</v>
      </c>
      <c r="FO190">
        <v>0</v>
      </c>
      <c r="FP190">
        <v>8.5462691795247694E-2</v>
      </c>
      <c r="FQ190">
        <v>0.15913967460954501</v>
      </c>
      <c r="FR190">
        <v>0.22277126589405899</v>
      </c>
      <c r="FS190">
        <v>0.27793282848543299</v>
      </c>
      <c r="FT190">
        <v>0.32598640075770402</v>
      </c>
      <c r="FU190">
        <v>0.368183569538866</v>
      </c>
      <c r="FV190">
        <v>0.40563885573681502</v>
      </c>
      <c r="FW190">
        <v>0.43933920360920897</v>
      </c>
      <c r="FX190">
        <v>0.470156921509086</v>
      </c>
      <c r="FY190" s="5">
        <v>0.49886478246703803</v>
      </c>
      <c r="GA190" s="13">
        <v>5600</v>
      </c>
      <c r="GB190">
        <v>0</v>
      </c>
      <c r="GC190">
        <v>8.9428777997967904E-2</v>
      </c>
      <c r="GD190">
        <v>0.16675122537283699</v>
      </c>
      <c r="GE190">
        <v>0.233670453244916</v>
      </c>
      <c r="GF190">
        <v>0.29173782390155101</v>
      </c>
      <c r="GG190">
        <v>0.34230431216965601</v>
      </c>
      <c r="GH190">
        <v>0.38662272728479602</v>
      </c>
      <c r="GI190">
        <v>0.42582035329025097</v>
      </c>
      <c r="GJ190">
        <v>0.46090756938440602</v>
      </c>
      <c r="GK190">
        <v>0.49279008457664403</v>
      </c>
      <c r="GL190" s="5">
        <v>0.52228368128586</v>
      </c>
      <c r="GN190" s="13">
        <v>5600</v>
      </c>
      <c r="GO190">
        <v>0</v>
      </c>
      <c r="GP190">
        <v>8.8913827728143102E-2</v>
      </c>
      <c r="GQ190">
        <v>0.166052880759164</v>
      </c>
      <c r="GR190">
        <v>0.23300206952041599</v>
      </c>
      <c r="GS190">
        <v>0.291214225216261</v>
      </c>
      <c r="GT190">
        <v>0.34196925539006301</v>
      </c>
      <c r="GU190">
        <v>0.38645306647378402</v>
      </c>
      <c r="GV190">
        <v>0.42573541890792099</v>
      </c>
      <c r="GW190">
        <v>0.46077696518741801</v>
      </c>
      <c r="GX190">
        <v>0.49243985846017702</v>
      </c>
      <c r="GY190" s="5">
        <v>0.52150091294699397</v>
      </c>
      <c r="HA190" s="13">
        <v>5600</v>
      </c>
      <c r="HB190">
        <v>0</v>
      </c>
      <c r="HC190">
        <v>9.0113086298721598E-2</v>
      </c>
      <c r="HD190">
        <v>0.168086078436537</v>
      </c>
      <c r="HE190">
        <v>0.235611589840758</v>
      </c>
      <c r="HF190">
        <v>0.29423348566187302</v>
      </c>
      <c r="HG190">
        <v>0.34529832332682803</v>
      </c>
      <c r="HH190">
        <v>0.39005595456550402</v>
      </c>
      <c r="HI190">
        <v>0.42963242636134402</v>
      </c>
      <c r="HJ190">
        <v>0.465038522635353</v>
      </c>
      <c r="HK190">
        <v>0.49718196543405302</v>
      </c>
      <c r="HL190" s="5">
        <v>0.52688216492685402</v>
      </c>
    </row>
    <row r="191" spans="1:220" x14ac:dyDescent="0.25">
      <c r="A191" s="13">
        <v>7000</v>
      </c>
      <c r="B191">
        <v>0</v>
      </c>
      <c r="C191">
        <v>8.26392302362743E-2</v>
      </c>
      <c r="D191">
        <v>0.15415425544046399</v>
      </c>
      <c r="E191">
        <v>0.21626933942886101</v>
      </c>
      <c r="F191">
        <v>0.27053267757809002</v>
      </c>
      <c r="G191">
        <v>0.31832895146211998</v>
      </c>
      <c r="H191">
        <v>0.360864788557961</v>
      </c>
      <c r="I191">
        <v>0.399173779337131</v>
      </c>
      <c r="J191">
        <v>0.43413059820727701</v>
      </c>
      <c r="K191">
        <v>0.46647028765846699</v>
      </c>
      <c r="L191" s="5">
        <v>0.49680940749401098</v>
      </c>
      <c r="N191" s="13">
        <v>7000</v>
      </c>
      <c r="O191">
        <v>0</v>
      </c>
      <c r="P191">
        <v>8.2362335407224804E-2</v>
      </c>
      <c r="Q191">
        <v>0.15358983387149</v>
      </c>
      <c r="R191">
        <v>0.21539947258416101</v>
      </c>
      <c r="S191">
        <v>0.26933398491100502</v>
      </c>
      <c r="T191">
        <v>0.31677751912348501</v>
      </c>
      <c r="U191">
        <v>0.35894204681289599</v>
      </c>
      <c r="V191">
        <v>0.396871744247561</v>
      </c>
      <c r="W191">
        <v>0.43145564214228999</v>
      </c>
      <c r="X191">
        <v>0.46344525746037402</v>
      </c>
      <c r="Y191" s="5">
        <v>0.49347431963518601</v>
      </c>
      <c r="AA191" s="13">
        <v>7000</v>
      </c>
      <c r="AB191">
        <v>0</v>
      </c>
      <c r="AC191">
        <v>8.1363941388345601E-2</v>
      </c>
      <c r="AD191">
        <v>0.15175728944282299</v>
      </c>
      <c r="AE191">
        <v>0.212857697189275</v>
      </c>
      <c r="AF191">
        <v>0.26617381039541199</v>
      </c>
      <c r="AG191">
        <v>0.31306251885505298</v>
      </c>
      <c r="AH191">
        <v>0.35471669885906898</v>
      </c>
      <c r="AI191">
        <v>0.39216919553563201</v>
      </c>
      <c r="AJ191">
        <v>0.42630419022660998</v>
      </c>
      <c r="AK191">
        <v>0.45787321981381601</v>
      </c>
      <c r="AL191" s="5">
        <v>0.48751334835121501</v>
      </c>
      <c r="AN191" s="13">
        <v>7000</v>
      </c>
      <c r="AO191">
        <v>0</v>
      </c>
      <c r="AP191">
        <v>8.1313852766980693E-2</v>
      </c>
      <c r="AQ191">
        <v>0.151634725056317</v>
      </c>
      <c r="AR191">
        <v>0.212632946703149</v>
      </c>
      <c r="AS191">
        <v>0.26581119012764998</v>
      </c>
      <c r="AT191">
        <v>0.31252404382580401</v>
      </c>
      <c r="AU191">
        <v>0.353966676471275</v>
      </c>
      <c r="AV191">
        <v>0.39117870667836402</v>
      </c>
      <c r="AW191">
        <v>0.42505481295564601</v>
      </c>
      <c r="AX191">
        <v>0.45635974218542003</v>
      </c>
      <c r="AY191" s="5">
        <v>0.48574549801688899</v>
      </c>
      <c r="BA191" s="13">
        <v>7000</v>
      </c>
      <c r="BB191">
        <v>0</v>
      </c>
      <c r="BC191">
        <v>8.1335686625117906E-2</v>
      </c>
      <c r="BD191">
        <v>0.15165774638743101</v>
      </c>
      <c r="BE191">
        <v>0.21262780477528001</v>
      </c>
      <c r="BF191">
        <v>0.26574119905679799</v>
      </c>
      <c r="BG191">
        <v>0.31234865729484301</v>
      </c>
      <c r="BH191">
        <v>0.353645797492388</v>
      </c>
      <c r="BI191">
        <v>0.39067699545962498</v>
      </c>
      <c r="BJ191">
        <v>0.42434543193912799</v>
      </c>
      <c r="BK191">
        <v>0.45542728943384297</v>
      </c>
      <c r="BL191" s="5">
        <v>0.48458811443734401</v>
      </c>
      <c r="BN191" s="13">
        <v>7000</v>
      </c>
      <c r="BO191">
        <v>0</v>
      </c>
      <c r="BP191">
        <v>8.5543614080060101E-2</v>
      </c>
      <c r="BQ191">
        <v>0.160198216879717</v>
      </c>
      <c r="BR191">
        <v>0.225317556512316</v>
      </c>
      <c r="BS191">
        <v>0.28215190598992301</v>
      </c>
      <c r="BT191">
        <v>0.33185822253319902</v>
      </c>
      <c r="BU191">
        <v>0.37549291498186899</v>
      </c>
      <c r="BV191">
        <v>0.41401212983865598</v>
      </c>
      <c r="BW191">
        <v>0.44827586606663899</v>
      </c>
      <c r="BX191">
        <v>0.47905532027514203</v>
      </c>
      <c r="BY191" s="5">
        <v>0.50704266800952502</v>
      </c>
      <c r="CA191" s="13">
        <v>7000</v>
      </c>
      <c r="CB191">
        <v>0</v>
      </c>
      <c r="CC191">
        <v>8.0890064918153204E-2</v>
      </c>
      <c r="CD191">
        <v>0.15085539888602401</v>
      </c>
      <c r="CE191">
        <v>0.211517630998588</v>
      </c>
      <c r="CF191">
        <v>0.26433726702643701</v>
      </c>
      <c r="CG191">
        <v>0.31063799828889899</v>
      </c>
      <c r="CH191">
        <v>0.35159764449106801</v>
      </c>
      <c r="CI191">
        <v>0.38825204935506002</v>
      </c>
      <c r="CJ191">
        <v>0.42150424109566098</v>
      </c>
      <c r="CK191">
        <v>0.45213728547696203</v>
      </c>
      <c r="CL191" s="5">
        <v>0.48082921048956501</v>
      </c>
      <c r="CN191" s="13">
        <v>7000</v>
      </c>
      <c r="CO191">
        <v>0</v>
      </c>
      <c r="CP191">
        <v>8.9214649211673103E-2</v>
      </c>
      <c r="CQ191">
        <v>0.163847883175267</v>
      </c>
      <c r="CR191">
        <v>0.226021677359865</v>
      </c>
      <c r="CS191">
        <v>0.27768866374757201</v>
      </c>
      <c r="CT191">
        <v>0.32059541537119002</v>
      </c>
      <c r="CU191">
        <v>0.35626479950273199</v>
      </c>
      <c r="CV191">
        <v>0.38599587642004601</v>
      </c>
      <c r="CW191">
        <v>0.412070836249044</v>
      </c>
      <c r="CX191">
        <v>0.43507422751366098</v>
      </c>
      <c r="CY191" s="5">
        <v>0.45567669908460201</v>
      </c>
      <c r="DA191" s="13">
        <v>7000</v>
      </c>
      <c r="DB191">
        <v>0</v>
      </c>
      <c r="DC191">
        <v>8.1381861939537503E-2</v>
      </c>
      <c r="DD191">
        <v>0.15178679933843101</v>
      </c>
      <c r="DE191">
        <v>0.21281581544058101</v>
      </c>
      <c r="DF191">
        <v>0.26591396482285101</v>
      </c>
      <c r="DG191">
        <v>0.31239465135291999</v>
      </c>
      <c r="DH191">
        <v>0.353431970793956</v>
      </c>
      <c r="DI191">
        <v>0.39006472400519399</v>
      </c>
      <c r="DJ191">
        <v>0.42320509850322102</v>
      </c>
      <c r="DK191">
        <v>0.45365074366703501</v>
      </c>
      <c r="DL191" s="5">
        <v>0.48209885992623203</v>
      </c>
      <c r="DN191" s="13">
        <v>7000</v>
      </c>
      <c r="DO191">
        <v>0</v>
      </c>
      <c r="DP191">
        <v>8.4987373758581897E-2</v>
      </c>
      <c r="DQ191">
        <v>0.15868984000936001</v>
      </c>
      <c r="DR191">
        <v>0.22265313927689601</v>
      </c>
      <c r="DS191">
        <v>0.27828022601853902</v>
      </c>
      <c r="DT191">
        <v>0.32685930461794399</v>
      </c>
      <c r="DU191">
        <v>0.36955661631072001</v>
      </c>
      <c r="DV191">
        <v>0.40741999048794397</v>
      </c>
      <c r="DW191">
        <v>0.44138632134550698</v>
      </c>
      <c r="DX191">
        <v>0.47229219121896698</v>
      </c>
      <c r="DY191" s="5">
        <v>0.50088666967038897</v>
      </c>
      <c r="EA191" s="13">
        <v>7000</v>
      </c>
      <c r="EB191">
        <v>0</v>
      </c>
      <c r="EC191">
        <v>8.6144027165701506E-2</v>
      </c>
      <c r="ED191">
        <v>0.161256430446865</v>
      </c>
      <c r="EE191">
        <v>0.22672748361141701</v>
      </c>
      <c r="EF191">
        <v>0.28383795744273399</v>
      </c>
      <c r="EG191">
        <v>0.33377227488748501</v>
      </c>
      <c r="EH191">
        <v>0.37761124742355101</v>
      </c>
      <c r="EI191">
        <v>0.416332915012534</v>
      </c>
      <c r="EJ191">
        <v>0.450817269899219</v>
      </c>
      <c r="EK191">
        <v>0.48185424221027101</v>
      </c>
      <c r="EL191" s="5">
        <v>0.510154129288238</v>
      </c>
      <c r="EN191" s="13">
        <v>7000</v>
      </c>
      <c r="EO191">
        <v>0</v>
      </c>
      <c r="EP191">
        <v>8.6144027165701506E-2</v>
      </c>
      <c r="EQ191">
        <v>0.161256430446865</v>
      </c>
      <c r="ER191">
        <v>0.22672748361141701</v>
      </c>
      <c r="ES191">
        <v>0.28383795744273399</v>
      </c>
      <c r="ET191">
        <v>0.33377227488748501</v>
      </c>
      <c r="EU191">
        <v>0.37761124742355101</v>
      </c>
      <c r="EV191">
        <v>0.416332915012534</v>
      </c>
      <c r="EW191">
        <v>0.450817269899219</v>
      </c>
      <c r="EX191">
        <v>0.48185424221027101</v>
      </c>
      <c r="EY191" s="5">
        <v>0.510154129288238</v>
      </c>
      <c r="FA191" s="13">
        <v>7000</v>
      </c>
      <c r="FB191">
        <v>0</v>
      </c>
      <c r="FC191">
        <v>8.2019997037874603E-2</v>
      </c>
      <c r="FD191">
        <v>0.153013406973556</v>
      </c>
      <c r="FE191">
        <v>0.214559971312662</v>
      </c>
      <c r="FF191">
        <v>0.26808816340136699</v>
      </c>
      <c r="FG191">
        <v>0.31489988466313101</v>
      </c>
      <c r="FH191">
        <v>0.356163578927437</v>
      </c>
      <c r="FI191">
        <v>0.39291825940845299</v>
      </c>
      <c r="FJ191">
        <v>0.426081812537495</v>
      </c>
      <c r="FK191">
        <v>0.45646250863977</v>
      </c>
      <c r="FL191" s="5">
        <v>0.48477250900733099</v>
      </c>
      <c r="FN191" s="13">
        <v>7000</v>
      </c>
      <c r="FO191">
        <v>0</v>
      </c>
      <c r="FP191">
        <v>8.3290418420905399E-2</v>
      </c>
      <c r="FQ191">
        <v>0.15542450416238501</v>
      </c>
      <c r="FR191">
        <v>0.21797143086509699</v>
      </c>
      <c r="FS191">
        <v>0.27235250684607698</v>
      </c>
      <c r="FT191">
        <v>0.31986702860307498</v>
      </c>
      <c r="FU191">
        <v>0.361685604628873</v>
      </c>
      <c r="FV191">
        <v>0.398854116283963</v>
      </c>
      <c r="FW191">
        <v>0.43230173544717498</v>
      </c>
      <c r="FX191">
        <v>0.46285207628229802</v>
      </c>
      <c r="FY191" s="5">
        <v>0.49123639113159601</v>
      </c>
      <c r="GA191" s="13">
        <v>7000</v>
      </c>
      <c r="GB191">
        <v>0</v>
      </c>
      <c r="GC191">
        <v>8.7329523327099201E-2</v>
      </c>
      <c r="GD191">
        <v>0.16316483261268999</v>
      </c>
      <c r="GE191">
        <v>0.22904092178317201</v>
      </c>
      <c r="GF191">
        <v>0.28635760177014102</v>
      </c>
      <c r="GG191">
        <v>0.33640449288561203</v>
      </c>
      <c r="GH191">
        <v>0.380353743481531</v>
      </c>
      <c r="GI191">
        <v>0.41926305440816602</v>
      </c>
      <c r="GJ191">
        <v>0.45408272736368199</v>
      </c>
      <c r="GK191">
        <v>0.48566601678981802</v>
      </c>
      <c r="GL191" s="5">
        <v>0.51478186023325301</v>
      </c>
      <c r="GN191" s="13">
        <v>7000</v>
      </c>
      <c r="GO191">
        <v>0</v>
      </c>
      <c r="GP191">
        <v>8.6945633820449605E-2</v>
      </c>
      <c r="GQ191">
        <v>0.16266762366765899</v>
      </c>
      <c r="GR191">
        <v>0.22860532592722399</v>
      </c>
      <c r="GS191">
        <v>0.28608053361656299</v>
      </c>
      <c r="GT191">
        <v>0.336314606865251</v>
      </c>
      <c r="GU191">
        <v>0.38042112514897503</v>
      </c>
      <c r="GV191">
        <v>0.41940743943450198</v>
      </c>
      <c r="GW191">
        <v>0.45418018785044201</v>
      </c>
      <c r="GX191">
        <v>0.48555411689720801</v>
      </c>
      <c r="GY191" s="5">
        <v>0.51426335437148696</v>
      </c>
      <c r="HA191" s="13">
        <v>7000</v>
      </c>
      <c r="HB191">
        <v>0</v>
      </c>
      <c r="HC191">
        <v>8.8060325286635197E-2</v>
      </c>
      <c r="HD191">
        <v>0.164582420689008</v>
      </c>
      <c r="HE191">
        <v>0.231092256408894</v>
      </c>
      <c r="HF191">
        <v>0.28898363514650799</v>
      </c>
      <c r="HG191">
        <v>0.33954230812839398</v>
      </c>
      <c r="HH191">
        <v>0.38393844987742598</v>
      </c>
      <c r="HI191">
        <v>0.42322941788993401</v>
      </c>
      <c r="HJ191">
        <v>0.458366601854439</v>
      </c>
      <c r="HK191">
        <v>0.49020564000343397</v>
      </c>
      <c r="HL191" s="5">
        <v>0.51951908050777995</v>
      </c>
    </row>
    <row r="192" spans="1:220" x14ac:dyDescent="0.25">
      <c r="A192" s="13">
        <v>8400</v>
      </c>
      <c r="B192">
        <v>0</v>
      </c>
      <c r="C192">
        <v>8.1400326615286206E-2</v>
      </c>
      <c r="D192">
        <v>0.15210146956919601</v>
      </c>
      <c r="E192">
        <v>0.21371151569080399</v>
      </c>
      <c r="F192">
        <v>0.26770176720746502</v>
      </c>
      <c r="G192">
        <v>0.31538604932529302</v>
      </c>
      <c r="H192">
        <v>0.35791295529317801</v>
      </c>
      <c r="I192">
        <v>0.39626970389382299</v>
      </c>
      <c r="J192">
        <v>0.43129450349106002</v>
      </c>
      <c r="K192">
        <v>0.463693892724728</v>
      </c>
      <c r="L192" s="5">
        <v>0.49406203696791501</v>
      </c>
      <c r="N192" s="13">
        <v>8400</v>
      </c>
      <c r="O192">
        <v>0</v>
      </c>
      <c r="P192">
        <v>8.0909266596189494E-2</v>
      </c>
      <c r="Q192">
        <v>0.151143439322105</v>
      </c>
      <c r="R192">
        <v>0.21229779594110501</v>
      </c>
      <c r="S192">
        <v>0.26583296036451598</v>
      </c>
      <c r="T192">
        <v>0.31305744858238999</v>
      </c>
      <c r="U192">
        <v>0.355121004285745</v>
      </c>
      <c r="V192">
        <v>0.39301789611559101</v>
      </c>
      <c r="W192">
        <v>0.427597808955609</v>
      </c>
      <c r="X192">
        <v>0.45958146281766799</v>
      </c>
      <c r="Y192" s="5">
        <v>0.48957837378887398</v>
      </c>
      <c r="AA192" s="13">
        <v>8400</v>
      </c>
      <c r="AB192">
        <v>0</v>
      </c>
      <c r="AC192">
        <v>7.9755079805749501E-2</v>
      </c>
      <c r="AD192">
        <v>0.14901870872492601</v>
      </c>
      <c r="AE192">
        <v>0.209345384807306</v>
      </c>
      <c r="AF192">
        <v>0.262159101444773</v>
      </c>
      <c r="AG192">
        <v>0.30873882088753102</v>
      </c>
      <c r="AH192">
        <v>0.35021296360385601</v>
      </c>
      <c r="AI192">
        <v>0.38756240961421601</v>
      </c>
      <c r="AJ192">
        <v>0.42163018793289803</v>
      </c>
      <c r="AK192">
        <v>0.45313551943194202</v>
      </c>
      <c r="AL192" s="5">
        <v>0.48269001550798402</v>
      </c>
      <c r="AN192" s="13">
        <v>8400</v>
      </c>
      <c r="AO192">
        <v>0</v>
      </c>
      <c r="AP192">
        <v>7.9566003277770594E-2</v>
      </c>
      <c r="AQ192">
        <v>0.14864094639572201</v>
      </c>
      <c r="AR192">
        <v>0.208768355524069</v>
      </c>
      <c r="AS192">
        <v>0.26136283307456398</v>
      </c>
      <c r="AT192">
        <v>0.30769774695994601</v>
      </c>
      <c r="AU192">
        <v>0.34890070224956099</v>
      </c>
      <c r="AV192">
        <v>0.38595650315893698</v>
      </c>
      <c r="AW192">
        <v>0.41971614794760598</v>
      </c>
      <c r="AX192">
        <v>0.45090988974228002</v>
      </c>
      <c r="AY192" s="5">
        <v>0.48016244168336902</v>
      </c>
      <c r="BA192" s="13">
        <v>8400</v>
      </c>
      <c r="BB192">
        <v>0</v>
      </c>
      <c r="BC192">
        <v>7.9476679691700094E-2</v>
      </c>
      <c r="BD192">
        <v>0.14845987055250701</v>
      </c>
      <c r="BE192">
        <v>0.20848144221988699</v>
      </c>
      <c r="BF192">
        <v>0.260945981965163</v>
      </c>
      <c r="BG192">
        <v>0.30712033569986602</v>
      </c>
      <c r="BH192">
        <v>0.348129957447878</v>
      </c>
      <c r="BI192">
        <v>0.38496192493036402</v>
      </c>
      <c r="BJ192">
        <v>0.41847343667799403</v>
      </c>
      <c r="BK192">
        <v>0.44940410776818301</v>
      </c>
      <c r="BL192" s="5">
        <v>0.47839036511989402</v>
      </c>
      <c r="BN192" s="13">
        <v>8400</v>
      </c>
      <c r="BO192">
        <v>0</v>
      </c>
      <c r="BP192">
        <v>8.3662815018121506E-2</v>
      </c>
      <c r="BQ192">
        <v>0.15689393512289901</v>
      </c>
      <c r="BR192">
        <v>0.22094849748134099</v>
      </c>
      <c r="BS192">
        <v>0.27700077839771098</v>
      </c>
      <c r="BT192">
        <v>0.32613713527065002</v>
      </c>
      <c r="BU192">
        <v>0.36935210736852597</v>
      </c>
      <c r="BV192">
        <v>0.40754807913692398</v>
      </c>
      <c r="BW192">
        <v>0.44153839305119402</v>
      </c>
      <c r="BX192">
        <v>0.47205342920908899</v>
      </c>
      <c r="BY192" s="5">
        <v>0.49974897521029799</v>
      </c>
      <c r="CA192" s="13">
        <v>8400</v>
      </c>
      <c r="CB192">
        <v>0</v>
      </c>
      <c r="CC192">
        <v>7.8892275210121002E-2</v>
      </c>
      <c r="CD192">
        <v>0.147397449672315</v>
      </c>
      <c r="CE192">
        <v>0.207005639639915</v>
      </c>
      <c r="CF192">
        <v>0.25908456434277</v>
      </c>
      <c r="CG192">
        <v>0.30487181796260499</v>
      </c>
      <c r="CH192">
        <v>0.34547253913063802</v>
      </c>
      <c r="CI192">
        <v>0.38186252306514901</v>
      </c>
      <c r="CJ192">
        <v>0.41489595845980498</v>
      </c>
      <c r="CK192">
        <v>0.44531650621128299</v>
      </c>
      <c r="CL192" s="5">
        <v>0.47377035092568998</v>
      </c>
      <c r="CN192" s="13">
        <v>8400</v>
      </c>
      <c r="CO192">
        <v>0</v>
      </c>
      <c r="CP192">
        <v>8.7155509780619894E-2</v>
      </c>
      <c r="CQ192">
        <v>0.16036153374037901</v>
      </c>
      <c r="CR192">
        <v>0.22160004151893001</v>
      </c>
      <c r="CS192">
        <v>0.27270115666516698</v>
      </c>
      <c r="CT192">
        <v>0.31530913051565901</v>
      </c>
      <c r="CU192">
        <v>0.35086506110968202</v>
      </c>
      <c r="CV192">
        <v>0.38061957067322699</v>
      </c>
      <c r="CW192">
        <v>0.40676136448165601</v>
      </c>
      <c r="CX192">
        <v>0.42954271526863402</v>
      </c>
      <c r="CY192" s="5">
        <v>0.44979643580860601</v>
      </c>
      <c r="DA192" s="13">
        <v>8400</v>
      </c>
      <c r="DB192">
        <v>0</v>
      </c>
      <c r="DC192">
        <v>7.9292661406709999E-2</v>
      </c>
      <c r="DD192">
        <v>0.14815936480229799</v>
      </c>
      <c r="DE192">
        <v>0.20806888159027001</v>
      </c>
      <c r="DF192">
        <v>0.26037118662507802</v>
      </c>
      <c r="DG192">
        <v>0.30629150299366098</v>
      </c>
      <c r="DH192">
        <v>0.346928860701534</v>
      </c>
      <c r="DI192">
        <v>0.38325933477964003</v>
      </c>
      <c r="DJ192">
        <v>0.41614337346243502</v>
      </c>
      <c r="DK192">
        <v>0.44633618516394702</v>
      </c>
      <c r="DL192" s="5">
        <v>0.47450002633904897</v>
      </c>
      <c r="DN192" s="13">
        <v>8400</v>
      </c>
      <c r="DO192">
        <v>0</v>
      </c>
      <c r="DP192">
        <v>8.2856555381703695E-2</v>
      </c>
      <c r="DQ192">
        <v>0.154980848019414</v>
      </c>
      <c r="DR192">
        <v>0.21778723671526501</v>
      </c>
      <c r="DS192">
        <v>0.27258498596554698</v>
      </c>
      <c r="DT192">
        <v>0.320573921738732</v>
      </c>
      <c r="DU192">
        <v>0.36284341697685302</v>
      </c>
      <c r="DV192">
        <v>0.40037508816202599</v>
      </c>
      <c r="DW192">
        <v>0.43404898274987602</v>
      </c>
      <c r="DX192">
        <v>0.46465262883696801</v>
      </c>
      <c r="DY192" s="5">
        <v>0.492892129594727</v>
      </c>
      <c r="EA192" s="13">
        <v>8400</v>
      </c>
      <c r="EB192">
        <v>0</v>
      </c>
      <c r="EC192">
        <v>8.4227499884857504E-2</v>
      </c>
      <c r="ED192">
        <v>0.157896928181568</v>
      </c>
      <c r="EE192">
        <v>0.222293924890405</v>
      </c>
      <c r="EF192">
        <v>0.27861984664364597</v>
      </c>
      <c r="EG192">
        <v>0.327985095674309</v>
      </c>
      <c r="EH192">
        <v>0.37140564770603302</v>
      </c>
      <c r="EI192">
        <v>0.40980319015481498</v>
      </c>
      <c r="EJ192">
        <v>0.44400875066321199</v>
      </c>
      <c r="EK192">
        <v>0.47476931816283602</v>
      </c>
      <c r="EL192" s="5">
        <v>0.50275676349201703</v>
      </c>
      <c r="EN192" s="13">
        <v>8400</v>
      </c>
      <c r="EO192">
        <v>0</v>
      </c>
      <c r="EP192">
        <v>8.4227499884857504E-2</v>
      </c>
      <c r="EQ192">
        <v>0.157896928181568</v>
      </c>
      <c r="ER192">
        <v>0.222293924890405</v>
      </c>
      <c r="ES192">
        <v>0.27861984664364597</v>
      </c>
      <c r="ET192">
        <v>0.327985095674309</v>
      </c>
      <c r="EU192">
        <v>0.37140564770603302</v>
      </c>
      <c r="EV192">
        <v>0.40980319015481498</v>
      </c>
      <c r="EW192">
        <v>0.44400875066321199</v>
      </c>
      <c r="EX192">
        <v>0.47476931816283602</v>
      </c>
      <c r="EY192" s="5">
        <v>0.50275676349201703</v>
      </c>
      <c r="FA192" s="13">
        <v>8400</v>
      </c>
      <c r="FB192">
        <v>0</v>
      </c>
      <c r="FC192">
        <v>7.9885688799081894E-2</v>
      </c>
      <c r="FD192">
        <v>0.14930098560409699</v>
      </c>
      <c r="FE192">
        <v>0.20969357068500299</v>
      </c>
      <c r="FF192">
        <v>0.26239622127578999</v>
      </c>
      <c r="FG192">
        <v>0.30862190847499998</v>
      </c>
      <c r="FH192">
        <v>0.34946283949939699</v>
      </c>
      <c r="FI192">
        <v>0.38589369345077301</v>
      </c>
      <c r="FJ192">
        <v>0.418778613284507</v>
      </c>
      <c r="FK192">
        <v>0.44888109121598802</v>
      </c>
      <c r="FL192" s="5">
        <v>0.47687573309876402</v>
      </c>
      <c r="FN192" s="13">
        <v>8400</v>
      </c>
      <c r="FO192">
        <v>0</v>
      </c>
      <c r="FP192">
        <v>8.1136587743225894E-2</v>
      </c>
      <c r="FQ192">
        <v>0.15167637089434599</v>
      </c>
      <c r="FR192">
        <v>0.21305605643005501</v>
      </c>
      <c r="FS192">
        <v>0.26660106430783698</v>
      </c>
      <c r="FT192">
        <v>0.31352116264409402</v>
      </c>
      <c r="FU192">
        <v>0.35490969567417102</v>
      </c>
      <c r="FV192">
        <v>0.39174671948779799</v>
      </c>
      <c r="FW192">
        <v>0.42490571873731597</v>
      </c>
      <c r="FX192">
        <v>0.45516316072473101</v>
      </c>
      <c r="FY192" s="5">
        <v>0.48320997229874302</v>
      </c>
      <c r="GA192" s="13">
        <v>8400</v>
      </c>
      <c r="GB192">
        <v>0</v>
      </c>
      <c r="GC192">
        <v>8.5248017440164497E-2</v>
      </c>
      <c r="GD192">
        <v>0.15954319959778901</v>
      </c>
      <c r="GE192">
        <v>0.22429255778482099</v>
      </c>
      <c r="GF192">
        <v>0.28080321051236501</v>
      </c>
      <c r="GG192">
        <v>0.33027743146710498</v>
      </c>
      <c r="GH192">
        <v>0.37381102672219302</v>
      </c>
      <c r="GI192">
        <v>0.41239546432381402</v>
      </c>
      <c r="GJ192">
        <v>0.446923589838707</v>
      </c>
      <c r="GK192">
        <v>0.47820996844652103</v>
      </c>
      <c r="GL192" s="5">
        <v>0.50699390664364397</v>
      </c>
      <c r="GN192" s="13">
        <v>8400</v>
      </c>
      <c r="GO192">
        <v>0</v>
      </c>
      <c r="GP192">
        <v>8.4984363150553993E-2</v>
      </c>
      <c r="GQ192">
        <v>0.15923994515673801</v>
      </c>
      <c r="GR192">
        <v>0.224093487222988</v>
      </c>
      <c r="GS192">
        <v>0.28078287092584903</v>
      </c>
      <c r="GT192">
        <v>0.33045092529218401</v>
      </c>
      <c r="GU192">
        <v>0.374142496501632</v>
      </c>
      <c r="GV192">
        <v>0.41280519963498902</v>
      </c>
      <c r="GW192">
        <v>0.44729372010413498</v>
      </c>
      <c r="GX192">
        <v>0.47837714356733702</v>
      </c>
      <c r="GY192" s="5">
        <v>0.50674859608408795</v>
      </c>
      <c r="HA192" s="13">
        <v>8400</v>
      </c>
      <c r="HB192">
        <v>0</v>
      </c>
      <c r="HC192">
        <v>8.6016758421066306E-2</v>
      </c>
      <c r="HD192">
        <v>0.16102821419497301</v>
      </c>
      <c r="HE192">
        <v>0.226433921310254</v>
      </c>
      <c r="HF192">
        <v>0.283536030473093</v>
      </c>
      <c r="HG192">
        <v>0.33353394586273899</v>
      </c>
      <c r="HH192">
        <v>0.37752235534630602</v>
      </c>
      <c r="HI192">
        <v>0.41649306239193401</v>
      </c>
      <c r="HJ192">
        <v>0.45134045983803101</v>
      </c>
      <c r="HK192">
        <v>0.48287007682434402</v>
      </c>
      <c r="HL192" s="5">
        <v>0.51180942951821995</v>
      </c>
    </row>
    <row r="193" spans="1:220" x14ac:dyDescent="0.25">
      <c r="A193" s="13">
        <v>9800</v>
      </c>
      <c r="B193">
        <v>0</v>
      </c>
      <c r="C193">
        <v>8.0147892029927795E-2</v>
      </c>
      <c r="D193">
        <v>0.15000203317027899</v>
      </c>
      <c r="E193">
        <v>0.21107821529687901</v>
      </c>
      <c r="F193">
        <v>0.26476649563197102</v>
      </c>
      <c r="G193">
        <v>0.312311727944735</v>
      </c>
      <c r="H193">
        <v>0.354805770754274</v>
      </c>
      <c r="I193">
        <v>0.393190310649012</v>
      </c>
      <c r="J193">
        <v>0.42826760587234602</v>
      </c>
      <c r="K193">
        <v>0.460716004520349</v>
      </c>
      <c r="L193" s="5">
        <v>0.49110748366506501</v>
      </c>
      <c r="N193" s="13">
        <v>9800</v>
      </c>
      <c r="O193">
        <v>0</v>
      </c>
      <c r="P193">
        <v>7.9422316982753205E-2</v>
      </c>
      <c r="Q193">
        <v>0.14861078821596099</v>
      </c>
      <c r="R193">
        <v>0.209063067045197</v>
      </c>
      <c r="S193">
        <v>0.26215343708755801</v>
      </c>
      <c r="T193">
        <v>0.309116735246803</v>
      </c>
      <c r="U193">
        <v>0.35104179134322699</v>
      </c>
      <c r="V193">
        <v>0.38887378036952502</v>
      </c>
      <c r="W193">
        <v>0.42342350938004802</v>
      </c>
      <c r="X193">
        <v>0.45538116080812802</v>
      </c>
      <c r="Y193" s="5">
        <v>0.48533219555753498</v>
      </c>
      <c r="AA193" s="13">
        <v>9800</v>
      </c>
      <c r="AB193">
        <v>0</v>
      </c>
      <c r="AC193">
        <v>7.8102366294959105E-2</v>
      </c>
      <c r="AD193">
        <v>0.146174369808975</v>
      </c>
      <c r="AE193">
        <v>0.20567085065816801</v>
      </c>
      <c r="AF193">
        <v>0.25792736902339602</v>
      </c>
      <c r="AG193">
        <v>0.30414705505857798</v>
      </c>
      <c r="AH193">
        <v>0.34539527791202401</v>
      </c>
      <c r="AI193">
        <v>0.38260180865813598</v>
      </c>
      <c r="AJ193">
        <v>0.41656899754751398</v>
      </c>
      <c r="AK193">
        <v>0.44798399295969299</v>
      </c>
      <c r="AL193" s="5">
        <v>0.477433088945316</v>
      </c>
      <c r="AN193" s="13">
        <v>9800</v>
      </c>
      <c r="AO193">
        <v>0</v>
      </c>
      <c r="AP193">
        <v>7.7770113766165105E-2</v>
      </c>
      <c r="AQ193">
        <v>0.145532086589471</v>
      </c>
      <c r="AR193">
        <v>0.204726539374364</v>
      </c>
      <c r="AS193">
        <v>0.25667652632670401</v>
      </c>
      <c r="AT193">
        <v>0.30257655555776902</v>
      </c>
      <c r="AU193">
        <v>0.34348827253977998</v>
      </c>
      <c r="AV193">
        <v>0.380342656286005</v>
      </c>
      <c r="AW193">
        <v>0.41394757424879702</v>
      </c>
      <c r="AX193">
        <v>0.44499906350607599</v>
      </c>
      <c r="AY193" s="5">
        <v>0.47409469175145802</v>
      </c>
      <c r="BA193" s="13">
        <v>9800</v>
      </c>
      <c r="BB193">
        <v>0</v>
      </c>
      <c r="BC193">
        <v>7.7569806685859194E-2</v>
      </c>
      <c r="BD193">
        <v>0.14514582669672799</v>
      </c>
      <c r="BE193">
        <v>0.204154555330155</v>
      </c>
      <c r="BF193">
        <v>0.25590666559519498</v>
      </c>
      <c r="BG193">
        <v>0.30158778748933801</v>
      </c>
      <c r="BH193">
        <v>0.34225506291018398</v>
      </c>
      <c r="BI193">
        <v>0.37883944559201899</v>
      </c>
      <c r="BJ193">
        <v>0.41215282670921299</v>
      </c>
      <c r="BK193">
        <v>0.44289860794412</v>
      </c>
      <c r="BL193" s="5">
        <v>0.47168428306683002</v>
      </c>
      <c r="BN193" s="13">
        <v>9800</v>
      </c>
      <c r="BO193">
        <v>0</v>
      </c>
      <c r="BP193">
        <v>8.1776159236271004E-2</v>
      </c>
      <c r="BQ193">
        <v>0.153558718476552</v>
      </c>
      <c r="BR193">
        <v>0.21652000230332699</v>
      </c>
      <c r="BS193">
        <v>0.27175927253161603</v>
      </c>
      <c r="BT193">
        <v>0.32029595211438999</v>
      </c>
      <c r="BU193">
        <v>0.363065632991036</v>
      </c>
      <c r="BV193">
        <v>0.40091925314711702</v>
      </c>
      <c r="BW193">
        <v>0.434625380429357</v>
      </c>
      <c r="BX193">
        <v>0.46487521001688598</v>
      </c>
      <c r="BY193" s="5">
        <v>0.492292616869554</v>
      </c>
      <c r="CA193" s="13">
        <v>9800</v>
      </c>
      <c r="CB193">
        <v>0</v>
      </c>
      <c r="CC193">
        <v>7.6854249663149202E-2</v>
      </c>
      <c r="CD193">
        <v>0.143835798065297</v>
      </c>
      <c r="CE193">
        <v>0.20232803648075501</v>
      </c>
      <c r="CF193">
        <v>0.25360337906552399</v>
      </c>
      <c r="CG193">
        <v>0.298816523196131</v>
      </c>
      <c r="CH193">
        <v>0.33900224731545298</v>
      </c>
      <c r="CI193">
        <v>0.37507786029298301</v>
      </c>
      <c r="CJ193">
        <v>0.40784968694739898</v>
      </c>
      <c r="CK193">
        <v>0.43802255546479302</v>
      </c>
      <c r="CL193" s="5">
        <v>0.466211142093162</v>
      </c>
      <c r="CN193" s="13">
        <v>9800</v>
      </c>
      <c r="CO193">
        <v>0</v>
      </c>
      <c r="CP193">
        <v>8.5093994069699697E-2</v>
      </c>
      <c r="CQ193">
        <v>0.156857198512935</v>
      </c>
      <c r="CR193">
        <v>0.21713778515836299</v>
      </c>
      <c r="CS193">
        <v>0.26764814598478798</v>
      </c>
      <c r="CT193">
        <v>0.30993347512786601</v>
      </c>
      <c r="CU193">
        <v>0.34535499823326399</v>
      </c>
      <c r="CV193">
        <v>0.375260688276774</v>
      </c>
      <c r="CW193">
        <v>0.40127479518643799</v>
      </c>
      <c r="CX193">
        <v>0.42387180561448801</v>
      </c>
      <c r="CY193" s="5">
        <v>0.44383876695262098</v>
      </c>
      <c r="DA193" s="13">
        <v>9800</v>
      </c>
      <c r="DB193">
        <v>0</v>
      </c>
      <c r="DC193">
        <v>7.7173516742672102E-2</v>
      </c>
      <c r="DD193">
        <v>0.14444663116728601</v>
      </c>
      <c r="DE193">
        <v>0.203180078419089</v>
      </c>
      <c r="DF193">
        <v>0.25462723254165298</v>
      </c>
      <c r="DG193">
        <v>0.29992888949540097</v>
      </c>
      <c r="DH193">
        <v>0.34011184139727202</v>
      </c>
      <c r="DI193">
        <v>0.37609144836413699</v>
      </c>
      <c r="DJ193">
        <v>0.40867777686600198</v>
      </c>
      <c r="DK193">
        <v>0.43858447948852802</v>
      </c>
      <c r="DL193" s="5">
        <v>0.46643945276023602</v>
      </c>
      <c r="DN193" s="13">
        <v>9800</v>
      </c>
      <c r="DO193">
        <v>0</v>
      </c>
      <c r="DP193">
        <v>8.0720901918011304E-2</v>
      </c>
      <c r="DQ193">
        <v>0.15123093997616499</v>
      </c>
      <c r="DR193">
        <v>0.21283945254029801</v>
      </c>
      <c r="DS193">
        <v>0.26676135995126399</v>
      </c>
      <c r="DT193">
        <v>0.31411300292572902</v>
      </c>
      <c r="DU193">
        <v>0.35591085228441699</v>
      </c>
      <c r="DV193">
        <v>0.39307346273273702</v>
      </c>
      <c r="DW193">
        <v>0.42642652843794598</v>
      </c>
      <c r="DX193">
        <v>0.456710536285376</v>
      </c>
      <c r="DY193" s="5">
        <v>0.48459033127310802</v>
      </c>
      <c r="EA193" s="13">
        <v>9800</v>
      </c>
      <c r="EB193">
        <v>0</v>
      </c>
      <c r="EC193">
        <v>8.2303492592827807E-2</v>
      </c>
      <c r="ED193">
        <v>0.15450115655562799</v>
      </c>
      <c r="EE193">
        <v>0.21779183956971601</v>
      </c>
      <c r="EF193">
        <v>0.27329837362113102</v>
      </c>
      <c r="EG193">
        <v>0.32206115004718699</v>
      </c>
      <c r="EH193">
        <v>0.36503450307169</v>
      </c>
      <c r="EI193">
        <v>0.40308629541045798</v>
      </c>
      <c r="EJ193">
        <v>0.43700064059195298</v>
      </c>
      <c r="EK193">
        <v>0.467483359378424</v>
      </c>
      <c r="EL193" s="5">
        <v>0.49517293038211402</v>
      </c>
      <c r="EN193" s="13">
        <v>9800</v>
      </c>
      <c r="EO193">
        <v>0</v>
      </c>
      <c r="EP193">
        <v>8.2303492592827807E-2</v>
      </c>
      <c r="EQ193">
        <v>0.15450115655562799</v>
      </c>
      <c r="ER193">
        <v>0.21779183956971601</v>
      </c>
      <c r="ES193">
        <v>0.27329837362113102</v>
      </c>
      <c r="ET193">
        <v>0.32206115004718699</v>
      </c>
      <c r="EU193">
        <v>0.36503450307169</v>
      </c>
      <c r="EV193">
        <v>0.40308629541045798</v>
      </c>
      <c r="EW193">
        <v>0.43700064059195298</v>
      </c>
      <c r="EX193">
        <v>0.467483359378424</v>
      </c>
      <c r="EY193" s="5">
        <v>0.49517293038211402</v>
      </c>
      <c r="FA193" s="13">
        <v>9800</v>
      </c>
      <c r="FB193">
        <v>0</v>
      </c>
      <c r="FC193">
        <v>7.7731663430115505E-2</v>
      </c>
      <c r="FD193">
        <v>0.14552169828679901</v>
      </c>
      <c r="FE193">
        <v>0.20470987528349799</v>
      </c>
      <c r="FF193">
        <v>0.25653238635803499</v>
      </c>
      <c r="FG193">
        <v>0.30211746294166902</v>
      </c>
      <c r="FH193">
        <v>0.342484324001471</v>
      </c>
      <c r="FI193">
        <v>0.37854572363105798</v>
      </c>
      <c r="FJ193">
        <v>0.41111378726602099</v>
      </c>
      <c r="FK193">
        <v>0.440908447865277</v>
      </c>
      <c r="FL193" s="5">
        <v>0.46856763808643997</v>
      </c>
      <c r="FN193" s="13">
        <v>9800</v>
      </c>
      <c r="FO193">
        <v>0</v>
      </c>
      <c r="FP193">
        <v>7.8971312289155202E-2</v>
      </c>
      <c r="FQ193">
        <v>0.14787590325667899</v>
      </c>
      <c r="FR193">
        <v>0.20804286213033199</v>
      </c>
      <c r="FS193">
        <v>0.26070115851523201</v>
      </c>
      <c r="FT193">
        <v>0.30697561960525699</v>
      </c>
      <c r="FU193">
        <v>0.34788596518597398</v>
      </c>
      <c r="FV193">
        <v>0.38434922210050099</v>
      </c>
      <c r="FW193">
        <v>0.41718529369032498</v>
      </c>
      <c r="FX193">
        <v>0.44712509029327802</v>
      </c>
      <c r="FY193" s="5">
        <v>0.47482045802716399</v>
      </c>
      <c r="GA193" s="13">
        <v>9800</v>
      </c>
      <c r="GB193">
        <v>0</v>
      </c>
      <c r="GC193">
        <v>8.3158019470348399E-2</v>
      </c>
      <c r="GD193">
        <v>0.155874910702958</v>
      </c>
      <c r="GE193">
        <v>0.21945492017593499</v>
      </c>
      <c r="GF193">
        <v>0.27511259430919599</v>
      </c>
      <c r="GG193">
        <v>0.32396796895782798</v>
      </c>
      <c r="GH193">
        <v>0.36704464776859103</v>
      </c>
      <c r="GI193">
        <v>0.40528176727540399</v>
      </c>
      <c r="GJ193">
        <v>0.43951770138978002</v>
      </c>
      <c r="GK193">
        <v>0.47050487253715301</v>
      </c>
      <c r="GL193" s="5">
        <v>0.49892571948194903</v>
      </c>
      <c r="GN193" s="13">
        <v>9800</v>
      </c>
      <c r="GO193">
        <v>0</v>
      </c>
      <c r="GP193">
        <v>8.3012915306415205E-2</v>
      </c>
      <c r="GQ193">
        <v>0.15576793948665901</v>
      </c>
      <c r="GR193">
        <v>0.21949975528556501</v>
      </c>
      <c r="GS193">
        <v>0.27536306905798302</v>
      </c>
      <c r="GT193">
        <v>0.324426625829908</v>
      </c>
      <c r="GU193">
        <v>0.36767007342686697</v>
      </c>
      <c r="GV193">
        <v>0.40598407870407999</v>
      </c>
      <c r="GW193">
        <v>0.44017362435141899</v>
      </c>
      <c r="GX193">
        <v>0.47096406836021298</v>
      </c>
      <c r="GY193" s="5">
        <v>0.49901328738684603</v>
      </c>
      <c r="HA193" s="13">
        <v>9800</v>
      </c>
      <c r="HB193">
        <v>0</v>
      </c>
      <c r="HC193">
        <v>8.3959608482200798E-2</v>
      </c>
      <c r="HD193">
        <v>0.157418229228068</v>
      </c>
      <c r="HE193">
        <v>0.22167411975790799</v>
      </c>
      <c r="HF193">
        <v>0.277938093323022</v>
      </c>
      <c r="HG193">
        <v>0.327328334249124</v>
      </c>
      <c r="HH193">
        <v>0.37086813602666802</v>
      </c>
      <c r="HI193">
        <v>0.40948697573902598</v>
      </c>
      <c r="HJ193">
        <v>0.44402483545475502</v>
      </c>
      <c r="HK193">
        <v>0.47523931861869301</v>
      </c>
      <c r="HL193" s="5">
        <v>0.503842090271301</v>
      </c>
    </row>
    <row r="194" spans="1:220" x14ac:dyDescent="0.25">
      <c r="A194" s="13">
        <v>11200</v>
      </c>
      <c r="B194">
        <v>0</v>
      </c>
      <c r="C194">
        <v>7.8874170176029795E-2</v>
      </c>
      <c r="D194">
        <v>0.14785441912622299</v>
      </c>
      <c r="E194">
        <v>0.20836735234870199</v>
      </c>
      <c r="F194">
        <v>0.26172426846896701</v>
      </c>
      <c r="G194">
        <v>0.30910289750644399</v>
      </c>
      <c r="H194">
        <v>0.35153964041369101</v>
      </c>
      <c r="I194">
        <v>0.38993147703872899</v>
      </c>
      <c r="J194">
        <v>0.42504522062597999</v>
      </c>
      <c r="K194">
        <v>0.45753133127725598</v>
      </c>
      <c r="L194" s="5">
        <v>0.48793979117963099</v>
      </c>
      <c r="N194" s="13">
        <v>11200</v>
      </c>
      <c r="O194">
        <v>0</v>
      </c>
      <c r="P194">
        <v>7.7891668350119306E-2</v>
      </c>
      <c r="Q194">
        <v>0.14598630605965801</v>
      </c>
      <c r="R194">
        <v>0.205687234900158</v>
      </c>
      <c r="S194">
        <v>0.25828501869403198</v>
      </c>
      <c r="T194">
        <v>0.30494273742313899</v>
      </c>
      <c r="U194">
        <v>0.34668960214204902</v>
      </c>
      <c r="V194">
        <v>0.38442249422430702</v>
      </c>
      <c r="W194">
        <v>0.41891379726516997</v>
      </c>
      <c r="X194">
        <v>0.45082340004688198</v>
      </c>
      <c r="Y194" s="5">
        <v>0.48071284845735102</v>
      </c>
      <c r="AA194" s="13">
        <v>11200</v>
      </c>
      <c r="AB194">
        <v>0</v>
      </c>
      <c r="AC194">
        <v>7.6396348086300206E-2</v>
      </c>
      <c r="AD194">
        <v>0.14321875554232699</v>
      </c>
      <c r="AE194">
        <v>0.20182592520974801</v>
      </c>
      <c r="AF194">
        <v>0.25346780908141198</v>
      </c>
      <c r="AG194">
        <v>0.29927378868078902</v>
      </c>
      <c r="AH194">
        <v>0.34024758524358001</v>
      </c>
      <c r="AI194">
        <v>0.377268717742057</v>
      </c>
      <c r="AJ194">
        <v>0.411099327933237</v>
      </c>
      <c r="AK194">
        <v>0.44239472583894701</v>
      </c>
      <c r="AL194" s="5">
        <v>0.47171600820111698</v>
      </c>
      <c r="AN194" s="13">
        <v>11200</v>
      </c>
      <c r="AO194">
        <v>0</v>
      </c>
      <c r="AP194">
        <v>7.5917858506482305E-2</v>
      </c>
      <c r="AQ194">
        <v>0.14230471077875401</v>
      </c>
      <c r="AR194">
        <v>0.20050215275904601</v>
      </c>
      <c r="AS194">
        <v>0.25174484727428198</v>
      </c>
      <c r="AT194">
        <v>0.29715080833236202</v>
      </c>
      <c r="AU194">
        <v>0.33771734413807902</v>
      </c>
      <c r="AV194">
        <v>0.37432261772472702</v>
      </c>
      <c r="AW194">
        <v>0.40773192870286301</v>
      </c>
      <c r="AX194">
        <v>0.43860737913367298</v>
      </c>
      <c r="AY194" s="5">
        <v>0.46751952917995399</v>
      </c>
      <c r="BA194" s="13">
        <v>11200</v>
      </c>
      <c r="BB194">
        <v>0</v>
      </c>
      <c r="BC194">
        <v>7.5608220347573502E-2</v>
      </c>
      <c r="BD194">
        <v>0.14171502194642199</v>
      </c>
      <c r="BE194">
        <v>0.19964578144501099</v>
      </c>
      <c r="BF194">
        <v>0.25062076790166399</v>
      </c>
      <c r="BG194">
        <v>0.29574707579881898</v>
      </c>
      <c r="BH194">
        <v>0.33601541930391998</v>
      </c>
      <c r="BI194">
        <v>0.37230183947640999</v>
      </c>
      <c r="BJ194">
        <v>0.40537362600517202</v>
      </c>
      <c r="BK194">
        <v>0.43589833992037602</v>
      </c>
      <c r="BL194" s="5">
        <v>0.46445473280240801</v>
      </c>
      <c r="BN194" s="13">
        <v>11200</v>
      </c>
      <c r="BO194">
        <v>0</v>
      </c>
      <c r="BP194">
        <v>7.9885351180713604E-2</v>
      </c>
      <c r="BQ194">
        <v>0.15020337115391</v>
      </c>
      <c r="BR194">
        <v>0.21204832423168199</v>
      </c>
      <c r="BS194">
        <v>0.26644852620605303</v>
      </c>
      <c r="BT194">
        <v>0.31435985599428101</v>
      </c>
      <c r="BU194">
        <v>0.35666172739389801</v>
      </c>
      <c r="BV194">
        <v>0.39415588250906403</v>
      </c>
      <c r="BW194">
        <v>0.42757043731111299</v>
      </c>
      <c r="BX194">
        <v>0.457565595076805</v>
      </c>
      <c r="BY194" s="5">
        <v>0.48472430028199898</v>
      </c>
      <c r="CA194" s="13">
        <v>11200</v>
      </c>
      <c r="CB194">
        <v>0</v>
      </c>
      <c r="CC194">
        <v>7.4771862440212403E-2</v>
      </c>
      <c r="CD194">
        <v>0.14017496938433599</v>
      </c>
      <c r="CE194">
        <v>0.19749082794961301</v>
      </c>
      <c r="CF194">
        <v>0.247900619326203</v>
      </c>
      <c r="CG194">
        <v>0.292479350670802</v>
      </c>
      <c r="CH194">
        <v>0.33219379706128299</v>
      </c>
      <c r="CI194">
        <v>0.36790439402087699</v>
      </c>
      <c r="CJ194">
        <v>0.40037062970526999</v>
      </c>
      <c r="CK194">
        <v>0.430259113641422</v>
      </c>
      <c r="CL194" s="5">
        <v>0.45815337509302001</v>
      </c>
      <c r="CN194" s="13">
        <v>11200</v>
      </c>
      <c r="CO194">
        <v>0</v>
      </c>
      <c r="CP194">
        <v>8.3238390574406906E-2</v>
      </c>
      <c r="CQ194">
        <v>0.15368852577291001</v>
      </c>
      <c r="CR194">
        <v>0.21308336762416799</v>
      </c>
      <c r="CS194">
        <v>0.26303354743451601</v>
      </c>
      <c r="CT194">
        <v>0.30499813848472801</v>
      </c>
      <c r="CU194">
        <v>0.34026839183273599</v>
      </c>
      <c r="CV194">
        <v>0.37022275775303598</v>
      </c>
      <c r="CW194">
        <v>0.39609628843809302</v>
      </c>
      <c r="CX194">
        <v>0.41850772357969401</v>
      </c>
      <c r="CY194" s="5">
        <v>0.438203477824472</v>
      </c>
      <c r="DA194" s="13">
        <v>11200</v>
      </c>
      <c r="DB194">
        <v>0</v>
      </c>
      <c r="DC194">
        <v>7.5022619692504303E-2</v>
      </c>
      <c r="DD194">
        <v>0.1406569559144</v>
      </c>
      <c r="DE194">
        <v>0.19816112888446699</v>
      </c>
      <c r="DF194">
        <v>0.24869653027046601</v>
      </c>
      <c r="DG194">
        <v>0.29332325302532902</v>
      </c>
      <c r="DH194">
        <v>0.33299869150803402</v>
      </c>
      <c r="DI194">
        <v>0.36857954225405598</v>
      </c>
      <c r="DJ194">
        <v>0.400826900648246</v>
      </c>
      <c r="DK194">
        <v>0.43041380119193701</v>
      </c>
      <c r="DL194" s="5">
        <v>0.45793440705369198</v>
      </c>
      <c r="DN194" s="13">
        <v>11200</v>
      </c>
      <c r="DO194">
        <v>0</v>
      </c>
      <c r="DP194">
        <v>7.8580005835252903E-2</v>
      </c>
      <c r="DQ194">
        <v>0.147452597060233</v>
      </c>
      <c r="DR194">
        <v>0.20782851414553899</v>
      </c>
      <c r="DS194">
        <v>0.260833883665542</v>
      </c>
      <c r="DT194">
        <v>0.307506218481092</v>
      </c>
      <c r="DU194">
        <v>0.34879289502875399</v>
      </c>
      <c r="DV194">
        <v>0.38555246537562099</v>
      </c>
      <c r="DW194">
        <v>0.418558721983744</v>
      </c>
      <c r="DX194">
        <v>0.44850711421394301</v>
      </c>
      <c r="DY194" s="5">
        <v>0.47602294430265801</v>
      </c>
      <c r="EA194" s="13">
        <v>11200</v>
      </c>
      <c r="EB194">
        <v>0</v>
      </c>
      <c r="EC194">
        <v>8.0374225311522302E-2</v>
      </c>
      <c r="ED194">
        <v>0.15108196356211701</v>
      </c>
      <c r="EE194">
        <v>0.21324045823263901</v>
      </c>
      <c r="EF194">
        <v>0.26789846242413301</v>
      </c>
      <c r="EG194">
        <v>0.31603006452710702</v>
      </c>
      <c r="EH194">
        <v>0.35853098837193798</v>
      </c>
      <c r="EI194">
        <v>0.39621773747278399</v>
      </c>
      <c r="EJ194">
        <v>0.429832381833119</v>
      </c>
      <c r="EK194">
        <v>0.46004890120755798</v>
      </c>
      <c r="EL194" s="5">
        <v>0.48746192962148399</v>
      </c>
      <c r="EN194" s="13">
        <v>11200</v>
      </c>
      <c r="EO194">
        <v>0</v>
      </c>
      <c r="EP194">
        <v>8.0374225311522302E-2</v>
      </c>
      <c r="EQ194">
        <v>0.15108196356211701</v>
      </c>
      <c r="ER194">
        <v>0.21324045823263901</v>
      </c>
      <c r="ES194">
        <v>0.26789846242413301</v>
      </c>
      <c r="ET194">
        <v>0.31603006452710702</v>
      </c>
      <c r="EU194">
        <v>0.35853098837193798</v>
      </c>
      <c r="EV194">
        <v>0.39621773747278399</v>
      </c>
      <c r="EW194">
        <v>0.429832381833119</v>
      </c>
      <c r="EX194">
        <v>0.46004890120755798</v>
      </c>
      <c r="EY194" s="5">
        <v>0.48746192962148399</v>
      </c>
      <c r="FA194" s="13">
        <v>11200</v>
      </c>
      <c r="FB194">
        <v>0</v>
      </c>
      <c r="FC194">
        <v>7.5557265957032396E-2</v>
      </c>
      <c r="FD194">
        <v>0.141686012639372</v>
      </c>
      <c r="FE194">
        <v>0.199623947708128</v>
      </c>
      <c r="FF194">
        <v>0.250515693138123</v>
      </c>
      <c r="FG194">
        <v>0.29540885065432998</v>
      </c>
      <c r="FH194">
        <v>0.33525287050066799</v>
      </c>
      <c r="FI194">
        <v>0.370901002100747</v>
      </c>
      <c r="FJ194">
        <v>0.40311511547616802</v>
      </c>
      <c r="FK194">
        <v>0.43257284974972599</v>
      </c>
      <c r="FL194" s="5">
        <v>0.459876391903281</v>
      </c>
      <c r="FN194" s="13">
        <v>11200</v>
      </c>
      <c r="FO194">
        <v>0</v>
      </c>
      <c r="FP194">
        <v>7.6794334139217005E-2</v>
      </c>
      <c r="FQ194">
        <v>0.14403476649803701</v>
      </c>
      <c r="FR194">
        <v>0.202948981602248</v>
      </c>
      <c r="FS194">
        <v>0.25467485212901297</v>
      </c>
      <c r="FT194">
        <v>0.30025670657485898</v>
      </c>
      <c r="FU194">
        <v>0.34064419707445698</v>
      </c>
      <c r="FV194">
        <v>0.37669408602507698</v>
      </c>
      <c r="FW194">
        <v>0.40917480707496201</v>
      </c>
      <c r="FX194">
        <v>0.438773330829341</v>
      </c>
      <c r="FY194" s="5">
        <v>0.46610370311135102</v>
      </c>
      <c r="GA194" s="13">
        <v>11200</v>
      </c>
      <c r="GB194">
        <v>0</v>
      </c>
      <c r="GC194">
        <v>8.1061127785014994E-2</v>
      </c>
      <c r="GD194">
        <v>0.15217575707919401</v>
      </c>
      <c r="GE194">
        <v>0.214553735426806</v>
      </c>
      <c r="GF194">
        <v>0.26932325014467901</v>
      </c>
      <c r="GG194">
        <v>0.31752775787926801</v>
      </c>
      <c r="GH194">
        <v>0.36012351298419998</v>
      </c>
      <c r="GI194">
        <v>0.39798031336730499</v>
      </c>
      <c r="GJ194">
        <v>0.43188509676446102</v>
      </c>
      <c r="GK194">
        <v>0.46254801964215297</v>
      </c>
      <c r="GL194" s="5">
        <v>0.49061047229862598</v>
      </c>
      <c r="GN194" s="13">
        <v>11200</v>
      </c>
      <c r="GO194">
        <v>0</v>
      </c>
      <c r="GP194">
        <v>8.1034212209737902E-2</v>
      </c>
      <c r="GQ194">
        <v>0.15226719854370199</v>
      </c>
      <c r="GR194">
        <v>0.214847330391498</v>
      </c>
      <c r="GS194">
        <v>0.26985106885884702</v>
      </c>
      <c r="GT194">
        <v>0.31827718877802402</v>
      </c>
      <c r="GU194">
        <v>0.36104350231685201</v>
      </c>
      <c r="GV194">
        <v>0.39898646134288002</v>
      </c>
      <c r="GW194">
        <v>0.43286693321048703</v>
      </c>
      <c r="GX194">
        <v>0.46337738039649501</v>
      </c>
      <c r="GY194" s="5">
        <v>0.49112800866542899</v>
      </c>
      <c r="HA194" s="13">
        <v>11200</v>
      </c>
      <c r="HB194">
        <v>0</v>
      </c>
      <c r="HC194">
        <v>8.1892137929217804E-2</v>
      </c>
      <c r="HD194">
        <v>0.15377111907777999</v>
      </c>
      <c r="HE194">
        <v>0.21684051132330101</v>
      </c>
      <c r="HF194">
        <v>0.272225477834937</v>
      </c>
      <c r="HG194">
        <v>0.32096774298667702</v>
      </c>
      <c r="HH194">
        <v>0.36402310330801302</v>
      </c>
      <c r="HI194">
        <v>0.402265173904165</v>
      </c>
      <c r="HJ194">
        <v>0.43649130716337098</v>
      </c>
      <c r="HK194">
        <v>0.46740743885175901</v>
      </c>
      <c r="HL194" s="5">
        <v>0.49565814877332498</v>
      </c>
    </row>
    <row r="195" spans="1:220" x14ac:dyDescent="0.25">
      <c r="A195" s="13">
        <v>12600</v>
      </c>
      <c r="B195">
        <v>0</v>
      </c>
      <c r="C195">
        <v>7.7578173656401003E-2</v>
      </c>
      <c r="D195">
        <v>0.145656839112414</v>
      </c>
      <c r="E195">
        <v>0.20557644630138699</v>
      </c>
      <c r="F195">
        <v>0.258571967339572</v>
      </c>
      <c r="G195">
        <v>0.305755822063079</v>
      </c>
      <c r="H195">
        <v>0.34811021091227901</v>
      </c>
      <c r="I195">
        <v>0.38648821987469101</v>
      </c>
      <c r="J195">
        <v>0.42162171234587698</v>
      </c>
      <c r="K195">
        <v>0.45413355259313998</v>
      </c>
      <c r="L195" s="5">
        <v>0.48455190878889798</v>
      </c>
      <c r="N195" s="13">
        <v>12600</v>
      </c>
      <c r="O195">
        <v>0</v>
      </c>
      <c r="P195">
        <v>7.6314055172457304E-2</v>
      </c>
      <c r="Q195">
        <v>0.14326370643762301</v>
      </c>
      <c r="R195">
        <v>0.20216116902485601</v>
      </c>
      <c r="S195">
        <v>0.254215863489615</v>
      </c>
      <c r="T195">
        <v>0.30052100969663698</v>
      </c>
      <c r="U195">
        <v>0.34204748051828499</v>
      </c>
      <c r="V195">
        <v>0.379644652849224</v>
      </c>
      <c r="W195">
        <v>0.41404692931248199</v>
      </c>
      <c r="X195">
        <v>0.44588413418701101</v>
      </c>
      <c r="Y195" s="5">
        <v>0.47569402055463</v>
      </c>
      <c r="AA195" s="13">
        <v>12600</v>
      </c>
      <c r="AB195">
        <v>0</v>
      </c>
      <c r="AC195">
        <v>7.46341049994311E-2</v>
      </c>
      <c r="AD195">
        <v>0.14014608760207001</v>
      </c>
      <c r="AE195">
        <v>0.19780198214529399</v>
      </c>
      <c r="AF195">
        <v>0.24876893284155799</v>
      </c>
      <c r="AG195">
        <v>0.29410465178603201</v>
      </c>
      <c r="AH195">
        <v>0.33475262166453801</v>
      </c>
      <c r="AI195">
        <v>0.37154297284795801</v>
      </c>
      <c r="AJ195">
        <v>0.40519811008061801</v>
      </c>
      <c r="AK195">
        <v>0.43634173268196802</v>
      </c>
      <c r="AL195" s="5">
        <v>0.46550984641344401</v>
      </c>
      <c r="AN195" s="13">
        <v>12600</v>
      </c>
      <c r="AO195">
        <v>0</v>
      </c>
      <c r="AP195">
        <v>7.4007772676917702E-2</v>
      </c>
      <c r="AQ195">
        <v>0.13895572161113301</v>
      </c>
      <c r="AR195">
        <v>0.196090253370064</v>
      </c>
      <c r="AS195">
        <v>0.246560783474045</v>
      </c>
      <c r="AT195">
        <v>0.29141121001765102</v>
      </c>
      <c r="AU195">
        <v>0.33157615235905902</v>
      </c>
      <c r="AV195">
        <v>0.36788199432393898</v>
      </c>
      <c r="AW195">
        <v>0.40105205075540801</v>
      </c>
      <c r="AX195">
        <v>0.43171477812432202</v>
      </c>
      <c r="AY195" s="5">
        <v>0.46041386322078598</v>
      </c>
      <c r="BA195" s="13">
        <v>12600</v>
      </c>
      <c r="BB195">
        <v>0</v>
      </c>
      <c r="BC195">
        <v>7.3592198928622801E-2</v>
      </c>
      <c r="BD195">
        <v>0.13816765498320299</v>
      </c>
      <c r="BE195">
        <v>0.194954834935749</v>
      </c>
      <c r="BF195">
        <v>0.24508710289372701</v>
      </c>
      <c r="BG195">
        <v>0.28959571774389198</v>
      </c>
      <c r="BH195">
        <v>0.32940688901568299</v>
      </c>
      <c r="BI195">
        <v>0.365343000432162</v>
      </c>
      <c r="BJ195">
        <v>0.39812748389125002</v>
      </c>
      <c r="BK195">
        <v>0.42839245720952701</v>
      </c>
      <c r="BL195" s="5">
        <v>0.45668812987536</v>
      </c>
      <c r="BN195" s="13">
        <v>12600</v>
      </c>
      <c r="BO195">
        <v>0</v>
      </c>
      <c r="BP195">
        <v>7.7993709559006294E-2</v>
      </c>
      <c r="BQ195">
        <v>0.14683505271922601</v>
      </c>
      <c r="BR195">
        <v>0.20754456631688301</v>
      </c>
      <c r="BS195">
        <v>0.261083351584737</v>
      </c>
      <c r="BT195">
        <v>0.30834816230872503</v>
      </c>
      <c r="BU195">
        <v>0.35016648618834301</v>
      </c>
      <c r="BV195">
        <v>0.38729232775015499</v>
      </c>
      <c r="BW195">
        <v>0.420410684966874</v>
      </c>
      <c r="BX195">
        <v>0.45013970664852399</v>
      </c>
      <c r="BY195" s="5">
        <v>0.47703578568671401</v>
      </c>
      <c r="CA195" s="13">
        <v>12600</v>
      </c>
      <c r="CB195">
        <v>0</v>
      </c>
      <c r="CC195">
        <v>7.2648164611490998E-2</v>
      </c>
      <c r="CD195">
        <v>0.13642055270933201</v>
      </c>
      <c r="CE195">
        <v>0.19250155569699501</v>
      </c>
      <c r="CF195">
        <v>0.241985160057586</v>
      </c>
      <c r="CG195">
        <v>0.28586989472512397</v>
      </c>
      <c r="CH195">
        <v>0.32505692407903197</v>
      </c>
      <c r="CI195">
        <v>0.360351475541276</v>
      </c>
      <c r="CJ195">
        <v>0.39246728224585697</v>
      </c>
      <c r="CK195">
        <v>0.42203339476681101</v>
      </c>
      <c r="CL195" s="5">
        <v>0.44960258704172901</v>
      </c>
      <c r="CN195" s="13">
        <v>12600</v>
      </c>
      <c r="CO195">
        <v>0</v>
      </c>
      <c r="CP195">
        <v>8.2861830121566907E-2</v>
      </c>
      <c r="CQ195">
        <v>0.15302905239707301</v>
      </c>
      <c r="CR195">
        <v>0.212211664546643</v>
      </c>
      <c r="CS195">
        <v>0.26200077044068398</v>
      </c>
      <c r="CT195">
        <v>0.30383934523887701</v>
      </c>
      <c r="CU195">
        <v>0.33900576960685402</v>
      </c>
      <c r="CV195">
        <v>0.368820350897824</v>
      </c>
      <c r="CW195">
        <v>0.39445871750310901</v>
      </c>
      <c r="CX195">
        <v>0.41656870359590298</v>
      </c>
      <c r="CY195" s="5">
        <v>0.43587868249261003</v>
      </c>
      <c r="DA195" s="13">
        <v>12600</v>
      </c>
      <c r="DB195">
        <v>0</v>
      </c>
      <c r="DC195">
        <v>7.28447433877423E-2</v>
      </c>
      <c r="DD195">
        <v>0.13679943797147801</v>
      </c>
      <c r="DE195">
        <v>0.19302488850521199</v>
      </c>
      <c r="DF195">
        <v>0.24259504144076899</v>
      </c>
      <c r="DG195">
        <v>0.28649297592845502</v>
      </c>
      <c r="DH195">
        <v>0.32560953505252699</v>
      </c>
      <c r="DI195">
        <v>0.36074483844435801</v>
      </c>
      <c r="DJ195">
        <v>0.39261247080027001</v>
      </c>
      <c r="DK195">
        <v>0.42184583724751901</v>
      </c>
      <c r="DL195" s="5">
        <v>0.44900603662245397</v>
      </c>
      <c r="DN195" s="13">
        <v>12600</v>
      </c>
      <c r="DO195">
        <v>0</v>
      </c>
      <c r="DP195">
        <v>7.6439165749226906E-2</v>
      </c>
      <c r="DQ195">
        <v>0.14365677294019599</v>
      </c>
      <c r="DR195">
        <v>0.20277103131136401</v>
      </c>
      <c r="DS195">
        <v>0.254824527777745</v>
      </c>
      <c r="DT195">
        <v>0.30078037624640103</v>
      </c>
      <c r="DU195">
        <v>0.34152050466092199</v>
      </c>
      <c r="DV195">
        <v>0.37784641734805702</v>
      </c>
      <c r="DW195">
        <v>0.41048239642187601</v>
      </c>
      <c r="DX195">
        <v>0.44008082642011498</v>
      </c>
      <c r="DY195" s="5">
        <v>0.46722916694171002</v>
      </c>
      <c r="EA195" s="13">
        <v>12600</v>
      </c>
      <c r="EB195">
        <v>0</v>
      </c>
      <c r="EC195">
        <v>7.8443808216537306E-2</v>
      </c>
      <c r="ED195">
        <v>0.147648099891283</v>
      </c>
      <c r="EE195">
        <v>0.208653236955226</v>
      </c>
      <c r="EF195">
        <v>0.26243796581636802</v>
      </c>
      <c r="EG195">
        <v>0.30991497768556803</v>
      </c>
      <c r="EH195">
        <v>0.35192613582544302</v>
      </c>
      <c r="EI195">
        <v>0.38923814541464802</v>
      </c>
      <c r="EJ195">
        <v>0.42254787520588999</v>
      </c>
      <c r="EK195">
        <v>0.45248467500693001</v>
      </c>
      <c r="EL195" s="5">
        <v>0.47961580460130598</v>
      </c>
      <c r="EN195" s="13">
        <v>12600</v>
      </c>
      <c r="EO195">
        <v>0</v>
      </c>
      <c r="EP195">
        <v>7.8443808216537306E-2</v>
      </c>
      <c r="EQ195">
        <v>0.147648099891283</v>
      </c>
      <c r="ER195">
        <v>0.208653236955226</v>
      </c>
      <c r="ES195">
        <v>0.26243796581636802</v>
      </c>
      <c r="ET195">
        <v>0.30991497768556803</v>
      </c>
      <c r="EU195">
        <v>0.35192613582544302</v>
      </c>
      <c r="EV195">
        <v>0.38923814541464802</v>
      </c>
      <c r="EW195">
        <v>0.42254787520588999</v>
      </c>
      <c r="EX195">
        <v>0.45248467500693001</v>
      </c>
      <c r="EY195" s="5">
        <v>0.47961580460130598</v>
      </c>
      <c r="FA195" s="13">
        <v>12600</v>
      </c>
      <c r="FB195">
        <v>0</v>
      </c>
      <c r="FC195">
        <v>7.3367936940187298E-2</v>
      </c>
      <c r="FD195">
        <v>0.137804564025545</v>
      </c>
      <c r="FE195">
        <v>0.19445119017530599</v>
      </c>
      <c r="FF195">
        <v>0.244365743865359</v>
      </c>
      <c r="FG195">
        <v>0.28851922009452702</v>
      </c>
      <c r="FH195">
        <v>0.32779448245975001</v>
      </c>
      <c r="FI195">
        <v>0.36298769786656998</v>
      </c>
      <c r="FJ195">
        <v>0.39481227027626398</v>
      </c>
      <c r="FK195">
        <v>0.42390484945319201</v>
      </c>
      <c r="FL195" s="5">
        <v>0.45083284384661199</v>
      </c>
      <c r="FN195" s="13">
        <v>12600</v>
      </c>
      <c r="FO195">
        <v>0</v>
      </c>
      <c r="FP195">
        <v>7.4611213701959E-2</v>
      </c>
      <c r="FQ195">
        <v>0.14016409949894501</v>
      </c>
      <c r="FR195">
        <v>0.19779089491424501</v>
      </c>
      <c r="FS195">
        <v>0.24854352245379199</v>
      </c>
      <c r="FT195">
        <v>0.29339010570234397</v>
      </c>
      <c r="FU195">
        <v>0.33321369479829499</v>
      </c>
      <c r="FV195">
        <v>0.36881350969050603</v>
      </c>
      <c r="FW195">
        <v>0.40090861835220498</v>
      </c>
      <c r="FX195">
        <v>0.43014368273446701</v>
      </c>
      <c r="FY195" s="5">
        <v>0.45709625200501802</v>
      </c>
      <c r="GA195" s="13">
        <v>12600</v>
      </c>
      <c r="GB195">
        <v>0</v>
      </c>
      <c r="GC195">
        <v>7.8967483554140197E-2</v>
      </c>
      <c r="GD195">
        <v>0.14846668860408799</v>
      </c>
      <c r="GE195">
        <v>0.209616294446899</v>
      </c>
      <c r="GF195">
        <v>0.26346308090472298</v>
      </c>
      <c r="GG195">
        <v>0.31097739905134097</v>
      </c>
      <c r="GH195">
        <v>0.353050831120515</v>
      </c>
      <c r="GI195">
        <v>0.39049639901845901</v>
      </c>
      <c r="GJ195">
        <v>0.42405131080827002</v>
      </c>
      <c r="GK195">
        <v>0.45438195364161299</v>
      </c>
      <c r="GL195" s="5">
        <v>0.48209067637193098</v>
      </c>
      <c r="GN195" s="13">
        <v>12600</v>
      </c>
      <c r="GO195">
        <v>0</v>
      </c>
      <c r="GP195">
        <v>7.9053453363509801E-2</v>
      </c>
      <c r="GQ195">
        <v>0.14874864193663101</v>
      </c>
      <c r="GR195">
        <v>0.210152850626011</v>
      </c>
      <c r="GS195">
        <v>0.26426880694517701</v>
      </c>
      <c r="GT195">
        <v>0.31203086183999401</v>
      </c>
      <c r="GU195">
        <v>0.35430039745521202</v>
      </c>
      <c r="GV195">
        <v>0.39186132940069401</v>
      </c>
      <c r="GW195">
        <v>0.425426565355983</v>
      </c>
      <c r="GX195">
        <v>0.45564052843826902</v>
      </c>
      <c r="GY195" s="5">
        <v>0.483085029980096</v>
      </c>
      <c r="HA195" s="13">
        <v>12600</v>
      </c>
      <c r="HB195">
        <v>0</v>
      </c>
      <c r="HC195">
        <v>7.9821027463191196E-2</v>
      </c>
      <c r="HD195">
        <v>0.150100726889101</v>
      </c>
      <c r="HE195">
        <v>0.21195485013259999</v>
      </c>
      <c r="HF195">
        <v>0.26642970132285698</v>
      </c>
      <c r="HG195">
        <v>0.31449514893281399</v>
      </c>
      <c r="HH195">
        <v>0.35704387177040198</v>
      </c>
      <c r="HI195">
        <v>0.39489080338364202</v>
      </c>
      <c r="HJ195">
        <v>0.42877564837590898</v>
      </c>
      <c r="HK195">
        <v>0.45936769424129198</v>
      </c>
      <c r="HL195" s="5">
        <v>0.487272466484102</v>
      </c>
    </row>
    <row r="196" spans="1:220" ht="15.75" thickBot="1" x14ac:dyDescent="0.3">
      <c r="A196" s="15">
        <v>14000</v>
      </c>
      <c r="B196" s="18">
        <v>0</v>
      </c>
      <c r="C196" s="18">
        <v>7.7346615472478203E-2</v>
      </c>
      <c r="D196" s="18">
        <v>0.145262913025062</v>
      </c>
      <c r="E196" s="18">
        <v>0.20507441833870799</v>
      </c>
      <c r="F196" s="18">
        <v>0.25800285666147699</v>
      </c>
      <c r="G196" s="18">
        <v>0.30514928598209901</v>
      </c>
      <c r="H196" s="18">
        <v>0.34748645241370901</v>
      </c>
      <c r="I196" s="18">
        <v>0.38585976435281699</v>
      </c>
      <c r="J196" s="18">
        <v>0.42099495618698801</v>
      </c>
      <c r="K196" s="18">
        <v>0.45351004233297099</v>
      </c>
      <c r="L196" s="6">
        <v>0.48392935169780399</v>
      </c>
      <c r="N196" s="15">
        <v>14000</v>
      </c>
      <c r="O196" s="18">
        <v>0</v>
      </c>
      <c r="P196" s="18">
        <v>7.5561819277925699E-2</v>
      </c>
      <c r="Q196" s="18">
        <v>0.141909533713589</v>
      </c>
      <c r="R196" s="18">
        <v>0.200326587318059</v>
      </c>
      <c r="S196" s="18">
        <v>0.25199638302384297</v>
      </c>
      <c r="T196" s="18">
        <v>0.29798971429308302</v>
      </c>
      <c r="U196" s="18">
        <v>0.33925894484716401</v>
      </c>
      <c r="V196" s="18">
        <v>0.37663874023178101</v>
      </c>
      <c r="W196" s="18">
        <v>0.41085216243786499</v>
      </c>
      <c r="X196" s="18">
        <v>0.44252048144699802</v>
      </c>
      <c r="Y196" s="6">
        <v>0.47217506328129</v>
      </c>
      <c r="AA196" s="15">
        <v>14000</v>
      </c>
      <c r="AB196" s="18">
        <v>0</v>
      </c>
      <c r="AC196" s="18">
        <v>7.3549084574312501E-2</v>
      </c>
      <c r="AD196" s="18">
        <v>0.138175871389252</v>
      </c>
      <c r="AE196" s="18">
        <v>0.19510907466635999</v>
      </c>
      <c r="AF196" s="18">
        <v>0.24548194882815899</v>
      </c>
      <c r="AG196" s="18">
        <v>0.29032278109096199</v>
      </c>
      <c r="AH196" s="18">
        <v>0.3305505495937</v>
      </c>
      <c r="AI196" s="18">
        <v>0.36697573441537901</v>
      </c>
      <c r="AJ196" s="18">
        <v>0.40030549675570698</v>
      </c>
      <c r="AK196" s="18">
        <v>0.43115203343638597</v>
      </c>
      <c r="AL196" s="6">
        <v>0.46004284689025698</v>
      </c>
      <c r="AN196" s="15">
        <v>14000</v>
      </c>
      <c r="AO196" s="18">
        <v>0</v>
      </c>
      <c r="AP196" s="18">
        <v>7.2695295947352703E-2</v>
      </c>
      <c r="AQ196" s="18">
        <v>0.13656686553487099</v>
      </c>
      <c r="AR196" s="18">
        <v>0.192816916200136</v>
      </c>
      <c r="AS196" s="18">
        <v>0.24255471146784499</v>
      </c>
      <c r="AT196" s="18">
        <v>0.28678909783241002</v>
      </c>
      <c r="AU196" s="18">
        <v>0.32642522810529001</v>
      </c>
      <c r="AV196" s="18">
        <v>0.36226556606105798</v>
      </c>
      <c r="AW196" s="18">
        <v>0.39501461702019802</v>
      </c>
      <c r="AX196" s="18">
        <v>0.42528645918345198</v>
      </c>
      <c r="AY196" s="6">
        <v>0.45361405018186202</v>
      </c>
      <c r="BA196" s="15">
        <v>14000</v>
      </c>
      <c r="BB196" s="18">
        <v>0</v>
      </c>
      <c r="BC196" s="18">
        <v>7.2135546723934102E-2</v>
      </c>
      <c r="BD196" s="18">
        <v>0.13551439608697899</v>
      </c>
      <c r="BE196" s="18">
        <v>0.19131589787143199</v>
      </c>
      <c r="BF196" s="18">
        <v>0.24062885203481801</v>
      </c>
      <c r="BG196" s="18">
        <v>0.284445472484461</v>
      </c>
      <c r="BH196" s="18">
        <v>0.323658886591634</v>
      </c>
      <c r="BI196" s="18">
        <v>0.359064314769028</v>
      </c>
      <c r="BJ196" s="18">
        <v>0.39136352114124201</v>
      </c>
      <c r="BK196" s="18">
        <v>0.42117178622549001</v>
      </c>
      <c r="BL196" s="6">
        <v>0.44902653546675497</v>
      </c>
      <c r="BN196" s="15">
        <v>14000</v>
      </c>
      <c r="BO196" s="18">
        <v>0</v>
      </c>
      <c r="BP196" s="18">
        <v>7.7251681782262202E-2</v>
      </c>
      <c r="BQ196" s="18">
        <v>0.14550115580612299</v>
      </c>
      <c r="BR196" s="18">
        <v>0.20573862775028101</v>
      </c>
      <c r="BS196" s="18">
        <v>0.25889839894337402</v>
      </c>
      <c r="BT196" s="18">
        <v>0.30585289464006299</v>
      </c>
      <c r="BU196" s="18">
        <v>0.34740576334196999</v>
      </c>
      <c r="BV196" s="18">
        <v>0.384292463289996</v>
      </c>
      <c r="BW196" s="18">
        <v>0.41718022434229002</v>
      </c>
      <c r="BX196" s="18">
        <v>0.44667087948294998</v>
      </c>
      <c r="BY196" s="6">
        <v>0.47330549494978602</v>
      </c>
      <c r="CA196" s="15">
        <v>14000</v>
      </c>
      <c r="CB196" s="18">
        <v>0</v>
      </c>
      <c r="CC196" s="18">
        <v>7.1074009883075995E-2</v>
      </c>
      <c r="CD196" s="18">
        <v>0.13355131645041199</v>
      </c>
      <c r="CE196" s="18">
        <v>0.188562657317801</v>
      </c>
      <c r="CF196" s="18">
        <v>0.23715352215798599</v>
      </c>
      <c r="CG196" s="18">
        <v>0.28027978525213998</v>
      </c>
      <c r="CH196" s="18">
        <v>0.31880607561019703</v>
      </c>
      <c r="CI196" s="18">
        <v>0.35350709499392002</v>
      </c>
      <c r="CJ196" s="18">
        <v>0.38507164282096301</v>
      </c>
      <c r="CK196" s="18">
        <v>0.41410880674876899</v>
      </c>
      <c r="CL196" s="6">
        <v>0.44115564704728499</v>
      </c>
      <c r="CN196" s="15">
        <v>14000</v>
      </c>
      <c r="CO196" s="18">
        <v>0</v>
      </c>
      <c r="CP196" s="18">
        <v>8.2550661071798301E-2</v>
      </c>
      <c r="CQ196" s="18">
        <v>0.152483667322804</v>
      </c>
      <c r="CR196" s="18">
        <v>0.21149014564510299</v>
      </c>
      <c r="CS196" s="18">
        <v>0.26114516006569299</v>
      </c>
      <c r="CT196" s="18">
        <v>0.30287845599313901</v>
      </c>
      <c r="CU196" s="18">
        <v>0.33795782130424301</v>
      </c>
      <c r="CV196" s="18">
        <v>0.36765564495886</v>
      </c>
      <c r="CW196" s="18">
        <v>0.39309843535815697</v>
      </c>
      <c r="CX196" s="18">
        <v>0.414957760352129</v>
      </c>
      <c r="CY196" s="6">
        <v>0.43394682129576301</v>
      </c>
      <c r="DA196" s="15">
        <v>14000</v>
      </c>
      <c r="DB196" s="18">
        <v>0</v>
      </c>
      <c r="DC196" s="18">
        <v>7.1263056919633E-2</v>
      </c>
      <c r="DD196" s="18">
        <v>0.13392062358394399</v>
      </c>
      <c r="DE196" s="18">
        <v>0.18907768725578999</v>
      </c>
      <c r="DF196" s="18">
        <v>0.23775791909712499</v>
      </c>
      <c r="DG196" s="18">
        <v>0.28090006295573899</v>
      </c>
      <c r="DH196" s="18">
        <v>0.31935665536365099</v>
      </c>
      <c r="DI196" s="18">
        <v>0.35389533044474603</v>
      </c>
      <c r="DJ196" s="18">
        <v>0.38520256193964703</v>
      </c>
      <c r="DK196" s="18">
        <v>0.413889413658657</v>
      </c>
      <c r="DL196" s="6">
        <v>0.440498730895655</v>
      </c>
      <c r="DN196" s="15">
        <v>14000</v>
      </c>
      <c r="DO196" s="18">
        <v>0</v>
      </c>
      <c r="DP196" s="18">
        <v>7.5167034140350003E-2</v>
      </c>
      <c r="DQ196" s="18">
        <v>0.141360072596595</v>
      </c>
      <c r="DR196" s="18">
        <v>0.199646542328031</v>
      </c>
      <c r="DS196" s="18">
        <v>0.25102353569938801</v>
      </c>
      <c r="DT196" s="18">
        <v>0.29641374879687998</v>
      </c>
      <c r="DU196" s="18">
        <v>0.33666344165574502</v>
      </c>
      <c r="DV196" s="18">
        <v>0.37254275178663698</v>
      </c>
      <c r="DW196" s="18">
        <v>0.40474834330347198</v>
      </c>
      <c r="DX196" s="18">
        <v>0.43390810969155402</v>
      </c>
      <c r="DY196" s="6">
        <v>0.46058749355974299</v>
      </c>
      <c r="EA196" s="15">
        <v>14000</v>
      </c>
      <c r="EB196" s="18">
        <v>0</v>
      </c>
      <c r="EC196" s="18">
        <v>7.7638965123582496E-2</v>
      </c>
      <c r="ED196" s="18">
        <v>0.14620170275062999</v>
      </c>
      <c r="EE196" s="18">
        <v>0.20669525201812</v>
      </c>
      <c r="EF196" s="18">
        <v>0.26006896404219898</v>
      </c>
      <c r="EG196" s="18">
        <v>0.30720884225946099</v>
      </c>
      <c r="EH196" s="18">
        <v>0.34893048544468203</v>
      </c>
      <c r="EI196" s="18">
        <v>0.38598030881343898</v>
      </c>
      <c r="EJ196" s="18">
        <v>0.41903567630983202</v>
      </c>
      <c r="EK196" s="18">
        <v>0.44870801598047699</v>
      </c>
      <c r="EL196" s="6">
        <v>0.47554774048449899</v>
      </c>
      <c r="EN196" s="15">
        <v>14000</v>
      </c>
      <c r="EO196" s="18">
        <v>0</v>
      </c>
      <c r="EP196" s="18">
        <v>7.7638965123582496E-2</v>
      </c>
      <c r="EQ196" s="18">
        <v>0.14620170275062999</v>
      </c>
      <c r="ER196" s="18">
        <v>0.20669525201812</v>
      </c>
      <c r="ES196" s="18">
        <v>0.26006896404219898</v>
      </c>
      <c r="ET196" s="18">
        <v>0.30720884225946099</v>
      </c>
      <c r="EU196" s="18">
        <v>0.34893048544468203</v>
      </c>
      <c r="EV196" s="18">
        <v>0.38598030881343898</v>
      </c>
      <c r="EW196" s="18">
        <v>0.41903567630983202</v>
      </c>
      <c r="EX196" s="18">
        <v>0.44870801598047699</v>
      </c>
      <c r="EY196" s="6">
        <v>0.47554774048449899</v>
      </c>
      <c r="FA196" s="15">
        <v>14000</v>
      </c>
      <c r="FB196" s="18">
        <v>0</v>
      </c>
      <c r="FC196" s="18">
        <v>7.1842584932713602E-2</v>
      </c>
      <c r="FD196" s="18">
        <v>0.135033331021082</v>
      </c>
      <c r="FE196" s="18">
        <v>0.19065785295148399</v>
      </c>
      <c r="FF196" s="18">
        <v>0.23972405059498</v>
      </c>
      <c r="FG196" s="18">
        <v>0.28315871528577502</v>
      </c>
      <c r="FH196" s="18">
        <v>0.32180625913898597</v>
      </c>
      <c r="FI196" s="18">
        <v>0.35642985080378697</v>
      </c>
      <c r="FJ196" s="18">
        <v>0.38771486675564398</v>
      </c>
      <c r="FK196" s="18">
        <v>0.41627429657881398</v>
      </c>
      <c r="FL196" s="6">
        <v>0.442655596586297</v>
      </c>
      <c r="FN196" s="15">
        <v>14000</v>
      </c>
      <c r="FO196" s="18">
        <v>0</v>
      </c>
      <c r="FP196" s="18">
        <v>7.3176578833628797E-2</v>
      </c>
      <c r="FQ196" s="18">
        <v>0.13756476273206</v>
      </c>
      <c r="FR196" s="18">
        <v>0.19424222402287999</v>
      </c>
      <c r="FS196" s="18">
        <v>0.244211958356992</v>
      </c>
      <c r="FT196" s="18">
        <v>0.288398765686386</v>
      </c>
      <c r="FU196" s="18">
        <v>0.32764776791455402</v>
      </c>
      <c r="FV196" s="18">
        <v>0.362725271600841</v>
      </c>
      <c r="FW196" s="18">
        <v>0.394321923879495</v>
      </c>
      <c r="FX196" s="18">
        <v>0.42305784301480998</v>
      </c>
      <c r="FY196" s="6">
        <v>0.44948925562303399</v>
      </c>
      <c r="GA196" s="15">
        <v>14000</v>
      </c>
      <c r="GB196" s="18">
        <v>0</v>
      </c>
      <c r="GC196" s="18">
        <v>7.7854306608731896E-2</v>
      </c>
      <c r="GD196" s="18">
        <v>0.14646525757798901</v>
      </c>
      <c r="GE196" s="18">
        <v>0.20690473211082</v>
      </c>
      <c r="GF196" s="18">
        <v>0.26017752664482602</v>
      </c>
      <c r="GG196" s="18">
        <v>0.30721652849634601</v>
      </c>
      <c r="GH196" s="18">
        <v>0.34887999305353201</v>
      </c>
      <c r="GI196" s="18">
        <v>0.38595127273162799</v>
      </c>
      <c r="GJ196" s="18">
        <v>0.41914099766579299</v>
      </c>
      <c r="GK196" s="18">
        <v>0.44909144102870902</v>
      </c>
      <c r="GL196" s="6">
        <v>0.47638264165939698</v>
      </c>
      <c r="GN196" s="15">
        <v>14000</v>
      </c>
      <c r="GO196" s="18">
        <v>0</v>
      </c>
      <c r="GP196" s="18">
        <v>7.8166150229648498E-2</v>
      </c>
      <c r="GQ196" s="18">
        <v>0.14715479188667099</v>
      </c>
      <c r="GR196" s="18">
        <v>0.20799592671133901</v>
      </c>
      <c r="GS196" s="18">
        <v>0.26165944865643898</v>
      </c>
      <c r="GT196" s="18">
        <v>0.30904989457042498</v>
      </c>
      <c r="GU196" s="18">
        <v>0.35099916082319799</v>
      </c>
      <c r="GV196" s="18">
        <v>0.38826858094920103</v>
      </c>
      <c r="GW196" s="18">
        <v>0.421549281392678</v>
      </c>
      <c r="GX196" s="18">
        <v>0.45146567564643703</v>
      </c>
      <c r="GY196" s="6">
        <v>0.47858077165416602</v>
      </c>
      <c r="HA196" s="15">
        <v>14000</v>
      </c>
      <c r="HB196" s="18">
        <v>0</v>
      </c>
      <c r="HC196" s="18">
        <v>7.8776128852913199E-2</v>
      </c>
      <c r="HD196" s="18">
        <v>0.14822525382690399</v>
      </c>
      <c r="HE196" s="18">
        <v>0.20941824206638401</v>
      </c>
      <c r="HF196" s="18">
        <v>0.26336036238465599</v>
      </c>
      <c r="HG196" s="18">
        <v>0.31098610495720502</v>
      </c>
      <c r="HH196" s="18">
        <v>0.35315614419336999</v>
      </c>
      <c r="HI196" s="18">
        <v>0.39065679653162499</v>
      </c>
      <c r="HJ196" s="18">
        <v>0.42420197697772999</v>
      </c>
      <c r="HK196" s="18">
        <v>0.45443739033810698</v>
      </c>
      <c r="HL196" s="6">
        <v>0.48194653134746601</v>
      </c>
    </row>
  </sheetData>
  <hyperlinks>
    <hyperlink ref="A1" location="Entrance!A1" display="Entrance" xr:uid="{1F47B1E9-126C-407E-9CCA-E0FE2564539D}"/>
    <hyperlink ref="A3" location="'Propulsion--CF650D'!L1" display="TASK 1" xr:uid="{AFD04CDE-9774-4E8C-A320-0D7A41E29559}"/>
    <hyperlink ref="A4" location="'Propulsion--CF650D'!Y1" display="TASK 2" xr:uid="{48FF246C-3CB5-4ACD-99D4-EA4E091EC248}"/>
    <hyperlink ref="A5" location="'Propulsion--CF650D'!AL1" display="TASK 3" xr:uid="{9AC9A57D-0759-4A2D-B10B-C67DA7E4A4DA}"/>
    <hyperlink ref="A6" location="'Propulsion--CF650D'!AY1" display="TASK 4" xr:uid="{32D97C49-4C69-4F84-A0F4-E1449FB1CD73}"/>
    <hyperlink ref="A7" location="'Propulsion--CF650D'!BL1" display="TASK 5" xr:uid="{AD1BFF96-E09D-4C70-A596-ED442AA2A643}"/>
    <hyperlink ref="A18" location="'Propulsion--CF650D'!BY1" display="TASK 6" xr:uid="{B80F6D55-3B3E-4DCE-8100-39129DA0E514}"/>
    <hyperlink ref="A8" location="'Propulsion--CF650D'!CL1" display="TASK 7" xr:uid="{94B2F4E9-7AD0-4C7A-91E1-0BB5F65948CA}"/>
    <hyperlink ref="A19" location="'Propulsion--CF650D'!CY1" display="TASK 8" xr:uid="{2D298791-98D6-4CBB-A8D3-40CCE9AD72C0}"/>
    <hyperlink ref="A9" location="'Propulsion--CF650D'!DL1" display="TASK 9" xr:uid="{ECB1402A-0F92-4FE3-AF34-A2292BB1095F}"/>
    <hyperlink ref="A12" location="'Propulsion--CF650D'!DY1" display="TASK 10" xr:uid="{431CDAB8-CA72-47D5-A431-CCA00CC32A8A}"/>
    <hyperlink ref="N20" location="'Propulsion--CF650D'!A1" display="Back" xr:uid="{FC939BD3-74FA-49D8-AF4B-779786BBC6EE}"/>
    <hyperlink ref="A17" location="'Propulsion--CF650D'!EL1" display="TASK 11" xr:uid="{05DBC7B1-761A-4A22-AF48-1B101A4E9792}"/>
    <hyperlink ref="A15" location="'Propulsion--CF650D'!EY1" display="TASK 12" xr:uid="{4B65B0AF-E800-42AE-A61F-51F1C601663C}"/>
    <hyperlink ref="A10" location="'Propulsion--CF650D'!FL1" display="TASK 13" xr:uid="{65A5736B-41A1-4750-9CB2-292ACCD22B0D}"/>
    <hyperlink ref="A11" location="'Propulsion--CF650D'!FY1" display="TASK 14" xr:uid="{A02AE383-9F19-4F73-A79D-2DA1299FEBF9}"/>
    <hyperlink ref="A13" location="'Propulsion--CF650D'!GL1" display="TASK 15" xr:uid="{F1C108F0-50E8-460C-9958-5DF01C91EA2E}"/>
    <hyperlink ref="A16" location="'Propulsion--CF650D'!GY1" display="TASK 16" xr:uid="{F9557E4B-6A09-42F4-B2CB-A582A52C695B}"/>
    <hyperlink ref="A14" location="'Propulsion--CF650D'!HL1" display="TASK 17" xr:uid="{A4C11E39-A230-40DB-83CE-545AC31764D9}"/>
    <hyperlink ref="AA20" location="'Propulsion--CF650D'!A1" display="Back" xr:uid="{FEC1A0AD-EBCB-438E-B63D-49A9F3627838}"/>
    <hyperlink ref="AN20" location="'Propulsion--CF650D'!A1" display="Back" xr:uid="{9CF40A54-D13F-4786-98D8-33B660710D4A}"/>
    <hyperlink ref="BA20" location="'Propulsion--CF650D'!A1" display="Back" xr:uid="{F5EE1FEB-15A6-4E1C-952D-26670B64E174}"/>
    <hyperlink ref="BN20" location="'Propulsion--CF650D'!A1" display="Back" xr:uid="{DB50FD58-6D87-4DC4-A373-578F1B7F850E}"/>
    <hyperlink ref="CA20" location="'Propulsion--CF650D'!A1" display="Back" xr:uid="{62EDA36D-521F-4270-9101-AF679FA95DA1}"/>
    <hyperlink ref="CN20" location="'Propulsion--CF650D'!A1" display="Back" xr:uid="{55F3E415-DFDF-47B2-A1D3-852D46C44742}"/>
    <hyperlink ref="DA20" location="'Propulsion--CF650D'!A1" display="Back" xr:uid="{429DF2A2-6EE3-456F-B029-B6B3F7B90359}"/>
    <hyperlink ref="DN20" location="'Propulsion--CF650D'!A1" display="Back" xr:uid="{A79B09F0-6719-4B6B-BF7E-9A9DC237EE5D}"/>
    <hyperlink ref="EA20" location="'Propulsion--CF650D'!A1" display="Back" xr:uid="{150DE40D-B62D-4DA0-AEE0-D2AD5F2B0AF7}"/>
    <hyperlink ref="EN20" location="'Propulsion--CF650D'!A1" display="Back" xr:uid="{2FFD2199-15F9-4C18-A30B-97F16B850253}"/>
    <hyperlink ref="FA20" location="'Propulsion--CF650D'!A1" display="Back" xr:uid="{981A722B-B9A6-4BAE-9A48-B632CD33D792}"/>
    <hyperlink ref="FN20" location="'Propulsion--CF650D'!A1" display="Back" xr:uid="{32C5910E-B3F8-42F0-B547-3AAD8AC45A10}"/>
    <hyperlink ref="GA20" location="'Propulsion--CF650D'!A1" display="Back" xr:uid="{A9B35B1A-85C0-402F-AC21-BA107E4DFBC1}"/>
    <hyperlink ref="GN20" location="'Propulsion--CF650D'!A1" display="Back" xr:uid="{9A22BE68-CF67-4676-AB5B-439FC7E6485D}"/>
    <hyperlink ref="HA20" location="'Propulsion--CF650D'!A1" display="Back" xr:uid="{6A3BC13E-EE19-4BD7-8A0B-9622116B6399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A7CFD-F65B-42E4-A0AC-507FE80EFD9E}">
  <dimension ref="A1:EZ191"/>
  <sheetViews>
    <sheetView zoomScale="10" zoomScaleNormal="115" workbookViewId="0">
      <selection activeCell="AB55" sqref="AB55"/>
    </sheetView>
  </sheetViews>
  <sheetFormatPr defaultRowHeight="15" x14ac:dyDescent="0.25"/>
  <cols>
    <col min="1" max="1" width="9.42578125" customWidth="1"/>
    <col min="2" max="2" width="10.7109375" customWidth="1"/>
    <col min="13" max="13" width="10.140625" style="126" customWidth="1"/>
    <col min="26" max="26" width="3.7109375" style="126" customWidth="1"/>
    <col min="39" max="39" width="4.5703125" style="126" customWidth="1"/>
    <col min="52" max="52" width="4.7109375" style="126" customWidth="1"/>
    <col min="65" max="65" width="4.85546875" style="126" customWidth="1"/>
    <col min="78" max="78" width="4.85546875" style="126" customWidth="1"/>
    <col min="91" max="91" width="4.140625" style="126" customWidth="1"/>
    <col min="104" max="104" width="4.140625" style="126" customWidth="1"/>
    <col min="117" max="117" width="4.85546875" style="126" customWidth="1"/>
    <col min="130" max="130" width="5.5703125" style="126" customWidth="1"/>
    <col min="143" max="143" width="9.140625" style="126"/>
    <col min="156" max="156" width="9.140625" style="126"/>
  </cols>
  <sheetData>
    <row r="1" spans="1:145" x14ac:dyDescent="0.25">
      <c r="A1" s="39" t="s">
        <v>1260</v>
      </c>
      <c r="B1" t="s">
        <v>1261</v>
      </c>
      <c r="E1">
        <v>41</v>
      </c>
      <c r="F1">
        <v>55</v>
      </c>
      <c r="G1">
        <v>69</v>
      </c>
      <c r="H1">
        <v>83</v>
      </c>
      <c r="J1">
        <v>111</v>
      </c>
      <c r="K1">
        <v>97</v>
      </c>
      <c r="L1">
        <v>125</v>
      </c>
      <c r="M1">
        <v>139</v>
      </c>
      <c r="N1">
        <v>153</v>
      </c>
      <c r="P1">
        <v>69</v>
      </c>
    </row>
    <row r="2" spans="1:145" x14ac:dyDescent="0.25">
      <c r="A2" t="s">
        <v>1262</v>
      </c>
      <c r="C2" t="s">
        <v>1263</v>
      </c>
      <c r="D2" t="s">
        <v>1264</v>
      </c>
      <c r="E2" t="s">
        <v>1265</v>
      </c>
      <c r="F2" t="s">
        <v>1266</v>
      </c>
      <c r="G2" t="s">
        <v>1267</v>
      </c>
      <c r="H2" t="s">
        <v>1268</v>
      </c>
      <c r="I2" t="s">
        <v>1269</v>
      </c>
      <c r="J2" t="s">
        <v>1270</v>
      </c>
      <c r="K2" t="s">
        <v>1271</v>
      </c>
      <c r="L2" t="s">
        <v>1272</v>
      </c>
      <c r="M2" t="s">
        <v>1273</v>
      </c>
      <c r="N2" t="s">
        <v>1484</v>
      </c>
      <c r="P2" t="s">
        <v>1267</v>
      </c>
    </row>
    <row r="3" spans="1:145" x14ac:dyDescent="0.25">
      <c r="A3" s="39" t="s">
        <v>1276</v>
      </c>
      <c r="B3">
        <v>0</v>
      </c>
      <c r="C3">
        <v>5.0999999999999996</v>
      </c>
      <c r="D3">
        <v>0.71599999999999997</v>
      </c>
      <c r="E3">
        <f>B41</f>
        <v>13873.585857316501</v>
      </c>
      <c r="F3" s="124">
        <f>B55</f>
        <v>1.2266910504084899E-5</v>
      </c>
      <c r="G3">
        <v>528.703842726061</v>
      </c>
      <c r="H3">
        <f>B83</f>
        <v>0</v>
      </c>
      <c r="I3">
        <f>F3*'Propulsion---CFM56'!$R$1</f>
        <v>528.70384272605918</v>
      </c>
      <c r="J3">
        <f>B111</f>
        <v>528.703842726061</v>
      </c>
      <c r="K3">
        <f>B97</f>
        <v>0</v>
      </c>
      <c r="L3">
        <f>B125</f>
        <v>528.703842726061</v>
      </c>
      <c r="M3" s="125">
        <f>B139</f>
        <v>0</v>
      </c>
      <c r="N3">
        <f>B153</f>
        <v>0.53485129654284302</v>
      </c>
      <c r="P3">
        <v>528.703842726061</v>
      </c>
    </row>
    <row r="4" spans="1:145" x14ac:dyDescent="0.25">
      <c r="A4" s="39" t="s">
        <v>1277</v>
      </c>
      <c r="B4">
        <v>0.5</v>
      </c>
      <c r="C4">
        <v>5.26</v>
      </c>
      <c r="D4">
        <v>0.71599999999999997</v>
      </c>
      <c r="E4">
        <f>O41</f>
        <v>13798.7767169175</v>
      </c>
      <c r="F4" s="124">
        <f>O55</f>
        <v>9.1218516726912906E-6</v>
      </c>
      <c r="G4">
        <v>438.44567718176398</v>
      </c>
      <c r="H4">
        <f>O83</f>
        <v>45.293870088769303</v>
      </c>
      <c r="I4">
        <f>F4*'Propulsion---CFM56'!$R$1</f>
        <v>393.1518070929946</v>
      </c>
      <c r="J4">
        <f>O111</f>
        <v>393.15180709299398</v>
      </c>
      <c r="K4">
        <f>O97</f>
        <v>45.293870088769303</v>
      </c>
      <c r="L4">
        <f>O125</f>
        <v>438.44567718176398</v>
      </c>
      <c r="M4" s="125">
        <f>O139</f>
        <v>0.38621224551936101</v>
      </c>
      <c r="N4">
        <f>O153</f>
        <v>0.55100343299874299</v>
      </c>
      <c r="P4">
        <v>438.44567718176398</v>
      </c>
    </row>
    <row r="5" spans="1:145" x14ac:dyDescent="0.25">
      <c r="A5" s="39" t="s">
        <v>1278</v>
      </c>
      <c r="B5">
        <v>0.6</v>
      </c>
      <c r="C5">
        <v>6.06</v>
      </c>
      <c r="D5">
        <v>0.71599999999999997</v>
      </c>
      <c r="E5">
        <f>AB41</f>
        <v>13810.942395033901</v>
      </c>
      <c r="F5" s="124">
        <f>AB55</f>
        <v>8.2384860309364207E-6</v>
      </c>
      <c r="G5">
        <v>409.38351429526102</v>
      </c>
      <c r="H5">
        <f>AB83</f>
        <v>54.3047663619015</v>
      </c>
      <c r="I5">
        <f>F5*'Propulsion---CFM56'!$R$1</f>
        <v>355.07874793335975</v>
      </c>
      <c r="J5">
        <f>AB111</f>
        <v>355.07874793335901</v>
      </c>
      <c r="K5">
        <f>AB97</f>
        <v>54.3047663619015</v>
      </c>
      <c r="L5">
        <f>AB125</f>
        <v>409.38351429526102</v>
      </c>
      <c r="M5" s="125">
        <f>AB139</f>
        <v>0.44550163680626598</v>
      </c>
      <c r="N5">
        <f>AB153</f>
        <v>0.55562667854412595</v>
      </c>
      <c r="P5">
        <v>409.38351429526102</v>
      </c>
    </row>
    <row r="6" spans="1:145" x14ac:dyDescent="0.25">
      <c r="A6" s="39" t="s">
        <v>1279</v>
      </c>
      <c r="B6">
        <v>0.7</v>
      </c>
      <c r="C6">
        <v>7.06</v>
      </c>
      <c r="D6">
        <v>0.71599999999999997</v>
      </c>
      <c r="E6">
        <f>AO41</f>
        <v>13768.0513762681</v>
      </c>
      <c r="F6" s="124">
        <f>AO55</f>
        <v>7.3007313934192899E-6</v>
      </c>
      <c r="G6">
        <v>378.21445266761799</v>
      </c>
      <c r="H6">
        <f>AO83</f>
        <v>63.552929611247002</v>
      </c>
      <c r="I6">
        <f>F6*'Propulsion---CFM56'!$R$1</f>
        <v>314.66152305637138</v>
      </c>
      <c r="J6">
        <f>AO111</f>
        <v>314.66152305637098</v>
      </c>
      <c r="K6">
        <f>AO97</f>
        <v>63.552929611247002</v>
      </c>
      <c r="L6">
        <f>AO125</f>
        <v>378.21445266761799</v>
      </c>
      <c r="M6" s="125">
        <f>AO139</f>
        <v>0.50540083961826598</v>
      </c>
      <c r="N6">
        <f>AO153</f>
        <v>0.56125523564875901</v>
      </c>
      <c r="P6">
        <v>378.21445266761799</v>
      </c>
    </row>
    <row r="7" spans="1:145" x14ac:dyDescent="0.25">
      <c r="A7" s="39" t="s">
        <v>1280</v>
      </c>
      <c r="B7">
        <v>0.8</v>
      </c>
      <c r="C7">
        <v>8.16</v>
      </c>
      <c r="D7">
        <v>0.71599999999999997</v>
      </c>
      <c r="E7">
        <f>BB41</f>
        <v>13805.928358605801</v>
      </c>
      <c r="F7" s="124">
        <f>BB55</f>
        <v>6.4502627545512203E-6</v>
      </c>
      <c r="G7">
        <v>350.43897640710099</v>
      </c>
      <c r="H7">
        <f>BB83</f>
        <v>72.432651685944293</v>
      </c>
      <c r="I7">
        <f>F7*'Propulsion---CFM56'!$R$1</f>
        <v>278.00632472115757</v>
      </c>
      <c r="J7">
        <f>BB111</f>
        <v>278.006324721157</v>
      </c>
      <c r="K7">
        <f>BB97</f>
        <v>72.432651685944293</v>
      </c>
      <c r="L7">
        <f>BB125</f>
        <v>350.43897640710099</v>
      </c>
      <c r="M7" s="125">
        <f>BB139</f>
        <v>0.56441001034995397</v>
      </c>
      <c r="N7">
        <f>BB153</f>
        <v>0.56754305159616103</v>
      </c>
      <c r="P7">
        <v>350.43897640710099</v>
      </c>
    </row>
    <row r="8" spans="1:145" x14ac:dyDescent="0.25">
      <c r="A8" s="39" t="s">
        <v>1281</v>
      </c>
      <c r="B8">
        <v>0.9</v>
      </c>
      <c r="C8">
        <v>8.86</v>
      </c>
      <c r="D8">
        <v>0.71599999999999997</v>
      </c>
      <c r="E8">
        <f>BO41</f>
        <v>13789.4029103301</v>
      </c>
      <c r="F8" s="124">
        <f>BO55</f>
        <v>6.1231043115315597E-6</v>
      </c>
      <c r="G8">
        <v>345.49018402102098</v>
      </c>
      <c r="H8">
        <f>BO83</f>
        <v>81.5843881940107</v>
      </c>
      <c r="I8">
        <f>F8*'Propulsion---CFM56'!$R$1</f>
        <v>263.90579582701025</v>
      </c>
      <c r="J8">
        <f>BO111</f>
        <v>263.90579582701002</v>
      </c>
      <c r="K8">
        <f>BO97</f>
        <v>81.5843881940107</v>
      </c>
      <c r="L8">
        <f>BO125</f>
        <v>345.49018402102098</v>
      </c>
      <c r="M8" s="125">
        <f>BO139</f>
        <v>0.62977392905995899</v>
      </c>
      <c r="N8">
        <f>BO153</f>
        <v>0.54880079269799098</v>
      </c>
      <c r="P8">
        <v>345.49018402102098</v>
      </c>
    </row>
    <row r="9" spans="1:145" x14ac:dyDescent="0.25">
      <c r="A9" s="39" t="s">
        <v>1282</v>
      </c>
      <c r="B9">
        <v>1</v>
      </c>
      <c r="C9">
        <v>9.36</v>
      </c>
      <c r="D9">
        <v>0.71599999999999997</v>
      </c>
      <c r="E9">
        <f>CB41</f>
        <v>13814.8367433616</v>
      </c>
      <c r="F9" s="124">
        <f>CB55</f>
        <v>5.9984134980799697E-6</v>
      </c>
      <c r="G9">
        <v>349.01405186911899</v>
      </c>
      <c r="H9">
        <f>CB83</f>
        <v>90.482430101872694</v>
      </c>
      <c r="I9">
        <f>F9*'Propulsion---CFM56'!$R$1</f>
        <v>258.53162176724669</v>
      </c>
      <c r="J9">
        <f>CB111</f>
        <v>258.53162176724601</v>
      </c>
      <c r="K9">
        <f>CB97</f>
        <v>90.482430101872694</v>
      </c>
      <c r="L9">
        <f>CB125</f>
        <v>349.01405186911899</v>
      </c>
      <c r="M9" s="125">
        <f>CB139</f>
        <v>0.69646254931917195</v>
      </c>
      <c r="N9">
        <f>CB153</f>
        <v>0.51578580914434102</v>
      </c>
      <c r="P9">
        <v>349.01405186911899</v>
      </c>
    </row>
    <row r="10" spans="1:145" x14ac:dyDescent="0.25">
      <c r="A10" s="39" t="s">
        <v>1283</v>
      </c>
      <c r="B10">
        <v>1.1000000000000001</v>
      </c>
      <c r="C10">
        <v>9.86</v>
      </c>
      <c r="D10">
        <v>0.71599999999999997</v>
      </c>
      <c r="E10">
        <f>CO41</f>
        <v>7967.3861583399503</v>
      </c>
      <c r="F10" s="124">
        <f>CO55</f>
        <v>0</v>
      </c>
      <c r="G10">
        <v>172.57855621328201</v>
      </c>
      <c r="H10">
        <f>CO83</f>
        <v>172.57855621328201</v>
      </c>
      <c r="I10">
        <f>F10*'Propulsion---CFM56'!$R$1</f>
        <v>0</v>
      </c>
      <c r="J10">
        <f>CO111</f>
        <v>0</v>
      </c>
      <c r="K10">
        <f>CO97</f>
        <v>172.57855621328201</v>
      </c>
      <c r="L10">
        <f>CO125</f>
        <v>172.57855621328201</v>
      </c>
      <c r="M10" s="125">
        <f>CO139</f>
        <v>1</v>
      </c>
      <c r="N10">
        <f>CO153</f>
        <v>0.743999999999999</v>
      </c>
      <c r="P10">
        <v>172.57855621328201</v>
      </c>
    </row>
    <row r="11" spans="1:145" x14ac:dyDescent="0.25">
      <c r="A11" s="39" t="s">
        <v>1289</v>
      </c>
      <c r="B11">
        <v>1.2</v>
      </c>
      <c r="C11">
        <v>9.86</v>
      </c>
      <c r="D11">
        <v>0.71599999999999997</v>
      </c>
      <c r="E11">
        <f>DB41</f>
        <v>8691.6939909163102</v>
      </c>
      <c r="F11" s="124">
        <f>DB55</f>
        <v>0</v>
      </c>
      <c r="G11">
        <v>172.57855621328201</v>
      </c>
      <c r="H11">
        <f>DB83</f>
        <v>172.57855621328201</v>
      </c>
      <c r="I11">
        <f>F11*'Propulsion---CFM56'!$R$1</f>
        <v>0</v>
      </c>
      <c r="J11">
        <f>DB111</f>
        <v>0</v>
      </c>
      <c r="K11">
        <f>DB97</f>
        <v>172.57855621328201</v>
      </c>
      <c r="L11">
        <f>DB125</f>
        <v>172.57855621328201</v>
      </c>
      <c r="M11" s="125">
        <f>DB139</f>
        <v>1</v>
      </c>
      <c r="N11">
        <f>DB153</f>
        <v>0.743999999999999</v>
      </c>
      <c r="P11">
        <v>172.57855621328201</v>
      </c>
    </row>
    <row r="12" spans="1:145" x14ac:dyDescent="0.25">
      <c r="A12" s="39" t="s">
        <v>1290</v>
      </c>
      <c r="B12">
        <v>1.3</v>
      </c>
      <c r="C12">
        <v>9.86</v>
      </c>
      <c r="D12">
        <v>0.71599999999999997</v>
      </c>
      <c r="E12">
        <f>DO41</f>
        <v>9416.0018234926793</v>
      </c>
      <c r="F12" s="124">
        <f>DO55</f>
        <v>0</v>
      </c>
      <c r="G12">
        <v>172.57855621328201</v>
      </c>
      <c r="H12">
        <f>DO83</f>
        <v>172.57855621328201</v>
      </c>
      <c r="I12">
        <f>F12*'Propulsion---CFM56'!$R$1</f>
        <v>0</v>
      </c>
      <c r="J12">
        <f>DO111</f>
        <v>0</v>
      </c>
      <c r="K12">
        <f>DO97</f>
        <v>172.57855621328201</v>
      </c>
      <c r="L12">
        <f>DO125</f>
        <v>172.57855621328201</v>
      </c>
      <c r="M12" s="125">
        <f>DO139</f>
        <v>1</v>
      </c>
      <c r="N12">
        <f>DO153</f>
        <v>0.743999999999999</v>
      </c>
      <c r="P12">
        <v>172.57855621328201</v>
      </c>
    </row>
    <row r="13" spans="1:145" x14ac:dyDescent="0.25">
      <c r="A13" s="39" t="s">
        <v>1291</v>
      </c>
      <c r="B13">
        <v>1.4</v>
      </c>
      <c r="C13">
        <v>9.86</v>
      </c>
      <c r="D13">
        <v>0.71599999999999997</v>
      </c>
      <c r="E13">
        <f>EB41</f>
        <v>10140.309656068999</v>
      </c>
      <c r="F13" s="124">
        <f>DB55</f>
        <v>0</v>
      </c>
      <c r="G13">
        <v>172.57855621328201</v>
      </c>
      <c r="H13">
        <f>EB83</f>
        <v>172.57855621328201</v>
      </c>
      <c r="I13">
        <f>F13*'Propulsion---CFM56'!$R$1</f>
        <v>0</v>
      </c>
      <c r="J13">
        <f>EB111</f>
        <v>0</v>
      </c>
      <c r="K13">
        <f>EB97</f>
        <v>172.57855621328201</v>
      </c>
      <c r="L13">
        <f>EB125</f>
        <v>172.57855621328201</v>
      </c>
      <c r="M13" s="125">
        <f>EB139</f>
        <v>1</v>
      </c>
      <c r="N13">
        <f>EB153</f>
        <v>0.743999999999999</v>
      </c>
      <c r="P13">
        <v>172.57855621328201</v>
      </c>
    </row>
    <row r="14" spans="1:145" x14ac:dyDescent="0.25">
      <c r="A14" s="39" t="s">
        <v>1292</v>
      </c>
      <c r="B14">
        <v>1.5</v>
      </c>
      <c r="C14">
        <v>9.86</v>
      </c>
      <c r="D14">
        <v>0.71599999999999997</v>
      </c>
      <c r="E14">
        <f>EO41</f>
        <v>10864.617488645301</v>
      </c>
      <c r="F14" s="124">
        <f>EO55</f>
        <v>0</v>
      </c>
      <c r="G14">
        <v>172.57855621328201</v>
      </c>
      <c r="H14">
        <f>EO83</f>
        <v>172.57855621328201</v>
      </c>
      <c r="I14">
        <f>F14*'Propulsion---CFM56'!$R$1</f>
        <v>0</v>
      </c>
      <c r="J14">
        <f>EO111</f>
        <v>0</v>
      </c>
      <c r="K14">
        <f>EO97</f>
        <v>172.57855621328201</v>
      </c>
      <c r="L14">
        <f>EO125</f>
        <v>172.57855621328201</v>
      </c>
      <c r="M14" s="125">
        <f>EO139</f>
        <v>1</v>
      </c>
      <c r="N14">
        <f>EO153</f>
        <v>0.743999999999999</v>
      </c>
      <c r="P14">
        <v>172.57855621328201</v>
      </c>
    </row>
    <row r="15" spans="1:145" x14ac:dyDescent="0.25">
      <c r="B15" t="s">
        <v>1293</v>
      </c>
      <c r="N15" s="39" t="s">
        <v>382</v>
      </c>
      <c r="O15" t="s">
        <v>1294</v>
      </c>
      <c r="AA15" s="39" t="s">
        <v>382</v>
      </c>
      <c r="AB15" t="s">
        <v>1295</v>
      </c>
      <c r="AN15" s="39" t="s">
        <v>382</v>
      </c>
      <c r="AO15" t="s">
        <v>1296</v>
      </c>
      <c r="BA15" s="39" t="s">
        <v>382</v>
      </c>
      <c r="BB15" t="s">
        <v>1297</v>
      </c>
      <c r="BN15" s="39" t="s">
        <v>382</v>
      </c>
      <c r="BO15" t="s">
        <v>1298</v>
      </c>
      <c r="CA15" s="39" t="s">
        <v>382</v>
      </c>
      <c r="CB15" t="s">
        <v>1299</v>
      </c>
      <c r="CN15" s="39" t="s">
        <v>382</v>
      </c>
      <c r="CO15" t="s">
        <v>1300</v>
      </c>
      <c r="DA15" s="39" t="s">
        <v>382</v>
      </c>
      <c r="DB15" t="s">
        <v>1301</v>
      </c>
      <c r="DN15" s="39" t="s">
        <v>382</v>
      </c>
      <c r="DO15" t="s">
        <v>1302</v>
      </c>
      <c r="EA15" s="39" t="s">
        <v>382</v>
      </c>
      <c r="EB15" t="s">
        <v>1303</v>
      </c>
      <c r="EN15" s="39" t="s">
        <v>382</v>
      </c>
      <c r="EO15" t="s">
        <v>1304</v>
      </c>
    </row>
    <row r="16" spans="1:145" s="259" customFormat="1" ht="15.75" thickBot="1" x14ac:dyDescent="0.3"/>
    <row r="17" spans="1:147" x14ac:dyDescent="0.25">
      <c r="A17" s="11" t="s">
        <v>2</v>
      </c>
      <c r="B17" s="23" t="s">
        <v>109</v>
      </c>
      <c r="C17" s="23" t="s">
        <v>306</v>
      </c>
      <c r="D17" s="23"/>
      <c r="E17" s="12"/>
      <c r="N17" s="11" t="s">
        <v>2</v>
      </c>
      <c r="O17" s="23" t="s">
        <v>109</v>
      </c>
      <c r="P17" s="23" t="s">
        <v>306</v>
      </c>
      <c r="Q17" s="12"/>
      <c r="AA17" s="11" t="s">
        <v>2</v>
      </c>
      <c r="AB17" s="23" t="s">
        <v>109</v>
      </c>
      <c r="AC17" s="23" t="s">
        <v>306</v>
      </c>
      <c r="AD17" s="12"/>
      <c r="AN17" s="11" t="s">
        <v>2</v>
      </c>
      <c r="AO17" s="23" t="s">
        <v>109</v>
      </c>
      <c r="AP17" s="23" t="s">
        <v>306</v>
      </c>
      <c r="AQ17" s="12"/>
      <c r="BA17" s="11" t="s">
        <v>2</v>
      </c>
      <c r="BB17" s="23" t="s">
        <v>109</v>
      </c>
      <c r="BC17" s="23" t="s">
        <v>306</v>
      </c>
      <c r="BD17" s="23"/>
      <c r="BE17" s="12"/>
      <c r="BN17" s="11" t="s">
        <v>2</v>
      </c>
      <c r="BO17" s="23" t="s">
        <v>109</v>
      </c>
      <c r="BP17" s="23" t="s">
        <v>306</v>
      </c>
      <c r="BQ17" s="12"/>
      <c r="CA17" s="11" t="s">
        <v>2</v>
      </c>
      <c r="CB17" s="23" t="s">
        <v>109</v>
      </c>
      <c r="CC17" s="23" t="s">
        <v>306</v>
      </c>
      <c r="CD17" s="12"/>
      <c r="CN17" s="11" t="s">
        <v>2</v>
      </c>
      <c r="CO17" s="23" t="s">
        <v>109</v>
      </c>
      <c r="CP17" s="23" t="s">
        <v>306</v>
      </c>
      <c r="CQ17" s="12"/>
      <c r="DA17" s="11" t="s">
        <v>2</v>
      </c>
      <c r="DB17" s="23" t="s">
        <v>109</v>
      </c>
      <c r="DC17" s="23" t="s">
        <v>306</v>
      </c>
      <c r="DD17" s="12"/>
      <c r="DN17" s="11" t="s">
        <v>2</v>
      </c>
      <c r="DO17" s="23" t="s">
        <v>109</v>
      </c>
      <c r="DP17" s="23" t="s">
        <v>306</v>
      </c>
      <c r="DQ17" s="12"/>
      <c r="EA17" s="11" t="s">
        <v>2</v>
      </c>
      <c r="EB17" s="23" t="s">
        <v>109</v>
      </c>
      <c r="EC17" s="23" t="s">
        <v>306</v>
      </c>
      <c r="ED17" s="12"/>
      <c r="EN17" s="11" t="s">
        <v>2</v>
      </c>
      <c r="EO17" s="23" t="s">
        <v>109</v>
      </c>
      <c r="EP17" s="23" t="s">
        <v>306</v>
      </c>
      <c r="EQ17" s="12"/>
    </row>
    <row r="18" spans="1:147" x14ac:dyDescent="0.25">
      <c r="A18" s="13" t="s">
        <v>1310</v>
      </c>
      <c r="E18" s="5"/>
      <c r="N18" s="13" t="s">
        <v>1310</v>
      </c>
      <c r="Q18" s="5"/>
      <c r="AA18" s="13" t="s">
        <v>1310</v>
      </c>
      <c r="AD18" s="5"/>
      <c r="AN18" s="13" t="s">
        <v>1310</v>
      </c>
      <c r="AQ18" s="5"/>
      <c r="BA18" s="13" t="s">
        <v>1310</v>
      </c>
      <c r="BE18" s="5"/>
      <c r="BN18" s="13" t="s">
        <v>1310</v>
      </c>
      <c r="BQ18" s="5"/>
      <c r="CA18" s="13" t="s">
        <v>1310</v>
      </c>
      <c r="CD18" s="5"/>
      <c r="CN18" s="13" t="s">
        <v>1310</v>
      </c>
      <c r="CQ18" s="5"/>
      <c r="DA18" s="13" t="s">
        <v>1310</v>
      </c>
      <c r="DD18" s="5"/>
      <c r="DN18" s="13" t="s">
        <v>1310</v>
      </c>
      <c r="DQ18" s="5"/>
      <c r="EA18" s="13" t="s">
        <v>1310</v>
      </c>
      <c r="ED18" s="5"/>
      <c r="EN18" s="13" t="s">
        <v>1310</v>
      </c>
      <c r="EQ18" s="5"/>
    </row>
    <row r="19" spans="1:147" x14ac:dyDescent="0.25">
      <c r="A19" s="13" t="s">
        <v>308</v>
      </c>
      <c r="B19" t="s">
        <v>309</v>
      </c>
      <c r="E19" s="5"/>
      <c r="N19" s="13" t="s">
        <v>308</v>
      </c>
      <c r="O19" t="s">
        <v>309</v>
      </c>
      <c r="Q19" s="5"/>
      <c r="AA19" s="13" t="s">
        <v>308</v>
      </c>
      <c r="AB19" t="s">
        <v>309</v>
      </c>
      <c r="AD19" s="5"/>
      <c r="AN19" s="13" t="s">
        <v>308</v>
      </c>
      <c r="AO19" t="s">
        <v>309</v>
      </c>
      <c r="AQ19" s="5"/>
      <c r="BA19" s="13" t="s">
        <v>308</v>
      </c>
      <c r="BB19" t="s">
        <v>309</v>
      </c>
      <c r="BE19" s="5"/>
      <c r="BN19" s="13" t="s">
        <v>308</v>
      </c>
      <c r="BO19" t="s">
        <v>309</v>
      </c>
      <c r="BQ19" s="5"/>
      <c r="CA19" s="13" t="s">
        <v>308</v>
      </c>
      <c r="CB19" t="s">
        <v>309</v>
      </c>
      <c r="CD19" s="5"/>
      <c r="CN19" s="13" t="s">
        <v>308</v>
      </c>
      <c r="CO19" t="s">
        <v>309</v>
      </c>
      <c r="CQ19" s="5"/>
      <c r="DA19" s="13" t="s">
        <v>308</v>
      </c>
      <c r="DB19" t="s">
        <v>309</v>
      </c>
      <c r="DD19" s="5"/>
      <c r="DN19" s="13" t="s">
        <v>308</v>
      </c>
      <c r="DO19" t="s">
        <v>309</v>
      </c>
      <c r="DQ19" s="5"/>
      <c r="EA19" s="13" t="s">
        <v>308</v>
      </c>
      <c r="EB19" t="s">
        <v>309</v>
      </c>
      <c r="ED19" s="5"/>
      <c r="EN19" s="13" t="s">
        <v>308</v>
      </c>
      <c r="EO19" t="s">
        <v>309</v>
      </c>
      <c r="EQ19" s="5"/>
    </row>
    <row r="20" spans="1:147" x14ac:dyDescent="0.25">
      <c r="A20" s="13" t="s">
        <v>1402</v>
      </c>
      <c r="E20" s="5"/>
      <c r="N20" s="13" t="s">
        <v>1402</v>
      </c>
      <c r="Q20" s="5"/>
      <c r="AA20" s="13" t="s">
        <v>1402</v>
      </c>
      <c r="AD20" s="5"/>
      <c r="AN20" s="13" t="s">
        <v>1402</v>
      </c>
      <c r="AQ20" s="5"/>
      <c r="BA20" s="13" t="s">
        <v>1402</v>
      </c>
      <c r="BE20" s="5"/>
      <c r="BN20" s="13" t="s">
        <v>1402</v>
      </c>
      <c r="BQ20" s="5"/>
      <c r="CA20" s="13" t="s">
        <v>1402</v>
      </c>
      <c r="CD20" s="5"/>
      <c r="CN20" s="13" t="s">
        <v>1402</v>
      </c>
      <c r="CQ20" s="5"/>
      <c r="DA20" s="13" t="s">
        <v>1402</v>
      </c>
      <c r="DD20" s="5"/>
      <c r="DN20" s="13" t="s">
        <v>1402</v>
      </c>
      <c r="DQ20" s="5"/>
      <c r="EA20" s="13" t="s">
        <v>1402</v>
      </c>
      <c r="ED20" s="5"/>
      <c r="EN20" s="13" t="s">
        <v>1402</v>
      </c>
      <c r="EQ20" s="5"/>
    </row>
    <row r="21" spans="1:147" x14ac:dyDescent="0.25">
      <c r="A21" s="13" t="s">
        <v>310</v>
      </c>
      <c r="B21">
        <v>12192</v>
      </c>
      <c r="E21" s="5"/>
      <c r="N21" s="13" t="s">
        <v>310</v>
      </c>
      <c r="O21">
        <v>12192</v>
      </c>
      <c r="Q21" s="5"/>
      <c r="AA21" s="13" t="s">
        <v>310</v>
      </c>
      <c r="AB21">
        <v>12192</v>
      </c>
      <c r="AD21" s="5"/>
      <c r="AN21" s="13" t="s">
        <v>310</v>
      </c>
      <c r="AO21">
        <v>12192</v>
      </c>
      <c r="AQ21" s="5"/>
      <c r="BA21" s="13" t="s">
        <v>310</v>
      </c>
      <c r="BB21">
        <v>12192</v>
      </c>
      <c r="BE21" s="5"/>
      <c r="BN21" s="13" t="s">
        <v>310</v>
      </c>
      <c r="BO21">
        <v>12192</v>
      </c>
      <c r="BQ21" s="5"/>
      <c r="CA21" s="13" t="s">
        <v>310</v>
      </c>
      <c r="CB21">
        <v>12192</v>
      </c>
      <c r="CD21" s="5"/>
      <c r="CN21" s="13" t="s">
        <v>310</v>
      </c>
      <c r="CO21">
        <v>12192</v>
      </c>
      <c r="CQ21" s="5"/>
      <c r="DA21" s="13" t="s">
        <v>310</v>
      </c>
      <c r="DB21">
        <v>12192</v>
      </c>
      <c r="DD21" s="5"/>
      <c r="DN21" s="13" t="s">
        <v>310</v>
      </c>
      <c r="DO21">
        <v>12192</v>
      </c>
      <c r="DQ21" s="5"/>
      <c r="EA21" s="13" t="s">
        <v>310</v>
      </c>
      <c r="EB21">
        <v>12192</v>
      </c>
      <c r="ED21" s="5"/>
      <c r="EN21" s="13" t="s">
        <v>310</v>
      </c>
      <c r="EO21">
        <v>12192</v>
      </c>
      <c r="EQ21" s="5"/>
    </row>
    <row r="22" spans="1:147" x14ac:dyDescent="0.25">
      <c r="A22" s="13" t="s">
        <v>311</v>
      </c>
      <c r="B22">
        <v>100</v>
      </c>
      <c r="E22" s="5"/>
      <c r="N22" s="13" t="s">
        <v>311</v>
      </c>
      <c r="O22">
        <v>100</v>
      </c>
      <c r="Q22" s="5"/>
      <c r="AA22" s="13" t="s">
        <v>311</v>
      </c>
      <c r="AB22">
        <v>100</v>
      </c>
      <c r="AD22" s="5"/>
      <c r="AN22" s="13" t="s">
        <v>311</v>
      </c>
      <c r="AO22">
        <v>100</v>
      </c>
      <c r="AQ22" s="5"/>
      <c r="BA22" s="13" t="s">
        <v>311</v>
      </c>
      <c r="BB22">
        <v>100</v>
      </c>
      <c r="BE22" s="5"/>
      <c r="BN22" s="13" t="s">
        <v>311</v>
      </c>
      <c r="BO22">
        <v>100</v>
      </c>
      <c r="BQ22" s="5"/>
      <c r="CA22" s="13" t="s">
        <v>311</v>
      </c>
      <c r="CB22">
        <v>100</v>
      </c>
      <c r="CD22" s="5"/>
      <c r="CN22" s="13" t="s">
        <v>311</v>
      </c>
      <c r="CO22">
        <v>100</v>
      </c>
      <c r="CQ22" s="5"/>
      <c r="DA22" s="13" t="s">
        <v>311</v>
      </c>
      <c r="DB22">
        <v>100</v>
      </c>
      <c r="DD22" s="5"/>
      <c r="DN22" s="13" t="s">
        <v>311</v>
      </c>
      <c r="DO22">
        <v>100</v>
      </c>
      <c r="DQ22" s="5"/>
      <c r="EA22" s="13" t="s">
        <v>311</v>
      </c>
      <c r="EB22">
        <v>100</v>
      </c>
      <c r="ED22" s="5"/>
      <c r="EN22" s="13" t="s">
        <v>311</v>
      </c>
      <c r="EO22">
        <v>100</v>
      </c>
      <c r="EQ22" s="5"/>
    </row>
    <row r="23" spans="1:147" x14ac:dyDescent="0.25">
      <c r="A23" s="13" t="s">
        <v>312</v>
      </c>
      <c r="B23">
        <v>100</v>
      </c>
      <c r="E23" s="5"/>
      <c r="N23" s="13" t="s">
        <v>312</v>
      </c>
      <c r="O23">
        <v>100</v>
      </c>
      <c r="Q23" s="5"/>
      <c r="AA23" s="13" t="s">
        <v>312</v>
      </c>
      <c r="AB23">
        <v>100</v>
      </c>
      <c r="AD23" s="5"/>
      <c r="AN23" s="13" t="s">
        <v>312</v>
      </c>
      <c r="AO23">
        <v>100</v>
      </c>
      <c r="AQ23" s="5"/>
      <c r="BA23" s="13" t="s">
        <v>312</v>
      </c>
      <c r="BB23">
        <v>100</v>
      </c>
      <c r="BE23" s="5"/>
      <c r="BN23" s="13" t="s">
        <v>312</v>
      </c>
      <c r="BO23">
        <v>100</v>
      </c>
      <c r="BQ23" s="5"/>
      <c r="CA23" s="13" t="s">
        <v>312</v>
      </c>
      <c r="CB23">
        <v>100</v>
      </c>
      <c r="CD23" s="5"/>
      <c r="CN23" s="13" t="s">
        <v>312</v>
      </c>
      <c r="CO23">
        <v>100</v>
      </c>
      <c r="CQ23" s="5"/>
      <c r="DA23" s="13" t="s">
        <v>312</v>
      </c>
      <c r="DB23">
        <v>100</v>
      </c>
      <c r="DD23" s="5"/>
      <c r="DN23" s="13" t="s">
        <v>312</v>
      </c>
      <c r="DO23">
        <v>100</v>
      </c>
      <c r="DQ23" s="5"/>
      <c r="EA23" s="13" t="s">
        <v>312</v>
      </c>
      <c r="EB23">
        <v>100</v>
      </c>
      <c r="ED23" s="5"/>
      <c r="EN23" s="13" t="s">
        <v>312</v>
      </c>
      <c r="EO23">
        <v>100</v>
      </c>
      <c r="EQ23" s="5"/>
    </row>
    <row r="24" spans="1:147" x14ac:dyDescent="0.25">
      <c r="A24" s="13" t="s">
        <v>1485</v>
      </c>
      <c r="E24" s="5"/>
      <c r="N24" s="13" t="s">
        <v>1486</v>
      </c>
      <c r="Q24" s="5"/>
      <c r="AA24" s="13" t="s">
        <v>1487</v>
      </c>
      <c r="AD24" s="5"/>
      <c r="AN24" s="13" t="s">
        <v>1488</v>
      </c>
      <c r="AQ24" s="5"/>
      <c r="BA24" s="13" t="s">
        <v>1489</v>
      </c>
      <c r="BE24" s="5"/>
      <c r="BN24" s="13" t="s">
        <v>1490</v>
      </c>
      <c r="BQ24" s="5"/>
      <c r="CA24" s="13" t="s">
        <v>1491</v>
      </c>
      <c r="CD24" s="5"/>
      <c r="CN24" s="13" t="s">
        <v>1492</v>
      </c>
      <c r="CQ24" s="5"/>
      <c r="DA24" s="13" t="s">
        <v>1493</v>
      </c>
      <c r="DD24" s="5"/>
      <c r="DN24" s="13" t="s">
        <v>1492</v>
      </c>
      <c r="DQ24" s="5"/>
      <c r="EA24" s="13" t="s">
        <v>1493</v>
      </c>
      <c r="ED24" s="5"/>
      <c r="EN24" s="13" t="s">
        <v>1492</v>
      </c>
      <c r="EQ24" s="5"/>
    </row>
    <row r="25" spans="1:147" x14ac:dyDescent="0.25">
      <c r="A25" s="13" t="s">
        <v>1494</v>
      </c>
      <c r="E25" s="5"/>
      <c r="N25" s="13" t="s">
        <v>1495</v>
      </c>
      <c r="Q25" s="5"/>
      <c r="AA25" s="13" t="s">
        <v>1496</v>
      </c>
      <c r="AD25" s="5"/>
      <c r="AN25" s="13" t="s">
        <v>1497</v>
      </c>
      <c r="AQ25" s="5"/>
      <c r="BA25" s="13" t="s">
        <v>1498</v>
      </c>
      <c r="BE25" s="5"/>
      <c r="BN25" s="13" t="s">
        <v>1499</v>
      </c>
      <c r="BQ25" s="5"/>
      <c r="CA25" s="13" t="s">
        <v>1500</v>
      </c>
      <c r="CD25" s="5"/>
      <c r="CN25" s="13" t="s">
        <v>1501</v>
      </c>
      <c r="CQ25" s="5"/>
      <c r="DA25" s="13" t="s">
        <v>1502</v>
      </c>
      <c r="DD25" s="5"/>
      <c r="DN25" s="13" t="s">
        <v>1501</v>
      </c>
      <c r="DQ25" s="5"/>
      <c r="EA25" s="13" t="s">
        <v>1502</v>
      </c>
      <c r="ED25" s="5"/>
      <c r="EN25" s="13" t="s">
        <v>1501</v>
      </c>
      <c r="EQ25" s="5"/>
    </row>
    <row r="26" spans="1:147" x14ac:dyDescent="0.25">
      <c r="A26" s="13" t="s">
        <v>1503</v>
      </c>
      <c r="E26" s="5"/>
      <c r="N26" s="13" t="s">
        <v>1504</v>
      </c>
      <c r="Q26" s="5"/>
      <c r="AA26" s="13" t="s">
        <v>1505</v>
      </c>
      <c r="AD26" s="5"/>
      <c r="AN26" s="13" t="s">
        <v>1506</v>
      </c>
      <c r="AQ26" s="5"/>
      <c r="BA26" s="13" t="s">
        <v>1507</v>
      </c>
      <c r="BE26" s="5"/>
      <c r="BN26" s="13" t="s">
        <v>1508</v>
      </c>
      <c r="BQ26" s="5"/>
      <c r="CA26" s="13" t="s">
        <v>1509</v>
      </c>
      <c r="CD26" s="5"/>
      <c r="CN26" s="13" t="s">
        <v>1510</v>
      </c>
      <c r="CQ26" s="5"/>
      <c r="DA26" s="13" t="s">
        <v>1511</v>
      </c>
      <c r="DD26" s="5"/>
      <c r="DN26" s="13" t="s">
        <v>1512</v>
      </c>
      <c r="DQ26" s="5"/>
      <c r="EA26" s="13" t="s">
        <v>1513</v>
      </c>
      <c r="ED26" s="5"/>
      <c r="EN26" s="13" t="s">
        <v>1514</v>
      </c>
      <c r="EQ26" s="5"/>
    </row>
    <row r="27" spans="1:147" x14ac:dyDescent="0.25">
      <c r="A27" s="13" t="s">
        <v>313</v>
      </c>
      <c r="B27" t="s">
        <v>314</v>
      </c>
      <c r="C27" t="s">
        <v>1515</v>
      </c>
      <c r="E27" s="5"/>
      <c r="N27" s="13" t="s">
        <v>313</v>
      </c>
      <c r="O27" t="s">
        <v>314</v>
      </c>
      <c r="P27" t="s">
        <v>1516</v>
      </c>
      <c r="Q27" s="5"/>
      <c r="AA27" s="13" t="s">
        <v>313</v>
      </c>
      <c r="AB27" t="s">
        <v>314</v>
      </c>
      <c r="AC27" t="s">
        <v>1517</v>
      </c>
      <c r="AD27" s="5"/>
      <c r="AN27" s="13" t="s">
        <v>313</v>
      </c>
      <c r="AO27" t="s">
        <v>314</v>
      </c>
      <c r="AP27" t="s">
        <v>1518</v>
      </c>
      <c r="AQ27" s="5"/>
      <c r="BA27" s="13" t="s">
        <v>313</v>
      </c>
      <c r="BB27" t="s">
        <v>314</v>
      </c>
      <c r="BC27" t="s">
        <v>1519</v>
      </c>
      <c r="BE27" s="5"/>
      <c r="BN27" s="13" t="s">
        <v>313</v>
      </c>
      <c r="BO27" t="s">
        <v>314</v>
      </c>
      <c r="BP27" t="s">
        <v>1520</v>
      </c>
      <c r="BQ27" s="5"/>
      <c r="CA27" s="13" t="s">
        <v>313</v>
      </c>
      <c r="CB27" t="s">
        <v>314</v>
      </c>
      <c r="CC27" t="s">
        <v>1521</v>
      </c>
      <c r="CD27" s="5"/>
      <c r="CN27" s="13" t="s">
        <v>313</v>
      </c>
      <c r="CO27" t="s">
        <v>314</v>
      </c>
      <c r="CP27" t="s">
        <v>316</v>
      </c>
      <c r="CQ27" s="5"/>
      <c r="DA27" s="13" t="s">
        <v>313</v>
      </c>
      <c r="DB27" t="s">
        <v>314</v>
      </c>
      <c r="DC27" t="s">
        <v>1522</v>
      </c>
      <c r="DD27" s="5"/>
      <c r="DN27" s="13" t="s">
        <v>313</v>
      </c>
      <c r="DO27" t="s">
        <v>314</v>
      </c>
      <c r="DP27" t="s">
        <v>316</v>
      </c>
      <c r="DQ27" s="5"/>
      <c r="EA27" s="13" t="s">
        <v>313</v>
      </c>
      <c r="EB27" t="s">
        <v>314</v>
      </c>
      <c r="EC27" t="s">
        <v>1522</v>
      </c>
      <c r="ED27" s="5"/>
      <c r="EN27" s="13" t="s">
        <v>313</v>
      </c>
      <c r="EO27" t="s">
        <v>314</v>
      </c>
      <c r="EP27" t="s">
        <v>316</v>
      </c>
      <c r="EQ27" s="5"/>
    </row>
    <row r="28" spans="1:147" x14ac:dyDescent="0.25">
      <c r="A28" s="13" t="s">
        <v>315</v>
      </c>
      <c r="B28" t="s">
        <v>316</v>
      </c>
      <c r="E28" s="5"/>
      <c r="N28" s="13" t="s">
        <v>315</v>
      </c>
      <c r="O28" t="s">
        <v>316</v>
      </c>
      <c r="Q28" s="5"/>
      <c r="AA28" s="13" t="s">
        <v>315</v>
      </c>
      <c r="AB28" t="s">
        <v>316</v>
      </c>
      <c r="AD28" s="5"/>
      <c r="AN28" s="13" t="s">
        <v>315</v>
      </c>
      <c r="AO28" t="s">
        <v>316</v>
      </c>
      <c r="AQ28" s="5"/>
      <c r="BA28" s="13" t="s">
        <v>315</v>
      </c>
      <c r="BB28" t="s">
        <v>316</v>
      </c>
      <c r="BE28" s="5"/>
      <c r="BN28" s="13" t="s">
        <v>315</v>
      </c>
      <c r="BO28" t="s">
        <v>316</v>
      </c>
      <c r="BQ28" s="5"/>
      <c r="CA28" s="13" t="s">
        <v>315</v>
      </c>
      <c r="CB28" t="s">
        <v>316</v>
      </c>
      <c r="CD28" s="5"/>
      <c r="CN28" s="13" t="s">
        <v>315</v>
      </c>
      <c r="CO28" t="s">
        <v>316</v>
      </c>
      <c r="CQ28" s="5"/>
      <c r="DA28" s="13" t="s">
        <v>315</v>
      </c>
      <c r="DB28" t="s">
        <v>316</v>
      </c>
      <c r="DD28" s="5"/>
      <c r="DN28" s="13" t="s">
        <v>315</v>
      </c>
      <c r="DO28" t="s">
        <v>316</v>
      </c>
      <c r="DQ28" s="5"/>
      <c r="EA28" s="13" t="s">
        <v>315</v>
      </c>
      <c r="EB28" t="s">
        <v>316</v>
      </c>
      <c r="ED28" s="5"/>
      <c r="EN28" s="13" t="s">
        <v>315</v>
      </c>
      <c r="EO28" t="s">
        <v>316</v>
      </c>
      <c r="EQ28" s="5"/>
    </row>
    <row r="29" spans="1:147" x14ac:dyDescent="0.25">
      <c r="A29" s="13" t="s">
        <v>317</v>
      </c>
      <c r="B29" t="s">
        <v>318</v>
      </c>
      <c r="C29" t="s">
        <v>319</v>
      </c>
      <c r="E29" s="5"/>
      <c r="N29" s="13" t="s">
        <v>317</v>
      </c>
      <c r="O29" t="s">
        <v>318</v>
      </c>
      <c r="P29" t="s">
        <v>319</v>
      </c>
      <c r="Q29" s="5"/>
      <c r="AA29" s="13" t="s">
        <v>317</v>
      </c>
      <c r="AB29" t="s">
        <v>318</v>
      </c>
      <c r="AC29" t="s">
        <v>319</v>
      </c>
      <c r="AD29" s="5"/>
      <c r="AN29" s="13" t="s">
        <v>317</v>
      </c>
      <c r="AO29" t="s">
        <v>318</v>
      </c>
      <c r="AP29" t="s">
        <v>319</v>
      </c>
      <c r="AQ29" s="5"/>
      <c r="BA29" s="13" t="s">
        <v>317</v>
      </c>
      <c r="BB29" t="s">
        <v>318</v>
      </c>
      <c r="BC29" t="s">
        <v>319</v>
      </c>
      <c r="BE29" s="5"/>
      <c r="BN29" s="13" t="s">
        <v>317</v>
      </c>
      <c r="BO29" t="s">
        <v>318</v>
      </c>
      <c r="BP29" t="s">
        <v>319</v>
      </c>
      <c r="BQ29" s="5"/>
      <c r="CA29" s="13" t="s">
        <v>317</v>
      </c>
      <c r="CB29" t="s">
        <v>318</v>
      </c>
      <c r="CC29" t="s">
        <v>319</v>
      </c>
      <c r="CD29" s="5"/>
      <c r="CN29" s="13" t="s">
        <v>317</v>
      </c>
      <c r="CO29" t="s">
        <v>318</v>
      </c>
      <c r="CP29" t="s">
        <v>319</v>
      </c>
      <c r="CQ29" s="5"/>
      <c r="DA29" s="13" t="s">
        <v>317</v>
      </c>
      <c r="DB29" t="s">
        <v>318</v>
      </c>
      <c r="DC29" t="s">
        <v>319</v>
      </c>
      <c r="DD29" s="5"/>
      <c r="DN29" s="13" t="s">
        <v>317</v>
      </c>
      <c r="DO29" t="s">
        <v>318</v>
      </c>
      <c r="DP29" t="s">
        <v>319</v>
      </c>
      <c r="DQ29" s="5"/>
      <c r="EA29" s="13" t="s">
        <v>317</v>
      </c>
      <c r="EB29" t="s">
        <v>318</v>
      </c>
      <c r="EC29" t="s">
        <v>319</v>
      </c>
      <c r="ED29" s="5"/>
      <c r="EN29" s="13" t="s">
        <v>317</v>
      </c>
      <c r="EO29" t="s">
        <v>318</v>
      </c>
      <c r="EP29" t="s">
        <v>319</v>
      </c>
      <c r="EQ29" s="5"/>
    </row>
    <row r="30" spans="1:147" x14ac:dyDescent="0.25">
      <c r="A30" s="13" t="s">
        <v>320</v>
      </c>
      <c r="E30" s="5"/>
      <c r="N30" s="13" t="s">
        <v>320</v>
      </c>
      <c r="Q30" s="5"/>
      <c r="AA30" s="13" t="s">
        <v>320</v>
      </c>
      <c r="AD30" s="5"/>
      <c r="AN30" s="13" t="s">
        <v>320</v>
      </c>
      <c r="AQ30" s="5"/>
      <c r="BA30" s="13" t="s">
        <v>320</v>
      </c>
      <c r="BE30" s="5"/>
      <c r="BN30" s="13" t="s">
        <v>320</v>
      </c>
      <c r="BQ30" s="5"/>
      <c r="CA30" s="13" t="s">
        <v>320</v>
      </c>
      <c r="CD30" s="5"/>
      <c r="CN30" s="13" t="s">
        <v>320</v>
      </c>
      <c r="CQ30" s="5"/>
      <c r="DA30" s="13" t="s">
        <v>320</v>
      </c>
      <c r="DD30" s="5"/>
      <c r="DN30" s="13" t="s">
        <v>320</v>
      </c>
      <c r="DQ30" s="5"/>
      <c r="EA30" s="13" t="s">
        <v>320</v>
      </c>
      <c r="ED30" s="5"/>
      <c r="EN30" s="13" t="s">
        <v>320</v>
      </c>
      <c r="EQ30" s="5"/>
    </row>
    <row r="31" spans="1:147" x14ac:dyDescent="0.25">
      <c r="A31" s="13" t="s">
        <v>321</v>
      </c>
      <c r="E31" s="5"/>
      <c r="N31" s="13" t="s">
        <v>1523</v>
      </c>
      <c r="Q31" s="5"/>
      <c r="AA31" s="13" t="s">
        <v>1524</v>
      </c>
      <c r="AD31" s="5"/>
      <c r="AN31" s="13" t="s">
        <v>1525</v>
      </c>
      <c r="AQ31" s="5"/>
      <c r="BA31" s="13" t="s">
        <v>1526</v>
      </c>
      <c r="BE31" s="5"/>
      <c r="BN31" s="13" t="s">
        <v>1527</v>
      </c>
      <c r="BQ31" s="5"/>
      <c r="CA31" s="13" t="s">
        <v>1528</v>
      </c>
      <c r="CD31" s="5"/>
      <c r="CN31" s="13" t="s">
        <v>1529</v>
      </c>
      <c r="CQ31" s="5"/>
      <c r="DA31" s="13" t="s">
        <v>1530</v>
      </c>
      <c r="DD31" s="5"/>
      <c r="DN31" s="13" t="s">
        <v>1531</v>
      </c>
      <c r="DQ31" s="5"/>
      <c r="EA31" s="13" t="s">
        <v>1532</v>
      </c>
      <c r="ED31" s="5"/>
      <c r="EN31" s="13" t="s">
        <v>1533</v>
      </c>
      <c r="EQ31" s="5"/>
    </row>
    <row r="32" spans="1:147" x14ac:dyDescent="0.25">
      <c r="A32" s="13" t="s">
        <v>322</v>
      </c>
      <c r="B32" t="s">
        <v>314</v>
      </c>
      <c r="C32" t="s">
        <v>323</v>
      </c>
      <c r="D32" t="s">
        <v>324</v>
      </c>
      <c r="E32" s="5"/>
      <c r="N32" s="13" t="s">
        <v>322</v>
      </c>
      <c r="O32" t="s">
        <v>314</v>
      </c>
      <c r="P32" t="s">
        <v>323</v>
      </c>
      <c r="Q32" s="5" t="s">
        <v>324</v>
      </c>
      <c r="AA32" s="13" t="s">
        <v>322</v>
      </c>
      <c r="AB32" t="s">
        <v>314</v>
      </c>
      <c r="AC32" t="s">
        <v>323</v>
      </c>
      <c r="AD32" s="5" t="s">
        <v>324</v>
      </c>
      <c r="AN32" s="13" t="s">
        <v>322</v>
      </c>
      <c r="AO32" t="s">
        <v>314</v>
      </c>
      <c r="AP32" t="s">
        <v>323</v>
      </c>
      <c r="AQ32" s="5" t="s">
        <v>324</v>
      </c>
      <c r="BA32" s="13" t="s">
        <v>322</v>
      </c>
      <c r="BB32" t="s">
        <v>314</v>
      </c>
      <c r="BC32" t="s">
        <v>323</v>
      </c>
      <c r="BD32" t="s">
        <v>324</v>
      </c>
      <c r="BE32" s="5"/>
      <c r="BN32" s="13" t="s">
        <v>322</v>
      </c>
      <c r="BO32" t="s">
        <v>314</v>
      </c>
      <c r="BP32" t="s">
        <v>323</v>
      </c>
      <c r="BQ32" s="5" t="s">
        <v>324</v>
      </c>
      <c r="CA32" s="13" t="s">
        <v>322</v>
      </c>
      <c r="CB32" t="s">
        <v>314</v>
      </c>
      <c r="CC32" t="s">
        <v>323</v>
      </c>
      <c r="CD32" s="5" t="s">
        <v>324</v>
      </c>
      <c r="CN32" s="13" t="s">
        <v>322</v>
      </c>
      <c r="CO32" t="s">
        <v>314</v>
      </c>
      <c r="CP32" t="s">
        <v>323</v>
      </c>
      <c r="CQ32" s="5" t="s">
        <v>324</v>
      </c>
      <c r="DA32" s="13" t="s">
        <v>322</v>
      </c>
      <c r="DB32" t="s">
        <v>314</v>
      </c>
      <c r="DC32" t="s">
        <v>323</v>
      </c>
      <c r="DD32" s="5" t="s">
        <v>324</v>
      </c>
      <c r="DN32" s="13" t="s">
        <v>322</v>
      </c>
      <c r="DO32" t="s">
        <v>314</v>
      </c>
      <c r="DP32" t="s">
        <v>323</v>
      </c>
      <c r="DQ32" s="5" t="s">
        <v>324</v>
      </c>
      <c r="EA32" s="13" t="s">
        <v>322</v>
      </c>
      <c r="EB32" t="s">
        <v>314</v>
      </c>
      <c r="EC32" t="s">
        <v>323</v>
      </c>
      <c r="ED32" s="5" t="s">
        <v>324</v>
      </c>
      <c r="EN32" s="13" t="s">
        <v>322</v>
      </c>
      <c r="EO32" t="s">
        <v>314</v>
      </c>
      <c r="EP32" t="s">
        <v>323</v>
      </c>
      <c r="EQ32" s="5" t="s">
        <v>324</v>
      </c>
    </row>
    <row r="33" spans="1:155" ht="15.75" thickBot="1" x14ac:dyDescent="0.3">
      <c r="A33" s="15" t="s">
        <v>325</v>
      </c>
      <c r="B33" s="18" t="s">
        <v>323</v>
      </c>
      <c r="C33" s="18" t="s">
        <v>326</v>
      </c>
      <c r="D33" s="18"/>
      <c r="E33" s="6"/>
      <c r="N33" s="15" t="s">
        <v>325</v>
      </c>
      <c r="O33" s="18" t="s">
        <v>323</v>
      </c>
      <c r="P33" s="18" t="s">
        <v>1534</v>
      </c>
      <c r="Q33" s="6"/>
      <c r="AA33" s="15" t="s">
        <v>325</v>
      </c>
      <c r="AB33" s="18" t="s">
        <v>323</v>
      </c>
      <c r="AC33" s="18" t="s">
        <v>1535</v>
      </c>
      <c r="AD33" s="6"/>
      <c r="AN33" s="15" t="s">
        <v>325</v>
      </c>
      <c r="AO33" s="18" t="s">
        <v>323</v>
      </c>
      <c r="AP33" s="18" t="s">
        <v>1536</v>
      </c>
      <c r="AQ33" s="6"/>
      <c r="BA33" s="15" t="s">
        <v>325</v>
      </c>
      <c r="BB33" s="18" t="s">
        <v>323</v>
      </c>
      <c r="BC33" s="18" t="s">
        <v>1537</v>
      </c>
      <c r="BD33" s="18"/>
      <c r="BE33" s="6"/>
      <c r="BN33" s="15" t="s">
        <v>325</v>
      </c>
      <c r="BO33" s="18" t="s">
        <v>323</v>
      </c>
      <c r="BP33" s="18" t="s">
        <v>1538</v>
      </c>
      <c r="BQ33" s="6"/>
      <c r="CA33" s="15" t="s">
        <v>325</v>
      </c>
      <c r="CB33" s="18" t="s">
        <v>323</v>
      </c>
      <c r="CC33" s="18" t="s">
        <v>1383</v>
      </c>
      <c r="CD33" s="6"/>
      <c r="CN33" s="15" t="s">
        <v>325</v>
      </c>
      <c r="CO33" s="18" t="s">
        <v>323</v>
      </c>
      <c r="CP33" s="18" t="s">
        <v>1539</v>
      </c>
      <c r="CQ33" s="6"/>
      <c r="DA33" s="15" t="s">
        <v>325</v>
      </c>
      <c r="DB33" s="18" t="s">
        <v>323</v>
      </c>
      <c r="DC33" s="18" t="s">
        <v>1540</v>
      </c>
      <c r="DD33" s="6"/>
      <c r="DN33" s="15" t="s">
        <v>325</v>
      </c>
      <c r="DO33" s="18" t="s">
        <v>323</v>
      </c>
      <c r="DP33" s="18" t="s">
        <v>1541</v>
      </c>
      <c r="DQ33" s="6"/>
      <c r="EA33" s="15" t="s">
        <v>325</v>
      </c>
      <c r="EB33" s="18" t="s">
        <v>323</v>
      </c>
      <c r="EC33" s="18" t="s">
        <v>1542</v>
      </c>
      <c r="ED33" s="6"/>
      <c r="EN33" s="15" t="s">
        <v>325</v>
      </c>
      <c r="EO33" s="18" t="s">
        <v>323</v>
      </c>
      <c r="EP33" s="18" t="s">
        <v>1543</v>
      </c>
      <c r="EQ33" s="6"/>
    </row>
    <row r="34" spans="1:155" s="260" customFormat="1" ht="15.75" thickBot="1" x14ac:dyDescent="0.3"/>
    <row r="35" spans="1:155" x14ac:dyDescent="0.25">
      <c r="A35" s="11" t="s">
        <v>160</v>
      </c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12"/>
      <c r="N35" s="11" t="s">
        <v>160</v>
      </c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12"/>
      <c r="AA35" s="11" t="s">
        <v>160</v>
      </c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12"/>
      <c r="AN35" s="11" t="s">
        <v>160</v>
      </c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12"/>
      <c r="BA35" s="11" t="s">
        <v>160</v>
      </c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12"/>
      <c r="BN35" s="11" t="s">
        <v>160</v>
      </c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12"/>
      <c r="CA35" s="11" t="s">
        <v>160</v>
      </c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12"/>
      <c r="CN35" s="11" t="s">
        <v>160</v>
      </c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12"/>
      <c r="DA35" s="11" t="s">
        <v>160</v>
      </c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12"/>
      <c r="DN35" s="11" t="s">
        <v>160</v>
      </c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12"/>
      <c r="EA35" s="11" t="s">
        <v>160</v>
      </c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12"/>
      <c r="EN35" s="11" t="s">
        <v>160</v>
      </c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12"/>
    </row>
    <row r="36" spans="1:155" x14ac:dyDescent="0.25">
      <c r="A36" s="13" t="s">
        <v>16</v>
      </c>
      <c r="B36" t="s">
        <v>17</v>
      </c>
      <c r="L36" s="5"/>
      <c r="N36" s="13" t="s">
        <v>16</v>
      </c>
      <c r="O36" t="s">
        <v>17</v>
      </c>
      <c r="Y36" s="5"/>
      <c r="AA36" s="13" t="s">
        <v>16</v>
      </c>
      <c r="AB36" t="s">
        <v>17</v>
      </c>
      <c r="AL36" s="5"/>
      <c r="AN36" s="13" t="s">
        <v>16</v>
      </c>
      <c r="AO36" t="s">
        <v>17</v>
      </c>
      <c r="AY36" s="5"/>
      <c r="BA36" s="13" t="s">
        <v>16</v>
      </c>
      <c r="BB36" t="s">
        <v>17</v>
      </c>
      <c r="BL36" s="5"/>
      <c r="BN36" s="13" t="s">
        <v>16</v>
      </c>
      <c r="BO36" t="s">
        <v>17</v>
      </c>
      <c r="BY36" s="5"/>
      <c r="CA36" s="13" t="s">
        <v>16</v>
      </c>
      <c r="CB36" t="s">
        <v>17</v>
      </c>
      <c r="CL36" s="5"/>
      <c r="CN36" s="13" t="s">
        <v>16</v>
      </c>
      <c r="CO36" t="s">
        <v>17</v>
      </c>
      <c r="CY36" s="5"/>
      <c r="DA36" s="13" t="s">
        <v>16</v>
      </c>
      <c r="DB36" t="s">
        <v>17</v>
      </c>
      <c r="DL36" s="5"/>
      <c r="DN36" s="13" t="s">
        <v>16</v>
      </c>
      <c r="DO36" t="s">
        <v>17</v>
      </c>
      <c r="DY36" s="5"/>
      <c r="EA36" s="13" t="s">
        <v>16</v>
      </c>
      <c r="EB36" t="s">
        <v>17</v>
      </c>
      <c r="EL36" s="5"/>
      <c r="EN36" s="13" t="s">
        <v>16</v>
      </c>
      <c r="EO36" t="s">
        <v>17</v>
      </c>
      <c r="EY36" s="5"/>
    </row>
    <row r="37" spans="1:155" x14ac:dyDescent="0.25">
      <c r="A37" s="13" t="s">
        <v>328</v>
      </c>
      <c r="L37" s="5"/>
      <c r="N37" s="13" t="s">
        <v>328</v>
      </c>
      <c r="Y37" s="5"/>
      <c r="AA37" s="13" t="s">
        <v>328</v>
      </c>
      <c r="AL37" s="5"/>
      <c r="AN37" s="13" t="s">
        <v>328</v>
      </c>
      <c r="AY37" s="5"/>
      <c r="BA37" s="13" t="s">
        <v>328</v>
      </c>
      <c r="BL37" s="5"/>
      <c r="BN37" s="13" t="s">
        <v>328</v>
      </c>
      <c r="BY37" s="5"/>
      <c r="CA37" s="13" t="s">
        <v>328</v>
      </c>
      <c r="CL37" s="5"/>
      <c r="CN37" s="13" t="s">
        <v>328</v>
      </c>
      <c r="CY37" s="5"/>
      <c r="DA37" s="13" t="s">
        <v>328</v>
      </c>
      <c r="DL37" s="5"/>
      <c r="DN37" s="13" t="s">
        <v>328</v>
      </c>
      <c r="DY37" s="5"/>
      <c r="EA37" s="13" t="s">
        <v>328</v>
      </c>
      <c r="EL37" s="5"/>
      <c r="EN37" s="13" t="s">
        <v>328</v>
      </c>
      <c r="EY37" s="5"/>
    </row>
    <row r="38" spans="1:155" x14ac:dyDescent="0.25">
      <c r="A38" s="13" t="s">
        <v>162</v>
      </c>
      <c r="B38">
        <v>14602.4613427275</v>
      </c>
      <c r="L38" s="5"/>
      <c r="N38" s="13" t="s">
        <v>162</v>
      </c>
      <c r="O38">
        <v>13757.5258679893</v>
      </c>
      <c r="Y38" s="5"/>
      <c r="AA38" s="13" t="s">
        <v>162</v>
      </c>
      <c r="AB38">
        <v>13675.2455752361</v>
      </c>
      <c r="AL38" s="5"/>
      <c r="AN38" s="13" t="s">
        <v>162</v>
      </c>
      <c r="AO38">
        <v>13555.5880223451</v>
      </c>
      <c r="AY38" s="5"/>
      <c r="BA38" s="13" t="s">
        <v>162</v>
      </c>
      <c r="BB38">
        <v>13541.8631555506</v>
      </c>
      <c r="BL38" s="5"/>
      <c r="BN38" s="13" t="s">
        <v>162</v>
      </c>
      <c r="BO38">
        <v>13533.4579807962</v>
      </c>
      <c r="BY38" s="5"/>
      <c r="CA38" s="13" t="s">
        <v>162</v>
      </c>
      <c r="CB38">
        <v>13585.816076843799</v>
      </c>
      <c r="CL38" s="5"/>
      <c r="CN38" s="13" t="s">
        <v>162</v>
      </c>
      <c r="CO38">
        <v>7220.1321179958404</v>
      </c>
      <c r="CY38" s="5"/>
      <c r="DA38" s="13" t="s">
        <v>162</v>
      </c>
      <c r="DB38">
        <v>7876.5077650863695</v>
      </c>
      <c r="DL38" s="5"/>
      <c r="DN38" s="13" t="s">
        <v>162</v>
      </c>
      <c r="DO38">
        <v>8532.8834121768996</v>
      </c>
      <c r="DY38" s="5"/>
      <c r="EA38" s="13" t="s">
        <v>162</v>
      </c>
      <c r="EB38">
        <v>9189.2590592674296</v>
      </c>
      <c r="EL38" s="5"/>
      <c r="EN38" s="13" t="s">
        <v>162</v>
      </c>
      <c r="EO38">
        <v>9845.6347063579706</v>
      </c>
      <c r="EY38" s="5"/>
    </row>
    <row r="39" spans="1:155" x14ac:dyDescent="0.25">
      <c r="A39" s="13"/>
      <c r="L39" s="5"/>
      <c r="N39" s="13"/>
      <c r="Y39" s="5"/>
      <c r="AA39" s="13"/>
      <c r="AL39" s="5"/>
      <c r="AN39" s="13"/>
      <c r="AY39" s="5"/>
      <c r="BA39" s="13"/>
      <c r="BL39" s="5"/>
      <c r="BN39" s="13"/>
      <c r="BY39" s="5"/>
      <c r="CA39" s="13"/>
      <c r="CL39" s="5"/>
      <c r="CN39" s="13"/>
      <c r="CY39" s="5"/>
      <c r="DA39" s="13"/>
      <c r="DL39" s="5"/>
      <c r="DN39" s="13"/>
      <c r="DY39" s="5"/>
      <c r="EA39" s="13"/>
      <c r="EL39" s="5"/>
      <c r="EN39" s="13"/>
      <c r="EY39" s="5"/>
    </row>
    <row r="40" spans="1:155" x14ac:dyDescent="0.25">
      <c r="A40" s="13" t="s">
        <v>19</v>
      </c>
      <c r="B40">
        <v>0</v>
      </c>
      <c r="C40">
        <v>0.09</v>
      </c>
      <c r="D40">
        <v>0.18</v>
      </c>
      <c r="E40">
        <v>0.27</v>
      </c>
      <c r="F40">
        <v>0.36</v>
      </c>
      <c r="G40">
        <v>0.45</v>
      </c>
      <c r="H40">
        <v>0.54</v>
      </c>
      <c r="I40">
        <v>0.63</v>
      </c>
      <c r="J40">
        <v>0.72</v>
      </c>
      <c r="K40">
        <v>0.80999999999999905</v>
      </c>
      <c r="L40" s="5">
        <v>0.9</v>
      </c>
      <c r="N40" s="13" t="s">
        <v>19</v>
      </c>
      <c r="O40">
        <v>0</v>
      </c>
      <c r="P40">
        <v>0.09</v>
      </c>
      <c r="Q40">
        <v>0.18</v>
      </c>
      <c r="R40">
        <v>0.27</v>
      </c>
      <c r="S40">
        <v>0.36</v>
      </c>
      <c r="T40">
        <v>0.45</v>
      </c>
      <c r="U40">
        <v>0.54</v>
      </c>
      <c r="V40">
        <v>0.63</v>
      </c>
      <c r="W40">
        <v>0.72</v>
      </c>
      <c r="X40">
        <v>0.80999999999999905</v>
      </c>
      <c r="Y40" s="5">
        <v>0.9</v>
      </c>
      <c r="AA40" s="13" t="s">
        <v>19</v>
      </c>
      <c r="AB40">
        <v>0</v>
      </c>
      <c r="AC40">
        <v>0.09</v>
      </c>
      <c r="AD40">
        <v>0.18</v>
      </c>
      <c r="AE40">
        <v>0.27</v>
      </c>
      <c r="AF40">
        <v>0.36</v>
      </c>
      <c r="AG40">
        <v>0.45</v>
      </c>
      <c r="AH40">
        <v>0.54</v>
      </c>
      <c r="AI40">
        <v>0.63</v>
      </c>
      <c r="AJ40">
        <v>0.72</v>
      </c>
      <c r="AK40">
        <v>0.80999999999999905</v>
      </c>
      <c r="AL40" s="5">
        <v>0.9</v>
      </c>
      <c r="AN40" s="13" t="s">
        <v>19</v>
      </c>
      <c r="AO40">
        <v>0</v>
      </c>
      <c r="AP40">
        <v>0.09</v>
      </c>
      <c r="AQ40">
        <v>0.18</v>
      </c>
      <c r="AR40">
        <v>0.27</v>
      </c>
      <c r="AS40">
        <v>0.36</v>
      </c>
      <c r="AT40">
        <v>0.45</v>
      </c>
      <c r="AU40">
        <v>0.54</v>
      </c>
      <c r="AV40">
        <v>0.63</v>
      </c>
      <c r="AW40">
        <v>0.72</v>
      </c>
      <c r="AX40">
        <v>0.80999999999999905</v>
      </c>
      <c r="AY40" s="5">
        <v>0.9</v>
      </c>
      <c r="BA40" s="13" t="s">
        <v>19</v>
      </c>
      <c r="BB40">
        <v>0</v>
      </c>
      <c r="BC40">
        <v>0.09</v>
      </c>
      <c r="BD40">
        <v>0.18</v>
      </c>
      <c r="BE40">
        <v>0.27</v>
      </c>
      <c r="BF40">
        <v>0.36</v>
      </c>
      <c r="BG40">
        <v>0.45</v>
      </c>
      <c r="BH40">
        <v>0.54</v>
      </c>
      <c r="BI40">
        <v>0.63</v>
      </c>
      <c r="BJ40">
        <v>0.72</v>
      </c>
      <c r="BK40">
        <v>0.80999999999999905</v>
      </c>
      <c r="BL40" s="5">
        <v>0.9</v>
      </c>
      <c r="BN40" s="13" t="s">
        <v>19</v>
      </c>
      <c r="BO40">
        <v>0</v>
      </c>
      <c r="BP40">
        <v>0.09</v>
      </c>
      <c r="BQ40">
        <v>0.18</v>
      </c>
      <c r="BR40">
        <v>0.27</v>
      </c>
      <c r="BS40">
        <v>0.36</v>
      </c>
      <c r="BT40">
        <v>0.45</v>
      </c>
      <c r="BU40">
        <v>0.54</v>
      </c>
      <c r="BV40">
        <v>0.63</v>
      </c>
      <c r="BW40">
        <v>0.72</v>
      </c>
      <c r="BX40">
        <v>0.80999999999999905</v>
      </c>
      <c r="BY40" s="5">
        <v>0.9</v>
      </c>
      <c r="CA40" s="13" t="s">
        <v>19</v>
      </c>
      <c r="CB40">
        <v>0</v>
      </c>
      <c r="CC40">
        <v>0.09</v>
      </c>
      <c r="CD40">
        <v>0.18</v>
      </c>
      <c r="CE40">
        <v>0.27</v>
      </c>
      <c r="CF40">
        <v>0.36</v>
      </c>
      <c r="CG40">
        <v>0.45</v>
      </c>
      <c r="CH40">
        <v>0.54</v>
      </c>
      <c r="CI40">
        <v>0.63</v>
      </c>
      <c r="CJ40">
        <v>0.72</v>
      </c>
      <c r="CK40">
        <v>0.80999999999999905</v>
      </c>
      <c r="CL40" s="5">
        <v>0.9</v>
      </c>
      <c r="CN40" s="13" t="s">
        <v>19</v>
      </c>
      <c r="CO40">
        <v>0</v>
      </c>
      <c r="CP40">
        <v>0.09</v>
      </c>
      <c r="CQ40">
        <v>0.18</v>
      </c>
      <c r="CR40">
        <v>0.27</v>
      </c>
      <c r="CS40">
        <v>0.36</v>
      </c>
      <c r="CT40">
        <v>0.45</v>
      </c>
      <c r="CU40">
        <v>0.54</v>
      </c>
      <c r="CV40">
        <v>0.63</v>
      </c>
      <c r="CW40">
        <v>0.72</v>
      </c>
      <c r="CX40">
        <v>0.80999999999999905</v>
      </c>
      <c r="CY40" s="5">
        <v>0.9</v>
      </c>
      <c r="DA40" s="13" t="s">
        <v>19</v>
      </c>
      <c r="DB40">
        <v>0</v>
      </c>
      <c r="DC40">
        <v>0.09</v>
      </c>
      <c r="DD40">
        <v>0.18</v>
      </c>
      <c r="DE40">
        <v>0.27</v>
      </c>
      <c r="DF40">
        <v>0.36</v>
      </c>
      <c r="DG40">
        <v>0.45</v>
      </c>
      <c r="DH40">
        <v>0.54</v>
      </c>
      <c r="DI40">
        <v>0.63</v>
      </c>
      <c r="DJ40">
        <v>0.72</v>
      </c>
      <c r="DK40">
        <v>0.80999999999999905</v>
      </c>
      <c r="DL40" s="5">
        <v>0.9</v>
      </c>
      <c r="DN40" s="13" t="s">
        <v>19</v>
      </c>
      <c r="DO40">
        <v>0</v>
      </c>
      <c r="DP40">
        <v>0.09</v>
      </c>
      <c r="DQ40">
        <v>0.18</v>
      </c>
      <c r="DR40">
        <v>0.27</v>
      </c>
      <c r="DS40">
        <v>0.36</v>
      </c>
      <c r="DT40">
        <v>0.45</v>
      </c>
      <c r="DU40">
        <v>0.54</v>
      </c>
      <c r="DV40">
        <v>0.63</v>
      </c>
      <c r="DW40">
        <v>0.72</v>
      </c>
      <c r="DX40">
        <v>0.80999999999999905</v>
      </c>
      <c r="DY40" s="5">
        <v>0.9</v>
      </c>
      <c r="EA40" s="13" t="s">
        <v>19</v>
      </c>
      <c r="EB40">
        <v>0</v>
      </c>
      <c r="EC40">
        <v>0.09</v>
      </c>
      <c r="ED40">
        <v>0.18</v>
      </c>
      <c r="EE40">
        <v>0.27</v>
      </c>
      <c r="EF40">
        <v>0.36</v>
      </c>
      <c r="EG40">
        <v>0.45</v>
      </c>
      <c r="EH40">
        <v>0.54</v>
      </c>
      <c r="EI40">
        <v>0.63</v>
      </c>
      <c r="EJ40">
        <v>0.72</v>
      </c>
      <c r="EK40">
        <v>0.80999999999999905</v>
      </c>
      <c r="EL40" s="5">
        <v>0.9</v>
      </c>
      <c r="EN40" s="13" t="s">
        <v>19</v>
      </c>
      <c r="EO40">
        <v>0</v>
      </c>
      <c r="EP40">
        <v>0.09</v>
      </c>
      <c r="EQ40">
        <v>0.18</v>
      </c>
      <c r="ER40">
        <v>0.27</v>
      </c>
      <c r="ES40">
        <v>0.36</v>
      </c>
      <c r="ET40">
        <v>0.45</v>
      </c>
      <c r="EU40">
        <v>0.54</v>
      </c>
      <c r="EV40">
        <v>0.63</v>
      </c>
      <c r="EW40">
        <v>0.72</v>
      </c>
      <c r="EX40">
        <v>0.80999999999999905</v>
      </c>
      <c r="EY40" s="5">
        <v>0.9</v>
      </c>
    </row>
    <row r="41" spans="1:155" x14ac:dyDescent="0.25">
      <c r="A41" s="13">
        <v>0</v>
      </c>
      <c r="B41">
        <v>13873.585857316501</v>
      </c>
      <c r="C41">
        <v>13016.4095818351</v>
      </c>
      <c r="D41">
        <v>12296.666235570199</v>
      </c>
      <c r="E41">
        <v>11701.648244723099</v>
      </c>
      <c r="F41">
        <v>11219.194377060599</v>
      </c>
      <c r="G41">
        <v>10837.9566321522</v>
      </c>
      <c r="H41">
        <v>10547.6576881779</v>
      </c>
      <c r="I41">
        <v>10339.260314596801</v>
      </c>
      <c r="J41">
        <v>10205.025618649001</v>
      </c>
      <c r="K41">
        <v>10179.553279617199</v>
      </c>
      <c r="L41" s="5">
        <v>10244.5252749093</v>
      </c>
      <c r="N41" s="13">
        <v>0</v>
      </c>
      <c r="O41">
        <v>13798.7767169175</v>
      </c>
      <c r="P41">
        <v>12761.1169369122</v>
      </c>
      <c r="Q41">
        <v>11849.597799592801</v>
      </c>
      <c r="R41">
        <v>11053.981738430801</v>
      </c>
      <c r="S41">
        <v>10364.126638817401</v>
      </c>
      <c r="T41">
        <v>9770.1509171069793</v>
      </c>
      <c r="U41">
        <v>9262.6339312298896</v>
      </c>
      <c r="V41">
        <v>8832.7980983094894</v>
      </c>
      <c r="W41">
        <v>8472.6399837948102</v>
      </c>
      <c r="X41">
        <v>8222.9854551803692</v>
      </c>
      <c r="Y41" s="5">
        <v>8061.53595659436</v>
      </c>
      <c r="AA41" s="13">
        <v>0</v>
      </c>
      <c r="AB41">
        <v>13810.942395033901</v>
      </c>
      <c r="AC41">
        <v>12751.529910232101</v>
      </c>
      <c r="AD41">
        <v>11815.0892638813</v>
      </c>
      <c r="AE41">
        <v>10992.0058578266</v>
      </c>
      <c r="AF41">
        <v>10272.6398894822</v>
      </c>
      <c r="AG41">
        <v>9647.4939826008103</v>
      </c>
      <c r="AH41">
        <v>9107.4183675931508</v>
      </c>
      <c r="AI41">
        <v>8643.8020870485798</v>
      </c>
      <c r="AJ41">
        <v>8248.7173776197797</v>
      </c>
      <c r="AK41">
        <v>7963.8421147182898</v>
      </c>
      <c r="AL41" s="5">
        <v>7766.8307106821703</v>
      </c>
      <c r="AN41" s="13">
        <v>0</v>
      </c>
      <c r="AO41">
        <v>13768.0513762681</v>
      </c>
      <c r="AP41">
        <v>12696.0375347673</v>
      </c>
      <c r="AQ41">
        <v>11742.779682862099</v>
      </c>
      <c r="AR41">
        <v>10899.4089995743</v>
      </c>
      <c r="AS41">
        <v>10156.9023718017</v>
      </c>
      <c r="AT41">
        <v>9506.2540022373196</v>
      </c>
      <c r="AU41">
        <v>8938.6860227860307</v>
      </c>
      <c r="AV41">
        <v>8445.8487683832791</v>
      </c>
      <c r="AW41">
        <v>8019.97805065987</v>
      </c>
      <c r="AX41">
        <v>7703.8033089854898</v>
      </c>
      <c r="AY41" s="5">
        <v>7474.7248757492498</v>
      </c>
      <c r="BA41" s="13">
        <v>0</v>
      </c>
      <c r="BB41">
        <v>13805.928358605801</v>
      </c>
      <c r="BC41">
        <v>12722.3667265314</v>
      </c>
      <c r="BD41">
        <v>11753.447505571699</v>
      </c>
      <c r="BE41">
        <v>10891.0546193514</v>
      </c>
      <c r="BF41">
        <v>10126.9436973825</v>
      </c>
      <c r="BG41">
        <v>9452.8819867663096</v>
      </c>
      <c r="BH41">
        <v>8860.1761887458906</v>
      </c>
      <c r="BI41">
        <v>8340.7520497201094</v>
      </c>
      <c r="BJ41">
        <v>7887.0268360283799</v>
      </c>
      <c r="BK41">
        <v>7542.7133434022498</v>
      </c>
      <c r="BL41" s="5">
        <v>7284.9093553564799</v>
      </c>
      <c r="BN41" s="13">
        <v>0</v>
      </c>
      <c r="BO41">
        <v>13789.4029103301</v>
      </c>
      <c r="BP41">
        <v>12714.490149450499</v>
      </c>
      <c r="BQ41">
        <v>11748.7196116177</v>
      </c>
      <c r="BR41">
        <v>10884.830900098899</v>
      </c>
      <c r="BS41">
        <v>10115.2062848039</v>
      </c>
      <c r="BT41">
        <v>9432.0386010984002</v>
      </c>
      <c r="BU41">
        <v>8827.5400379330204</v>
      </c>
      <c r="BV41">
        <v>8294.1481633860803</v>
      </c>
      <c r="BW41">
        <v>7824.6981631897497</v>
      </c>
      <c r="BX41">
        <v>7471.5520301448896</v>
      </c>
      <c r="BY41" s="5">
        <v>7197.2373171675499</v>
      </c>
      <c r="CA41" s="13">
        <v>0</v>
      </c>
      <c r="CB41">
        <v>13814.8367433616</v>
      </c>
      <c r="CC41">
        <v>12749.982174078201</v>
      </c>
      <c r="CD41">
        <v>11789.432429370199</v>
      </c>
      <c r="CE41">
        <v>10926.6658614878</v>
      </c>
      <c r="CF41">
        <v>10154.6988967815</v>
      </c>
      <c r="CG41">
        <v>9466.2771863280905</v>
      </c>
      <c r="CH41">
        <v>8854.1013720111805</v>
      </c>
      <c r="CI41">
        <v>8311.0423142016207</v>
      </c>
      <c r="CJ41">
        <v>7830.3172020766897</v>
      </c>
      <c r="CK41">
        <v>7476.4105701113504</v>
      </c>
      <c r="CL41" s="5">
        <v>7188.9362770174903</v>
      </c>
      <c r="CN41" s="13">
        <v>0</v>
      </c>
      <c r="CO41">
        <v>7967.3861583399503</v>
      </c>
      <c r="CP41">
        <v>7167.1289227733496</v>
      </c>
      <c r="CQ41">
        <v>6454.7553775335</v>
      </c>
      <c r="CR41">
        <v>5826.0864173735099</v>
      </c>
      <c r="CS41">
        <v>5274.8493551479096</v>
      </c>
      <c r="CT41">
        <v>9506.9637263517907</v>
      </c>
      <c r="CU41">
        <v>8909.1305020260697</v>
      </c>
      <c r="CV41">
        <v>8368.7780951529494</v>
      </c>
      <c r="CW41">
        <v>7892.2145489906097</v>
      </c>
      <c r="CX41">
        <v>7534.8265901383702</v>
      </c>
      <c r="CY41" s="5">
        <v>7237.7098563223799</v>
      </c>
      <c r="DA41" s="13">
        <v>0</v>
      </c>
      <c r="DB41">
        <v>8691.6939909163102</v>
      </c>
      <c r="DC41">
        <v>7818.6860975709296</v>
      </c>
      <c r="DD41">
        <v>7041.5513209456403</v>
      </c>
      <c r="DE41">
        <v>6355.7306371347404</v>
      </c>
      <c r="DF41">
        <v>5754.38111470681</v>
      </c>
      <c r="DG41">
        <v>10226.376396571301</v>
      </c>
      <c r="DH41">
        <v>9580.2017475161101</v>
      </c>
      <c r="DI41">
        <v>8995.7841367948404</v>
      </c>
      <c r="DJ41">
        <v>8479.0799919719993</v>
      </c>
      <c r="DK41">
        <v>8085.1260741079004</v>
      </c>
      <c r="DL41" s="5">
        <v>7754.6797578697697</v>
      </c>
      <c r="DN41" s="13">
        <v>0</v>
      </c>
      <c r="DO41">
        <v>9416.0018234926793</v>
      </c>
      <c r="DP41">
        <v>8470.2432723685106</v>
      </c>
      <c r="DQ41">
        <v>7628.3472643577797</v>
      </c>
      <c r="DR41">
        <v>6885.37485689596</v>
      </c>
      <c r="DS41">
        <v>6233.9128742657103</v>
      </c>
      <c r="DT41">
        <v>10945.595178384499</v>
      </c>
      <c r="DU41">
        <v>10251.0866172153</v>
      </c>
      <c r="DV41">
        <v>9622.6115549014103</v>
      </c>
      <c r="DW41">
        <v>9065.7745242027995</v>
      </c>
      <c r="DX41">
        <v>8635.2621158730199</v>
      </c>
      <c r="DY41" s="5">
        <v>8271.4933084468703</v>
      </c>
      <c r="EA41" s="13">
        <v>0</v>
      </c>
      <c r="EB41">
        <v>10140.309656068999</v>
      </c>
      <c r="EC41">
        <v>9121.8004471660806</v>
      </c>
      <c r="ED41">
        <v>8215.1432077699192</v>
      </c>
      <c r="EE41">
        <v>7415.0190766571905</v>
      </c>
      <c r="EF41">
        <v>6713.4446338246098</v>
      </c>
      <c r="EG41">
        <v>11664.6549737636</v>
      </c>
      <c r="EH41">
        <v>10921.8184089561</v>
      </c>
      <c r="EI41">
        <v>10249.2919808231</v>
      </c>
      <c r="EJ41">
        <v>9652.3281040699894</v>
      </c>
      <c r="EK41">
        <v>9185.2630349362498</v>
      </c>
      <c r="EL41" s="5">
        <v>8788.1772488025308</v>
      </c>
      <c r="EN41" s="13">
        <v>0</v>
      </c>
      <c r="EO41">
        <v>10864.617488645301</v>
      </c>
      <c r="EP41">
        <v>9773.3576219636598</v>
      </c>
      <c r="EQ41">
        <v>8801.9391511820504</v>
      </c>
      <c r="ER41">
        <v>7944.66329641842</v>
      </c>
      <c r="ES41">
        <v>7192.9763933835102</v>
      </c>
      <c r="ET41">
        <v>12383.5827784144</v>
      </c>
      <c r="EU41">
        <v>11592.422931286401</v>
      </c>
      <c r="EV41">
        <v>10875.849990864301</v>
      </c>
      <c r="EW41">
        <v>10238.764072271701</v>
      </c>
      <c r="EX41">
        <v>9735.1509633389596</v>
      </c>
      <c r="EY41" s="5">
        <v>9304.7525487027797</v>
      </c>
    </row>
    <row r="42" spans="1:155" x14ac:dyDescent="0.25">
      <c r="A42" s="13">
        <v>1400</v>
      </c>
      <c r="B42">
        <v>12677.229328499699</v>
      </c>
      <c r="C42">
        <v>11910.9712728268</v>
      </c>
      <c r="D42">
        <v>11267.155766554</v>
      </c>
      <c r="E42">
        <v>10734.615621647399</v>
      </c>
      <c r="F42">
        <v>10302.6854679918</v>
      </c>
      <c r="G42">
        <v>9961.4205310650905</v>
      </c>
      <c r="H42">
        <v>9701.8113881928493</v>
      </c>
      <c r="I42">
        <v>9515.9280784714902</v>
      </c>
      <c r="J42">
        <v>9396.9722322180805</v>
      </c>
      <c r="K42">
        <v>9382.2425626824297</v>
      </c>
      <c r="L42" s="5">
        <v>9441.3329215300691</v>
      </c>
      <c r="N42" s="13">
        <v>1400</v>
      </c>
      <c r="O42">
        <v>13043.5711597308</v>
      </c>
      <c r="P42">
        <v>12081.4472910532</v>
      </c>
      <c r="Q42">
        <v>11233.728389153001</v>
      </c>
      <c r="R42">
        <v>10491.378601913701</v>
      </c>
      <c r="S42">
        <v>9845.4400956976497</v>
      </c>
      <c r="T42">
        <v>9287.1689495548399</v>
      </c>
      <c r="U42">
        <v>8808.2044227027</v>
      </c>
      <c r="V42">
        <v>8400.7267337429694</v>
      </c>
      <c r="W42">
        <v>8057.5747392699404</v>
      </c>
      <c r="X42">
        <v>7822.4626734110198</v>
      </c>
      <c r="Y42" s="5">
        <v>7659.0872340197202</v>
      </c>
      <c r="AA42" s="13">
        <v>1400</v>
      </c>
      <c r="AB42">
        <v>13141.7093180924</v>
      </c>
      <c r="AC42">
        <v>12153.265170877399</v>
      </c>
      <c r="AD42">
        <v>11276.8678901032</v>
      </c>
      <c r="AE42">
        <v>10504.0169168214</v>
      </c>
      <c r="AF42">
        <v>9826.1754145098403</v>
      </c>
      <c r="AG42">
        <v>9234.9108569382806</v>
      </c>
      <c r="AH42">
        <v>8722.0708156462097</v>
      </c>
      <c r="AI42">
        <v>8279.9505224954191</v>
      </c>
      <c r="AJ42">
        <v>7901.4234116658099</v>
      </c>
      <c r="AK42">
        <v>7631.0895948590996</v>
      </c>
      <c r="AL42" s="5">
        <v>7432.2225320580101</v>
      </c>
      <c r="AN42" s="13">
        <v>1400</v>
      </c>
      <c r="AO42">
        <v>13190.259873646601</v>
      </c>
      <c r="AP42">
        <v>12183.678690721001</v>
      </c>
      <c r="AQ42">
        <v>11285.8614084538</v>
      </c>
      <c r="AR42">
        <v>10488.9510952111</v>
      </c>
      <c r="AS42">
        <v>9784.9326837767803</v>
      </c>
      <c r="AT42">
        <v>9165.7795037809792</v>
      </c>
      <c r="AU42">
        <v>8623.6362241973202</v>
      </c>
      <c r="AV42">
        <v>8150.9962716463597</v>
      </c>
      <c r="AW42">
        <v>7740.8449745472599</v>
      </c>
      <c r="AX42">
        <v>7438.8413681122001</v>
      </c>
      <c r="AY42" s="5">
        <v>7207.65963956819</v>
      </c>
      <c r="BA42" s="13">
        <v>1400</v>
      </c>
      <c r="BB42">
        <v>13312.6805270445</v>
      </c>
      <c r="BC42">
        <v>12288.961790567</v>
      </c>
      <c r="BD42">
        <v>11370.9326254389</v>
      </c>
      <c r="BE42">
        <v>10551.388512371999</v>
      </c>
      <c r="BF42">
        <v>9822.8439568624199</v>
      </c>
      <c r="BG42">
        <v>9177.6866680930598</v>
      </c>
      <c r="BH42">
        <v>8608.3690663677098</v>
      </c>
      <c r="BI42">
        <v>8107.5963656692802</v>
      </c>
      <c r="BJ42">
        <v>7668.4824991032101</v>
      </c>
      <c r="BK42">
        <v>7337.6619992668202</v>
      </c>
      <c r="BL42" s="5">
        <v>7077.21861256384</v>
      </c>
      <c r="BN42" s="13">
        <v>1400</v>
      </c>
      <c r="BO42">
        <v>13381.628371340399</v>
      </c>
      <c r="BP42">
        <v>12359.626418395699</v>
      </c>
      <c r="BQ42">
        <v>11438.6460581722</v>
      </c>
      <c r="BR42">
        <v>10612.235927894</v>
      </c>
      <c r="BS42">
        <v>9873.5932541446291</v>
      </c>
      <c r="BT42">
        <v>9215.7110039252093</v>
      </c>
      <c r="BU42">
        <v>8631.5630058818806</v>
      </c>
      <c r="BV42">
        <v>8114.2894588155996</v>
      </c>
      <c r="BW42">
        <v>7657.3553365196603</v>
      </c>
      <c r="BX42">
        <v>7315.67662964379</v>
      </c>
      <c r="BY42" s="5">
        <v>7037.5535936118004</v>
      </c>
      <c r="CA42" s="13">
        <v>1400</v>
      </c>
      <c r="CB42">
        <v>13495.6583954408</v>
      </c>
      <c r="CC42">
        <v>12476.7052338714</v>
      </c>
      <c r="CD42">
        <v>11554.648197472001</v>
      </c>
      <c r="CE42">
        <v>10723.7227095994</v>
      </c>
      <c r="CF42">
        <v>9977.7238988070403</v>
      </c>
      <c r="CG42">
        <v>9310.1649655559104</v>
      </c>
      <c r="CH42">
        <v>8714.4713407797299</v>
      </c>
      <c r="CI42">
        <v>8184.1727356147503</v>
      </c>
      <c r="CJ42">
        <v>7719.4759731591203</v>
      </c>
      <c r="CK42">
        <v>7366.45771859055</v>
      </c>
      <c r="CL42" s="5">
        <v>7072.5684253816398</v>
      </c>
      <c r="CN42" s="13">
        <v>1400</v>
      </c>
      <c r="CO42">
        <v>7967.3861583399503</v>
      </c>
      <c r="CP42">
        <v>7177.4206058559103</v>
      </c>
      <c r="CQ42">
        <v>6473.0077760619997</v>
      </c>
      <c r="CR42">
        <v>10841.638631800401</v>
      </c>
      <c r="CS42">
        <v>10107.680724178001</v>
      </c>
      <c r="CT42">
        <v>9442.3373177993399</v>
      </c>
      <c r="CU42">
        <v>8843.0404603232691</v>
      </c>
      <c r="CV42">
        <v>8305.0713905265093</v>
      </c>
      <c r="CW42">
        <v>7839.8675322127301</v>
      </c>
      <c r="CX42">
        <v>7474.8028047642802</v>
      </c>
      <c r="CY42" s="5">
        <v>7167.3862695098696</v>
      </c>
      <c r="DA42" s="13">
        <v>1400</v>
      </c>
      <c r="DB42">
        <v>8691.6939909163102</v>
      </c>
      <c r="DC42">
        <v>7829.9133882064398</v>
      </c>
      <c r="DD42">
        <v>7061.4630284312698</v>
      </c>
      <c r="DE42">
        <v>11674.141739529899</v>
      </c>
      <c r="DF42">
        <v>10882.8574126933</v>
      </c>
      <c r="DG42">
        <v>10165.000965976</v>
      </c>
      <c r="DH42">
        <v>9517.7056248140307</v>
      </c>
      <c r="DI42">
        <v>8935.9269277664407</v>
      </c>
      <c r="DJ42">
        <v>8430.7646692196104</v>
      </c>
      <c r="DK42">
        <v>8029.2557696472104</v>
      </c>
      <c r="DL42" s="5">
        <v>7688.5826131212998</v>
      </c>
      <c r="DN42" s="13">
        <v>1400</v>
      </c>
      <c r="DO42">
        <v>9416.0018234926793</v>
      </c>
      <c r="DP42">
        <v>8482.4061705569802</v>
      </c>
      <c r="DQ42">
        <v>7649.9182808005398</v>
      </c>
      <c r="DR42">
        <v>12506.4694880154</v>
      </c>
      <c r="DS42">
        <v>11657.8633414795</v>
      </c>
      <c r="DT42">
        <v>10887.499208065599</v>
      </c>
      <c r="DU42">
        <v>10192.211192803101</v>
      </c>
      <c r="DV42">
        <v>9566.6288647743495</v>
      </c>
      <c r="DW42">
        <v>9021.5141680638408</v>
      </c>
      <c r="DX42">
        <v>8583.5668596552005</v>
      </c>
      <c r="DY42" s="5">
        <v>8209.64253717063</v>
      </c>
      <c r="EA42" s="13">
        <v>1400</v>
      </c>
      <c r="EB42">
        <v>10140.309656068999</v>
      </c>
      <c r="EC42">
        <v>9134.8989529075207</v>
      </c>
      <c r="ED42">
        <v>8238.3735331698208</v>
      </c>
      <c r="EE42">
        <v>13338.654302188401</v>
      </c>
      <c r="EF42">
        <v>12432.7299478886</v>
      </c>
      <c r="EG42">
        <v>11609.8623269614</v>
      </c>
      <c r="EH42">
        <v>10866.586186725201</v>
      </c>
      <c r="EI42">
        <v>10197.204912086199</v>
      </c>
      <c r="EJ42">
        <v>9612.1424202663093</v>
      </c>
      <c r="EK42">
        <v>9137.7611727855692</v>
      </c>
      <c r="EL42" s="5">
        <v>8730.5898928813094</v>
      </c>
      <c r="EN42" s="13">
        <v>1400</v>
      </c>
      <c r="EO42">
        <v>10864.617488645301</v>
      </c>
      <c r="EP42">
        <v>9787.3917352580593</v>
      </c>
      <c r="EQ42">
        <v>8826.8287855390899</v>
      </c>
      <c r="ER42">
        <v>14170.7210740097</v>
      </c>
      <c r="ES42">
        <v>13207.481395722099</v>
      </c>
      <c r="ET42">
        <v>12332.113635838799</v>
      </c>
      <c r="EU42">
        <v>11540.852991939901</v>
      </c>
      <c r="EV42">
        <v>10827.6764906921</v>
      </c>
      <c r="EW42">
        <v>10202.669878955599</v>
      </c>
      <c r="EX42">
        <v>9691.8582151601295</v>
      </c>
      <c r="EY42" s="5">
        <v>9251.4432760861491</v>
      </c>
    </row>
    <row r="43" spans="1:155" x14ac:dyDescent="0.25">
      <c r="A43" s="13">
        <v>2800</v>
      </c>
      <c r="B43">
        <v>11559.756404563999</v>
      </c>
      <c r="C43">
        <v>10876.504050813901</v>
      </c>
      <c r="D43">
        <v>10302.057281568599</v>
      </c>
      <c r="E43">
        <v>9826.6314793838101</v>
      </c>
      <c r="F43">
        <v>9440.9008452253292</v>
      </c>
      <c r="G43">
        <v>9136.1765025571003</v>
      </c>
      <c r="H43">
        <v>8904.5845730234105</v>
      </c>
      <c r="I43">
        <v>8739.1880575934392</v>
      </c>
      <c r="J43">
        <v>8634.0331038007007</v>
      </c>
      <c r="K43">
        <v>8628.0174591177893</v>
      </c>
      <c r="L43" s="5">
        <v>8681.5727705604804</v>
      </c>
      <c r="N43" s="13">
        <v>2800</v>
      </c>
      <c r="O43">
        <v>12338.306586017099</v>
      </c>
      <c r="P43">
        <v>11445.6602066591</v>
      </c>
      <c r="Q43">
        <v>10656.716815060599</v>
      </c>
      <c r="R43">
        <v>9963.5192408349194</v>
      </c>
      <c r="S43">
        <v>9358.1704838971891</v>
      </c>
      <c r="T43">
        <v>8832.9456664782792</v>
      </c>
      <c r="U43">
        <v>8380.4350840900606</v>
      </c>
      <c r="V43">
        <v>7993.6809233628001</v>
      </c>
      <c r="W43">
        <v>7666.2827763350297</v>
      </c>
      <c r="X43">
        <v>7443.5997354327701</v>
      </c>
      <c r="Y43" s="5">
        <v>7278.7182914207597</v>
      </c>
      <c r="AA43" s="13">
        <v>2800</v>
      </c>
      <c r="AB43">
        <v>12516.649519386399</v>
      </c>
      <c r="AC43">
        <v>11593.6121828208</v>
      </c>
      <c r="AD43">
        <v>10772.645015566901</v>
      </c>
      <c r="AE43">
        <v>10046.2483230046</v>
      </c>
      <c r="AF43">
        <v>9406.8745793902599</v>
      </c>
      <c r="AG43">
        <v>8847.0466431483892</v>
      </c>
      <c r="AH43">
        <v>8359.5086282839093</v>
      </c>
      <c r="AI43">
        <v>7937.3728946121901</v>
      </c>
      <c r="AJ43">
        <v>7574.2380211402797</v>
      </c>
      <c r="AK43">
        <v>7316.3603630466796</v>
      </c>
      <c r="AL43" s="5">
        <v>7116.1078769469796</v>
      </c>
      <c r="AN43" s="13">
        <v>2800</v>
      </c>
      <c r="AO43">
        <v>12650.4281194052</v>
      </c>
      <c r="AP43">
        <v>11704.298789924</v>
      </c>
      <c r="AQ43">
        <v>10857.7919567358</v>
      </c>
      <c r="AR43">
        <v>10103.960736179801</v>
      </c>
      <c r="AS43">
        <v>9435.6956786228602</v>
      </c>
      <c r="AT43">
        <v>8845.8503249710902</v>
      </c>
      <c r="AU43">
        <v>8327.4004826507899</v>
      </c>
      <c r="AV43">
        <v>7873.6016169123004</v>
      </c>
      <c r="AW43">
        <v>7478.1191292922804</v>
      </c>
      <c r="AX43">
        <v>7188.2561468958302</v>
      </c>
      <c r="AY43" s="5">
        <v>6955.5132277700404</v>
      </c>
      <c r="BA43" s="13">
        <v>2800</v>
      </c>
      <c r="BB43">
        <v>12852.3371149292</v>
      </c>
      <c r="BC43">
        <v>11884.0078008819</v>
      </c>
      <c r="BD43">
        <v>11013.0420930457</v>
      </c>
      <c r="BE43">
        <v>10233.054412261599</v>
      </c>
      <c r="BF43">
        <v>9537.38131748044</v>
      </c>
      <c r="BG43">
        <v>8919.2156923674593</v>
      </c>
      <c r="BH43">
        <v>8371.7755041890705</v>
      </c>
      <c r="BI43">
        <v>7888.4722269230097</v>
      </c>
      <c r="BJ43">
        <v>7463.0535769077096</v>
      </c>
      <c r="BK43">
        <v>7143.7751376174401</v>
      </c>
      <c r="BL43" s="5">
        <v>6881.32427364252</v>
      </c>
      <c r="BN43" s="13">
        <v>2800</v>
      </c>
      <c r="BO43">
        <v>13000.7391387265</v>
      </c>
      <c r="BP43">
        <v>12027.859331162699</v>
      </c>
      <c r="BQ43">
        <v>11148.553499383899</v>
      </c>
      <c r="BR43">
        <v>10357.097296341601</v>
      </c>
      <c r="BS43">
        <v>9647.4199714983497</v>
      </c>
      <c r="BT43">
        <v>9013.2340869331201</v>
      </c>
      <c r="BU43">
        <v>8448.2003259371904</v>
      </c>
      <c r="BV43">
        <v>7946.09498454816</v>
      </c>
      <c r="BW43">
        <v>7506.78141288186</v>
      </c>
      <c r="BX43">
        <v>7169.3025152434402</v>
      </c>
      <c r="BY43" s="5">
        <v>6887.68795582655</v>
      </c>
      <c r="CA43" s="13">
        <v>2800</v>
      </c>
      <c r="CB43">
        <v>13196.6905826272</v>
      </c>
      <c r="CC43">
        <v>12220.477210305</v>
      </c>
      <c r="CD43">
        <v>11334.418614259799</v>
      </c>
      <c r="CE43">
        <v>10533.414287359999</v>
      </c>
      <c r="CF43">
        <v>9811.9390060276291</v>
      </c>
      <c r="CG43">
        <v>9164.1781766710901</v>
      </c>
      <c r="CH43">
        <v>8584.1977056864907</v>
      </c>
      <c r="CI43">
        <v>8066.11634770205</v>
      </c>
      <c r="CJ43">
        <v>7618.3974962147704</v>
      </c>
      <c r="CK43">
        <v>7263.6017409736596</v>
      </c>
      <c r="CL43" s="5">
        <v>6964.3407588994796</v>
      </c>
      <c r="CN43" s="13">
        <v>2800</v>
      </c>
      <c r="CO43">
        <v>13440.271175600101</v>
      </c>
      <c r="CP43">
        <v>12455.715989907399</v>
      </c>
      <c r="CQ43">
        <v>11563.174342344801</v>
      </c>
      <c r="CR43">
        <v>10755.4710586893</v>
      </c>
      <c r="CS43">
        <v>10025.706556688699</v>
      </c>
      <c r="CT43">
        <v>9367.5949524359894</v>
      </c>
      <c r="CU43">
        <v>8775.2488439325098</v>
      </c>
      <c r="CV43">
        <v>8243.0563771998204</v>
      </c>
      <c r="CW43">
        <v>7788.9096626806304</v>
      </c>
      <c r="CX43">
        <v>7418.20122855101</v>
      </c>
      <c r="CY43" s="5">
        <v>7102.3451888721602</v>
      </c>
      <c r="DA43" s="13">
        <v>2800</v>
      </c>
      <c r="DB43">
        <v>14475.6812771042</v>
      </c>
      <c r="DC43">
        <v>13419.0609968351</v>
      </c>
      <c r="DD43">
        <v>12459.698684933201</v>
      </c>
      <c r="DE43">
        <v>11590.3014249765</v>
      </c>
      <c r="DF43">
        <v>10803.782833221199</v>
      </c>
      <c r="DG43">
        <v>10093.613721224299</v>
      </c>
      <c r="DH43">
        <v>9453.6217179466494</v>
      </c>
      <c r="DI43">
        <v>8877.8835854265399</v>
      </c>
      <c r="DJ43">
        <v>8383.9677503389194</v>
      </c>
      <c r="DK43">
        <v>7976.94271545026</v>
      </c>
      <c r="DL43" s="5">
        <v>7627.9075520631004</v>
      </c>
      <c r="DN43" s="13">
        <v>2800</v>
      </c>
      <c r="DO43">
        <v>15510.9389714972</v>
      </c>
      <c r="DP43">
        <v>14382.254181136799</v>
      </c>
      <c r="DQ43">
        <v>13356.072912397</v>
      </c>
      <c r="DR43">
        <v>12424.984376847</v>
      </c>
      <c r="DS43">
        <v>11581.715197289401</v>
      </c>
      <c r="DT43">
        <v>10819.4926557869</v>
      </c>
      <c r="DU43">
        <v>10131.8591836082</v>
      </c>
      <c r="DV43">
        <v>9512.5799501629699</v>
      </c>
      <c r="DW43">
        <v>8978.8995249822601</v>
      </c>
      <c r="DX43">
        <v>8535.5622541350494</v>
      </c>
      <c r="DY43" s="5">
        <v>8153.35207711968</v>
      </c>
      <c r="EA43" s="13">
        <v>2800</v>
      </c>
      <c r="EB43">
        <v>16546.072999849799</v>
      </c>
      <c r="EC43">
        <v>15345.324157625701</v>
      </c>
      <c r="ED43">
        <v>14252.325270322501</v>
      </c>
      <c r="EE43">
        <v>13259.5475746172</v>
      </c>
      <c r="EF43">
        <v>12359.5305476051</v>
      </c>
      <c r="EG43">
        <v>11545.257763231901</v>
      </c>
      <c r="EH43">
        <v>10809.986273238999</v>
      </c>
      <c r="EI43">
        <v>10147.169488138001</v>
      </c>
      <c r="EJ43">
        <v>9573.7279817708095</v>
      </c>
      <c r="EK43">
        <v>9094.0818381924491</v>
      </c>
      <c r="EL43" s="5">
        <v>8678.6997932549802</v>
      </c>
      <c r="EN43" s="13">
        <v>2800</v>
      </c>
      <c r="EO43">
        <v>17581.105301605501</v>
      </c>
      <c r="EP43">
        <v>16308.292772948</v>
      </c>
      <c r="EQ43">
        <v>15148.4773340311</v>
      </c>
      <c r="ER43">
        <v>14094.0121636976</v>
      </c>
      <c r="ES43">
        <v>13137.2494705102</v>
      </c>
      <c r="ET43">
        <v>12270.9289760499</v>
      </c>
      <c r="EU43">
        <v>11488.0222054726</v>
      </c>
      <c r="EV43">
        <v>10781.6706756531</v>
      </c>
      <c r="EW43">
        <v>10168.4708521591</v>
      </c>
      <c r="EX43">
        <v>9652.5184711079</v>
      </c>
      <c r="EY43" s="5">
        <v>9203.9670057230596</v>
      </c>
    </row>
    <row r="44" spans="1:155" x14ac:dyDescent="0.25">
      <c r="A44" s="13">
        <v>4200</v>
      </c>
      <c r="B44">
        <v>10517.613242609001</v>
      </c>
      <c r="C44">
        <v>9909.9924013330001</v>
      </c>
      <c r="D44">
        <v>9398.7962101472694</v>
      </c>
      <c r="E44">
        <v>8975.4780360806999</v>
      </c>
      <c r="F44">
        <v>8631.9088029200193</v>
      </c>
      <c r="G44">
        <v>8360.5208996366091</v>
      </c>
      <c r="H44">
        <v>8154.4548950757198</v>
      </c>
      <c r="I44">
        <v>8007.6619865132297</v>
      </c>
      <c r="J44">
        <v>7920.2537741406104</v>
      </c>
      <c r="K44">
        <v>7915.8645960697604</v>
      </c>
      <c r="L44" s="5">
        <v>7964.2263017259802</v>
      </c>
      <c r="N44" s="13">
        <v>4200</v>
      </c>
      <c r="O44">
        <v>11680.7256960634</v>
      </c>
      <c r="P44">
        <v>10851.916373722001</v>
      </c>
      <c r="Q44">
        <v>10117.0628770572</v>
      </c>
      <c r="R44">
        <v>9469.1744307600402</v>
      </c>
      <c r="S44">
        <v>8901.3026366020695</v>
      </c>
      <c r="T44">
        <v>8406.6338738744907</v>
      </c>
      <c r="U44">
        <v>7978.6103566577804</v>
      </c>
      <c r="V44">
        <v>7611.0486860528799</v>
      </c>
      <c r="W44">
        <v>7304.7088977718704</v>
      </c>
      <c r="X44">
        <v>7086.1159923858704</v>
      </c>
      <c r="Y44" s="5">
        <v>6920.1111877020403</v>
      </c>
      <c r="AA44" s="13">
        <v>4200</v>
      </c>
      <c r="AB44">
        <v>11933.8010722136</v>
      </c>
      <c r="AC44">
        <v>11070.9945386911</v>
      </c>
      <c r="AD44">
        <v>10301.1564040674</v>
      </c>
      <c r="AE44">
        <v>9617.6845730248697</v>
      </c>
      <c r="AF44">
        <v>9013.9175531890996</v>
      </c>
      <c r="AG44">
        <v>8483.2341996468895</v>
      </c>
      <c r="AH44">
        <v>8019.1834949674603</v>
      </c>
      <c r="AI44">
        <v>7615.6136649363498</v>
      </c>
      <c r="AJ44">
        <v>7273.26870621738</v>
      </c>
      <c r="AK44">
        <v>7019.5172604871104</v>
      </c>
      <c r="AL44" s="5">
        <v>6818.30363346177</v>
      </c>
      <c r="AN44" s="13">
        <v>4200</v>
      </c>
      <c r="AO44">
        <v>12146.926344342901</v>
      </c>
      <c r="AP44">
        <v>11256.6154274115</v>
      </c>
      <c r="AQ44">
        <v>10457.569402373299</v>
      </c>
      <c r="AR44">
        <v>9743.6585347464897</v>
      </c>
      <c r="AS44">
        <v>9108.5859690640209</v>
      </c>
      <c r="AT44">
        <v>8545.9957306916695</v>
      </c>
      <c r="AU44">
        <v>8049.6117480557396</v>
      </c>
      <c r="AV44">
        <v>7613.3776884284798</v>
      </c>
      <c r="AW44">
        <v>7238.1781764765801</v>
      </c>
      <c r="AX44">
        <v>6952.0623318951402</v>
      </c>
      <c r="AY44" s="5">
        <v>6718.2442617213301</v>
      </c>
      <c r="BA44" s="13">
        <v>4200</v>
      </c>
      <c r="BB44">
        <v>12422.734535109499</v>
      </c>
      <c r="BC44">
        <v>11505.713371223001</v>
      </c>
      <c r="BD44">
        <v>10678.424231248</v>
      </c>
      <c r="BE44">
        <v>9935.2178147625</v>
      </c>
      <c r="BF44">
        <v>9270.1697372500093</v>
      </c>
      <c r="BG44">
        <v>8677.1977534746002</v>
      </c>
      <c r="BH44">
        <v>8150.2108359983504</v>
      </c>
      <c r="BI44">
        <v>7683.26021629972</v>
      </c>
      <c r="BJ44">
        <v>7277.4078531079404</v>
      </c>
      <c r="BK44">
        <v>6961.2145844148299</v>
      </c>
      <c r="BL44" s="5">
        <v>6697.3207960030204</v>
      </c>
      <c r="BN44" s="13">
        <v>4200</v>
      </c>
      <c r="BO44">
        <v>12645.752454912599</v>
      </c>
      <c r="BP44">
        <v>11718.4819060357</v>
      </c>
      <c r="BQ44">
        <v>10877.9518228212</v>
      </c>
      <c r="BR44">
        <v>10119.090736112799</v>
      </c>
      <c r="BS44">
        <v>9436.4855316679696</v>
      </c>
      <c r="BT44">
        <v>8824.4963601622294</v>
      </c>
      <c r="BU44">
        <v>8277.4777345071907</v>
      </c>
      <c r="BV44">
        <v>7790.1455006030001</v>
      </c>
      <c r="BW44">
        <v>7368.8698084039497</v>
      </c>
      <c r="BX44">
        <v>7032.2142508938796</v>
      </c>
      <c r="BY44" s="5">
        <v>6747.8172401833599</v>
      </c>
      <c r="CA44" s="13">
        <v>4200</v>
      </c>
      <c r="CB44">
        <v>12917.740209273299</v>
      </c>
      <c r="CC44">
        <v>11981.336130606</v>
      </c>
      <c r="CD44">
        <v>11128.928886894701</v>
      </c>
      <c r="CE44">
        <v>10356.0053383063</v>
      </c>
      <c r="CF44">
        <v>9657.6398198458992</v>
      </c>
      <c r="CG44">
        <v>9028.6122548517797</v>
      </c>
      <c r="CH44">
        <v>8463.5586452498901</v>
      </c>
      <c r="CI44">
        <v>7957.1266098370097</v>
      </c>
      <c r="CJ44">
        <v>7524.1446227886099</v>
      </c>
      <c r="CK44">
        <v>7168.2322230298796</v>
      </c>
      <c r="CL44" s="5">
        <v>6864.5221928315495</v>
      </c>
      <c r="CN44" s="13">
        <v>4200</v>
      </c>
      <c r="CO44">
        <v>13262.396879485999</v>
      </c>
      <c r="CP44">
        <v>12310.556999513299</v>
      </c>
      <c r="CQ44">
        <v>11442.592032884</v>
      </c>
      <c r="CR44">
        <v>10653.8260425275</v>
      </c>
      <c r="CS44">
        <v>9939.0505643864599</v>
      </c>
      <c r="CT44">
        <v>9292.8676104937294</v>
      </c>
      <c r="CU44">
        <v>8709.8869096532198</v>
      </c>
      <c r="CV44">
        <v>8184.8415541567201</v>
      </c>
      <c r="CW44">
        <v>7740.8371269965901</v>
      </c>
      <c r="CX44">
        <v>7365.9908544386599</v>
      </c>
      <c r="CY44" s="5">
        <v>7043.2105426436701</v>
      </c>
      <c r="DA44" s="13">
        <v>4200</v>
      </c>
      <c r="DB44">
        <v>14297.643630769</v>
      </c>
      <c r="DC44">
        <v>13274.739537040299</v>
      </c>
      <c r="DD44">
        <v>12340.808817777201</v>
      </c>
      <c r="DE44">
        <v>11491.064040298101</v>
      </c>
      <c r="DF44">
        <v>10720.119630888899</v>
      </c>
      <c r="DG44">
        <v>10022.346510806799</v>
      </c>
      <c r="DH44">
        <v>9392.0831409175807</v>
      </c>
      <c r="DI44">
        <v>8823.7654324182095</v>
      </c>
      <c r="DJ44">
        <v>8340.1891680927001</v>
      </c>
      <c r="DK44">
        <v>7929.1605135290602</v>
      </c>
      <c r="DL44" s="5">
        <v>7573.2839052879999</v>
      </c>
      <c r="DN44" s="13">
        <v>4200</v>
      </c>
      <c r="DO44">
        <v>15332.763816726299</v>
      </c>
      <c r="DP44">
        <v>14238.79594754</v>
      </c>
      <c r="DQ44">
        <v>13238.9007563416</v>
      </c>
      <c r="DR44">
        <v>12328.1792180269</v>
      </c>
      <c r="DS44">
        <v>11501.0685054405</v>
      </c>
      <c r="DT44">
        <v>10751.708279479401</v>
      </c>
      <c r="DU44">
        <v>10074.1655592314</v>
      </c>
      <c r="DV44">
        <v>9462.5789144641494</v>
      </c>
      <c r="DW44">
        <v>8939.4341927375099</v>
      </c>
      <c r="DX44">
        <v>8492.2263949677399</v>
      </c>
      <c r="DY44" s="5">
        <v>8103.2565158935104</v>
      </c>
      <c r="EA44" s="13">
        <v>4200</v>
      </c>
      <c r="EB44">
        <v>16367.7816180189</v>
      </c>
      <c r="EC44">
        <v>15202.7503159833</v>
      </c>
      <c r="ED44">
        <v>14136.8916535961</v>
      </c>
      <c r="EE44">
        <v>13165.1949366443</v>
      </c>
      <c r="EF44">
        <v>12281.9199705549</v>
      </c>
      <c r="EG44">
        <v>11480.975021283901</v>
      </c>
      <c r="EH44">
        <v>10756.155527962899</v>
      </c>
      <c r="EI44">
        <v>10101.3025912023</v>
      </c>
      <c r="EJ44">
        <v>9538.5920154474297</v>
      </c>
      <c r="EK44">
        <v>9055.2075534658397</v>
      </c>
      <c r="EL44" s="5">
        <v>8633.1466997864209</v>
      </c>
      <c r="EN44" s="13">
        <v>4200</v>
      </c>
      <c r="EO44">
        <v>17402.715422763999</v>
      </c>
      <c r="EP44">
        <v>16166.620960418701</v>
      </c>
      <c r="EQ44">
        <v>15034.799622648899</v>
      </c>
      <c r="ER44">
        <v>14002.128984339201</v>
      </c>
      <c r="ES44">
        <v>13062.6913915937</v>
      </c>
      <c r="ET44">
        <v>12210.1636067942</v>
      </c>
      <c r="EU44">
        <v>11438.069377407601</v>
      </c>
      <c r="EV44">
        <v>10739.9522314067</v>
      </c>
      <c r="EW44">
        <v>10137.6778424451</v>
      </c>
      <c r="EX44">
        <v>9618.1186469963395</v>
      </c>
      <c r="EY44" s="5">
        <v>9162.9685913613703</v>
      </c>
    </row>
    <row r="45" spans="1:155" x14ac:dyDescent="0.25">
      <c r="A45" s="13">
        <v>5600</v>
      </c>
      <c r="B45">
        <v>9547.3228305429402</v>
      </c>
      <c r="C45">
        <v>9008.4711468556306</v>
      </c>
      <c r="D45">
        <v>8554.8271617471291</v>
      </c>
      <c r="E45">
        <v>8178.9499985605398</v>
      </c>
      <c r="F45">
        <v>7873.7769846649799</v>
      </c>
      <c r="G45">
        <v>7632.7389808054904</v>
      </c>
      <c r="H45">
        <v>7449.8804245809197</v>
      </c>
      <c r="I45">
        <v>7319.9448793658603</v>
      </c>
      <c r="J45">
        <v>7248.3922583573003</v>
      </c>
      <c r="K45">
        <v>7244.7177292290999</v>
      </c>
      <c r="L45" s="5">
        <v>7288.22115746705</v>
      </c>
      <c r="N45" s="13">
        <v>5600</v>
      </c>
      <c r="O45">
        <v>11068.621186586901</v>
      </c>
      <c r="P45">
        <v>10298.4064468212</v>
      </c>
      <c r="Q45">
        <v>9613.2808836748209</v>
      </c>
      <c r="R45">
        <v>9007.1178096327494</v>
      </c>
      <c r="S45">
        <v>8473.8155793256592</v>
      </c>
      <c r="T45">
        <v>8007.3740875727399</v>
      </c>
      <c r="U45">
        <v>7601.9974275531604</v>
      </c>
      <c r="V45">
        <v>7252.1968172552397</v>
      </c>
      <c r="W45">
        <v>6964.7140659263296</v>
      </c>
      <c r="X45">
        <v>6749.6869126102101</v>
      </c>
      <c r="Y45" s="5">
        <v>6582.9066070536301</v>
      </c>
      <c r="AA45" s="13">
        <v>5600</v>
      </c>
      <c r="AB45">
        <v>11391.240305220201</v>
      </c>
      <c r="AC45">
        <v>10583.8558057796</v>
      </c>
      <c r="AD45">
        <v>9861.1439299847898</v>
      </c>
      <c r="AE45">
        <v>9217.30609783404</v>
      </c>
      <c r="AF45">
        <v>8646.4731470709794</v>
      </c>
      <c r="AG45">
        <v>8142.7898462833</v>
      </c>
      <c r="AH45">
        <v>7700.5268326878204</v>
      </c>
      <c r="AI45">
        <v>7314.19420905897</v>
      </c>
      <c r="AJ45">
        <v>6990.6216234640096</v>
      </c>
      <c r="AK45">
        <v>6740.3791128194598</v>
      </c>
      <c r="AL45" s="5">
        <v>6538.5862362907801</v>
      </c>
      <c r="AN45" s="13">
        <v>5600</v>
      </c>
      <c r="AO45">
        <v>11678.1462341439</v>
      </c>
      <c r="AP45">
        <v>10839.351427564399</v>
      </c>
      <c r="AQ45">
        <v>10084.185076636</v>
      </c>
      <c r="AR45">
        <v>9407.2499559362896</v>
      </c>
      <c r="AS45">
        <v>8802.9774170238798</v>
      </c>
      <c r="AT45">
        <v>8265.7206784179507</v>
      </c>
      <c r="AU45">
        <v>7789.8764917583503</v>
      </c>
      <c r="AV45">
        <v>7370.0095727522403</v>
      </c>
      <c r="AW45">
        <v>7013.1717594132397</v>
      </c>
      <c r="AX45">
        <v>6730.2282898776702</v>
      </c>
      <c r="AY45" s="5">
        <v>6495.7699675435697</v>
      </c>
      <c r="BA45" s="13">
        <v>5600</v>
      </c>
      <c r="BB45">
        <v>12022.583454936999</v>
      </c>
      <c r="BC45">
        <v>11153.083467484999</v>
      </c>
      <c r="BD45">
        <v>10366.3217300493</v>
      </c>
      <c r="BE45">
        <v>9657.3099412946594</v>
      </c>
      <c r="BF45">
        <v>9020.7875405306095</v>
      </c>
      <c r="BG45">
        <v>8451.3244852201005</v>
      </c>
      <c r="BH45">
        <v>7943.4532498763301</v>
      </c>
      <c r="BI45">
        <v>7491.8044572460603</v>
      </c>
      <c r="BJ45">
        <v>7103.6657213829403</v>
      </c>
      <c r="BK45">
        <v>6790.0905548892597</v>
      </c>
      <c r="BL45" s="5">
        <v>6525.2576743987302</v>
      </c>
      <c r="BN45" s="13">
        <v>5600</v>
      </c>
      <c r="BO45">
        <v>12315.6444236392</v>
      </c>
      <c r="BP45">
        <v>11430.733733163001</v>
      </c>
      <c r="BQ45">
        <v>10626.2904641103</v>
      </c>
      <c r="BR45">
        <v>9897.8289047881408</v>
      </c>
      <c r="BS45">
        <v>9240.6023117057703</v>
      </c>
      <c r="BT45">
        <v>8649.7046564767606</v>
      </c>
      <c r="BU45">
        <v>8119.8232995283497</v>
      </c>
      <c r="BV45">
        <v>7645.8373571272696</v>
      </c>
      <c r="BW45">
        <v>7240.0881839834001</v>
      </c>
      <c r="BX45">
        <v>6904.6125304652596</v>
      </c>
      <c r="BY45" s="5">
        <v>6618.0675575863997</v>
      </c>
      <c r="CA45" s="13">
        <v>5600</v>
      </c>
      <c r="CB45">
        <v>12658.366990660399</v>
      </c>
      <c r="CC45">
        <v>11759.068226081899</v>
      </c>
      <c r="CD45">
        <v>10938.1249516101</v>
      </c>
      <c r="CE45">
        <v>10191.5458501959</v>
      </c>
      <c r="CF45">
        <v>9514.9376149052896</v>
      </c>
      <c r="CG45">
        <v>8903.6094766135993</v>
      </c>
      <c r="CH45">
        <v>8352.7077042997407</v>
      </c>
      <c r="CI45">
        <v>7857.3566082870302</v>
      </c>
      <c r="CJ45">
        <v>7437.1132187764997</v>
      </c>
      <c r="CK45">
        <v>7080.6562180242499</v>
      </c>
      <c r="CL45" s="5">
        <v>6773.3167005080304</v>
      </c>
      <c r="CN45" s="13">
        <v>5600</v>
      </c>
      <c r="CO45">
        <v>13083.191323655699</v>
      </c>
      <c r="CP45">
        <v>12163.2213917358</v>
      </c>
      <c r="CQ45">
        <v>11321.151987134799</v>
      </c>
      <c r="CR45">
        <v>10553.180932031501</v>
      </c>
      <c r="CS45">
        <v>9854.9737349802108</v>
      </c>
      <c r="CT45">
        <v>9221.8648946039102</v>
      </c>
      <c r="CU45">
        <v>8649.0419219622308</v>
      </c>
      <c r="CV45">
        <v>8131.6960235061997</v>
      </c>
      <c r="CW45">
        <v>7696.7193695455499</v>
      </c>
      <c r="CX45">
        <v>7318.9033941214402</v>
      </c>
      <c r="CY45" s="5">
        <v>6990.4627795080696</v>
      </c>
      <c r="DA45" s="13">
        <v>5600</v>
      </c>
      <c r="DB45">
        <v>14118.308659643901</v>
      </c>
      <c r="DC45">
        <v>13128.291095037799</v>
      </c>
      <c r="DD45">
        <v>12221.126052072101</v>
      </c>
      <c r="DE45">
        <v>11392.9059816356</v>
      </c>
      <c r="DF45">
        <v>10639.128799448399</v>
      </c>
      <c r="DG45">
        <v>9954.90993349987</v>
      </c>
      <c r="DH45">
        <v>9335.1791494311892</v>
      </c>
      <c r="DI45">
        <v>8774.8445377786593</v>
      </c>
      <c r="DJ45">
        <v>8300.5022697403092</v>
      </c>
      <c r="DK45">
        <v>7886.6456591774004</v>
      </c>
      <c r="DL45" s="5">
        <v>7525.1977201446798</v>
      </c>
      <c r="DN45" s="13">
        <v>5600</v>
      </c>
      <c r="DO45">
        <v>15153.3218242819</v>
      </c>
      <c r="DP45">
        <v>14093.256950979199</v>
      </c>
      <c r="DQ45">
        <v>13120.9972163906</v>
      </c>
      <c r="DR45">
        <v>12232.5296285408</v>
      </c>
      <c r="DS45">
        <v>11423.1844035514</v>
      </c>
      <c r="DT45">
        <v>10687.857772036899</v>
      </c>
      <c r="DU45">
        <v>10021.2216231722</v>
      </c>
      <c r="DV45">
        <v>9417.9008093775101</v>
      </c>
      <c r="DW45">
        <v>8904.1953984018801</v>
      </c>
      <c r="DX45">
        <v>8454.3005021059798</v>
      </c>
      <c r="DY45" s="5">
        <v>8059.8474080440201</v>
      </c>
      <c r="EA45" s="13">
        <v>5600</v>
      </c>
      <c r="EB45">
        <v>16188.250960912101</v>
      </c>
      <c r="EC45">
        <v>15058.139031468399</v>
      </c>
      <c r="ED45">
        <v>14020.7853429556</v>
      </c>
      <c r="EE45">
        <v>13072.071403862499</v>
      </c>
      <c r="EF45">
        <v>12207.1596461142</v>
      </c>
      <c r="EG45">
        <v>11420.727002407701</v>
      </c>
      <c r="EH45">
        <v>10707.187381317601</v>
      </c>
      <c r="EI45">
        <v>10060.8822998123</v>
      </c>
      <c r="EJ45">
        <v>9507.8156388020707</v>
      </c>
      <c r="EK45">
        <v>9021.88424241758</v>
      </c>
      <c r="EL45" s="5">
        <v>8594.4276245033907</v>
      </c>
      <c r="EN45" s="13">
        <v>5600</v>
      </c>
      <c r="EO45">
        <v>17223.111332827601</v>
      </c>
      <c r="EP45">
        <v>16022.952547674</v>
      </c>
      <c r="EQ45">
        <v>14920.5054904515</v>
      </c>
      <c r="ER45">
        <v>13911.5461244608</v>
      </c>
      <c r="ES45">
        <v>12991.0690292371</v>
      </c>
      <c r="ET45">
        <v>12153.531758425501</v>
      </c>
      <c r="EU45">
        <v>11393.0901558354</v>
      </c>
      <c r="EV45">
        <v>10703.8023241343</v>
      </c>
      <c r="EW45">
        <v>10111.3758896175</v>
      </c>
      <c r="EX45">
        <v>9589.4093749956501</v>
      </c>
      <c r="EY45" s="5">
        <v>9128.9504815207092</v>
      </c>
    </row>
    <row r="46" spans="1:155" x14ac:dyDescent="0.25">
      <c r="A46" s="13">
        <v>7000</v>
      </c>
      <c r="B46">
        <v>8645.4867309429901</v>
      </c>
      <c r="C46">
        <v>8169.0279972806202</v>
      </c>
      <c r="D46">
        <v>7767.6370679073098</v>
      </c>
      <c r="E46">
        <v>7434.85812432692</v>
      </c>
      <c r="F46">
        <v>7164.5762403440103</v>
      </c>
      <c r="G46">
        <v>6951.1089794763102</v>
      </c>
      <c r="H46">
        <v>6789.3038842201404</v>
      </c>
      <c r="I46">
        <v>6674.6094097395699</v>
      </c>
      <c r="J46">
        <v>6616.5545434718097</v>
      </c>
      <c r="K46">
        <v>6613.4630832413104</v>
      </c>
      <c r="L46" s="5">
        <v>6652.4365236623198</v>
      </c>
      <c r="N46" s="13">
        <v>7000</v>
      </c>
      <c r="O46">
        <v>10499.837683309999</v>
      </c>
      <c r="P46">
        <v>9783.3536193643304</v>
      </c>
      <c r="Q46">
        <v>9143.9026887990894</v>
      </c>
      <c r="R46">
        <v>8576.1292359115796</v>
      </c>
      <c r="S46">
        <v>8074.6861098522004</v>
      </c>
      <c r="T46">
        <v>7634.2982695133396</v>
      </c>
      <c r="U46">
        <v>7249.8500810115602</v>
      </c>
      <c r="V46">
        <v>6916.4748291576498</v>
      </c>
      <c r="W46">
        <v>6645.4433332996596</v>
      </c>
      <c r="X46">
        <v>6433.9489109489296</v>
      </c>
      <c r="Y46" s="5">
        <v>6266.7085717564496</v>
      </c>
      <c r="AA46" s="13">
        <v>7000</v>
      </c>
      <c r="AB46">
        <v>10887.0840527172</v>
      </c>
      <c r="AC46">
        <v>10130.662360738501</v>
      </c>
      <c r="AD46">
        <v>9451.3588070844198</v>
      </c>
      <c r="AE46">
        <v>8844.0927368136599</v>
      </c>
      <c r="AF46">
        <v>8303.7024310730394</v>
      </c>
      <c r="AG46">
        <v>7825.0170614287099</v>
      </c>
      <c r="AH46">
        <v>7402.9535304746696</v>
      </c>
      <c r="AI46">
        <v>7032.6165945508001</v>
      </c>
      <c r="AJ46">
        <v>6725.4420102547601</v>
      </c>
      <c r="AK46">
        <v>6478.72533979739</v>
      </c>
      <c r="AL46" s="5">
        <v>6276.6961340872604</v>
      </c>
      <c r="AN46" s="13">
        <v>7000</v>
      </c>
      <c r="AO46">
        <v>11242.5043694342</v>
      </c>
      <c r="AP46">
        <v>10451.238789929501</v>
      </c>
      <c r="AQ46">
        <v>9736.6277951937009</v>
      </c>
      <c r="AR46">
        <v>9093.9296501394892</v>
      </c>
      <c r="AS46">
        <v>8518.2274488975308</v>
      </c>
      <c r="AT46">
        <v>8004.5100455782003</v>
      </c>
      <c r="AU46">
        <v>7547.7788161893404</v>
      </c>
      <c r="AV46">
        <v>7143.1585491206297</v>
      </c>
      <c r="AW46">
        <v>6802.3647078767099</v>
      </c>
      <c r="AX46">
        <v>6522.6806583902498</v>
      </c>
      <c r="AY46" s="5">
        <v>6287.9705281564202</v>
      </c>
      <c r="BA46" s="13">
        <v>7000</v>
      </c>
      <c r="BB46">
        <v>11650.598921250599</v>
      </c>
      <c r="BC46">
        <v>10825.1137694218</v>
      </c>
      <c r="BD46">
        <v>10075.9582474081</v>
      </c>
      <c r="BE46">
        <v>9398.7365539526309</v>
      </c>
      <c r="BF46">
        <v>8788.7837944715393</v>
      </c>
      <c r="BG46">
        <v>8241.2564027757908</v>
      </c>
      <c r="BH46">
        <v>7751.2492638315198</v>
      </c>
      <c r="BI46">
        <v>7313.9176415583097</v>
      </c>
      <c r="BJ46">
        <v>6941.25206781209</v>
      </c>
      <c r="BK46">
        <v>6630.4667448252303</v>
      </c>
      <c r="BL46" s="5">
        <v>6365.1440776483096</v>
      </c>
      <c r="BN46" s="13">
        <v>7000</v>
      </c>
      <c r="BO46">
        <v>12009.5884484829</v>
      </c>
      <c r="BP46">
        <v>11164.0682604674</v>
      </c>
      <c r="BQ46">
        <v>10393.311469083401</v>
      </c>
      <c r="BR46">
        <v>9693.3581539730494</v>
      </c>
      <c r="BS46">
        <v>9059.9178383930503</v>
      </c>
      <c r="BT46">
        <v>8488.4607291619304</v>
      </c>
      <c r="BU46">
        <v>7974.3361099569702</v>
      </c>
      <c r="BV46">
        <v>7512.8970096143203</v>
      </c>
      <c r="BW46">
        <v>7120.6295352338702</v>
      </c>
      <c r="BX46">
        <v>6786.6443481978904</v>
      </c>
      <c r="BY46" s="5">
        <v>6498.5198455384698</v>
      </c>
      <c r="CA46" s="13">
        <v>7000</v>
      </c>
      <c r="CB46">
        <v>12417.9719139023</v>
      </c>
      <c r="CC46">
        <v>11553.293520188799</v>
      </c>
      <c r="CD46">
        <v>10761.790264695101</v>
      </c>
      <c r="CE46">
        <v>10039.935448984001</v>
      </c>
      <c r="CF46">
        <v>9383.8103636555697</v>
      </c>
      <c r="CG46">
        <v>8789.1976568951304</v>
      </c>
      <c r="CH46">
        <v>8251.7022655991896</v>
      </c>
      <c r="CI46">
        <v>7766.8796547065804</v>
      </c>
      <c r="CJ46">
        <v>7357.6120663072697</v>
      </c>
      <c r="CK46">
        <v>7001.10985115121</v>
      </c>
      <c r="CL46" s="5">
        <v>6691.1212452703503</v>
      </c>
      <c r="CN46" s="13">
        <v>7000</v>
      </c>
      <c r="CO46">
        <v>12912.0520845837</v>
      </c>
      <c r="CP46">
        <v>12022.257627810701</v>
      </c>
      <c r="CQ46">
        <v>11205.281355273401</v>
      </c>
      <c r="CR46">
        <v>10457.871100042101</v>
      </c>
      <c r="CS46">
        <v>9776.2772912824803</v>
      </c>
      <c r="CT46">
        <v>9156.3915344948291</v>
      </c>
      <c r="CU46">
        <v>8593.8989694801494</v>
      </c>
      <c r="CV46">
        <v>8087.3275124116899</v>
      </c>
      <c r="CW46">
        <v>7657.3424616361399</v>
      </c>
      <c r="CX46">
        <v>7277.4958158565196</v>
      </c>
      <c r="CY46" s="5">
        <v>6944.4693541685501</v>
      </c>
      <c r="DA46" s="13">
        <v>7000</v>
      </c>
      <c r="DB46">
        <v>13947.070644986399</v>
      </c>
      <c r="DC46">
        <v>12988.2616090703</v>
      </c>
      <c r="DD46">
        <v>12107.075868065</v>
      </c>
      <c r="DE46">
        <v>11300.161873613701</v>
      </c>
      <c r="DF46">
        <v>10563.611785458501</v>
      </c>
      <c r="DG46">
        <v>9893.1099427887202</v>
      </c>
      <c r="DH46">
        <v>9284.0970605293096</v>
      </c>
      <c r="DI46">
        <v>8734.8318441750598</v>
      </c>
      <c r="DJ46">
        <v>8265.6972923141893</v>
      </c>
      <c r="DK46">
        <v>7849.9601845070101</v>
      </c>
      <c r="DL46" s="5">
        <v>7484.0223504749802</v>
      </c>
      <c r="DN46" s="13">
        <v>7000</v>
      </c>
      <c r="DO46">
        <v>14982.0042418553</v>
      </c>
      <c r="DP46">
        <v>13954.1808626527</v>
      </c>
      <c r="DQ46">
        <v>13008.786342304</v>
      </c>
      <c r="DR46">
        <v>12142.369698574499</v>
      </c>
      <c r="DS46">
        <v>11350.8647432009</v>
      </c>
      <c r="DT46">
        <v>10629.7484551613</v>
      </c>
      <c r="DU46">
        <v>9974.2170265534605</v>
      </c>
      <c r="DV46">
        <v>9382.2598598158693</v>
      </c>
      <c r="DW46">
        <v>8873.9775737606706</v>
      </c>
      <c r="DX46">
        <v>8422.3516648574896</v>
      </c>
      <c r="DY46" s="5">
        <v>8023.5039666620496</v>
      </c>
      <c r="EA46" s="13">
        <v>7000</v>
      </c>
      <c r="EB46">
        <v>16016.869487726701</v>
      </c>
      <c r="EC46">
        <v>14920.031948612699</v>
      </c>
      <c r="ED46">
        <v>13910.4291844492</v>
      </c>
      <c r="EE46">
        <v>12984.5107376052</v>
      </c>
      <c r="EF46">
        <v>12138.052009561299</v>
      </c>
      <c r="EG46">
        <v>11366.322544610999</v>
      </c>
      <c r="EH46">
        <v>10664.273934203</v>
      </c>
      <c r="EI46">
        <v>10029.626204140701</v>
      </c>
      <c r="EJ46">
        <v>9482.1975294907097</v>
      </c>
      <c r="EK46">
        <v>8994.6840722221295</v>
      </c>
      <c r="EL46" s="5">
        <v>8562.9276317612894</v>
      </c>
      <c r="EN46" s="13">
        <v>7000</v>
      </c>
      <c r="EO46">
        <v>17051.678928496101</v>
      </c>
      <c r="EP46">
        <v>15885.827374676801</v>
      </c>
      <c r="EQ46">
        <v>14812.0167905653</v>
      </c>
      <c r="ER46">
        <v>13826.5972096966</v>
      </c>
      <c r="ES46">
        <v>12925.1855731263</v>
      </c>
      <c r="ET46">
        <v>12102.8439303782</v>
      </c>
      <c r="EU46">
        <v>11354.279209361899</v>
      </c>
      <c r="EV46">
        <v>10676.941999643301</v>
      </c>
      <c r="EW46">
        <v>10090.3679805436</v>
      </c>
      <c r="EX46">
        <v>9566.9679375154301</v>
      </c>
      <c r="EY46" s="5">
        <v>9102.3036045534791</v>
      </c>
    </row>
    <row r="47" spans="1:155" x14ac:dyDescent="0.25">
      <c r="A47" s="13">
        <v>8400</v>
      </c>
      <c r="B47">
        <v>7808.7866319824898</v>
      </c>
      <c r="C47">
        <v>7388.8058990285799</v>
      </c>
      <c r="D47">
        <v>7034.7481216052902</v>
      </c>
      <c r="E47">
        <v>6741.0325847943996</v>
      </c>
      <c r="F47">
        <v>6502.3842918451601</v>
      </c>
      <c r="G47">
        <v>6313.9059918542298</v>
      </c>
      <c r="H47">
        <v>6171.1567125694701</v>
      </c>
      <c r="I47">
        <v>6070.2101294669001</v>
      </c>
      <c r="J47">
        <v>6023.56562215742</v>
      </c>
      <c r="K47">
        <v>6020.9445414955799</v>
      </c>
      <c r="L47" s="5">
        <v>6055.7083659776099</v>
      </c>
      <c r="N47" s="13">
        <v>8400</v>
      </c>
      <c r="O47">
        <v>9972.2732045410194</v>
      </c>
      <c r="P47">
        <v>9305.0157275088404</v>
      </c>
      <c r="Q47">
        <v>8707.4802655917392</v>
      </c>
      <c r="R47">
        <v>8174.9977000246699</v>
      </c>
      <c r="S47">
        <v>7702.8919551585896</v>
      </c>
      <c r="T47">
        <v>7286.5331719339301</v>
      </c>
      <c r="U47">
        <v>6921.4121949974497</v>
      </c>
      <c r="V47">
        <v>6603.2185791465199</v>
      </c>
      <c r="W47">
        <v>6346.5060426423997</v>
      </c>
      <c r="X47">
        <v>6138.5039527722702</v>
      </c>
      <c r="Y47" s="5">
        <v>5971.0889768615698</v>
      </c>
      <c r="AA47" s="13">
        <v>8400</v>
      </c>
      <c r="AB47">
        <v>10419.4913806042</v>
      </c>
      <c r="AC47">
        <v>9709.9057003733706</v>
      </c>
      <c r="AD47">
        <v>9070.5643033620709</v>
      </c>
      <c r="AE47">
        <v>8497.0267160219992</v>
      </c>
      <c r="AF47">
        <v>7984.7618799110496</v>
      </c>
      <c r="AG47">
        <v>7529.2097389521396</v>
      </c>
      <c r="AH47">
        <v>7125.8652899278904</v>
      </c>
      <c r="AI47">
        <v>6770.3669954771003</v>
      </c>
      <c r="AJ47">
        <v>6477.4878730012297</v>
      </c>
      <c r="AK47">
        <v>6234.3002835916304</v>
      </c>
      <c r="AL47" s="5">
        <v>6032.3420219970403</v>
      </c>
      <c r="AN47" s="13">
        <v>8400</v>
      </c>
      <c r="AO47">
        <v>10838.4449766872</v>
      </c>
      <c r="AP47">
        <v>10091.021951774799</v>
      </c>
      <c r="AQ47">
        <v>9413.8874249109704</v>
      </c>
      <c r="AR47">
        <v>8802.8851600987691</v>
      </c>
      <c r="AS47">
        <v>8253.6807897815906</v>
      </c>
      <c r="AT47">
        <v>7761.8323260801499</v>
      </c>
      <c r="AU47">
        <v>7322.8840867496301</v>
      </c>
      <c r="AV47">
        <v>6932.46565596238</v>
      </c>
      <c r="AW47">
        <v>6605.6669954322697</v>
      </c>
      <c r="AX47">
        <v>6329.3086097907399</v>
      </c>
      <c r="AY47" s="5">
        <v>6094.6931586233904</v>
      </c>
      <c r="BA47" s="13">
        <v>8400</v>
      </c>
      <c r="BB47">
        <v>11305.505511201</v>
      </c>
      <c r="BC47">
        <v>10520.7962396768</v>
      </c>
      <c r="BD47">
        <v>9806.5441259629297</v>
      </c>
      <c r="BE47">
        <v>9158.8836014031403</v>
      </c>
      <c r="BF47">
        <v>8573.6837307867299</v>
      </c>
      <c r="BG47">
        <v>8046.6280124899204</v>
      </c>
      <c r="BH47">
        <v>7573.3184917218796</v>
      </c>
      <c r="BI47">
        <v>7149.3854613253097</v>
      </c>
      <c r="BJ47">
        <v>6790.2171988926202</v>
      </c>
      <c r="BK47">
        <v>6482.36500914914</v>
      </c>
      <c r="BL47" s="5">
        <v>6216.95314898795</v>
      </c>
      <c r="BN47" s="13">
        <v>8400</v>
      </c>
      <c r="BO47">
        <v>11726.6067276915</v>
      </c>
      <c r="BP47">
        <v>10917.686398706899</v>
      </c>
      <c r="BQ47">
        <v>10178.2272053616</v>
      </c>
      <c r="BR47">
        <v>9504.7389563724992</v>
      </c>
      <c r="BS47">
        <v>8893.4071290679694</v>
      </c>
      <c r="BT47">
        <v>8340.1745146242592</v>
      </c>
      <c r="BU47">
        <v>7840.8476546606998</v>
      </c>
      <c r="BV47">
        <v>7391.2100361950697</v>
      </c>
      <c r="BW47">
        <v>7010.6318562302504</v>
      </c>
      <c r="BX47">
        <v>6678.4088774435004</v>
      </c>
      <c r="BY47" s="5">
        <v>6389.2149517732496</v>
      </c>
      <c r="CA47" s="13">
        <v>8400</v>
      </c>
      <c r="CB47">
        <v>12195.852580656499</v>
      </c>
      <c r="CC47">
        <v>11363.519853038901</v>
      </c>
      <c r="CD47">
        <v>10599.595198138501</v>
      </c>
      <c r="CE47">
        <v>9900.9659777491706</v>
      </c>
      <c r="CF47">
        <v>9264.1376492400796</v>
      </c>
      <c r="CG47">
        <v>8685.3176693236401</v>
      </c>
      <c r="CH47">
        <v>8160.5246446970305</v>
      </c>
      <c r="CI47">
        <v>7688.7774764951901</v>
      </c>
      <c r="CJ47">
        <v>7285.87577868272</v>
      </c>
      <c r="CK47">
        <v>6929.9870657558104</v>
      </c>
      <c r="CL47" s="5">
        <v>6617.9565486760202</v>
      </c>
      <c r="CN47" s="13">
        <v>8400</v>
      </c>
      <c r="CO47">
        <v>12751.596585011501</v>
      </c>
      <c r="CP47">
        <v>11890.276954154901</v>
      </c>
      <c r="CQ47">
        <v>11097.252592581999</v>
      </c>
      <c r="CR47">
        <v>10369.6937543002</v>
      </c>
      <c r="CS47">
        <v>9704.3029634384002</v>
      </c>
      <c r="CT47">
        <v>9097.4224454412997</v>
      </c>
      <c r="CU47">
        <v>8545.1627979969708</v>
      </c>
      <c r="CV47">
        <v>8051.9641705962504</v>
      </c>
      <c r="CW47">
        <v>7623.2925778395502</v>
      </c>
      <c r="CX47">
        <v>7242.1921422154201</v>
      </c>
      <c r="CY47" s="5">
        <v>6905.5073971634702</v>
      </c>
      <c r="DA47" s="13">
        <v>8400</v>
      </c>
      <c r="DB47">
        <v>13786.5438843681</v>
      </c>
      <c r="DC47">
        <v>12857.2600233906</v>
      </c>
      <c r="DD47">
        <v>12000.9293101604</v>
      </c>
      <c r="DE47">
        <v>11214.6284627199</v>
      </c>
      <c r="DF47">
        <v>10494.9108504703</v>
      </c>
      <c r="DG47">
        <v>9837.9230020825908</v>
      </c>
      <c r="DH47">
        <v>9239.5441882994401</v>
      </c>
      <c r="DI47">
        <v>8703.9590729211995</v>
      </c>
      <c r="DJ47">
        <v>8236.3649501382697</v>
      </c>
      <c r="DK47">
        <v>7819.5335698849003</v>
      </c>
      <c r="DL47" s="5">
        <v>7450.0412414811599</v>
      </c>
      <c r="DN47" s="13">
        <v>8400</v>
      </c>
      <c r="DO47">
        <v>14821.422526304699</v>
      </c>
      <c r="DP47">
        <v>13824.1746040992</v>
      </c>
      <c r="DQ47">
        <v>12904.538032524</v>
      </c>
      <c r="DR47">
        <v>12059.4959555648</v>
      </c>
      <c r="DS47">
        <v>11285.452530570899</v>
      </c>
      <c r="DT47">
        <v>10578.358520481799</v>
      </c>
      <c r="DU47">
        <v>9933.8617965103695</v>
      </c>
      <c r="DV47">
        <v>9355.8914675087708</v>
      </c>
      <c r="DW47">
        <v>8849.3760463610797</v>
      </c>
      <c r="DX47">
        <v>8396.8148608068404</v>
      </c>
      <c r="DY47" s="5">
        <v>7994.5159586876198</v>
      </c>
      <c r="EA47" s="13">
        <v>8400</v>
      </c>
      <c r="EB47">
        <v>15856.2460726586</v>
      </c>
      <c r="EC47">
        <v>14791.0342202109</v>
      </c>
      <c r="ED47">
        <v>13808.092172672799</v>
      </c>
      <c r="EE47">
        <v>12904.309469825699</v>
      </c>
      <c r="EF47">
        <v>12075.9410115639</v>
      </c>
      <c r="EG47">
        <v>11318.7417404114</v>
      </c>
      <c r="EH47">
        <v>10628.1280703873</v>
      </c>
      <c r="EI47">
        <v>10007.7735002299</v>
      </c>
      <c r="EJ47">
        <v>9462.3377128218799</v>
      </c>
      <c r="EK47">
        <v>8974.0475737768993</v>
      </c>
      <c r="EL47" s="5">
        <v>8538.9428391138208</v>
      </c>
      <c r="EN47" s="13">
        <v>8400</v>
      </c>
      <c r="EO47">
        <v>16891.024733623799</v>
      </c>
      <c r="EP47">
        <v>15757.8490544367</v>
      </c>
      <c r="EQ47">
        <v>14711.601832931001</v>
      </c>
      <c r="ER47">
        <v>13749.078980407299</v>
      </c>
      <c r="ES47">
        <v>12866.386102718699</v>
      </c>
      <c r="ET47">
        <v>12059.0822778605</v>
      </c>
      <c r="EU47">
        <v>11322.3524160621</v>
      </c>
      <c r="EV47">
        <v>10659.6143612615</v>
      </c>
      <c r="EW47">
        <v>10075.2589267516</v>
      </c>
      <c r="EX47">
        <v>9551.2404833742494</v>
      </c>
      <c r="EY47" s="5">
        <v>9083.3304702908499</v>
      </c>
    </row>
    <row r="48" spans="1:155" x14ac:dyDescent="0.25">
      <c r="A48" s="13">
        <v>9800</v>
      </c>
      <c r="B48">
        <v>7033.9857157854103</v>
      </c>
      <c r="C48">
        <v>6665.00519284865</v>
      </c>
      <c r="D48">
        <v>6353.7205233162304</v>
      </c>
      <c r="E48">
        <v>6095.3261383563004</v>
      </c>
      <c r="F48">
        <v>5885.2892151469396</v>
      </c>
      <c r="G48">
        <v>5719.4056896223601</v>
      </c>
      <c r="H48">
        <v>5593.8629614814699</v>
      </c>
      <c r="I48">
        <v>5505.2875302756702</v>
      </c>
      <c r="J48">
        <v>5468.21486636394</v>
      </c>
      <c r="K48">
        <v>5465.9686870503401</v>
      </c>
      <c r="L48" s="5">
        <v>5496.8345228282396</v>
      </c>
      <c r="N48" s="13">
        <v>9800</v>
      </c>
      <c r="O48">
        <v>9483.8801923462597</v>
      </c>
      <c r="P48">
        <v>8861.6869196846201</v>
      </c>
      <c r="Q48">
        <v>8302.5878505753299</v>
      </c>
      <c r="R48">
        <v>7802.5238165935198</v>
      </c>
      <c r="S48">
        <v>7357.4145255635804</v>
      </c>
      <c r="T48">
        <v>6963.2033012743595</v>
      </c>
      <c r="U48">
        <v>6615.9208862293499</v>
      </c>
      <c r="V48">
        <v>6311.8999699116002</v>
      </c>
      <c r="W48">
        <v>6067.4799789557101</v>
      </c>
      <c r="X48">
        <v>5862.9239145597003</v>
      </c>
      <c r="Y48" s="5">
        <v>5695.5919252855601</v>
      </c>
      <c r="AA48" s="13">
        <v>9800</v>
      </c>
      <c r="AB48">
        <v>9986.6648618447107</v>
      </c>
      <c r="AC48">
        <v>9320.1043017944303</v>
      </c>
      <c r="AD48">
        <v>8717.5380117713903</v>
      </c>
      <c r="AE48">
        <v>8175.0951944100798</v>
      </c>
      <c r="AF48">
        <v>7688.80610343225</v>
      </c>
      <c r="AG48">
        <v>7254.6550507216698</v>
      </c>
      <c r="AH48">
        <v>6868.6535963717897</v>
      </c>
      <c r="AI48">
        <v>6526.9960259061399</v>
      </c>
      <c r="AJ48">
        <v>6246.4837301324796</v>
      </c>
      <c r="AK48">
        <v>6006.8172586353903</v>
      </c>
      <c r="AL48" s="5">
        <v>5805.2048344607301</v>
      </c>
      <c r="AN48" s="13">
        <v>9800</v>
      </c>
      <c r="AO48">
        <v>10464.4421201026</v>
      </c>
      <c r="AP48">
        <v>9757.4604962050998</v>
      </c>
      <c r="AQ48">
        <v>9114.9579130617294</v>
      </c>
      <c r="AR48">
        <v>8533.3001167349103</v>
      </c>
      <c r="AS48">
        <v>8008.6727193578299</v>
      </c>
      <c r="AT48">
        <v>7537.1428850250704</v>
      </c>
      <c r="AU48">
        <v>7114.7421602934301</v>
      </c>
      <c r="AV48">
        <v>6737.6219865478997</v>
      </c>
      <c r="AW48">
        <v>6422.9515456105501</v>
      </c>
      <c r="AX48">
        <v>6149.9678211659002</v>
      </c>
      <c r="AY48" s="5">
        <v>5915.7559259977097</v>
      </c>
      <c r="BA48" s="13">
        <v>9800</v>
      </c>
      <c r="BB48">
        <v>10986.041515316299</v>
      </c>
      <c r="BC48">
        <v>10239.123741137801</v>
      </c>
      <c r="BD48">
        <v>9557.2812045741794</v>
      </c>
      <c r="BE48">
        <v>8937.1220299208799</v>
      </c>
      <c r="BF48">
        <v>8374.9934181641802</v>
      </c>
      <c r="BG48">
        <v>7867.0522643738996</v>
      </c>
      <c r="BH48">
        <v>7409.3578433118901</v>
      </c>
      <c r="BI48">
        <v>6998.0521007255102</v>
      </c>
      <c r="BJ48">
        <v>6650.5691842878496</v>
      </c>
      <c r="BK48">
        <v>6345.7696980132496</v>
      </c>
      <c r="BL48" s="5">
        <v>6080.6260231758797</v>
      </c>
      <c r="BN48" s="13">
        <v>9800</v>
      </c>
      <c r="BO48">
        <v>11465.1983883681</v>
      </c>
      <c r="BP48">
        <v>10690.347697257201</v>
      </c>
      <c r="BQ48">
        <v>9980.0813915878298</v>
      </c>
      <c r="BR48">
        <v>9331.3291064238092</v>
      </c>
      <c r="BS48">
        <v>8740.7032797536904</v>
      </c>
      <c r="BT48">
        <v>8204.5723504145899</v>
      </c>
      <c r="BU48">
        <v>7719.1565357404197</v>
      </c>
      <c r="BV48">
        <v>7283.8367632910704</v>
      </c>
      <c r="BW48">
        <v>6910.1842730124699</v>
      </c>
      <c r="BX48">
        <v>6579.96284793619</v>
      </c>
      <c r="BY48" s="5">
        <v>6290.1583503873198</v>
      </c>
      <c r="CA48" s="13">
        <v>9800</v>
      </c>
      <c r="CB48">
        <v>11991.239718978701</v>
      </c>
      <c r="CC48">
        <v>11189.1788475348</v>
      </c>
      <c r="CD48">
        <v>10451.1304772156</v>
      </c>
      <c r="CE48">
        <v>9774.3510090693599</v>
      </c>
      <c r="CF48">
        <v>9155.7255837742396</v>
      </c>
      <c r="CG48">
        <v>8591.8437557226407</v>
      </c>
      <c r="CH48">
        <v>8079.0982290341599</v>
      </c>
      <c r="CI48">
        <v>7621.5696341831899</v>
      </c>
      <c r="CJ48">
        <v>7222.33023779007</v>
      </c>
      <c r="CK48">
        <v>6867.3496370736302</v>
      </c>
      <c r="CL48" s="5">
        <v>6553.6074308139096</v>
      </c>
      <c r="CN48" s="13">
        <v>9800</v>
      </c>
      <c r="CO48">
        <v>12602.6853345007</v>
      </c>
      <c r="CP48">
        <v>11768.2526201775</v>
      </c>
      <c r="CQ48">
        <v>10998.009222012901</v>
      </c>
      <c r="CR48">
        <v>10289.476002109601</v>
      </c>
      <c r="CS48">
        <v>9639.7303089517209</v>
      </c>
      <c r="CT48">
        <v>9045.4953429770194</v>
      </c>
      <c r="CU48">
        <v>8503.2516996668001</v>
      </c>
      <c r="CV48">
        <v>8021.8628937035901</v>
      </c>
      <c r="CW48">
        <v>7595.0086931401502</v>
      </c>
      <c r="CX48">
        <v>7213.3129367926604</v>
      </c>
      <c r="CY48" s="5">
        <v>6873.7812264614104</v>
      </c>
      <c r="DA48" s="13">
        <v>9800</v>
      </c>
      <c r="DB48">
        <v>13637.5859829132</v>
      </c>
      <c r="DC48">
        <v>12736.2575638903</v>
      </c>
      <c r="DD48">
        <v>11903.6288154668</v>
      </c>
      <c r="DE48">
        <v>11137.132756793801</v>
      </c>
      <c r="DF48">
        <v>10433.7064749324</v>
      </c>
      <c r="DG48">
        <v>9789.8887921025707</v>
      </c>
      <c r="DH48">
        <v>9201.9418339232507</v>
      </c>
      <c r="DI48">
        <v>8678.48715551838</v>
      </c>
      <c r="DJ48">
        <v>8212.9492465108506</v>
      </c>
      <c r="DK48">
        <v>7795.69235050119</v>
      </c>
      <c r="DL48" s="5">
        <v>7423.4655654553799</v>
      </c>
      <c r="DN48" s="13">
        <v>9800</v>
      </c>
      <c r="DO48">
        <v>14672.431674174801</v>
      </c>
      <c r="DP48">
        <v>13704.2076692396</v>
      </c>
      <c r="DQ48">
        <v>12809.1939173221</v>
      </c>
      <c r="DR48">
        <v>11984.735567212199</v>
      </c>
      <c r="DS48">
        <v>11227.6294031122</v>
      </c>
      <c r="DT48">
        <v>10534.229818838799</v>
      </c>
      <c r="DU48">
        <v>9900.5804168328104</v>
      </c>
      <c r="DV48">
        <v>9335.0607411728797</v>
      </c>
      <c r="DW48">
        <v>8830.8399570735201</v>
      </c>
      <c r="DX48">
        <v>8378.0226746611006</v>
      </c>
      <c r="DY48" s="5">
        <v>7973.1014584279401</v>
      </c>
      <c r="EA48" s="13">
        <v>9800</v>
      </c>
      <c r="EB48">
        <v>15707.2333657089</v>
      </c>
      <c r="EC48">
        <v>14672.1138667664</v>
      </c>
      <c r="ED48">
        <v>13714.715379478699</v>
      </c>
      <c r="EE48">
        <v>12832.2951605828</v>
      </c>
      <c r="EF48">
        <v>12021.509658606001</v>
      </c>
      <c r="EG48">
        <v>11278.5287991676</v>
      </c>
      <c r="EH48">
        <v>10599.1776191758</v>
      </c>
      <c r="EI48">
        <v>9991.5936106517802</v>
      </c>
      <c r="EJ48">
        <v>9448.6905776293206</v>
      </c>
      <c r="EK48">
        <v>8960.3134659747793</v>
      </c>
      <c r="EL48" s="5">
        <v>8522.6982826208896</v>
      </c>
      <c r="EN48" s="13">
        <v>9800</v>
      </c>
      <c r="EO48">
        <v>16741.999283219</v>
      </c>
      <c r="EP48">
        <v>15639.9843627429</v>
      </c>
      <c r="EQ48">
        <v>14620.2013513948</v>
      </c>
      <c r="ER48">
        <v>13679.8195963935</v>
      </c>
      <c r="ES48">
        <v>12815.3551841509</v>
      </c>
      <c r="ET48">
        <v>12022.793539989299</v>
      </c>
      <c r="EU48">
        <v>11297.741101062</v>
      </c>
      <c r="EV48">
        <v>10648.0932741119</v>
      </c>
      <c r="EW48">
        <v>10066.5084720959</v>
      </c>
      <c r="EX48">
        <v>9542.57195144867</v>
      </c>
      <c r="EY48" s="5">
        <v>9072.2631416710192</v>
      </c>
    </row>
    <row r="49" spans="1:155" x14ac:dyDescent="0.25">
      <c r="A49" s="13">
        <v>11200</v>
      </c>
      <c r="B49">
        <v>6317.9298537585901</v>
      </c>
      <c r="C49">
        <v>5994.8855896547002</v>
      </c>
      <c r="D49">
        <v>5722.1550425405203</v>
      </c>
      <c r="E49">
        <v>5495.6171212487097</v>
      </c>
      <c r="F49">
        <v>5311.3927457543004</v>
      </c>
      <c r="G49">
        <v>5165.8878633165996</v>
      </c>
      <c r="H49">
        <v>5055.8430321716196</v>
      </c>
      <c r="I49">
        <v>4981.8732169465302</v>
      </c>
      <c r="J49">
        <v>4949.2608693705197</v>
      </c>
      <c r="K49">
        <v>4947.3096963235203</v>
      </c>
      <c r="L49" s="5">
        <v>4974.5796558553102</v>
      </c>
      <c r="N49" s="13">
        <v>11200</v>
      </c>
      <c r="O49">
        <v>9032.6661541784106</v>
      </c>
      <c r="P49">
        <v>8451.6989341881908</v>
      </c>
      <c r="Q49">
        <v>7927.8236977474598</v>
      </c>
      <c r="R49">
        <v>7457.5219325514599</v>
      </c>
      <c r="S49">
        <v>7037.2412945614396</v>
      </c>
      <c r="T49">
        <v>6663.4335220727098</v>
      </c>
      <c r="U49">
        <v>6332.6093147985403</v>
      </c>
      <c r="V49">
        <v>6045.61730748839</v>
      </c>
      <c r="W49">
        <v>5807.9154370657998</v>
      </c>
      <c r="X49">
        <v>5606.7546874497802</v>
      </c>
      <c r="Y49" s="5">
        <v>5439.7378445219001</v>
      </c>
      <c r="AA49" s="13">
        <v>11200</v>
      </c>
      <c r="AB49">
        <v>9586.8514755885099</v>
      </c>
      <c r="AC49">
        <v>8959.8051058185501</v>
      </c>
      <c r="AD49">
        <v>8391.0737483653393</v>
      </c>
      <c r="AE49">
        <v>7877.2924450604896</v>
      </c>
      <c r="AF49">
        <v>7414.9902222853498</v>
      </c>
      <c r="AG49">
        <v>7000.6359669478397</v>
      </c>
      <c r="AH49">
        <v>6630.7023633530798</v>
      </c>
      <c r="AI49">
        <v>6305.9822400023804</v>
      </c>
      <c r="AJ49">
        <v>6032.1244102575101</v>
      </c>
      <c r="AK49">
        <v>5795.9623350110596</v>
      </c>
      <c r="AL49" s="5">
        <v>5594.94150163625</v>
      </c>
      <c r="AN49" s="13">
        <v>11200</v>
      </c>
      <c r="AO49">
        <v>10119.0014490661</v>
      </c>
      <c r="AP49">
        <v>9449.3314199504402</v>
      </c>
      <c r="AQ49">
        <v>8838.8398896260805</v>
      </c>
      <c r="AR49">
        <v>8284.3570283864392</v>
      </c>
      <c r="AS49">
        <v>7782.5319457244796</v>
      </c>
      <c r="AT49">
        <v>7329.8868579336004</v>
      </c>
      <c r="AU49">
        <v>6922.8902854267299</v>
      </c>
      <c r="AV49">
        <v>6562.3598371783801</v>
      </c>
      <c r="AW49">
        <v>6254.0580695009003</v>
      </c>
      <c r="AX49">
        <v>5984.4841906788397</v>
      </c>
      <c r="AY49" s="5">
        <v>5750.9513439513103</v>
      </c>
      <c r="BA49" s="13">
        <v>11200</v>
      </c>
      <c r="BB49">
        <v>10690.9623706945</v>
      </c>
      <c r="BC49">
        <v>9979.0939177526598</v>
      </c>
      <c r="BD49">
        <v>9327.36692970896</v>
      </c>
      <c r="BE49">
        <v>8732.8119486031992</v>
      </c>
      <c r="BF49">
        <v>8192.2038545033192</v>
      </c>
      <c r="BG49">
        <v>7702.1244948140402</v>
      </c>
      <c r="BH49">
        <v>7259.0452843438698</v>
      </c>
      <c r="BI49">
        <v>6863.8250004197698</v>
      </c>
      <c r="BJ49">
        <v>6522.2782093633296</v>
      </c>
      <c r="BK49">
        <v>6220.6317213637703</v>
      </c>
      <c r="BL49" s="5">
        <v>5956.0756178098</v>
      </c>
      <c r="BN49" s="13">
        <v>11200</v>
      </c>
      <c r="BO49">
        <v>11224.314002704399</v>
      </c>
      <c r="BP49">
        <v>10481.219512342001</v>
      </c>
      <c r="BQ49">
        <v>9798.2198919337097</v>
      </c>
      <c r="BR49">
        <v>9172.6194288931201</v>
      </c>
      <c r="BS49">
        <v>8601.4133238945906</v>
      </c>
      <c r="BT49">
        <v>8081.3533922770603</v>
      </c>
      <c r="BU49">
        <v>7609.0342811372902</v>
      </c>
      <c r="BV49">
        <v>7188.1643950852504</v>
      </c>
      <c r="BW49">
        <v>6819.3326614235702</v>
      </c>
      <c r="BX49">
        <v>6491.3255433035702</v>
      </c>
      <c r="BY49" s="5">
        <v>6201.3245839159999</v>
      </c>
      <c r="CA49" s="13">
        <v>11200</v>
      </c>
      <c r="CB49">
        <v>11803.322326330999</v>
      </c>
      <c r="CC49">
        <v>11029.6509208075</v>
      </c>
      <c r="CD49">
        <v>10315.930799633499</v>
      </c>
      <c r="CE49">
        <v>9659.7471384063592</v>
      </c>
      <c r="CF49">
        <v>9058.3252614165594</v>
      </c>
      <c r="CG49">
        <v>8508.5990219611103</v>
      </c>
      <c r="CH49">
        <v>8007.4127428291704</v>
      </c>
      <c r="CI49">
        <v>7562.5825488095898</v>
      </c>
      <c r="CJ49">
        <v>7166.9120987698998</v>
      </c>
      <c r="CK49">
        <v>6813.0236352872798</v>
      </c>
      <c r="CL49" s="5">
        <v>6498.1090393650202</v>
      </c>
      <c r="CN49" s="13">
        <v>11200</v>
      </c>
      <c r="CO49">
        <v>12465.469037674</v>
      </c>
      <c r="CP49">
        <v>11656.4758591217</v>
      </c>
      <c r="CQ49">
        <v>10907.903016657399</v>
      </c>
      <c r="CR49">
        <v>10217.572367503401</v>
      </c>
      <c r="CS49">
        <v>9582.8833079460492</v>
      </c>
      <c r="CT49">
        <v>9000.8900742206206</v>
      </c>
      <c r="CU49">
        <v>8468.4002154070404</v>
      </c>
      <c r="CV49">
        <v>7997.4365239357403</v>
      </c>
      <c r="CW49">
        <v>7572.8181177248498</v>
      </c>
      <c r="CX49">
        <v>7191.0971131734896</v>
      </c>
      <c r="CY49" s="5">
        <v>6849.4363593183198</v>
      </c>
      <c r="DA49" s="13">
        <v>11200</v>
      </c>
      <c r="DB49">
        <v>13500.345000891601</v>
      </c>
      <c r="DC49">
        <v>12625.543766475001</v>
      </c>
      <c r="DD49">
        <v>11815.5254531541</v>
      </c>
      <c r="DE49">
        <v>11068.029609286399</v>
      </c>
      <c r="DF49">
        <v>10380.3240311668</v>
      </c>
      <c r="DG49">
        <v>9749.2896305299091</v>
      </c>
      <c r="DH49">
        <v>9171.5280866311205</v>
      </c>
      <c r="DI49">
        <v>8658.8335424585293</v>
      </c>
      <c r="DJ49">
        <v>8195.7831254966604</v>
      </c>
      <c r="DK49">
        <v>7778.6820503197696</v>
      </c>
      <c r="DL49" s="5">
        <v>7404.4483656864704</v>
      </c>
      <c r="DN49" s="13">
        <v>11200</v>
      </c>
      <c r="DO49">
        <v>14535.1773985776</v>
      </c>
      <c r="DP49">
        <v>13594.568190194899</v>
      </c>
      <c r="DQ49">
        <v>12723.1046448876</v>
      </c>
      <c r="DR49">
        <v>11918.443982611499</v>
      </c>
      <c r="DS49">
        <v>11177.7223700002</v>
      </c>
      <c r="DT49">
        <v>10497.6473581025</v>
      </c>
      <c r="DU49">
        <v>9874.6147175413698</v>
      </c>
      <c r="DV49">
        <v>9320.1899039206492</v>
      </c>
      <c r="DW49">
        <v>8818.7080198630592</v>
      </c>
      <c r="DX49">
        <v>8366.2273488596602</v>
      </c>
      <c r="DY49" s="5">
        <v>7959.4211160493296</v>
      </c>
      <c r="EA49" s="13">
        <v>11200</v>
      </c>
      <c r="EB49">
        <v>15569.974991143999</v>
      </c>
      <c r="EC49">
        <v>14563.5578720093</v>
      </c>
      <c r="ED49">
        <v>13630.649278958999</v>
      </c>
      <c r="EE49">
        <v>12768.8240880873</v>
      </c>
      <c r="EF49">
        <v>11975.086812870401</v>
      </c>
      <c r="EG49">
        <v>11245.9716149796</v>
      </c>
      <c r="EH49">
        <v>10577.6683255773</v>
      </c>
      <c r="EI49">
        <v>9981.5136826605703</v>
      </c>
      <c r="EJ49">
        <v>9441.6007364548805</v>
      </c>
      <c r="EK49">
        <v>8953.7408158237195</v>
      </c>
      <c r="EL49" s="5">
        <v>8514.3623033210006</v>
      </c>
      <c r="EN49" s="13">
        <v>11200</v>
      </c>
      <c r="EO49">
        <v>16604.7443375603</v>
      </c>
      <c r="EP49">
        <v>15532.519357421001</v>
      </c>
      <c r="EQ49">
        <v>14538.1658615248</v>
      </c>
      <c r="ER49">
        <v>13619.1763696572</v>
      </c>
      <c r="ES49">
        <v>12772.423723206601</v>
      </c>
      <c r="ET49">
        <v>11994.268671325201</v>
      </c>
      <c r="EU49">
        <v>11280.695080808</v>
      </c>
      <c r="EV49">
        <v>10642.8109475661</v>
      </c>
      <c r="EW49">
        <v>10064.4672470434</v>
      </c>
      <c r="EX49">
        <v>9541.2283342287101</v>
      </c>
      <c r="EY49" s="5">
        <v>9069.2777334513594</v>
      </c>
    </row>
    <row r="50" spans="1:155" x14ac:dyDescent="0.25">
      <c r="A50" s="13">
        <v>12600</v>
      </c>
      <c r="B50">
        <v>5657.5486377178404</v>
      </c>
      <c r="C50">
        <v>5375.7679729901902</v>
      </c>
      <c r="D50">
        <v>5137.6954028937198</v>
      </c>
      <c r="E50">
        <v>4939.81226356965</v>
      </c>
      <c r="F50">
        <v>4778.8134139465901</v>
      </c>
      <c r="G50">
        <v>4651.6398018610298</v>
      </c>
      <c r="H50">
        <v>4555.5172544556799</v>
      </c>
      <c r="I50">
        <v>4494.0817531449902</v>
      </c>
      <c r="J50">
        <v>4465.4361363910102</v>
      </c>
      <c r="K50">
        <v>4463.71408705251</v>
      </c>
      <c r="L50" s="5">
        <v>4487.6800587334701</v>
      </c>
      <c r="N50" s="13">
        <v>12600</v>
      </c>
      <c r="O50">
        <v>8616.6939650348595</v>
      </c>
      <c r="P50">
        <v>8073.4220348832696</v>
      </c>
      <c r="Q50">
        <v>7581.8114908123398</v>
      </c>
      <c r="R50">
        <v>7138.8218953678797</v>
      </c>
      <c r="S50">
        <v>6741.36784277278</v>
      </c>
      <c r="T50">
        <v>6386.3513317940397</v>
      </c>
      <c r="U50">
        <v>6070.7091705514904</v>
      </c>
      <c r="V50">
        <v>5798.6604440729698</v>
      </c>
      <c r="W50">
        <v>5567.3389995062398</v>
      </c>
      <c r="X50">
        <v>5369.5200185817203</v>
      </c>
      <c r="Y50" s="5">
        <v>5203.0273727455997</v>
      </c>
      <c r="AA50" s="13">
        <v>12600</v>
      </c>
      <c r="AB50">
        <v>9218.3432040001499</v>
      </c>
      <c r="AC50">
        <v>8627.5846979944399</v>
      </c>
      <c r="AD50">
        <v>8089.98315095425</v>
      </c>
      <c r="AE50">
        <v>7602.6217416490999</v>
      </c>
      <c r="AF50">
        <v>7162.4719544141499</v>
      </c>
      <c r="AG50">
        <v>6766.4334937081403</v>
      </c>
      <c r="AH50">
        <v>6411.3903020562702</v>
      </c>
      <c r="AI50">
        <v>6101.5672070273404</v>
      </c>
      <c r="AJ50">
        <v>5834.0785896175403</v>
      </c>
      <c r="AK50">
        <v>5601.3978788527502</v>
      </c>
      <c r="AL50" s="5">
        <v>5401.1884839303802</v>
      </c>
      <c r="AN50" s="13">
        <v>12600</v>
      </c>
      <c r="AO50">
        <v>9800.6616020604397</v>
      </c>
      <c r="AP50">
        <v>9165.4310619443495</v>
      </c>
      <c r="AQ50">
        <v>8584.5429420111595</v>
      </c>
      <c r="AR50">
        <v>8055.2397591849303</v>
      </c>
      <c r="AS50">
        <v>7574.5831876546999</v>
      </c>
      <c r="AT50">
        <v>7139.5017783343901</v>
      </c>
      <c r="AU50">
        <v>6746.8557507252099</v>
      </c>
      <c r="AV50">
        <v>6400.9432915274501</v>
      </c>
      <c r="AW50">
        <v>6098.7966796241699</v>
      </c>
      <c r="AX50">
        <v>5832.6573496337496</v>
      </c>
      <c r="AY50" s="5">
        <v>5600.0497826787396</v>
      </c>
      <c r="BA50" s="13">
        <v>12600</v>
      </c>
      <c r="BB50">
        <v>10419.043516182801</v>
      </c>
      <c r="BC50">
        <v>9739.7125094204694</v>
      </c>
      <c r="BD50">
        <v>9115.9979309539904</v>
      </c>
      <c r="BE50">
        <v>8545.3063026268592</v>
      </c>
      <c r="BF50">
        <v>8024.7946196503999</v>
      </c>
      <c r="BG50">
        <v>7551.4259855769096</v>
      </c>
      <c r="BH50">
        <v>7122.0432678514399</v>
      </c>
      <c r="BI50">
        <v>6741.0212682041201</v>
      </c>
      <c r="BJ50">
        <v>6405.2806870424902</v>
      </c>
      <c r="BK50">
        <v>6106.8724141431703</v>
      </c>
      <c r="BL50" s="5">
        <v>5843.1902608989103</v>
      </c>
      <c r="BN50" s="13">
        <v>12600</v>
      </c>
      <c r="BO50">
        <v>11002.9110323599</v>
      </c>
      <c r="BP50">
        <v>10289.465331413399</v>
      </c>
      <c r="BQ50">
        <v>9631.9769074553496</v>
      </c>
      <c r="BR50">
        <v>9028.0838452085209</v>
      </c>
      <c r="BS50">
        <v>8475.1242452983206</v>
      </c>
      <c r="BT50">
        <v>7970.1952234795699</v>
      </c>
      <c r="BU50">
        <v>7510.2305041276804</v>
      </c>
      <c r="BV50">
        <v>7102.0989726690505</v>
      </c>
      <c r="BW50">
        <v>6738.0848848203204</v>
      </c>
      <c r="BX50">
        <v>6412.4835263857303</v>
      </c>
      <c r="BY50" s="5">
        <v>6122.6615187143698</v>
      </c>
      <c r="CA50" s="13">
        <v>12600</v>
      </c>
      <c r="CB50">
        <v>11631.2656059045</v>
      </c>
      <c r="CC50">
        <v>10884.283326492399</v>
      </c>
      <c r="CD50">
        <v>10193.4921385611</v>
      </c>
      <c r="CE50">
        <v>9556.8140116619998</v>
      </c>
      <c r="CF50">
        <v>8971.7867936344192</v>
      </c>
      <c r="CG50">
        <v>8435.6323494755597</v>
      </c>
      <c r="CH50">
        <v>7945.8292843190502</v>
      </c>
      <c r="CI50">
        <v>7511.5237346918802</v>
      </c>
      <c r="CJ50">
        <v>7119.53369265739</v>
      </c>
      <c r="CK50">
        <v>6767.0615649895199</v>
      </c>
      <c r="CL50" s="5">
        <v>6451.4652793373898</v>
      </c>
      <c r="CN50" s="13">
        <v>12600</v>
      </c>
      <c r="CO50">
        <v>12339.750208269001</v>
      </c>
      <c r="CP50">
        <v>11554.8950295456</v>
      </c>
      <c r="CQ50">
        <v>10826.9749685837</v>
      </c>
      <c r="CR50">
        <v>10154.0744488812</v>
      </c>
      <c r="CS50">
        <v>9533.8749458669809</v>
      </c>
      <c r="CT50">
        <v>8963.72326057992</v>
      </c>
      <c r="CU50">
        <v>8444.6100061140405</v>
      </c>
      <c r="CV50">
        <v>7978.9846294834597</v>
      </c>
      <c r="CW50">
        <v>7556.9618434470203</v>
      </c>
      <c r="CX50">
        <v>7175.7187671851498</v>
      </c>
      <c r="CY50" s="5">
        <v>6832.57110165842</v>
      </c>
      <c r="DA50" s="13">
        <v>12600</v>
      </c>
      <c r="DB50">
        <v>13374.6210963759</v>
      </c>
      <c r="DC50">
        <v>12525.065656532301</v>
      </c>
      <c r="DD50">
        <v>11736.659941894401</v>
      </c>
      <c r="DE50">
        <v>11007.4114370644</v>
      </c>
      <c r="DF50">
        <v>10334.878438366601</v>
      </c>
      <c r="DG50">
        <v>9716.2451993002796</v>
      </c>
      <c r="DH50">
        <v>9152.3087916323693</v>
      </c>
      <c r="DI50">
        <v>8645.3030910757898</v>
      </c>
      <c r="DJ50">
        <v>8185.1139379393098</v>
      </c>
      <c r="DK50">
        <v>7768.6841443252497</v>
      </c>
      <c r="DL50" s="5">
        <v>7393.0962855289199</v>
      </c>
      <c r="DN50" s="13">
        <v>12600</v>
      </c>
      <c r="DO50">
        <v>14409.4577919856</v>
      </c>
      <c r="DP50">
        <v>13495.202146228299</v>
      </c>
      <c r="DQ50">
        <v>12646.3109387286</v>
      </c>
      <c r="DR50">
        <v>11860.7147014046</v>
      </c>
      <c r="DS50">
        <v>11135.848530438299</v>
      </c>
      <c r="DT50">
        <v>10468.734105949699</v>
      </c>
      <c r="DU50">
        <v>9859.9749303969802</v>
      </c>
      <c r="DV50">
        <v>9311.5892804867999</v>
      </c>
      <c r="DW50">
        <v>8813.2340985250194</v>
      </c>
      <c r="DX50">
        <v>8361.6178673501399</v>
      </c>
      <c r="DY50" s="5">
        <v>7953.5900183679396</v>
      </c>
      <c r="EA50" s="13">
        <v>12600</v>
      </c>
      <c r="EB50">
        <v>15444.267224133901</v>
      </c>
      <c r="EC50">
        <v>14465.311414971</v>
      </c>
      <c r="ED50">
        <v>13555.934838332199</v>
      </c>
      <c r="EE50">
        <v>12713.9910625415</v>
      </c>
      <c r="EF50">
        <v>11936.791966978601</v>
      </c>
      <c r="EG50">
        <v>11221.196637897399</v>
      </c>
      <c r="EH50">
        <v>10567.6149862205</v>
      </c>
      <c r="EI50">
        <v>9977.8496675821607</v>
      </c>
      <c r="EJ50">
        <v>9441.3287058512597</v>
      </c>
      <c r="EK50">
        <v>8954.5262367549494</v>
      </c>
      <c r="EL50" s="5">
        <v>8514.0585330135891</v>
      </c>
      <c r="EN50" s="13">
        <v>12600</v>
      </c>
      <c r="EO50">
        <v>16479.054567993899</v>
      </c>
      <c r="EP50">
        <v>15435.398628807599</v>
      </c>
      <c r="EQ50">
        <v>14465.5367801176</v>
      </c>
      <c r="ER50">
        <v>13567.245617869499</v>
      </c>
      <c r="ES50">
        <v>12737.7137912202</v>
      </c>
      <c r="ET50">
        <v>11973.6377760341</v>
      </c>
      <c r="EU50">
        <v>11275.233873743</v>
      </c>
      <c r="EV50">
        <v>10644.0891010387</v>
      </c>
      <c r="EW50">
        <v>10069.4025467462</v>
      </c>
      <c r="EX50">
        <v>9547.4139848978903</v>
      </c>
      <c r="EY50" s="5">
        <v>9074.5065173394996</v>
      </c>
    </row>
    <row r="51" spans="1:155" x14ac:dyDescent="0.25">
      <c r="A51" s="13">
        <v>14000</v>
      </c>
      <c r="B51">
        <v>4718.1589541201101</v>
      </c>
      <c r="C51">
        <v>4484.2713063732199</v>
      </c>
      <c r="D51">
        <v>4286.6361549365602</v>
      </c>
      <c r="E51">
        <v>4122.3441210355404</v>
      </c>
      <c r="F51">
        <v>3988.6633782905601</v>
      </c>
      <c r="G51">
        <v>3883.06598230895</v>
      </c>
      <c r="H51">
        <v>3803.2594292008398</v>
      </c>
      <c r="I51">
        <v>3752.7120639596301</v>
      </c>
      <c r="J51">
        <v>3728.90312602422</v>
      </c>
      <c r="K51">
        <v>3727.46767058663</v>
      </c>
      <c r="L51" s="5">
        <v>3747.3831832594901</v>
      </c>
      <c r="N51" s="13">
        <v>14000</v>
      </c>
      <c r="O51">
        <v>8031.8419248893497</v>
      </c>
      <c r="P51">
        <v>7526.9258049395103</v>
      </c>
      <c r="Q51">
        <v>7068.3445648625502</v>
      </c>
      <c r="R51">
        <v>6653.5213511378197</v>
      </c>
      <c r="S51">
        <v>6279.8049995067504</v>
      </c>
      <c r="T51">
        <v>5944.50177833204</v>
      </c>
      <c r="U51">
        <v>5644.9207904740697</v>
      </c>
      <c r="V51">
        <v>5384.9068076520198</v>
      </c>
      <c r="W51">
        <v>5160.7984855593104</v>
      </c>
      <c r="X51">
        <v>4966.9885730413598</v>
      </c>
      <c r="Y51" s="5">
        <v>4801.4814534251</v>
      </c>
      <c r="AA51" s="13">
        <v>14000</v>
      </c>
      <c r="AB51">
        <v>8701.3017800947491</v>
      </c>
      <c r="AC51">
        <v>8146.1820145142001</v>
      </c>
      <c r="AD51">
        <v>7639.3508791136501</v>
      </c>
      <c r="AE51">
        <v>7178.3198843059299</v>
      </c>
      <c r="AF51">
        <v>6760.4627421779696</v>
      </c>
      <c r="AG51">
        <v>6383.0546992034397</v>
      </c>
      <c r="AH51">
        <v>6043.3266746436202</v>
      </c>
      <c r="AI51">
        <v>5745.1013927706399</v>
      </c>
      <c r="AJ51">
        <v>5484.6377608595903</v>
      </c>
      <c r="AK51">
        <v>5256.0500827289097</v>
      </c>
      <c r="AL51" s="5">
        <v>5057.1695903402597</v>
      </c>
      <c r="AN51" s="13">
        <v>14000</v>
      </c>
      <c r="AO51">
        <v>9354.7624705833805</v>
      </c>
      <c r="AP51">
        <v>8751.9406614558393</v>
      </c>
      <c r="AQ51">
        <v>8199.1031221965095</v>
      </c>
      <c r="AR51">
        <v>7693.8794145287202</v>
      </c>
      <c r="AS51">
        <v>7233.6958713390904</v>
      </c>
      <c r="AT51">
        <v>6815.82270733109</v>
      </c>
      <c r="AU51">
        <v>6437.4369988767903</v>
      </c>
      <c r="AV51">
        <v>6102.39534584803</v>
      </c>
      <c r="AW51">
        <v>5806.8257603749698</v>
      </c>
      <c r="AX51">
        <v>5544.6217090833998</v>
      </c>
      <c r="AY51" s="5">
        <v>5313.4592075332903</v>
      </c>
      <c r="BA51" s="13">
        <v>14000</v>
      </c>
      <c r="BB51">
        <v>10038.460557672001</v>
      </c>
      <c r="BC51">
        <v>9388.2445008318991</v>
      </c>
      <c r="BD51">
        <v>8789.7807294780905</v>
      </c>
      <c r="BE51">
        <v>8240.8208681747801</v>
      </c>
      <c r="BF51">
        <v>7738.8483399710103</v>
      </c>
      <c r="BG51">
        <v>7281.1333147579899</v>
      </c>
      <c r="BH51">
        <v>6864.8045729388496</v>
      </c>
      <c r="BI51">
        <v>6493.7539004965001</v>
      </c>
      <c r="BJ51">
        <v>6163.9576781709102</v>
      </c>
      <c r="BK51">
        <v>5869.1212643812696</v>
      </c>
      <c r="BL51" s="5">
        <v>5606.7724451149998</v>
      </c>
      <c r="BN51" s="13">
        <v>14000</v>
      </c>
      <c r="BO51">
        <v>10700.165695986399</v>
      </c>
      <c r="BP51">
        <v>10010.891957354799</v>
      </c>
      <c r="BQ51">
        <v>9374.3289448147607</v>
      </c>
      <c r="BR51">
        <v>8788.4083978760591</v>
      </c>
      <c r="BS51">
        <v>8250.7447871061104</v>
      </c>
      <c r="BT51">
        <v>7758.6941375757197</v>
      </c>
      <c r="BU51">
        <v>7309.4304685958696</v>
      </c>
      <c r="BV51">
        <v>6908.8858701683803</v>
      </c>
      <c r="BW51">
        <v>6549.1443684059705</v>
      </c>
      <c r="BX51">
        <v>6225.74209660004</v>
      </c>
      <c r="BY51" s="5">
        <v>5936.1478031064798</v>
      </c>
      <c r="CA51" s="13">
        <v>14000</v>
      </c>
      <c r="CB51">
        <v>11404.515802079901</v>
      </c>
      <c r="CC51">
        <v>10676.655016814801</v>
      </c>
      <c r="CD51">
        <v>10002.378625178701</v>
      </c>
      <c r="CE51">
        <v>9379.8060947090908</v>
      </c>
      <c r="CF51">
        <v>8806.6898511769796</v>
      </c>
      <c r="CG51">
        <v>8280.4864311896508</v>
      </c>
      <c r="CH51">
        <v>7799.4141763958596</v>
      </c>
      <c r="CI51">
        <v>7369.4089143585898</v>
      </c>
      <c r="CJ51">
        <v>6979.8385216084698</v>
      </c>
      <c r="CK51">
        <v>6628.00126200661</v>
      </c>
      <c r="CL51" s="5">
        <v>6311.3246174036203</v>
      </c>
      <c r="CN51" s="13">
        <v>14000</v>
      </c>
      <c r="CO51">
        <v>12179.0344283141</v>
      </c>
      <c r="CP51">
        <v>11408.952656534901</v>
      </c>
      <c r="CQ51">
        <v>10693.682300636499</v>
      </c>
      <c r="CR51">
        <v>10031.5055272504</v>
      </c>
      <c r="CS51">
        <v>9420.2895063330307</v>
      </c>
      <c r="CT51">
        <v>8857.55439688757</v>
      </c>
      <c r="CU51">
        <v>8344.4106731002103</v>
      </c>
      <c r="CV51">
        <v>7881.2029637019996</v>
      </c>
      <c r="CW51">
        <v>7460.0070245630204</v>
      </c>
      <c r="CX51">
        <v>7078.0678300112704</v>
      </c>
      <c r="CY51" s="5">
        <v>6732.7449605762604</v>
      </c>
      <c r="DA51" s="13">
        <v>14000</v>
      </c>
      <c r="DB51">
        <v>13213.847135182799</v>
      </c>
      <c r="DC51">
        <v>12379.2632521463</v>
      </c>
      <c r="DD51">
        <v>11603.679382382999</v>
      </c>
      <c r="DE51">
        <v>10885.301662407001</v>
      </c>
      <c r="DF51">
        <v>10221.8755108119</v>
      </c>
      <c r="DG51">
        <v>9610.7603711820302</v>
      </c>
      <c r="DH51">
        <v>9052.8752794171705</v>
      </c>
      <c r="DI51">
        <v>8548.35153282596</v>
      </c>
      <c r="DJ51">
        <v>8089.0382716293798</v>
      </c>
      <c r="DK51">
        <v>7671.9483403824697</v>
      </c>
      <c r="DL51" s="5">
        <v>7294.2102225183198</v>
      </c>
      <c r="DN51" s="13">
        <v>14000</v>
      </c>
      <c r="DO51">
        <v>14248.6354948113</v>
      </c>
      <c r="DP51">
        <v>13349.5495361803</v>
      </c>
      <c r="DQ51">
        <v>12513.652256232401</v>
      </c>
      <c r="DR51">
        <v>11739.0737518612</v>
      </c>
      <c r="DS51">
        <v>11023.437675764701</v>
      </c>
      <c r="DT51">
        <v>10363.9427381926</v>
      </c>
      <c r="DU51">
        <v>9761.3165172529407</v>
      </c>
      <c r="DV51">
        <v>9215.4769593721794</v>
      </c>
      <c r="DW51">
        <v>8718.0465709798409</v>
      </c>
      <c r="DX51">
        <v>8265.8060508600993</v>
      </c>
      <c r="DY51" s="5">
        <v>7855.6527719034202</v>
      </c>
      <c r="EA51" s="13">
        <v>14000</v>
      </c>
      <c r="EB51">
        <v>15283.404486760301</v>
      </c>
      <c r="EC51">
        <v>14319.8164799978</v>
      </c>
      <c r="ED51">
        <v>13423.605869638899</v>
      </c>
      <c r="EE51">
        <v>12592.826705441001</v>
      </c>
      <c r="EF51">
        <v>11824.980862705201</v>
      </c>
      <c r="EG51">
        <v>11117.106304151101</v>
      </c>
      <c r="EH51">
        <v>10469.739134613999</v>
      </c>
      <c r="EI51">
        <v>9882.5839341540795</v>
      </c>
      <c r="EJ51">
        <v>9347.0365609193996</v>
      </c>
      <c r="EK51">
        <v>8859.64555507566</v>
      </c>
      <c r="EL51" s="5">
        <v>8417.0771680821908</v>
      </c>
      <c r="EN51" s="13">
        <v>14000</v>
      </c>
      <c r="EO51">
        <v>16318.157819284899</v>
      </c>
      <c r="EP51">
        <v>15290.0677859642</v>
      </c>
      <c r="EQ51">
        <v>14333.543907810499</v>
      </c>
      <c r="ER51">
        <v>13446.5641813973</v>
      </c>
      <c r="ES51">
        <v>12626.5086953685</v>
      </c>
      <c r="ET51">
        <v>11870.254653472901</v>
      </c>
      <c r="EU51">
        <v>11178.146674776501</v>
      </c>
      <c r="EV51">
        <v>10549.6759604459</v>
      </c>
      <c r="EW51">
        <v>9976.0117085860202</v>
      </c>
      <c r="EX51">
        <v>9453.4702902642603</v>
      </c>
      <c r="EY51" s="5">
        <v>8978.4868265623008</v>
      </c>
    </row>
    <row r="52" spans="1:155" x14ac:dyDescent="0.25">
      <c r="A52" s="13"/>
      <c r="L52" s="5"/>
      <c r="N52" s="13"/>
      <c r="Y52" s="5"/>
      <c r="AA52" s="13"/>
      <c r="AL52" s="5"/>
      <c r="AN52" s="13"/>
      <c r="AY52" s="5"/>
      <c r="BA52" s="13"/>
      <c r="BL52" s="5"/>
      <c r="BN52" s="13"/>
      <c r="BY52" s="5"/>
      <c r="CA52" s="13"/>
      <c r="CL52" s="5"/>
      <c r="CN52" s="13"/>
      <c r="CY52" s="5"/>
      <c r="DA52" s="13"/>
      <c r="DL52" s="5"/>
      <c r="DN52" s="13"/>
      <c r="DY52" s="5"/>
      <c r="EA52" s="13"/>
      <c r="EL52" s="5"/>
      <c r="EN52" s="13"/>
      <c r="EY52" s="5"/>
    </row>
    <row r="53" spans="1:155" x14ac:dyDescent="0.25">
      <c r="A53" s="13"/>
      <c r="L53" s="5"/>
      <c r="N53" s="13"/>
      <c r="Y53" s="5"/>
      <c r="AA53" s="13"/>
      <c r="AL53" s="5"/>
      <c r="AN53" s="13"/>
      <c r="AY53" s="5"/>
      <c r="BA53" s="13"/>
      <c r="BL53" s="5"/>
      <c r="BN53" s="13"/>
      <c r="BY53" s="5"/>
      <c r="CA53" s="13"/>
      <c r="CL53" s="5"/>
      <c r="CN53" s="13"/>
      <c r="CY53" s="5"/>
      <c r="DA53" s="13"/>
      <c r="DL53" s="5"/>
      <c r="DN53" s="13"/>
      <c r="DY53" s="5"/>
      <c r="EA53" s="13"/>
      <c r="EL53" s="5"/>
      <c r="EN53" s="13"/>
      <c r="EY53" s="5"/>
    </row>
    <row r="54" spans="1:155" x14ac:dyDescent="0.25">
      <c r="A54" s="13" t="s">
        <v>20</v>
      </c>
      <c r="B54">
        <v>0</v>
      </c>
      <c r="C54">
        <v>0.09</v>
      </c>
      <c r="D54">
        <v>0.18</v>
      </c>
      <c r="E54">
        <v>0.27</v>
      </c>
      <c r="F54">
        <v>0.36</v>
      </c>
      <c r="G54">
        <v>0.45</v>
      </c>
      <c r="H54">
        <v>0.54</v>
      </c>
      <c r="I54">
        <v>0.63</v>
      </c>
      <c r="J54">
        <v>0.72</v>
      </c>
      <c r="K54">
        <v>0.80999999999999905</v>
      </c>
      <c r="L54" s="5">
        <v>0.9</v>
      </c>
      <c r="N54" s="13" t="s">
        <v>20</v>
      </c>
      <c r="O54">
        <v>0</v>
      </c>
      <c r="P54">
        <v>0.09</v>
      </c>
      <c r="Q54">
        <v>0.18</v>
      </c>
      <c r="R54">
        <v>0.27</v>
      </c>
      <c r="S54">
        <v>0.36</v>
      </c>
      <c r="T54">
        <v>0.45</v>
      </c>
      <c r="U54">
        <v>0.54</v>
      </c>
      <c r="V54">
        <v>0.63</v>
      </c>
      <c r="W54">
        <v>0.72</v>
      </c>
      <c r="X54">
        <v>0.80999999999999905</v>
      </c>
      <c r="Y54" s="5">
        <v>0.9</v>
      </c>
      <c r="AA54" s="13" t="s">
        <v>20</v>
      </c>
      <c r="AB54">
        <v>0</v>
      </c>
      <c r="AC54">
        <v>0.09</v>
      </c>
      <c r="AD54">
        <v>0.18</v>
      </c>
      <c r="AE54">
        <v>0.27</v>
      </c>
      <c r="AF54">
        <v>0.36</v>
      </c>
      <c r="AG54">
        <v>0.45</v>
      </c>
      <c r="AH54">
        <v>0.54</v>
      </c>
      <c r="AI54">
        <v>0.63</v>
      </c>
      <c r="AJ54">
        <v>0.72</v>
      </c>
      <c r="AK54">
        <v>0.80999999999999905</v>
      </c>
      <c r="AL54" s="5">
        <v>0.9</v>
      </c>
      <c r="AN54" s="13" t="s">
        <v>20</v>
      </c>
      <c r="AO54">
        <v>0</v>
      </c>
      <c r="AP54">
        <v>0.09</v>
      </c>
      <c r="AQ54">
        <v>0.18</v>
      </c>
      <c r="AR54">
        <v>0.27</v>
      </c>
      <c r="AS54">
        <v>0.36</v>
      </c>
      <c r="AT54">
        <v>0.45</v>
      </c>
      <c r="AU54">
        <v>0.54</v>
      </c>
      <c r="AV54">
        <v>0.63</v>
      </c>
      <c r="AW54">
        <v>0.72</v>
      </c>
      <c r="AX54">
        <v>0.80999999999999905</v>
      </c>
      <c r="AY54" s="5">
        <v>0.9</v>
      </c>
      <c r="BA54" s="13" t="s">
        <v>20</v>
      </c>
      <c r="BB54">
        <v>0</v>
      </c>
      <c r="BC54">
        <v>0.09</v>
      </c>
      <c r="BD54">
        <v>0.18</v>
      </c>
      <c r="BE54">
        <v>0.27</v>
      </c>
      <c r="BF54">
        <v>0.36</v>
      </c>
      <c r="BG54">
        <v>0.45</v>
      </c>
      <c r="BH54">
        <v>0.54</v>
      </c>
      <c r="BI54">
        <v>0.63</v>
      </c>
      <c r="BJ54">
        <v>0.72</v>
      </c>
      <c r="BK54">
        <v>0.80999999999999905</v>
      </c>
      <c r="BL54" s="5">
        <v>0.9</v>
      </c>
      <c r="BN54" s="13" t="s">
        <v>20</v>
      </c>
      <c r="BO54">
        <v>0</v>
      </c>
      <c r="BP54">
        <v>0.09</v>
      </c>
      <c r="BQ54">
        <v>0.18</v>
      </c>
      <c r="BR54">
        <v>0.27</v>
      </c>
      <c r="BS54">
        <v>0.36</v>
      </c>
      <c r="BT54">
        <v>0.45</v>
      </c>
      <c r="BU54">
        <v>0.54</v>
      </c>
      <c r="BV54">
        <v>0.63</v>
      </c>
      <c r="BW54">
        <v>0.72</v>
      </c>
      <c r="BX54">
        <v>0.80999999999999905</v>
      </c>
      <c r="BY54" s="5">
        <v>0.9</v>
      </c>
      <c r="CA54" s="13" t="s">
        <v>20</v>
      </c>
      <c r="CB54">
        <v>0</v>
      </c>
      <c r="CC54">
        <v>0.09</v>
      </c>
      <c r="CD54">
        <v>0.18</v>
      </c>
      <c r="CE54">
        <v>0.27</v>
      </c>
      <c r="CF54">
        <v>0.36</v>
      </c>
      <c r="CG54">
        <v>0.45</v>
      </c>
      <c r="CH54">
        <v>0.54</v>
      </c>
      <c r="CI54">
        <v>0.63</v>
      </c>
      <c r="CJ54">
        <v>0.72</v>
      </c>
      <c r="CK54">
        <v>0.80999999999999905</v>
      </c>
      <c r="CL54" s="5">
        <v>0.9</v>
      </c>
      <c r="CN54" s="13" t="s">
        <v>20</v>
      </c>
      <c r="CO54">
        <v>0</v>
      </c>
      <c r="CP54">
        <v>0.09</v>
      </c>
      <c r="CQ54">
        <v>0.18</v>
      </c>
      <c r="CR54">
        <v>0.27</v>
      </c>
      <c r="CS54">
        <v>0.36</v>
      </c>
      <c r="CT54">
        <v>0.45</v>
      </c>
      <c r="CU54">
        <v>0.54</v>
      </c>
      <c r="CV54">
        <v>0.63</v>
      </c>
      <c r="CW54">
        <v>0.72</v>
      </c>
      <c r="CX54">
        <v>0.80999999999999905</v>
      </c>
      <c r="CY54" s="5">
        <v>0.9</v>
      </c>
      <c r="DA54" s="13" t="s">
        <v>20</v>
      </c>
      <c r="DB54">
        <v>0</v>
      </c>
      <c r="DC54">
        <v>0.09</v>
      </c>
      <c r="DD54">
        <v>0.18</v>
      </c>
      <c r="DE54">
        <v>0.27</v>
      </c>
      <c r="DF54">
        <v>0.36</v>
      </c>
      <c r="DG54">
        <v>0.45</v>
      </c>
      <c r="DH54">
        <v>0.54</v>
      </c>
      <c r="DI54">
        <v>0.63</v>
      </c>
      <c r="DJ54">
        <v>0.72</v>
      </c>
      <c r="DK54">
        <v>0.80999999999999905</v>
      </c>
      <c r="DL54" s="5">
        <v>0.9</v>
      </c>
      <c r="DN54" s="13" t="s">
        <v>20</v>
      </c>
      <c r="DO54">
        <v>0</v>
      </c>
      <c r="DP54">
        <v>0.09</v>
      </c>
      <c r="DQ54">
        <v>0.18</v>
      </c>
      <c r="DR54">
        <v>0.27</v>
      </c>
      <c r="DS54">
        <v>0.36</v>
      </c>
      <c r="DT54">
        <v>0.45</v>
      </c>
      <c r="DU54">
        <v>0.54</v>
      </c>
      <c r="DV54">
        <v>0.63</v>
      </c>
      <c r="DW54">
        <v>0.72</v>
      </c>
      <c r="DX54">
        <v>0.80999999999999905</v>
      </c>
      <c r="DY54" s="5">
        <v>0.9</v>
      </c>
      <c r="EA54" s="13" t="s">
        <v>20</v>
      </c>
      <c r="EB54">
        <v>0</v>
      </c>
      <c r="EC54">
        <v>0.09</v>
      </c>
      <c r="ED54">
        <v>0.18</v>
      </c>
      <c r="EE54">
        <v>0.27</v>
      </c>
      <c r="EF54">
        <v>0.36</v>
      </c>
      <c r="EG54">
        <v>0.45</v>
      </c>
      <c r="EH54">
        <v>0.54</v>
      </c>
      <c r="EI54">
        <v>0.63</v>
      </c>
      <c r="EJ54">
        <v>0.72</v>
      </c>
      <c r="EK54">
        <v>0.80999999999999905</v>
      </c>
      <c r="EL54" s="5">
        <v>0.9</v>
      </c>
      <c r="EN54" s="13" t="s">
        <v>20</v>
      </c>
      <c r="EO54">
        <v>0</v>
      </c>
      <c r="EP54">
        <v>0.09</v>
      </c>
      <c r="EQ54">
        <v>0.18</v>
      </c>
      <c r="ER54">
        <v>0.27</v>
      </c>
      <c r="ES54">
        <v>0.36</v>
      </c>
      <c r="ET54">
        <v>0.45</v>
      </c>
      <c r="EU54">
        <v>0.54</v>
      </c>
      <c r="EV54">
        <v>0.63</v>
      </c>
      <c r="EW54">
        <v>0.72</v>
      </c>
      <c r="EX54">
        <v>0.80999999999999905</v>
      </c>
      <c r="EY54" s="5">
        <v>0.9</v>
      </c>
    </row>
    <row r="55" spans="1:155" x14ac:dyDescent="0.25">
      <c r="A55" s="13">
        <v>0</v>
      </c>
      <c r="B55" s="7">
        <v>1.2266910504084899E-5</v>
      </c>
      <c r="C55" s="7">
        <v>1.31012521463741E-5</v>
      </c>
      <c r="D55" s="7">
        <v>1.3952496581515901E-5</v>
      </c>
      <c r="E55" s="7">
        <v>1.48104396765302E-5</v>
      </c>
      <c r="F55" s="7">
        <v>1.5665522417280601E-5</v>
      </c>
      <c r="G55" s="7">
        <v>1.6509455369170899E-5</v>
      </c>
      <c r="H55" s="7">
        <v>1.7335524884726499E-5</v>
      </c>
      <c r="I55" s="7">
        <v>1.8138631414558501E-5</v>
      </c>
      <c r="J55" s="7">
        <v>1.8915157809098699E-5</v>
      </c>
      <c r="K55" s="7">
        <v>1.9583414552314001E-5</v>
      </c>
      <c r="L55" s="14">
        <v>2.0160845639738101E-5</v>
      </c>
      <c r="N55" s="13">
        <v>0</v>
      </c>
      <c r="O55" s="7">
        <v>9.1218516726912906E-6</v>
      </c>
      <c r="P55" s="7">
        <v>9.8744812567460893E-6</v>
      </c>
      <c r="Q55" s="7">
        <v>1.06693455383273E-5</v>
      </c>
      <c r="R55" s="7">
        <v>1.15006080830538E-5</v>
      </c>
      <c r="S55" s="7">
        <v>1.23613456445531E-5</v>
      </c>
      <c r="T55" s="7">
        <v>1.32439613208151E-5</v>
      </c>
      <c r="U55" s="7">
        <v>1.4140601850257099E-5</v>
      </c>
      <c r="V55" s="7">
        <v>1.5043528916069599E-5</v>
      </c>
      <c r="W55" s="7">
        <v>1.5945417985256599E-5</v>
      </c>
      <c r="X55" s="7">
        <v>1.6741309751441901E-5</v>
      </c>
      <c r="Y55" s="14">
        <v>1.7438824540016801E-5</v>
      </c>
      <c r="AA55" s="13">
        <v>0</v>
      </c>
      <c r="AB55" s="7">
        <v>8.2384860309364207E-6</v>
      </c>
      <c r="AC55" s="7">
        <v>8.9315492771587194E-6</v>
      </c>
      <c r="AD55" s="7">
        <v>9.6673592763268108E-6</v>
      </c>
      <c r="AE55" s="7">
        <v>1.04415035040757E-5</v>
      </c>
      <c r="AF55" s="7">
        <v>1.12485221314374E-5</v>
      </c>
      <c r="AG55" s="7">
        <v>1.20822245581178E-5</v>
      </c>
      <c r="AH55" s="7">
        <v>1.2936023605718599E-5</v>
      </c>
      <c r="AI55" s="7">
        <v>1.38032451481657E-5</v>
      </c>
      <c r="AJ55" s="7">
        <v>1.46773882406983E-5</v>
      </c>
      <c r="AK55" s="7">
        <v>1.5456954258379098E-5</v>
      </c>
      <c r="AL55" s="14">
        <v>1.6146462545769499E-5</v>
      </c>
      <c r="AN55" s="13">
        <v>0</v>
      </c>
      <c r="AO55" s="7">
        <v>7.3007313934192899E-6</v>
      </c>
      <c r="AP55" s="7">
        <v>7.9236871753780204E-6</v>
      </c>
      <c r="AQ55" s="7">
        <v>8.5880703671217599E-6</v>
      </c>
      <c r="AR55" s="7">
        <v>9.2907706614729606E-6</v>
      </c>
      <c r="AS55" s="7">
        <v>1.0027748348158201E-5</v>
      </c>
      <c r="AT55" s="7">
        <v>1.0794270522365101E-5</v>
      </c>
      <c r="AU55" s="7">
        <v>1.15851692612843E-5</v>
      </c>
      <c r="AV55" s="7">
        <v>1.2395087365869001E-5</v>
      </c>
      <c r="AW55" s="7">
        <v>1.3218689743455699E-5</v>
      </c>
      <c r="AX55" s="7">
        <v>1.3959988129463699E-5</v>
      </c>
      <c r="AY55" s="14">
        <v>1.4621459569329801E-5</v>
      </c>
      <c r="BA55" s="13">
        <v>0</v>
      </c>
      <c r="BB55" s="7">
        <v>6.4502627545512203E-6</v>
      </c>
      <c r="BC55" s="7">
        <v>7.0044006323691098E-6</v>
      </c>
      <c r="BD55" s="7">
        <v>7.5973545579641104E-6</v>
      </c>
      <c r="BE55" s="7">
        <v>8.2270267639107603E-6</v>
      </c>
      <c r="BF55" s="7">
        <v>8.8904084394874093E-6</v>
      </c>
      <c r="BG55" s="7">
        <v>9.5836929296760605E-6</v>
      </c>
      <c r="BH55" s="7">
        <v>1.0303171145748801E-5</v>
      </c>
      <c r="BI55" s="7">
        <v>1.10447031534894E-5</v>
      </c>
      <c r="BJ55" s="7">
        <v>1.18041132849831E-5</v>
      </c>
      <c r="BK55" s="7">
        <v>1.2492803750728999E-5</v>
      </c>
      <c r="BL55" s="14">
        <v>1.31120116735726E-5</v>
      </c>
      <c r="BN55" s="13">
        <v>0</v>
      </c>
      <c r="BO55" s="7">
        <v>6.1231043115315597E-6</v>
      </c>
      <c r="BP55" s="7">
        <v>6.6445525207644299E-6</v>
      </c>
      <c r="BQ55" s="7">
        <v>7.2030821186005102E-6</v>
      </c>
      <c r="BR55" s="7">
        <v>7.7970906049832397E-6</v>
      </c>
      <c r="BS55" s="7">
        <v>8.4242919807694397E-6</v>
      </c>
      <c r="BT55" s="7">
        <v>9.0818659465687099E-6</v>
      </c>
      <c r="BU55" s="7">
        <v>9.7666275848696105E-6</v>
      </c>
      <c r="BV55" s="7">
        <v>1.04751935515626E-5</v>
      </c>
      <c r="BW55" s="7">
        <v>1.1204127760905199E-5</v>
      </c>
      <c r="BX55" s="7">
        <v>1.18556829486169E-5</v>
      </c>
      <c r="BY55" s="14">
        <v>1.24526461712024E-5</v>
      </c>
      <c r="CA55" s="13">
        <v>0</v>
      </c>
      <c r="CB55" s="7">
        <v>5.9984134980799697E-6</v>
      </c>
      <c r="CC55" s="7">
        <v>6.5024038393156399E-6</v>
      </c>
      <c r="CD55" s="7">
        <v>7.0420081562217397E-6</v>
      </c>
      <c r="CE55" s="7">
        <v>7.6158376036354697E-6</v>
      </c>
      <c r="CF55" s="7">
        <v>8.2219197252938504E-6</v>
      </c>
      <c r="CG55" s="7">
        <v>8.8578328532228499E-6</v>
      </c>
      <c r="CH55" s="7">
        <v>9.5208508548522494E-6</v>
      </c>
      <c r="CI55" s="7">
        <v>1.0208080528363799E-5</v>
      </c>
      <c r="CJ55" s="7">
        <v>1.09165799794896E-5</v>
      </c>
      <c r="CK55" s="7">
        <v>1.1533197498740199E-5</v>
      </c>
      <c r="CL55" s="14">
        <v>1.21140931189224E-5</v>
      </c>
      <c r="CN55" s="13">
        <v>0</v>
      </c>
      <c r="CO55" s="7">
        <v>0</v>
      </c>
      <c r="CP55" s="7">
        <v>0</v>
      </c>
      <c r="CQ55" s="7">
        <v>0</v>
      </c>
      <c r="CR55" s="7">
        <v>0</v>
      </c>
      <c r="CS55" s="7">
        <v>0</v>
      </c>
      <c r="CT55" s="7">
        <v>8.7059163126174292E-6</v>
      </c>
      <c r="CU55" s="7">
        <v>9.3285986314100704E-6</v>
      </c>
      <c r="CV55" s="7">
        <v>9.9807329311095698E-6</v>
      </c>
      <c r="CW55" s="7">
        <v>1.06463404479044E-5</v>
      </c>
      <c r="CX55" s="7">
        <v>1.12287240587924E-5</v>
      </c>
      <c r="CY55" s="14">
        <v>1.1783302571443E-5</v>
      </c>
      <c r="DA55" s="13">
        <v>0</v>
      </c>
      <c r="DB55">
        <v>0</v>
      </c>
      <c r="DC55">
        <v>0</v>
      </c>
      <c r="DD55">
        <v>0</v>
      </c>
      <c r="DE55">
        <v>0</v>
      </c>
      <c r="DF55" s="7">
        <v>0</v>
      </c>
      <c r="DG55" s="7">
        <v>8.6536855285234196E-6</v>
      </c>
      <c r="DH55" s="7">
        <v>9.2711075286074999E-6</v>
      </c>
      <c r="DI55" s="7">
        <v>9.9171626329960494E-6</v>
      </c>
      <c r="DJ55" s="7">
        <v>1.05769024310856E-5</v>
      </c>
      <c r="DK55" s="7">
        <v>1.1160628128761999E-5</v>
      </c>
      <c r="DL55" s="14">
        <v>1.17191684485858E-5</v>
      </c>
      <c r="DN55" s="13">
        <v>0</v>
      </c>
      <c r="DO55">
        <v>0</v>
      </c>
      <c r="DP55">
        <v>0</v>
      </c>
      <c r="DQ55">
        <v>0</v>
      </c>
      <c r="DR55">
        <v>0</v>
      </c>
      <c r="DS55" s="7">
        <v>0</v>
      </c>
      <c r="DT55" s="7">
        <v>8.6084729738454608E-6</v>
      </c>
      <c r="DU55" s="7">
        <v>9.2213110683260103E-6</v>
      </c>
      <c r="DV55" s="7">
        <v>9.8620596833778601E-6</v>
      </c>
      <c r="DW55" s="7">
        <v>1.0516652529789401E-5</v>
      </c>
      <c r="DX55" s="7">
        <v>1.11014212512232E-5</v>
      </c>
      <c r="DY55" s="14">
        <v>1.16632714234017E-5</v>
      </c>
      <c r="EA55" s="13">
        <v>0</v>
      </c>
      <c r="EB55">
        <v>0</v>
      </c>
      <c r="EC55">
        <v>0</v>
      </c>
      <c r="ED55">
        <v>0</v>
      </c>
      <c r="EE55">
        <v>0</v>
      </c>
      <c r="EF55" s="7">
        <v>0</v>
      </c>
      <c r="EG55" s="7">
        <v>8.5689525617456192E-6</v>
      </c>
      <c r="EH55" s="7">
        <v>9.1777607602613702E-6</v>
      </c>
      <c r="EI55" s="7">
        <v>9.8138373676031803E-6</v>
      </c>
      <c r="EJ55" s="7">
        <v>1.04638796256697E-5</v>
      </c>
      <c r="EK55" s="7">
        <v>1.1049469008428799E-5</v>
      </c>
      <c r="EL55" s="14">
        <v>1.1614119951111201E-5</v>
      </c>
      <c r="EN55" s="13">
        <v>0</v>
      </c>
      <c r="EO55">
        <v>0</v>
      </c>
      <c r="EP55">
        <v>0</v>
      </c>
      <c r="EQ55">
        <v>0</v>
      </c>
      <c r="ER55">
        <v>0</v>
      </c>
      <c r="ES55" s="7">
        <v>0</v>
      </c>
      <c r="ET55" s="7">
        <v>8.5341126113404694E-6</v>
      </c>
      <c r="EU55" s="7">
        <v>9.1393503317758793E-6</v>
      </c>
      <c r="EV55" s="7">
        <v>9.7712822345493607E-6</v>
      </c>
      <c r="EW55" s="7">
        <v>1.0417272772336801E-5</v>
      </c>
      <c r="EX55" s="7">
        <v>1.10035146365942E-5</v>
      </c>
      <c r="EY55" s="14">
        <v>1.1570562176871799E-5</v>
      </c>
    </row>
    <row r="56" spans="1:155" x14ac:dyDescent="0.25">
      <c r="A56" s="13">
        <v>1400</v>
      </c>
      <c r="B56" s="7">
        <v>1.22525792763657E-5</v>
      </c>
      <c r="C56" s="7">
        <v>1.30670718315257E-5</v>
      </c>
      <c r="D56" s="7">
        <v>1.38971927995154E-5</v>
      </c>
      <c r="E56" s="7">
        <v>1.47332546868568E-5</v>
      </c>
      <c r="F56" s="7">
        <v>1.5566199278048899E-5</v>
      </c>
      <c r="G56" s="7">
        <v>1.6388176376106299E-5</v>
      </c>
      <c r="H56" s="7">
        <v>1.7192828603099099E-5</v>
      </c>
      <c r="I56" s="7">
        <v>1.7975327328496702E-5</v>
      </c>
      <c r="J56" s="7">
        <v>1.87322489825265E-5</v>
      </c>
      <c r="K56" s="7">
        <v>1.9372195278786898E-5</v>
      </c>
      <c r="L56" s="14">
        <v>1.99409968683433E-5</v>
      </c>
      <c r="N56" s="13">
        <v>1400</v>
      </c>
      <c r="O56" s="7">
        <v>9.1623180413518092E-6</v>
      </c>
      <c r="P56" s="7">
        <v>9.9023071896438405E-6</v>
      </c>
      <c r="Q56" s="7">
        <v>1.06829778625043E-5</v>
      </c>
      <c r="R56" s="7">
        <v>1.1498819202890701E-5</v>
      </c>
      <c r="S56" s="7">
        <v>1.2343287053983401E-5</v>
      </c>
      <c r="T56" s="7">
        <v>1.3209175821846299E-5</v>
      </c>
      <c r="U56" s="7">
        <v>1.4088999122259999E-5</v>
      </c>
      <c r="V56" s="7">
        <v>1.49753341892831E-5</v>
      </c>
      <c r="W56" s="7">
        <v>1.58611047725038E-5</v>
      </c>
      <c r="X56" s="7">
        <v>1.6632475691375101E-5</v>
      </c>
      <c r="Y56" s="14">
        <v>1.73301296057212E-5</v>
      </c>
      <c r="AA56" s="13">
        <v>1400</v>
      </c>
      <c r="AB56" s="7">
        <v>8.2689347593949504E-6</v>
      </c>
      <c r="AC56" s="7">
        <v>8.9495416983023407E-6</v>
      </c>
      <c r="AD56" s="7">
        <v>9.6712614029526194E-6</v>
      </c>
      <c r="AE56" s="7">
        <v>1.04299422218859E-5</v>
      </c>
      <c r="AF56" s="7">
        <v>1.12204461785386E-5</v>
      </c>
      <c r="AG56" s="7">
        <v>1.20369322933346E-5</v>
      </c>
      <c r="AH56" s="7">
        <v>1.2873159062921301E-5</v>
      </c>
      <c r="AI56" s="7">
        <v>1.37227685715909E-5</v>
      </c>
      <c r="AJ56" s="7">
        <v>1.45795290685015E-5</v>
      </c>
      <c r="AK56" s="7">
        <v>1.5334219287162199E-5</v>
      </c>
      <c r="AL56" s="14">
        <v>1.6023340823010001E-5</v>
      </c>
      <c r="AN56" s="13">
        <v>1400</v>
      </c>
      <c r="AO56" s="7">
        <v>7.3211829588253799E-6</v>
      </c>
      <c r="AP56" s="7">
        <v>7.9320862500758405E-6</v>
      </c>
      <c r="AQ56" s="7">
        <v>8.5827403492506995E-6</v>
      </c>
      <c r="AR56" s="7">
        <v>9.2702226251986606E-6</v>
      </c>
      <c r="AS56" s="7">
        <v>9.9907418345754893E-6</v>
      </c>
      <c r="AT56" s="7">
        <v>1.0739849302166199E-5</v>
      </c>
      <c r="AU56" s="7">
        <v>1.1512671764010299E-5</v>
      </c>
      <c r="AV56" s="7">
        <v>1.2304135440710801E-5</v>
      </c>
      <c r="AW56" s="7">
        <v>1.31091612698051E-5</v>
      </c>
      <c r="AX56" s="7">
        <v>1.3825335895370401E-5</v>
      </c>
      <c r="AY56" s="14">
        <v>1.44853875338608E-5</v>
      </c>
      <c r="BA56" s="13">
        <v>1400</v>
      </c>
      <c r="BB56" s="7">
        <v>6.4637708635512699E-6</v>
      </c>
      <c r="BC56" s="7">
        <v>7.0066111025984701E-6</v>
      </c>
      <c r="BD56" s="7">
        <v>7.5865368428192898E-6</v>
      </c>
      <c r="BE56" s="7">
        <v>8.2015288993269904E-6</v>
      </c>
      <c r="BF56" s="7">
        <v>8.8488371977963897E-6</v>
      </c>
      <c r="BG56" s="7">
        <v>9.5251430913556499E-6</v>
      </c>
      <c r="BH56" s="7">
        <v>1.0226742140225599E-5</v>
      </c>
      <c r="BI56" s="7">
        <v>1.09497224561191E-5</v>
      </c>
      <c r="BJ56" s="7">
        <v>1.1690121335613199E-5</v>
      </c>
      <c r="BK56" s="7">
        <v>1.2354164502781699E-5</v>
      </c>
      <c r="BL56" s="14">
        <v>1.2971012563107799E-5</v>
      </c>
      <c r="BN56" s="13">
        <v>1400</v>
      </c>
      <c r="BO56" s="7">
        <v>6.1319528250220103E-6</v>
      </c>
      <c r="BP56" s="7">
        <v>6.6424197042105703E-6</v>
      </c>
      <c r="BQ56" s="7">
        <v>7.1883662165460897E-6</v>
      </c>
      <c r="BR56" s="7">
        <v>7.7682789530839503E-6</v>
      </c>
      <c r="BS56" s="7">
        <v>8.3800081534677092E-6</v>
      </c>
      <c r="BT56" s="7">
        <v>9.0209013265223392E-6</v>
      </c>
      <c r="BU56" s="7">
        <v>9.6879563079607499E-6</v>
      </c>
      <c r="BV56" s="7">
        <v>1.0377972633180701E-5</v>
      </c>
      <c r="BW56" s="7">
        <v>1.1087685815005599E-5</v>
      </c>
      <c r="BX56" s="7">
        <v>1.1715353754609501E-5</v>
      </c>
      <c r="BY56" s="14">
        <v>1.23092353305688E-5</v>
      </c>
      <c r="CA56" s="13">
        <v>1400</v>
      </c>
      <c r="CB56" s="7">
        <v>6.0013076312302997E-6</v>
      </c>
      <c r="CC56" s="7">
        <v>6.4940927592455403E-6</v>
      </c>
      <c r="CD56" s="7">
        <v>7.02099621961756E-6</v>
      </c>
      <c r="CE56" s="7">
        <v>7.58072649429612E-6</v>
      </c>
      <c r="CF56" s="7">
        <v>8.1714364282132099E-6</v>
      </c>
      <c r="CG56" s="7">
        <v>8.7908433362112698E-6</v>
      </c>
      <c r="CH56" s="7">
        <v>9.4363622514491108E-6</v>
      </c>
      <c r="CI56" s="7">
        <v>1.0105235081000201E-5</v>
      </c>
      <c r="CJ56" s="7">
        <v>1.0785680994543301E-5</v>
      </c>
      <c r="CK56" s="7">
        <v>1.13907584309003E-5</v>
      </c>
      <c r="CL56" s="14">
        <v>1.19700776903504E-5</v>
      </c>
      <c r="CN56" s="13">
        <v>1400</v>
      </c>
      <c r="CO56" s="7">
        <v>0</v>
      </c>
      <c r="CP56" s="7">
        <v>0</v>
      </c>
      <c r="CQ56" s="7">
        <v>0</v>
      </c>
      <c r="CR56" s="7">
        <v>7.45528963398125E-6</v>
      </c>
      <c r="CS56" s="7">
        <v>8.0141738669422396E-6</v>
      </c>
      <c r="CT56" s="7">
        <v>8.6035103300712794E-6</v>
      </c>
      <c r="CU56" s="7">
        <v>9.2195394544222194E-6</v>
      </c>
      <c r="CV56" s="7">
        <v>9.8594781757030402E-6</v>
      </c>
      <c r="CW56" s="7">
        <v>1.0498548006180201E-5</v>
      </c>
      <c r="CX56" s="7">
        <v>1.10779534679837E-5</v>
      </c>
      <c r="CY56" s="14">
        <v>1.16340156033226E-5</v>
      </c>
      <c r="DA56" s="13">
        <v>1400</v>
      </c>
      <c r="DB56" s="7">
        <v>0</v>
      </c>
      <c r="DC56" s="7">
        <v>0</v>
      </c>
      <c r="DD56" s="7">
        <v>0</v>
      </c>
      <c r="DE56" s="7">
        <v>7.4200691275288999E-6</v>
      </c>
      <c r="DF56" s="7">
        <v>7.9747466352714503E-6</v>
      </c>
      <c r="DG56" s="7">
        <v>8.5592744339168694E-6</v>
      </c>
      <c r="DH56" s="7">
        <v>9.1700171772886293E-6</v>
      </c>
      <c r="DI56" s="7">
        <v>9.8042319104919694E-6</v>
      </c>
      <c r="DJ56" s="7">
        <v>1.04388377049547E-5</v>
      </c>
      <c r="DK56" s="7">
        <v>1.10192076945162E-5</v>
      </c>
      <c r="DL56" s="14">
        <v>1.15785660656873E-5</v>
      </c>
      <c r="DN56" s="13">
        <v>1400</v>
      </c>
      <c r="DO56" s="7">
        <v>0</v>
      </c>
      <c r="DP56" s="7">
        <v>0</v>
      </c>
      <c r="DQ56" s="7">
        <v>0</v>
      </c>
      <c r="DR56" s="7">
        <v>7.38964112976045E-6</v>
      </c>
      <c r="DS56" s="7">
        <v>7.9406789770430195E-6</v>
      </c>
      <c r="DT56" s="7">
        <v>8.5210402637923107E-6</v>
      </c>
      <c r="DU56" s="7">
        <v>9.1271938890480892E-6</v>
      </c>
      <c r="DV56" s="7">
        <v>9.7564284207981893E-6</v>
      </c>
      <c r="DW56" s="7">
        <v>1.0387119149465401E-5</v>
      </c>
      <c r="DX56" s="7">
        <v>1.09682324145744E-5</v>
      </c>
      <c r="DY56" s="14">
        <v>1.1530348532464199E-5</v>
      </c>
      <c r="EA56" s="13">
        <v>1400</v>
      </c>
      <c r="EB56" s="7">
        <v>0</v>
      </c>
      <c r="EC56" s="7">
        <v>0</v>
      </c>
      <c r="ED56" s="7">
        <v>0</v>
      </c>
      <c r="EE56" s="7">
        <v>7.3630893864210297E-6</v>
      </c>
      <c r="EF56" s="7">
        <v>7.9109472001796007E-6</v>
      </c>
      <c r="EG56" s="7">
        <v>8.48766355568315E-6</v>
      </c>
      <c r="EH56" s="7">
        <v>9.0897959731293905E-6</v>
      </c>
      <c r="EI56" s="7">
        <v>9.7146581258340598E-6</v>
      </c>
      <c r="EJ56" s="7">
        <v>1.0341888071102501E-5</v>
      </c>
      <c r="EK56" s="7">
        <v>1.0923581135455599E-5</v>
      </c>
      <c r="EL56" s="14">
        <v>1.14880344918391E-5</v>
      </c>
      <c r="EN56" s="13">
        <v>1400</v>
      </c>
      <c r="EO56" s="7">
        <v>0</v>
      </c>
      <c r="EP56" s="7">
        <v>0</v>
      </c>
      <c r="EQ56" s="7">
        <v>0</v>
      </c>
      <c r="ER56" s="7">
        <v>7.3397172933700799E-6</v>
      </c>
      <c r="ES56" s="7">
        <v>7.88477279434065E-6</v>
      </c>
      <c r="ET56" s="7">
        <v>8.4582736321071607E-6</v>
      </c>
      <c r="EU56" s="7">
        <v>9.0568535169520506E-6</v>
      </c>
      <c r="EV56" s="7">
        <v>9.6778463470490004E-6</v>
      </c>
      <c r="EW56" s="7">
        <v>1.03019955308276E-5</v>
      </c>
      <c r="EX56" s="7">
        <v>1.0884145488935801E-5</v>
      </c>
      <c r="EY56" s="14">
        <v>1.14506021066304E-5</v>
      </c>
    </row>
    <row r="57" spans="1:155" x14ac:dyDescent="0.25">
      <c r="A57" s="13">
        <v>2800</v>
      </c>
      <c r="B57" s="7">
        <v>1.22366308841323E-5</v>
      </c>
      <c r="C57" s="7">
        <v>1.30313030402253E-5</v>
      </c>
      <c r="D57" s="7">
        <v>1.3840391733264001E-5</v>
      </c>
      <c r="E57" s="7">
        <v>1.4654713048178E-5</v>
      </c>
      <c r="F57" s="7">
        <v>1.54656945323754E-5</v>
      </c>
      <c r="G57" s="7">
        <v>1.62659106089953E-5</v>
      </c>
      <c r="H57" s="7">
        <v>1.7049347225050401E-5</v>
      </c>
      <c r="I57" s="7">
        <v>1.7811435846158998E-5</v>
      </c>
      <c r="J57" s="7">
        <v>1.8548937875011099E-5</v>
      </c>
      <c r="K57" s="7">
        <v>1.9161785351264101E-5</v>
      </c>
      <c r="L57" s="14">
        <v>1.97217543917422E-5</v>
      </c>
      <c r="N57" s="13">
        <v>2800</v>
      </c>
      <c r="O57" s="7">
        <v>9.2063508398060303E-6</v>
      </c>
      <c r="P57" s="7">
        <v>9.9341137955075494E-6</v>
      </c>
      <c r="Q57" s="7">
        <v>1.07010860034045E-5</v>
      </c>
      <c r="R57" s="7">
        <v>1.15020689027686E-5</v>
      </c>
      <c r="S57" s="7">
        <v>1.23308815418271E-5</v>
      </c>
      <c r="T57" s="7">
        <v>1.31806942508891E-5</v>
      </c>
      <c r="U57" s="7">
        <v>1.4044374826104601E-5</v>
      </c>
      <c r="V57" s="7">
        <v>1.49148069996605E-5</v>
      </c>
      <c r="W57" s="7">
        <v>1.5785157317986199E-5</v>
      </c>
      <c r="X57" s="7">
        <v>1.65347008700861E-5</v>
      </c>
      <c r="Y57" s="14">
        <v>1.7232456171508499E-5</v>
      </c>
      <c r="AA57" s="13">
        <v>2800</v>
      </c>
      <c r="AB57" s="7">
        <v>8.3021946517796101E-6</v>
      </c>
      <c r="AC57" s="7">
        <v>8.9707383839840104E-6</v>
      </c>
      <c r="AD57" s="7">
        <v>9.6788419489160302E-6</v>
      </c>
      <c r="AE57" s="7">
        <v>1.04226021307475E-5</v>
      </c>
      <c r="AF57" s="7">
        <v>1.1197186938877501E-5</v>
      </c>
      <c r="AG57" s="7">
        <v>1.1997088592349E-5</v>
      </c>
      <c r="AH57" s="7">
        <v>1.2816396639790599E-5</v>
      </c>
      <c r="AI57" s="7">
        <v>1.3649057987080701E-5</v>
      </c>
      <c r="AJ57" s="7">
        <v>1.4489102451037599E-5</v>
      </c>
      <c r="AK57" s="7">
        <v>1.52216654630083E-5</v>
      </c>
      <c r="AL57" s="14">
        <v>1.5910147992388901E-5</v>
      </c>
      <c r="AN57" s="13">
        <v>2800</v>
      </c>
      <c r="AO57" s="7">
        <v>7.3439363392209603E-6</v>
      </c>
      <c r="AP57" s="7">
        <v>7.9431820381974094E-6</v>
      </c>
      <c r="AQ57" s="7">
        <v>8.5805849415539705E-6</v>
      </c>
      <c r="AR57" s="7">
        <v>9.2533994608999602E-6</v>
      </c>
      <c r="AS57" s="7">
        <v>9.9580681128239004E-6</v>
      </c>
      <c r="AT57" s="7">
        <v>1.0690410072461799E-5</v>
      </c>
      <c r="AU57" s="7">
        <v>1.14458308902539E-5</v>
      </c>
      <c r="AV57" s="7">
        <v>1.22195265061921E-5</v>
      </c>
      <c r="AW57" s="7">
        <v>1.30066632524229E-5</v>
      </c>
      <c r="AX57" s="7">
        <v>1.3700493864209E-5</v>
      </c>
      <c r="AY57" s="14">
        <v>1.43586812378238E-5</v>
      </c>
      <c r="BA57" s="13">
        <v>2800</v>
      </c>
      <c r="BB57" s="7">
        <v>6.4789588694394101E-6</v>
      </c>
      <c r="BC57" s="7">
        <v>7.0108758715909998E-6</v>
      </c>
      <c r="BD57" s="7">
        <v>7.5783170399472196E-6</v>
      </c>
      <c r="BE57" s="7">
        <v>8.1793788346098096E-6</v>
      </c>
      <c r="BF57" s="7">
        <v>8.8114770304639303E-6</v>
      </c>
      <c r="BG57" s="7">
        <v>9.4714921800061197E-6</v>
      </c>
      <c r="BH57" s="7">
        <v>1.01559345245831E-5</v>
      </c>
      <c r="BI57" s="7">
        <v>1.0861106373352301E-5</v>
      </c>
      <c r="BJ57" s="7">
        <v>1.15832462743073E-5</v>
      </c>
      <c r="BK57" s="7">
        <v>1.2225412913873501E-5</v>
      </c>
      <c r="BL57" s="14">
        <v>1.2839348180476199E-5</v>
      </c>
      <c r="BN57" s="13">
        <v>2800</v>
      </c>
      <c r="BO57" s="7">
        <v>6.1431271964203398E-6</v>
      </c>
      <c r="BP57" s="7">
        <v>6.6430882513981697E-6</v>
      </c>
      <c r="BQ57" s="7">
        <v>7.1770130443443599E-6</v>
      </c>
      <c r="BR57" s="7">
        <v>7.7434687992282496E-6</v>
      </c>
      <c r="BS57" s="7">
        <v>8.3404298566718298E-6</v>
      </c>
      <c r="BT57" s="7">
        <v>8.9653975540091996E-6</v>
      </c>
      <c r="BU57" s="7">
        <v>9.6155384330776497E-6</v>
      </c>
      <c r="BV57" s="7">
        <v>1.0287822157112E-5</v>
      </c>
      <c r="BW57" s="7">
        <v>1.09706248845986E-5</v>
      </c>
      <c r="BX57" s="7">
        <v>1.1585189199941199E-5</v>
      </c>
      <c r="BY57" s="14">
        <v>1.21760966111226E-5</v>
      </c>
      <c r="CA57" s="13">
        <v>2800</v>
      </c>
      <c r="CB57" s="7">
        <v>6.0075668604977E-6</v>
      </c>
      <c r="CC57" s="7">
        <v>6.4898095912190197E-6</v>
      </c>
      <c r="CD57" s="7">
        <v>7.0047390161571002E-6</v>
      </c>
      <c r="CE57" s="7">
        <v>7.5511435572803204E-6</v>
      </c>
      <c r="CF57" s="7">
        <v>8.1272869063382497E-6</v>
      </c>
      <c r="CG57" s="7">
        <v>8.7310151518092692E-6</v>
      </c>
      <c r="CH57" s="7">
        <v>9.3598781872430008E-6</v>
      </c>
      <c r="CI57" s="7">
        <v>1.0011249515543001E-5</v>
      </c>
      <c r="CJ57" s="7">
        <v>1.0662604772407701E-5</v>
      </c>
      <c r="CK57" s="7">
        <v>1.1260635594151501E-5</v>
      </c>
      <c r="CL57" s="14">
        <v>1.1837535303189899E-5</v>
      </c>
      <c r="CN57" s="13">
        <v>2800</v>
      </c>
      <c r="CO57" s="7">
        <v>5.9022671811317997E-6</v>
      </c>
      <c r="CP57" s="7">
        <v>6.3704532558776699E-6</v>
      </c>
      <c r="CQ57" s="7">
        <v>6.8675227400865098E-6</v>
      </c>
      <c r="CR57" s="7">
        <v>7.3929393602829603E-6</v>
      </c>
      <c r="CS57" s="7">
        <v>7.9458606714340305E-6</v>
      </c>
      <c r="CT57" s="7">
        <v>8.5248996733500299E-6</v>
      </c>
      <c r="CU57" s="7">
        <v>9.1282387257305895E-6</v>
      </c>
      <c r="CV57" s="7">
        <v>9.7537948463047005E-6</v>
      </c>
      <c r="CW57" s="7">
        <v>1.0368335847293401E-5</v>
      </c>
      <c r="CX57" s="7">
        <v>1.09431991541746E-5</v>
      </c>
      <c r="CY57" s="14">
        <v>1.1498982963592701E-5</v>
      </c>
      <c r="DA57" s="13">
        <v>2800</v>
      </c>
      <c r="DB57" s="7">
        <v>5.8840867096840503E-6</v>
      </c>
      <c r="DC57" s="7">
        <v>6.3488037298345396E-6</v>
      </c>
      <c r="DD57" s="7">
        <v>6.8422036546095904E-6</v>
      </c>
      <c r="DE57" s="7">
        <v>7.3637124808557496E-6</v>
      </c>
      <c r="DF57" s="7">
        <v>7.9124408181065706E-6</v>
      </c>
      <c r="DG57" s="7">
        <v>8.4869698800475306E-6</v>
      </c>
      <c r="DH57" s="7">
        <v>9.0854642279631896E-6</v>
      </c>
      <c r="DI57" s="7">
        <v>9.7058319357636102E-6</v>
      </c>
      <c r="DJ57" s="7">
        <v>1.0317187072963401E-5</v>
      </c>
      <c r="DK57" s="7">
        <v>1.08927824993463E-5</v>
      </c>
      <c r="DL57" s="14">
        <v>1.14513484881497E-5</v>
      </c>
      <c r="DN57" s="13">
        <v>2800</v>
      </c>
      <c r="DO57" s="7">
        <v>5.8683910970490701E-6</v>
      </c>
      <c r="DP57" s="7">
        <v>6.3301212303966603E-6</v>
      </c>
      <c r="DQ57" s="7">
        <v>6.82036026672023E-6</v>
      </c>
      <c r="DR57" s="7">
        <v>7.3385001080322797E-6</v>
      </c>
      <c r="DS57" s="7">
        <v>7.8836092557615999E-6</v>
      </c>
      <c r="DT57" s="7">
        <v>8.4542396788549904E-6</v>
      </c>
      <c r="DU57" s="7">
        <v>9.0485384666038695E-6</v>
      </c>
      <c r="DV57" s="7">
        <v>9.6644035290913006E-6</v>
      </c>
      <c r="DW57" s="7">
        <v>1.0272962278321E-5</v>
      </c>
      <c r="DX57" s="7">
        <v>1.0849121340969899E-5</v>
      </c>
      <c r="DY57" s="14">
        <v>1.14100198323088E-5</v>
      </c>
      <c r="EA57" s="13">
        <v>2800</v>
      </c>
      <c r="EB57" s="7">
        <v>5.8547033195767802E-6</v>
      </c>
      <c r="EC57" s="7">
        <v>6.3138347266661901E-6</v>
      </c>
      <c r="ED57" s="7">
        <v>6.8013226127194298E-6</v>
      </c>
      <c r="EE57" s="7">
        <v>7.3165280020048703E-6</v>
      </c>
      <c r="EF57" s="7">
        <v>7.8584814852188893E-6</v>
      </c>
      <c r="EG57" s="7">
        <v>8.4257081646283308E-6</v>
      </c>
      <c r="EH57" s="7">
        <v>9.0163382927110502E-6</v>
      </c>
      <c r="EI57" s="7">
        <v>9.6282590500751904E-6</v>
      </c>
      <c r="EJ57" s="7">
        <v>1.02343443154619E-5</v>
      </c>
      <c r="EK57" s="7">
        <v>1.0810942870008701E-5</v>
      </c>
      <c r="EL57" s="14">
        <v>1.1373822408526701E-5</v>
      </c>
      <c r="EN57" s="13">
        <v>2800</v>
      </c>
      <c r="EO57" s="7">
        <v>5.8426611471222503E-6</v>
      </c>
      <c r="EP57" s="7">
        <v>6.2995109306703301E-6</v>
      </c>
      <c r="EQ57" s="7">
        <v>6.7845825697435602E-6</v>
      </c>
      <c r="ER57" s="7">
        <v>7.2972090460032604E-6</v>
      </c>
      <c r="ES57" s="7">
        <v>7.8363866845074503E-6</v>
      </c>
      <c r="ET57" s="7">
        <v>8.40061590140129E-6</v>
      </c>
      <c r="EU57" s="7">
        <v>8.9880108995515904E-6</v>
      </c>
      <c r="EV57" s="7">
        <v>9.5964479703641093E-6</v>
      </c>
      <c r="EW57" s="7">
        <v>1.02003302643119E-5</v>
      </c>
      <c r="EX57" s="7">
        <v>1.0777275186639599E-5</v>
      </c>
      <c r="EY57" s="14">
        <v>1.13418563328353E-5</v>
      </c>
    </row>
    <row r="58" spans="1:155" x14ac:dyDescent="0.25">
      <c r="A58" s="13">
        <v>4200</v>
      </c>
      <c r="B58" s="7">
        <v>1.2219039868580499E-5</v>
      </c>
      <c r="C58" s="7">
        <v>1.29939189851731E-5</v>
      </c>
      <c r="D58" s="7">
        <v>1.37820636164147E-5</v>
      </c>
      <c r="E58" s="7">
        <v>1.4574780298753499E-5</v>
      </c>
      <c r="F58" s="7">
        <v>1.5363967487372099E-5</v>
      </c>
      <c r="G58" s="7">
        <v>1.6142609948486201E-5</v>
      </c>
      <c r="H58" s="7">
        <v>1.6905024429819399E-5</v>
      </c>
      <c r="I58" s="7">
        <v>1.7646892098799898E-5</v>
      </c>
      <c r="J58" s="7">
        <v>1.8352840684011402E-5</v>
      </c>
      <c r="K58" s="7">
        <v>1.8952073586779002E-5</v>
      </c>
      <c r="L58" s="14">
        <v>1.9503009031932001E-5</v>
      </c>
      <c r="N58" s="13">
        <v>4200</v>
      </c>
      <c r="O58" s="7">
        <v>9.2541908255262805E-6</v>
      </c>
      <c r="P58" s="7">
        <v>9.9701477640934206E-6</v>
      </c>
      <c r="Q58" s="7">
        <v>1.0723920714656601E-5</v>
      </c>
      <c r="R58" s="7">
        <v>1.15106105391268E-5</v>
      </c>
      <c r="S58" s="7">
        <v>1.23243842932183E-5</v>
      </c>
      <c r="T58" s="7">
        <v>1.31587736807943E-5</v>
      </c>
      <c r="U58" s="7">
        <v>1.40069888977216E-5</v>
      </c>
      <c r="V58" s="7">
        <v>1.4862212118140701E-5</v>
      </c>
      <c r="W58" s="7">
        <v>1.5703916810016101E-5</v>
      </c>
      <c r="X58" s="7">
        <v>1.6448170911409498E-5</v>
      </c>
      <c r="Y58" s="14">
        <v>1.7146030289207799E-5</v>
      </c>
      <c r="AA58" s="13">
        <v>4200</v>
      </c>
      <c r="AB58" s="7">
        <v>8.3384068436682404E-6</v>
      </c>
      <c r="AC58" s="7">
        <v>8.9952777810733893E-6</v>
      </c>
      <c r="AD58" s="7">
        <v>9.6902339588730696E-6</v>
      </c>
      <c r="AE58" s="7">
        <v>1.04196087347089E-5</v>
      </c>
      <c r="AF58" s="7">
        <v>1.1178861108298801E-5</v>
      </c>
      <c r="AG58" s="7">
        <v>1.1962801061462401E-5</v>
      </c>
      <c r="AH58" s="7">
        <v>1.2765835551109E-5</v>
      </c>
      <c r="AI58" s="7">
        <v>1.35822058396974E-5</v>
      </c>
      <c r="AJ58" s="7">
        <v>1.4393341910188E-5</v>
      </c>
      <c r="AK58" s="7">
        <v>1.51192388269068E-5</v>
      </c>
      <c r="AL58" s="14">
        <v>1.5806863457114799E-5</v>
      </c>
      <c r="AN58" s="13">
        <v>4200</v>
      </c>
      <c r="AO58" s="7">
        <v>7.3690657965949004E-6</v>
      </c>
      <c r="AP58" s="7">
        <v>7.9570379757575706E-6</v>
      </c>
      <c r="AQ58" s="7">
        <v>8.5816531789112996E-6</v>
      </c>
      <c r="AR58" s="7">
        <v>9.2403330074128501E-6</v>
      </c>
      <c r="AS58" s="7">
        <v>9.9297401684197997E-6</v>
      </c>
      <c r="AT58" s="7">
        <v>1.0645946595376099E-5</v>
      </c>
      <c r="AU58" s="7">
        <v>1.1384622067209901E-5</v>
      </c>
      <c r="AV58" s="7">
        <v>1.2141219658483E-5</v>
      </c>
      <c r="AW58" s="7">
        <v>1.28993638737131E-5</v>
      </c>
      <c r="AX58" s="7">
        <v>1.35852112700929E-5</v>
      </c>
      <c r="AY58" s="14">
        <v>1.4241130039818801E-5</v>
      </c>
      <c r="BA58" s="13">
        <v>4200</v>
      </c>
      <c r="BB58" s="7">
        <v>6.4962551708555801E-6</v>
      </c>
      <c r="BC58" s="7">
        <v>7.01764068949911E-6</v>
      </c>
      <c r="BD58" s="7">
        <v>7.5730695276552101E-6</v>
      </c>
      <c r="BE58" s="7">
        <v>8.16074651874911E-6</v>
      </c>
      <c r="BF58" s="7">
        <v>8.7782422714986608E-6</v>
      </c>
      <c r="BG58" s="7">
        <v>9.4226234804752294E-6</v>
      </c>
      <c r="BH58" s="7">
        <v>1.00906016551945E-5</v>
      </c>
      <c r="BI58" s="7">
        <v>1.07786808800561E-5</v>
      </c>
      <c r="BJ58" s="7">
        <v>1.1472658604830799E-5</v>
      </c>
      <c r="BK58" s="7">
        <v>1.21061101137679E-5</v>
      </c>
      <c r="BL58" s="14">
        <v>1.2716634520265399E-5</v>
      </c>
      <c r="BN58" s="13">
        <v>4200</v>
      </c>
      <c r="BO58" s="7">
        <v>6.1565600138443497E-6</v>
      </c>
      <c r="BP58" s="7">
        <v>6.6464524763746001E-6</v>
      </c>
      <c r="BQ58" s="7">
        <v>7.1688737980268197E-6</v>
      </c>
      <c r="BR58" s="7">
        <v>7.7224651585652897E-6</v>
      </c>
      <c r="BS58" s="7">
        <v>8.3053149733378703E-6</v>
      </c>
      <c r="BT58" s="7">
        <v>8.9150665752964505E-6</v>
      </c>
      <c r="BU58" s="7">
        <v>9.5489578792093897E-6</v>
      </c>
      <c r="BV58" s="7">
        <v>1.0203607153706701E-5</v>
      </c>
      <c r="BW58" s="7">
        <v>1.08584063135874E-5</v>
      </c>
      <c r="BX58" s="7">
        <v>1.14652428405689E-5</v>
      </c>
      <c r="BY58" s="14">
        <v>1.205260372171E-5</v>
      </c>
      <c r="CA58" s="13">
        <v>4200</v>
      </c>
      <c r="CB58" s="7">
        <v>6.0168462352324799E-6</v>
      </c>
      <c r="CC58" s="7">
        <v>6.4891195656224201E-6</v>
      </c>
      <c r="CD58" s="7">
        <v>6.9927167456876299E-6</v>
      </c>
      <c r="CE58" s="7">
        <v>7.5264937947854299E-6</v>
      </c>
      <c r="CF58" s="7">
        <v>8.0888132432853606E-6</v>
      </c>
      <c r="CG58" s="7">
        <v>8.6776398335609405E-6</v>
      </c>
      <c r="CH58" s="7">
        <v>9.2906506788012693E-6</v>
      </c>
      <c r="CI58" s="7">
        <v>9.9253455869495896E-6</v>
      </c>
      <c r="CJ58" s="7">
        <v>1.05509841910909E-5</v>
      </c>
      <c r="CK58" s="7">
        <v>1.11417467985577E-5</v>
      </c>
      <c r="CL58" s="14">
        <v>1.17155068492874E-5</v>
      </c>
      <c r="CN58" s="13">
        <v>4200</v>
      </c>
      <c r="CO58" s="7">
        <v>5.8951508770890099E-6</v>
      </c>
      <c r="CP58" s="7">
        <v>6.3523253566423104E-6</v>
      </c>
      <c r="CQ58" s="7">
        <v>6.8386142266999802E-6</v>
      </c>
      <c r="CR58" s="7">
        <v>7.3529633671598499E-6</v>
      </c>
      <c r="CS58" s="7">
        <v>7.8940522723723701E-6</v>
      </c>
      <c r="CT58" s="7">
        <v>8.4602780917253206E-6</v>
      </c>
      <c r="CU58" s="7">
        <v>9.0497856008066206E-6</v>
      </c>
      <c r="CV58" s="7">
        <v>9.6605376368094304E-6</v>
      </c>
      <c r="CW58" s="7">
        <v>1.02529583605695E-5</v>
      </c>
      <c r="CX58" s="7">
        <v>1.0822301056441801E-5</v>
      </c>
      <c r="CY58" s="14">
        <v>1.1376481268039E-5</v>
      </c>
      <c r="DA58" s="13">
        <v>4200</v>
      </c>
      <c r="DB58" s="7">
        <v>5.87991915674958E-6</v>
      </c>
      <c r="DC58" s="7">
        <v>6.3341515201633204E-6</v>
      </c>
      <c r="DD58" s="7">
        <v>6.8172346554239203E-6</v>
      </c>
      <c r="DE58" s="7">
        <v>7.32811608351487E-6</v>
      </c>
      <c r="DF58" s="7">
        <v>7.8654671726462593E-6</v>
      </c>
      <c r="DG58" s="7">
        <v>8.4276736638607105E-6</v>
      </c>
      <c r="DH58" s="7">
        <v>9.0128698407432092E-6</v>
      </c>
      <c r="DI58" s="7">
        <v>9.6190103641302902E-6</v>
      </c>
      <c r="DJ58" s="7">
        <v>1.0209360914189E-5</v>
      </c>
      <c r="DK58" s="7">
        <v>1.07792943624423E-5</v>
      </c>
      <c r="DL58" s="14">
        <v>1.1335853327671999E-5</v>
      </c>
      <c r="DN58" s="13">
        <v>4200</v>
      </c>
      <c r="DO58" s="7">
        <v>5.8667926957396399E-6</v>
      </c>
      <c r="DP58" s="7">
        <v>6.3184949194933099E-6</v>
      </c>
      <c r="DQ58" s="7">
        <v>6.79882024098598E-6</v>
      </c>
      <c r="DR58" s="7">
        <v>7.3067164434388201E-6</v>
      </c>
      <c r="DS58" s="7">
        <v>7.8408465571279204E-6</v>
      </c>
      <c r="DT58" s="7">
        <v>8.3995849660863803E-6</v>
      </c>
      <c r="DU58" s="7">
        <v>8.9810551646647801E-6</v>
      </c>
      <c r="DV58" s="7">
        <v>9.58320276371011E-6</v>
      </c>
      <c r="DW58" s="7">
        <v>1.01717312214416E-5</v>
      </c>
      <c r="DX58" s="7">
        <v>1.0742122924689401E-5</v>
      </c>
      <c r="DY58" s="14">
        <v>1.13006811685498E-5</v>
      </c>
      <c r="EA58" s="13">
        <v>4200</v>
      </c>
      <c r="EB58" s="7">
        <v>5.8553631204668803E-6</v>
      </c>
      <c r="EC58" s="7">
        <v>6.3048662970789998E-6</v>
      </c>
      <c r="ED58" s="7">
        <v>6.7827939594017201E-6</v>
      </c>
      <c r="EE58" s="7">
        <v>7.2880932543247601E-6</v>
      </c>
      <c r="EF58" s="7">
        <v>7.81941894874727E-6</v>
      </c>
      <c r="EG58" s="7">
        <v>8.3751343880337097E-6</v>
      </c>
      <c r="EH58" s="7">
        <v>8.9533523495413307E-6</v>
      </c>
      <c r="EI58" s="7">
        <v>9.5520090397831798E-6</v>
      </c>
      <c r="EJ58" s="7">
        <v>1.0138922211401E-5</v>
      </c>
      <c r="EK58" s="7">
        <v>1.07096743926725E-5</v>
      </c>
      <c r="EL58" s="14">
        <v>1.12699348743161E-5</v>
      </c>
      <c r="EN58" s="13">
        <v>4200</v>
      </c>
      <c r="EO58" s="7">
        <v>5.8453212882786204E-6</v>
      </c>
      <c r="EP58" s="7">
        <v>6.2928955021057499E-6</v>
      </c>
      <c r="EQ58" s="7">
        <v>6.76871942087819E-6</v>
      </c>
      <c r="ER58" s="7">
        <v>7.2717389707750096E-6</v>
      </c>
      <c r="ES58" s="7">
        <v>7.8006008900207904E-6</v>
      </c>
      <c r="ET58" s="7">
        <v>8.3536579425523395E-6</v>
      </c>
      <c r="EU58" s="7">
        <v>8.9290124706658595E-6</v>
      </c>
      <c r="EV58" s="7">
        <v>9.5245912384457994E-6</v>
      </c>
      <c r="EW58" s="7">
        <v>1.0110063134223099E-5</v>
      </c>
      <c r="EX58" s="7">
        <v>1.06811022865082E-5</v>
      </c>
      <c r="EY58" s="14">
        <v>1.1242828434232E-5</v>
      </c>
    </row>
    <row r="59" spans="1:155" x14ac:dyDescent="0.25">
      <c r="A59" s="13">
        <v>5600</v>
      </c>
      <c r="B59" s="7">
        <v>1.2199779461248301E-5</v>
      </c>
      <c r="C59" s="7">
        <v>1.2954891513253499E-5</v>
      </c>
      <c r="D59" s="7">
        <v>1.37221772951644E-5</v>
      </c>
      <c r="E59" s="7">
        <v>1.44934206071224E-5</v>
      </c>
      <c r="F59" s="7">
        <v>1.52609761307683E-5</v>
      </c>
      <c r="G59" s="7">
        <v>1.6018225023678301E-5</v>
      </c>
      <c r="H59" s="7">
        <v>1.67598027126579E-5</v>
      </c>
      <c r="I59" s="7">
        <v>1.7481630086194101E-5</v>
      </c>
      <c r="J59" s="7">
        <v>1.81557775267543E-5</v>
      </c>
      <c r="K59" s="7">
        <v>1.8742948871670999E-5</v>
      </c>
      <c r="L59" s="14">
        <v>1.9284651057432501E-5</v>
      </c>
      <c r="N59" s="13">
        <v>5600</v>
      </c>
      <c r="O59" s="7">
        <v>9.3060568679499501E-6</v>
      </c>
      <c r="P59" s="7">
        <v>1.0010629603391501E-5</v>
      </c>
      <c r="Q59" s="7">
        <v>1.0751702186580101E-5</v>
      </c>
      <c r="R59" s="7">
        <v>1.1524662558350699E-5</v>
      </c>
      <c r="S59" s="7">
        <v>1.23240113740731E-5</v>
      </c>
      <c r="T59" s="7">
        <v>1.3143628071622899E-5</v>
      </c>
      <c r="U59" s="7">
        <v>1.3977054436842001E-5</v>
      </c>
      <c r="V59" s="7">
        <v>1.4817764067900699E-5</v>
      </c>
      <c r="W59" s="7">
        <v>1.56327788126026E-5</v>
      </c>
      <c r="X59" s="7">
        <v>1.6373013730224599E-5</v>
      </c>
      <c r="Y59" s="14">
        <v>1.7071015751386601E-5</v>
      </c>
      <c r="AA59" s="13">
        <v>5600</v>
      </c>
      <c r="AB59" s="7">
        <v>8.3776898288267205E-6</v>
      </c>
      <c r="AC59" s="7">
        <v>9.0232716013539898E-6</v>
      </c>
      <c r="AD59" s="7">
        <v>9.7055394940260801E-6</v>
      </c>
      <c r="AE59" s="7">
        <v>1.0421052225597599E-5</v>
      </c>
      <c r="AF59" s="7">
        <v>1.1165545718992501E-5</v>
      </c>
      <c r="AG59" s="7">
        <v>1.1934133312300401E-5</v>
      </c>
      <c r="AH59" s="7">
        <v>1.2721526738145599E-5</v>
      </c>
      <c r="AI59" s="7">
        <v>1.3522252100531901E-5</v>
      </c>
      <c r="AJ59" s="7">
        <v>1.4306276131207801E-5</v>
      </c>
      <c r="AK59" s="7">
        <v>1.50268236947928E-5</v>
      </c>
      <c r="AL59" s="14">
        <v>1.5713398271102601E-5</v>
      </c>
      <c r="AN59" s="13">
        <v>5600</v>
      </c>
      <c r="AO59" s="7">
        <v>7.3966275467640799E-6</v>
      </c>
      <c r="AP59" s="7">
        <v>7.9736962269744708E-6</v>
      </c>
      <c r="AQ59" s="7">
        <v>8.5859694697885306E-6</v>
      </c>
      <c r="AR59" s="7">
        <v>9.2310270005971793E-6</v>
      </c>
      <c r="AS59" s="7">
        <v>9.9057392722255107E-6</v>
      </c>
      <c r="AT59" s="7">
        <v>1.0606417152552599E-5</v>
      </c>
      <c r="AU59" s="7">
        <v>1.1328981310157799E-5</v>
      </c>
      <c r="AV59" s="7">
        <v>1.20691304910395E-5</v>
      </c>
      <c r="AW59" s="7">
        <v>1.2800167279386201E-5</v>
      </c>
      <c r="AX59" s="7">
        <v>1.3479187975357199E-5</v>
      </c>
      <c r="AY59" s="14">
        <v>1.4132466110263199E-5</v>
      </c>
      <c r="BA59" s="13">
        <v>5600</v>
      </c>
      <c r="BB59" s="7">
        <v>6.51566728922091E-6</v>
      </c>
      <c r="BC59" s="7">
        <v>7.0268907701203699E-6</v>
      </c>
      <c r="BD59" s="7">
        <v>7.5707526817676297E-6</v>
      </c>
      <c r="BE59" s="7">
        <v>8.1455598637353307E-6</v>
      </c>
      <c r="BF59" s="7">
        <v>8.7490280336345996E-6</v>
      </c>
      <c r="BG59" s="7">
        <v>9.37839845858588E-6</v>
      </c>
      <c r="BH59" s="7">
        <v>1.00305720073691E-5</v>
      </c>
      <c r="BI59" s="7">
        <v>1.07022435014799E-5</v>
      </c>
      <c r="BJ59" s="7">
        <v>1.13700785155515E-5</v>
      </c>
      <c r="BK59" s="7">
        <v>1.1995789193089999E-5</v>
      </c>
      <c r="BL59" s="14">
        <v>1.26024496338877E-5</v>
      </c>
      <c r="BN59" s="13">
        <v>5600</v>
      </c>
      <c r="BO59" s="7">
        <v>6.1721833872510597E-6</v>
      </c>
      <c r="BP59" s="7">
        <v>6.6524071677392297E-6</v>
      </c>
      <c r="BQ59" s="7">
        <v>7.1638008916879897E-6</v>
      </c>
      <c r="BR59" s="7">
        <v>7.7050744525871397E-6</v>
      </c>
      <c r="BS59" s="7">
        <v>8.2743543730554098E-6</v>
      </c>
      <c r="BT59" s="7">
        <v>8.8692319208748803E-6</v>
      </c>
      <c r="BU59" s="7">
        <v>9.4872554088717399E-6</v>
      </c>
      <c r="BV59" s="7">
        <v>1.01256518949576E-5</v>
      </c>
      <c r="BW59" s="7">
        <v>1.07557866746574E-5</v>
      </c>
      <c r="BX59" s="7">
        <v>1.13548079806636E-5</v>
      </c>
      <c r="BY59" s="14">
        <v>1.1938110562366E-5</v>
      </c>
      <c r="CA59" s="13">
        <v>5600</v>
      </c>
      <c r="CB59" s="7">
        <v>6.0288729352188798E-6</v>
      </c>
      <c r="CC59" s="7">
        <v>6.4916741749248903E-6</v>
      </c>
      <c r="CD59" s="7">
        <v>6.9845050212126198E-6</v>
      </c>
      <c r="CE59" s="7">
        <v>7.5062804446831399E-6</v>
      </c>
      <c r="CF59" s="7">
        <v>8.0554523233593403E-6</v>
      </c>
      <c r="CG59" s="7">
        <v>8.6300951393585194E-6</v>
      </c>
      <c r="CH59" s="7">
        <v>9.22800577653177E-6</v>
      </c>
      <c r="CI59" s="7">
        <v>9.8468047002615206E-6</v>
      </c>
      <c r="CJ59" s="7">
        <v>1.04497364735055E-5</v>
      </c>
      <c r="CK59" s="7">
        <v>1.10330594739565E-5</v>
      </c>
      <c r="CL59" s="14">
        <v>1.1603053536937899E-5</v>
      </c>
      <c r="CN59" s="13">
        <v>5600</v>
      </c>
      <c r="CO59" s="7">
        <v>5.8979721889823901E-6</v>
      </c>
      <c r="CP59" s="7">
        <v>6.3451806492171702E-6</v>
      </c>
      <c r="CQ59" s="7">
        <v>6.8207481360891001E-6</v>
      </c>
      <c r="CR59" s="7">
        <v>7.3236486976736703E-6</v>
      </c>
      <c r="CS59" s="7">
        <v>7.8525225904609602E-6</v>
      </c>
      <c r="CT59" s="7">
        <v>8.4057297857068903E-6</v>
      </c>
      <c r="CU59" s="7">
        <v>8.9814103810272892E-6</v>
      </c>
      <c r="CV59" s="7">
        <v>9.5775538258480902E-6</v>
      </c>
      <c r="CW59" s="7">
        <v>1.01502542256333E-5</v>
      </c>
      <c r="CX59" s="7">
        <v>1.07134314659592E-5</v>
      </c>
      <c r="CY59" s="14">
        <v>1.1264972452516999E-5</v>
      </c>
      <c r="DA59" s="13">
        <v>5600</v>
      </c>
      <c r="DB59" s="7">
        <v>5.8850082755076997E-6</v>
      </c>
      <c r="DC59" s="7">
        <v>6.3297153725314801E-6</v>
      </c>
      <c r="DD59" s="7">
        <v>6.8025291516865101E-6</v>
      </c>
      <c r="DE59" s="7">
        <v>7.3024250745002897E-6</v>
      </c>
      <c r="DF59" s="7">
        <v>7.8280415333670304E-6</v>
      </c>
      <c r="DG59" s="7">
        <v>8.3777342163290798E-6</v>
      </c>
      <c r="DH59" s="7">
        <v>8.9496378682977698E-6</v>
      </c>
      <c r="DI59" s="7">
        <v>9.5417364756500494E-6</v>
      </c>
      <c r="DJ59" s="7">
        <v>1.0113313429315501E-5</v>
      </c>
      <c r="DK59" s="7">
        <v>1.06769976462979E-5</v>
      </c>
      <c r="DL59" s="14">
        <v>1.12305956708694E-5</v>
      </c>
      <c r="DN59" s="13">
        <v>5600</v>
      </c>
      <c r="DO59" s="7">
        <v>5.8738558487992803E-6</v>
      </c>
      <c r="DP59" s="7">
        <v>6.3164146670501598E-6</v>
      </c>
      <c r="DQ59" s="7">
        <v>6.7868626666150299E-6</v>
      </c>
      <c r="DR59" s="7">
        <v>7.28417568074847E-6</v>
      </c>
      <c r="DS59" s="7">
        <v>7.8069894706233892E-6</v>
      </c>
      <c r="DT59" s="7">
        <v>8.3536548315574996E-6</v>
      </c>
      <c r="DU59" s="7">
        <v>8.9223005043202194E-6</v>
      </c>
      <c r="DV59" s="7">
        <v>9.5109041644193407E-6</v>
      </c>
      <c r="DW59" s="7">
        <v>1.0081484045276601E-5</v>
      </c>
      <c r="DX59" s="7">
        <v>1.06455672280787E-5</v>
      </c>
      <c r="DY59" s="14">
        <v>1.12008988091985E-5</v>
      </c>
      <c r="EA59" s="13">
        <v>5600</v>
      </c>
      <c r="EB59" s="7">
        <v>5.8641599381942397E-6</v>
      </c>
      <c r="EC59" s="7">
        <v>6.3048537183520002E-6</v>
      </c>
      <c r="ED59" s="7">
        <v>6.7732472721593999E-6</v>
      </c>
      <c r="EE59" s="7">
        <v>7.2683161238478898E-6</v>
      </c>
      <c r="EF59" s="7">
        <v>7.7886929764510895E-6</v>
      </c>
      <c r="EG59" s="7">
        <v>8.3327234634302995E-6</v>
      </c>
      <c r="EH59" s="7">
        <v>8.8985300498075905E-6</v>
      </c>
      <c r="EI59" s="7">
        <v>9.4840837034234896E-6</v>
      </c>
      <c r="EJ59" s="7">
        <v>1.0053773679129001E-5</v>
      </c>
      <c r="EK59" s="7">
        <v>1.06181756503235E-5</v>
      </c>
      <c r="EL59" s="14">
        <v>1.1174987064647E-5</v>
      </c>
      <c r="EN59" s="13">
        <v>5600</v>
      </c>
      <c r="EO59" s="7">
        <v>5.8556526479804902E-6</v>
      </c>
      <c r="EP59" s="7">
        <v>6.2947120710907396E-6</v>
      </c>
      <c r="EQ59" s="7">
        <v>6.7613048407302599E-6</v>
      </c>
      <c r="ER59" s="7">
        <v>7.25440572718721E-6</v>
      </c>
      <c r="ES59" s="7">
        <v>7.7726441611117494E-6</v>
      </c>
      <c r="ET59" s="7">
        <v>8.3143605510687106E-6</v>
      </c>
      <c r="EU59" s="7">
        <v>8.8776710442348104E-6</v>
      </c>
      <c r="EV59" s="7">
        <v>9.4605397809995601E-6</v>
      </c>
      <c r="EW59" s="7">
        <v>1.00294312557319E-5</v>
      </c>
      <c r="EX59" s="7">
        <v>1.05940913388368E-5</v>
      </c>
      <c r="EY59" s="14">
        <v>1.11521800928534E-5</v>
      </c>
    </row>
    <row r="60" spans="1:155" x14ac:dyDescent="0.25">
      <c r="A60" s="13">
        <v>7000</v>
      </c>
      <c r="B60" s="7">
        <v>1.2178821432667801E-5</v>
      </c>
      <c r="C60" s="7">
        <v>1.29141909269663E-5</v>
      </c>
      <c r="D60" s="7">
        <v>1.36607000199505E-5</v>
      </c>
      <c r="E60" s="7">
        <v>1.4410596531753199E-5</v>
      </c>
      <c r="F60" s="7">
        <v>1.51566768567744E-5</v>
      </c>
      <c r="G60" s="7">
        <v>1.5892704903177901E-5</v>
      </c>
      <c r="H60" s="7">
        <v>1.6613623040631401E-5</v>
      </c>
      <c r="I60" s="7">
        <v>1.7315582296985199E-5</v>
      </c>
      <c r="J60" s="7">
        <v>1.7959272458070101E-5</v>
      </c>
      <c r="K60" s="7">
        <v>1.8534299532633E-5</v>
      </c>
      <c r="L60" s="14">
        <v>1.9066569556776501E-5</v>
      </c>
      <c r="N60" s="13">
        <v>7000</v>
      </c>
      <c r="O60" s="7">
        <v>9.3621372232683601E-6</v>
      </c>
      <c r="P60" s="7">
        <v>1.0055743915375599E-5</v>
      </c>
      <c r="Q60" s="7">
        <v>1.0784609223164801E-5</v>
      </c>
      <c r="R60" s="7">
        <v>1.15443964637487E-5</v>
      </c>
      <c r="S60" s="7">
        <v>1.2329926369879999E-5</v>
      </c>
      <c r="T60" s="7">
        <v>1.31354134619189E-5</v>
      </c>
      <c r="U60" s="7">
        <v>1.3954721334954499E-5</v>
      </c>
      <c r="V60" s="7">
        <v>1.4781609078715601E-5</v>
      </c>
      <c r="W60" s="7">
        <v>1.5572806090011099E-5</v>
      </c>
      <c r="X60" s="7">
        <v>1.63092766087832E-5</v>
      </c>
      <c r="Y60" s="14">
        <v>1.70074893216244E-5</v>
      </c>
      <c r="AA60" s="13">
        <v>7000</v>
      </c>
      <c r="AB60" s="7">
        <v>8.4201337966008405E-6</v>
      </c>
      <c r="AC60" s="7">
        <v>9.0547984778674994E-6</v>
      </c>
      <c r="AD60" s="7">
        <v>9.7248225242944892E-6</v>
      </c>
      <c r="AE60" s="7">
        <v>1.04269795110217E-5</v>
      </c>
      <c r="AF60" s="7">
        <v>1.1157269189131299E-5</v>
      </c>
      <c r="AG60" s="7">
        <v>1.19110949087621E-5</v>
      </c>
      <c r="AH60" s="7">
        <v>1.26834615823142E-5</v>
      </c>
      <c r="AI60" s="7">
        <v>1.34691716123787E-5</v>
      </c>
      <c r="AJ60" s="7">
        <v>1.4228951535309999E-5</v>
      </c>
      <c r="AK60" s="7">
        <v>1.4944225920828099E-5</v>
      </c>
      <c r="AL60" s="14">
        <v>1.56295769453349E-5</v>
      </c>
      <c r="AN60" s="13">
        <v>7000</v>
      </c>
      <c r="AO60" s="7">
        <v>7.4266563551561299E-6</v>
      </c>
      <c r="AP60" s="7">
        <v>7.9931738325774299E-6</v>
      </c>
      <c r="AQ60" s="7">
        <v>8.5935292400916203E-6</v>
      </c>
      <c r="AR60" s="7">
        <v>9.2254521433303892E-6</v>
      </c>
      <c r="AS60" s="7">
        <v>9.8860093956884999E-6</v>
      </c>
      <c r="AT60" s="7">
        <v>1.0571738213885001E-5</v>
      </c>
      <c r="AU60" s="7">
        <v>1.12787980418732E-5</v>
      </c>
      <c r="AV60" s="7">
        <v>1.2003122949645301E-5</v>
      </c>
      <c r="AW60" s="7">
        <v>1.27099024329237E-5</v>
      </c>
      <c r="AX60" s="7">
        <v>1.3382063411760001E-5</v>
      </c>
      <c r="AY60" s="14">
        <v>1.4032352585566301E-5</v>
      </c>
      <c r="BA60" s="13">
        <v>7000</v>
      </c>
      <c r="BB60" s="7">
        <v>6.5371888779864199E-6</v>
      </c>
      <c r="BC60" s="7">
        <v>7.03859529961248E-6</v>
      </c>
      <c r="BD60" s="7">
        <v>7.5713066062993104E-6</v>
      </c>
      <c r="BE60" s="7">
        <v>8.1337260964397299E-6</v>
      </c>
      <c r="BF60" s="7">
        <v>8.72370604931382E-6</v>
      </c>
      <c r="BG60" s="7">
        <v>9.3386521063032494E-6</v>
      </c>
      <c r="BH60" s="7">
        <v>9.9756439934294301E-6</v>
      </c>
      <c r="BI60" s="7">
        <v>1.0631557554588701E-5</v>
      </c>
      <c r="BJ60" s="7">
        <v>1.1276038548489299E-5</v>
      </c>
      <c r="BK60" s="7">
        <v>1.1893947359249001E-5</v>
      </c>
      <c r="BL60" s="14">
        <v>1.24963257915828E-5</v>
      </c>
      <c r="BN60" s="13">
        <v>7000</v>
      </c>
      <c r="BO60" s="7">
        <v>6.18981040915115E-6</v>
      </c>
      <c r="BP60" s="7">
        <v>6.6606930734558496E-6</v>
      </c>
      <c r="BQ60" s="7">
        <v>7.1614100144893198E-6</v>
      </c>
      <c r="BR60" s="7">
        <v>7.6907158452556402E-6</v>
      </c>
      <c r="BS60" s="7">
        <v>8.2468787142663794E-6</v>
      </c>
      <c r="BT60" s="7">
        <v>8.8277666582544999E-6</v>
      </c>
      <c r="BU60" s="7">
        <v>9.4309490455288396E-6</v>
      </c>
      <c r="BV60" s="7">
        <v>1.00538003608562E-5</v>
      </c>
      <c r="BW60" s="7">
        <v>1.06620360031991E-5</v>
      </c>
      <c r="BX60" s="7">
        <v>1.12531664656665E-5</v>
      </c>
      <c r="BY60" s="14">
        <v>1.18319454202396E-5</v>
      </c>
      <c r="CA60" s="13">
        <v>7000</v>
      </c>
      <c r="CB60" s="7">
        <v>6.0434182405630801E-6</v>
      </c>
      <c r="CC60" s="7">
        <v>6.49717831050588E-6</v>
      </c>
      <c r="CD60" s="7">
        <v>6.9797395568137303E-6</v>
      </c>
      <c r="CE60" s="7">
        <v>7.4900699366162502E-6</v>
      </c>
      <c r="CF60" s="7">
        <v>8.0267033828533107E-6</v>
      </c>
      <c r="CG60" s="7">
        <v>8.5878167048756802E-6</v>
      </c>
      <c r="CH60" s="7">
        <v>9.1713199518871999E-6</v>
      </c>
      <c r="CI60" s="7">
        <v>9.7749489784166392E-6</v>
      </c>
      <c r="CJ60" s="7">
        <v>1.0357836375950299E-5</v>
      </c>
      <c r="CK60" s="7">
        <v>1.0933577454579999E-5</v>
      </c>
      <c r="CL60" s="14">
        <v>1.1498820458366899E-5</v>
      </c>
      <c r="CN60" s="13">
        <v>7000</v>
      </c>
      <c r="CO60" s="7">
        <v>5.9062781648856599E-6</v>
      </c>
      <c r="CP60" s="7">
        <v>6.3442952871491802E-6</v>
      </c>
      <c r="CQ60" s="7">
        <v>6.80971174433452E-6</v>
      </c>
      <c r="CR60" s="7">
        <v>7.3015667837012501E-6</v>
      </c>
      <c r="CS60" s="7">
        <v>7.8185471002532001E-6</v>
      </c>
      <c r="CT60" s="7">
        <v>8.3590522571598496E-6</v>
      </c>
      <c r="CU60" s="7">
        <v>8.9212655100418494E-6</v>
      </c>
      <c r="CV60" s="7">
        <v>9.4998116363310403E-6</v>
      </c>
      <c r="CW60" s="7">
        <v>1.0058434950174301E-5</v>
      </c>
      <c r="CX60" s="7">
        <v>1.06149959768388E-5</v>
      </c>
      <c r="CY60" s="14">
        <v>1.11630570494621E-5</v>
      </c>
      <c r="DA60" s="13">
        <v>7000</v>
      </c>
      <c r="DB60" s="7">
        <v>5.8952152455943004E-6</v>
      </c>
      <c r="DC60" s="7">
        <v>6.3311061158991201E-6</v>
      </c>
      <c r="DD60" s="7">
        <v>6.7941705423563596E-6</v>
      </c>
      <c r="DE60" s="7">
        <v>7.28344680310737E-6</v>
      </c>
      <c r="DF60" s="7">
        <v>7.7976200344701695E-6</v>
      </c>
      <c r="DG60" s="7">
        <v>8.3350872655774993E-6</v>
      </c>
      <c r="DH60" s="7">
        <v>8.8940283568943506E-6</v>
      </c>
      <c r="DI60" s="7">
        <v>9.4693274373268306E-6</v>
      </c>
      <c r="DJ60" s="7">
        <v>1.00273476057015E-5</v>
      </c>
      <c r="DK60" s="7">
        <v>1.0584367708934199E-5</v>
      </c>
      <c r="DL60" s="14">
        <v>1.11342248123909E-5</v>
      </c>
      <c r="DN60" s="13">
        <v>7000</v>
      </c>
      <c r="DO60" s="7">
        <v>5.8857142396221304E-6</v>
      </c>
      <c r="DP60" s="7">
        <v>6.31978139563743E-6</v>
      </c>
      <c r="DQ60" s="7">
        <v>6.7808278242935101E-6</v>
      </c>
      <c r="DR60" s="7">
        <v>7.2678903446663202E-6</v>
      </c>
      <c r="DS60" s="7">
        <v>7.7796519754302794E-6</v>
      </c>
      <c r="DT60" s="7">
        <v>8.3145066368358306E-6</v>
      </c>
      <c r="DU60" s="7">
        <v>8.8706301798187299E-6</v>
      </c>
      <c r="DV60" s="7">
        <v>9.4431276685483008E-6</v>
      </c>
      <c r="DW60" s="7">
        <v>1.0000606619506799E-5</v>
      </c>
      <c r="DX60" s="7">
        <v>1.0557994360516501E-5</v>
      </c>
      <c r="DY60" s="14">
        <v>1.1109369110283099E-5</v>
      </c>
      <c r="EA60" s="13">
        <v>7000</v>
      </c>
      <c r="EB60" s="7">
        <v>5.8774661292685301E-6</v>
      </c>
      <c r="EC60" s="7">
        <v>6.3099518171591903E-6</v>
      </c>
      <c r="ED60" s="7">
        <v>6.7692478294454801E-6</v>
      </c>
      <c r="EE60" s="7">
        <v>7.2543892502246502E-6</v>
      </c>
      <c r="EF60" s="7">
        <v>7.76405667694285E-6</v>
      </c>
      <c r="EG60" s="7">
        <v>8.2966406316071498E-6</v>
      </c>
      <c r="EH60" s="7">
        <v>8.8503126616429902E-6</v>
      </c>
      <c r="EI60" s="7">
        <v>9.4203682755379793E-6</v>
      </c>
      <c r="EJ60" s="7">
        <v>9.9773599403759695E-6</v>
      </c>
      <c r="EK60" s="7">
        <v>1.0535046801591401E-5</v>
      </c>
      <c r="EL60" s="14">
        <v>1.1087720342705101E-5</v>
      </c>
      <c r="EN60" s="13">
        <v>7000</v>
      </c>
      <c r="EO60" s="7">
        <v>5.8702383816534998E-6</v>
      </c>
      <c r="EP60" s="7">
        <v>6.3013395805157602E-6</v>
      </c>
      <c r="EQ60" s="7">
        <v>6.7591028387546502E-6</v>
      </c>
      <c r="ER60" s="7">
        <v>7.2425613631641004E-6</v>
      </c>
      <c r="ES60" s="7">
        <v>7.7503931847465496E-6</v>
      </c>
      <c r="ET60" s="7">
        <v>8.2809853129848605E-6</v>
      </c>
      <c r="EU60" s="7">
        <v>8.8325048934605E-6</v>
      </c>
      <c r="EV60" s="7">
        <v>9.4004132780340108E-6</v>
      </c>
      <c r="EW60" s="7">
        <v>9.9569645907032603E-6</v>
      </c>
      <c r="EX60" s="7">
        <v>1.05148982007617E-5</v>
      </c>
      <c r="EY60" s="14">
        <v>1.1068695469322E-5</v>
      </c>
    </row>
    <row r="61" spans="1:155" x14ac:dyDescent="0.25">
      <c r="A61" s="13">
        <v>8400</v>
      </c>
      <c r="B61" s="7">
        <v>1.21561359240867E-5</v>
      </c>
      <c r="C61" s="7">
        <v>1.2871785786427499E-5</v>
      </c>
      <c r="D61" s="7">
        <v>1.35975972153604E-5</v>
      </c>
      <c r="E61" s="7">
        <v>1.43262687566629E-5</v>
      </c>
      <c r="F61" s="7">
        <v>1.50510241657194E-5</v>
      </c>
      <c r="G61" s="7">
        <v>1.5765996757712602E-5</v>
      </c>
      <c r="H61" s="7">
        <v>1.6466424477685899E-5</v>
      </c>
      <c r="I61" s="7">
        <v>1.7148679295897299E-5</v>
      </c>
      <c r="J61" s="7">
        <v>1.77632166193461E-5</v>
      </c>
      <c r="K61" s="7">
        <v>1.8326012668791899E-5</v>
      </c>
      <c r="L61" s="14">
        <v>1.8848651767811701E-5</v>
      </c>
      <c r="N61" s="13">
        <v>8400</v>
      </c>
      <c r="O61" s="7">
        <v>9.4225803640774905E-6</v>
      </c>
      <c r="P61" s="7">
        <v>1.0105629218167701E-5</v>
      </c>
      <c r="Q61" s="7">
        <v>1.08227679397013E-5</v>
      </c>
      <c r="R61" s="7">
        <v>1.1569924251818401E-5</v>
      </c>
      <c r="S61" s="7">
        <v>1.2342226407595899E-5</v>
      </c>
      <c r="T61" s="7">
        <v>1.3134212412498E-5</v>
      </c>
      <c r="U61" s="7">
        <v>1.39400589715805E-5</v>
      </c>
      <c r="V61" s="7">
        <v>1.4753805863540099E-5</v>
      </c>
      <c r="W61" s="7">
        <v>1.5523934150388001E-5</v>
      </c>
      <c r="X61" s="7">
        <v>1.62569013905631E-5</v>
      </c>
      <c r="Y61" s="14">
        <v>1.69554135985475E-5</v>
      </c>
      <c r="AA61" s="13">
        <v>8400</v>
      </c>
      <c r="AB61" s="7">
        <v>8.4657952277689408E-6</v>
      </c>
      <c r="AC61" s="7">
        <v>9.0898979432237902E-6</v>
      </c>
      <c r="AD61" s="7">
        <v>9.7481022035951494E-6</v>
      </c>
      <c r="AE61" s="7">
        <v>1.04373866787857E-5</v>
      </c>
      <c r="AF61" s="7">
        <v>1.1154002847576701E-5</v>
      </c>
      <c r="AG61" s="7">
        <v>1.18936318051119E-5</v>
      </c>
      <c r="AH61" s="7">
        <v>1.2651561094911799E-5</v>
      </c>
      <c r="AI61" s="7">
        <v>1.34228618566803E-5</v>
      </c>
      <c r="AJ61" s="7">
        <v>1.4161084284096701E-5</v>
      </c>
      <c r="AK61" s="7">
        <v>1.48711564843894E-5</v>
      </c>
      <c r="AL61" s="14">
        <v>1.5555119355108499E-5</v>
      </c>
      <c r="AN61" s="13">
        <v>8400</v>
      </c>
      <c r="AO61" s="7">
        <v>7.4591626265909099E-6</v>
      </c>
      <c r="AP61" s="7">
        <v>8.0154594445574404E-6</v>
      </c>
      <c r="AQ61" s="7">
        <v>8.6042952618801303E-6</v>
      </c>
      <c r="AR61" s="7">
        <v>9.2235419614023795E-6</v>
      </c>
      <c r="AS61" s="7">
        <v>9.8704525113158501E-6</v>
      </c>
      <c r="AT61" s="7">
        <v>1.05417790839536E-5</v>
      </c>
      <c r="AU61" s="7">
        <v>1.1233908969659601E-5</v>
      </c>
      <c r="AV61" s="7">
        <v>1.19430023064792E-5</v>
      </c>
      <c r="AW61" s="7">
        <v>1.26281427176764E-5</v>
      </c>
      <c r="AX61" s="7">
        <v>1.32934069511195E-5</v>
      </c>
      <c r="AY61" s="14">
        <v>1.3940373088839999E-5</v>
      </c>
      <c r="BA61" s="13">
        <v>8400</v>
      </c>
      <c r="BB61" s="7">
        <v>6.5607978916891401E-6</v>
      </c>
      <c r="BC61" s="7">
        <v>7.0527053296580298E-6</v>
      </c>
      <c r="BD61" s="7">
        <v>7.5746507249065599E-6</v>
      </c>
      <c r="BE61" s="7">
        <v>8.1251290231696008E-6</v>
      </c>
      <c r="BF61" s="7">
        <v>8.7021215831329801E-6</v>
      </c>
      <c r="BG61" s="7">
        <v>9.3031894728388202E-6</v>
      </c>
      <c r="BH61" s="7">
        <v>9.9255820723864999E-6</v>
      </c>
      <c r="BI61" s="7">
        <v>1.056634777698E-5</v>
      </c>
      <c r="BJ61" s="7">
        <v>1.11899939913019E-5</v>
      </c>
      <c r="BK61" s="7">
        <v>1.1800039957027999E-5</v>
      </c>
      <c r="BL61" s="14">
        <v>1.2397743467832899E-5</v>
      </c>
      <c r="BN61" s="13">
        <v>8400</v>
      </c>
      <c r="BO61" s="7">
        <v>6.2093077978062299E-6</v>
      </c>
      <c r="BP61" s="7">
        <v>6.67116817871597E-6</v>
      </c>
      <c r="BQ61" s="7">
        <v>7.1616389680543796E-6</v>
      </c>
      <c r="BR61" s="7">
        <v>7.6795382557666303E-6</v>
      </c>
      <c r="BS61" s="7">
        <v>8.2232305513185393E-6</v>
      </c>
      <c r="BT61" s="7">
        <v>8.7907044262987393E-6</v>
      </c>
      <c r="BU61" s="7">
        <v>9.3796641818235902E-6</v>
      </c>
      <c r="BV61" s="7">
        <v>9.9876243057792308E-6</v>
      </c>
      <c r="BW61" s="7">
        <v>1.05764185831916E-5</v>
      </c>
      <c r="BX61" s="7">
        <v>1.1159584069204E-5</v>
      </c>
      <c r="BY61" s="14">
        <v>1.1733407498255901E-5</v>
      </c>
      <c r="CA61" s="13">
        <v>8400</v>
      </c>
      <c r="CB61" s="7">
        <v>6.0602810039241604E-6</v>
      </c>
      <c r="CC61" s="7">
        <v>6.5053707444807303E-6</v>
      </c>
      <c r="CD61" s="7">
        <v>6.9780948663786398E-6</v>
      </c>
      <c r="CE61" s="7">
        <v>7.4774702840169002E-6</v>
      </c>
      <c r="CF61" s="7">
        <v>8.0021074884803397E-6</v>
      </c>
      <c r="CG61" s="7">
        <v>8.5502796576094897E-6</v>
      </c>
      <c r="CH61" s="7">
        <v>9.1200044531174393E-6</v>
      </c>
      <c r="CI61" s="7">
        <v>9.7052489889512503E-6</v>
      </c>
      <c r="CJ61" s="7">
        <v>1.0274303100941E-5</v>
      </c>
      <c r="CK61" s="7">
        <v>1.08419897487499E-5</v>
      </c>
      <c r="CL61" s="14">
        <v>1.14020202486654E-5</v>
      </c>
      <c r="CN61" s="13">
        <v>8400</v>
      </c>
      <c r="CO61" s="7">
        <v>5.9185029327460499E-6</v>
      </c>
      <c r="CP61" s="7">
        <v>6.3479011028400896E-6</v>
      </c>
      <c r="CQ61" s="7">
        <v>6.8036959961265197E-6</v>
      </c>
      <c r="CR61" s="7">
        <v>7.2849870113649697E-6</v>
      </c>
      <c r="CS61" s="7">
        <v>7.7905244718972897E-6</v>
      </c>
      <c r="CT61" s="7">
        <v>8.3187729797925097E-6</v>
      </c>
      <c r="CU61" s="7">
        <v>8.86798205429441E-6</v>
      </c>
      <c r="CV61" s="7">
        <v>9.4263768904981798E-6</v>
      </c>
      <c r="CW61" s="7">
        <v>9.97596598789197E-6</v>
      </c>
      <c r="CX61" s="7">
        <v>1.05255715171826E-5</v>
      </c>
      <c r="CY61" s="14">
        <v>1.1069443348053501E-5</v>
      </c>
      <c r="DA61" s="13">
        <v>8400</v>
      </c>
      <c r="DB61" s="7">
        <v>5.9090779327643201E-6</v>
      </c>
      <c r="DC61" s="7">
        <v>6.3366731051713802E-6</v>
      </c>
      <c r="DD61" s="7">
        <v>6.7904688456548302E-6</v>
      </c>
      <c r="DE61" s="7">
        <v>7.2695619300124001E-6</v>
      </c>
      <c r="DF61" s="7">
        <v>7.7727004756398701E-6</v>
      </c>
      <c r="DG61" s="7">
        <v>8.2983467245436794E-6</v>
      </c>
      <c r="DH61" s="7">
        <v>8.8447473953455406E-6</v>
      </c>
      <c r="DI61" s="7">
        <v>9.4008899233950596E-6</v>
      </c>
      <c r="DJ61" s="7">
        <v>9.9500054765686102E-6</v>
      </c>
      <c r="DK61" s="7">
        <v>1.05000435504184E-5</v>
      </c>
      <c r="DL61" s="14">
        <v>1.1045495629189899E-5</v>
      </c>
      <c r="DN61" s="13">
        <v>8400</v>
      </c>
      <c r="DO61" s="7">
        <v>5.9009965157935099E-6</v>
      </c>
      <c r="DP61" s="7">
        <v>6.3270472131145E-6</v>
      </c>
      <c r="DQ61" s="7">
        <v>6.7791299422312099E-6</v>
      </c>
      <c r="DR61" s="7">
        <v>7.25633876193265E-6</v>
      </c>
      <c r="DS61" s="7">
        <v>7.7574193114520106E-6</v>
      </c>
      <c r="DT61" s="7">
        <v>8.2808310993419792E-6</v>
      </c>
      <c r="DU61" s="7">
        <v>8.8248176025981297E-6</v>
      </c>
      <c r="DV61" s="7">
        <v>9.3790178742927792E-6</v>
      </c>
      <c r="DW61" s="7">
        <v>9.9277106983872002E-6</v>
      </c>
      <c r="DX61" s="7">
        <v>1.0478101063309501E-5</v>
      </c>
      <c r="DY61" s="14">
        <v>1.1024891747433899E-5</v>
      </c>
      <c r="EA61" s="13">
        <v>8400</v>
      </c>
      <c r="EB61" s="7">
        <v>5.8939904633921496E-6</v>
      </c>
      <c r="EC61" s="7">
        <v>6.3187033183134603E-6</v>
      </c>
      <c r="ED61" s="7">
        <v>6.7693018387671101E-6</v>
      </c>
      <c r="EE61" s="7">
        <v>7.2448773791620604E-6</v>
      </c>
      <c r="EF61" s="7">
        <v>7.7441729923531295E-6</v>
      </c>
      <c r="EG61" s="7">
        <v>8.2656452861821301E-6</v>
      </c>
      <c r="EH61" s="7">
        <v>8.8075342970711899E-6</v>
      </c>
      <c r="EI61" s="7">
        <v>9.3600425172488398E-6</v>
      </c>
      <c r="EJ61" s="7">
        <v>9.9083563685413108E-6</v>
      </c>
      <c r="EK61" s="7">
        <v>1.04590382036067E-5</v>
      </c>
      <c r="EL61" s="14">
        <v>1.10069770738759E-5</v>
      </c>
      <c r="EN61" s="13">
        <v>8400</v>
      </c>
      <c r="EO61" s="7">
        <v>5.8878585021604903E-6</v>
      </c>
      <c r="EP61" s="7">
        <v>6.3114012750739696E-6</v>
      </c>
      <c r="EQ61" s="7">
        <v>6.7607014131594203E-6</v>
      </c>
      <c r="ER61" s="7">
        <v>7.2348476383989101E-6</v>
      </c>
      <c r="ES61" s="7">
        <v>7.7325804063859808E-6</v>
      </c>
      <c r="ET61" s="7">
        <v>8.25235338103611E-6</v>
      </c>
      <c r="EU61" s="7">
        <v>8.7924031054144706E-6</v>
      </c>
      <c r="EV61" s="7">
        <v>9.3434240912633803E-6</v>
      </c>
      <c r="EW61" s="7">
        <v>9.89139671260784E-6</v>
      </c>
      <c r="EX61" s="7">
        <v>1.04423229927475E-5</v>
      </c>
      <c r="EY61" s="14">
        <v>1.09912573850971E-5</v>
      </c>
    </row>
    <row r="62" spans="1:155" x14ac:dyDescent="0.25">
      <c r="A62" s="13">
        <v>9800</v>
      </c>
      <c r="B62" s="7">
        <v>1.2131691259132899E-5</v>
      </c>
      <c r="C62" s="7">
        <v>1.28276426881782E-5</v>
      </c>
      <c r="D62" s="7">
        <v>1.3532832223850601E-5</v>
      </c>
      <c r="E62" s="7">
        <v>1.42403957979458E-5</v>
      </c>
      <c r="F62" s="7">
        <v>1.49439703317451E-5</v>
      </c>
      <c r="G62" s="7">
        <v>1.56380454879302E-5</v>
      </c>
      <c r="H62" s="7">
        <v>1.63181437719501E-5</v>
      </c>
      <c r="I62" s="7">
        <v>1.6980849270118999E-5</v>
      </c>
      <c r="J62" s="7">
        <v>1.7567499622378002E-5</v>
      </c>
      <c r="K62" s="7">
        <v>1.8117973433832401E-5</v>
      </c>
      <c r="L62" s="14">
        <v>1.8630782351450899E-5</v>
      </c>
      <c r="N62" s="13">
        <v>9800</v>
      </c>
      <c r="O62" s="7">
        <v>9.4874857183340404E-6</v>
      </c>
      <c r="P62" s="7">
        <v>1.01603677069792E-5</v>
      </c>
      <c r="Q62" s="7">
        <v>1.0866240414511299E-5</v>
      </c>
      <c r="R62" s="7">
        <v>1.1601285795536E-5</v>
      </c>
      <c r="S62" s="7">
        <v>1.2360928085345101E-5</v>
      </c>
      <c r="T62" s="7">
        <v>1.3140018275787501E-5</v>
      </c>
      <c r="U62" s="7">
        <v>1.3933038599390499E-5</v>
      </c>
      <c r="V62" s="7">
        <v>1.47339641557474E-5</v>
      </c>
      <c r="W62" s="7">
        <v>1.5485977883221699E-5</v>
      </c>
      <c r="X62" s="7">
        <v>1.6215698542699399E-5</v>
      </c>
      <c r="Y62" s="14">
        <v>1.6914608284128401E-5</v>
      </c>
      <c r="AA62" s="13">
        <v>9800</v>
      </c>
      <c r="AB62" s="7">
        <v>8.5146920199319098E-6</v>
      </c>
      <c r="AC62" s="7">
        <v>9.1285650281830192E-6</v>
      </c>
      <c r="AD62" s="7">
        <v>9.7753468584770707E-6</v>
      </c>
      <c r="AE62" s="7">
        <v>1.04522122658075E-5</v>
      </c>
      <c r="AF62" s="7">
        <v>1.1155653346527E-5</v>
      </c>
      <c r="AG62" s="7">
        <v>1.18816177404337E-5</v>
      </c>
      <c r="AH62" s="7">
        <v>1.26256661080423E-5</v>
      </c>
      <c r="AI62" s="7">
        <v>1.3382973319297901E-5</v>
      </c>
      <c r="AJ62" s="7">
        <v>1.4102290806740499E-5</v>
      </c>
      <c r="AK62" s="7">
        <v>1.48072161783267E-5</v>
      </c>
      <c r="AL62" s="14">
        <v>1.5489623614036899E-5</v>
      </c>
      <c r="AN62" s="13">
        <v>9800</v>
      </c>
      <c r="AO62" s="7">
        <v>7.4941301265373096E-6</v>
      </c>
      <c r="AP62" s="7">
        <v>8.0405107950075901E-6</v>
      </c>
      <c r="AQ62" s="7">
        <v>8.6181948281514395E-6</v>
      </c>
      <c r="AR62" s="7">
        <v>9.2251896250746492E-6</v>
      </c>
      <c r="AS62" s="7">
        <v>9.8589249833586196E-6</v>
      </c>
      <c r="AT62" s="7">
        <v>1.05163577645482E-5</v>
      </c>
      <c r="AU62" s="7">
        <v>1.11940933011849E-5</v>
      </c>
      <c r="AV62" s="7">
        <v>1.18883912012431E-5</v>
      </c>
      <c r="AW62" s="7">
        <v>1.25543927948195E-5</v>
      </c>
      <c r="AX62" s="7">
        <v>1.32127101906948E-5</v>
      </c>
      <c r="AY62" s="14">
        <v>1.3856023195358001E-5</v>
      </c>
      <c r="BA62" s="13">
        <v>9800</v>
      </c>
      <c r="BB62" s="7">
        <v>6.5864553638915898E-6</v>
      </c>
      <c r="BC62" s="7">
        <v>7.0691523869257501E-6</v>
      </c>
      <c r="BD62" s="7">
        <v>7.5806822050458997E-6</v>
      </c>
      <c r="BE62" s="7">
        <v>8.1196272497355094E-6</v>
      </c>
      <c r="BF62" s="7">
        <v>8.6840914264062205E-6</v>
      </c>
      <c r="BG62" s="7">
        <v>9.2717834062517501E-6</v>
      </c>
      <c r="BH62" s="7">
        <v>9.8801141991383002E-6</v>
      </c>
      <c r="BI62" s="7">
        <v>1.05061750074792E-5</v>
      </c>
      <c r="BJ62" s="7">
        <v>1.11113625577308E-5</v>
      </c>
      <c r="BK62" s="7">
        <v>1.1713476510629299E-5</v>
      </c>
      <c r="BL62" s="14">
        <v>1.2306127387102899E-5</v>
      </c>
      <c r="BN62" s="13">
        <v>9800</v>
      </c>
      <c r="BO62" s="7">
        <v>6.2308114942521796E-6</v>
      </c>
      <c r="BP62" s="7">
        <v>6.6839466773983701E-6</v>
      </c>
      <c r="BQ62" s="7">
        <v>7.1645297180628001E-6</v>
      </c>
      <c r="BR62" s="7">
        <v>7.6714396520159295E-6</v>
      </c>
      <c r="BS62" s="7">
        <v>8.2031326611766005E-6</v>
      </c>
      <c r="BT62" s="7">
        <v>8.7577118391814102E-6</v>
      </c>
      <c r="BU62" s="7">
        <v>9.3330099589616104E-6</v>
      </c>
      <c r="BV62" s="7">
        <v>9.9223059092385694E-6</v>
      </c>
      <c r="BW62" s="7">
        <v>1.0498189703332001E-5</v>
      </c>
      <c r="BX62" s="7">
        <v>1.1073308197420899E-5</v>
      </c>
      <c r="BY62" s="14">
        <v>1.1641765692355001E-5</v>
      </c>
      <c r="CA62" s="13">
        <v>9800</v>
      </c>
      <c r="CB62" s="7">
        <v>6.0792776235121299E-6</v>
      </c>
      <c r="CC62" s="7">
        <v>6.5160122004733603E-6</v>
      </c>
      <c r="CD62" s="7">
        <v>6.9792710832369596E-6</v>
      </c>
      <c r="CE62" s="7">
        <v>7.4681175000884396E-6</v>
      </c>
      <c r="CF62" s="7">
        <v>7.9812344154462694E-6</v>
      </c>
      <c r="CG62" s="7">
        <v>8.5169866865030699E-6</v>
      </c>
      <c r="CH62" s="7">
        <v>9.0734950738876802E-6</v>
      </c>
      <c r="CI62" s="7">
        <v>9.6388663615165694E-6</v>
      </c>
      <c r="CJ62" s="7">
        <v>1.0197832164160699E-5</v>
      </c>
      <c r="CK62" s="7">
        <v>1.07574440415198E-5</v>
      </c>
      <c r="CL62" s="14">
        <v>1.13122089814693E-5</v>
      </c>
      <c r="CN62" s="13">
        <v>9800</v>
      </c>
      <c r="CO62" s="7">
        <v>5.9338150990435998E-6</v>
      </c>
      <c r="CP62" s="7">
        <v>6.3550302057369698E-6</v>
      </c>
      <c r="CQ62" s="7">
        <v>6.80164657734634E-6</v>
      </c>
      <c r="CR62" s="7">
        <v>7.2728158276954403E-6</v>
      </c>
      <c r="CS62" s="7">
        <v>7.7673533769173805E-6</v>
      </c>
      <c r="CT62" s="7">
        <v>8.2837964819917905E-6</v>
      </c>
      <c r="CU62" s="7">
        <v>8.8204707289992001E-6</v>
      </c>
      <c r="CV62" s="7">
        <v>9.3609386737029294E-6</v>
      </c>
      <c r="CW62" s="7">
        <v>9.9014956147739496E-6</v>
      </c>
      <c r="CX62" s="7">
        <v>1.04438664559723E-5</v>
      </c>
      <c r="CY62" s="14">
        <v>1.09829270528251E-5</v>
      </c>
      <c r="DA62" s="13">
        <v>9800</v>
      </c>
      <c r="DB62" s="7">
        <v>5.9258166381931901E-6</v>
      </c>
      <c r="DC62" s="7">
        <v>6.3455087865005202E-6</v>
      </c>
      <c r="DD62" s="7">
        <v>6.7904348390713804E-6</v>
      </c>
      <c r="DE62" s="7">
        <v>7.2597429468049903E-6</v>
      </c>
      <c r="DF62" s="7">
        <v>7.7522457973740397E-6</v>
      </c>
      <c r="DG62" s="7">
        <v>8.2664781432844603E-6</v>
      </c>
      <c r="DH62" s="7">
        <v>8.8007629272872504E-6</v>
      </c>
      <c r="DI62" s="7">
        <v>9.3397979247574698E-6</v>
      </c>
      <c r="DJ62" s="7">
        <v>9.8800023517691805E-6</v>
      </c>
      <c r="DK62" s="7">
        <v>1.0422790779343701E-5</v>
      </c>
      <c r="DL62" s="14">
        <v>1.09632495858433E-5</v>
      </c>
      <c r="DN62" s="13">
        <v>9800</v>
      </c>
      <c r="DO62" s="7">
        <v>5.9189686649675601E-6</v>
      </c>
      <c r="DP62" s="7">
        <v>6.3373578235075698E-6</v>
      </c>
      <c r="DQ62" s="7">
        <v>6.7808372968616698E-6</v>
      </c>
      <c r="DR62" s="7">
        <v>7.2485519220263303E-6</v>
      </c>
      <c r="DS62" s="7">
        <v>7.7393116084471296E-6</v>
      </c>
      <c r="DT62" s="7">
        <v>8.2516484304078206E-6</v>
      </c>
      <c r="DU62" s="7">
        <v>8.7838824313784503E-6</v>
      </c>
      <c r="DV62" s="7">
        <v>9.3216818257729003E-6</v>
      </c>
      <c r="DW62" s="7">
        <v>9.8615727263772906E-6</v>
      </c>
      <c r="DX62" s="7">
        <v>1.04047061063051E-5</v>
      </c>
      <c r="DY62" s="14">
        <v>1.09463518355761E-5</v>
      </c>
      <c r="EA62" s="13">
        <v>9800</v>
      </c>
      <c r="EB62" s="7">
        <v>5.9130395883125001E-6</v>
      </c>
      <c r="EC62" s="7">
        <v>6.3303012735495999E-6</v>
      </c>
      <c r="ED62" s="7">
        <v>6.7725287273321001E-6</v>
      </c>
      <c r="EE62" s="7">
        <v>7.2388636576844696E-6</v>
      </c>
      <c r="EF62" s="7">
        <v>7.7281132417392292E-6</v>
      </c>
      <c r="EG62" s="7">
        <v>8.2388068364120108E-6</v>
      </c>
      <c r="EH62" s="7">
        <v>8.7692614989799798E-6</v>
      </c>
      <c r="EI62" s="7">
        <v>9.3059845511215093E-6</v>
      </c>
      <c r="EJ62" s="7">
        <v>9.8455952503220705E-6</v>
      </c>
      <c r="EK62" s="7">
        <v>1.03890179029676E-5</v>
      </c>
      <c r="EL62" s="14">
        <v>1.0931683686770499E-5</v>
      </c>
      <c r="EN62" s="13">
        <v>9800</v>
      </c>
      <c r="EO62" s="7">
        <v>5.9078560712531098E-6</v>
      </c>
      <c r="EP62" s="7">
        <v>6.3241325701644196E-6</v>
      </c>
      <c r="EQ62" s="7">
        <v>6.76526578224304E-6</v>
      </c>
      <c r="ER62" s="7">
        <v>7.2303944827334199E-6</v>
      </c>
      <c r="ES62" s="7">
        <v>7.7183232115343506E-6</v>
      </c>
      <c r="ET62" s="7">
        <v>8.2275786464528201E-6</v>
      </c>
      <c r="EU62" s="7">
        <v>8.7564748709112402E-6</v>
      </c>
      <c r="EV62" s="7">
        <v>9.2922519518776301E-6</v>
      </c>
      <c r="EW62" s="7">
        <v>9.8316110246569098E-6</v>
      </c>
      <c r="EX62" s="7">
        <v>1.037527941632E-5</v>
      </c>
      <c r="EY62" s="14">
        <v>1.09188311929679E-5</v>
      </c>
    </row>
    <row r="63" spans="1:155" x14ac:dyDescent="0.25">
      <c r="A63" s="13">
        <v>11200</v>
      </c>
      <c r="B63" s="7">
        <v>1.2105453731664899E-5</v>
      </c>
      <c r="C63" s="7">
        <v>1.27817260162894E-5</v>
      </c>
      <c r="D63" s="7">
        <v>1.34663660179927E-5</v>
      </c>
      <c r="E63" s="7">
        <v>1.41529336751556E-5</v>
      </c>
      <c r="F63" s="7">
        <v>1.4835465031717099E-5</v>
      </c>
      <c r="G63" s="7">
        <v>1.55087933097561E-5</v>
      </c>
      <c r="H63" s="7">
        <v>1.6168714896859899E-5</v>
      </c>
      <c r="I63" s="7">
        <v>1.68002020246592E-5</v>
      </c>
      <c r="J63" s="7">
        <v>1.73720087964887E-5</v>
      </c>
      <c r="K63" s="7">
        <v>1.79100642553224E-5</v>
      </c>
      <c r="L63" s="14">
        <v>1.8412842596501001E-5</v>
      </c>
      <c r="N63" s="13">
        <v>11200</v>
      </c>
      <c r="O63" s="7">
        <v>9.5568947620556799E-6</v>
      </c>
      <c r="P63" s="7">
        <v>1.02199754435452E-5</v>
      </c>
      <c r="Q63" s="7">
        <v>1.0915013835500701E-5</v>
      </c>
      <c r="R63" s="7">
        <v>1.1638436772832601E-5</v>
      </c>
      <c r="S63" s="7">
        <v>1.23859539721936E-5</v>
      </c>
      <c r="T63" s="7">
        <v>1.3152720023212199E-5</v>
      </c>
      <c r="U63" s="7">
        <v>1.3933516225457401E-5</v>
      </c>
      <c r="V63" s="7">
        <v>1.47126586648629E-5</v>
      </c>
      <c r="W63" s="7">
        <v>1.5458608410108701E-5</v>
      </c>
      <c r="X63" s="7">
        <v>1.6185321163245299E-5</v>
      </c>
      <c r="Y63" s="14">
        <v>1.6884721006014298E-5</v>
      </c>
      <c r="AA63" s="13">
        <v>11200</v>
      </c>
      <c r="AB63" s="7">
        <v>8.5667994287431595E-6</v>
      </c>
      <c r="AC63" s="7">
        <v>9.1707457941179807E-6</v>
      </c>
      <c r="AD63" s="7">
        <v>9.8064690368499399E-6</v>
      </c>
      <c r="AE63" s="7">
        <v>1.04713317188439E-5</v>
      </c>
      <c r="AF63" s="7">
        <v>1.1162056399015099E-5</v>
      </c>
      <c r="AG63" s="7">
        <v>1.18748470863505E-5</v>
      </c>
      <c r="AH63" s="7">
        <v>1.26055290348961E-5</v>
      </c>
      <c r="AI63" s="7">
        <v>1.33407010938469E-5</v>
      </c>
      <c r="AJ63" s="7">
        <v>1.4052076099903701E-5</v>
      </c>
      <c r="AK63" s="7">
        <v>1.47518822982241E-5</v>
      </c>
      <c r="AL63" s="14">
        <v>1.54325509389605E-5</v>
      </c>
      <c r="AN63" s="13">
        <v>11200</v>
      </c>
      <c r="AO63" s="7">
        <v>7.5315144570817802E-6</v>
      </c>
      <c r="AP63" s="7">
        <v>8.0682530300530696E-6</v>
      </c>
      <c r="AQ63" s="7">
        <v>8.6351179158547295E-6</v>
      </c>
      <c r="AR63" s="7">
        <v>9.2302458946300206E-6</v>
      </c>
      <c r="AS63" s="7">
        <v>9.8512352300026596E-6</v>
      </c>
      <c r="AT63" s="7">
        <v>1.0495238246192299E-5</v>
      </c>
      <c r="AU63" s="7">
        <v>1.11590695540379E-5</v>
      </c>
      <c r="AV63" s="7">
        <v>1.1831517240456299E-5</v>
      </c>
      <c r="AW63" s="7">
        <v>1.24880838865274E-5</v>
      </c>
      <c r="AX63" s="7">
        <v>1.3139381626837E-5</v>
      </c>
      <c r="AY63" s="14">
        <v>1.37787044181055E-5</v>
      </c>
      <c r="BA63" s="13">
        <v>11200</v>
      </c>
      <c r="BB63" s="7">
        <v>6.6141048049458097E-6</v>
      </c>
      <c r="BC63" s="7">
        <v>7.0878478011759103E-6</v>
      </c>
      <c r="BD63" s="7">
        <v>7.5892752103430204E-6</v>
      </c>
      <c r="BE63" s="7">
        <v>8.1170533492149895E-6</v>
      </c>
      <c r="BF63" s="7">
        <v>8.6694029680357297E-6</v>
      </c>
      <c r="BG63" s="7">
        <v>9.2441735086879097E-6</v>
      </c>
      <c r="BH63" s="7">
        <v>9.8389306335573007E-6</v>
      </c>
      <c r="BI63" s="7">
        <v>1.04443337955148E-5</v>
      </c>
      <c r="BJ63" s="7">
        <v>1.10395224714073E-5</v>
      </c>
      <c r="BK63" s="7">
        <v>1.1633618898245001E-5</v>
      </c>
      <c r="BL63" s="14">
        <v>1.2220844811461399E-5</v>
      </c>
      <c r="BN63" s="13">
        <v>11200</v>
      </c>
      <c r="BO63" s="7">
        <v>6.2542229393044597E-6</v>
      </c>
      <c r="BP63" s="7">
        <v>6.6988900128804604E-6</v>
      </c>
      <c r="BQ63" s="7">
        <v>7.1698980878245596E-6</v>
      </c>
      <c r="BR63" s="7">
        <v>7.6661851874408206E-6</v>
      </c>
      <c r="BS63" s="7">
        <v>8.1862953219353998E-6</v>
      </c>
      <c r="BT63" s="7">
        <v>8.7284411118502194E-6</v>
      </c>
      <c r="BU63" s="7">
        <v>9.2905784331722006E-6</v>
      </c>
      <c r="BV63" s="7">
        <v>9.8606283932612005E-6</v>
      </c>
      <c r="BW63" s="7">
        <v>1.0426594527642899E-5</v>
      </c>
      <c r="BX63" s="7">
        <v>1.0993567701577299E-5</v>
      </c>
      <c r="BY63" s="14">
        <v>1.15562594777634E-5</v>
      </c>
      <c r="CA63" s="13">
        <v>11200</v>
      </c>
      <c r="CB63" s="7">
        <v>6.1002359185747403E-6</v>
      </c>
      <c r="CC63" s="7">
        <v>6.5288779980735998E-6</v>
      </c>
      <c r="CD63" s="7">
        <v>6.9829857456741901E-6</v>
      </c>
      <c r="CE63" s="7">
        <v>7.46166703680499E-6</v>
      </c>
      <c r="CF63" s="7">
        <v>7.9636743003480798E-6</v>
      </c>
      <c r="CG63" s="7">
        <v>8.4874604258127598E-6</v>
      </c>
      <c r="CH63" s="7">
        <v>9.0311187456584804E-6</v>
      </c>
      <c r="CI63" s="7">
        <v>9.5784662117296395E-6</v>
      </c>
      <c r="CJ63" s="7">
        <v>1.0127763461821499E-5</v>
      </c>
      <c r="CK63" s="7">
        <v>1.06794084109428E-5</v>
      </c>
      <c r="CL63" s="14">
        <v>1.12284581082734E-5</v>
      </c>
      <c r="CN63" s="13">
        <v>11200</v>
      </c>
      <c r="CO63" s="7">
        <v>5.9516781065587996E-6</v>
      </c>
      <c r="CP63" s="7">
        <v>6.3650445938502503E-6</v>
      </c>
      <c r="CQ63" s="7">
        <v>6.80284137963201E-6</v>
      </c>
      <c r="CR63" s="7">
        <v>7.2642663174122803E-6</v>
      </c>
      <c r="CS63" s="7">
        <v>7.7481978650985895E-6</v>
      </c>
      <c r="CT63" s="7">
        <v>8.2532473795129793E-6</v>
      </c>
      <c r="CU63" s="7">
        <v>8.7778202421730205E-6</v>
      </c>
      <c r="CV63" s="7">
        <v>9.3022829403748699E-6</v>
      </c>
      <c r="CW63" s="7">
        <v>9.8338104696757505E-6</v>
      </c>
      <c r="CX63" s="7">
        <v>1.03686944467107E-5</v>
      </c>
      <c r="CY63" s="14">
        <v>1.09023779993291E-5</v>
      </c>
      <c r="DA63" s="13">
        <v>11200</v>
      </c>
      <c r="DB63" s="7">
        <v>5.9449264547275802E-6</v>
      </c>
      <c r="DC63" s="7">
        <v>6.3570128608636999E-6</v>
      </c>
      <c r="DD63" s="7">
        <v>6.7933887365387399E-6</v>
      </c>
      <c r="DE63" s="7">
        <v>7.2532482187968002E-6</v>
      </c>
      <c r="DF63" s="7">
        <v>7.7354668119949595E-6</v>
      </c>
      <c r="DG63" s="7">
        <v>8.2386532924223204E-6</v>
      </c>
      <c r="DH63" s="7">
        <v>8.7612104978157193E-6</v>
      </c>
      <c r="DI63" s="7">
        <v>9.2849024525256803E-6</v>
      </c>
      <c r="DJ63" s="7">
        <v>9.8161855697329492E-6</v>
      </c>
      <c r="DK63" s="7">
        <v>1.0351477188912099E-5</v>
      </c>
      <c r="DL63" s="14">
        <v>1.0886402173572499E-5</v>
      </c>
      <c r="DN63" s="13">
        <v>11200</v>
      </c>
      <c r="DO63" s="7">
        <v>5.9391540096674003E-6</v>
      </c>
      <c r="DP63" s="7">
        <v>6.35014649524313E-6</v>
      </c>
      <c r="DQ63" s="7">
        <v>6.7853077894354404E-6</v>
      </c>
      <c r="DR63" s="7">
        <v>7.2438285928327498E-6</v>
      </c>
      <c r="DS63" s="7">
        <v>7.7245815592368205E-6</v>
      </c>
      <c r="DT63" s="7">
        <v>8.2261728616450002E-6</v>
      </c>
      <c r="DU63" s="7">
        <v>8.7470026880291098E-6</v>
      </c>
      <c r="DV63" s="7">
        <v>9.27002916636781E-6</v>
      </c>
      <c r="DW63" s="7">
        <v>9.80109533194767E-6</v>
      </c>
      <c r="DX63" s="7">
        <v>1.03367273321874E-5</v>
      </c>
      <c r="DY63" s="14">
        <v>1.0872707955920601E-5</v>
      </c>
      <c r="EA63" s="13">
        <v>11200</v>
      </c>
      <c r="EB63" s="7">
        <v>5.9341621399379897E-6</v>
      </c>
      <c r="EC63" s="7">
        <v>6.344209004952E-6</v>
      </c>
      <c r="ED63" s="7">
        <v>6.7783201434428101E-6</v>
      </c>
      <c r="EE63" s="7">
        <v>7.23568309188958E-6</v>
      </c>
      <c r="EF63" s="7">
        <v>7.7151677971138499E-6</v>
      </c>
      <c r="EG63" s="7">
        <v>8.2153778852044495E-6</v>
      </c>
      <c r="EH63" s="7">
        <v>8.7347108982569702E-6</v>
      </c>
      <c r="EI63" s="7">
        <v>9.2571570439252693E-6</v>
      </c>
      <c r="EJ63" s="7">
        <v>9.7880296514335998E-6</v>
      </c>
      <c r="EK63" s="7">
        <v>1.0323949945195399E-5</v>
      </c>
      <c r="EL63" s="14">
        <v>1.08608391925724E-5</v>
      </c>
      <c r="EN63" s="13">
        <v>11200</v>
      </c>
      <c r="EO63" s="7">
        <v>5.9298025368413403E-6</v>
      </c>
      <c r="EP63" s="7">
        <v>6.3390238362799802E-6</v>
      </c>
      <c r="EQ63" s="7">
        <v>6.7722179700362597E-6</v>
      </c>
      <c r="ER63" s="7">
        <v>7.22856956541002E-6</v>
      </c>
      <c r="ES63" s="7">
        <v>7.7069460215430208E-6</v>
      </c>
      <c r="ET63" s="7">
        <v>8.2059485155307894E-6</v>
      </c>
      <c r="EU63" s="7">
        <v>8.7239720088685094E-6</v>
      </c>
      <c r="EV63" s="7">
        <v>9.2459076490527904E-6</v>
      </c>
      <c r="EW63" s="7">
        <v>9.7766067004143599E-6</v>
      </c>
      <c r="EX63" s="7">
        <v>1.0312774168959999E-5</v>
      </c>
      <c r="EY63" s="14">
        <v>1.08504537193061E-5</v>
      </c>
    </row>
    <row r="64" spans="1:155" x14ac:dyDescent="0.25">
      <c r="A64" s="13">
        <v>12600</v>
      </c>
      <c r="B64" s="7">
        <v>1.2077387365263501E-5</v>
      </c>
      <c r="C64" s="7">
        <v>1.27339976602985E-5</v>
      </c>
      <c r="D64" s="7">
        <v>1.33981568748525E-5</v>
      </c>
      <c r="E64" s="7">
        <v>1.40638355402039E-5</v>
      </c>
      <c r="F64" s="7">
        <v>1.4725454927073299E-5</v>
      </c>
      <c r="G64" s="7">
        <v>1.5378179288083898E-5</v>
      </c>
      <c r="H64" s="7">
        <v>1.60180685359287E-5</v>
      </c>
      <c r="I64" s="7">
        <v>1.6619537606312401E-5</v>
      </c>
      <c r="J64" s="7">
        <v>1.7176628363538099E-5</v>
      </c>
      <c r="K64" s="7">
        <v>1.7702163976023699E-5</v>
      </c>
      <c r="L64" s="14">
        <v>1.8194709539653E-5</v>
      </c>
      <c r="N64" s="13">
        <v>12600</v>
      </c>
      <c r="O64" s="7">
        <v>9.63078298462945E-6</v>
      </c>
      <c r="P64" s="7">
        <v>1.0284393543754E-5</v>
      </c>
      <c r="Q64" s="7">
        <v>1.0968990770556E-5</v>
      </c>
      <c r="R64" s="7">
        <v>1.16812378385828E-5</v>
      </c>
      <c r="S64" s="7">
        <v>1.2417120456797801E-5</v>
      </c>
      <c r="T64" s="7">
        <v>1.31720885016337E-5</v>
      </c>
      <c r="U64" s="7">
        <v>1.3941216963220099E-5</v>
      </c>
      <c r="V64" s="7">
        <v>1.4701106357278499E-5</v>
      </c>
      <c r="W64" s="7">
        <v>1.5441331430579799E-5</v>
      </c>
      <c r="X64" s="7">
        <v>1.6165240338632702E-5</v>
      </c>
      <c r="Y64" s="14">
        <v>1.68651992409281E-5</v>
      </c>
      <c r="AA64" s="13">
        <v>12600</v>
      </c>
      <c r="AB64" s="7">
        <v>8.6220471062824094E-6</v>
      </c>
      <c r="AC64" s="7">
        <v>9.2163341058550896E-6</v>
      </c>
      <c r="AD64" s="7">
        <v>9.8413219551063596E-6</v>
      </c>
      <c r="AE64" s="7">
        <v>1.0494553425705601E-5</v>
      </c>
      <c r="AF64" s="7">
        <v>1.1172972271035E-5</v>
      </c>
      <c r="AG64" s="7">
        <v>1.18730296417362E-5</v>
      </c>
      <c r="AH64" s="7">
        <v>1.25908077718041E-5</v>
      </c>
      <c r="AI64" s="7">
        <v>1.3306219908628301E-5</v>
      </c>
      <c r="AJ64" s="7">
        <v>1.4009824820897E-5</v>
      </c>
      <c r="AK64" s="7">
        <v>1.4704498302890001E-5</v>
      </c>
      <c r="AL64" s="14">
        <v>1.5383213634006801E-5</v>
      </c>
      <c r="AN64" s="13">
        <v>12600</v>
      </c>
      <c r="AO64" s="7">
        <v>7.5712423850074102E-6</v>
      </c>
      <c r="AP64" s="7">
        <v>8.0985780103377005E-6</v>
      </c>
      <c r="AQ64" s="7">
        <v>8.6549164457774104E-6</v>
      </c>
      <c r="AR64" s="7">
        <v>9.2385183103923392E-6</v>
      </c>
      <c r="AS64" s="7">
        <v>9.8471427958769201E-6</v>
      </c>
      <c r="AT64" s="7">
        <v>1.0478129394349301E-5</v>
      </c>
      <c r="AU64" s="7">
        <v>1.11284941622369E-5</v>
      </c>
      <c r="AV64" s="7">
        <v>1.17813284399507E-5</v>
      </c>
      <c r="AW64" s="7">
        <v>1.2428571627522899E-5</v>
      </c>
      <c r="AX64" s="7">
        <v>1.3072744133188101E-5</v>
      </c>
      <c r="AY64" s="14">
        <v>1.37077212329805E-5</v>
      </c>
      <c r="BA64" s="13">
        <v>12600</v>
      </c>
      <c r="BB64" s="7">
        <v>6.6436722144394498E-6</v>
      </c>
      <c r="BC64" s="7">
        <v>7.1086827369734597E-6</v>
      </c>
      <c r="BD64" s="7">
        <v>7.6002809573076696E-6</v>
      </c>
      <c r="BE64" s="7">
        <v>8.1172139471684095E-6</v>
      </c>
      <c r="BF64" s="7">
        <v>8.6578143090019004E-6</v>
      </c>
      <c r="BG64" s="7">
        <v>9.2200662755437907E-6</v>
      </c>
      <c r="BH64" s="7">
        <v>9.8016840895672096E-6</v>
      </c>
      <c r="BI64" s="7">
        <v>1.03885113409769E-5</v>
      </c>
      <c r="BJ64" s="7">
        <v>1.0973812559196901E-5</v>
      </c>
      <c r="BK64" s="7">
        <v>1.1559781699862499E-5</v>
      </c>
      <c r="BL64" s="14">
        <v>1.2141206167347799E-5</v>
      </c>
      <c r="BN64" s="13">
        <v>12600</v>
      </c>
      <c r="BO64" s="7">
        <v>6.2794348664557203E-6</v>
      </c>
      <c r="BP64" s="7">
        <v>6.7158501056060996E-6</v>
      </c>
      <c r="BQ64" s="7">
        <v>7.1775495767238004E-6</v>
      </c>
      <c r="BR64" s="7">
        <v>7.6635287627150698E-6</v>
      </c>
      <c r="BS64" s="7">
        <v>8.1724163245397305E-6</v>
      </c>
      <c r="BT64" s="7">
        <v>8.70253023674823E-6</v>
      </c>
      <c r="BU64" s="7">
        <v>9.2519450057732394E-6</v>
      </c>
      <c r="BV64" s="7">
        <v>9.8047182260890792E-6</v>
      </c>
      <c r="BW64" s="7">
        <v>1.0360868792844199E-5</v>
      </c>
      <c r="BX64" s="7">
        <v>1.09195745500655E-5</v>
      </c>
      <c r="BY64" s="14">
        <v>1.1476101697197299E-5</v>
      </c>
      <c r="CA64" s="13">
        <v>12600</v>
      </c>
      <c r="CB64" s="7">
        <v>6.1229914539363101E-6</v>
      </c>
      <c r="CC64" s="7">
        <v>6.5437535727006204E-6</v>
      </c>
      <c r="CD64" s="7">
        <v>6.98896873746285E-6</v>
      </c>
      <c r="CE64" s="7">
        <v>7.4577540468522104E-6</v>
      </c>
      <c r="CF64" s="7">
        <v>7.9489084939611592E-6</v>
      </c>
      <c r="CG64" s="7">
        <v>8.46097324936413E-6</v>
      </c>
      <c r="CH64" s="7">
        <v>8.9917539487932602E-6</v>
      </c>
      <c r="CI64" s="7">
        <v>9.5236863354708902E-6</v>
      </c>
      <c r="CJ64" s="7">
        <v>1.00634357988528E-5</v>
      </c>
      <c r="CK64" s="7">
        <v>1.0606956801021601E-5</v>
      </c>
      <c r="CL64" s="14">
        <v>1.11498486739439E-5</v>
      </c>
      <c r="CN64" s="13">
        <v>12600</v>
      </c>
      <c r="CO64" s="7">
        <v>5.9717022144867302E-6</v>
      </c>
      <c r="CP64" s="7">
        <v>6.37747330509411E-6</v>
      </c>
      <c r="CQ64" s="7">
        <v>6.8067333789577903E-6</v>
      </c>
      <c r="CR64" s="7">
        <v>7.2587226138853098E-6</v>
      </c>
      <c r="CS64" s="7">
        <v>7.7323800832133292E-6</v>
      </c>
      <c r="CT64" s="7">
        <v>8.2263906542269802E-6</v>
      </c>
      <c r="CU64" s="7">
        <v>8.7352142348498701E-6</v>
      </c>
      <c r="CV64" s="7">
        <v>9.2493262618424403E-6</v>
      </c>
      <c r="CW64" s="7">
        <v>9.7718068564694092E-6</v>
      </c>
      <c r="CX64" s="7">
        <v>1.02989570665358E-5</v>
      </c>
      <c r="CY64" s="14">
        <v>1.08267316181008E-5</v>
      </c>
      <c r="DA64" s="13">
        <v>12600</v>
      </c>
      <c r="DB64" s="7">
        <v>5.9660398774924097E-6</v>
      </c>
      <c r="DC64" s="7">
        <v>6.3707412363090602E-6</v>
      </c>
      <c r="DD64" s="7">
        <v>6.7988145074024603E-6</v>
      </c>
      <c r="DE64" s="7">
        <v>7.2494962736031901E-6</v>
      </c>
      <c r="DF64" s="7">
        <v>7.7217227034484192E-6</v>
      </c>
      <c r="DG64" s="7">
        <v>8.2141761619207505E-6</v>
      </c>
      <c r="DH64" s="7">
        <v>8.7216314270741504E-6</v>
      </c>
      <c r="DI64" s="7">
        <v>9.2351785112629993E-6</v>
      </c>
      <c r="DJ64" s="7">
        <v>9.75750771911949E-6</v>
      </c>
      <c r="DK64" s="7">
        <v>1.02850563782261E-5</v>
      </c>
      <c r="DL64" s="14">
        <v>1.0813934645124301E-5</v>
      </c>
      <c r="DN64" s="13">
        <v>12600</v>
      </c>
      <c r="DO64" s="7">
        <v>5.9612050092198301E-6</v>
      </c>
      <c r="DP64" s="7">
        <v>6.3649932032334796E-6</v>
      </c>
      <c r="DQ64" s="7">
        <v>6.7920531344801603E-6</v>
      </c>
      <c r="DR64" s="7">
        <v>7.2416181256506101E-6</v>
      </c>
      <c r="DS64" s="7">
        <v>7.7126216262552804E-6</v>
      </c>
      <c r="DT64" s="7">
        <v>8.20374357318109E-6</v>
      </c>
      <c r="DU64" s="7">
        <v>8.7100272615150699E-6</v>
      </c>
      <c r="DV64" s="7">
        <v>9.2230874877364899E-6</v>
      </c>
      <c r="DW64" s="7">
        <v>9.7452821911460903E-6</v>
      </c>
      <c r="DX64" s="7">
        <v>1.02731661116296E-5</v>
      </c>
      <c r="DY64" s="14">
        <v>1.0802984103526301E-5</v>
      </c>
      <c r="EA64" s="13">
        <v>12600</v>
      </c>
      <c r="EB64" s="7">
        <v>5.9570285722819296E-6</v>
      </c>
      <c r="EC64" s="7">
        <v>6.3600281369156397E-6</v>
      </c>
      <c r="ED64" s="7">
        <v>6.7862127487123204E-6</v>
      </c>
      <c r="EE64" s="7">
        <v>7.2348127729706099E-6</v>
      </c>
      <c r="EF64" s="7">
        <v>7.7047591333273895E-6</v>
      </c>
      <c r="EG64" s="7">
        <v>8.1947294526525696E-6</v>
      </c>
      <c r="EH64" s="7">
        <v>8.6999987239995694E-6</v>
      </c>
      <c r="EI64" s="7">
        <v>9.2126350766932205E-6</v>
      </c>
      <c r="EJ64" s="7">
        <v>9.7347097051328208E-6</v>
      </c>
      <c r="EK64" s="7">
        <v>1.0262879552497999E-5</v>
      </c>
      <c r="EL64" s="14">
        <v>1.0793507309779E-5</v>
      </c>
      <c r="EN64" s="13">
        <v>12600</v>
      </c>
      <c r="EO64" s="7">
        <v>5.9533846368264799E-6</v>
      </c>
      <c r="EP64" s="7">
        <v>6.35569625632002E-6</v>
      </c>
      <c r="EQ64" s="7">
        <v>6.7811171670469598E-6</v>
      </c>
      <c r="ER64" s="7">
        <v>7.22887504707511E-6</v>
      </c>
      <c r="ES64" s="7">
        <v>7.6978984820211807E-6</v>
      </c>
      <c r="ET64" s="7">
        <v>8.1868629114827005E-6</v>
      </c>
      <c r="EU64" s="7">
        <v>8.6912452945449506E-6</v>
      </c>
      <c r="EV64" s="7">
        <v>9.2035093056219596E-6</v>
      </c>
      <c r="EW64" s="7">
        <v>9.7254762239379604E-6</v>
      </c>
      <c r="EX64" s="7">
        <v>1.0253892758457501E-5</v>
      </c>
      <c r="EY64" s="14">
        <v>1.07852255439491E-5</v>
      </c>
    </row>
    <row r="65" spans="1:155" x14ac:dyDescent="0.25">
      <c r="A65" s="13">
        <v>14000</v>
      </c>
      <c r="B65" s="7">
        <v>1.20722315295131E-5</v>
      </c>
      <c r="C65" s="7">
        <v>1.2725366800853099E-5</v>
      </c>
      <c r="D65" s="7">
        <v>1.33859114694368E-5</v>
      </c>
      <c r="E65" s="7">
        <v>1.4047907269705499E-5</v>
      </c>
      <c r="F65" s="7">
        <v>1.47058421532607E-5</v>
      </c>
      <c r="G65" s="7">
        <v>1.5354937620852201E-5</v>
      </c>
      <c r="H65" s="7">
        <v>1.5991299127429901E-5</v>
      </c>
      <c r="I65" s="7">
        <v>1.6587596250366499E-5</v>
      </c>
      <c r="J65" s="7">
        <v>1.7142083722469E-5</v>
      </c>
      <c r="K65" s="7">
        <v>1.76653945802239E-5</v>
      </c>
      <c r="L65" s="14">
        <v>1.8156109569545901E-5</v>
      </c>
      <c r="N65" s="13">
        <v>14000</v>
      </c>
      <c r="O65" s="7">
        <v>9.6991047325376006E-6</v>
      </c>
      <c r="P65" s="7">
        <v>1.0354407356476001E-5</v>
      </c>
      <c r="Q65" s="7">
        <v>1.10411546627179E-5</v>
      </c>
      <c r="R65" s="7">
        <v>1.1756186066350199E-5</v>
      </c>
      <c r="S65" s="7">
        <v>1.24956675505954E-5</v>
      </c>
      <c r="T65" s="7">
        <v>1.3255220382052801E-5</v>
      </c>
      <c r="U65" s="7">
        <v>1.4030069309736599E-5</v>
      </c>
      <c r="V65" s="7">
        <v>1.4797360246328999E-5</v>
      </c>
      <c r="W65" s="7">
        <v>1.5550074230627001E-5</v>
      </c>
      <c r="X65" s="7">
        <v>1.62891832591013E-5</v>
      </c>
      <c r="Y65" s="14">
        <v>1.7007152676815599E-5</v>
      </c>
      <c r="AA65" s="13">
        <v>14000</v>
      </c>
      <c r="AB65" s="7">
        <v>8.6588458190853008E-6</v>
      </c>
      <c r="AC65" s="7">
        <v>9.2520835772739795E-6</v>
      </c>
      <c r="AD65" s="7">
        <v>9.8761231441194506E-6</v>
      </c>
      <c r="AE65" s="7">
        <v>1.0528643822606999E-5</v>
      </c>
      <c r="AF65" s="7">
        <v>1.1206738721395601E-5</v>
      </c>
      <c r="AG65" s="7">
        <v>1.19070125905481E-5</v>
      </c>
      <c r="AH65" s="7">
        <v>1.26256965281786E-5</v>
      </c>
      <c r="AI65" s="7">
        <v>1.3343475022347801E-5</v>
      </c>
      <c r="AJ65" s="7">
        <v>1.40540550844285E-5</v>
      </c>
      <c r="AK65" s="7">
        <v>1.4758249517389099E-5</v>
      </c>
      <c r="AL65" s="14">
        <v>1.54492975257014E-5</v>
      </c>
      <c r="AN65" s="13">
        <v>14000</v>
      </c>
      <c r="AO65" s="7">
        <v>7.5850702344115799E-6</v>
      </c>
      <c r="AP65" s="7">
        <v>8.1095371180844807E-6</v>
      </c>
      <c r="AQ65" s="7">
        <v>8.6628184351170696E-6</v>
      </c>
      <c r="AR65" s="7">
        <v>9.2432614783158801E-6</v>
      </c>
      <c r="AS65" s="7">
        <v>9.8487265006070196E-6</v>
      </c>
      <c r="AT65" s="7">
        <v>1.0476663189481101E-5</v>
      </c>
      <c r="AU65" s="7">
        <v>1.1124201218419399E-5</v>
      </c>
      <c r="AV65" s="7">
        <v>1.17752945593001E-5</v>
      </c>
      <c r="AW65" s="7">
        <v>1.2424677215988099E-5</v>
      </c>
      <c r="AX65" s="7">
        <v>1.3073099999146499E-5</v>
      </c>
      <c r="AY65" s="14">
        <v>1.3714793317540701E-5</v>
      </c>
      <c r="BA65" s="13">
        <v>14000</v>
      </c>
      <c r="BB65" s="7">
        <v>6.6445583964934604E-6</v>
      </c>
      <c r="BC65" s="7">
        <v>7.1059291968603496E-6</v>
      </c>
      <c r="BD65" s="7">
        <v>7.5935375925360899E-6</v>
      </c>
      <c r="BE65" s="7">
        <v>8.1061761830158405E-6</v>
      </c>
      <c r="BF65" s="7">
        <v>8.6422350779911506E-6</v>
      </c>
      <c r="BG65" s="7">
        <v>9.1997646698411097E-6</v>
      </c>
      <c r="BH65" s="7">
        <v>9.7765503145464105E-6</v>
      </c>
      <c r="BI65" s="7">
        <v>1.03592891060836E-5</v>
      </c>
      <c r="BJ65" s="7">
        <v>1.09436573392788E-5</v>
      </c>
      <c r="BK65" s="7">
        <v>1.15303320928383E-5</v>
      </c>
      <c r="BL65" s="14">
        <v>1.21144732958885E-5</v>
      </c>
      <c r="BN65" s="13">
        <v>14000</v>
      </c>
      <c r="BO65" s="7">
        <v>6.2758442997153701E-6</v>
      </c>
      <c r="BP65" s="7">
        <v>6.7086032608423404E-6</v>
      </c>
      <c r="BQ65" s="7">
        <v>7.1662531034950197E-6</v>
      </c>
      <c r="BR65" s="7">
        <v>7.6478109674042697E-6</v>
      </c>
      <c r="BS65" s="7">
        <v>8.1519367812019692E-6</v>
      </c>
      <c r="BT65" s="7">
        <v>8.6769872777768601E-6</v>
      </c>
      <c r="BU65" s="7">
        <v>9.22108076858458E-6</v>
      </c>
      <c r="BV65" s="7">
        <v>9.7696250897821996E-6</v>
      </c>
      <c r="BW65" s="7">
        <v>1.03239254860376E-5</v>
      </c>
      <c r="BX65" s="7">
        <v>1.0882193840668701E-5</v>
      </c>
      <c r="BY65" s="14">
        <v>1.14400743725756E-5</v>
      </c>
      <c r="CA65" s="13">
        <v>14000</v>
      </c>
      <c r="CB65" s="7">
        <v>6.1176834345489897E-6</v>
      </c>
      <c r="CC65" s="7">
        <v>6.5349959675631697E-6</v>
      </c>
      <c r="CD65" s="7">
        <v>6.9763462612340001E-6</v>
      </c>
      <c r="CE65" s="7">
        <v>7.4408843784389198E-6</v>
      </c>
      <c r="CF65" s="7">
        <v>7.9274374295180096E-6</v>
      </c>
      <c r="CG65" s="7">
        <v>8.4345512320344097E-6</v>
      </c>
      <c r="CH65" s="7">
        <v>8.9594230486790704E-6</v>
      </c>
      <c r="CI65" s="7">
        <v>9.4884150459638599E-6</v>
      </c>
      <c r="CJ65" s="7">
        <v>1.00261709692726E-5</v>
      </c>
      <c r="CK65" s="7">
        <v>1.05689827898192E-5</v>
      </c>
      <c r="CL65" s="14">
        <v>1.1112826122152399E-5</v>
      </c>
      <c r="CN65" s="13">
        <v>14000</v>
      </c>
      <c r="CO65" s="7">
        <v>5.9655783193916502E-6</v>
      </c>
      <c r="CP65" s="7">
        <v>6.3681648325623102E-6</v>
      </c>
      <c r="CQ65" s="7">
        <v>6.7938732727277003E-6</v>
      </c>
      <c r="CR65" s="7">
        <v>7.2419444728084799E-6</v>
      </c>
      <c r="CS65" s="7">
        <v>7.7113226248342301E-6</v>
      </c>
      <c r="CT65" s="7">
        <v>8.2007007823140305E-6</v>
      </c>
      <c r="CU65" s="7">
        <v>8.7045565005056404E-6</v>
      </c>
      <c r="CV65" s="7">
        <v>9.2159601053739006E-6</v>
      </c>
      <c r="CW65" s="7">
        <v>9.7365868192291697E-6</v>
      </c>
      <c r="CX65" s="7">
        <v>1.02630527591823E-5</v>
      </c>
      <c r="CY65" s="14">
        <v>1.0791670972147999E-5</v>
      </c>
      <c r="DA65" s="13">
        <v>14000</v>
      </c>
      <c r="DB65" s="7">
        <v>5.9608349107846799E-6</v>
      </c>
      <c r="DC65" s="7">
        <v>6.3625261634098502E-6</v>
      </c>
      <c r="DD65" s="7">
        <v>6.7872410819121997E-6</v>
      </c>
      <c r="DE65" s="7">
        <v>7.2342170905231496E-6</v>
      </c>
      <c r="DF65" s="7">
        <v>7.7023954683616003E-6</v>
      </c>
      <c r="DG65" s="7">
        <v>8.1904666082765306E-6</v>
      </c>
      <c r="DH65" s="7">
        <v>8.6932248583445495E-6</v>
      </c>
      <c r="DI65" s="7">
        <v>9.2041555999645896E-6</v>
      </c>
      <c r="DJ65" s="7">
        <v>9.7246550383350396E-6</v>
      </c>
      <c r="DK65" s="7">
        <v>1.0251455522549699E-5</v>
      </c>
      <c r="DL65" s="14">
        <v>1.0781004326609801E-5</v>
      </c>
      <c r="DN65" s="13">
        <v>14000</v>
      </c>
      <c r="DO65" s="7">
        <v>5.9567906633987899E-6</v>
      </c>
      <c r="DP65" s="7">
        <v>6.3577187632661103E-6</v>
      </c>
      <c r="DQ65" s="7">
        <v>6.7815865986921397E-6</v>
      </c>
      <c r="DR65" s="7">
        <v>7.2276285531384803E-6</v>
      </c>
      <c r="DS65" s="7">
        <v>7.6947832534199807E-6</v>
      </c>
      <c r="DT65" s="7">
        <v>8.1817386173121695E-6</v>
      </c>
      <c r="DU65" s="7">
        <v>8.6835588744411998E-6</v>
      </c>
      <c r="DV65" s="7">
        <v>9.19408333831826E-6</v>
      </c>
      <c r="DW65" s="7">
        <v>9.71447064554224E-6</v>
      </c>
      <c r="DX65" s="7">
        <v>1.02415530042802E-5</v>
      </c>
      <c r="DY65" s="14">
        <v>1.0771893570076E-5</v>
      </c>
      <c r="EA65" s="13">
        <v>14000</v>
      </c>
      <c r="EB65" s="7">
        <v>5.9533016045593303E-6</v>
      </c>
      <c r="EC65" s="7">
        <v>6.3535714257381702E-6</v>
      </c>
      <c r="ED65" s="7">
        <v>6.77670846128009E-6</v>
      </c>
      <c r="EE65" s="7">
        <v>7.2219443718479303E-6</v>
      </c>
      <c r="EF65" s="7">
        <v>7.6882153711794595E-6</v>
      </c>
      <c r="EG65" s="7">
        <v>8.1742070886845304E-6</v>
      </c>
      <c r="EH65" s="7">
        <v>8.6752164263994299E-6</v>
      </c>
      <c r="EI65" s="7">
        <v>9.1853880834338099E-6</v>
      </c>
      <c r="EJ65" s="7">
        <v>9.7056759782373894E-6</v>
      </c>
      <c r="EK65" s="7">
        <v>1.0232999033612299E-5</v>
      </c>
      <c r="EL65" s="14">
        <v>1.07640214515587E-5</v>
      </c>
      <c r="EN65" s="13">
        <v>14000</v>
      </c>
      <c r="EO65" s="7">
        <v>5.9502607525896403E-6</v>
      </c>
      <c r="EP65" s="7">
        <v>6.3499569400248404E-6</v>
      </c>
      <c r="EQ65" s="7">
        <v>6.7724570516637597E-6</v>
      </c>
      <c r="ER65" s="7">
        <v>7.2169903000156003E-6</v>
      </c>
      <c r="ES65" s="7">
        <v>7.6824907013364404E-6</v>
      </c>
      <c r="ET65" s="7">
        <v>8.1676417748168698E-6</v>
      </c>
      <c r="EU65" s="7">
        <v>8.66794308491715E-6</v>
      </c>
      <c r="EV65" s="7">
        <v>9.1778055175179395E-6</v>
      </c>
      <c r="EW65" s="7">
        <v>9.69800474978624E-6</v>
      </c>
      <c r="EX65" s="7">
        <v>1.02255357075638E-5</v>
      </c>
      <c r="EY65" s="14">
        <v>1.0757151475143E-5</v>
      </c>
    </row>
    <row r="66" spans="1:155" x14ac:dyDescent="0.25">
      <c r="A66" s="13"/>
      <c r="L66" s="5"/>
      <c r="N66" s="13"/>
      <c r="Y66" s="5"/>
      <c r="AA66" s="13"/>
      <c r="AL66" s="5"/>
      <c r="AN66" s="13"/>
      <c r="AY66" s="5"/>
      <c r="BA66" s="13"/>
      <c r="BL66" s="5"/>
      <c r="BN66" s="13"/>
      <c r="BY66" s="5"/>
      <c r="CA66" s="13"/>
      <c r="CL66" s="5"/>
      <c r="CN66" s="13"/>
      <c r="CY66" s="5"/>
      <c r="DA66" s="13"/>
      <c r="DL66" s="5"/>
      <c r="DN66" s="13"/>
      <c r="DY66" s="5"/>
      <c r="EA66" s="13"/>
      <c r="EL66" s="5"/>
      <c r="EN66" s="13"/>
      <c r="EY66" s="5"/>
    </row>
    <row r="67" spans="1:155" x14ac:dyDescent="0.25">
      <c r="A67" s="13"/>
      <c r="L67" s="5"/>
      <c r="N67" s="13"/>
      <c r="Y67" s="5"/>
      <c r="AA67" s="13"/>
      <c r="AL67" s="5"/>
      <c r="AN67" s="13"/>
      <c r="AY67" s="5"/>
      <c r="BA67" s="13"/>
      <c r="BL67" s="5"/>
      <c r="BN67" s="13"/>
      <c r="BY67" s="5"/>
      <c r="CA67" s="13"/>
      <c r="CL67" s="5"/>
      <c r="CN67" s="13"/>
      <c r="CY67" s="5"/>
      <c r="DA67" s="13"/>
      <c r="DL67" s="5"/>
      <c r="DN67" s="13"/>
      <c r="DY67" s="5"/>
      <c r="EA67" s="13"/>
      <c r="EL67" s="5"/>
      <c r="EN67" s="13"/>
      <c r="EY67" s="5"/>
    </row>
    <row r="68" spans="1:155" x14ac:dyDescent="0.25">
      <c r="A68" s="13" t="s">
        <v>163</v>
      </c>
      <c r="B68">
        <v>0</v>
      </c>
      <c r="C68">
        <v>0.09</v>
      </c>
      <c r="D68">
        <v>0.18</v>
      </c>
      <c r="E68">
        <v>0.27</v>
      </c>
      <c r="F68">
        <v>0.36</v>
      </c>
      <c r="G68">
        <v>0.45</v>
      </c>
      <c r="H68">
        <v>0.54</v>
      </c>
      <c r="I68">
        <v>0.63</v>
      </c>
      <c r="J68">
        <v>0.72</v>
      </c>
      <c r="K68">
        <v>0.80999999999999905</v>
      </c>
      <c r="L68" s="5">
        <v>0.9</v>
      </c>
      <c r="N68" s="13" t="s">
        <v>163</v>
      </c>
      <c r="O68">
        <v>0</v>
      </c>
      <c r="P68">
        <v>0.09</v>
      </c>
      <c r="Q68">
        <v>0.18</v>
      </c>
      <c r="R68">
        <v>0.27</v>
      </c>
      <c r="S68">
        <v>0.36</v>
      </c>
      <c r="T68">
        <v>0.45</v>
      </c>
      <c r="U68">
        <v>0.54</v>
      </c>
      <c r="V68">
        <v>0.63</v>
      </c>
      <c r="W68">
        <v>0.72</v>
      </c>
      <c r="X68">
        <v>0.80999999999999905</v>
      </c>
      <c r="Y68" s="5">
        <v>0.9</v>
      </c>
      <c r="AA68" s="13" t="s">
        <v>163</v>
      </c>
      <c r="AB68">
        <v>0</v>
      </c>
      <c r="AC68">
        <v>0.09</v>
      </c>
      <c r="AD68">
        <v>0.18</v>
      </c>
      <c r="AE68">
        <v>0.27</v>
      </c>
      <c r="AF68">
        <v>0.36</v>
      </c>
      <c r="AG68">
        <v>0.45</v>
      </c>
      <c r="AH68">
        <v>0.54</v>
      </c>
      <c r="AI68">
        <v>0.63</v>
      </c>
      <c r="AJ68">
        <v>0.72</v>
      </c>
      <c r="AK68">
        <v>0.80999999999999905</v>
      </c>
      <c r="AL68" s="5">
        <v>0.9</v>
      </c>
      <c r="AN68" s="13" t="s">
        <v>163</v>
      </c>
      <c r="AO68">
        <v>0</v>
      </c>
      <c r="AP68">
        <v>0.09</v>
      </c>
      <c r="AQ68">
        <v>0.18</v>
      </c>
      <c r="AR68">
        <v>0.27</v>
      </c>
      <c r="AS68">
        <v>0.36</v>
      </c>
      <c r="AT68">
        <v>0.45</v>
      </c>
      <c r="AU68">
        <v>0.54</v>
      </c>
      <c r="AV68">
        <v>0.63</v>
      </c>
      <c r="AW68">
        <v>0.72</v>
      </c>
      <c r="AX68">
        <v>0.80999999999999905</v>
      </c>
      <c r="AY68" s="5">
        <v>0.9</v>
      </c>
      <c r="BA68" s="13" t="s">
        <v>163</v>
      </c>
      <c r="BB68">
        <v>0</v>
      </c>
      <c r="BC68">
        <v>0.09</v>
      </c>
      <c r="BD68">
        <v>0.18</v>
      </c>
      <c r="BE68">
        <v>0.27</v>
      </c>
      <c r="BF68">
        <v>0.36</v>
      </c>
      <c r="BG68">
        <v>0.45</v>
      </c>
      <c r="BH68">
        <v>0.54</v>
      </c>
      <c r="BI68">
        <v>0.63</v>
      </c>
      <c r="BJ68">
        <v>0.72</v>
      </c>
      <c r="BK68">
        <v>0.80999999999999905</v>
      </c>
      <c r="BL68" s="5">
        <v>0.9</v>
      </c>
      <c r="BN68" s="13" t="s">
        <v>163</v>
      </c>
      <c r="BO68">
        <v>0</v>
      </c>
      <c r="BP68">
        <v>0.09</v>
      </c>
      <c r="BQ68">
        <v>0.18</v>
      </c>
      <c r="BR68">
        <v>0.27</v>
      </c>
      <c r="BS68">
        <v>0.36</v>
      </c>
      <c r="BT68">
        <v>0.45</v>
      </c>
      <c r="BU68">
        <v>0.54</v>
      </c>
      <c r="BV68">
        <v>0.63</v>
      </c>
      <c r="BW68">
        <v>0.72</v>
      </c>
      <c r="BX68">
        <v>0.80999999999999905</v>
      </c>
      <c r="BY68" s="5">
        <v>0.9</v>
      </c>
      <c r="CA68" s="13" t="s">
        <v>163</v>
      </c>
      <c r="CB68">
        <v>0</v>
      </c>
      <c r="CC68">
        <v>0.09</v>
      </c>
      <c r="CD68">
        <v>0.18</v>
      </c>
      <c r="CE68">
        <v>0.27</v>
      </c>
      <c r="CF68">
        <v>0.36</v>
      </c>
      <c r="CG68">
        <v>0.45</v>
      </c>
      <c r="CH68">
        <v>0.54</v>
      </c>
      <c r="CI68">
        <v>0.63</v>
      </c>
      <c r="CJ68">
        <v>0.72</v>
      </c>
      <c r="CK68">
        <v>0.80999999999999905</v>
      </c>
      <c r="CL68" s="5">
        <v>0.9</v>
      </c>
      <c r="CN68" s="13" t="s">
        <v>163</v>
      </c>
      <c r="CO68">
        <v>0</v>
      </c>
      <c r="CP68">
        <v>0.09</v>
      </c>
      <c r="CQ68">
        <v>0.18</v>
      </c>
      <c r="CR68">
        <v>0.27</v>
      </c>
      <c r="CS68">
        <v>0.36</v>
      </c>
      <c r="CT68">
        <v>0.45</v>
      </c>
      <c r="CU68">
        <v>0.54</v>
      </c>
      <c r="CV68">
        <v>0.63</v>
      </c>
      <c r="CW68">
        <v>0.72</v>
      </c>
      <c r="CX68">
        <v>0.80999999999999905</v>
      </c>
      <c r="CY68" s="5">
        <v>0.9</v>
      </c>
      <c r="DA68" s="13" t="s">
        <v>163</v>
      </c>
      <c r="DB68">
        <v>0</v>
      </c>
      <c r="DC68">
        <v>0.09</v>
      </c>
      <c r="DD68">
        <v>0.18</v>
      </c>
      <c r="DE68">
        <v>0.27</v>
      </c>
      <c r="DF68">
        <v>0.36</v>
      </c>
      <c r="DG68">
        <v>0.45</v>
      </c>
      <c r="DH68">
        <v>0.54</v>
      </c>
      <c r="DI68">
        <v>0.63</v>
      </c>
      <c r="DJ68">
        <v>0.72</v>
      </c>
      <c r="DK68">
        <v>0.80999999999999905</v>
      </c>
      <c r="DL68" s="5">
        <v>0.9</v>
      </c>
      <c r="DN68" s="13" t="s">
        <v>163</v>
      </c>
      <c r="DO68">
        <v>0</v>
      </c>
      <c r="DP68">
        <v>0.09</v>
      </c>
      <c r="DQ68">
        <v>0.18</v>
      </c>
      <c r="DR68">
        <v>0.27</v>
      </c>
      <c r="DS68">
        <v>0.36</v>
      </c>
      <c r="DT68">
        <v>0.45</v>
      </c>
      <c r="DU68">
        <v>0.54</v>
      </c>
      <c r="DV68">
        <v>0.63</v>
      </c>
      <c r="DW68">
        <v>0.72</v>
      </c>
      <c r="DX68">
        <v>0.80999999999999905</v>
      </c>
      <c r="DY68" s="5">
        <v>0.9</v>
      </c>
      <c r="EA68" s="13" t="s">
        <v>163</v>
      </c>
      <c r="EB68">
        <v>0</v>
      </c>
      <c r="EC68">
        <v>0.09</v>
      </c>
      <c r="ED68">
        <v>0.18</v>
      </c>
      <c r="EE68">
        <v>0.27</v>
      </c>
      <c r="EF68">
        <v>0.36</v>
      </c>
      <c r="EG68">
        <v>0.45</v>
      </c>
      <c r="EH68">
        <v>0.54</v>
      </c>
      <c r="EI68">
        <v>0.63</v>
      </c>
      <c r="EJ68">
        <v>0.72</v>
      </c>
      <c r="EK68">
        <v>0.80999999999999905</v>
      </c>
      <c r="EL68" s="5">
        <v>0.9</v>
      </c>
      <c r="EN68" s="13" t="s">
        <v>163</v>
      </c>
      <c r="EO68">
        <v>0</v>
      </c>
      <c r="EP68">
        <v>0.09</v>
      </c>
      <c r="EQ68">
        <v>0.18</v>
      </c>
      <c r="ER68">
        <v>0.27</v>
      </c>
      <c r="ES68">
        <v>0.36</v>
      </c>
      <c r="ET68">
        <v>0.45</v>
      </c>
      <c r="EU68">
        <v>0.54</v>
      </c>
      <c r="EV68">
        <v>0.63</v>
      </c>
      <c r="EW68">
        <v>0.72</v>
      </c>
      <c r="EX68">
        <v>0.80999999999999905</v>
      </c>
      <c r="EY68" s="5">
        <v>0.9</v>
      </c>
    </row>
    <row r="69" spans="1:155" x14ac:dyDescent="0.25">
      <c r="A69" s="13">
        <v>0</v>
      </c>
      <c r="B69">
        <v>528.703842726061</v>
      </c>
      <c r="C69">
        <v>564.66396750872605</v>
      </c>
      <c r="D69">
        <v>601.35260266333796</v>
      </c>
      <c r="E69">
        <v>638.329950058451</v>
      </c>
      <c r="F69">
        <v>675.18401618479595</v>
      </c>
      <c r="G69">
        <v>711.55752641126799</v>
      </c>
      <c r="H69">
        <v>747.161122531714</v>
      </c>
      <c r="I69">
        <v>781.77501396747402</v>
      </c>
      <c r="J69">
        <v>815.24330157215695</v>
      </c>
      <c r="K69">
        <v>844.04516720473498</v>
      </c>
      <c r="L69" s="5">
        <v>868.93244707271401</v>
      </c>
      <c r="N69" s="13">
        <v>0</v>
      </c>
      <c r="O69">
        <v>438.44567718176398</v>
      </c>
      <c r="P69">
        <v>474.56704623221401</v>
      </c>
      <c r="Q69">
        <v>512.59319893158295</v>
      </c>
      <c r="R69">
        <v>552.21692056725499</v>
      </c>
      <c r="S69">
        <v>593.07816199964498</v>
      </c>
      <c r="T69">
        <v>634.785085616944</v>
      </c>
      <c r="U69">
        <v>676.93534735047297</v>
      </c>
      <c r="V69">
        <v>719.13510073891405</v>
      </c>
      <c r="W69">
        <v>761.014369556509</v>
      </c>
      <c r="X69">
        <v>797.55690845329502</v>
      </c>
      <c r="Y69" s="5">
        <v>829.141987719231</v>
      </c>
      <c r="AA69" s="13">
        <v>0</v>
      </c>
      <c r="AB69">
        <v>409.38351429526102</v>
      </c>
      <c r="AC69">
        <v>443.76624569478798</v>
      </c>
      <c r="AD69">
        <v>480.14133408552198</v>
      </c>
      <c r="AE69">
        <v>518.26020571200604</v>
      </c>
      <c r="AF69">
        <v>557.82077446538904</v>
      </c>
      <c r="AG69">
        <v>598.48427418382403</v>
      </c>
      <c r="AH69">
        <v>639.89306730660098</v>
      </c>
      <c r="AI69">
        <v>681.68723890617298</v>
      </c>
      <c r="AJ69">
        <v>723.51865986081805</v>
      </c>
      <c r="AK69">
        <v>760.37037757542703</v>
      </c>
      <c r="AL69" s="5">
        <v>792.47701973652499</v>
      </c>
      <c r="AN69" s="13">
        <v>0</v>
      </c>
      <c r="AO69">
        <v>378.21445266761799</v>
      </c>
      <c r="AP69">
        <v>410.430058180034</v>
      </c>
      <c r="AQ69">
        <v>444.65970633766602</v>
      </c>
      <c r="AR69">
        <v>480.71179764409101</v>
      </c>
      <c r="AS69">
        <v>518.34426634914098</v>
      </c>
      <c r="AT69">
        <v>557.27772819142695</v>
      </c>
      <c r="AU69">
        <v>597.209902997732</v>
      </c>
      <c r="AV69">
        <v>637.82945748597604</v>
      </c>
      <c r="AW69">
        <v>678.828070926588</v>
      </c>
      <c r="AX69">
        <v>715.25575060950905</v>
      </c>
      <c r="AY69" s="5">
        <v>747.24607216925199</v>
      </c>
      <c r="BA69" s="13">
        <v>0</v>
      </c>
      <c r="BB69">
        <v>350.43897640710099</v>
      </c>
      <c r="BC69">
        <v>380.491394551224</v>
      </c>
      <c r="BD69">
        <v>412.52740113604699</v>
      </c>
      <c r="BE69">
        <v>446.403326110595</v>
      </c>
      <c r="BF69">
        <v>481.92307946868198</v>
      </c>
      <c r="BG69">
        <v>518.84500874364801</v>
      </c>
      <c r="BH69">
        <v>556.93124912810299</v>
      </c>
      <c r="BI69">
        <v>595.91997141937998</v>
      </c>
      <c r="BJ69">
        <v>635.54777293991799</v>
      </c>
      <c r="BK69">
        <v>671.01812674725204</v>
      </c>
      <c r="BL69" s="5">
        <v>702.39777077632596</v>
      </c>
      <c r="BN69" s="13">
        <v>0</v>
      </c>
      <c r="BO69">
        <v>345.49018402102098</v>
      </c>
      <c r="BP69">
        <v>374.86193699966702</v>
      </c>
      <c r="BQ69">
        <v>406.20795452334698</v>
      </c>
      <c r="BR69">
        <v>439.40944910729002</v>
      </c>
      <c r="BS69">
        <v>474.30567515457102</v>
      </c>
      <c r="BT69">
        <v>510.702743319185</v>
      </c>
      <c r="BU69">
        <v>548.38372168984802</v>
      </c>
      <c r="BV69">
        <v>587.11864089613198</v>
      </c>
      <c r="BW69">
        <v>626.67342045572104</v>
      </c>
      <c r="BX69">
        <v>661.55106079810105</v>
      </c>
      <c r="BY69" s="5">
        <v>693.01902704690599</v>
      </c>
      <c r="CA69" s="13">
        <v>0</v>
      </c>
      <c r="CB69">
        <v>349.01405186911899</v>
      </c>
      <c r="CC69">
        <v>378.29295823072601</v>
      </c>
      <c r="CD69">
        <v>409.537708267688</v>
      </c>
      <c r="CE69">
        <v>442.64163294167503</v>
      </c>
      <c r="CF69">
        <v>477.46046290938102</v>
      </c>
      <c r="CG69">
        <v>513.82028223913903</v>
      </c>
      <c r="CH69">
        <v>551.52618353960304</v>
      </c>
      <c r="CI69">
        <v>590.37058527689203</v>
      </c>
      <c r="CJ69">
        <v>630.14053110709199</v>
      </c>
      <c r="CK69">
        <v>664.27334239156596</v>
      </c>
      <c r="CL69" s="5">
        <v>695.99571083043998</v>
      </c>
      <c r="CN69" s="13">
        <v>0</v>
      </c>
      <c r="CO69">
        <v>172.57855621328201</v>
      </c>
      <c r="CP69">
        <v>191.848090750952</v>
      </c>
      <c r="CQ69">
        <v>213.02124086465599</v>
      </c>
      <c r="CR69">
        <v>236.00748452678599</v>
      </c>
      <c r="CS69">
        <v>260.670951419321</v>
      </c>
      <c r="CT69">
        <v>519.85581733884101</v>
      </c>
      <c r="CU69">
        <v>556.39864982204995</v>
      </c>
      <c r="CV69">
        <v>594.47075544686197</v>
      </c>
      <c r="CW69">
        <v>633.07960234360303</v>
      </c>
      <c r="CX69">
        <v>666.44395847524402</v>
      </c>
      <c r="CY69" s="5">
        <v>697.83756115102199</v>
      </c>
      <c r="DA69" s="13">
        <v>0</v>
      </c>
      <c r="DB69">
        <v>172.57855621328201</v>
      </c>
      <c r="DC69">
        <v>191.848090750952</v>
      </c>
      <c r="DD69">
        <v>213.02124086465599</v>
      </c>
      <c r="DE69">
        <v>236.00748452678599</v>
      </c>
      <c r="DF69">
        <v>260.670951419321</v>
      </c>
      <c r="DG69">
        <v>519.65336811887596</v>
      </c>
      <c r="DH69">
        <v>556.157637594226</v>
      </c>
      <c r="DI69">
        <v>594.17448427776401</v>
      </c>
      <c r="DJ69">
        <v>632.77048003057405</v>
      </c>
      <c r="DK69">
        <v>666.54893629425703</v>
      </c>
      <c r="DL69" s="5">
        <v>698.52774555545102</v>
      </c>
      <c r="DN69" s="13">
        <v>0</v>
      </c>
      <c r="DO69">
        <v>172.57855621328201</v>
      </c>
      <c r="DP69">
        <v>191.848090750952</v>
      </c>
      <c r="DQ69">
        <v>213.02124086465599</v>
      </c>
      <c r="DR69">
        <v>236.00748452678599</v>
      </c>
      <c r="DS69">
        <v>260.670951419321</v>
      </c>
      <c r="DT69">
        <v>519.48673281055596</v>
      </c>
      <c r="DU69">
        <v>555.95828750119995</v>
      </c>
      <c r="DV69">
        <v>593.92784706190503</v>
      </c>
      <c r="DW69">
        <v>632.51330262864496</v>
      </c>
      <c r="DX69">
        <v>666.65315222626896</v>
      </c>
      <c r="DY69" s="5">
        <v>699.14487353549896</v>
      </c>
      <c r="EA69" s="13">
        <v>0</v>
      </c>
      <c r="EB69">
        <v>172.57855621328201</v>
      </c>
      <c r="EC69">
        <v>191.848090750952</v>
      </c>
      <c r="ED69">
        <v>213.02124086465599</v>
      </c>
      <c r="EE69">
        <v>236.00748452678599</v>
      </c>
      <c r="EF69">
        <v>260.670951419321</v>
      </c>
      <c r="EG69">
        <v>519.34772449490094</v>
      </c>
      <c r="EH69">
        <v>555.79121741437098</v>
      </c>
      <c r="EI69">
        <v>593.71989197524204</v>
      </c>
      <c r="EJ69">
        <v>632.29662189675196</v>
      </c>
      <c r="EK69">
        <v>666.75469302274496</v>
      </c>
      <c r="EL69" s="5">
        <v>699.69973787638696</v>
      </c>
      <c r="EN69" s="13">
        <v>0</v>
      </c>
      <c r="EO69">
        <v>172.57855621328201</v>
      </c>
      <c r="EP69">
        <v>191.848090750952</v>
      </c>
      <c r="EQ69">
        <v>213.02124086465599</v>
      </c>
      <c r="ER69">
        <v>236.00748452678599</v>
      </c>
      <c r="ES69">
        <v>260.670951419321</v>
      </c>
      <c r="ET69">
        <v>519.23039337262799</v>
      </c>
      <c r="EU69">
        <v>555.64958052617203</v>
      </c>
      <c r="EV69">
        <v>593.54258258994605</v>
      </c>
      <c r="EW69">
        <v>632.11202801539798</v>
      </c>
      <c r="EX69">
        <v>666.85250028323503</v>
      </c>
      <c r="EY69" s="5">
        <v>700.20115608783397</v>
      </c>
    </row>
    <row r="70" spans="1:155" x14ac:dyDescent="0.25">
      <c r="A70" s="13">
        <v>1400</v>
      </c>
      <c r="B70">
        <v>528.08616681136402</v>
      </c>
      <c r="C70">
        <v>563.19079593875995</v>
      </c>
      <c r="D70">
        <v>598.96900965911595</v>
      </c>
      <c r="E70">
        <v>635.00327700353103</v>
      </c>
      <c r="F70">
        <v>670.90318888391005</v>
      </c>
      <c r="G70">
        <v>706.33040181018202</v>
      </c>
      <c r="H70">
        <v>741.01091279357104</v>
      </c>
      <c r="I70">
        <v>774.73660785820698</v>
      </c>
      <c r="J70">
        <v>807.35993114689404</v>
      </c>
      <c r="K70">
        <v>834.94161651571801</v>
      </c>
      <c r="L70" s="5">
        <v>859.45696502559701</v>
      </c>
      <c r="N70" s="13">
        <v>1400</v>
      </c>
      <c r="O70">
        <v>442.81223297707101</v>
      </c>
      <c r="P70">
        <v>478.52165249215199</v>
      </c>
      <c r="Q70">
        <v>516.07237145236297</v>
      </c>
      <c r="R70">
        <v>555.17183147003595</v>
      </c>
      <c r="S70">
        <v>595.47683629410506</v>
      </c>
      <c r="T70">
        <v>636.612627719844</v>
      </c>
      <c r="U70">
        <v>678.19243515596395</v>
      </c>
      <c r="V70">
        <v>719.83522882317595</v>
      </c>
      <c r="W70">
        <v>761.18037991665699</v>
      </c>
      <c r="X70">
        <v>796.75781445218502</v>
      </c>
      <c r="Y70" s="5">
        <v>828.53099904921396</v>
      </c>
      <c r="AA70" s="13">
        <v>1400</v>
      </c>
      <c r="AB70">
        <v>413.46128971834599</v>
      </c>
      <c r="AC70">
        <v>447.437057928748</v>
      </c>
      <c r="AD70">
        <v>483.33919535281302</v>
      </c>
      <c r="AE70">
        <v>520.931765677003</v>
      </c>
      <c r="AF70">
        <v>559.92797680236094</v>
      </c>
      <c r="AG70">
        <v>600.00534325317403</v>
      </c>
      <c r="AH70">
        <v>640.82190941273905</v>
      </c>
      <c r="AI70">
        <v>682.03157684678001</v>
      </c>
      <c r="AJ70">
        <v>723.29730922266697</v>
      </c>
      <c r="AK70">
        <v>759.18701539978804</v>
      </c>
      <c r="AL70" s="5">
        <v>791.51793024920198</v>
      </c>
      <c r="AN70" s="13">
        <v>1400</v>
      </c>
      <c r="AO70">
        <v>381.87981348645098</v>
      </c>
      <c r="AP70">
        <v>413.69030703631898</v>
      </c>
      <c r="AQ70">
        <v>447.44674391807399</v>
      </c>
      <c r="AR70">
        <v>482.96771057098698</v>
      </c>
      <c r="AS70">
        <v>520.02417385018805</v>
      </c>
      <c r="AT70">
        <v>558.35128949717705</v>
      </c>
      <c r="AU70">
        <v>597.66147197919804</v>
      </c>
      <c r="AV70">
        <v>637.65707815644998</v>
      </c>
      <c r="AW70">
        <v>678.04160613154397</v>
      </c>
      <c r="AX70">
        <v>713.49782185586696</v>
      </c>
      <c r="AY70" s="5">
        <v>745.71883191165898</v>
      </c>
      <c r="BA70" s="13">
        <v>1400</v>
      </c>
      <c r="BB70">
        <v>353.70487647948602</v>
      </c>
      <c r="BC70">
        <v>383.35877766661503</v>
      </c>
      <c r="BD70">
        <v>414.92327192929298</v>
      </c>
      <c r="BE70">
        <v>448.26015193753</v>
      </c>
      <c r="BF70">
        <v>483.18839393857701</v>
      </c>
      <c r="BG70">
        <v>519.49358667732099</v>
      </c>
      <c r="BH70">
        <v>556.93860936498197</v>
      </c>
      <c r="BI70">
        <v>595.27415585449296</v>
      </c>
      <c r="BJ70">
        <v>634.24812630942199</v>
      </c>
      <c r="BK70">
        <v>668.74768219565703</v>
      </c>
      <c r="BL70" s="5">
        <v>700.34908860633595</v>
      </c>
      <c r="BN70" s="13">
        <v>1400</v>
      </c>
      <c r="BO70">
        <v>348.35765270987599</v>
      </c>
      <c r="BP70">
        <v>377.31045787670001</v>
      </c>
      <c r="BQ70">
        <v>408.16938474284001</v>
      </c>
      <c r="BR70">
        <v>440.822527867887</v>
      </c>
      <c r="BS70">
        <v>475.11863344174901</v>
      </c>
      <c r="BT70">
        <v>510.87498768390202</v>
      </c>
      <c r="BU70">
        <v>547.886523440931</v>
      </c>
      <c r="BV70">
        <v>585.93492270656498</v>
      </c>
      <c r="BW70">
        <v>624.79682357695799</v>
      </c>
      <c r="BX70">
        <v>658.71109724511996</v>
      </c>
      <c r="BY70" s="5">
        <v>690.38472945484205</v>
      </c>
      <c r="CA70" s="13">
        <v>1400</v>
      </c>
      <c r="CB70">
        <v>351.27873888729999</v>
      </c>
      <c r="CC70">
        <v>380.08210399445102</v>
      </c>
      <c r="CD70">
        <v>410.78650855407801</v>
      </c>
      <c r="CE70">
        <v>443.29331060594302</v>
      </c>
      <c r="CF70">
        <v>477.46798298658501</v>
      </c>
      <c r="CG70">
        <v>513.14720078949995</v>
      </c>
      <c r="CH70">
        <v>550.14678052453598</v>
      </c>
      <c r="CI70">
        <v>588.26945621263997</v>
      </c>
      <c r="CJ70">
        <v>626.79094084738904</v>
      </c>
      <c r="CK70">
        <v>660.62975932148402</v>
      </c>
      <c r="CL70" s="5">
        <v>692.64953637260896</v>
      </c>
      <c r="CN70" s="13">
        <v>1400</v>
      </c>
      <c r="CO70">
        <v>172.57855621328201</v>
      </c>
      <c r="CP70">
        <v>191.573000316877</v>
      </c>
      <c r="CQ70">
        <v>212.42056978286399</v>
      </c>
      <c r="CR70">
        <v>448.14883000820203</v>
      </c>
      <c r="CS70">
        <v>481.44605717318802</v>
      </c>
      <c r="CT70">
        <v>516.43201959990301</v>
      </c>
      <c r="CU70">
        <v>552.85165730955896</v>
      </c>
      <c r="CV70">
        <v>590.50500009862901</v>
      </c>
      <c r="CW70">
        <v>627.87303551337402</v>
      </c>
      <c r="CX70">
        <v>661.41113551733304</v>
      </c>
      <c r="CY70" s="5">
        <v>693.267274902086</v>
      </c>
      <c r="DA70" s="13">
        <v>1400</v>
      </c>
      <c r="DB70">
        <v>172.57855621328201</v>
      </c>
      <c r="DC70">
        <v>191.573000316877</v>
      </c>
      <c r="DD70">
        <v>212.42056978286399</v>
      </c>
      <c r="DE70">
        <v>448.29408236162698</v>
      </c>
      <c r="DF70">
        <v>481.54302838734799</v>
      </c>
      <c r="DG70">
        <v>516.46988869754603</v>
      </c>
      <c r="DH70">
        <v>552.82874830773198</v>
      </c>
      <c r="DI70">
        <v>590.42410819250404</v>
      </c>
      <c r="DJ70">
        <v>627.83370937798395</v>
      </c>
      <c r="DK70">
        <v>661.74466791572695</v>
      </c>
      <c r="DL70" s="5">
        <v>694.13067393971903</v>
      </c>
      <c r="DN70" s="13">
        <v>1400</v>
      </c>
      <c r="DO70">
        <v>172.57855621328201</v>
      </c>
      <c r="DP70">
        <v>191.573000316877</v>
      </c>
      <c r="DQ70">
        <v>212.42056978286399</v>
      </c>
      <c r="DR70">
        <v>448.42628482205799</v>
      </c>
      <c r="DS70">
        <v>481.63415848538801</v>
      </c>
      <c r="DT70">
        <v>516.51057756914201</v>
      </c>
      <c r="DU70">
        <v>552.81752839738795</v>
      </c>
      <c r="DV70">
        <v>590.36336330697702</v>
      </c>
      <c r="DW70">
        <v>627.809808791818</v>
      </c>
      <c r="DX70">
        <v>662.04605472744504</v>
      </c>
      <c r="DY70" s="5">
        <v>694.89599440057702</v>
      </c>
      <c r="EA70" s="13">
        <v>1400</v>
      </c>
      <c r="EB70">
        <v>172.57855621328201</v>
      </c>
      <c r="EC70">
        <v>191.573000316877</v>
      </c>
      <c r="ED70">
        <v>212.42056978286399</v>
      </c>
      <c r="EE70">
        <v>448.546795161982</v>
      </c>
      <c r="EF70">
        <v>481.71932548276197</v>
      </c>
      <c r="EG70">
        <v>516.552214150552</v>
      </c>
      <c r="EH70">
        <v>552.81434394090195</v>
      </c>
      <c r="EI70">
        <v>590.317420208062</v>
      </c>
      <c r="EJ70">
        <v>627.79676483335902</v>
      </c>
      <c r="EK70">
        <v>662.31934086622402</v>
      </c>
      <c r="EL70" s="5">
        <v>695.57893254675002</v>
      </c>
      <c r="EN70" s="13">
        <v>1400</v>
      </c>
      <c r="EO70">
        <v>172.57855621328201</v>
      </c>
      <c r="EP70">
        <v>191.573000316877</v>
      </c>
      <c r="EQ70">
        <v>212.42056978286399</v>
      </c>
      <c r="ER70">
        <v>448.65688881210002</v>
      </c>
      <c r="ES70">
        <v>481.798700141452</v>
      </c>
      <c r="ET70">
        <v>516.59365667815302</v>
      </c>
      <c r="EU70">
        <v>552.81671392311705</v>
      </c>
      <c r="EV70">
        <v>590.28252344331304</v>
      </c>
      <c r="EW70">
        <v>627.791433051068</v>
      </c>
      <c r="EX70">
        <v>662.56802322345504</v>
      </c>
      <c r="EY70" s="5">
        <v>696.192030760845</v>
      </c>
    </row>
    <row r="71" spans="1:155" x14ac:dyDescent="0.25">
      <c r="A71" s="13">
        <v>2800</v>
      </c>
      <c r="B71">
        <v>527.39879110610298</v>
      </c>
      <c r="C71">
        <v>561.64916103371195</v>
      </c>
      <c r="D71">
        <v>596.52088370368097</v>
      </c>
      <c r="E71">
        <v>631.618132376473</v>
      </c>
      <c r="F71">
        <v>666.57143434538295</v>
      </c>
      <c r="G71">
        <v>701.06074724770099</v>
      </c>
      <c r="H71">
        <v>734.82686539967494</v>
      </c>
      <c r="I71">
        <v>767.67288496945605</v>
      </c>
      <c r="J71">
        <v>799.45922241297899</v>
      </c>
      <c r="K71">
        <v>825.87294863948398</v>
      </c>
      <c r="L71" s="5">
        <v>850.00761428408896</v>
      </c>
      <c r="N71" s="13">
        <v>2800</v>
      </c>
      <c r="O71">
        <v>447.44897081541302</v>
      </c>
      <c r="P71">
        <v>482.76615420231701</v>
      </c>
      <c r="Q71">
        <v>519.86526394480404</v>
      </c>
      <c r="R71">
        <v>558.46800927822903</v>
      </c>
      <c r="S71">
        <v>598.24755290190797</v>
      </c>
      <c r="T71">
        <v>638.84574452982395</v>
      </c>
      <c r="U71">
        <v>679.89102184229705</v>
      </c>
      <c r="V71">
        <v>721.01494020025496</v>
      </c>
      <c r="W71">
        <v>761.86610174971895</v>
      </c>
      <c r="X71">
        <v>796.61035872516197</v>
      </c>
      <c r="Y71" s="5">
        <v>828.58562694951797</v>
      </c>
      <c r="AA71" s="13">
        <v>2800</v>
      </c>
      <c r="AB71">
        <v>417.74477810434598</v>
      </c>
      <c r="AC71">
        <v>451.32962029606199</v>
      </c>
      <c r="AD71">
        <v>486.77887276527298</v>
      </c>
      <c r="AE71">
        <v>523.868886208307</v>
      </c>
      <c r="AF71">
        <v>562.32768229687804</v>
      </c>
      <c r="AG71">
        <v>601.84857121498203</v>
      </c>
      <c r="AH71">
        <v>642.104887158466</v>
      </c>
      <c r="AI71">
        <v>682.76410130935096</v>
      </c>
      <c r="AJ71">
        <v>723.50017716330899</v>
      </c>
      <c r="AK71">
        <v>758.56376767613995</v>
      </c>
      <c r="AL71" s="5">
        <v>791.12207076290701</v>
      </c>
      <c r="AN71" s="13">
        <v>2800</v>
      </c>
      <c r="AO71">
        <v>385.69127582515301</v>
      </c>
      <c r="AP71">
        <v>417.11000288721601</v>
      </c>
      <c r="AQ71">
        <v>450.41049829376902</v>
      </c>
      <c r="AR71">
        <v>485.42121987594902</v>
      </c>
      <c r="AS71">
        <v>521.92569672909599</v>
      </c>
      <c r="AT71">
        <v>559.67311153217395</v>
      </c>
      <c r="AU71">
        <v>598.39011854692103</v>
      </c>
      <c r="AV71">
        <v>637.79243730501003</v>
      </c>
      <c r="AW71">
        <v>677.59521786116295</v>
      </c>
      <c r="AX71">
        <v>712.21761000203503</v>
      </c>
      <c r="AY71" s="5">
        <v>744.65864894323602</v>
      </c>
      <c r="BA71" s="13">
        <v>2800</v>
      </c>
      <c r="BB71">
        <v>357.04998769500997</v>
      </c>
      <c r="BC71">
        <v>386.31544676546702</v>
      </c>
      <c r="BD71">
        <v>417.42689708232001</v>
      </c>
      <c r="BE71">
        <v>450.25376101666899</v>
      </c>
      <c r="BF71">
        <v>484.62524391144598</v>
      </c>
      <c r="BG71">
        <v>520.33879441526403</v>
      </c>
      <c r="BH71">
        <v>557.16975266247596</v>
      </c>
      <c r="BI71">
        <v>594.88094345004004</v>
      </c>
      <c r="BJ71">
        <v>633.23132471976999</v>
      </c>
      <c r="BK71">
        <v>666.89730620275998</v>
      </c>
      <c r="BL71" s="5">
        <v>698.69677219014898</v>
      </c>
      <c r="BN71" s="13">
        <v>2800</v>
      </c>
      <c r="BO71">
        <v>351.30232368174097</v>
      </c>
      <c r="BP71">
        <v>379.84995674115498</v>
      </c>
      <c r="BQ71">
        <v>410.23921434648202</v>
      </c>
      <c r="BR71">
        <v>442.36467272359198</v>
      </c>
      <c r="BS71">
        <v>476.08401500526298</v>
      </c>
      <c r="BT71">
        <v>511.22509769739497</v>
      </c>
      <c r="BU71">
        <v>547.59416239670304</v>
      </c>
      <c r="BV71">
        <v>584.98411209018298</v>
      </c>
      <c r="BW71">
        <v>622.69842679127396</v>
      </c>
      <c r="BX71">
        <v>656.24068501004399</v>
      </c>
      <c r="BY71" s="5">
        <v>688.12468956538305</v>
      </c>
      <c r="CA71" s="13">
        <v>2800</v>
      </c>
      <c r="CB71">
        <v>353.64684914108</v>
      </c>
      <c r="CC71">
        <v>381.99812459524298</v>
      </c>
      <c r="CD71">
        <v>412.18780848100602</v>
      </c>
      <c r="CE71">
        <v>444.12426135559298</v>
      </c>
      <c r="CF71">
        <v>477.68188408725399</v>
      </c>
      <c r="CG71">
        <v>512.70741831835301</v>
      </c>
      <c r="CH71">
        <v>549.02715373887202</v>
      </c>
      <c r="CI71">
        <v>586.45410401872402</v>
      </c>
      <c r="CJ71">
        <v>623.634766112428</v>
      </c>
      <c r="CK71">
        <v>657.42432703295697</v>
      </c>
      <c r="CL71" s="5">
        <v>689.68353242757598</v>
      </c>
      <c r="CN71" s="13">
        <v>2800</v>
      </c>
      <c r="CO71">
        <v>356.69219895323198</v>
      </c>
      <c r="CP71">
        <v>384.95762012137601</v>
      </c>
      <c r="CQ71">
        <v>414.90221389137298</v>
      </c>
      <c r="CR71">
        <v>446.47759985969799</v>
      </c>
      <c r="CS71">
        <v>479.61403609173499</v>
      </c>
      <c r="CT71">
        <v>514.20578202055799</v>
      </c>
      <c r="CU71">
        <v>550.11780229456997</v>
      </c>
      <c r="CV71">
        <v>587.19561791273895</v>
      </c>
      <c r="CW71">
        <v>623.40832772379804</v>
      </c>
      <c r="CX71">
        <v>657.00679070327101</v>
      </c>
      <c r="CY71" s="5">
        <v>689.20419052895602</v>
      </c>
      <c r="DA71" s="13">
        <v>2800</v>
      </c>
      <c r="DB71">
        <v>357.22620313964302</v>
      </c>
      <c r="DC71">
        <v>385.41473457022403</v>
      </c>
      <c r="DD71">
        <v>415.28712155554001</v>
      </c>
      <c r="DE71">
        <v>446.794557538059</v>
      </c>
      <c r="DF71">
        <v>479.86645763615002</v>
      </c>
      <c r="DG71">
        <v>514.39721938821197</v>
      </c>
      <c r="DH71">
        <v>550.25285683606501</v>
      </c>
      <c r="DI71">
        <v>587.28054423404501</v>
      </c>
      <c r="DJ71">
        <v>623.58366478657297</v>
      </c>
      <c r="DK71">
        <v>657.52089286479202</v>
      </c>
      <c r="DL71" s="5">
        <v>690.19944647103</v>
      </c>
      <c r="DN71" s="13">
        <v>2800</v>
      </c>
      <c r="DO71">
        <v>357.69242925923402</v>
      </c>
      <c r="DP71">
        <v>385.81468595158901</v>
      </c>
      <c r="DQ71">
        <v>415.62502741559803</v>
      </c>
      <c r="DR71">
        <v>447.074227354144</v>
      </c>
      <c r="DS71">
        <v>480.09092897334199</v>
      </c>
      <c r="DT71">
        <v>514.56961546214905</v>
      </c>
      <c r="DU71">
        <v>550.37718209751199</v>
      </c>
      <c r="DV71">
        <v>587.36221443231796</v>
      </c>
      <c r="DW71">
        <v>623.74453653608305</v>
      </c>
      <c r="DX71">
        <v>657.97708973491297</v>
      </c>
      <c r="DY71" s="5">
        <v>691.07638432424403</v>
      </c>
      <c r="EA71" s="13">
        <v>2800</v>
      </c>
      <c r="EB71">
        <v>358.10299043086297</v>
      </c>
      <c r="EC71">
        <v>386.16753006946402</v>
      </c>
      <c r="ED71">
        <v>415.92398615738699</v>
      </c>
      <c r="EE71">
        <v>447.322727268731</v>
      </c>
      <c r="EF71">
        <v>480.291690386639</v>
      </c>
      <c r="EG71">
        <v>514.72540854969702</v>
      </c>
      <c r="EH71">
        <v>550.49152751935299</v>
      </c>
      <c r="EI71">
        <v>587.43985229149598</v>
      </c>
      <c r="EJ71">
        <v>623.89214753045906</v>
      </c>
      <c r="EK71">
        <v>658.38447821246098</v>
      </c>
      <c r="EL71" s="5">
        <v>691.85485384081403</v>
      </c>
      <c r="EN71" s="13">
        <v>2800</v>
      </c>
      <c r="EO71">
        <v>358.46728026167199</v>
      </c>
      <c r="EP71">
        <v>386.48110281752099</v>
      </c>
      <c r="EQ71">
        <v>416.19032510582502</v>
      </c>
      <c r="ER71">
        <v>447.54492925267198</v>
      </c>
      <c r="ES71">
        <v>480.47220570689598</v>
      </c>
      <c r="ET71">
        <v>514.86671261235097</v>
      </c>
      <c r="EU71">
        <v>550.59674259167696</v>
      </c>
      <c r="EV71">
        <v>587.51316531946202</v>
      </c>
      <c r="EW71">
        <v>624.02774126823795</v>
      </c>
      <c r="EX71">
        <v>658.75038307621401</v>
      </c>
      <c r="EY71" s="5">
        <v>692.55051397288798</v>
      </c>
    </row>
    <row r="72" spans="1:155" x14ac:dyDescent="0.25">
      <c r="A72" s="13">
        <v>4200</v>
      </c>
      <c r="B72">
        <v>526.64061833582105</v>
      </c>
      <c r="C72">
        <v>560.03790826096395</v>
      </c>
      <c r="D72">
        <v>594.00694186747705</v>
      </c>
      <c r="E72">
        <v>628.17303087627897</v>
      </c>
      <c r="F72">
        <v>662.18699870574096</v>
      </c>
      <c r="G72">
        <v>695.74648877975801</v>
      </c>
      <c r="H72">
        <v>728.60655292521801</v>
      </c>
      <c r="I72">
        <v>760.58104945827802</v>
      </c>
      <c r="J72">
        <v>791.00743348089395</v>
      </c>
      <c r="K72">
        <v>816.83437159017399</v>
      </c>
      <c r="L72" s="5">
        <v>840.57968927626905</v>
      </c>
      <c r="N72" s="13">
        <v>4200</v>
      </c>
      <c r="O72">
        <v>452.36257408509499</v>
      </c>
      <c r="P72">
        <v>487.30688285388101</v>
      </c>
      <c r="Q72">
        <v>523.97780554116696</v>
      </c>
      <c r="R72">
        <v>562.11095632471404</v>
      </c>
      <c r="S72">
        <v>601.39540529585895</v>
      </c>
      <c r="T72">
        <v>641.48919298733801</v>
      </c>
      <c r="U72">
        <v>682.03566471705301</v>
      </c>
      <c r="V72">
        <v>722.67880412670002</v>
      </c>
      <c r="W72">
        <v>762.40006120157102</v>
      </c>
      <c r="X72">
        <v>797.11681113029294</v>
      </c>
      <c r="Y72" s="5">
        <v>829.310373372296</v>
      </c>
      <c r="AA72" s="13">
        <v>4200</v>
      </c>
      <c r="AB72">
        <v>422.23203363435198</v>
      </c>
      <c r="AC72">
        <v>455.441063636428</v>
      </c>
      <c r="AD72">
        <v>490.45644336267799</v>
      </c>
      <c r="AE72">
        <v>527.06648367124501</v>
      </c>
      <c r="AF72">
        <v>565.01357983816797</v>
      </c>
      <c r="AG72">
        <v>604.00640327876499</v>
      </c>
      <c r="AH72">
        <v>643.73324345357105</v>
      </c>
      <c r="AI72">
        <v>683.87495811505005</v>
      </c>
      <c r="AJ72">
        <v>723.47035954292596</v>
      </c>
      <c r="AK72">
        <v>758.48414761078595</v>
      </c>
      <c r="AL72" s="5">
        <v>791.273849750247</v>
      </c>
      <c r="AN72" s="13">
        <v>4200</v>
      </c>
      <c r="AO72">
        <v>389.64141976853</v>
      </c>
      <c r="AP72">
        <v>420.68040512352098</v>
      </c>
      <c r="AQ72">
        <v>453.540702453606</v>
      </c>
      <c r="AR72">
        <v>488.06035018331397</v>
      </c>
      <c r="AS72">
        <v>524.03501051791602</v>
      </c>
      <c r="AT72">
        <v>561.22743108568704</v>
      </c>
      <c r="AU72">
        <v>599.37810592081701</v>
      </c>
      <c r="AV72">
        <v>638.21584516603195</v>
      </c>
      <c r="AW72">
        <v>676.84935565954902</v>
      </c>
      <c r="AX72">
        <v>711.38453824779799</v>
      </c>
      <c r="AY72" s="5">
        <v>744.03506654657394</v>
      </c>
      <c r="BA72" s="13">
        <v>4200</v>
      </c>
      <c r="BB72">
        <v>360.48617246580898</v>
      </c>
      <c r="BC72">
        <v>389.37365561423798</v>
      </c>
      <c r="BD72">
        <v>420.04607245308603</v>
      </c>
      <c r="BE72">
        <v>452.38022090660297</v>
      </c>
      <c r="BF72">
        <v>486.21513186408498</v>
      </c>
      <c r="BG72">
        <v>521.35965077811704</v>
      </c>
      <c r="BH72">
        <v>557.60114375871001</v>
      </c>
      <c r="BI72">
        <v>594.71422832616202</v>
      </c>
      <c r="BJ72">
        <v>631.88315056056501</v>
      </c>
      <c r="BK72">
        <v>665.42643802885402</v>
      </c>
      <c r="BL72" s="5">
        <v>697.40038680292298</v>
      </c>
      <c r="BN72" s="13">
        <v>4200</v>
      </c>
      <c r="BO72">
        <v>354.31041430298802</v>
      </c>
      <c r="BP72">
        <v>382.46429800774501</v>
      </c>
      <c r="BQ72">
        <v>412.39866500582798</v>
      </c>
      <c r="BR72">
        <v>444.01424520363702</v>
      </c>
      <c r="BS72">
        <v>477.17718851646799</v>
      </c>
      <c r="BT72">
        <v>511.72539852196502</v>
      </c>
      <c r="BU72">
        <v>547.47105120517801</v>
      </c>
      <c r="BV72">
        <v>584.18868883686798</v>
      </c>
      <c r="BW72">
        <v>620.66658559321297</v>
      </c>
      <c r="BX72">
        <v>654.13002737241402</v>
      </c>
      <c r="BY72" s="5">
        <v>686.18779981034504</v>
      </c>
      <c r="CA72" s="13">
        <v>4200</v>
      </c>
      <c r="CB72">
        <v>356.09222376411901</v>
      </c>
      <c r="CC72">
        <v>384.00998507474799</v>
      </c>
      <c r="CD72">
        <v>413.70597559354502</v>
      </c>
      <c r="CE72">
        <v>445.09479445664999</v>
      </c>
      <c r="CF72">
        <v>478.05905999587799</v>
      </c>
      <c r="CG72">
        <v>512.45501786397904</v>
      </c>
      <c r="CH72">
        <v>548.11905566592702</v>
      </c>
      <c r="CI72">
        <v>584.87427749481697</v>
      </c>
      <c r="CJ72">
        <v>620.87925988400605</v>
      </c>
      <c r="CK72">
        <v>654.589798294248</v>
      </c>
      <c r="CL72" s="5">
        <v>687.03404901093495</v>
      </c>
      <c r="CN72" s="13">
        <v>4200</v>
      </c>
      <c r="CO72">
        <v>357.757586492082</v>
      </c>
      <c r="CP72">
        <v>385.477975689402</v>
      </c>
      <c r="CQ72">
        <v>414.90935430347798</v>
      </c>
      <c r="CR72">
        <v>445.97433659600102</v>
      </c>
      <c r="CS72">
        <v>478.576846898528</v>
      </c>
      <c r="CT72">
        <v>512.60092438893503</v>
      </c>
      <c r="CU72">
        <v>547.91233266520305</v>
      </c>
      <c r="CV72">
        <v>584.36265020003498</v>
      </c>
      <c r="CW72">
        <v>619.53187248025904</v>
      </c>
      <c r="CX72">
        <v>653.10988408411094</v>
      </c>
      <c r="CY72" s="5">
        <v>685.54981235780394</v>
      </c>
      <c r="DA72" s="13">
        <v>4200</v>
      </c>
      <c r="DB72">
        <v>358.33690812678498</v>
      </c>
      <c r="DC72">
        <v>385.99849785767202</v>
      </c>
      <c r="DD72">
        <v>415.37076258378698</v>
      </c>
      <c r="DE72">
        <v>446.37801766489002</v>
      </c>
      <c r="DF72">
        <v>478.92544678191501</v>
      </c>
      <c r="DG72">
        <v>512.898284629979</v>
      </c>
      <c r="DH72">
        <v>548.16366816510197</v>
      </c>
      <c r="DI72">
        <v>584.57479948439095</v>
      </c>
      <c r="DJ72">
        <v>619.87549110100201</v>
      </c>
      <c r="DK72">
        <v>653.76272068650405</v>
      </c>
      <c r="DL72" s="5">
        <v>686.639951391365</v>
      </c>
      <c r="DN72" s="13">
        <v>4200</v>
      </c>
      <c r="DO72">
        <v>358.84096248777399</v>
      </c>
      <c r="DP72">
        <v>386.45194930742201</v>
      </c>
      <c r="DQ72">
        <v>415.77348213921999</v>
      </c>
      <c r="DR72">
        <v>446.73131980094701</v>
      </c>
      <c r="DS72">
        <v>479.23170657419303</v>
      </c>
      <c r="DT72">
        <v>513.16088531600303</v>
      </c>
      <c r="DU72">
        <v>548.38715981725602</v>
      </c>
      <c r="DV72">
        <v>584.76512213745696</v>
      </c>
      <c r="DW72">
        <v>620.18045812615105</v>
      </c>
      <c r="DX72">
        <v>654.33696755367305</v>
      </c>
      <c r="DY72" s="5">
        <v>687.59601875686997</v>
      </c>
      <c r="EA72" s="13">
        <v>4200</v>
      </c>
      <c r="EB72">
        <v>359.28351051319299</v>
      </c>
      <c r="EC72">
        <v>386.85048800034002</v>
      </c>
      <c r="ED72">
        <v>416.12800811712702</v>
      </c>
      <c r="EE72">
        <v>447.04306975913897</v>
      </c>
      <c r="EF72">
        <v>479.50282243475999</v>
      </c>
      <c r="EG72">
        <v>513.39437063725097</v>
      </c>
      <c r="EH72">
        <v>548.58702215066</v>
      </c>
      <c r="EI72">
        <v>584.93657304126202</v>
      </c>
      <c r="EJ72">
        <v>620.45277961883096</v>
      </c>
      <c r="EK72">
        <v>654.84592694626497</v>
      </c>
      <c r="EL72" s="5">
        <v>688.44127786397496</v>
      </c>
      <c r="EN72" s="13">
        <v>4200</v>
      </c>
      <c r="EO72">
        <v>359.67515415961401</v>
      </c>
      <c r="EP72">
        <v>387.2035054808</v>
      </c>
      <c r="EQ72">
        <v>416.44248141261801</v>
      </c>
      <c r="ER72">
        <v>447.320157606284</v>
      </c>
      <c r="ES72">
        <v>479.74446509099198</v>
      </c>
      <c r="ET72">
        <v>513.60325326529801</v>
      </c>
      <c r="EU72">
        <v>548.76670319829202</v>
      </c>
      <c r="EV72">
        <v>585.09166445579694</v>
      </c>
      <c r="EW72">
        <v>620.69731984208397</v>
      </c>
      <c r="EX72">
        <v>655.30007814845897</v>
      </c>
      <c r="EY72" s="5">
        <v>689.19391240038703</v>
      </c>
    </row>
    <row r="73" spans="1:155" x14ac:dyDescent="0.25">
      <c r="A73" s="13">
        <v>5600</v>
      </c>
      <c r="B73">
        <v>525.81049477980503</v>
      </c>
      <c r="C73">
        <v>558.35582422122695</v>
      </c>
      <c r="D73">
        <v>591.42584142158705</v>
      </c>
      <c r="E73">
        <v>624.66642816697595</v>
      </c>
      <c r="F73">
        <v>657.74807123611299</v>
      </c>
      <c r="G73">
        <v>690.38549852053404</v>
      </c>
      <c r="H73">
        <v>722.34749691555498</v>
      </c>
      <c r="I73">
        <v>753.458256714968</v>
      </c>
      <c r="J73">
        <v>782.51401140311395</v>
      </c>
      <c r="K73">
        <v>807.82109636901998</v>
      </c>
      <c r="L73" s="5">
        <v>831.16846057534201</v>
      </c>
      <c r="N73" s="13">
        <v>5600</v>
      </c>
      <c r="O73">
        <v>457.55698199175202</v>
      </c>
      <c r="P73">
        <v>492.14713698875602</v>
      </c>
      <c r="Q73">
        <v>528.41258858007802</v>
      </c>
      <c r="R73">
        <v>566.102522739954</v>
      </c>
      <c r="S73">
        <v>604.921510737738</v>
      </c>
      <c r="T73">
        <v>644.54342363024602</v>
      </c>
      <c r="U73">
        <v>684.62628057336701</v>
      </c>
      <c r="V73">
        <v>724.82641430154297</v>
      </c>
      <c r="W73">
        <v>763.51083705605095</v>
      </c>
      <c r="X73">
        <v>798.273779316061</v>
      </c>
      <c r="Y73" s="5">
        <v>830.70364186421398</v>
      </c>
      <c r="AA73" s="13">
        <v>5600</v>
      </c>
      <c r="AB73">
        <v>426.91849643576802</v>
      </c>
      <c r="AC73">
        <v>459.76564944084498</v>
      </c>
      <c r="AD73">
        <v>494.36483709759</v>
      </c>
      <c r="AE73">
        <v>530.51602763198196</v>
      </c>
      <c r="AF73">
        <v>567.975589416856</v>
      </c>
      <c r="AG73">
        <v>606.46717012750105</v>
      </c>
      <c r="AH73">
        <v>645.69373600349695</v>
      </c>
      <c r="AI73">
        <v>685.34941086188906</v>
      </c>
      <c r="AJ73">
        <v>723.88709755468199</v>
      </c>
      <c r="AK73">
        <v>758.92580691740704</v>
      </c>
      <c r="AL73" s="5">
        <v>791.95116027366805</v>
      </c>
      <c r="AN73" s="13">
        <v>5600</v>
      </c>
      <c r="AO73">
        <v>393.72092258838398</v>
      </c>
      <c r="AP73">
        <v>424.39069443170598</v>
      </c>
      <c r="AQ73">
        <v>456.82481419422299</v>
      </c>
      <c r="AR73">
        <v>490.87063151106503</v>
      </c>
      <c r="AS73">
        <v>526.33555014932199</v>
      </c>
      <c r="AT73">
        <v>562.99546733116301</v>
      </c>
      <c r="AU73">
        <v>600.60436700912396</v>
      </c>
      <c r="AV73">
        <v>638.90392897800803</v>
      </c>
      <c r="AW73">
        <v>676.452441510688</v>
      </c>
      <c r="AX73">
        <v>710.96345046457895</v>
      </c>
      <c r="AY73" s="5">
        <v>743.81233523789399</v>
      </c>
      <c r="BA73" s="13">
        <v>5600</v>
      </c>
      <c r="BB73">
        <v>364.002058542258</v>
      </c>
      <c r="BC73">
        <v>392.52029553626602</v>
      </c>
      <c r="BD73">
        <v>422.76567287381698</v>
      </c>
      <c r="BE73">
        <v>454.62213442879602</v>
      </c>
      <c r="BF73">
        <v>487.93817445168401</v>
      </c>
      <c r="BG73">
        <v>522.533622174725</v>
      </c>
      <c r="BH73">
        <v>558.20748613109902</v>
      </c>
      <c r="BI73">
        <v>594.74588616961398</v>
      </c>
      <c r="BJ73">
        <v>630.8227738288</v>
      </c>
      <c r="BK73">
        <v>664.291955116125</v>
      </c>
      <c r="BL73" s="5">
        <v>696.41623228264905</v>
      </c>
      <c r="BN73" s="13">
        <v>5600</v>
      </c>
      <c r="BO73">
        <v>357.368333684861</v>
      </c>
      <c r="BP73">
        <v>385.13762791509203</v>
      </c>
      <c r="BQ73">
        <v>414.62931294628902</v>
      </c>
      <c r="BR73">
        <v>445.74999875318798</v>
      </c>
      <c r="BS73">
        <v>478.36998423347302</v>
      </c>
      <c r="BT73">
        <v>512.32614007195696</v>
      </c>
      <c r="BU73">
        <v>547.45052115405997</v>
      </c>
      <c r="BV73">
        <v>583.554483815141</v>
      </c>
      <c r="BW73">
        <v>618.95925340496797</v>
      </c>
      <c r="BX73">
        <v>652.32678329721898</v>
      </c>
      <c r="BY73" s="5">
        <v>684.521763778327</v>
      </c>
      <c r="CA73" s="13">
        <v>5600</v>
      </c>
      <c r="CB73">
        <v>358.59333803397499</v>
      </c>
      <c r="CC73">
        <v>386.09209643270498</v>
      </c>
      <c r="CD73">
        <v>415.31135096645698</v>
      </c>
      <c r="CE73">
        <v>446.17136434215899</v>
      </c>
      <c r="CF73">
        <v>478.56237513451401</v>
      </c>
      <c r="CG73">
        <v>512.349601242517</v>
      </c>
      <c r="CH73">
        <v>547.37911920156898</v>
      </c>
      <c r="CI73">
        <v>583.48386377088502</v>
      </c>
      <c r="CJ73">
        <v>618.459609554758</v>
      </c>
      <c r="CK73">
        <v>652.06217307828899</v>
      </c>
      <c r="CL73" s="5">
        <v>684.63930471805202</v>
      </c>
      <c r="CN73" s="13">
        <v>5600</v>
      </c>
      <c r="CO73">
        <v>359.29928349132803</v>
      </c>
      <c r="CP73">
        <v>386.522996136156</v>
      </c>
      <c r="CQ73">
        <v>415.42831590858998</v>
      </c>
      <c r="CR73">
        <v>445.94172792297798</v>
      </c>
      <c r="CS73">
        <v>477.96718022789798</v>
      </c>
      <c r="CT73">
        <v>511.38911647343798</v>
      </c>
      <c r="CU73">
        <v>546.07593337742605</v>
      </c>
      <c r="CV73">
        <v>581.88398649709598</v>
      </c>
      <c r="CW73">
        <v>616.12349953625699</v>
      </c>
      <c r="CX73">
        <v>649.61857090821297</v>
      </c>
      <c r="CY73" s="5">
        <v>682.21687534461603</v>
      </c>
      <c r="DA73" s="13">
        <v>5600</v>
      </c>
      <c r="DB73">
        <v>359.88887767237298</v>
      </c>
      <c r="DC73">
        <v>387.06779687173298</v>
      </c>
      <c r="DD73">
        <v>415.927287150018</v>
      </c>
      <c r="DE73">
        <v>446.39539831478601</v>
      </c>
      <c r="DF73">
        <v>478.37757784036501</v>
      </c>
      <c r="DG73">
        <v>511.75975920570198</v>
      </c>
      <c r="DH73">
        <v>546.41190029932295</v>
      </c>
      <c r="DI73">
        <v>582.19204155459204</v>
      </c>
      <c r="DJ73">
        <v>616.59576468938496</v>
      </c>
      <c r="DK73">
        <v>650.37352613590201</v>
      </c>
      <c r="DL73" s="5">
        <v>683.36898416292695</v>
      </c>
      <c r="DN73" s="13">
        <v>5600</v>
      </c>
      <c r="DO73">
        <v>360.40040007479701</v>
      </c>
      <c r="DP73">
        <v>387.540840679383</v>
      </c>
      <c r="DQ73">
        <v>416.36107494394798</v>
      </c>
      <c r="DR73">
        <v>446.79048678570001</v>
      </c>
      <c r="DS73">
        <v>478.73579995740101</v>
      </c>
      <c r="DT73">
        <v>512.08421715671</v>
      </c>
      <c r="DU73">
        <v>546.70703064047495</v>
      </c>
      <c r="DV73">
        <v>582.463727685962</v>
      </c>
      <c r="DW73">
        <v>617.01020360651205</v>
      </c>
      <c r="DX73">
        <v>651.03381747688195</v>
      </c>
      <c r="DY73" s="5">
        <v>684.37545891091099</v>
      </c>
      <c r="EA73" s="13">
        <v>5600</v>
      </c>
      <c r="EB73">
        <v>360.848386389616</v>
      </c>
      <c r="EC73">
        <v>387.95541536246299</v>
      </c>
      <c r="ED73">
        <v>416.741649132004</v>
      </c>
      <c r="EE73">
        <v>447.13762268391002</v>
      </c>
      <c r="EF73">
        <v>479.051159410362</v>
      </c>
      <c r="EG73">
        <v>512.37055651847504</v>
      </c>
      <c r="EH73">
        <v>546.96826036056495</v>
      </c>
      <c r="EI73">
        <v>582.70501476288302</v>
      </c>
      <c r="EJ73">
        <v>617.37674668072202</v>
      </c>
      <c r="EK73">
        <v>651.61615414903702</v>
      </c>
      <c r="EL73" s="5">
        <v>685.26225048802405</v>
      </c>
      <c r="EN73" s="13">
        <v>5600</v>
      </c>
      <c r="EO73">
        <v>361.24397661173299</v>
      </c>
      <c r="EP73">
        <v>388.32172159732397</v>
      </c>
      <c r="EQ73">
        <v>417.07822235163701</v>
      </c>
      <c r="ER73">
        <v>447.445017189981</v>
      </c>
      <c r="ES73">
        <v>479.33088690757398</v>
      </c>
      <c r="ET73">
        <v>512.62508246160598</v>
      </c>
      <c r="EU73">
        <v>547.20105856794703</v>
      </c>
      <c r="EV73">
        <v>582.92066096966005</v>
      </c>
      <c r="EW73">
        <v>617.70319160428198</v>
      </c>
      <c r="EX73">
        <v>652.13354148455596</v>
      </c>
      <c r="EY73" s="5">
        <v>686.04949444001795</v>
      </c>
    </row>
    <row r="74" spans="1:155" x14ac:dyDescent="0.25">
      <c r="A74" s="13">
        <v>7000</v>
      </c>
      <c r="B74">
        <v>524.90720374798195</v>
      </c>
      <c r="C74">
        <v>556.60162895224903</v>
      </c>
      <c r="D74">
        <v>588.77617085986606</v>
      </c>
      <c r="E74">
        <v>621.09671051856606</v>
      </c>
      <c r="F74">
        <v>653.25277252697902</v>
      </c>
      <c r="G74">
        <v>684.97558132696997</v>
      </c>
      <c r="H74">
        <v>716.04715305121397</v>
      </c>
      <c r="I74">
        <v>746.30159700006402</v>
      </c>
      <c r="J74">
        <v>774.04464294282297</v>
      </c>
      <c r="K74">
        <v>798.82830985648502</v>
      </c>
      <c r="L74" s="5">
        <v>821.769147897067</v>
      </c>
      <c r="N74" s="13">
        <v>7000</v>
      </c>
      <c r="O74">
        <v>463.032844023542</v>
      </c>
      <c r="P74">
        <v>497.28658701640802</v>
      </c>
      <c r="Q74">
        <v>533.16821606742701</v>
      </c>
      <c r="R74">
        <v>570.44018788062101</v>
      </c>
      <c r="S74">
        <v>608.82221612046999</v>
      </c>
      <c r="T74">
        <v>648.00370054094503</v>
      </c>
      <c r="U74">
        <v>687.65716875281498</v>
      </c>
      <c r="V74">
        <v>727.45130336909597</v>
      </c>
      <c r="W74">
        <v>765.23734876486299</v>
      </c>
      <c r="X74">
        <v>800.07078591062498</v>
      </c>
      <c r="Y74" s="5">
        <v>832.75616539987595</v>
      </c>
      <c r="AA74" s="13">
        <v>7000</v>
      </c>
      <c r="AB74">
        <v>431.79673601853699</v>
      </c>
      <c r="AC74">
        <v>464.29448603132499</v>
      </c>
      <c r="AD74">
        <v>498.49351996874901</v>
      </c>
      <c r="AE74">
        <v>534.20518414560195</v>
      </c>
      <c r="AF74">
        <v>571.19945773188294</v>
      </c>
      <c r="AG74">
        <v>609.21462695395803</v>
      </c>
      <c r="AH74">
        <v>647.96810975497101</v>
      </c>
      <c r="AI74">
        <v>687.16723544335002</v>
      </c>
      <c r="AJ74">
        <v>724.78464513704</v>
      </c>
      <c r="AK74">
        <v>759.859649400953</v>
      </c>
      <c r="AL74" s="5">
        <v>793.12438062157105</v>
      </c>
      <c r="AN74" s="13">
        <v>7000</v>
      </c>
      <c r="AO74">
        <v>397.91852287908</v>
      </c>
      <c r="AP74">
        <v>428.227924802769</v>
      </c>
      <c r="AQ74">
        <v>460.24795310209601</v>
      </c>
      <c r="AR74">
        <v>493.83501782893899</v>
      </c>
      <c r="AS74">
        <v>528.80790613335603</v>
      </c>
      <c r="AT74">
        <v>564.95529098108705</v>
      </c>
      <c r="AU74">
        <v>602.04434099808202</v>
      </c>
      <c r="AV74">
        <v>639.82943023040605</v>
      </c>
      <c r="AW74">
        <v>676.42853361109906</v>
      </c>
      <c r="AX74">
        <v>710.91423318709406</v>
      </c>
      <c r="AY74" s="5">
        <v>743.94899267558299</v>
      </c>
      <c r="BA74" s="13">
        <v>7000</v>
      </c>
      <c r="BB74">
        <v>367.58533790245002</v>
      </c>
      <c r="BC74">
        <v>395.74123942097901</v>
      </c>
      <c r="BD74">
        <v>425.56945841785603</v>
      </c>
      <c r="BE74">
        <v>456.960874248278</v>
      </c>
      <c r="BF74">
        <v>489.77311656734798</v>
      </c>
      <c r="BG74">
        <v>523.836627526862</v>
      </c>
      <c r="BH74">
        <v>558.96171813573005</v>
      </c>
      <c r="BI74">
        <v>594.94576097054198</v>
      </c>
      <c r="BJ74">
        <v>630.063489006699</v>
      </c>
      <c r="BK74">
        <v>663.44807628737999</v>
      </c>
      <c r="BL74" s="5">
        <v>695.69727627387704</v>
      </c>
      <c r="BN74" s="13">
        <v>7000</v>
      </c>
      <c r="BO74">
        <v>360.45597868854497</v>
      </c>
      <c r="BP74">
        <v>387.84558853975602</v>
      </c>
      <c r="BQ74">
        <v>416.89946244988198</v>
      </c>
      <c r="BR74">
        <v>447.52870293173203</v>
      </c>
      <c r="BS74">
        <v>479.61378409468301</v>
      </c>
      <c r="BT74">
        <v>513.00960562925798</v>
      </c>
      <c r="BU74">
        <v>547.55147878358196</v>
      </c>
      <c r="BV74">
        <v>583.06129815347401</v>
      </c>
      <c r="BW74">
        <v>617.52540043036799</v>
      </c>
      <c r="BX74">
        <v>650.77822805825895</v>
      </c>
      <c r="BY74" s="5">
        <v>683.073192063036</v>
      </c>
      <c r="CA74" s="13">
        <v>7000</v>
      </c>
      <c r="CB74">
        <v>361.13188561119802</v>
      </c>
      <c r="CC74">
        <v>388.22264146268401</v>
      </c>
      <c r="CD74">
        <v>416.97845312833601</v>
      </c>
      <c r="CE74">
        <v>447.32480677630201</v>
      </c>
      <c r="CF74">
        <v>479.159063830202</v>
      </c>
      <c r="CG74">
        <v>512.35493516382803</v>
      </c>
      <c r="CH74">
        <v>546.76778497804901</v>
      </c>
      <c r="CI74">
        <v>582.24009346963499</v>
      </c>
      <c r="CJ74">
        <v>616.31482538717898</v>
      </c>
      <c r="CK74">
        <v>649.780308822704</v>
      </c>
      <c r="CL74" s="5">
        <v>682.41389043559195</v>
      </c>
      <c r="CN74" s="13">
        <v>7000</v>
      </c>
      <c r="CO74">
        <v>361.05024608830399</v>
      </c>
      <c r="CP74">
        <v>387.81032424751601</v>
      </c>
      <c r="CQ74">
        <v>416.20856947812098</v>
      </c>
      <c r="CR74">
        <v>446.17744306058597</v>
      </c>
      <c r="CS74">
        <v>477.62596348331999</v>
      </c>
      <c r="CT74">
        <v>510.44347949196299</v>
      </c>
      <c r="CU74">
        <v>544.50376999001401</v>
      </c>
      <c r="CV74">
        <v>579.46096358848695</v>
      </c>
      <c r="CW74">
        <v>613.08476098753101</v>
      </c>
      <c r="CX74">
        <v>646.44494433397995</v>
      </c>
      <c r="CY74" s="5">
        <v>679.12704860831104</v>
      </c>
      <c r="DA74" s="13">
        <v>7000</v>
      </c>
      <c r="DB74">
        <v>361.63324307560902</v>
      </c>
      <c r="DC74">
        <v>388.35957004252401</v>
      </c>
      <c r="DD74">
        <v>416.72324119613398</v>
      </c>
      <c r="DE74">
        <v>446.65801851126901</v>
      </c>
      <c r="DF74">
        <v>478.07431152587401</v>
      </c>
      <c r="DG74">
        <v>510.862935400938</v>
      </c>
      <c r="DH74">
        <v>544.89922259794196</v>
      </c>
      <c r="DI74">
        <v>579.85427205317399</v>
      </c>
      <c r="DJ74">
        <v>613.65157476962202</v>
      </c>
      <c r="DK74">
        <v>647.27001998685705</v>
      </c>
      <c r="DL74" s="5">
        <v>680.31206968687195</v>
      </c>
      <c r="DN74" s="13">
        <v>7000</v>
      </c>
      <c r="DO74">
        <v>362.13774253920099</v>
      </c>
      <c r="DP74">
        <v>388.83513212088297</v>
      </c>
      <c r="DQ74">
        <v>417.16925222831998</v>
      </c>
      <c r="DR74">
        <v>447.074975489596</v>
      </c>
      <c r="DS74">
        <v>478.46389904730199</v>
      </c>
      <c r="DT74">
        <v>511.228091586456</v>
      </c>
      <c r="DU74">
        <v>545.24421709886201</v>
      </c>
      <c r="DV74">
        <v>580.19801296903199</v>
      </c>
      <c r="DW74">
        <v>614.14583277944098</v>
      </c>
      <c r="DX74">
        <v>647.98854413115703</v>
      </c>
      <c r="DY74" s="5">
        <v>681.34377645180302</v>
      </c>
      <c r="EA74" s="13">
        <v>7000</v>
      </c>
      <c r="EB74">
        <v>362.578592865188</v>
      </c>
      <c r="EC74">
        <v>389.25089736005299</v>
      </c>
      <c r="ED74">
        <v>417.55947048562001</v>
      </c>
      <c r="EE74">
        <v>447.440144402258</v>
      </c>
      <c r="EF74">
        <v>478.80554219435601</v>
      </c>
      <c r="EG74">
        <v>511.54881670077901</v>
      </c>
      <c r="EH74">
        <v>545.54778625564802</v>
      </c>
      <c r="EI74">
        <v>580.50094556204294</v>
      </c>
      <c r="EJ74">
        <v>614.58058810572595</v>
      </c>
      <c r="EK74">
        <v>648.619879761942</v>
      </c>
      <c r="EL74" s="5">
        <v>682.25010211922097</v>
      </c>
      <c r="EN74" s="13">
        <v>7000</v>
      </c>
      <c r="EO74">
        <v>362.96712089325598</v>
      </c>
      <c r="EP74">
        <v>389.61747121679201</v>
      </c>
      <c r="EQ74">
        <v>417.903740299464</v>
      </c>
      <c r="ER74">
        <v>447.76259766473203</v>
      </c>
      <c r="ES74">
        <v>479.107561714817</v>
      </c>
      <c r="ET74">
        <v>511.832732432873</v>
      </c>
      <c r="EU74">
        <v>545.81693875639303</v>
      </c>
      <c r="EV74">
        <v>580.769892976655</v>
      </c>
      <c r="EW74">
        <v>614.96594903970094</v>
      </c>
      <c r="EX74">
        <v>649.17897184717106</v>
      </c>
      <c r="EY74" s="5">
        <v>683.05258531317997</v>
      </c>
    </row>
    <row r="75" spans="1:155" x14ac:dyDescent="0.25">
      <c r="A75" s="13">
        <v>8400</v>
      </c>
      <c r="B75">
        <v>523.929458328137</v>
      </c>
      <c r="C75">
        <v>554.77396739502899</v>
      </c>
      <c r="D75">
        <v>586.05643998203402</v>
      </c>
      <c r="E75">
        <v>617.46218341217104</v>
      </c>
      <c r="F75">
        <v>648.69914154250796</v>
      </c>
      <c r="G75">
        <v>679.51446025741598</v>
      </c>
      <c r="H75">
        <v>709.70289498826401</v>
      </c>
      <c r="I75">
        <v>739.10807765317497</v>
      </c>
      <c r="J75">
        <v>765.59463629381798</v>
      </c>
      <c r="K75">
        <v>789.85114602493297</v>
      </c>
      <c r="L75" s="5">
        <v>812.376891192686</v>
      </c>
      <c r="N75" s="13">
        <v>8400</v>
      </c>
      <c r="O75">
        <v>468.78698798378298</v>
      </c>
      <c r="P75">
        <v>502.720694919739</v>
      </c>
      <c r="Q75">
        <v>538.23866443527504</v>
      </c>
      <c r="R75">
        <v>575.11635615113096</v>
      </c>
      <c r="S75">
        <v>613.08831550620596</v>
      </c>
      <c r="T75">
        <v>651.85922796133195</v>
      </c>
      <c r="U75">
        <v>691.116032933817</v>
      </c>
      <c r="V75">
        <v>730.53984466864802</v>
      </c>
      <c r="W75">
        <v>767.56094499435403</v>
      </c>
      <c r="X75">
        <v>802.48878902966396</v>
      </c>
      <c r="Y75" s="5">
        <v>835.44935049879496</v>
      </c>
      <c r="AA75" s="13">
        <v>8400</v>
      </c>
      <c r="AB75">
        <v>436.85625518715699</v>
      </c>
      <c r="AC75">
        <v>469.015310289095</v>
      </c>
      <c r="AD75">
        <v>502.82824803473102</v>
      </c>
      <c r="AE75">
        <v>538.11753531300997</v>
      </c>
      <c r="AF75">
        <v>574.66643523663004</v>
      </c>
      <c r="AG75">
        <v>612.227578545509</v>
      </c>
      <c r="AH75">
        <v>650.53265903770102</v>
      </c>
      <c r="AI75">
        <v>689.3022064946</v>
      </c>
      <c r="AJ75">
        <v>726.12836045347206</v>
      </c>
      <c r="AK75">
        <v>761.24903812896503</v>
      </c>
      <c r="AL75" s="5">
        <v>794.75546457430096</v>
      </c>
      <c r="AN75" s="13">
        <v>8400</v>
      </c>
      <c r="AO75">
        <v>402.22104747194197</v>
      </c>
      <c r="AP75">
        <v>432.17704396363803</v>
      </c>
      <c r="AQ75">
        <v>463.79291244577098</v>
      </c>
      <c r="AR75">
        <v>496.93388777620902</v>
      </c>
      <c r="AS75">
        <v>531.42981078933099</v>
      </c>
      <c r="AT75">
        <v>567.08179189996304</v>
      </c>
      <c r="AU75">
        <v>603.66991716224902</v>
      </c>
      <c r="AV75">
        <v>640.96111810036098</v>
      </c>
      <c r="AW75">
        <v>676.73497209129198</v>
      </c>
      <c r="AX75">
        <v>711.19158710609702</v>
      </c>
      <c r="AY75" s="5">
        <v>744.39760309149699</v>
      </c>
      <c r="BA75" s="13">
        <v>8400</v>
      </c>
      <c r="BB75">
        <v>371.22286912124002</v>
      </c>
      <c r="BC75">
        <v>399.02143977917899</v>
      </c>
      <c r="BD75">
        <v>428.44016845378599</v>
      </c>
      <c r="BE75">
        <v>459.37667360952997</v>
      </c>
      <c r="BF75">
        <v>491.69741974894902</v>
      </c>
      <c r="BG75">
        <v>525.24312540610799</v>
      </c>
      <c r="BH75">
        <v>559.83509960731305</v>
      </c>
      <c r="BI75">
        <v>595.28175098545296</v>
      </c>
      <c r="BJ75">
        <v>629.55943512943395</v>
      </c>
      <c r="BK75">
        <v>662.84640773543799</v>
      </c>
      <c r="BL75" s="5">
        <v>695.19323984586401</v>
      </c>
      <c r="BN75" s="13">
        <v>8400</v>
      </c>
      <c r="BO75">
        <v>363.55684689440699</v>
      </c>
      <c r="BP75">
        <v>390.57115823630699</v>
      </c>
      <c r="BQ75">
        <v>419.19669326446399</v>
      </c>
      <c r="BR75">
        <v>449.35010804481902</v>
      </c>
      <c r="BS75">
        <v>480.91943747086299</v>
      </c>
      <c r="BT75">
        <v>513.76862454455602</v>
      </c>
      <c r="BU75">
        <v>547.74291131702</v>
      </c>
      <c r="BV75">
        <v>582.67443207478004</v>
      </c>
      <c r="BW75">
        <v>616.31419809371801</v>
      </c>
      <c r="BX75">
        <v>649.43137126322699</v>
      </c>
      <c r="BY75" s="5">
        <v>681.78783339365498</v>
      </c>
      <c r="CA75" s="13">
        <v>8400</v>
      </c>
      <c r="CB75">
        <v>363.69197069660498</v>
      </c>
      <c r="CC75">
        <v>390.38260692126602</v>
      </c>
      <c r="CD75">
        <v>418.68492061748799</v>
      </c>
      <c r="CE75">
        <v>448.52927681810303</v>
      </c>
      <c r="CF75">
        <v>479.819743282216</v>
      </c>
      <c r="CG75">
        <v>512.43809880414301</v>
      </c>
      <c r="CH75">
        <v>546.24861800783594</v>
      </c>
      <c r="CI75">
        <v>580.87084147348298</v>
      </c>
      <c r="CJ75">
        <v>614.38728824683903</v>
      </c>
      <c r="CK75">
        <v>647.66527520156899</v>
      </c>
      <c r="CL75" s="5">
        <v>680.30712818567201</v>
      </c>
      <c r="CN75" s="13">
        <v>8400</v>
      </c>
      <c r="CO75">
        <v>362.9171109756</v>
      </c>
      <c r="CP75">
        <v>389.23524172302899</v>
      </c>
      <c r="CQ75">
        <v>417.14383943826198</v>
      </c>
      <c r="CR75">
        <v>446.580877272571</v>
      </c>
      <c r="CS75">
        <v>477.46132786266998</v>
      </c>
      <c r="CT75">
        <v>509.68082707827301</v>
      </c>
      <c r="CU75">
        <v>543.11977542425404</v>
      </c>
      <c r="CV75">
        <v>577.04263116829202</v>
      </c>
      <c r="CW75">
        <v>610.332391751611</v>
      </c>
      <c r="CX75">
        <v>643.511773366542</v>
      </c>
      <c r="CY75" s="5">
        <v>676.20944115943803</v>
      </c>
      <c r="DA75" s="13">
        <v>8400</v>
      </c>
      <c r="DB75">
        <v>363.48300157100402</v>
      </c>
      <c r="DC75">
        <v>389.77621433402999</v>
      </c>
      <c r="DD75">
        <v>417.65952768316203</v>
      </c>
      <c r="DE75">
        <v>447.07199297314298</v>
      </c>
      <c r="DF75">
        <v>477.92980706251802</v>
      </c>
      <c r="DG75">
        <v>510.12995138683198</v>
      </c>
      <c r="DH75">
        <v>543.55428363293402</v>
      </c>
      <c r="DI75">
        <v>577.51372486000298</v>
      </c>
      <c r="DJ75">
        <v>610.96441228846095</v>
      </c>
      <c r="DK75">
        <v>644.37917549220197</v>
      </c>
      <c r="DL75" s="5">
        <v>677.40202891903095</v>
      </c>
      <c r="DN75" s="13">
        <v>8400</v>
      </c>
      <c r="DO75">
        <v>363.97154876517999</v>
      </c>
      <c r="DP75">
        <v>390.24344001318798</v>
      </c>
      <c r="DQ75">
        <v>418.10519428102401</v>
      </c>
      <c r="DR75">
        <v>447.496784327005</v>
      </c>
      <c r="DS75">
        <v>478.33545374269801</v>
      </c>
      <c r="DT75">
        <v>510.51933613993702</v>
      </c>
      <c r="DU75">
        <v>543.93153997956904</v>
      </c>
      <c r="DV75">
        <v>577.92302082246704</v>
      </c>
      <c r="DW75">
        <v>611.51309673173398</v>
      </c>
      <c r="DX75">
        <v>645.13191850621104</v>
      </c>
      <c r="DY75" s="5">
        <v>678.43717306828501</v>
      </c>
      <c r="EA75" s="13">
        <v>8400</v>
      </c>
      <c r="EB75">
        <v>364.39759100277797</v>
      </c>
      <c r="EC75">
        <v>390.65103095849901</v>
      </c>
      <c r="ED75">
        <v>418.49418606766699</v>
      </c>
      <c r="EE75">
        <v>447.86782568041099</v>
      </c>
      <c r="EF75">
        <v>478.69009879772398</v>
      </c>
      <c r="EG75">
        <v>510.86013697165998</v>
      </c>
      <c r="EH75">
        <v>544.26213432554198</v>
      </c>
      <c r="EI75">
        <v>578.28190190504699</v>
      </c>
      <c r="EJ75">
        <v>611.99388619435695</v>
      </c>
      <c r="EK75">
        <v>645.79131310003004</v>
      </c>
      <c r="EL75" s="5">
        <v>679.34411447762602</v>
      </c>
      <c r="EN75" s="13">
        <v>8400</v>
      </c>
      <c r="EO75">
        <v>364.77240000606798</v>
      </c>
      <c r="EP75">
        <v>391.009715856762</v>
      </c>
      <c r="EQ75">
        <v>418.83666229411398</v>
      </c>
      <c r="ER75">
        <v>448.19470426910499</v>
      </c>
      <c r="ES75">
        <v>479.002781798802</v>
      </c>
      <c r="ET75">
        <v>511.160899341164</v>
      </c>
      <c r="EU75">
        <v>544.55420247135703</v>
      </c>
      <c r="EV75">
        <v>578.59912363434</v>
      </c>
      <c r="EW75">
        <v>612.41863393400797</v>
      </c>
      <c r="EX75">
        <v>646.37370017389105</v>
      </c>
      <c r="EY75" s="5">
        <v>680.14527671000201</v>
      </c>
    </row>
    <row r="76" spans="1:155" x14ac:dyDescent="0.25">
      <c r="A76" s="13">
        <v>9800</v>
      </c>
      <c r="B76">
        <v>522.87589326863099</v>
      </c>
      <c r="C76">
        <v>552.87139986048305</v>
      </c>
      <c r="D76">
        <v>583.26506884796402</v>
      </c>
      <c r="E76">
        <v>613.76105889146697</v>
      </c>
      <c r="F76">
        <v>644.08512129821395</v>
      </c>
      <c r="G76">
        <v>673.99976052979196</v>
      </c>
      <c r="H76">
        <v>703.31199657105105</v>
      </c>
      <c r="I76">
        <v>731.87460354212897</v>
      </c>
      <c r="J76">
        <v>757.15923372449402</v>
      </c>
      <c r="K76">
        <v>780.88465499817801</v>
      </c>
      <c r="L76" s="5">
        <v>802.98671934753497</v>
      </c>
      <c r="N76" s="13">
        <v>9800</v>
      </c>
      <c r="O76">
        <v>474.81193090470401</v>
      </c>
      <c r="P76">
        <v>508.44018049223598</v>
      </c>
      <c r="Q76">
        <v>543.61269589828896</v>
      </c>
      <c r="R76">
        <v>580.11770452088194</v>
      </c>
      <c r="S76">
        <v>617.70432000399205</v>
      </c>
      <c r="T76">
        <v>656.09232785270797</v>
      </c>
      <c r="U76">
        <v>694.98304975912799</v>
      </c>
      <c r="V76">
        <v>734.05316831148605</v>
      </c>
      <c r="W76">
        <v>770.45381525982805</v>
      </c>
      <c r="X76">
        <v>805.49870694604897</v>
      </c>
      <c r="Y76" s="5">
        <v>838.75360223987502</v>
      </c>
      <c r="AA76" s="13">
        <v>9800</v>
      </c>
      <c r="AB76">
        <v>442.083373142749</v>
      </c>
      <c r="AC76">
        <v>473.91235515129603</v>
      </c>
      <c r="AD76">
        <v>507.35091443725298</v>
      </c>
      <c r="AE76">
        <v>542.23239962505897</v>
      </c>
      <c r="AF76">
        <v>578.35306208678105</v>
      </c>
      <c r="AG76">
        <v>615.47962144394205</v>
      </c>
      <c r="AH76">
        <v>653.35791465812702</v>
      </c>
      <c r="AI76">
        <v>691.71352813018098</v>
      </c>
      <c r="AJ76">
        <v>727.87628415603604</v>
      </c>
      <c r="AK76">
        <v>763.04915225274794</v>
      </c>
      <c r="AL76" s="5">
        <v>796.79718543650995</v>
      </c>
      <c r="AN76" s="13">
        <v>9800</v>
      </c>
      <c r="AO76">
        <v>406.61350610909699</v>
      </c>
      <c r="AP76">
        <v>436.22098759398</v>
      </c>
      <c r="AQ76">
        <v>467.44025196771298</v>
      </c>
      <c r="AR76">
        <v>500.14513448276199</v>
      </c>
      <c r="AS76">
        <v>534.17622285165703</v>
      </c>
      <c r="AT76">
        <v>569.34675538632996</v>
      </c>
      <c r="AU76">
        <v>605.44949860762404</v>
      </c>
      <c r="AV76">
        <v>642.25743930834903</v>
      </c>
      <c r="AW76">
        <v>677.32453355938105</v>
      </c>
      <c r="AX76">
        <v>711.74497642437098</v>
      </c>
      <c r="AY76" s="5">
        <v>745.10469116820695</v>
      </c>
      <c r="BA76" s="13">
        <v>9800</v>
      </c>
      <c r="BB76">
        <v>374.900823042007</v>
      </c>
      <c r="BC76">
        <v>402.34507524737103</v>
      </c>
      <c r="BD76">
        <v>431.35967016396899</v>
      </c>
      <c r="BE76">
        <v>461.84877834019301</v>
      </c>
      <c r="BF76">
        <v>493.68741939052097</v>
      </c>
      <c r="BG76">
        <v>526.72627825158702</v>
      </c>
      <c r="BH76">
        <v>560.797384645796</v>
      </c>
      <c r="BI76">
        <v>595.71304979112699</v>
      </c>
      <c r="BJ76">
        <v>629.26279626873702</v>
      </c>
      <c r="BK76">
        <v>662.43613420549195</v>
      </c>
      <c r="BL76" s="5">
        <v>694.85084141413995</v>
      </c>
      <c r="BN76" s="13">
        <v>9800</v>
      </c>
      <c r="BO76">
        <v>366.67100492972497</v>
      </c>
      <c r="BP76">
        <v>393.31321966660403</v>
      </c>
      <c r="BQ76">
        <v>421.515762428806</v>
      </c>
      <c r="BR76">
        <v>451.200652517246</v>
      </c>
      <c r="BS76">
        <v>482.26319643169501</v>
      </c>
      <c r="BT76">
        <v>514.57604434426298</v>
      </c>
      <c r="BU76">
        <v>547.99404109493696</v>
      </c>
      <c r="BV76">
        <v>582.10295143247697</v>
      </c>
      <c r="BW76">
        <v>615.27515997148203</v>
      </c>
      <c r="BX76">
        <v>648.23319303869903</v>
      </c>
      <c r="BY76" s="5">
        <v>680.61092469548703</v>
      </c>
      <c r="CA76" s="13">
        <v>9800</v>
      </c>
      <c r="CB76">
        <v>366.25963190066102</v>
      </c>
      <c r="CC76">
        <v>392.55520493893601</v>
      </c>
      <c r="CD76">
        <v>420.41086981953498</v>
      </c>
      <c r="CE76">
        <v>449.76159281422002</v>
      </c>
      <c r="CF76">
        <v>480.51779407809698</v>
      </c>
      <c r="CG76">
        <v>512.56894316716796</v>
      </c>
      <c r="CH76">
        <v>545.78787558287104</v>
      </c>
      <c r="CI76">
        <v>579.44335108764199</v>
      </c>
      <c r="CJ76">
        <v>612.60090085220895</v>
      </c>
      <c r="CK76">
        <v>645.66656904785896</v>
      </c>
      <c r="CL76" s="5">
        <v>678.29085411767301</v>
      </c>
      <c r="CN76" s="13">
        <v>9800</v>
      </c>
      <c r="CO76">
        <v>364.85116251361899</v>
      </c>
      <c r="CP76">
        <v>390.74157786276299</v>
      </c>
      <c r="CQ76">
        <v>418.173594055705</v>
      </c>
      <c r="CR76">
        <v>447.09004562558903</v>
      </c>
      <c r="CS76">
        <v>477.411775816893</v>
      </c>
      <c r="CT76">
        <v>509.040993020477</v>
      </c>
      <c r="CU76">
        <v>541.86513440922704</v>
      </c>
      <c r="CV76">
        <v>574.863026385328</v>
      </c>
      <c r="CW76">
        <v>607.79441177942101</v>
      </c>
      <c r="CX76">
        <v>640.75040691188997</v>
      </c>
      <c r="CY76" s="5">
        <v>673.399617493459</v>
      </c>
      <c r="DA76" s="13">
        <v>9800</v>
      </c>
      <c r="DB76">
        <v>365.39283772774201</v>
      </c>
      <c r="DC76">
        <v>391.26542882932301</v>
      </c>
      <c r="DD76">
        <v>418.67973532263602</v>
      </c>
      <c r="DE76">
        <v>447.57949671956499</v>
      </c>
      <c r="DF76">
        <v>477.88662025942</v>
      </c>
      <c r="DG76">
        <v>509.50451739305203</v>
      </c>
      <c r="DH76">
        <v>542.32195428064199</v>
      </c>
      <c r="DI76">
        <v>575.38647509992995</v>
      </c>
      <c r="DJ76">
        <v>608.46651236047296</v>
      </c>
      <c r="DK76">
        <v>641.63623795874298</v>
      </c>
      <c r="DL76" s="5">
        <v>674.57801686044002</v>
      </c>
      <c r="DN76" s="13">
        <v>9800</v>
      </c>
      <c r="DO76">
        <v>365.85947089246901</v>
      </c>
      <c r="DP76">
        <v>391.71684251298399</v>
      </c>
      <c r="DQ76">
        <v>419.11609071591403</v>
      </c>
      <c r="DR76">
        <v>448.00172878339202</v>
      </c>
      <c r="DS76">
        <v>478.29657447434198</v>
      </c>
      <c r="DT76">
        <v>509.905070358974</v>
      </c>
      <c r="DU76">
        <v>542.71712422124494</v>
      </c>
      <c r="DV76">
        <v>575.83941186326695</v>
      </c>
      <c r="DW76">
        <v>609.04799016556206</v>
      </c>
      <c r="DX76">
        <v>642.40268064250495</v>
      </c>
      <c r="DY76" s="5">
        <v>675.59803900734005</v>
      </c>
      <c r="EA76" s="13">
        <v>9800</v>
      </c>
      <c r="EB76">
        <v>366.26564348028103</v>
      </c>
      <c r="EC76">
        <v>392.10986838702701</v>
      </c>
      <c r="ED76">
        <v>419.49615713281798</v>
      </c>
      <c r="EE76">
        <v>448.36969225384797</v>
      </c>
      <c r="EF76">
        <v>478.65407966863802</v>
      </c>
      <c r="EG76">
        <v>510.25465572939697</v>
      </c>
      <c r="EH76">
        <v>543.06231975258299</v>
      </c>
      <c r="EI76">
        <v>576.23516973889605</v>
      </c>
      <c r="EJ76">
        <v>609.55600388448295</v>
      </c>
      <c r="EK76">
        <v>643.07233884096797</v>
      </c>
      <c r="EL76" s="5">
        <v>676.48959867804797</v>
      </c>
      <c r="EN76" s="13">
        <v>9800</v>
      </c>
      <c r="EO76">
        <v>366.62238954372498</v>
      </c>
      <c r="EP76">
        <v>392.45514412402503</v>
      </c>
      <c r="EQ76">
        <v>419.83016296062698</v>
      </c>
      <c r="ER76">
        <v>448.69321322171498</v>
      </c>
      <c r="ES76">
        <v>478.96858983281498</v>
      </c>
      <c r="ET76">
        <v>510.56241145096999</v>
      </c>
      <c r="EU76">
        <v>543.36644678083803</v>
      </c>
      <c r="EV76">
        <v>576.58392309670501</v>
      </c>
      <c r="EW76">
        <v>610.00364034596305</v>
      </c>
      <c r="EX76">
        <v>643.66245087696802</v>
      </c>
      <c r="EY76" s="5">
        <v>677.27552383102204</v>
      </c>
    </row>
    <row r="77" spans="1:155" x14ac:dyDescent="0.25">
      <c r="A77" s="13">
        <v>11200</v>
      </c>
      <c r="B77">
        <v>521.74505583475798</v>
      </c>
      <c r="C77">
        <v>550.89239130207397</v>
      </c>
      <c r="D77">
        <v>580.40037537548801</v>
      </c>
      <c r="E77">
        <v>609.99144139920895</v>
      </c>
      <c r="F77">
        <v>639.40854286700903</v>
      </c>
      <c r="G77">
        <v>668.42899165049096</v>
      </c>
      <c r="H77">
        <v>696.87161205466498</v>
      </c>
      <c r="I77">
        <v>724.08870726281395</v>
      </c>
      <c r="J77">
        <v>748.73357912866595</v>
      </c>
      <c r="K77">
        <v>771.92376940439794</v>
      </c>
      <c r="L77" s="5">
        <v>793.59351590919596</v>
      </c>
      <c r="N77" s="13">
        <v>11200</v>
      </c>
      <c r="O77">
        <v>481.09546656883998</v>
      </c>
      <c r="P77">
        <v>514.430570545465</v>
      </c>
      <c r="Q77">
        <v>549.27336006019402</v>
      </c>
      <c r="R77">
        <v>585.42462516074204</v>
      </c>
      <c r="S77">
        <v>622.64782777679898</v>
      </c>
      <c r="T77">
        <v>660.67772115676598</v>
      </c>
      <c r="U77">
        <v>699.23004258559695</v>
      </c>
      <c r="V77">
        <v>737.49626377982099</v>
      </c>
      <c r="W77">
        <v>773.87778211173099</v>
      </c>
      <c r="X77">
        <v>809.06002728812496</v>
      </c>
      <c r="Y77" s="5">
        <v>842.62671808298296</v>
      </c>
      <c r="AA77" s="13">
        <v>11200</v>
      </c>
      <c r="AB77">
        <v>447.46120510074502</v>
      </c>
      <c r="AC77">
        <v>478.96632163294902</v>
      </c>
      <c r="AD77">
        <v>512.03951008004196</v>
      </c>
      <c r="AE77">
        <v>546.52477618524995</v>
      </c>
      <c r="AF77">
        <v>582.23108919016101</v>
      </c>
      <c r="AG77">
        <v>618.93903326088196</v>
      </c>
      <c r="AH77">
        <v>656.40849077780001</v>
      </c>
      <c r="AI77">
        <v>693.91890034805294</v>
      </c>
      <c r="AJ77">
        <v>729.97878553201701</v>
      </c>
      <c r="AK77">
        <v>765.20655387637896</v>
      </c>
      <c r="AL77" s="5">
        <v>799.19260439425898</v>
      </c>
      <c r="AN77" s="13">
        <v>11200</v>
      </c>
      <c r="AO77">
        <v>411.07925587498801</v>
      </c>
      <c r="AP77">
        <v>440.34084950430503</v>
      </c>
      <c r="AQ77">
        <v>471.16847414179301</v>
      </c>
      <c r="AR77">
        <v>503.44434774399099</v>
      </c>
      <c r="AS77">
        <v>537.01951477693399</v>
      </c>
      <c r="AT77">
        <v>571.71905302933806</v>
      </c>
      <c r="AU77">
        <v>607.34819404898099</v>
      </c>
      <c r="AV77">
        <v>643.27457421039196</v>
      </c>
      <c r="AW77">
        <v>678.14557373526998</v>
      </c>
      <c r="AX77">
        <v>712.51877956516296</v>
      </c>
      <c r="AY77" s="5">
        <v>746.01090028411102</v>
      </c>
      <c r="BA77" s="13">
        <v>11200</v>
      </c>
      <c r="BB77">
        <v>378.60486590341799</v>
      </c>
      <c r="BC77">
        <v>405.69573903307401</v>
      </c>
      <c r="BD77">
        <v>434.30915439893801</v>
      </c>
      <c r="BE77">
        <v>464.35565249307302</v>
      </c>
      <c r="BF77">
        <v>495.71854282911499</v>
      </c>
      <c r="BG77">
        <v>528.25818571627303</v>
      </c>
      <c r="BH77">
        <v>561.81707295499098</v>
      </c>
      <c r="BI77">
        <v>595.84214671589302</v>
      </c>
      <c r="BJ77">
        <v>629.12407855396305</v>
      </c>
      <c r="BK77">
        <v>662.164351908855</v>
      </c>
      <c r="BL77" s="5">
        <v>694.61419782267103</v>
      </c>
      <c r="BN77" s="13">
        <v>11200</v>
      </c>
      <c r="BO77">
        <v>369.78585115305299</v>
      </c>
      <c r="BP77">
        <v>396.05699770783298</v>
      </c>
      <c r="BQ77">
        <v>423.83938169398698</v>
      </c>
      <c r="BR77">
        <v>453.06020788883802</v>
      </c>
      <c r="BS77">
        <v>483.62178743266901</v>
      </c>
      <c r="BT77">
        <v>515.40516775402602</v>
      </c>
      <c r="BU77">
        <v>548.27449316055595</v>
      </c>
      <c r="BV77">
        <v>581.50035572697504</v>
      </c>
      <c r="BW77">
        <v>614.35837843504498</v>
      </c>
      <c r="BX77">
        <v>647.13097633011205</v>
      </c>
      <c r="BY77" s="5">
        <v>679.48763888669998</v>
      </c>
      <c r="CA77" s="13">
        <v>11200</v>
      </c>
      <c r="CB77">
        <v>368.82255433748998</v>
      </c>
      <c r="CC77">
        <v>394.72551764178201</v>
      </c>
      <c r="CD77">
        <v>422.13849497682901</v>
      </c>
      <c r="CE77">
        <v>451.00082247905101</v>
      </c>
      <c r="CF77">
        <v>481.22896553333197</v>
      </c>
      <c r="CG77">
        <v>512.71974622873597</v>
      </c>
      <c r="CH77">
        <v>545.34657183254603</v>
      </c>
      <c r="CI77">
        <v>578.11934572126302</v>
      </c>
      <c r="CJ77">
        <v>610.91923686139103</v>
      </c>
      <c r="CK77">
        <v>643.75463866066605</v>
      </c>
      <c r="CL77" s="5">
        <v>676.31019863545305</v>
      </c>
      <c r="CN77" s="13">
        <v>11200</v>
      </c>
      <c r="CO77">
        <v>366.82204062721303</v>
      </c>
      <c r="CP77">
        <v>392.29360280928603</v>
      </c>
      <c r="CQ77">
        <v>419.25785631814801</v>
      </c>
      <c r="CR77">
        <v>447.66196160362</v>
      </c>
      <c r="CS77">
        <v>477.43232679188702</v>
      </c>
      <c r="CT77">
        <v>508.47763204429498</v>
      </c>
      <c r="CU77">
        <v>540.69238234941304</v>
      </c>
      <c r="CV77">
        <v>572.85848706470995</v>
      </c>
      <c r="CW77">
        <v>605.40768211410602</v>
      </c>
      <c r="CX77">
        <v>638.09938468199198</v>
      </c>
      <c r="CY77" s="5">
        <v>670.63893686059703</v>
      </c>
      <c r="DA77" s="13">
        <v>11200</v>
      </c>
      <c r="DB77">
        <v>367.33460186892103</v>
      </c>
      <c r="DC77">
        <v>392.79401841131698</v>
      </c>
      <c r="DD77">
        <v>419.74666629896097</v>
      </c>
      <c r="DE77">
        <v>448.14047593047701</v>
      </c>
      <c r="DF77">
        <v>477.90277914886798</v>
      </c>
      <c r="DG77">
        <v>508.94332055200499</v>
      </c>
      <c r="DH77">
        <v>541.15779971878601</v>
      </c>
      <c r="DI77">
        <v>573.412791029152</v>
      </c>
      <c r="DJ77">
        <v>606.09854639337095</v>
      </c>
      <c r="DK77">
        <v>638.98339003771503</v>
      </c>
      <c r="DL77" s="5">
        <v>671.78485881123402</v>
      </c>
      <c r="DN77" s="13">
        <v>11200</v>
      </c>
      <c r="DO77">
        <v>367.77527894082999</v>
      </c>
      <c r="DP77">
        <v>393.22434929155401</v>
      </c>
      <c r="DQ77">
        <v>420.16716458603702</v>
      </c>
      <c r="DR77">
        <v>448.552313739326</v>
      </c>
      <c r="DS77">
        <v>478.30791943644101</v>
      </c>
      <c r="DT77">
        <v>509.344638997858</v>
      </c>
      <c r="DU77">
        <v>541.55919847528503</v>
      </c>
      <c r="DV77">
        <v>573.89092764387306</v>
      </c>
      <c r="DW77">
        <v>606.69456365528299</v>
      </c>
      <c r="DX77">
        <v>639.74625440973296</v>
      </c>
      <c r="DY77" s="5">
        <v>672.77428894048398</v>
      </c>
      <c r="EA77" s="13">
        <v>11200</v>
      </c>
      <c r="EB77">
        <v>368.15820139065301</v>
      </c>
      <c r="EC77">
        <v>393.59835286770999</v>
      </c>
      <c r="ED77">
        <v>420.53273251364402</v>
      </c>
      <c r="EE77">
        <v>448.91049895309902</v>
      </c>
      <c r="EF77">
        <v>478.66045969244902</v>
      </c>
      <c r="EG77">
        <v>509.69406348660402</v>
      </c>
      <c r="EH77">
        <v>541.90892808455601</v>
      </c>
      <c r="EI77">
        <v>574.30757830611901</v>
      </c>
      <c r="EJ77">
        <v>607.21400420731504</v>
      </c>
      <c r="EK77">
        <v>640.41127740418096</v>
      </c>
      <c r="EL77" s="5">
        <v>673.63723309037596</v>
      </c>
      <c r="EN77" s="13">
        <v>11200</v>
      </c>
      <c r="EO77">
        <v>368.49402377228802</v>
      </c>
      <c r="EP77">
        <v>393.926407516143</v>
      </c>
      <c r="EQ77">
        <v>420.853471430676</v>
      </c>
      <c r="ER77">
        <v>449.22487191759097</v>
      </c>
      <c r="ES77">
        <v>478.97001533568402</v>
      </c>
      <c r="ET77">
        <v>510.00104335435998</v>
      </c>
      <c r="EU77">
        <v>542.21635567629198</v>
      </c>
      <c r="EV77">
        <v>574.67388100668904</v>
      </c>
      <c r="EW77">
        <v>607.67073053980403</v>
      </c>
      <c r="EX77">
        <v>640.99614458460701</v>
      </c>
      <c r="EY77" s="5">
        <v>674.39648725155803</v>
      </c>
    </row>
    <row r="78" spans="1:155" x14ac:dyDescent="0.25">
      <c r="A78" s="13">
        <v>12600</v>
      </c>
      <c r="B78">
        <v>520.535395442859</v>
      </c>
      <c r="C78">
        <v>548.83529915886697</v>
      </c>
      <c r="D78">
        <v>577.46056130614204</v>
      </c>
      <c r="E78">
        <v>606.15131178279</v>
      </c>
      <c r="F78">
        <v>634.66710735686195</v>
      </c>
      <c r="G78">
        <v>662.79952731641799</v>
      </c>
      <c r="H78">
        <v>690.37875389852695</v>
      </c>
      <c r="I78">
        <v>716.30207083206699</v>
      </c>
      <c r="J78">
        <v>740.31268246849504</v>
      </c>
      <c r="K78">
        <v>762.96326736662502</v>
      </c>
      <c r="L78" s="5">
        <v>784.19198115904703</v>
      </c>
      <c r="N78" s="13">
        <v>12600</v>
      </c>
      <c r="O78">
        <v>487.62036597414999</v>
      </c>
      <c r="P78">
        <v>520.67187039142402</v>
      </c>
      <c r="Q78">
        <v>555.19762771743001</v>
      </c>
      <c r="R78">
        <v>591.01081056617295</v>
      </c>
      <c r="S78">
        <v>627.88904683879798</v>
      </c>
      <c r="T78">
        <v>665.58197165953095</v>
      </c>
      <c r="U78">
        <v>703.81982648513497</v>
      </c>
      <c r="V78">
        <v>741.40119814443005</v>
      </c>
      <c r="W78">
        <v>777.783274953415</v>
      </c>
      <c r="X78">
        <v>813.11959951737401</v>
      </c>
      <c r="Y78" s="5">
        <v>847.01246128377602</v>
      </c>
      <c r="AA78" s="13">
        <v>12600</v>
      </c>
      <c r="AB78">
        <v>452.96975263773402</v>
      </c>
      <c r="AC78">
        <v>484.154470801353</v>
      </c>
      <c r="AD78">
        <v>516.86821508195703</v>
      </c>
      <c r="AE78">
        <v>550.96543221574802</v>
      </c>
      <c r="AF78">
        <v>586.26755677997801</v>
      </c>
      <c r="AG78">
        <v>622.5688354678</v>
      </c>
      <c r="AH78">
        <v>659.64312283179902</v>
      </c>
      <c r="AI78">
        <v>696.41731742323896</v>
      </c>
      <c r="AJ78">
        <v>732.37845439351099</v>
      </c>
      <c r="AK78">
        <v>767.65902521234898</v>
      </c>
      <c r="AL78" s="5">
        <v>801.874835238478</v>
      </c>
      <c r="AN78" s="13">
        <v>12600</v>
      </c>
      <c r="AO78">
        <v>415.60023377087401</v>
      </c>
      <c r="AP78">
        <v>444.516126062355</v>
      </c>
      <c r="AQ78">
        <v>474.95428224048197</v>
      </c>
      <c r="AR78">
        <v>506.80508718175798</v>
      </c>
      <c r="AS78">
        <v>539.92976199931798</v>
      </c>
      <c r="AT78">
        <v>574.16494844231397</v>
      </c>
      <c r="AU78">
        <v>609.32813955061499</v>
      </c>
      <c r="AV78">
        <v>644.47385785044503</v>
      </c>
      <c r="AW78">
        <v>679.14236198020296</v>
      </c>
      <c r="AX78">
        <v>713.45265659295899</v>
      </c>
      <c r="AY78" s="5">
        <v>747.05139612817402</v>
      </c>
      <c r="BA78" s="13">
        <v>12600</v>
      </c>
      <c r="BB78">
        <v>382.32037239429798</v>
      </c>
      <c r="BC78">
        <v>409.056661010563</v>
      </c>
      <c r="BD78">
        <v>437.26936978745903</v>
      </c>
      <c r="BE78">
        <v>466.87522778811501</v>
      </c>
      <c r="BF78">
        <v>497.765577804825</v>
      </c>
      <c r="BG78">
        <v>529.810176132116</v>
      </c>
      <c r="BH78">
        <v>562.86172843305201</v>
      </c>
      <c r="BI78">
        <v>596.090313496916</v>
      </c>
      <c r="BJ78">
        <v>629.09250456552604</v>
      </c>
      <c r="BK78">
        <v>661.97653267173496</v>
      </c>
      <c r="BL78" s="5">
        <v>694.42537291971996</v>
      </c>
      <c r="BN78" s="13">
        <v>12600</v>
      </c>
      <c r="BO78">
        <v>372.88931179412498</v>
      </c>
      <c r="BP78">
        <v>398.78826667095001</v>
      </c>
      <c r="BQ78">
        <v>426.150839536435</v>
      </c>
      <c r="BR78">
        <v>454.90924961445802</v>
      </c>
      <c r="BS78">
        <v>484.972560402184</v>
      </c>
      <c r="BT78">
        <v>516.22992447558795</v>
      </c>
      <c r="BU78">
        <v>548.55449838798302</v>
      </c>
      <c r="BV78">
        <v>580.98723083952098</v>
      </c>
      <c r="BW78">
        <v>613.51483225455604</v>
      </c>
      <c r="BX78">
        <v>646.07271029927904</v>
      </c>
      <c r="BY78" s="5">
        <v>678.36360454022201</v>
      </c>
      <c r="CA78" s="13">
        <v>12600</v>
      </c>
      <c r="CB78">
        <v>371.36989010417699</v>
      </c>
      <c r="CC78">
        <v>396.88027195589098</v>
      </c>
      <c r="CD78">
        <v>423.85181152678803</v>
      </c>
      <c r="CE78">
        <v>452.22592712321199</v>
      </c>
      <c r="CF78">
        <v>481.923603115454</v>
      </c>
      <c r="CG78">
        <v>512.84889522247602</v>
      </c>
      <c r="CH78">
        <v>544.85983005045705</v>
      </c>
      <c r="CI78">
        <v>576.88185759966495</v>
      </c>
      <c r="CJ78">
        <v>609.30737943580095</v>
      </c>
      <c r="CK78">
        <v>641.87812212296603</v>
      </c>
      <c r="CL78" s="5">
        <v>674.31291127832606</v>
      </c>
      <c r="CN78" s="13">
        <v>12600</v>
      </c>
      <c r="CO78">
        <v>368.80887710732799</v>
      </c>
      <c r="CP78">
        <v>393.86628605178402</v>
      </c>
      <c r="CQ78">
        <v>420.367823755475</v>
      </c>
      <c r="CR78">
        <v>448.26456673914703</v>
      </c>
      <c r="CS78">
        <v>477.48815717167901</v>
      </c>
      <c r="CT78">
        <v>507.95351603942902</v>
      </c>
      <c r="CU78">
        <v>539.31348853078305</v>
      </c>
      <c r="CV78">
        <v>570.97365317073695</v>
      </c>
      <c r="CW78">
        <v>603.11630367835505</v>
      </c>
      <c r="CX78">
        <v>635.50348454426103</v>
      </c>
      <c r="CY78" s="5">
        <v>667.87409269081002</v>
      </c>
      <c r="DA78" s="13">
        <v>12600</v>
      </c>
      <c r="DB78">
        <v>369.28902863156702</v>
      </c>
      <c r="DC78">
        <v>394.33879854108397</v>
      </c>
      <c r="DD78">
        <v>420.83357946308098</v>
      </c>
      <c r="DE78">
        <v>448.72511029917803</v>
      </c>
      <c r="DF78">
        <v>477.94583665654699</v>
      </c>
      <c r="DG78">
        <v>508.41161690761697</v>
      </c>
      <c r="DH78">
        <v>539.79538609680901</v>
      </c>
      <c r="DI78">
        <v>571.54081064272702</v>
      </c>
      <c r="DJ78">
        <v>603.80809641288295</v>
      </c>
      <c r="DK78">
        <v>636.36882169290504</v>
      </c>
      <c r="DL78" s="5">
        <v>668.97257081985299</v>
      </c>
      <c r="DN78" s="13">
        <v>12600</v>
      </c>
      <c r="DO78">
        <v>369.70108971470898</v>
      </c>
      <c r="DP78">
        <v>394.74437185616802</v>
      </c>
      <c r="DQ78">
        <v>421.23346080827503</v>
      </c>
      <c r="DR78">
        <v>449.12066203858001</v>
      </c>
      <c r="DS78">
        <v>478.33910911867798</v>
      </c>
      <c r="DT78">
        <v>508.80546426821502</v>
      </c>
      <c r="DU78">
        <v>540.20989623541197</v>
      </c>
      <c r="DV78">
        <v>572.028781652112</v>
      </c>
      <c r="DW78">
        <v>604.40346619326999</v>
      </c>
      <c r="DX78">
        <v>637.11384015802696</v>
      </c>
      <c r="DY78" s="5">
        <v>669.91886925619701</v>
      </c>
      <c r="EA78" s="13">
        <v>12600</v>
      </c>
      <c r="EB78">
        <v>370.05858418867098</v>
      </c>
      <c r="EC78">
        <v>395.09628807643497</v>
      </c>
      <c r="ED78">
        <v>421.58051807005501</v>
      </c>
      <c r="EE78">
        <v>449.46406982479499</v>
      </c>
      <c r="EF78">
        <v>478.680672704914</v>
      </c>
      <c r="EG78">
        <v>509.147685979762</v>
      </c>
      <c r="EH78">
        <v>540.57022494284195</v>
      </c>
      <c r="EI78">
        <v>572.45306314401898</v>
      </c>
      <c r="EJ78">
        <v>604.92125496205199</v>
      </c>
      <c r="EK78">
        <v>637.76200021987995</v>
      </c>
      <c r="EL78" s="5">
        <v>670.74256216024799</v>
      </c>
      <c r="EN78" s="13">
        <v>12600</v>
      </c>
      <c r="EO78">
        <v>370.37167711963099</v>
      </c>
      <c r="EP78">
        <v>395.404533717314</v>
      </c>
      <c r="EQ78">
        <v>421.88456838642099</v>
      </c>
      <c r="ER78">
        <v>449.76500509353798</v>
      </c>
      <c r="ES78">
        <v>478.980094234717</v>
      </c>
      <c r="ET78">
        <v>509.44780535702102</v>
      </c>
      <c r="EU78">
        <v>540.886340334789</v>
      </c>
      <c r="EV78">
        <v>572.82535709317995</v>
      </c>
      <c r="EW78">
        <v>605.37569659026599</v>
      </c>
      <c r="EX78">
        <v>638.33103579536601</v>
      </c>
      <c r="EY78" s="5">
        <v>671.46602697969297</v>
      </c>
    </row>
    <row r="79" spans="1:155" x14ac:dyDescent="0.25">
      <c r="A79" s="13">
        <v>14000</v>
      </c>
      <c r="B79">
        <v>520.31317892201503</v>
      </c>
      <c r="C79">
        <v>548.46330911676796</v>
      </c>
      <c r="D79">
        <v>576.93278433272803</v>
      </c>
      <c r="E79">
        <v>605.46480332430701</v>
      </c>
      <c r="F79">
        <v>633.82179680553998</v>
      </c>
      <c r="G79">
        <v>661.79781145873005</v>
      </c>
      <c r="H79">
        <v>689.22499239222998</v>
      </c>
      <c r="I79">
        <v>714.92539839079598</v>
      </c>
      <c r="J79">
        <v>738.82380843841497</v>
      </c>
      <c r="K79">
        <v>761.37850640765396</v>
      </c>
      <c r="L79" s="5">
        <v>782.52832244743195</v>
      </c>
      <c r="N79" s="13">
        <v>14000</v>
      </c>
      <c r="O79">
        <v>495.84669044876898</v>
      </c>
      <c r="P79">
        <v>529.31018501732001</v>
      </c>
      <c r="Q79">
        <v>564.29616731393901</v>
      </c>
      <c r="R79">
        <v>600.62684067802502</v>
      </c>
      <c r="S79">
        <v>638.08865479035296</v>
      </c>
      <c r="T79">
        <v>676.43917131997796</v>
      </c>
      <c r="U79">
        <v>715.414989906816</v>
      </c>
      <c r="V79">
        <v>753.83137357751798</v>
      </c>
      <c r="W79">
        <v>791.31348987769002</v>
      </c>
      <c r="X79">
        <v>827.89456912622097</v>
      </c>
      <c r="Y79" s="5">
        <v>863.17643910729601</v>
      </c>
      <c r="AA79" s="13">
        <v>14000</v>
      </c>
      <c r="AB79">
        <v>459.39025415514601</v>
      </c>
      <c r="AC79">
        <v>490.83247249080898</v>
      </c>
      <c r="AD79">
        <v>523.836788141738</v>
      </c>
      <c r="AE79">
        <v>558.26582182213895</v>
      </c>
      <c r="AF79">
        <v>593.94959033822499</v>
      </c>
      <c r="AG79">
        <v>630.69084408143306</v>
      </c>
      <c r="AH79">
        <v>668.27135263734704</v>
      </c>
      <c r="AI79">
        <v>705.64977234560899</v>
      </c>
      <c r="AJ79">
        <v>742.47535929898595</v>
      </c>
      <c r="AK79">
        <v>778.77325845365397</v>
      </c>
      <c r="AL79" s="5">
        <v>814.16902413352204</v>
      </c>
      <c r="AN79" s="13">
        <v>14000</v>
      </c>
      <c r="AO79">
        <v>420.45177214559601</v>
      </c>
      <c r="AP79">
        <v>449.49887571935801</v>
      </c>
      <c r="AQ79">
        <v>480.08646405267899</v>
      </c>
      <c r="AR79">
        <v>512.11133262096405</v>
      </c>
      <c r="AS79">
        <v>545.44179145644205</v>
      </c>
      <c r="AT79">
        <v>579.92193587778104</v>
      </c>
      <c r="AU79">
        <v>615.37673283904599</v>
      </c>
      <c r="AV79">
        <v>650.90151356786396</v>
      </c>
      <c r="AW79">
        <v>686.18832285525798</v>
      </c>
      <c r="AX79">
        <v>721.26119577225995</v>
      </c>
      <c r="AY79" s="5">
        <v>755.78374095491802</v>
      </c>
      <c r="BA79" s="13">
        <v>14000</v>
      </c>
      <c r="BB79">
        <v>385.99733485929897</v>
      </c>
      <c r="BC79">
        <v>412.78173465479699</v>
      </c>
      <c r="BD79">
        <v>441.04995102034798</v>
      </c>
      <c r="BE79">
        <v>470.72332819660102</v>
      </c>
      <c r="BF79">
        <v>501.69852506918801</v>
      </c>
      <c r="BG79">
        <v>533.85111401834502</v>
      </c>
      <c r="BH79">
        <v>567.03988927385205</v>
      </c>
      <c r="BI79">
        <v>600.47949319157601</v>
      </c>
      <c r="BJ79">
        <v>633.90506189000303</v>
      </c>
      <c r="BK79">
        <v>667.34057075452597</v>
      </c>
      <c r="BL79" s="5">
        <v>700.48953040966103</v>
      </c>
      <c r="BN79" s="13">
        <v>14000</v>
      </c>
      <c r="BO79">
        <v>375.62744809930098</v>
      </c>
      <c r="BP79">
        <v>401.518399340928</v>
      </c>
      <c r="BQ79">
        <v>428.87409888188</v>
      </c>
      <c r="BR79">
        <v>457.63017945674801</v>
      </c>
      <c r="BS79">
        <v>487.69980221402102</v>
      </c>
      <c r="BT79">
        <v>518.97677902514999</v>
      </c>
      <c r="BU79">
        <v>551.33934131906801</v>
      </c>
      <c r="BV79">
        <v>583.90462110501005</v>
      </c>
      <c r="BW79">
        <v>616.73935315431299</v>
      </c>
      <c r="BX79">
        <v>649.72390427462597</v>
      </c>
      <c r="BY79" s="5">
        <v>682.58404993605097</v>
      </c>
      <c r="CA79" s="13">
        <v>14000</v>
      </c>
      <c r="CB79">
        <v>373.27786149636597</v>
      </c>
      <c r="CC79">
        <v>398.73619357067099</v>
      </c>
      <c r="CD79">
        <v>425.65079811509099</v>
      </c>
      <c r="CE79">
        <v>453.96713172047203</v>
      </c>
      <c r="CF79">
        <v>483.61010535992</v>
      </c>
      <c r="CG79">
        <v>514.48647327623803</v>
      </c>
      <c r="CH79">
        <v>546.41958071081604</v>
      </c>
      <c r="CI79">
        <v>578.57080517242196</v>
      </c>
      <c r="CJ79">
        <v>611.21520641448797</v>
      </c>
      <c r="CK79">
        <v>644.11696662886402</v>
      </c>
      <c r="CL79" s="5">
        <v>677.01948584492698</v>
      </c>
      <c r="CN79" s="13">
        <v>14000</v>
      </c>
      <c r="CO79">
        <v>370.01535922864599</v>
      </c>
      <c r="CP79">
        <v>394.98729299458103</v>
      </c>
      <c r="CQ79">
        <v>421.396529972667</v>
      </c>
      <c r="CR79">
        <v>449.19596631450099</v>
      </c>
      <c r="CS79">
        <v>478.319548995395</v>
      </c>
      <c r="CT79">
        <v>508.68492634988201</v>
      </c>
      <c r="CU79">
        <v>539.94734501028302</v>
      </c>
      <c r="CV79">
        <v>571.67363232249897</v>
      </c>
      <c r="CW79">
        <v>603.96307223845201</v>
      </c>
      <c r="CX79">
        <v>636.59962862584905</v>
      </c>
      <c r="CY79" s="5">
        <v>669.34678536650301</v>
      </c>
      <c r="DA79" s="13">
        <v>14000</v>
      </c>
      <c r="DB79">
        <v>370.429265780778</v>
      </c>
      <c r="DC79">
        <v>395.39525502708898</v>
      </c>
      <c r="DD79">
        <v>421.79943275626999</v>
      </c>
      <c r="DE79">
        <v>449.59525552389999</v>
      </c>
      <c r="DF79">
        <v>478.71735230278199</v>
      </c>
      <c r="DG79">
        <v>509.08417065254201</v>
      </c>
      <c r="DH79">
        <v>540.37120528553703</v>
      </c>
      <c r="DI79">
        <v>572.17153449154102</v>
      </c>
      <c r="DJ79">
        <v>604.56876802279601</v>
      </c>
      <c r="DK79">
        <v>637.35521221352599</v>
      </c>
      <c r="DL79" s="5">
        <v>670.30383779371903</v>
      </c>
      <c r="DN79" s="13">
        <v>14000</v>
      </c>
      <c r="DO79">
        <v>370.783685758795</v>
      </c>
      <c r="DP79">
        <v>395.74463252362801</v>
      </c>
      <c r="DQ79">
        <v>422.14455384120402</v>
      </c>
      <c r="DR79">
        <v>449.937384965256</v>
      </c>
      <c r="DS79">
        <v>479.05833801227698</v>
      </c>
      <c r="DT79">
        <v>509.42654481579501</v>
      </c>
      <c r="DU79">
        <v>540.73483368062205</v>
      </c>
      <c r="DV79">
        <v>572.59878417073401</v>
      </c>
      <c r="DW79">
        <v>605.08865148996904</v>
      </c>
      <c r="DX79">
        <v>638.00398179302204</v>
      </c>
      <c r="DY79" s="5">
        <v>671.12602461994095</v>
      </c>
      <c r="EA79" s="13">
        <v>14000</v>
      </c>
      <c r="EB79">
        <v>371.09058286636201</v>
      </c>
      <c r="EC79">
        <v>396.047198537442</v>
      </c>
      <c r="ED79">
        <v>422.44349029298098</v>
      </c>
      <c r="EE79">
        <v>450.23380706406903</v>
      </c>
      <c r="EF79">
        <v>479.35386534454699</v>
      </c>
      <c r="EG79">
        <v>509.72338948967302</v>
      </c>
      <c r="EH79">
        <v>541.05021415052602</v>
      </c>
      <c r="EI79">
        <v>572.969420628997</v>
      </c>
      <c r="EJ79">
        <v>605.53975019403504</v>
      </c>
      <c r="EK79">
        <v>638.56709036609004</v>
      </c>
      <c r="EL79" s="5">
        <v>671.839976330475</v>
      </c>
      <c r="EN79" s="13">
        <v>14000</v>
      </c>
      <c r="EO79">
        <v>371.35891438598497</v>
      </c>
      <c r="EP79">
        <v>396.31176985086802</v>
      </c>
      <c r="EQ79">
        <v>422.70493062378802</v>
      </c>
      <c r="ER79">
        <v>450.49310671727198</v>
      </c>
      <c r="ES79">
        <v>479.612455216032</v>
      </c>
      <c r="ET79">
        <v>509.98321858077799</v>
      </c>
      <c r="EU79">
        <v>541.32634991805105</v>
      </c>
      <c r="EV79">
        <v>573.29399522085703</v>
      </c>
      <c r="EW79">
        <v>605.93486672071504</v>
      </c>
      <c r="EX79">
        <v>639.06045175845895</v>
      </c>
      <c r="EY79" s="5">
        <v>672.46574526208997</v>
      </c>
    </row>
    <row r="80" spans="1:155" x14ac:dyDescent="0.25">
      <c r="A80" s="13"/>
      <c r="L80" s="5"/>
      <c r="N80" s="13"/>
      <c r="Y80" s="5"/>
      <c r="AA80" s="13"/>
      <c r="AL80" s="5"/>
      <c r="AN80" s="13"/>
      <c r="AY80" s="5"/>
      <c r="BA80" s="13"/>
      <c r="BL80" s="5"/>
      <c r="BN80" s="13"/>
      <c r="BY80" s="5"/>
      <c r="CA80" s="13"/>
      <c r="CL80" s="5"/>
      <c r="CN80" s="13"/>
      <c r="CY80" s="5"/>
      <c r="DA80" s="13"/>
      <c r="DL80" s="5"/>
      <c r="DN80" s="13"/>
      <c r="DY80" s="5"/>
      <c r="EA80" s="13"/>
      <c r="EL80" s="5"/>
      <c r="EN80" s="13"/>
      <c r="EY80" s="5"/>
    </row>
    <row r="81" spans="1:155" x14ac:dyDescent="0.25">
      <c r="A81" s="13"/>
      <c r="L81" s="5"/>
      <c r="N81" s="13"/>
      <c r="Y81" s="5"/>
      <c r="AA81" s="13"/>
      <c r="AL81" s="5"/>
      <c r="AN81" s="13"/>
      <c r="AY81" s="5"/>
      <c r="BA81" s="13"/>
      <c r="BL81" s="5"/>
      <c r="BN81" s="13"/>
      <c r="BY81" s="5"/>
      <c r="CA81" s="13"/>
      <c r="CL81" s="5"/>
      <c r="CN81" s="13"/>
      <c r="CY81" s="5"/>
      <c r="DA81" s="13"/>
      <c r="DL81" s="5"/>
      <c r="DN81" s="13"/>
      <c r="DY81" s="5"/>
      <c r="EA81" s="13"/>
      <c r="EL81" s="5"/>
      <c r="EN81" s="13"/>
      <c r="EY81" s="5"/>
    </row>
    <row r="82" spans="1:155" x14ac:dyDescent="0.25">
      <c r="A82" s="13" t="s">
        <v>252</v>
      </c>
      <c r="B82">
        <v>0</v>
      </c>
      <c r="C82">
        <v>0.09</v>
      </c>
      <c r="D82">
        <v>0.18</v>
      </c>
      <c r="E82">
        <v>0.27</v>
      </c>
      <c r="F82">
        <v>0.36</v>
      </c>
      <c r="G82">
        <v>0.45</v>
      </c>
      <c r="H82">
        <v>0.54</v>
      </c>
      <c r="I82">
        <v>0.63</v>
      </c>
      <c r="J82">
        <v>0.72</v>
      </c>
      <c r="K82">
        <v>0.80999999999999905</v>
      </c>
      <c r="L82" s="5">
        <v>0.9</v>
      </c>
      <c r="N82" s="13" t="s">
        <v>252</v>
      </c>
      <c r="O82">
        <v>0</v>
      </c>
      <c r="P82">
        <v>0.09</v>
      </c>
      <c r="Q82">
        <v>0.18</v>
      </c>
      <c r="R82">
        <v>0.27</v>
      </c>
      <c r="S82">
        <v>0.36</v>
      </c>
      <c r="T82">
        <v>0.45</v>
      </c>
      <c r="U82">
        <v>0.54</v>
      </c>
      <c r="V82">
        <v>0.63</v>
      </c>
      <c r="W82">
        <v>0.72</v>
      </c>
      <c r="X82">
        <v>0.80999999999999905</v>
      </c>
      <c r="Y82" s="5">
        <v>0.9</v>
      </c>
      <c r="AA82" s="13" t="s">
        <v>252</v>
      </c>
      <c r="AB82">
        <v>0</v>
      </c>
      <c r="AC82">
        <v>0.09</v>
      </c>
      <c r="AD82">
        <v>0.18</v>
      </c>
      <c r="AE82">
        <v>0.27</v>
      </c>
      <c r="AF82">
        <v>0.36</v>
      </c>
      <c r="AG82">
        <v>0.45</v>
      </c>
      <c r="AH82">
        <v>0.54</v>
      </c>
      <c r="AI82">
        <v>0.63</v>
      </c>
      <c r="AJ82">
        <v>0.72</v>
      </c>
      <c r="AK82">
        <v>0.80999999999999905</v>
      </c>
      <c r="AL82" s="5">
        <v>0.9</v>
      </c>
      <c r="AN82" s="13" t="s">
        <v>252</v>
      </c>
      <c r="AO82">
        <v>0</v>
      </c>
      <c r="AP82">
        <v>0.09</v>
      </c>
      <c r="AQ82">
        <v>0.18</v>
      </c>
      <c r="AR82">
        <v>0.27</v>
      </c>
      <c r="AS82">
        <v>0.36</v>
      </c>
      <c r="AT82">
        <v>0.45</v>
      </c>
      <c r="AU82">
        <v>0.54</v>
      </c>
      <c r="AV82">
        <v>0.63</v>
      </c>
      <c r="AW82">
        <v>0.72</v>
      </c>
      <c r="AX82">
        <v>0.80999999999999905</v>
      </c>
      <c r="AY82" s="5">
        <v>0.9</v>
      </c>
      <c r="BA82" s="13" t="s">
        <v>252</v>
      </c>
      <c r="BB82">
        <v>0</v>
      </c>
      <c r="BC82">
        <v>0.09</v>
      </c>
      <c r="BD82">
        <v>0.18</v>
      </c>
      <c r="BE82">
        <v>0.27</v>
      </c>
      <c r="BF82">
        <v>0.36</v>
      </c>
      <c r="BG82">
        <v>0.45</v>
      </c>
      <c r="BH82">
        <v>0.54</v>
      </c>
      <c r="BI82">
        <v>0.63</v>
      </c>
      <c r="BJ82">
        <v>0.72</v>
      </c>
      <c r="BK82">
        <v>0.80999999999999905</v>
      </c>
      <c r="BL82" s="5">
        <v>0.9</v>
      </c>
      <c r="BN82" s="13" t="s">
        <v>252</v>
      </c>
      <c r="BO82">
        <v>0</v>
      </c>
      <c r="BP82">
        <v>0.09</v>
      </c>
      <c r="BQ82">
        <v>0.18</v>
      </c>
      <c r="BR82">
        <v>0.27</v>
      </c>
      <c r="BS82">
        <v>0.36</v>
      </c>
      <c r="BT82">
        <v>0.45</v>
      </c>
      <c r="BU82">
        <v>0.54</v>
      </c>
      <c r="BV82">
        <v>0.63</v>
      </c>
      <c r="BW82">
        <v>0.72</v>
      </c>
      <c r="BX82">
        <v>0.80999999999999905</v>
      </c>
      <c r="BY82" s="5">
        <v>0.9</v>
      </c>
      <c r="CA82" s="13" t="s">
        <v>252</v>
      </c>
      <c r="CB82">
        <v>0</v>
      </c>
      <c r="CC82">
        <v>0.09</v>
      </c>
      <c r="CD82">
        <v>0.18</v>
      </c>
      <c r="CE82">
        <v>0.27</v>
      </c>
      <c r="CF82">
        <v>0.36</v>
      </c>
      <c r="CG82">
        <v>0.45</v>
      </c>
      <c r="CH82">
        <v>0.54</v>
      </c>
      <c r="CI82">
        <v>0.63</v>
      </c>
      <c r="CJ82">
        <v>0.72</v>
      </c>
      <c r="CK82">
        <v>0.80999999999999905</v>
      </c>
      <c r="CL82" s="5">
        <v>0.9</v>
      </c>
      <c r="CN82" s="13" t="s">
        <v>252</v>
      </c>
      <c r="CO82">
        <v>0</v>
      </c>
      <c r="CP82">
        <v>0.09</v>
      </c>
      <c r="CQ82">
        <v>0.18</v>
      </c>
      <c r="CR82">
        <v>0.27</v>
      </c>
      <c r="CS82">
        <v>0.36</v>
      </c>
      <c r="CT82">
        <v>0.45</v>
      </c>
      <c r="CU82">
        <v>0.54</v>
      </c>
      <c r="CV82">
        <v>0.63</v>
      </c>
      <c r="CW82">
        <v>0.72</v>
      </c>
      <c r="CX82">
        <v>0.80999999999999905</v>
      </c>
      <c r="CY82" s="5">
        <v>0.9</v>
      </c>
      <c r="DA82" s="13" t="s">
        <v>252</v>
      </c>
      <c r="DB82">
        <v>0</v>
      </c>
      <c r="DC82">
        <v>0.09</v>
      </c>
      <c r="DD82">
        <v>0.18</v>
      </c>
      <c r="DE82">
        <v>0.27</v>
      </c>
      <c r="DF82">
        <v>0.36</v>
      </c>
      <c r="DG82">
        <v>0.45</v>
      </c>
      <c r="DH82">
        <v>0.54</v>
      </c>
      <c r="DI82">
        <v>0.63</v>
      </c>
      <c r="DJ82">
        <v>0.72</v>
      </c>
      <c r="DK82">
        <v>0.80999999999999905</v>
      </c>
      <c r="DL82" s="5">
        <v>0.9</v>
      </c>
      <c r="DN82" s="13" t="s">
        <v>252</v>
      </c>
      <c r="DO82">
        <v>0</v>
      </c>
      <c r="DP82">
        <v>0.09</v>
      </c>
      <c r="DQ82">
        <v>0.18</v>
      </c>
      <c r="DR82">
        <v>0.27</v>
      </c>
      <c r="DS82">
        <v>0.36</v>
      </c>
      <c r="DT82">
        <v>0.45</v>
      </c>
      <c r="DU82">
        <v>0.54</v>
      </c>
      <c r="DV82">
        <v>0.63</v>
      </c>
      <c r="DW82">
        <v>0.72</v>
      </c>
      <c r="DX82">
        <v>0.80999999999999905</v>
      </c>
      <c r="DY82" s="5">
        <v>0.9</v>
      </c>
      <c r="EA82" s="13" t="s">
        <v>252</v>
      </c>
      <c r="EB82">
        <v>0</v>
      </c>
      <c r="EC82">
        <v>0.09</v>
      </c>
      <c r="ED82">
        <v>0.18</v>
      </c>
      <c r="EE82">
        <v>0.27</v>
      </c>
      <c r="EF82">
        <v>0.36</v>
      </c>
      <c r="EG82">
        <v>0.45</v>
      </c>
      <c r="EH82">
        <v>0.54</v>
      </c>
      <c r="EI82">
        <v>0.63</v>
      </c>
      <c r="EJ82">
        <v>0.72</v>
      </c>
      <c r="EK82">
        <v>0.80999999999999905</v>
      </c>
      <c r="EL82" s="5">
        <v>0.9</v>
      </c>
      <c r="EN82" s="13" t="s">
        <v>252</v>
      </c>
      <c r="EO82">
        <v>0</v>
      </c>
      <c r="EP82">
        <v>0.09</v>
      </c>
      <c r="EQ82">
        <v>0.18</v>
      </c>
      <c r="ER82">
        <v>0.27</v>
      </c>
      <c r="ES82">
        <v>0.36</v>
      </c>
      <c r="ET82">
        <v>0.45</v>
      </c>
      <c r="EU82">
        <v>0.54</v>
      </c>
      <c r="EV82">
        <v>0.63</v>
      </c>
      <c r="EW82">
        <v>0.72</v>
      </c>
      <c r="EX82">
        <v>0.80999999999999905</v>
      </c>
      <c r="EY82" s="5">
        <v>0.9</v>
      </c>
    </row>
    <row r="83" spans="1:155" x14ac:dyDescent="0.25">
      <c r="A83" s="13">
        <v>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5">
        <v>0</v>
      </c>
      <c r="N83" s="13">
        <v>0</v>
      </c>
      <c r="O83">
        <v>45.293870088769303</v>
      </c>
      <c r="P83">
        <v>48.976904066457699</v>
      </c>
      <c r="Q83">
        <v>52.744406229675903</v>
      </c>
      <c r="R83">
        <v>56.540712187635698</v>
      </c>
      <c r="S83">
        <v>60.304164719403097</v>
      </c>
      <c r="T83">
        <v>63.970352689809502</v>
      </c>
      <c r="U83">
        <v>67.475407604390995</v>
      </c>
      <c r="V83">
        <v>70.759004456313605</v>
      </c>
      <c r="W83">
        <v>73.766854391949295</v>
      </c>
      <c r="X83">
        <v>76.006458166146601</v>
      </c>
      <c r="Y83" s="5">
        <v>77.528650044505099</v>
      </c>
      <c r="AA83" s="13">
        <v>0</v>
      </c>
      <c r="AB83">
        <v>54.3047663619015</v>
      </c>
      <c r="AC83">
        <v>58.816471849247002</v>
      </c>
      <c r="AD83">
        <v>63.478149275836898</v>
      </c>
      <c r="AE83">
        <v>68.231404686340994</v>
      </c>
      <c r="AF83">
        <v>73.009470600434199</v>
      </c>
      <c r="AG83">
        <v>77.740395728944605</v>
      </c>
      <c r="AH83">
        <v>82.350449900129604</v>
      </c>
      <c r="AI83">
        <v>86.767373020231403</v>
      </c>
      <c r="AJ83">
        <v>90.923226686718706</v>
      </c>
      <c r="AK83">
        <v>94.175649039286498</v>
      </c>
      <c r="AL83" s="5">
        <v>96.5644840138566</v>
      </c>
      <c r="AN83" s="13">
        <v>0</v>
      </c>
      <c r="AO83">
        <v>63.552929611247002</v>
      </c>
      <c r="AP83">
        <v>68.919140921241194</v>
      </c>
      <c r="AQ83">
        <v>74.513873514718895</v>
      </c>
      <c r="AR83">
        <v>80.279582134606699</v>
      </c>
      <c r="AS83">
        <v>86.148312543520703</v>
      </c>
      <c r="AT83">
        <v>92.044668677490193</v>
      </c>
      <c r="AU83">
        <v>97.889107836374905</v>
      </c>
      <c r="AV83">
        <v>103.60119201702101</v>
      </c>
      <c r="AW83">
        <v>109.102542983643</v>
      </c>
      <c r="AX83">
        <v>113.580262229621</v>
      </c>
      <c r="AY83" s="5">
        <v>117.06116473113499</v>
      </c>
      <c r="BA83" s="13">
        <v>0</v>
      </c>
      <c r="BB83">
        <v>72.432651685944293</v>
      </c>
      <c r="BC83">
        <v>78.601727296115797</v>
      </c>
      <c r="BD83">
        <v>85.081419687793399</v>
      </c>
      <c r="BE83">
        <v>91.818472586041196</v>
      </c>
      <c r="BF83">
        <v>98.746475726774506</v>
      </c>
      <c r="BG83">
        <v>105.78784347461</v>
      </c>
      <c r="BH83">
        <v>112.86457274632799</v>
      </c>
      <c r="BI83">
        <v>119.893265503984</v>
      </c>
      <c r="BJ83">
        <v>126.79049035714399</v>
      </c>
      <c r="BK83">
        <v>132.578285090831</v>
      </c>
      <c r="BL83" s="5">
        <v>137.27006764534599</v>
      </c>
      <c r="BN83" s="13">
        <v>0</v>
      </c>
      <c r="BO83">
        <v>81.5843881940107</v>
      </c>
      <c r="BP83">
        <v>88.481723354720202</v>
      </c>
      <c r="BQ83">
        <v>95.755115211664801</v>
      </c>
      <c r="BR83">
        <v>103.35484403251201</v>
      </c>
      <c r="BS83">
        <v>111.21869078340799</v>
      </c>
      <c r="BT83">
        <v>119.274321022073</v>
      </c>
      <c r="BU83">
        <v>127.44207278196799</v>
      </c>
      <c r="BV83">
        <v>135.637798823781</v>
      </c>
      <c r="BW83">
        <v>143.77551396070601</v>
      </c>
      <c r="BX83">
        <v>150.57112571270901</v>
      </c>
      <c r="BY83" s="5">
        <v>156.309977068081</v>
      </c>
      <c r="CA83" s="13">
        <v>0</v>
      </c>
      <c r="CB83">
        <v>90.482430101872694</v>
      </c>
      <c r="CC83">
        <v>98.0393527562223</v>
      </c>
      <c r="CD83">
        <v>106.02715673453</v>
      </c>
      <c r="CE83">
        <v>114.399032224986</v>
      </c>
      <c r="CF83">
        <v>123.09572274921599</v>
      </c>
      <c r="CG83">
        <v>132.04768626523401</v>
      </c>
      <c r="CH83">
        <v>141.177511695471</v>
      </c>
      <c r="CI83">
        <v>150.402314504408</v>
      </c>
      <c r="CJ83">
        <v>159.635933991088</v>
      </c>
      <c r="CK83">
        <v>167.192530195861</v>
      </c>
      <c r="CL83" s="5">
        <v>173.878297404883</v>
      </c>
      <c r="CN83" s="13">
        <v>0</v>
      </c>
      <c r="CO83">
        <v>172.57855621328201</v>
      </c>
      <c r="CP83">
        <v>191.848090750952</v>
      </c>
      <c r="CQ83">
        <v>213.02124086465599</v>
      </c>
      <c r="CR83">
        <v>236.00748452678599</v>
      </c>
      <c r="CS83">
        <v>260.670951419321</v>
      </c>
      <c r="CT83">
        <v>144.63082426502899</v>
      </c>
      <c r="CU83">
        <v>154.33604880827599</v>
      </c>
      <c r="CV83">
        <v>164.30116611603901</v>
      </c>
      <c r="CW83">
        <v>174.22232903892001</v>
      </c>
      <c r="CX83">
        <v>182.48595154128799</v>
      </c>
      <c r="CY83" s="5">
        <v>189.97722032182401</v>
      </c>
      <c r="DA83" s="13">
        <v>0</v>
      </c>
      <c r="DB83">
        <v>172.57855621328201</v>
      </c>
      <c r="DC83">
        <v>191.848090750952</v>
      </c>
      <c r="DD83">
        <v>213.02124086465599</v>
      </c>
      <c r="DE83">
        <v>236.00748452678599</v>
      </c>
      <c r="DF83">
        <v>260.670951419321</v>
      </c>
      <c r="DG83">
        <v>146.67952183951601</v>
      </c>
      <c r="DH83">
        <v>156.572903111242</v>
      </c>
      <c r="DI83">
        <v>166.74477479563399</v>
      </c>
      <c r="DJ83">
        <v>176.90598525078099</v>
      </c>
      <c r="DK83">
        <v>185.525863944614</v>
      </c>
      <c r="DL83" s="5">
        <v>193.431585421401</v>
      </c>
      <c r="DN83" s="13">
        <v>0</v>
      </c>
      <c r="DO83">
        <v>172.57855621328201</v>
      </c>
      <c r="DP83">
        <v>191.848090750952</v>
      </c>
      <c r="DQ83">
        <v>213.02124086465599</v>
      </c>
      <c r="DR83">
        <v>236.00748452678599</v>
      </c>
      <c r="DS83">
        <v>260.670951419321</v>
      </c>
      <c r="DT83">
        <v>148.46154763781601</v>
      </c>
      <c r="DU83">
        <v>158.519780456349</v>
      </c>
      <c r="DV83">
        <v>168.873074708318</v>
      </c>
      <c r="DW83">
        <v>179.24557859471901</v>
      </c>
      <c r="DX83">
        <v>188.181896298548</v>
      </c>
      <c r="DY83" s="5">
        <v>196.457875186883</v>
      </c>
      <c r="EA83" s="13">
        <v>0</v>
      </c>
      <c r="EB83">
        <v>172.57855621328201</v>
      </c>
      <c r="EC83">
        <v>191.848090750952</v>
      </c>
      <c r="ED83">
        <v>213.02124086465599</v>
      </c>
      <c r="EE83">
        <v>236.00748452678599</v>
      </c>
      <c r="EF83">
        <v>260.670951419321</v>
      </c>
      <c r="EG83">
        <v>150.02586908366499</v>
      </c>
      <c r="EH83">
        <v>160.22972864710499</v>
      </c>
      <c r="EI83">
        <v>170.74350143154399</v>
      </c>
      <c r="EJ83">
        <v>181.30341003038299</v>
      </c>
      <c r="EK83">
        <v>190.52257875946</v>
      </c>
      <c r="EL83" s="5">
        <v>199.13116798349199</v>
      </c>
      <c r="EN83" s="13">
        <v>0</v>
      </c>
      <c r="EO83">
        <v>172.57855621328201</v>
      </c>
      <c r="EP83">
        <v>191.848090750952</v>
      </c>
      <c r="EQ83">
        <v>213.02124086465599</v>
      </c>
      <c r="ER83">
        <v>236.00748452678599</v>
      </c>
      <c r="ES83">
        <v>260.670951419321</v>
      </c>
      <c r="ET83">
        <v>151.410139823853</v>
      </c>
      <c r="EU83">
        <v>161.74358122663199</v>
      </c>
      <c r="EV83">
        <v>172.40031828086799</v>
      </c>
      <c r="EW83">
        <v>183.12757152768</v>
      </c>
      <c r="EX83">
        <v>192.60101944602101</v>
      </c>
      <c r="EY83" s="5">
        <v>201.50992626465899</v>
      </c>
    </row>
    <row r="84" spans="1:155" x14ac:dyDescent="0.25">
      <c r="A84" s="13">
        <v>1400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5">
        <v>0</v>
      </c>
      <c r="N84" s="13">
        <v>1400</v>
      </c>
      <c r="O84">
        <v>47.916325394808197</v>
      </c>
      <c r="P84">
        <v>51.732212618502601</v>
      </c>
      <c r="Q84">
        <v>55.636025578424999</v>
      </c>
      <c r="R84">
        <v>59.572723825445699</v>
      </c>
      <c r="S84">
        <v>63.481164267417299</v>
      </c>
      <c r="T84">
        <v>67.297149798266304</v>
      </c>
      <c r="U84">
        <v>70.956572986554804</v>
      </c>
      <c r="V84">
        <v>74.398325265072401</v>
      </c>
      <c r="W84">
        <v>77.566764221740002</v>
      </c>
      <c r="X84">
        <v>79.8981121539139</v>
      </c>
      <c r="Y84" s="5">
        <v>81.602413042628299</v>
      </c>
      <c r="AA84" s="13">
        <v>1400</v>
      </c>
      <c r="AB84">
        <v>57.070201588423302</v>
      </c>
      <c r="AC84">
        <v>61.711810731917801</v>
      </c>
      <c r="AD84">
        <v>66.507828885555099</v>
      </c>
      <c r="AE84">
        <v>71.4012559137187</v>
      </c>
      <c r="AF84">
        <v>76.326746507345106</v>
      </c>
      <c r="AG84">
        <v>81.213561410451206</v>
      </c>
      <c r="AH84">
        <v>85.988753800829201</v>
      </c>
      <c r="AI84">
        <v>90.580251411208096</v>
      </c>
      <c r="AJ84">
        <v>94.919606370250307</v>
      </c>
      <c r="AK84">
        <v>98.282164123096905</v>
      </c>
      <c r="AL84" s="5">
        <v>100.911940777467</v>
      </c>
      <c r="AN84" s="13">
        <v>1400</v>
      </c>
      <c r="AO84">
        <v>66.336827961077105</v>
      </c>
      <c r="AP84">
        <v>71.817389658050303</v>
      </c>
      <c r="AQ84">
        <v>77.530634865369294</v>
      </c>
      <c r="AR84">
        <v>83.421115424924693</v>
      </c>
      <c r="AS84">
        <v>89.423200779984001</v>
      </c>
      <c r="AT84">
        <v>95.463784573810898</v>
      </c>
      <c r="AU84">
        <v>101.46531895035299</v>
      </c>
      <c r="AV84">
        <v>107.348840661813</v>
      </c>
      <c r="AW84">
        <v>113.036755402943</v>
      </c>
      <c r="AX84">
        <v>117.62584476539899</v>
      </c>
      <c r="AY84" s="5">
        <v>121.39862920225499</v>
      </c>
      <c r="BA84" s="13">
        <v>1400</v>
      </c>
      <c r="BB84">
        <v>75.116352260426495</v>
      </c>
      <c r="BC84">
        <v>81.373839144621101</v>
      </c>
      <c r="BD84">
        <v>87.943534003781295</v>
      </c>
      <c r="BE84">
        <v>94.774256376537394</v>
      </c>
      <c r="BF84">
        <v>101.803510713552</v>
      </c>
      <c r="BG84">
        <v>108.959919439893</v>
      </c>
      <c r="BH84">
        <v>116.16602312125799</v>
      </c>
      <c r="BI84">
        <v>123.341117995758</v>
      </c>
      <c r="BJ84">
        <v>130.40389674449199</v>
      </c>
      <c r="BK84">
        <v>136.283192125764</v>
      </c>
      <c r="BL84" s="5">
        <v>141.29844713638599</v>
      </c>
      <c r="BN84" s="13">
        <v>1400</v>
      </c>
      <c r="BO84">
        <v>84.0704859514276</v>
      </c>
      <c r="BP84">
        <v>91.022168625224694</v>
      </c>
      <c r="BQ84">
        <v>98.350800809703799</v>
      </c>
      <c r="BR84">
        <v>106.009704989968</v>
      </c>
      <c r="BS84">
        <v>113.940282027291</v>
      </c>
      <c r="BT84">
        <v>122.07414051079</v>
      </c>
      <c r="BU84">
        <v>130.33560656782299</v>
      </c>
      <c r="BV84">
        <v>138.64430221647601</v>
      </c>
      <c r="BW84">
        <v>146.917564950214</v>
      </c>
      <c r="BX84">
        <v>153.77935042144901</v>
      </c>
      <c r="BY84" s="5">
        <v>159.85668670732301</v>
      </c>
      <c r="CA84" s="13">
        <v>1400</v>
      </c>
      <c r="CB84">
        <v>92.622379981274705</v>
      </c>
      <c r="CC84">
        <v>100.186706070968</v>
      </c>
      <c r="CD84">
        <v>108.181571488561</v>
      </c>
      <c r="CE84">
        <v>116.56399870177999</v>
      </c>
      <c r="CF84">
        <v>125.279072930596</v>
      </c>
      <c r="CG84">
        <v>134.26185299879501</v>
      </c>
      <c r="CH84">
        <v>143.43956748708001</v>
      </c>
      <c r="CI84">
        <v>152.73382422152699</v>
      </c>
      <c r="CJ84">
        <v>161.92808998256999</v>
      </c>
      <c r="CK84">
        <v>169.68807094967801</v>
      </c>
      <c r="CL84" s="5">
        <v>176.73918791850301</v>
      </c>
      <c r="CN84" s="13">
        <v>1400</v>
      </c>
      <c r="CO84">
        <v>172.57855621328201</v>
      </c>
      <c r="CP84">
        <v>191.573000316877</v>
      </c>
      <c r="CQ84">
        <v>212.42056978286399</v>
      </c>
      <c r="CR84">
        <v>126.82584678361</v>
      </c>
      <c r="CS84">
        <v>136.03516350797699</v>
      </c>
      <c r="CT84">
        <v>145.620724373831</v>
      </c>
      <c r="CU84">
        <v>155.48950682396099</v>
      </c>
      <c r="CV84">
        <v>165.56149072582801</v>
      </c>
      <c r="CW84">
        <v>175.38561644700599</v>
      </c>
      <c r="CX84">
        <v>183.95134104723101</v>
      </c>
      <c r="CY84" s="5">
        <v>191.84120239888</v>
      </c>
      <c r="DA84" s="13">
        <v>1400</v>
      </c>
      <c r="DB84">
        <v>172.57855621328201</v>
      </c>
      <c r="DC84">
        <v>191.573000316877</v>
      </c>
      <c r="DD84">
        <v>212.42056978286399</v>
      </c>
      <c r="DE84">
        <v>128.489102965131</v>
      </c>
      <c r="DF84">
        <v>137.831448407148</v>
      </c>
      <c r="DG84">
        <v>147.565160595728</v>
      </c>
      <c r="DH84">
        <v>157.60100796659199</v>
      </c>
      <c r="DI84">
        <v>167.86171285029999</v>
      </c>
      <c r="DJ84">
        <v>177.91980429443601</v>
      </c>
      <c r="DK84">
        <v>186.81681628207801</v>
      </c>
      <c r="DL84" s="5">
        <v>195.09447650859599</v>
      </c>
      <c r="DN84" s="13">
        <v>1400</v>
      </c>
      <c r="DO84">
        <v>172.57855621328201</v>
      </c>
      <c r="DP84">
        <v>191.573000316877</v>
      </c>
      <c r="DQ84">
        <v>212.42056978286399</v>
      </c>
      <c r="DR84">
        <v>129.932752129383</v>
      </c>
      <c r="DS84">
        <v>139.39089457483399</v>
      </c>
      <c r="DT84">
        <v>149.25374219969299</v>
      </c>
      <c r="DU84">
        <v>159.435471779415</v>
      </c>
      <c r="DV84">
        <v>169.86129837057501</v>
      </c>
      <c r="DW84">
        <v>180.12497344985499</v>
      </c>
      <c r="DX84">
        <v>189.315237659286</v>
      </c>
      <c r="DY84" s="5">
        <v>197.93797265136899</v>
      </c>
      <c r="EA84" s="13">
        <v>1400</v>
      </c>
      <c r="EB84">
        <v>172.57855621328201</v>
      </c>
      <c r="EC84">
        <v>191.573000316877</v>
      </c>
      <c r="ED84">
        <v>212.42056978286399</v>
      </c>
      <c r="EE84">
        <v>131.19764260723599</v>
      </c>
      <c r="EF84">
        <v>140.757501155021</v>
      </c>
      <c r="EG84">
        <v>150.73391490060899</v>
      </c>
      <c r="EH84">
        <v>161.044137499025</v>
      </c>
      <c r="EI84">
        <v>171.615654984614</v>
      </c>
      <c r="EJ84">
        <v>182.06138896883999</v>
      </c>
      <c r="EK84">
        <v>191.51299392808701</v>
      </c>
      <c r="EL84" s="5">
        <v>200.44464594848299</v>
      </c>
      <c r="EN84" s="13">
        <v>1400</v>
      </c>
      <c r="EO84">
        <v>172.57855621328201</v>
      </c>
      <c r="EP84">
        <v>191.573000316877</v>
      </c>
      <c r="EQ84">
        <v>212.42056978286399</v>
      </c>
      <c r="ER84">
        <v>132.315073467849</v>
      </c>
      <c r="ES84">
        <v>141.96499270536901</v>
      </c>
      <c r="ET84">
        <v>152.042063134334</v>
      </c>
      <c r="EU84">
        <v>162.466327342483</v>
      </c>
      <c r="EV84">
        <v>173.16734588550099</v>
      </c>
      <c r="EW84">
        <v>183.77542567239499</v>
      </c>
      <c r="EX84">
        <v>193.46135265032001</v>
      </c>
      <c r="EY84" s="5">
        <v>202.67107996507301</v>
      </c>
    </row>
    <row r="85" spans="1:155" x14ac:dyDescent="0.25">
      <c r="A85" s="13">
        <v>2800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5">
        <v>0</v>
      </c>
      <c r="N85" s="13">
        <v>2800</v>
      </c>
      <c r="O85">
        <v>50.655249619773699</v>
      </c>
      <c r="P85">
        <v>54.6058496159418</v>
      </c>
      <c r="Q85">
        <v>58.648457198066701</v>
      </c>
      <c r="R85">
        <v>62.728839568901797</v>
      </c>
      <c r="S85">
        <v>66.7865584491595</v>
      </c>
      <c r="T85">
        <v>70.757822316503393</v>
      </c>
      <c r="U85">
        <v>74.5784668371858</v>
      </c>
      <c r="V85">
        <v>78.186758514883607</v>
      </c>
      <c r="W85">
        <v>81.525821344511996</v>
      </c>
      <c r="X85">
        <v>83.964751224450694</v>
      </c>
      <c r="Y85" s="5">
        <v>85.866765957499894</v>
      </c>
      <c r="AA85" s="13">
        <v>2800</v>
      </c>
      <c r="AB85">
        <v>59.920188612644402</v>
      </c>
      <c r="AC85">
        <v>64.690795946351699</v>
      </c>
      <c r="AD85">
        <v>69.620784766992301</v>
      </c>
      <c r="AE85">
        <v>74.654734373088502</v>
      </c>
      <c r="AF85">
        <v>79.728925231255005</v>
      </c>
      <c r="AG85">
        <v>84.774052884737301</v>
      </c>
      <c r="AH85">
        <v>89.718191983487898</v>
      </c>
      <c r="AI85">
        <v>94.489702066170096</v>
      </c>
      <c r="AJ85">
        <v>99.019861523587096</v>
      </c>
      <c r="AK85">
        <v>102.50998622048201</v>
      </c>
      <c r="AL85" s="5">
        <v>105.394692290945</v>
      </c>
      <c r="AN85" s="13">
        <v>2800</v>
      </c>
      <c r="AO85">
        <v>69.167619604729495</v>
      </c>
      <c r="AP85">
        <v>74.758857040907699</v>
      </c>
      <c r="AQ85">
        <v>80.587287312792895</v>
      </c>
      <c r="AR85">
        <v>86.599703111160807</v>
      </c>
      <c r="AS85">
        <v>92.732961066385897</v>
      </c>
      <c r="AT85">
        <v>98.916437409069403</v>
      </c>
      <c r="AU85">
        <v>105.074807176977</v>
      </c>
      <c r="AV85">
        <v>111.130844888128</v>
      </c>
      <c r="AW85">
        <v>117.00803168173201</v>
      </c>
      <c r="AX85">
        <v>121.726324454625</v>
      </c>
      <c r="AY85" s="5">
        <v>125.799487593028</v>
      </c>
      <c r="BA85" s="13">
        <v>2800</v>
      </c>
      <c r="BB85">
        <v>77.806860422171795</v>
      </c>
      <c r="BC85">
        <v>84.146696699895301</v>
      </c>
      <c r="BD85">
        <v>90.801432660595395</v>
      </c>
      <c r="BE85">
        <v>97.722533244986707</v>
      </c>
      <c r="BF85">
        <v>104.85058389845</v>
      </c>
      <c r="BG85">
        <v>112.117481457</v>
      </c>
      <c r="BH85">
        <v>119.448974652941</v>
      </c>
      <c r="BI85">
        <v>126.76725875855099</v>
      </c>
      <c r="BJ85">
        <v>133.99341029712201</v>
      </c>
      <c r="BK85">
        <v>139.98200961480899</v>
      </c>
      <c r="BL85" s="5">
        <v>145.320865611622</v>
      </c>
      <c r="BN85" s="13">
        <v>2800</v>
      </c>
      <c r="BO85">
        <v>86.533541516024798</v>
      </c>
      <c r="BP85">
        <v>93.532853105893906</v>
      </c>
      <c r="BQ85">
        <v>100.90995213524</v>
      </c>
      <c r="BR85">
        <v>108.621167476854</v>
      </c>
      <c r="BS85">
        <v>116.61148818270701</v>
      </c>
      <c r="BT85">
        <v>124.816463119598</v>
      </c>
      <c r="BU85">
        <v>133.16445593105601</v>
      </c>
      <c r="BV85">
        <v>141.578977118654</v>
      </c>
      <c r="BW85">
        <v>149.864494265074</v>
      </c>
      <c r="BX85">
        <v>156.91903049257701</v>
      </c>
      <c r="BY85" s="5">
        <v>163.33492562599599</v>
      </c>
      <c r="CA85" s="13">
        <v>2800</v>
      </c>
      <c r="CB85">
        <v>94.720717453628794</v>
      </c>
      <c r="CC85">
        <v>102.28733121370399</v>
      </c>
      <c r="CD85">
        <v>110.283556884635</v>
      </c>
      <c r="CE85">
        <v>118.669974036811</v>
      </c>
      <c r="CF85">
        <v>127.395818424075</v>
      </c>
      <c r="CG85">
        <v>136.400665275373</v>
      </c>
      <c r="CH85">
        <v>145.616403868698</v>
      </c>
      <c r="CI85">
        <v>154.96924989882001</v>
      </c>
      <c r="CJ85">
        <v>164.07650042165201</v>
      </c>
      <c r="CK85">
        <v>172.09093292502499</v>
      </c>
      <c r="CL85" s="5">
        <v>179.48576086008799</v>
      </c>
      <c r="CN85" s="13">
        <v>2800</v>
      </c>
      <c r="CO85">
        <v>102.304483446451</v>
      </c>
      <c r="CP85">
        <v>110.39108479304799</v>
      </c>
      <c r="CQ85">
        <v>118.911983793644</v>
      </c>
      <c r="CR85">
        <v>127.84191343150199</v>
      </c>
      <c r="CS85">
        <v>137.147441152928</v>
      </c>
      <c r="CT85">
        <v>146.78260609917101</v>
      </c>
      <c r="CU85">
        <v>156.69071321558201</v>
      </c>
      <c r="CV85">
        <v>166.80706003700601</v>
      </c>
      <c r="CW85">
        <v>176.53305270545101</v>
      </c>
      <c r="CX85">
        <v>185.35490715834499</v>
      </c>
      <c r="CY85" s="5">
        <v>193.59802479810801</v>
      </c>
      <c r="DA85" s="13">
        <v>2800</v>
      </c>
      <c r="DB85">
        <v>103.62206595226</v>
      </c>
      <c r="DC85">
        <v>111.781293814356</v>
      </c>
      <c r="DD85">
        <v>120.388144041866</v>
      </c>
      <c r="DE85">
        <v>129.418549613176</v>
      </c>
      <c r="DF85">
        <v>138.84025837575601</v>
      </c>
      <c r="DG85">
        <v>148.608817558163</v>
      </c>
      <c r="DH85">
        <v>158.66934861085201</v>
      </c>
      <c r="DI85">
        <v>168.95918780263301</v>
      </c>
      <c r="DJ85">
        <v>178.912901941847</v>
      </c>
      <c r="DK85">
        <v>188.04196714296299</v>
      </c>
      <c r="DL85" s="5">
        <v>196.64632663177599</v>
      </c>
      <c r="DN85" s="13">
        <v>2800</v>
      </c>
      <c r="DO85">
        <v>104.764772976419</v>
      </c>
      <c r="DP85">
        <v>112.986460921492</v>
      </c>
      <c r="DQ85">
        <v>121.667499919956</v>
      </c>
      <c r="DR85">
        <v>130.78487269795301</v>
      </c>
      <c r="DS85">
        <v>140.307370050017</v>
      </c>
      <c r="DT85">
        <v>150.19188530349899</v>
      </c>
      <c r="DU85">
        <v>160.385174186884</v>
      </c>
      <c r="DV85">
        <v>170.82642232848301</v>
      </c>
      <c r="DW85">
        <v>180.979862340447</v>
      </c>
      <c r="DX85">
        <v>190.37995993910801</v>
      </c>
      <c r="DY85" s="5">
        <v>199.30452955173499</v>
      </c>
      <c r="EA85" s="13">
        <v>2800</v>
      </c>
      <c r="EB85">
        <v>105.765277357103</v>
      </c>
      <c r="EC85">
        <v>114.041253350151</v>
      </c>
      <c r="ED85">
        <v>122.786981549179</v>
      </c>
      <c r="EE85">
        <v>131.98037038232101</v>
      </c>
      <c r="EF85">
        <v>141.59113837370501</v>
      </c>
      <c r="EG85">
        <v>151.57738665421499</v>
      </c>
      <c r="EH85">
        <v>161.88734710350701</v>
      </c>
      <c r="EI85">
        <v>172.46188723325599</v>
      </c>
      <c r="EJ85">
        <v>182.79190753405001</v>
      </c>
      <c r="EK85">
        <v>192.43284051508201</v>
      </c>
      <c r="EL85" s="5">
        <v>201.64310803331199</v>
      </c>
      <c r="EN85" s="13">
        <v>2800</v>
      </c>
      <c r="EO85">
        <v>106.64858482070299</v>
      </c>
      <c r="EP85">
        <v>114.97218170563001</v>
      </c>
      <c r="EQ85">
        <v>123.77481634987799</v>
      </c>
      <c r="ER85">
        <v>133.03521936993101</v>
      </c>
      <c r="ES85">
        <v>142.72393960462401</v>
      </c>
      <c r="ET85">
        <v>152.80016726195501</v>
      </c>
      <c r="EU85">
        <v>163.21347282100399</v>
      </c>
      <c r="EV85">
        <v>173.90625779676901</v>
      </c>
      <c r="EW85">
        <v>184.393506876392</v>
      </c>
      <c r="EX85">
        <v>194.24982253204499</v>
      </c>
      <c r="EY85" s="5">
        <v>203.716506027685</v>
      </c>
    </row>
    <row r="86" spans="1:155" x14ac:dyDescent="0.25">
      <c r="A86" s="13">
        <v>4200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5">
        <v>0</v>
      </c>
      <c r="N86" s="13">
        <v>4200</v>
      </c>
      <c r="O86">
        <v>53.506949504912399</v>
      </c>
      <c r="P86">
        <v>57.593514221454903</v>
      </c>
      <c r="Q86">
        <v>61.776822739466098</v>
      </c>
      <c r="R86">
        <v>66.0036420883456</v>
      </c>
      <c r="S86">
        <v>70.214442258148296</v>
      </c>
      <c r="T86">
        <v>74.346047345100601</v>
      </c>
      <c r="U86">
        <v>78.334443225249899</v>
      </c>
      <c r="V86">
        <v>82.117461834832497</v>
      </c>
      <c r="W86">
        <v>85.561246689877095</v>
      </c>
      <c r="X86">
        <v>88.200644848541899</v>
      </c>
      <c r="Y86" s="5">
        <v>90.316467907438806</v>
      </c>
      <c r="AA86" s="13">
        <v>4200</v>
      </c>
      <c r="AB86">
        <v>62.8466986722512</v>
      </c>
      <c r="AC86">
        <v>67.744591272164996</v>
      </c>
      <c r="AD86">
        <v>72.807359735248994</v>
      </c>
      <c r="AE86">
        <v>77.9813472052885</v>
      </c>
      <c r="AF86">
        <v>83.204666070486795</v>
      </c>
      <c r="AG86">
        <v>88.409677529734793</v>
      </c>
      <c r="AH86">
        <v>93.525731200772597</v>
      </c>
      <c r="AI86">
        <v>98.4818864240887</v>
      </c>
      <c r="AJ86">
        <v>103.117323213822</v>
      </c>
      <c r="AK86">
        <v>106.84495417110099</v>
      </c>
      <c r="AL86" s="5">
        <v>109.998034748595</v>
      </c>
      <c r="AN86" s="13">
        <v>4200</v>
      </c>
      <c r="AO86">
        <v>72.034683935290403</v>
      </c>
      <c r="AP86">
        <v>77.732068368369696</v>
      </c>
      <c r="AQ86">
        <v>83.671450442529704</v>
      </c>
      <c r="AR86">
        <v>89.801997563820095</v>
      </c>
      <c r="AS86">
        <v>96.063209259023196</v>
      </c>
      <c r="AT86">
        <v>102.387132824975</v>
      </c>
      <c r="AU86">
        <v>108.700894824069</v>
      </c>
      <c r="AV86">
        <v>114.92927788541201</v>
      </c>
      <c r="AW86">
        <v>120.88677270251</v>
      </c>
      <c r="AX86">
        <v>125.861932506792</v>
      </c>
      <c r="AY86" s="5">
        <v>130.24236183038201</v>
      </c>
      <c r="BA86" s="13">
        <v>4200</v>
      </c>
      <c r="BB86">
        <v>80.497574601933493</v>
      </c>
      <c r="BC86">
        <v>86.913341896826495</v>
      </c>
      <c r="BD86">
        <v>93.646775811146696</v>
      </c>
      <c r="BE86">
        <v>100.652045948516</v>
      </c>
      <c r="BF86">
        <v>107.872889962492</v>
      </c>
      <c r="BG86">
        <v>115.244578769634</v>
      </c>
      <c r="BH86">
        <v>122.696212419823</v>
      </c>
      <c r="BI86">
        <v>130.15308239574401</v>
      </c>
      <c r="BJ86">
        <v>137.411564692355</v>
      </c>
      <c r="BK86">
        <v>143.65309212545401</v>
      </c>
      <c r="BL86" s="5">
        <v>149.31343897948</v>
      </c>
      <c r="BN86" s="13">
        <v>4200</v>
      </c>
      <c r="BO86">
        <v>88.962677706296503</v>
      </c>
      <c r="BP86">
        <v>96.002196275999793</v>
      </c>
      <c r="BQ86">
        <v>103.42020431087199</v>
      </c>
      <c r="BR86">
        <v>111.175996869473</v>
      </c>
      <c r="BS86">
        <v>119.218113165606</v>
      </c>
      <c r="BT86">
        <v>127.486029126688</v>
      </c>
      <c r="BU86">
        <v>135.910966611253</v>
      </c>
      <c r="BV86">
        <v>144.41322051210901</v>
      </c>
      <c r="BW86">
        <v>152.66927347759199</v>
      </c>
      <c r="BX86">
        <v>159.97806094389099</v>
      </c>
      <c r="BY86" s="5">
        <v>166.720579404641</v>
      </c>
      <c r="CA86" s="13">
        <v>4200</v>
      </c>
      <c r="CB86">
        <v>96.766151025599299</v>
      </c>
      <c r="CC86">
        <v>104.328931796421</v>
      </c>
      <c r="CD86">
        <v>112.319883854408</v>
      </c>
      <c r="CE86">
        <v>120.702911901397</v>
      </c>
      <c r="CF86">
        <v>129.43120921027901</v>
      </c>
      <c r="CG86">
        <v>138.448741037502</v>
      </c>
      <c r="CH86">
        <v>147.692011409592</v>
      </c>
      <c r="CI86">
        <v>157.09188269728901</v>
      </c>
      <c r="CJ86">
        <v>166.13184124798499</v>
      </c>
      <c r="CK86">
        <v>174.380511276411</v>
      </c>
      <c r="CL86" s="5">
        <v>182.09570380664499</v>
      </c>
      <c r="CN86" s="13">
        <v>4200</v>
      </c>
      <c r="CO86">
        <v>103.676583689545</v>
      </c>
      <c r="CP86">
        <v>111.692752818118</v>
      </c>
      <c r="CQ86">
        <v>120.165081132708</v>
      </c>
      <c r="CR86">
        <v>129.06161547141099</v>
      </c>
      <c r="CS86">
        <v>138.34319395927901</v>
      </c>
      <c r="CT86">
        <v>147.96293863557401</v>
      </c>
      <c r="CU86">
        <v>157.86657327043801</v>
      </c>
      <c r="CV86">
        <v>167.99347805354799</v>
      </c>
      <c r="CW86">
        <v>177.629367139713</v>
      </c>
      <c r="CX86">
        <v>186.668708551469</v>
      </c>
      <c r="CY86" s="5">
        <v>195.22346970532101</v>
      </c>
      <c r="DA86" s="13">
        <v>4200</v>
      </c>
      <c r="DB86">
        <v>104.912392470878</v>
      </c>
      <c r="DC86">
        <v>112.996567338633</v>
      </c>
      <c r="DD86">
        <v>121.547948935016</v>
      </c>
      <c r="DE86">
        <v>130.53621446539799</v>
      </c>
      <c r="DF86">
        <v>139.923811640861</v>
      </c>
      <c r="DG86">
        <v>149.665549717582</v>
      </c>
      <c r="DH86">
        <v>159.70897802906899</v>
      </c>
      <c r="DI86">
        <v>169.995452790375</v>
      </c>
      <c r="DJ86">
        <v>179.85203569945301</v>
      </c>
      <c r="DK86">
        <v>189.175133665239</v>
      </c>
      <c r="DL86" s="5">
        <v>198.06467296870099</v>
      </c>
      <c r="DN86" s="13">
        <v>4200</v>
      </c>
      <c r="DO86">
        <v>105.982197301396</v>
      </c>
      <c r="DP86">
        <v>114.12481827726</v>
      </c>
      <c r="DQ86">
        <v>122.744329752724</v>
      </c>
      <c r="DR86">
        <v>131.81184108873299</v>
      </c>
      <c r="DS86">
        <v>141.29121996197901</v>
      </c>
      <c r="DT86">
        <v>151.13877327767901</v>
      </c>
      <c r="DU86">
        <v>161.303682220204</v>
      </c>
      <c r="DV86">
        <v>171.72908302155099</v>
      </c>
      <c r="DW86">
        <v>181.77884248201801</v>
      </c>
      <c r="DX86">
        <v>191.351469499556</v>
      </c>
      <c r="DY86" s="5">
        <v>200.53666039237001</v>
      </c>
      <c r="EA86" s="13">
        <v>4200</v>
      </c>
      <c r="EB86">
        <v>106.91736002107</v>
      </c>
      <c r="EC86">
        <v>115.11075059623499</v>
      </c>
      <c r="ED86">
        <v>123.789588466913</v>
      </c>
      <c r="EE86">
        <v>132.92625049774199</v>
      </c>
      <c r="EF86">
        <v>142.48586574375199</v>
      </c>
      <c r="EG86">
        <v>152.426078512998</v>
      </c>
      <c r="EH86">
        <v>162.69753588542801</v>
      </c>
      <c r="EI86">
        <v>173.24498342660701</v>
      </c>
      <c r="EJ86">
        <v>183.46523230744401</v>
      </c>
      <c r="EK86">
        <v>193.25896062207801</v>
      </c>
      <c r="EL86" s="5">
        <v>202.70708478095099</v>
      </c>
      <c r="EN86" s="13">
        <v>4200</v>
      </c>
      <c r="EO86">
        <v>107.741806634805</v>
      </c>
      <c r="EP86">
        <v>115.979709340041</v>
      </c>
      <c r="EQ86">
        <v>124.710674372768</v>
      </c>
      <c r="ER86">
        <v>133.90820796588099</v>
      </c>
      <c r="ES86">
        <v>143.53856673109601</v>
      </c>
      <c r="ET86">
        <v>153.56059594129101</v>
      </c>
      <c r="EU86">
        <v>163.92626571259299</v>
      </c>
      <c r="EV86">
        <v>174.58178207878299</v>
      </c>
      <c r="EW86">
        <v>184.953598757066</v>
      </c>
      <c r="EX86">
        <v>194.94456959995401</v>
      </c>
      <c r="EY86" s="5">
        <v>204.62800688498501</v>
      </c>
    </row>
    <row r="87" spans="1:155" x14ac:dyDescent="0.25">
      <c r="A87" s="13">
        <v>5600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5">
        <v>0</v>
      </c>
      <c r="N87" s="13">
        <v>5600</v>
      </c>
      <c r="O87">
        <v>56.465930983109097</v>
      </c>
      <c r="P87">
        <v>60.689001082581299</v>
      </c>
      <c r="Q87">
        <v>65.014224338474094</v>
      </c>
      <c r="R87">
        <v>69.389566475036801</v>
      </c>
      <c r="S87">
        <v>73.756620515186697</v>
      </c>
      <c r="T87">
        <v>78.053053743297099</v>
      </c>
      <c r="U87">
        <v>82.215234345477398</v>
      </c>
      <c r="V87">
        <v>86.180782975019198</v>
      </c>
      <c r="W87">
        <v>89.738070232876396</v>
      </c>
      <c r="X87">
        <v>92.5968875433812</v>
      </c>
      <c r="Y87" s="5">
        <v>94.942862979448506</v>
      </c>
      <c r="AA87" s="13">
        <v>5600</v>
      </c>
      <c r="AB87">
        <v>65.840064813337193</v>
      </c>
      <c r="AC87">
        <v>70.862643422488503</v>
      </c>
      <c r="AD87">
        <v>76.056084905066001</v>
      </c>
      <c r="AE87">
        <v>81.368676708723001</v>
      </c>
      <c r="AF87">
        <v>86.740568928276204</v>
      </c>
      <c r="AG87">
        <v>92.106024367352404</v>
      </c>
      <c r="AH87">
        <v>97.395933589418604</v>
      </c>
      <c r="AI87">
        <v>102.540345328961</v>
      </c>
      <c r="AJ87">
        <v>107.286596299623</v>
      </c>
      <c r="AK87">
        <v>111.269705671834</v>
      </c>
      <c r="AL87" s="5">
        <v>114.703694789144</v>
      </c>
      <c r="AN87" s="13">
        <v>5600</v>
      </c>
      <c r="AO87">
        <v>74.926275322852405</v>
      </c>
      <c r="AP87">
        <v>80.724387049106596</v>
      </c>
      <c r="AQ87">
        <v>86.769530046337294</v>
      </c>
      <c r="AR87">
        <v>93.013367785326494</v>
      </c>
      <c r="AS87">
        <v>99.398187516402899</v>
      </c>
      <c r="AT87">
        <v>105.858888056143</v>
      </c>
      <c r="AU87">
        <v>112.32527254132199</v>
      </c>
      <c r="AV87">
        <v>118.72440481420399</v>
      </c>
      <c r="AW87">
        <v>124.76523176914201</v>
      </c>
      <c r="AX87">
        <v>130.01044872668101</v>
      </c>
      <c r="AY87" s="5">
        <v>134.70304588555001</v>
      </c>
      <c r="BA87" s="13">
        <v>5600</v>
      </c>
      <c r="BB87">
        <v>83.176798376837397</v>
      </c>
      <c r="BC87">
        <v>89.661303344078505</v>
      </c>
      <c r="BD87">
        <v>96.466232289632202</v>
      </c>
      <c r="BE87">
        <v>103.54850430180301</v>
      </c>
      <c r="BF87">
        <v>110.855066202033</v>
      </c>
      <c r="BG87">
        <v>118.32464860967301</v>
      </c>
      <c r="BH87">
        <v>125.889832613488</v>
      </c>
      <c r="BI87">
        <v>133.47919125582601</v>
      </c>
      <c r="BJ87">
        <v>140.772389808528</v>
      </c>
      <c r="BK87">
        <v>147.273440893942</v>
      </c>
      <c r="BL87" s="5">
        <v>153.250653062086</v>
      </c>
      <c r="BN87" s="13">
        <v>5600</v>
      </c>
      <c r="BO87">
        <v>91.347229694340598</v>
      </c>
      <c r="BP87">
        <v>98.418878985531293</v>
      </c>
      <c r="BQ87">
        <v>105.869494514536</v>
      </c>
      <c r="BR87">
        <v>113.661289846682</v>
      </c>
      <c r="BS87">
        <v>121.745310754784</v>
      </c>
      <c r="BT87">
        <v>130.06224428224999</v>
      </c>
      <c r="BU87">
        <v>138.54981303168799</v>
      </c>
      <c r="BV87">
        <v>147.13888714246599</v>
      </c>
      <c r="BW87">
        <v>155.38484772723299</v>
      </c>
      <c r="BX87">
        <v>162.93455933061401</v>
      </c>
      <c r="BY87" s="5">
        <v>169.98919854034901</v>
      </c>
      <c r="CA87" s="13">
        <v>5600</v>
      </c>
      <c r="CB87">
        <v>98.748914526041801</v>
      </c>
      <c r="CC87">
        <v>106.300939493442</v>
      </c>
      <c r="CD87">
        <v>114.27918455219201</v>
      </c>
      <c r="CE87">
        <v>122.650677176315</v>
      </c>
      <c r="CF87">
        <v>131.372379997726</v>
      </c>
      <c r="CG87">
        <v>140.39250073616401</v>
      </c>
      <c r="CH87">
        <v>149.65207023304899</v>
      </c>
      <c r="CI87">
        <v>159.08658118961301</v>
      </c>
      <c r="CJ87">
        <v>168.075967546671</v>
      </c>
      <c r="CK87">
        <v>176.53730975076101</v>
      </c>
      <c r="CL87" s="5">
        <v>184.547697276024</v>
      </c>
      <c r="CN87" s="13">
        <v>5600</v>
      </c>
      <c r="CO87">
        <v>105.09668214618701</v>
      </c>
      <c r="CP87">
        <v>113.045710154896</v>
      </c>
      <c r="CQ87">
        <v>121.45407124315</v>
      </c>
      <c r="CR87">
        <v>130.292469053243</v>
      </c>
      <c r="CS87">
        <v>139.52345657903001</v>
      </c>
      <c r="CT87">
        <v>149.102162709471</v>
      </c>
      <c r="CU87">
        <v>158.97714595514901</v>
      </c>
      <c r="CV87">
        <v>169.091416603043</v>
      </c>
      <c r="CW87">
        <v>178.64754241145999</v>
      </c>
      <c r="CX87">
        <v>187.86967472536901</v>
      </c>
      <c r="CY87" s="5">
        <v>196.69656264112999</v>
      </c>
      <c r="DA87" s="13">
        <v>5600</v>
      </c>
      <c r="DB87">
        <v>106.24502099799101</v>
      </c>
      <c r="DC87">
        <v>114.257064315625</v>
      </c>
      <c r="DD87">
        <v>122.738280712329</v>
      </c>
      <c r="DE87">
        <v>131.660877603823</v>
      </c>
      <c r="DF87">
        <v>140.988987752246</v>
      </c>
      <c r="DG87">
        <v>150.679414481919</v>
      </c>
      <c r="DH87">
        <v>160.68250817568901</v>
      </c>
      <c r="DI87">
        <v>170.943199454075</v>
      </c>
      <c r="DJ87">
        <v>180.711955885885</v>
      </c>
      <c r="DK87">
        <v>190.19492758045999</v>
      </c>
      <c r="DL87" s="5">
        <v>199.330310748454</v>
      </c>
      <c r="DN87" s="13">
        <v>5600</v>
      </c>
      <c r="DO87">
        <v>107.23721299154801</v>
      </c>
      <c r="DP87">
        <v>115.30336852952099</v>
      </c>
      <c r="DQ87">
        <v>123.84729401284</v>
      </c>
      <c r="DR87">
        <v>132.842514945441</v>
      </c>
      <c r="DS87">
        <v>142.25455377353299</v>
      </c>
      <c r="DT87">
        <v>152.04169391658201</v>
      </c>
      <c r="DU87">
        <v>162.15587890427301</v>
      </c>
      <c r="DV87">
        <v>172.543758199488</v>
      </c>
      <c r="DW87">
        <v>182.498241255089</v>
      </c>
      <c r="DX87">
        <v>192.20986994668601</v>
      </c>
      <c r="DY87" s="5">
        <v>201.616720234453</v>
      </c>
      <c r="EA87" s="13">
        <v>5600</v>
      </c>
      <c r="EB87">
        <v>108.103093053444</v>
      </c>
      <c r="EC87">
        <v>116.216220101491</v>
      </c>
      <c r="ED87">
        <v>124.814691701933</v>
      </c>
      <c r="EE87">
        <v>133.87319774606601</v>
      </c>
      <c r="EF87">
        <v>143.35849212532</v>
      </c>
      <c r="EG87">
        <v>153.23017524462901</v>
      </c>
      <c r="EH87">
        <v>163.441615213858</v>
      </c>
      <c r="EI87">
        <v>173.94100714532999</v>
      </c>
      <c r="EJ87">
        <v>184.059101110261</v>
      </c>
      <c r="EK87">
        <v>193.972783620093</v>
      </c>
      <c r="EL87" s="5">
        <v>203.620308001734</v>
      </c>
      <c r="EN87" s="13">
        <v>5600</v>
      </c>
      <c r="EO87">
        <v>108.86534748377299</v>
      </c>
      <c r="EP87">
        <v>117.019631333313</v>
      </c>
      <c r="EQ87">
        <v>125.665983716163</v>
      </c>
      <c r="ER87">
        <v>134.780130348212</v>
      </c>
      <c r="ES87">
        <v>144.32992356365801</v>
      </c>
      <c r="ET87">
        <v>154.276142710545</v>
      </c>
      <c r="EU87">
        <v>164.573436561427</v>
      </c>
      <c r="EV87">
        <v>175.171396408578</v>
      </c>
      <c r="EW87">
        <v>185.434704482233</v>
      </c>
      <c r="EX87">
        <v>195.52820478068799</v>
      </c>
      <c r="EY87" s="5">
        <v>205.390532438035</v>
      </c>
    </row>
    <row r="88" spans="1:155" x14ac:dyDescent="0.25">
      <c r="A88" s="13">
        <v>7000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5">
        <v>0</v>
      </c>
      <c r="N88" s="13">
        <v>7000</v>
      </c>
      <c r="O88">
        <v>59.524729700675501</v>
      </c>
      <c r="P88">
        <v>63.8840242637175</v>
      </c>
      <c r="Q88">
        <v>68.351558549020794</v>
      </c>
      <c r="R88">
        <v>72.876700293050803</v>
      </c>
      <c r="S88">
        <v>77.402389578638306</v>
      </c>
      <c r="T88">
        <v>81.867380332238596</v>
      </c>
      <c r="U88">
        <v>86.208679216273396</v>
      </c>
      <c r="V88">
        <v>90.3639520764536</v>
      </c>
      <c r="W88">
        <v>94.049406285384507</v>
      </c>
      <c r="X88">
        <v>97.140964072066097</v>
      </c>
      <c r="Y88" s="5">
        <v>99.733375637862494</v>
      </c>
      <c r="AA88" s="13">
        <v>7000</v>
      </c>
      <c r="AB88">
        <v>68.888969385040596</v>
      </c>
      <c r="AC88">
        <v>74.032671635236099</v>
      </c>
      <c r="AD88">
        <v>79.353669171656506</v>
      </c>
      <c r="AE88">
        <v>84.802367220564506</v>
      </c>
      <c r="AF88">
        <v>90.321155680319904</v>
      </c>
      <c r="AG88">
        <v>95.846436386307701</v>
      </c>
      <c r="AH88">
        <v>101.31091555722701</v>
      </c>
      <c r="AI88">
        <v>106.645938949826</v>
      </c>
      <c r="AJ88">
        <v>111.516833965175</v>
      </c>
      <c r="AK88">
        <v>115.763512213261</v>
      </c>
      <c r="AL88" s="5">
        <v>119.489614277633</v>
      </c>
      <c r="AN88" s="13">
        <v>7000</v>
      </c>
      <c r="AO88">
        <v>77.829633971850896</v>
      </c>
      <c r="AP88">
        <v>83.722132618681997</v>
      </c>
      <c r="AQ88">
        <v>89.866842854147706</v>
      </c>
      <c r="AR88">
        <v>96.218030451398803</v>
      </c>
      <c r="AS88">
        <v>102.72090117918199</v>
      </c>
      <c r="AT88">
        <v>109.31337396264</v>
      </c>
      <c r="AU88">
        <v>115.928145393343</v>
      </c>
      <c r="AV88">
        <v>122.494831100692</v>
      </c>
      <c r="AW88">
        <v>128.631738752084</v>
      </c>
      <c r="AX88">
        <v>134.14730014023701</v>
      </c>
      <c r="AY88" s="5">
        <v>139.15459623767299</v>
      </c>
      <c r="BA88" s="13">
        <v>7000</v>
      </c>
      <c r="BB88">
        <v>85.832497261235403</v>
      </c>
      <c r="BC88">
        <v>92.377782007681205</v>
      </c>
      <c r="BD88">
        <v>99.246143686356206</v>
      </c>
      <c r="BE88">
        <v>106.397279491725</v>
      </c>
      <c r="BF88">
        <v>113.781385841922</v>
      </c>
      <c r="BG88">
        <v>121.340721745192</v>
      </c>
      <c r="BH88">
        <v>129.011462018922</v>
      </c>
      <c r="BI88">
        <v>136.72563036776799</v>
      </c>
      <c r="BJ88">
        <v>144.06622756680801</v>
      </c>
      <c r="BK88">
        <v>150.818945103744</v>
      </c>
      <c r="BL88" s="5">
        <v>157.105634656657</v>
      </c>
      <c r="BN88" s="13">
        <v>7000</v>
      </c>
      <c r="BO88">
        <v>93.675150054130896</v>
      </c>
      <c r="BP88">
        <v>100.76971707380901</v>
      </c>
      <c r="BQ88">
        <v>108.242690825392</v>
      </c>
      <c r="BR88">
        <v>116.058850001213</v>
      </c>
      <c r="BS88">
        <v>124.17331150980201</v>
      </c>
      <c r="BT88">
        <v>132.53286265848899</v>
      </c>
      <c r="BU88">
        <v>141.077574921289</v>
      </c>
      <c r="BV88">
        <v>149.74250260057099</v>
      </c>
      <c r="BW88">
        <v>157.99164869248401</v>
      </c>
      <c r="BX88">
        <v>165.76675338803099</v>
      </c>
      <c r="BY88" s="5">
        <v>173.116344450708</v>
      </c>
      <c r="CA88" s="13">
        <v>7000</v>
      </c>
      <c r="CB88">
        <v>100.660559442929</v>
      </c>
      <c r="CC88">
        <v>108.194256279881</v>
      </c>
      <c r="CD88">
        <v>116.151678229664</v>
      </c>
      <c r="CE88">
        <v>124.502792508141</v>
      </c>
      <c r="CF88">
        <v>133.20814802922399</v>
      </c>
      <c r="CG88">
        <v>142.22003518368601</v>
      </c>
      <c r="CH88">
        <v>151.48389505171099</v>
      </c>
      <c r="CI88">
        <v>160.939792499877</v>
      </c>
      <c r="CJ88">
        <v>169.892077583721</v>
      </c>
      <c r="CK88">
        <v>178.543120530305</v>
      </c>
      <c r="CL88" s="5">
        <v>186.81472867997499</v>
      </c>
      <c r="CN88" s="13">
        <v>7000</v>
      </c>
      <c r="CO88">
        <v>106.489657181732</v>
      </c>
      <c r="CP88">
        <v>114.371197371386</v>
      </c>
      <c r="CQ88">
        <v>122.709993297303</v>
      </c>
      <c r="CR88">
        <v>131.47991468306199</v>
      </c>
      <c r="CS88">
        <v>140.64658346240699</v>
      </c>
      <c r="CT88">
        <v>150.168327208373</v>
      </c>
      <c r="CU88">
        <v>159.99722650721</v>
      </c>
      <c r="CV88">
        <v>170.01908206261899</v>
      </c>
      <c r="CW88">
        <v>179.56621463501901</v>
      </c>
      <c r="CX88">
        <v>188.93861773222699</v>
      </c>
      <c r="CY88" s="5">
        <v>197.99928977649299</v>
      </c>
      <c r="DA88" s="13">
        <v>7000</v>
      </c>
      <c r="DB88">
        <v>107.549465990494</v>
      </c>
      <c r="DC88">
        <v>115.488896447271</v>
      </c>
      <c r="DD88">
        <v>123.894490820575</v>
      </c>
      <c r="DE88">
        <v>132.741461297341</v>
      </c>
      <c r="DF88">
        <v>141.99688804021</v>
      </c>
      <c r="DG88">
        <v>151.62067425454799</v>
      </c>
      <c r="DH88">
        <v>161.56660041579499</v>
      </c>
      <c r="DI88">
        <v>171.726259504388</v>
      </c>
      <c r="DJ88">
        <v>181.47289296388399</v>
      </c>
      <c r="DK88">
        <v>191.08377173179201</v>
      </c>
      <c r="DL88" s="5">
        <v>200.42698027282</v>
      </c>
      <c r="DN88" s="13">
        <v>7000</v>
      </c>
      <c r="DO88">
        <v>108.463458811487</v>
      </c>
      <c r="DP88">
        <v>116.452553968909</v>
      </c>
      <c r="DQ88">
        <v>124.915573001269</v>
      </c>
      <c r="DR88">
        <v>133.82890163447701</v>
      </c>
      <c r="DS88">
        <v>143.16089890625699</v>
      </c>
      <c r="DT88">
        <v>152.872855538831</v>
      </c>
      <c r="DU88">
        <v>162.920056348674</v>
      </c>
      <c r="DV88">
        <v>173.19921045460001</v>
      </c>
      <c r="DW88">
        <v>183.119687478694</v>
      </c>
      <c r="DX88">
        <v>192.93898719289501</v>
      </c>
      <c r="DY88" s="5">
        <v>202.52996779859899</v>
      </c>
      <c r="EA88" s="13">
        <v>7000</v>
      </c>
      <c r="EB88">
        <v>109.25980269371399</v>
      </c>
      <c r="EC88">
        <v>117.291974040491</v>
      </c>
      <c r="ED88">
        <v>125.804889036519</v>
      </c>
      <c r="EE88">
        <v>134.77596771757501</v>
      </c>
      <c r="EF88">
        <v>144.17469941811899</v>
      </c>
      <c r="EG88">
        <v>153.96360547851</v>
      </c>
      <c r="EH88">
        <v>164.099310538835</v>
      </c>
      <c r="EI88">
        <v>174.48307288635601</v>
      </c>
      <c r="EJ88">
        <v>184.55637467552199</v>
      </c>
      <c r="EK88">
        <v>194.559362613351</v>
      </c>
      <c r="EL88" s="5">
        <v>204.36935534862599</v>
      </c>
      <c r="EN88" s="13">
        <v>7000</v>
      </c>
      <c r="EO88">
        <v>109.95984664399001</v>
      </c>
      <c r="EP88">
        <v>118.029735296562</v>
      </c>
      <c r="EQ88">
        <v>126.586407949139</v>
      </c>
      <c r="ER88">
        <v>135.60820291235899</v>
      </c>
      <c r="ES88">
        <v>145.06561545224</v>
      </c>
      <c r="ET88">
        <v>154.922265443226</v>
      </c>
      <c r="EU88">
        <v>165.13597784824501</v>
      </c>
      <c r="EV88">
        <v>175.612080693389</v>
      </c>
      <c r="EW88">
        <v>185.82077518039</v>
      </c>
      <c r="EX88">
        <v>195.98685939434</v>
      </c>
      <c r="EY88" s="5">
        <v>205.991810585401</v>
      </c>
    </row>
    <row r="89" spans="1:155" x14ac:dyDescent="0.25">
      <c r="A89" s="13">
        <v>8400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5">
        <v>0</v>
      </c>
      <c r="N89" s="13">
        <v>8400</v>
      </c>
      <c r="O89">
        <v>62.673774292043703</v>
      </c>
      <c r="P89">
        <v>67.168075616710993</v>
      </c>
      <c r="Q89">
        <v>71.777366234148502</v>
      </c>
      <c r="R89">
        <v>76.452620897754301</v>
      </c>
      <c r="S89">
        <v>81.138357338822502</v>
      </c>
      <c r="T89">
        <v>85.774672982668605</v>
      </c>
      <c r="U89">
        <v>90.299491258695298</v>
      </c>
      <c r="V89">
        <v>94.650811950068999</v>
      </c>
      <c r="W89">
        <v>98.479383112629606</v>
      </c>
      <c r="X89">
        <v>101.816339096391</v>
      </c>
      <c r="Y89" s="5">
        <v>104.671024401398</v>
      </c>
      <c r="AA89" s="13">
        <v>8400</v>
      </c>
      <c r="AB89">
        <v>71.980480870315404</v>
      </c>
      <c r="AC89">
        <v>77.240708936149602</v>
      </c>
      <c r="AD89">
        <v>82.685043059780398</v>
      </c>
      <c r="AE89">
        <v>88.266169457346606</v>
      </c>
      <c r="AF89">
        <v>93.9289125060739</v>
      </c>
      <c r="AG89">
        <v>99.612047745183304</v>
      </c>
      <c r="AH89">
        <v>105.25037584699901</v>
      </c>
      <c r="AI89">
        <v>110.776860471674</v>
      </c>
      <c r="AJ89">
        <v>115.78562780890201</v>
      </c>
      <c r="AK89">
        <v>120.30219365178201</v>
      </c>
      <c r="AL89" s="5">
        <v>124.329820369122</v>
      </c>
      <c r="AN89" s="13">
        <v>8400</v>
      </c>
      <c r="AO89">
        <v>80.731138265873696</v>
      </c>
      <c r="AP89">
        <v>86.710741903212096</v>
      </c>
      <c r="AQ89">
        <v>92.947786658737797</v>
      </c>
      <c r="AR89">
        <v>99.399229239766896</v>
      </c>
      <c r="AS89">
        <v>106.013307551618</v>
      </c>
      <c r="AT89">
        <v>112.73111338155999</v>
      </c>
      <c r="AU89">
        <v>119.48844056992</v>
      </c>
      <c r="AV89">
        <v>126.217718691103</v>
      </c>
      <c r="AW89">
        <v>132.46202095943499</v>
      </c>
      <c r="AX89">
        <v>138.245747512843</v>
      </c>
      <c r="AY89" s="5">
        <v>143.56752296248999</v>
      </c>
      <c r="BA89" s="13">
        <v>8400</v>
      </c>
      <c r="BB89">
        <v>88.452479989438402</v>
      </c>
      <c r="BC89">
        <v>95.049840070917895</v>
      </c>
      <c r="BD89">
        <v>101.97272221031299</v>
      </c>
      <c r="BE89">
        <v>109.18361271092</v>
      </c>
      <c r="BF89">
        <v>116.635979515917</v>
      </c>
      <c r="BG89">
        <v>124.275659126755</v>
      </c>
      <c r="BH89">
        <v>132.042512287455</v>
      </c>
      <c r="BI89">
        <v>139.87216179761299</v>
      </c>
      <c r="BJ89">
        <v>147.27069410431801</v>
      </c>
      <c r="BK89">
        <v>154.26468558753001</v>
      </c>
      <c r="BL89" s="5">
        <v>160.85049638226499</v>
      </c>
      <c r="BN89" s="13">
        <v>8400</v>
      </c>
      <c r="BO89">
        <v>95.935680808958594</v>
      </c>
      <c r="BP89">
        <v>103.043809733648</v>
      </c>
      <c r="BQ89">
        <v>110.53005374132</v>
      </c>
      <c r="BR89">
        <v>118.36200922127701</v>
      </c>
      <c r="BS89">
        <v>126.49820070903399</v>
      </c>
      <c r="BT89">
        <v>134.88926377108001</v>
      </c>
      <c r="BU89">
        <v>143.47938508042299</v>
      </c>
      <c r="BV89">
        <v>152.20782449569501</v>
      </c>
      <c r="BW89">
        <v>160.47055715815799</v>
      </c>
      <c r="BX89">
        <v>168.45329788053499</v>
      </c>
      <c r="BY89" s="5">
        <v>176.07797021882399</v>
      </c>
      <c r="CA89" s="13">
        <v>8400</v>
      </c>
      <c r="CB89">
        <v>102.493859427473</v>
      </c>
      <c r="CC89">
        <v>110.001127834146</v>
      </c>
      <c r="CD89">
        <v>117.929031876568</v>
      </c>
      <c r="CE89">
        <v>126.250307576975</v>
      </c>
      <c r="CF89">
        <v>134.928910528713</v>
      </c>
      <c r="CG89">
        <v>143.921045561174</v>
      </c>
      <c r="CH89">
        <v>153.17642607847301</v>
      </c>
      <c r="CI89">
        <v>162.574610049684</v>
      </c>
      <c r="CJ89">
        <v>171.564824596281</v>
      </c>
      <c r="CK89">
        <v>180.375517030444</v>
      </c>
      <c r="CL89" s="5">
        <v>188.88005546818999</v>
      </c>
      <c r="CN89" s="13">
        <v>8400</v>
      </c>
      <c r="CO89">
        <v>107.82963457424501</v>
      </c>
      <c r="CP89">
        <v>115.64070419062099</v>
      </c>
      <c r="CQ89">
        <v>123.904542005209</v>
      </c>
      <c r="CR89">
        <v>132.597937082741</v>
      </c>
      <c r="CS89">
        <v>141.68972312389599</v>
      </c>
      <c r="CT89">
        <v>151.14171164921601</v>
      </c>
      <c r="CU89">
        <v>160.909748884164</v>
      </c>
      <c r="CV89">
        <v>170.76578718782099</v>
      </c>
      <c r="CW89">
        <v>180.36825767346701</v>
      </c>
      <c r="CX89">
        <v>189.85964097596801</v>
      </c>
      <c r="CY89" s="5">
        <v>199.11643285832901</v>
      </c>
      <c r="DA89" s="13">
        <v>8400</v>
      </c>
      <c r="DB89">
        <v>108.801742668862</v>
      </c>
      <c r="DC89">
        <v>116.66560350114401</v>
      </c>
      <c r="DD89">
        <v>124.99032043543799</v>
      </c>
      <c r="DE89">
        <v>133.75387378960801</v>
      </c>
      <c r="DF89">
        <v>142.92641656243899</v>
      </c>
      <c r="DG89">
        <v>152.47120755899999</v>
      </c>
      <c r="DH89">
        <v>162.34567089354101</v>
      </c>
      <c r="DI89">
        <v>172.335369161676</v>
      </c>
      <c r="DJ89">
        <v>182.11917624835399</v>
      </c>
      <c r="DK89">
        <v>191.82729846916899</v>
      </c>
      <c r="DL89" s="5">
        <v>201.34116730094499</v>
      </c>
      <c r="DN89" s="13">
        <v>8400</v>
      </c>
      <c r="DO89">
        <v>109.63859893448</v>
      </c>
      <c r="DP89">
        <v>117.54770512795299</v>
      </c>
      <c r="DQ89">
        <v>125.92469377085899</v>
      </c>
      <c r="DR89">
        <v>134.748583687707</v>
      </c>
      <c r="DS89">
        <v>143.99068141911599</v>
      </c>
      <c r="DT89">
        <v>153.61551575829799</v>
      </c>
      <c r="DU89">
        <v>163.58190130758999</v>
      </c>
      <c r="DV89">
        <v>173.687350440448</v>
      </c>
      <c r="DW89">
        <v>183.62876563124499</v>
      </c>
      <c r="DX89">
        <v>193.52576267756999</v>
      </c>
      <c r="DY89" s="5">
        <v>203.26433875388199</v>
      </c>
      <c r="EA89" s="13">
        <v>8400</v>
      </c>
      <c r="EB89">
        <v>110.366602030576</v>
      </c>
      <c r="EC89">
        <v>118.314917939189</v>
      </c>
      <c r="ED89">
        <v>126.737276816804</v>
      </c>
      <c r="EE89">
        <v>135.61361063852601</v>
      </c>
      <c r="EF89">
        <v>144.91624282730399</v>
      </c>
      <c r="EG89">
        <v>154.61082513721001</v>
      </c>
      <c r="EH89">
        <v>164.65740612177299</v>
      </c>
      <c r="EI89">
        <v>174.86406941162201</v>
      </c>
      <c r="EJ89">
        <v>184.943726710226</v>
      </c>
      <c r="EK89">
        <v>195.006766524581</v>
      </c>
      <c r="EL89" s="5">
        <v>204.94340259357099</v>
      </c>
      <c r="EN89" s="13">
        <v>8400</v>
      </c>
      <c r="EO89">
        <v>111.00569856295</v>
      </c>
      <c r="EP89">
        <v>118.988320901074</v>
      </c>
      <c r="EQ89">
        <v>127.450431386943</v>
      </c>
      <c r="ER89">
        <v>136.37277105411201</v>
      </c>
      <c r="ES89">
        <v>145.72856628356601</v>
      </c>
      <c r="ET89">
        <v>155.48446861850701</v>
      </c>
      <c r="EU89">
        <v>165.60162862799299</v>
      </c>
      <c r="EV89">
        <v>175.897545300888</v>
      </c>
      <c r="EW89">
        <v>186.09943562061</v>
      </c>
      <c r="EX89">
        <v>196.30957918647201</v>
      </c>
      <c r="EY89" s="5">
        <v>206.42208341231401</v>
      </c>
    </row>
    <row r="90" spans="1:155" x14ac:dyDescent="0.25">
      <c r="A90" s="13">
        <v>9800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5">
        <v>0</v>
      </c>
      <c r="N90" s="13">
        <v>9800</v>
      </c>
      <c r="O90">
        <v>65.901296444507096</v>
      </c>
      <c r="P90">
        <v>70.528332321431506</v>
      </c>
      <c r="Q90">
        <v>75.277734032852194</v>
      </c>
      <c r="R90">
        <v>80.102286733277296</v>
      </c>
      <c r="S90">
        <v>84.948319525618203</v>
      </c>
      <c r="T90">
        <v>89.757540166264505</v>
      </c>
      <c r="U90">
        <v>94.469086125394895</v>
      </c>
      <c r="V90">
        <v>99.019313198772494</v>
      </c>
      <c r="W90">
        <v>103.008168492971</v>
      </c>
      <c r="X90">
        <v>106.602099755704</v>
      </c>
      <c r="Y90" s="5">
        <v>109.733985193938</v>
      </c>
      <c r="AA90" s="13">
        <v>9800</v>
      </c>
      <c r="AB90">
        <v>75.100147083684305</v>
      </c>
      <c r="AC90">
        <v>80.471202436607896</v>
      </c>
      <c r="AD90">
        <v>86.033464836891497</v>
      </c>
      <c r="AE90">
        <v>91.742050968755706</v>
      </c>
      <c r="AF90">
        <v>97.544402851465094</v>
      </c>
      <c r="AG90">
        <v>103.381896831247</v>
      </c>
      <c r="AH90">
        <v>109.19170540150201</v>
      </c>
      <c r="AI90">
        <v>114.907378068439</v>
      </c>
      <c r="AJ90">
        <v>120.06755038551699</v>
      </c>
      <c r="AK90">
        <v>124.858134966866</v>
      </c>
      <c r="AL90" s="5">
        <v>129.19440767152</v>
      </c>
      <c r="AN90" s="13">
        <v>9800</v>
      </c>
      <c r="AO90">
        <v>83.616497655339501</v>
      </c>
      <c r="AP90">
        <v>89.674972329153306</v>
      </c>
      <c r="AQ90">
        <v>95.996054874386701</v>
      </c>
      <c r="AR90">
        <v>102.539461642045</v>
      </c>
      <c r="AS90">
        <v>109.25655606890101</v>
      </c>
      <c r="AT90">
        <v>116.091735734301</v>
      </c>
      <c r="AU90">
        <v>122.98407732654999</v>
      </c>
      <c r="AV90">
        <v>129.86777853477</v>
      </c>
      <c r="AW90">
        <v>136.23020410265599</v>
      </c>
      <c r="AX90">
        <v>142.27716720542401</v>
      </c>
      <c r="AY90" s="5">
        <v>147.91009144827501</v>
      </c>
      <c r="BA90" s="13">
        <v>9800</v>
      </c>
      <c r="BB90">
        <v>91.024596858280205</v>
      </c>
      <c r="BC90">
        <v>97.664607370871494</v>
      </c>
      <c r="BD90">
        <v>104.632267126491</v>
      </c>
      <c r="BE90">
        <v>111.89284387659301</v>
      </c>
      <c r="BF90">
        <v>119.40307891241299</v>
      </c>
      <c r="BG90">
        <v>127.112413442137</v>
      </c>
      <c r="BH90">
        <v>134.96446266293501</v>
      </c>
      <c r="BI90">
        <v>142.89690696877199</v>
      </c>
      <c r="BJ90">
        <v>150.36307003053599</v>
      </c>
      <c r="BK90">
        <v>157.58529659736601</v>
      </c>
      <c r="BL90" s="5">
        <v>164.456751030004</v>
      </c>
      <c r="BN90" s="13">
        <v>9800</v>
      </c>
      <c r="BO90">
        <v>98.123029527456694</v>
      </c>
      <c r="BP90">
        <v>105.235117870734</v>
      </c>
      <c r="BQ90">
        <v>112.724531580299</v>
      </c>
      <c r="BR90">
        <v>120.561603515359</v>
      </c>
      <c r="BS90">
        <v>128.70817873498399</v>
      </c>
      <c r="BT90">
        <v>137.11866407554399</v>
      </c>
      <c r="BU90">
        <v>145.74131186369101</v>
      </c>
      <c r="BV90">
        <v>154.45156674429401</v>
      </c>
      <c r="BW90">
        <v>162.80318375786999</v>
      </c>
      <c r="BX90">
        <v>170.97360972985601</v>
      </c>
      <c r="BY90" s="5">
        <v>178.85082335498299</v>
      </c>
      <c r="CA90" s="13">
        <v>9800</v>
      </c>
      <c r="CB90">
        <v>104.242766327288</v>
      </c>
      <c r="CC90">
        <v>111.71507909853401</v>
      </c>
      <c r="CD90">
        <v>119.604286132022</v>
      </c>
      <c r="CE90">
        <v>127.885728560408</v>
      </c>
      <c r="CF90">
        <v>136.526590772362</v>
      </c>
      <c r="CG90">
        <v>145.486816978885</v>
      </c>
      <c r="CH90">
        <v>154.72023789831201</v>
      </c>
      <c r="CI90">
        <v>164.00821090627699</v>
      </c>
      <c r="CJ90">
        <v>173.07433457688001</v>
      </c>
      <c r="CK90">
        <v>182.020730858354</v>
      </c>
      <c r="CL90" s="5">
        <v>190.734647016346</v>
      </c>
      <c r="CN90" s="13">
        <v>9800</v>
      </c>
      <c r="CO90">
        <v>109.103731744839</v>
      </c>
      <c r="CP90">
        <v>116.839775995499</v>
      </c>
      <c r="CQ90">
        <v>125.022626572078</v>
      </c>
      <c r="CR90">
        <v>133.63168345191499</v>
      </c>
      <c r="CS90">
        <v>142.63884527175301</v>
      </c>
      <c r="CT90">
        <v>152.00936464663101</v>
      </c>
      <c r="CU90">
        <v>161.70284598936101</v>
      </c>
      <c r="CV90">
        <v>171.40656954873199</v>
      </c>
      <c r="CW90">
        <v>181.03995078266399</v>
      </c>
      <c r="CX90">
        <v>190.619762659483</v>
      </c>
      <c r="CY90" s="5">
        <v>200.035461516694</v>
      </c>
      <c r="DA90" s="13">
        <v>9800</v>
      </c>
      <c r="DB90">
        <v>109.990140621615</v>
      </c>
      <c r="DC90">
        <v>117.774000131151</v>
      </c>
      <c r="DD90">
        <v>126.011993758659</v>
      </c>
      <c r="DE90">
        <v>134.68457571227</v>
      </c>
      <c r="DF90">
        <v>143.76482639259899</v>
      </c>
      <c r="DG90">
        <v>153.21930941749099</v>
      </c>
      <c r="DH90">
        <v>163.00907211456101</v>
      </c>
      <c r="DI90">
        <v>172.84118454288301</v>
      </c>
      <c r="DJ90">
        <v>182.63841099922101</v>
      </c>
      <c r="DK90">
        <v>192.41395536902601</v>
      </c>
      <c r="DL90" s="5">
        <v>202.06195971059</v>
      </c>
      <c r="DN90" s="13">
        <v>9800</v>
      </c>
      <c r="DO90">
        <v>110.751921432367</v>
      </c>
      <c r="DP90">
        <v>118.576720319808</v>
      </c>
      <c r="DQ90">
        <v>126.862003221176</v>
      </c>
      <c r="DR90">
        <v>135.58914094405699</v>
      </c>
      <c r="DS90">
        <v>144.73224415026999</v>
      </c>
      <c r="DT90">
        <v>154.25902300839601</v>
      </c>
      <c r="DU90">
        <v>164.131791428833</v>
      </c>
      <c r="DV90">
        <v>174.07492517245501</v>
      </c>
      <c r="DW90">
        <v>184.01420565870001</v>
      </c>
      <c r="DX90">
        <v>193.959847460753</v>
      </c>
      <c r="DY90" s="5">
        <v>203.810274894006</v>
      </c>
      <c r="EA90" s="13">
        <v>9800</v>
      </c>
      <c r="EB90">
        <v>111.41363722401201</v>
      </c>
      <c r="EC90">
        <v>119.27388349703899</v>
      </c>
      <c r="ED90">
        <v>127.60016898480499</v>
      </c>
      <c r="EE90">
        <v>136.37466860764701</v>
      </c>
      <c r="EF90">
        <v>145.57239894967699</v>
      </c>
      <c r="EG90">
        <v>155.162081080039</v>
      </c>
      <c r="EH90">
        <v>165.10714914654599</v>
      </c>
      <c r="EI90">
        <v>175.147235585559</v>
      </c>
      <c r="EJ90">
        <v>185.21084859560199</v>
      </c>
      <c r="EK90">
        <v>195.30566722306199</v>
      </c>
      <c r="EL90" s="5">
        <v>205.33403177823601</v>
      </c>
      <c r="EN90" s="13">
        <v>9800</v>
      </c>
      <c r="EO90">
        <v>111.993792872716</v>
      </c>
      <c r="EP90">
        <v>119.88503034993801</v>
      </c>
      <c r="EQ90">
        <v>128.24720774595201</v>
      </c>
      <c r="ER90">
        <v>137.06321101590399</v>
      </c>
      <c r="ES90">
        <v>146.308859415684</v>
      </c>
      <c r="ET90">
        <v>155.953771788853</v>
      </c>
      <c r="EU90">
        <v>165.962379844564</v>
      </c>
      <c r="EV90">
        <v>176.08786397077901</v>
      </c>
      <c r="EW90">
        <v>186.26120518325001</v>
      </c>
      <c r="EX90">
        <v>196.48790803357201</v>
      </c>
      <c r="EY90" s="5">
        <v>206.673899414103</v>
      </c>
    </row>
    <row r="91" spans="1:155" x14ac:dyDescent="0.25">
      <c r="A91" s="13">
        <v>11200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5">
        <v>0</v>
      </c>
      <c r="N91" s="13">
        <v>11200</v>
      </c>
      <c r="O91">
        <v>69.193302324240193</v>
      </c>
      <c r="P91">
        <v>73.949628928663799</v>
      </c>
      <c r="Q91">
        <v>78.836263750111002</v>
      </c>
      <c r="R91">
        <v>83.8080002516555</v>
      </c>
      <c r="S91">
        <v>88.813211575254002</v>
      </c>
      <c r="T91">
        <v>93.795488156320403</v>
      </c>
      <c r="U91">
        <v>98.695493268383103</v>
      </c>
      <c r="V91">
        <v>103.380675324229</v>
      </c>
      <c r="W91">
        <v>107.611759636044</v>
      </c>
      <c r="X91">
        <v>111.472685152251</v>
      </c>
      <c r="Y91" s="5">
        <v>114.89524272376499</v>
      </c>
      <c r="AA91" s="13">
        <v>11200</v>
      </c>
      <c r="AB91">
        <v>78.232149721914695</v>
      </c>
      <c r="AC91">
        <v>83.707177906464196</v>
      </c>
      <c r="AD91">
        <v>89.380694591810297</v>
      </c>
      <c r="AE91">
        <v>95.210379103075198</v>
      </c>
      <c r="AF91">
        <v>101.14645839261</v>
      </c>
      <c r="AG91">
        <v>107.133123839174</v>
      </c>
      <c r="AH91">
        <v>113.11018937377401</v>
      </c>
      <c r="AI91">
        <v>118.93468320324899</v>
      </c>
      <c r="AJ91">
        <v>124.334305626163</v>
      </c>
      <c r="AK91">
        <v>129.40042682292</v>
      </c>
      <c r="AL91" s="5">
        <v>134.04965892505899</v>
      </c>
      <c r="AN91" s="13">
        <v>11200</v>
      </c>
      <c r="AO91">
        <v>86.4709827747632</v>
      </c>
      <c r="AP91">
        <v>92.599143909018395</v>
      </c>
      <c r="AQ91">
        <v>98.994891968454397</v>
      </c>
      <c r="AR91">
        <v>105.620749685437</v>
      </c>
      <c r="AS91">
        <v>112.43127636381899</v>
      </c>
      <c r="AT91">
        <v>119.374284618449</v>
      </c>
      <c r="AU91">
        <v>126.392296269947</v>
      </c>
      <c r="AV91">
        <v>133.33618114672299</v>
      </c>
      <c r="AW91">
        <v>139.90915822593601</v>
      </c>
      <c r="AX91">
        <v>146.21143144848801</v>
      </c>
      <c r="AY91" s="5">
        <v>152.14873986376099</v>
      </c>
      <c r="BA91" s="13">
        <v>11200</v>
      </c>
      <c r="BB91">
        <v>93.536948810253406</v>
      </c>
      <c r="BC91">
        <v>100.20949880239201</v>
      </c>
      <c r="BD91">
        <v>107.21139283315399</v>
      </c>
      <c r="BE91">
        <v>114.510653141906</v>
      </c>
      <c r="BF91">
        <v>122.067274906775</v>
      </c>
      <c r="BG91">
        <v>129.83430749182401</v>
      </c>
      <c r="BH91">
        <v>137.75916264867101</v>
      </c>
      <c r="BI91">
        <v>145.69136012920501</v>
      </c>
      <c r="BJ91">
        <v>153.32066003630499</v>
      </c>
      <c r="BK91">
        <v>160.75537739449399</v>
      </c>
      <c r="BL91" s="5">
        <v>167.895786448682</v>
      </c>
      <c r="BN91" s="13">
        <v>11200</v>
      </c>
      <c r="BO91">
        <v>100.22884246903</v>
      </c>
      <c r="BP91">
        <v>107.33483815268499</v>
      </c>
      <c r="BQ91">
        <v>114.81677410874801</v>
      </c>
      <c r="BR91">
        <v>122.64762631013799</v>
      </c>
      <c r="BS91">
        <v>130.79245905725301</v>
      </c>
      <c r="BT91">
        <v>139.20935583328199</v>
      </c>
      <c r="BU91">
        <v>147.85056269083401</v>
      </c>
      <c r="BV91">
        <v>156.50727197741799</v>
      </c>
      <c r="BW91">
        <v>164.97215429363499</v>
      </c>
      <c r="BX91">
        <v>173.308208392127</v>
      </c>
      <c r="BY91" s="5">
        <v>181.412855395094</v>
      </c>
      <c r="CA91" s="13">
        <v>11200</v>
      </c>
      <c r="CB91">
        <v>105.90238624691899</v>
      </c>
      <c r="CC91">
        <v>113.33087592480901</v>
      </c>
      <c r="CD91">
        <v>121.171809338272</v>
      </c>
      <c r="CE91">
        <v>129.40297319275601</v>
      </c>
      <c r="CF91">
        <v>137.99460318832899</v>
      </c>
      <c r="CG91">
        <v>146.910201876206</v>
      </c>
      <c r="CH91">
        <v>156.105353894665</v>
      </c>
      <c r="CI91">
        <v>165.287451995715</v>
      </c>
      <c r="CJ91">
        <v>174.41263165688099</v>
      </c>
      <c r="CK91">
        <v>183.472136149031</v>
      </c>
      <c r="CL91" s="5">
        <v>192.36365416886599</v>
      </c>
      <c r="CN91" s="13">
        <v>11200</v>
      </c>
      <c r="CO91">
        <v>110.30471423452801</v>
      </c>
      <c r="CP91">
        <v>117.96018081434001</v>
      </c>
      <c r="CQ91">
        <v>126.055392856008</v>
      </c>
      <c r="CR91">
        <v>134.57208332315</v>
      </c>
      <c r="CS91">
        <v>143.48499880613801</v>
      </c>
      <c r="CT91">
        <v>152.76266998728499</v>
      </c>
      <c r="CU91">
        <v>162.36832991175601</v>
      </c>
      <c r="CV91">
        <v>171.930092334553</v>
      </c>
      <c r="CW91">
        <v>181.57045087108099</v>
      </c>
      <c r="CX91">
        <v>191.20865402875901</v>
      </c>
      <c r="CY91" s="5">
        <v>200.74644508951101</v>
      </c>
      <c r="DA91" s="13">
        <v>11200</v>
      </c>
      <c r="DB91">
        <v>111.10827167016301</v>
      </c>
      <c r="DC91">
        <v>118.806764108092</v>
      </c>
      <c r="DD91">
        <v>126.951611754141</v>
      </c>
      <c r="DE91">
        <v>135.52547770033399</v>
      </c>
      <c r="DF91">
        <v>144.50415955188501</v>
      </c>
      <c r="DG91">
        <v>153.85736364860301</v>
      </c>
      <c r="DH91">
        <v>163.549627262928</v>
      </c>
      <c r="DI91">
        <v>173.233495325295</v>
      </c>
      <c r="DJ91">
        <v>183.02094833787999</v>
      </c>
      <c r="DK91">
        <v>192.83472319559999</v>
      </c>
      <c r="DL91" s="5">
        <v>202.58092513025801</v>
      </c>
      <c r="DN91" s="13">
        <v>11200</v>
      </c>
      <c r="DO91">
        <v>111.797741124165</v>
      </c>
      <c r="DP91">
        <v>119.533035346574</v>
      </c>
      <c r="DQ91">
        <v>127.72039886137</v>
      </c>
      <c r="DR91">
        <v>136.34330138823501</v>
      </c>
      <c r="DS91">
        <v>145.378454233334</v>
      </c>
      <c r="DT91">
        <v>154.79658866095801</v>
      </c>
      <c r="DU91">
        <v>164.56338262123001</v>
      </c>
      <c r="DV91">
        <v>174.35267057342</v>
      </c>
      <c r="DW91">
        <v>184.26735484833799</v>
      </c>
      <c r="DX91">
        <v>194.23330639245501</v>
      </c>
      <c r="DY91" s="5">
        <v>204.16057604030499</v>
      </c>
      <c r="EA91" s="13">
        <v>11200</v>
      </c>
      <c r="EB91">
        <v>112.395813159325</v>
      </c>
      <c r="EC91">
        <v>120.162944754278</v>
      </c>
      <c r="ED91">
        <v>128.38713433125901</v>
      </c>
      <c r="EE91">
        <v>137.05255769265801</v>
      </c>
      <c r="EF91">
        <v>146.13672763684201</v>
      </c>
      <c r="EG91">
        <v>155.61127663429201</v>
      </c>
      <c r="EH91">
        <v>165.44288836967999</v>
      </c>
      <c r="EI91">
        <v>175.32410971293999</v>
      </c>
      <c r="EJ91">
        <v>185.34992623052599</v>
      </c>
      <c r="EK91">
        <v>195.44903476625799</v>
      </c>
      <c r="EL91" s="5">
        <v>205.535063890506</v>
      </c>
      <c r="EN91" s="13">
        <v>11200</v>
      </c>
      <c r="EO91">
        <v>112.919534434426</v>
      </c>
      <c r="EP91">
        <v>120.714480172476</v>
      </c>
      <c r="EQ91">
        <v>128.970876922114</v>
      </c>
      <c r="ER91">
        <v>137.67352364841901</v>
      </c>
      <c r="ES91">
        <v>146.80064180718</v>
      </c>
      <c r="ET91">
        <v>156.324662334983</v>
      </c>
      <c r="EU91">
        <v>166.21316209405799</v>
      </c>
      <c r="EV91">
        <v>176.175261332514</v>
      </c>
      <c r="EW91">
        <v>186.29898175194501</v>
      </c>
      <c r="EX91">
        <v>196.51557790243001</v>
      </c>
      <c r="EY91" s="5">
        <v>206.741931949465</v>
      </c>
    </row>
    <row r="92" spans="1:155" x14ac:dyDescent="0.25">
      <c r="A92" s="13">
        <v>12600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5">
        <v>0</v>
      </c>
      <c r="N92" s="13">
        <v>12600</v>
      </c>
      <c r="O92">
        <v>72.533619336621101</v>
      </c>
      <c r="P92">
        <v>77.414508655626804</v>
      </c>
      <c r="Q92">
        <v>82.434125506467097</v>
      </c>
      <c r="R92">
        <v>87.549459723254799</v>
      </c>
      <c r="S92">
        <v>92.711155150811607</v>
      </c>
      <c r="T92">
        <v>97.864957239116706</v>
      </c>
      <c r="U92">
        <v>102.953375370347</v>
      </c>
      <c r="V92">
        <v>107.78351414572499</v>
      </c>
      <c r="W92">
        <v>112.26189029542201</v>
      </c>
      <c r="X92">
        <v>116.397740922303</v>
      </c>
      <c r="Y92" s="5">
        <v>120.12237399977199</v>
      </c>
      <c r="AA92" s="13">
        <v>12600</v>
      </c>
      <c r="AB92">
        <v>81.359522356962003</v>
      </c>
      <c r="AC92">
        <v>86.9304708389989</v>
      </c>
      <c r="AD92">
        <v>92.707238816873598</v>
      </c>
      <c r="AE92">
        <v>98.650179567833604</v>
      </c>
      <c r="AF92">
        <v>104.71245189836699</v>
      </c>
      <c r="AG92">
        <v>110.84125790896999</v>
      </c>
      <c r="AH92">
        <v>116.97930786704001</v>
      </c>
      <c r="AI92">
        <v>122.91923936135601</v>
      </c>
      <c r="AJ92">
        <v>128.555004612847</v>
      </c>
      <c r="AK92">
        <v>133.89514835778999</v>
      </c>
      <c r="AL92" s="5">
        <v>138.858327612783</v>
      </c>
      <c r="AN92" s="13">
        <v>12600</v>
      </c>
      <c r="AO92">
        <v>89.279686977055107</v>
      </c>
      <c r="AP92">
        <v>95.467413816800601</v>
      </c>
      <c r="AQ92">
        <v>101.92738342747499</v>
      </c>
      <c r="AR92">
        <v>108.624948003848</v>
      </c>
      <c r="AS92">
        <v>115.51790749702199</v>
      </c>
      <c r="AT92">
        <v>122.557571545858</v>
      </c>
      <c r="AU92">
        <v>129.69004115820101</v>
      </c>
      <c r="AV92">
        <v>136.69860208856699</v>
      </c>
      <c r="AW92">
        <v>143.470924833965</v>
      </c>
      <c r="AX92">
        <v>150.01738445255</v>
      </c>
      <c r="AY92" s="5">
        <v>156.248610986713</v>
      </c>
      <c r="BA92" s="13">
        <v>12600</v>
      </c>
      <c r="BB92">
        <v>95.978099951957802</v>
      </c>
      <c r="BC92">
        <v>102.672435047007</v>
      </c>
      <c r="BD92">
        <v>109.697260527498</v>
      </c>
      <c r="BE92">
        <v>117.023306665156</v>
      </c>
      <c r="BF92">
        <v>124.613781086844</v>
      </c>
      <c r="BG92">
        <v>132.425319656179</v>
      </c>
      <c r="BH92">
        <v>140.409144172705</v>
      </c>
      <c r="BI92">
        <v>148.34547470081</v>
      </c>
      <c r="BJ92">
        <v>156.12118326413699</v>
      </c>
      <c r="BK92">
        <v>163.74994140765901</v>
      </c>
      <c r="BL92" s="5">
        <v>171.139387107028</v>
      </c>
      <c r="BN92" s="13">
        <v>12600</v>
      </c>
      <c r="BO92">
        <v>102.245669049884</v>
      </c>
      <c r="BP92">
        <v>109.335127119327</v>
      </c>
      <c r="BQ92">
        <v>116.79845277963901</v>
      </c>
      <c r="BR92">
        <v>124.611159941438</v>
      </c>
      <c r="BS92">
        <v>132.74141681452099</v>
      </c>
      <c r="BT92">
        <v>141.15087127173899</v>
      </c>
      <c r="BU92">
        <v>149.79566863915699</v>
      </c>
      <c r="BV92">
        <v>158.403875295082</v>
      </c>
      <c r="BW92">
        <v>166.96138728296799</v>
      </c>
      <c r="BX92">
        <v>175.439047191452</v>
      </c>
      <c r="BY92" s="5">
        <v>183.74362139101601</v>
      </c>
      <c r="CA92" s="13">
        <v>12600</v>
      </c>
      <c r="CB92">
        <v>107.468958439522</v>
      </c>
      <c r="CC92">
        <v>114.844492972494</v>
      </c>
      <c r="CD92">
        <v>122.62725894213899</v>
      </c>
      <c r="CE92">
        <v>130.796727703882</v>
      </c>
      <c r="CF92">
        <v>139.32564702572799</v>
      </c>
      <c r="CG92">
        <v>148.18094817488199</v>
      </c>
      <c r="CH92">
        <v>157.315234857468</v>
      </c>
      <c r="CI92">
        <v>166.41097654087</v>
      </c>
      <c r="CJ92">
        <v>175.57329650524201</v>
      </c>
      <c r="CK92">
        <v>184.718283998933</v>
      </c>
      <c r="CL92" s="5">
        <v>193.75443343134299</v>
      </c>
      <c r="CN92" s="13">
        <v>12600</v>
      </c>
      <c r="CO92">
        <v>111.42851166295</v>
      </c>
      <c r="CP92">
        <v>118.997186602228</v>
      </c>
      <c r="CQ92">
        <v>126.997615122394</v>
      </c>
      <c r="CR92">
        <v>135.41362208069</v>
      </c>
      <c r="CS92">
        <v>144.22257558518399</v>
      </c>
      <c r="CT92">
        <v>153.396078842246</v>
      </c>
      <c r="CU92">
        <v>162.82575500875399</v>
      </c>
      <c r="CV92">
        <v>172.32769128532701</v>
      </c>
      <c r="CW92">
        <v>181.95142816452301</v>
      </c>
      <c r="CX92">
        <v>191.61843497656699</v>
      </c>
      <c r="CY92" s="5">
        <v>201.24195995066199</v>
      </c>
      <c r="DA92" s="13">
        <v>12600</v>
      </c>
      <c r="DB92">
        <v>112.152709911643</v>
      </c>
      <c r="DC92">
        <v>119.759851256164</v>
      </c>
      <c r="DD92">
        <v>127.804674194035</v>
      </c>
      <c r="DE92">
        <v>136.27182090688001</v>
      </c>
      <c r="DF92">
        <v>145.13958813791999</v>
      </c>
      <c r="DG92">
        <v>154.380624328832</v>
      </c>
      <c r="DH92">
        <v>163.89307158991301</v>
      </c>
      <c r="DI92">
        <v>173.504616807291</v>
      </c>
      <c r="DJ92">
        <v>183.25951371883201</v>
      </c>
      <c r="DK92">
        <v>193.08289179135801</v>
      </c>
      <c r="DL92" s="5">
        <v>202.89198761499401</v>
      </c>
      <c r="DN92" s="13">
        <v>12600</v>
      </c>
      <c r="DO92">
        <v>112.773153817335</v>
      </c>
      <c r="DP92">
        <v>120.41316479680501</v>
      </c>
      <c r="DQ92">
        <v>128.49597071218</v>
      </c>
      <c r="DR92">
        <v>137.006920823038</v>
      </c>
      <c r="DS92">
        <v>145.925117027075</v>
      </c>
      <c r="DT92">
        <v>155.22411626410999</v>
      </c>
      <c r="DU92">
        <v>164.80772126411199</v>
      </c>
      <c r="DV92">
        <v>174.51371093066999</v>
      </c>
      <c r="DW92">
        <v>184.381803754873</v>
      </c>
      <c r="DX92">
        <v>194.340380746791</v>
      </c>
      <c r="DY92" s="5">
        <v>204.31025439420901</v>
      </c>
      <c r="EA92" s="13">
        <v>12600</v>
      </c>
      <c r="EB92">
        <v>113.31065272332</v>
      </c>
      <c r="EC92">
        <v>120.979075375371</v>
      </c>
      <c r="ED92">
        <v>129.094748600554</v>
      </c>
      <c r="EE92">
        <v>137.643639309761</v>
      </c>
      <c r="EF92">
        <v>146.605554058503</v>
      </c>
      <c r="EG92">
        <v>155.95484657043599</v>
      </c>
      <c r="EH92">
        <v>165.60027993846001</v>
      </c>
      <c r="EI92">
        <v>175.388491338541</v>
      </c>
      <c r="EJ92">
        <v>185.35526667082701</v>
      </c>
      <c r="EK92">
        <v>195.431891507214</v>
      </c>
      <c r="EL92" s="5">
        <v>205.54239710877101</v>
      </c>
      <c r="EN92" s="13">
        <v>12600</v>
      </c>
      <c r="EO92">
        <v>113.780799272409</v>
      </c>
      <c r="EP92">
        <v>121.474025069921</v>
      </c>
      <c r="EQ92">
        <v>129.61841848669599</v>
      </c>
      <c r="ER92">
        <v>138.20049056460101</v>
      </c>
      <c r="ES92">
        <v>147.20066965960399</v>
      </c>
      <c r="ET92">
        <v>156.59401387211699</v>
      </c>
      <c r="EU92">
        <v>166.293668139901</v>
      </c>
      <c r="EV92">
        <v>176.154106020873</v>
      </c>
      <c r="EW92">
        <v>186.20767133854</v>
      </c>
      <c r="EX92">
        <v>196.38825790584499</v>
      </c>
      <c r="EY92" s="5">
        <v>206.62280603548601</v>
      </c>
    </row>
    <row r="93" spans="1:155" x14ac:dyDescent="0.25">
      <c r="A93" s="13">
        <v>14000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5">
        <v>0</v>
      </c>
      <c r="N93" s="13">
        <v>14000</v>
      </c>
      <c r="O93">
        <v>77.815276476399305</v>
      </c>
      <c r="P93">
        <v>83.035227953203105</v>
      </c>
      <c r="Q93">
        <v>88.422401350796804</v>
      </c>
      <c r="R93">
        <v>93.935221218327897</v>
      </c>
      <c r="S93">
        <v>99.525383359688703</v>
      </c>
      <c r="T93">
        <v>105.13917285350099</v>
      </c>
      <c r="U93">
        <v>110.719002657167</v>
      </c>
      <c r="V93">
        <v>116.06514696073501</v>
      </c>
      <c r="W93">
        <v>121.105290537664</v>
      </c>
      <c r="X93">
        <v>125.830770658951</v>
      </c>
      <c r="Y93" s="5">
        <v>130.16815873654099</v>
      </c>
      <c r="AA93" s="13">
        <v>14000</v>
      </c>
      <c r="AB93">
        <v>86.193999352569605</v>
      </c>
      <c r="AC93">
        <v>92.067670310301295</v>
      </c>
      <c r="AD93">
        <v>98.175880630189994</v>
      </c>
      <c r="AE93">
        <v>104.481273067773</v>
      </c>
      <c r="AF93">
        <v>110.93915144607</v>
      </c>
      <c r="AG93">
        <v>117.49860142881001</v>
      </c>
      <c r="AH93">
        <v>124.103832272847</v>
      </c>
      <c r="AI93">
        <v>130.54599888241501</v>
      </c>
      <c r="AJ93">
        <v>136.745585160113</v>
      </c>
      <c r="AK93">
        <v>142.69270425418</v>
      </c>
      <c r="AL93" s="5">
        <v>148.30430077578899</v>
      </c>
      <c r="AN93" s="13">
        <v>14000</v>
      </c>
      <c r="AO93">
        <v>93.535245042457205</v>
      </c>
      <c r="AP93">
        <v>99.977825929917501</v>
      </c>
      <c r="AQ93">
        <v>106.718989499133</v>
      </c>
      <c r="AR93">
        <v>113.72676290554899</v>
      </c>
      <c r="AS93">
        <v>120.961679280279</v>
      </c>
      <c r="AT93">
        <v>128.37775241114301</v>
      </c>
      <c r="AU93">
        <v>135.92366032516799</v>
      </c>
      <c r="AV93">
        <v>143.38631806202699</v>
      </c>
      <c r="AW93">
        <v>150.684734846167</v>
      </c>
      <c r="AX93">
        <v>157.81058580904499</v>
      </c>
      <c r="AY93" s="5">
        <v>164.67614896891399</v>
      </c>
      <c r="BA93" s="13">
        <v>14000</v>
      </c>
      <c r="BB93">
        <v>99.616867970431102</v>
      </c>
      <c r="BC93">
        <v>106.516186270115</v>
      </c>
      <c r="BD93">
        <v>113.768480782042</v>
      </c>
      <c r="BE93">
        <v>121.347134708618</v>
      </c>
      <c r="BF93">
        <v>129.21819320776899</v>
      </c>
      <c r="BG93">
        <v>137.34125674819299</v>
      </c>
      <c r="BH93">
        <v>145.67057071690101</v>
      </c>
      <c r="BI93">
        <v>153.994132719372</v>
      </c>
      <c r="BJ93">
        <v>162.233430567086</v>
      </c>
      <c r="BK93">
        <v>170.383257553193</v>
      </c>
      <c r="BL93" s="5">
        <v>178.355731356864</v>
      </c>
      <c r="BN93" s="13">
        <v>14000</v>
      </c>
      <c r="BO93">
        <v>105.138558781569</v>
      </c>
      <c r="BP93">
        <v>112.377598798623</v>
      </c>
      <c r="BQ93">
        <v>120.00859012124501</v>
      </c>
      <c r="BR93">
        <v>128.00952676162399</v>
      </c>
      <c r="BS93">
        <v>136.35132694421699</v>
      </c>
      <c r="BT93">
        <v>144.99862735296799</v>
      </c>
      <c r="BU93">
        <v>153.91076019307201</v>
      </c>
      <c r="BV93">
        <v>162.833779735397</v>
      </c>
      <c r="BW93">
        <v>171.778164706089</v>
      </c>
      <c r="BX93">
        <v>180.70134974180399</v>
      </c>
      <c r="BY93" s="5">
        <v>189.51684447804101</v>
      </c>
      <c r="CA93" s="13">
        <v>14000</v>
      </c>
      <c r="CB93">
        <v>109.60570546730401</v>
      </c>
      <c r="CC93">
        <v>117.07786736869799</v>
      </c>
      <c r="CD93">
        <v>124.970274255905</v>
      </c>
      <c r="CE93">
        <v>133.26501500975499</v>
      </c>
      <c r="CF93">
        <v>141.937552147693</v>
      </c>
      <c r="CG93">
        <v>150.95731517555399</v>
      </c>
      <c r="CH93">
        <v>160.26844731274701</v>
      </c>
      <c r="CI93">
        <v>169.620116691379</v>
      </c>
      <c r="CJ93">
        <v>179.087237638836</v>
      </c>
      <c r="CK93">
        <v>188.59380838765301</v>
      </c>
      <c r="CL93" s="5">
        <v>198.05667998015701</v>
      </c>
      <c r="CN93" s="13">
        <v>14000</v>
      </c>
      <c r="CO93">
        <v>112.89893366286501</v>
      </c>
      <c r="CP93">
        <v>120.519388711145</v>
      </c>
      <c r="CQ93">
        <v>128.58059191810301</v>
      </c>
      <c r="CR93">
        <v>137.068159536455</v>
      </c>
      <c r="CS93">
        <v>145.961543865039</v>
      </c>
      <c r="CT93">
        <v>155.234722632147</v>
      </c>
      <c r="CU93">
        <v>164.78095983848999</v>
      </c>
      <c r="CV93">
        <v>174.46575178088301</v>
      </c>
      <c r="CW93">
        <v>184.31618032967401</v>
      </c>
      <c r="CX93">
        <v>194.262054705091</v>
      </c>
      <c r="CY93" s="5">
        <v>204.22576646692201</v>
      </c>
      <c r="DA93" s="13">
        <v>14000</v>
      </c>
      <c r="DB93">
        <v>113.51728112595799</v>
      </c>
      <c r="DC93">
        <v>121.170377384124</v>
      </c>
      <c r="DD93">
        <v>129.269342125854</v>
      </c>
      <c r="DE93">
        <v>137.80049892235201</v>
      </c>
      <c r="DF93">
        <v>146.744107616397</v>
      </c>
      <c r="DG93">
        <v>156.075059835823</v>
      </c>
      <c r="DH93">
        <v>165.69321389088699</v>
      </c>
      <c r="DI93">
        <v>175.47242813306701</v>
      </c>
      <c r="DJ93">
        <v>185.436135870556</v>
      </c>
      <c r="DK93">
        <v>195.517479191631</v>
      </c>
      <c r="DL93" s="5">
        <v>205.64255131683399</v>
      </c>
      <c r="DN93" s="13">
        <v>14000</v>
      </c>
      <c r="DO93">
        <v>114.046008166307</v>
      </c>
      <c r="DP93">
        <v>121.726953826859</v>
      </c>
      <c r="DQ93">
        <v>129.858171437572</v>
      </c>
      <c r="DR93">
        <v>138.42659432498701</v>
      </c>
      <c r="DS93">
        <v>147.41317978987499</v>
      </c>
      <c r="DT93">
        <v>156.79361040964</v>
      </c>
      <c r="DU93">
        <v>166.47344619220601</v>
      </c>
      <c r="DV93">
        <v>176.333792289217</v>
      </c>
      <c r="DW93">
        <v>186.394966667098</v>
      </c>
      <c r="DX93">
        <v>196.59304730854501</v>
      </c>
      <c r="DY93" s="5">
        <v>206.85741174966199</v>
      </c>
      <c r="EA93" s="13">
        <v>14000</v>
      </c>
      <c r="EB93">
        <v>114.503283709855</v>
      </c>
      <c r="EC93">
        <v>122.20827008812699</v>
      </c>
      <c r="ED93">
        <v>130.36735561180899</v>
      </c>
      <c r="EE93">
        <v>138.96800463742301</v>
      </c>
      <c r="EF93">
        <v>147.991782846712</v>
      </c>
      <c r="EG93">
        <v>157.41506396737</v>
      </c>
      <c r="EH93">
        <v>167.14838617270999</v>
      </c>
      <c r="EI93">
        <v>177.07919423300001</v>
      </c>
      <c r="EJ93">
        <v>187.225115532003</v>
      </c>
      <c r="EK93">
        <v>197.52483201739699</v>
      </c>
      <c r="EL93" s="5">
        <v>207.910651768294</v>
      </c>
      <c r="EN93" s="13">
        <v>14000</v>
      </c>
      <c r="EO93">
        <v>114.902675949371</v>
      </c>
      <c r="EP93">
        <v>122.628625735798</v>
      </c>
      <c r="EQ93">
        <v>130.81203169707999</v>
      </c>
      <c r="ER93">
        <v>139.44082478659899</v>
      </c>
      <c r="ES93">
        <v>148.497105988431</v>
      </c>
      <c r="ET93">
        <v>157.957858086171</v>
      </c>
      <c r="EU93">
        <v>167.738002958122</v>
      </c>
      <c r="EV93">
        <v>177.73057741583301</v>
      </c>
      <c r="EW93">
        <v>187.95086200492801</v>
      </c>
      <c r="EX93">
        <v>198.33986276245901</v>
      </c>
      <c r="EY93" s="5">
        <v>208.83251668342601</v>
      </c>
    </row>
    <row r="94" spans="1:155" x14ac:dyDescent="0.25">
      <c r="A94" s="13"/>
      <c r="L94" s="5"/>
      <c r="N94" s="13"/>
      <c r="Y94" s="5"/>
      <c r="AA94" s="13"/>
      <c r="AL94" s="5"/>
      <c r="AN94" s="13"/>
      <c r="AY94" s="5"/>
      <c r="BA94" s="13"/>
      <c r="BL94" s="5"/>
      <c r="BN94" s="13"/>
      <c r="BY94" s="5"/>
      <c r="CA94" s="13"/>
      <c r="CL94" s="5"/>
      <c r="CN94" s="13"/>
      <c r="CY94" s="5"/>
      <c r="DA94" s="13"/>
      <c r="DL94" s="5"/>
      <c r="DN94" s="13"/>
      <c r="DY94" s="5"/>
      <c r="EA94" s="13"/>
      <c r="EL94" s="5"/>
      <c r="EN94" s="13"/>
      <c r="EY94" s="5"/>
    </row>
    <row r="95" spans="1:155" x14ac:dyDescent="0.25">
      <c r="A95" s="13"/>
      <c r="L95" s="5"/>
      <c r="N95" s="13"/>
      <c r="Y95" s="5"/>
      <c r="AA95" s="13"/>
      <c r="AL95" s="5"/>
      <c r="AN95" s="13"/>
      <c r="AY95" s="5"/>
      <c r="BA95" s="13"/>
      <c r="BL95" s="5"/>
      <c r="BN95" s="13"/>
      <c r="BY95" s="5"/>
      <c r="CA95" s="13"/>
      <c r="CL95" s="5"/>
      <c r="CN95" s="13"/>
      <c r="CY95" s="5"/>
      <c r="DA95" s="13"/>
      <c r="DL95" s="5"/>
      <c r="DN95" s="13"/>
      <c r="DY95" s="5"/>
      <c r="EA95" s="13"/>
      <c r="EL95" s="5"/>
      <c r="EN95" s="13"/>
      <c r="EY95" s="5"/>
    </row>
    <row r="96" spans="1:155" x14ac:dyDescent="0.25">
      <c r="A96" s="13" t="s">
        <v>253</v>
      </c>
      <c r="B96">
        <v>0</v>
      </c>
      <c r="C96">
        <v>0.09</v>
      </c>
      <c r="D96">
        <v>0.18</v>
      </c>
      <c r="E96">
        <v>0.27</v>
      </c>
      <c r="F96">
        <v>0.36</v>
      </c>
      <c r="G96">
        <v>0.45</v>
      </c>
      <c r="H96">
        <v>0.54</v>
      </c>
      <c r="I96">
        <v>0.63</v>
      </c>
      <c r="J96">
        <v>0.72</v>
      </c>
      <c r="K96">
        <v>0.80999999999999905</v>
      </c>
      <c r="L96" s="5">
        <v>0.9</v>
      </c>
      <c r="N96" s="13" t="s">
        <v>253</v>
      </c>
      <c r="O96">
        <v>0</v>
      </c>
      <c r="P96">
        <v>0.09</v>
      </c>
      <c r="Q96">
        <v>0.18</v>
      </c>
      <c r="R96">
        <v>0.27</v>
      </c>
      <c r="S96">
        <v>0.36</v>
      </c>
      <c r="T96">
        <v>0.45</v>
      </c>
      <c r="U96">
        <v>0.54</v>
      </c>
      <c r="V96">
        <v>0.63</v>
      </c>
      <c r="W96">
        <v>0.72</v>
      </c>
      <c r="X96">
        <v>0.80999999999999905</v>
      </c>
      <c r="Y96" s="5">
        <v>0.9</v>
      </c>
      <c r="AA96" s="13" t="s">
        <v>253</v>
      </c>
      <c r="AB96">
        <v>0</v>
      </c>
      <c r="AC96">
        <v>0.09</v>
      </c>
      <c r="AD96">
        <v>0.18</v>
      </c>
      <c r="AE96">
        <v>0.27</v>
      </c>
      <c r="AF96">
        <v>0.36</v>
      </c>
      <c r="AG96">
        <v>0.45</v>
      </c>
      <c r="AH96">
        <v>0.54</v>
      </c>
      <c r="AI96">
        <v>0.63</v>
      </c>
      <c r="AJ96">
        <v>0.72</v>
      </c>
      <c r="AK96">
        <v>0.80999999999999905</v>
      </c>
      <c r="AL96" s="5">
        <v>0.9</v>
      </c>
      <c r="AN96" s="13" t="s">
        <v>253</v>
      </c>
      <c r="AO96">
        <v>0</v>
      </c>
      <c r="AP96">
        <v>0.09</v>
      </c>
      <c r="AQ96">
        <v>0.18</v>
      </c>
      <c r="AR96">
        <v>0.27</v>
      </c>
      <c r="AS96">
        <v>0.36</v>
      </c>
      <c r="AT96">
        <v>0.45</v>
      </c>
      <c r="AU96">
        <v>0.54</v>
      </c>
      <c r="AV96">
        <v>0.63</v>
      </c>
      <c r="AW96">
        <v>0.72</v>
      </c>
      <c r="AX96">
        <v>0.80999999999999905</v>
      </c>
      <c r="AY96" s="5">
        <v>0.9</v>
      </c>
      <c r="BA96" s="13" t="s">
        <v>253</v>
      </c>
      <c r="BB96">
        <v>0</v>
      </c>
      <c r="BC96">
        <v>0.09</v>
      </c>
      <c r="BD96">
        <v>0.18</v>
      </c>
      <c r="BE96">
        <v>0.27</v>
      </c>
      <c r="BF96">
        <v>0.36</v>
      </c>
      <c r="BG96">
        <v>0.45</v>
      </c>
      <c r="BH96">
        <v>0.54</v>
      </c>
      <c r="BI96">
        <v>0.63</v>
      </c>
      <c r="BJ96">
        <v>0.72</v>
      </c>
      <c r="BK96">
        <v>0.80999999999999905</v>
      </c>
      <c r="BL96" s="5">
        <v>0.9</v>
      </c>
      <c r="BN96" s="13" t="s">
        <v>253</v>
      </c>
      <c r="BO96">
        <v>0</v>
      </c>
      <c r="BP96">
        <v>0.09</v>
      </c>
      <c r="BQ96">
        <v>0.18</v>
      </c>
      <c r="BR96">
        <v>0.27</v>
      </c>
      <c r="BS96">
        <v>0.36</v>
      </c>
      <c r="BT96">
        <v>0.45</v>
      </c>
      <c r="BU96">
        <v>0.54</v>
      </c>
      <c r="BV96">
        <v>0.63</v>
      </c>
      <c r="BW96">
        <v>0.72</v>
      </c>
      <c r="BX96">
        <v>0.80999999999999905</v>
      </c>
      <c r="BY96" s="5">
        <v>0.9</v>
      </c>
      <c r="CA96" s="13" t="s">
        <v>253</v>
      </c>
      <c r="CB96">
        <v>0</v>
      </c>
      <c r="CC96">
        <v>0.09</v>
      </c>
      <c r="CD96">
        <v>0.18</v>
      </c>
      <c r="CE96">
        <v>0.27</v>
      </c>
      <c r="CF96">
        <v>0.36</v>
      </c>
      <c r="CG96">
        <v>0.45</v>
      </c>
      <c r="CH96">
        <v>0.54</v>
      </c>
      <c r="CI96">
        <v>0.63</v>
      </c>
      <c r="CJ96">
        <v>0.72</v>
      </c>
      <c r="CK96">
        <v>0.80999999999999905</v>
      </c>
      <c r="CL96" s="5">
        <v>0.9</v>
      </c>
      <c r="CN96" s="13" t="s">
        <v>253</v>
      </c>
      <c r="CO96">
        <v>0</v>
      </c>
      <c r="CP96">
        <v>0.09</v>
      </c>
      <c r="CQ96">
        <v>0.18</v>
      </c>
      <c r="CR96">
        <v>0.27</v>
      </c>
      <c r="CS96">
        <v>0.36</v>
      </c>
      <c r="CT96">
        <v>0.45</v>
      </c>
      <c r="CU96">
        <v>0.54</v>
      </c>
      <c r="CV96">
        <v>0.63</v>
      </c>
      <c r="CW96">
        <v>0.72</v>
      </c>
      <c r="CX96">
        <v>0.80999999999999905</v>
      </c>
      <c r="CY96" s="5">
        <v>0.9</v>
      </c>
      <c r="DA96" s="13" t="s">
        <v>253</v>
      </c>
      <c r="DB96">
        <v>0</v>
      </c>
      <c r="DC96">
        <v>0.09</v>
      </c>
      <c r="DD96">
        <v>0.18</v>
      </c>
      <c r="DE96">
        <v>0.27</v>
      </c>
      <c r="DF96">
        <v>0.36</v>
      </c>
      <c r="DG96">
        <v>0.45</v>
      </c>
      <c r="DH96">
        <v>0.54</v>
      </c>
      <c r="DI96">
        <v>0.63</v>
      </c>
      <c r="DJ96">
        <v>0.72</v>
      </c>
      <c r="DK96">
        <v>0.80999999999999905</v>
      </c>
      <c r="DL96" s="5">
        <v>0.9</v>
      </c>
      <c r="DN96" s="13" t="s">
        <v>253</v>
      </c>
      <c r="DO96">
        <v>0</v>
      </c>
      <c r="DP96">
        <v>0.09</v>
      </c>
      <c r="DQ96">
        <v>0.18</v>
      </c>
      <c r="DR96">
        <v>0.27</v>
      </c>
      <c r="DS96">
        <v>0.36</v>
      </c>
      <c r="DT96">
        <v>0.45</v>
      </c>
      <c r="DU96">
        <v>0.54</v>
      </c>
      <c r="DV96">
        <v>0.63</v>
      </c>
      <c r="DW96">
        <v>0.72</v>
      </c>
      <c r="DX96">
        <v>0.80999999999999905</v>
      </c>
      <c r="DY96" s="5">
        <v>0.9</v>
      </c>
      <c r="EA96" s="13" t="s">
        <v>253</v>
      </c>
      <c r="EB96">
        <v>0</v>
      </c>
      <c r="EC96">
        <v>0.09</v>
      </c>
      <c r="ED96">
        <v>0.18</v>
      </c>
      <c r="EE96">
        <v>0.27</v>
      </c>
      <c r="EF96">
        <v>0.36</v>
      </c>
      <c r="EG96">
        <v>0.45</v>
      </c>
      <c r="EH96">
        <v>0.54</v>
      </c>
      <c r="EI96">
        <v>0.63</v>
      </c>
      <c r="EJ96">
        <v>0.72</v>
      </c>
      <c r="EK96">
        <v>0.80999999999999905</v>
      </c>
      <c r="EL96" s="5">
        <v>0.9</v>
      </c>
      <c r="EN96" s="13" t="s">
        <v>253</v>
      </c>
      <c r="EO96">
        <v>0</v>
      </c>
      <c r="EP96">
        <v>0.09</v>
      </c>
      <c r="EQ96">
        <v>0.18</v>
      </c>
      <c r="ER96">
        <v>0.27</v>
      </c>
      <c r="ES96">
        <v>0.36</v>
      </c>
      <c r="ET96">
        <v>0.45</v>
      </c>
      <c r="EU96">
        <v>0.54</v>
      </c>
      <c r="EV96">
        <v>0.63</v>
      </c>
      <c r="EW96">
        <v>0.72</v>
      </c>
      <c r="EX96">
        <v>0.80999999999999905</v>
      </c>
      <c r="EY96" s="5">
        <v>0.9</v>
      </c>
    </row>
    <row r="97" spans="1:155" x14ac:dyDescent="0.25">
      <c r="A97" s="13">
        <v>0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5">
        <v>0</v>
      </c>
      <c r="N97" s="13">
        <v>0</v>
      </c>
      <c r="O97">
        <v>45.293870088769303</v>
      </c>
      <c r="P97">
        <v>48.976904066457699</v>
      </c>
      <c r="Q97">
        <v>52.744406229675903</v>
      </c>
      <c r="R97">
        <v>56.540712187635698</v>
      </c>
      <c r="S97">
        <v>60.304164719403097</v>
      </c>
      <c r="T97">
        <v>63.970352689809502</v>
      </c>
      <c r="U97">
        <v>67.475407604390995</v>
      </c>
      <c r="V97">
        <v>70.759004456313605</v>
      </c>
      <c r="W97">
        <v>73.766854391949295</v>
      </c>
      <c r="X97">
        <v>76.006458166146601</v>
      </c>
      <c r="Y97" s="5">
        <v>77.528650044505099</v>
      </c>
      <c r="AA97" s="13">
        <v>0</v>
      </c>
      <c r="AB97">
        <v>54.3047663619015</v>
      </c>
      <c r="AC97">
        <v>58.816471849247002</v>
      </c>
      <c r="AD97">
        <v>63.478149275836898</v>
      </c>
      <c r="AE97">
        <v>68.231404686340994</v>
      </c>
      <c r="AF97">
        <v>73.009470600434199</v>
      </c>
      <c r="AG97">
        <v>77.740395728944605</v>
      </c>
      <c r="AH97">
        <v>82.350449900129604</v>
      </c>
      <c r="AI97">
        <v>86.767373020231403</v>
      </c>
      <c r="AJ97">
        <v>90.923226686718706</v>
      </c>
      <c r="AK97">
        <v>94.175649039286498</v>
      </c>
      <c r="AL97" s="5">
        <v>96.5644840138566</v>
      </c>
      <c r="AN97" s="13">
        <v>0</v>
      </c>
      <c r="AO97">
        <v>63.552929611247002</v>
      </c>
      <c r="AP97">
        <v>68.919140921241194</v>
      </c>
      <c r="AQ97">
        <v>74.513873514718895</v>
      </c>
      <c r="AR97">
        <v>80.279582134606699</v>
      </c>
      <c r="AS97">
        <v>86.148312543520703</v>
      </c>
      <c r="AT97">
        <v>92.044668677490193</v>
      </c>
      <c r="AU97">
        <v>97.889107836374905</v>
      </c>
      <c r="AV97">
        <v>103.60119201702101</v>
      </c>
      <c r="AW97">
        <v>109.102542983643</v>
      </c>
      <c r="AX97">
        <v>113.580262229621</v>
      </c>
      <c r="AY97" s="5">
        <v>117.06116473113499</v>
      </c>
      <c r="BA97" s="13">
        <v>0</v>
      </c>
      <c r="BB97">
        <v>72.432651685944293</v>
      </c>
      <c r="BC97">
        <v>78.601727296115797</v>
      </c>
      <c r="BD97">
        <v>85.081419687793399</v>
      </c>
      <c r="BE97">
        <v>91.818472586041196</v>
      </c>
      <c r="BF97">
        <v>98.746475726774506</v>
      </c>
      <c r="BG97">
        <v>105.78784347461</v>
      </c>
      <c r="BH97">
        <v>112.86457274632799</v>
      </c>
      <c r="BI97">
        <v>119.893265503984</v>
      </c>
      <c r="BJ97">
        <v>126.79049035714399</v>
      </c>
      <c r="BK97">
        <v>132.578285090831</v>
      </c>
      <c r="BL97" s="5">
        <v>137.27006764534599</v>
      </c>
      <c r="BN97" s="13">
        <v>0</v>
      </c>
      <c r="BO97">
        <v>81.5843881940107</v>
      </c>
      <c r="BP97">
        <v>88.481723354720202</v>
      </c>
      <c r="BQ97">
        <v>95.755115211664801</v>
      </c>
      <c r="BR97">
        <v>103.35484403251201</v>
      </c>
      <c r="BS97">
        <v>111.21869078340799</v>
      </c>
      <c r="BT97">
        <v>119.274321022073</v>
      </c>
      <c r="BU97">
        <v>127.44207278196799</v>
      </c>
      <c r="BV97">
        <v>135.637798823781</v>
      </c>
      <c r="BW97">
        <v>143.77551396070601</v>
      </c>
      <c r="BX97">
        <v>150.57112571270901</v>
      </c>
      <c r="BY97" s="5">
        <v>156.309977068081</v>
      </c>
      <c r="CA97" s="13">
        <v>0</v>
      </c>
      <c r="CB97">
        <v>90.482430101872694</v>
      </c>
      <c r="CC97">
        <v>98.0393527562223</v>
      </c>
      <c r="CD97">
        <v>106.02715673453</v>
      </c>
      <c r="CE97">
        <v>114.399032224986</v>
      </c>
      <c r="CF97">
        <v>123.09572274921599</v>
      </c>
      <c r="CG97">
        <v>132.04768626523401</v>
      </c>
      <c r="CH97">
        <v>141.177511695471</v>
      </c>
      <c r="CI97">
        <v>150.402314504408</v>
      </c>
      <c r="CJ97">
        <v>159.635933991088</v>
      </c>
      <c r="CK97">
        <v>167.192530195861</v>
      </c>
      <c r="CL97" s="5">
        <v>173.878297404883</v>
      </c>
      <c r="CN97" s="13">
        <v>0</v>
      </c>
      <c r="CO97">
        <v>172.57855621328201</v>
      </c>
      <c r="CP97">
        <v>191.848090750952</v>
      </c>
      <c r="CQ97">
        <v>213.02124086465599</v>
      </c>
      <c r="CR97">
        <v>236.00748452678599</v>
      </c>
      <c r="CS97">
        <v>260.670951419321</v>
      </c>
      <c r="CT97">
        <v>144.63082426502899</v>
      </c>
      <c r="CU97">
        <v>154.33604880827599</v>
      </c>
      <c r="CV97">
        <v>164.30116611603901</v>
      </c>
      <c r="CW97">
        <v>174.22232903892001</v>
      </c>
      <c r="CX97">
        <v>182.48595154128799</v>
      </c>
      <c r="CY97" s="5">
        <v>189.97722032182401</v>
      </c>
      <c r="DA97" s="13">
        <v>0</v>
      </c>
      <c r="DB97">
        <v>172.57855621328201</v>
      </c>
      <c r="DC97">
        <v>191.848090750952</v>
      </c>
      <c r="DD97">
        <v>213.02124086465599</v>
      </c>
      <c r="DE97">
        <v>236.00748452678599</v>
      </c>
      <c r="DF97">
        <v>260.670951419321</v>
      </c>
      <c r="DG97">
        <v>146.67952183951601</v>
      </c>
      <c r="DH97">
        <v>156.572903111242</v>
      </c>
      <c r="DI97">
        <v>166.74477479563399</v>
      </c>
      <c r="DJ97">
        <v>176.90598525078099</v>
      </c>
      <c r="DK97">
        <v>185.525863944614</v>
      </c>
      <c r="DL97" s="5">
        <v>193.431585421401</v>
      </c>
      <c r="DN97" s="13">
        <v>0</v>
      </c>
      <c r="DO97">
        <v>172.57855621328201</v>
      </c>
      <c r="DP97">
        <v>191.848090750952</v>
      </c>
      <c r="DQ97">
        <v>213.02124086465599</v>
      </c>
      <c r="DR97">
        <v>236.00748452678599</v>
      </c>
      <c r="DS97">
        <v>260.670951419321</v>
      </c>
      <c r="DT97">
        <v>148.46154763781601</v>
      </c>
      <c r="DU97">
        <v>158.519780456349</v>
      </c>
      <c r="DV97">
        <v>168.873074708318</v>
      </c>
      <c r="DW97">
        <v>179.24557859471901</v>
      </c>
      <c r="DX97">
        <v>188.181896298548</v>
      </c>
      <c r="DY97" s="5">
        <v>196.457875186883</v>
      </c>
      <c r="EA97" s="13">
        <v>0</v>
      </c>
      <c r="EB97">
        <v>172.57855621328201</v>
      </c>
      <c r="EC97">
        <v>191.848090750952</v>
      </c>
      <c r="ED97">
        <v>213.02124086465599</v>
      </c>
      <c r="EE97">
        <v>236.00748452678599</v>
      </c>
      <c r="EF97">
        <v>260.670951419321</v>
      </c>
      <c r="EG97">
        <v>150.02586908366499</v>
      </c>
      <c r="EH97">
        <v>160.22972864710499</v>
      </c>
      <c r="EI97">
        <v>170.74350143154399</v>
      </c>
      <c r="EJ97">
        <v>181.30341003038299</v>
      </c>
      <c r="EK97">
        <v>190.52257875946</v>
      </c>
      <c r="EL97" s="5">
        <v>199.13116798349199</v>
      </c>
      <c r="EN97" s="13">
        <v>0</v>
      </c>
      <c r="EO97">
        <v>172.57855621328201</v>
      </c>
      <c r="EP97">
        <v>191.848090750952</v>
      </c>
      <c r="EQ97">
        <v>213.02124086465599</v>
      </c>
      <c r="ER97">
        <v>236.00748452678599</v>
      </c>
      <c r="ES97">
        <v>260.670951419321</v>
      </c>
      <c r="ET97">
        <v>151.410139823853</v>
      </c>
      <c r="EU97">
        <v>161.74358122663199</v>
      </c>
      <c r="EV97">
        <v>172.40031828086799</v>
      </c>
      <c r="EW97">
        <v>183.12757152768</v>
      </c>
      <c r="EX97">
        <v>192.60101944602101</v>
      </c>
      <c r="EY97" s="5">
        <v>201.50992626465899</v>
      </c>
    </row>
    <row r="98" spans="1:155" x14ac:dyDescent="0.25">
      <c r="A98" s="13">
        <v>1400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5">
        <v>0</v>
      </c>
      <c r="N98" s="13">
        <v>1400</v>
      </c>
      <c r="O98">
        <v>47.916325394808197</v>
      </c>
      <c r="P98">
        <v>51.732212618502601</v>
      </c>
      <c r="Q98">
        <v>55.636025578424999</v>
      </c>
      <c r="R98">
        <v>59.572723825445699</v>
      </c>
      <c r="S98">
        <v>63.481164267417299</v>
      </c>
      <c r="T98">
        <v>67.297149798266304</v>
      </c>
      <c r="U98">
        <v>70.956572986554804</v>
      </c>
      <c r="V98">
        <v>74.398325265072401</v>
      </c>
      <c r="W98">
        <v>77.566764221740002</v>
      </c>
      <c r="X98">
        <v>79.8981121539139</v>
      </c>
      <c r="Y98" s="5">
        <v>81.602413042628299</v>
      </c>
      <c r="AA98" s="13">
        <v>1400</v>
      </c>
      <c r="AB98">
        <v>57.070201588423302</v>
      </c>
      <c r="AC98">
        <v>61.711810731917801</v>
      </c>
      <c r="AD98">
        <v>66.507828885555099</v>
      </c>
      <c r="AE98">
        <v>71.4012559137187</v>
      </c>
      <c r="AF98">
        <v>76.326746507345106</v>
      </c>
      <c r="AG98">
        <v>81.213561410451206</v>
      </c>
      <c r="AH98">
        <v>85.988753800829201</v>
      </c>
      <c r="AI98">
        <v>90.580251411208096</v>
      </c>
      <c r="AJ98">
        <v>94.919606370250307</v>
      </c>
      <c r="AK98">
        <v>98.282164123096905</v>
      </c>
      <c r="AL98" s="5">
        <v>100.911940777467</v>
      </c>
      <c r="AN98" s="13">
        <v>1400</v>
      </c>
      <c r="AO98">
        <v>66.336827961077105</v>
      </c>
      <c r="AP98">
        <v>71.817389658050303</v>
      </c>
      <c r="AQ98">
        <v>77.530634865369294</v>
      </c>
      <c r="AR98">
        <v>83.421115424924693</v>
      </c>
      <c r="AS98">
        <v>89.423200779984001</v>
      </c>
      <c r="AT98">
        <v>95.463784573810898</v>
      </c>
      <c r="AU98">
        <v>101.46531895035299</v>
      </c>
      <c r="AV98">
        <v>107.348840661813</v>
      </c>
      <c r="AW98">
        <v>113.036755402943</v>
      </c>
      <c r="AX98">
        <v>117.62584476539899</v>
      </c>
      <c r="AY98" s="5">
        <v>121.39862920225499</v>
      </c>
      <c r="BA98" s="13">
        <v>1400</v>
      </c>
      <c r="BB98">
        <v>75.116352260426495</v>
      </c>
      <c r="BC98">
        <v>81.373839144621101</v>
      </c>
      <c r="BD98">
        <v>87.943534003781295</v>
      </c>
      <c r="BE98">
        <v>94.774256376537394</v>
      </c>
      <c r="BF98">
        <v>101.803510713552</v>
      </c>
      <c r="BG98">
        <v>108.959919439893</v>
      </c>
      <c r="BH98">
        <v>116.16602312125799</v>
      </c>
      <c r="BI98">
        <v>123.341117995758</v>
      </c>
      <c r="BJ98">
        <v>130.40389674449199</v>
      </c>
      <c r="BK98">
        <v>136.283192125764</v>
      </c>
      <c r="BL98" s="5">
        <v>141.29844713638599</v>
      </c>
      <c r="BN98" s="13">
        <v>1400</v>
      </c>
      <c r="BO98">
        <v>84.0704859514276</v>
      </c>
      <c r="BP98">
        <v>91.022168625224694</v>
      </c>
      <c r="BQ98">
        <v>98.350800809703799</v>
      </c>
      <c r="BR98">
        <v>106.009704989968</v>
      </c>
      <c r="BS98">
        <v>113.940282027291</v>
      </c>
      <c r="BT98">
        <v>122.07414051079</v>
      </c>
      <c r="BU98">
        <v>130.33560656782299</v>
      </c>
      <c r="BV98">
        <v>138.64430221647601</v>
      </c>
      <c r="BW98">
        <v>146.917564950214</v>
      </c>
      <c r="BX98">
        <v>153.77935042144901</v>
      </c>
      <c r="BY98" s="5">
        <v>159.85668670732301</v>
      </c>
      <c r="CA98" s="13">
        <v>1400</v>
      </c>
      <c r="CB98">
        <v>92.622379981274705</v>
      </c>
      <c r="CC98">
        <v>100.186706070968</v>
      </c>
      <c r="CD98">
        <v>108.181571488561</v>
      </c>
      <c r="CE98">
        <v>116.56399870177999</v>
      </c>
      <c r="CF98">
        <v>125.279072930596</v>
      </c>
      <c r="CG98">
        <v>134.26185299879501</v>
      </c>
      <c r="CH98">
        <v>143.43956748708001</v>
      </c>
      <c r="CI98">
        <v>152.73382422152699</v>
      </c>
      <c r="CJ98">
        <v>161.92808998256999</v>
      </c>
      <c r="CK98">
        <v>169.68807094967801</v>
      </c>
      <c r="CL98" s="5">
        <v>176.73918791850301</v>
      </c>
      <c r="CN98" s="13">
        <v>1400</v>
      </c>
      <c r="CO98">
        <v>172.57855621328201</v>
      </c>
      <c r="CP98">
        <v>191.573000316877</v>
      </c>
      <c r="CQ98">
        <v>212.42056978286399</v>
      </c>
      <c r="CR98">
        <v>126.82584678361</v>
      </c>
      <c r="CS98">
        <v>136.03516350797699</v>
      </c>
      <c r="CT98">
        <v>145.620724373831</v>
      </c>
      <c r="CU98">
        <v>155.48950682396099</v>
      </c>
      <c r="CV98">
        <v>165.56149072582801</v>
      </c>
      <c r="CW98">
        <v>175.38561644700599</v>
      </c>
      <c r="CX98">
        <v>183.95134104723101</v>
      </c>
      <c r="CY98" s="5">
        <v>191.84120239888</v>
      </c>
      <c r="DA98" s="13">
        <v>1400</v>
      </c>
      <c r="DB98">
        <v>172.57855621328201</v>
      </c>
      <c r="DC98">
        <v>191.573000316877</v>
      </c>
      <c r="DD98">
        <v>212.42056978286399</v>
      </c>
      <c r="DE98">
        <v>128.489102965131</v>
      </c>
      <c r="DF98">
        <v>137.831448407148</v>
      </c>
      <c r="DG98">
        <v>147.565160595728</v>
      </c>
      <c r="DH98">
        <v>157.60100796659199</v>
      </c>
      <c r="DI98">
        <v>167.86171285029999</v>
      </c>
      <c r="DJ98">
        <v>177.91980429443601</v>
      </c>
      <c r="DK98">
        <v>186.81681628207801</v>
      </c>
      <c r="DL98" s="5">
        <v>195.09447650859599</v>
      </c>
      <c r="DN98" s="13">
        <v>1400</v>
      </c>
      <c r="DO98">
        <v>172.57855621328201</v>
      </c>
      <c r="DP98">
        <v>191.573000316877</v>
      </c>
      <c r="DQ98">
        <v>212.42056978286399</v>
      </c>
      <c r="DR98">
        <v>129.932752129383</v>
      </c>
      <c r="DS98">
        <v>139.39089457483399</v>
      </c>
      <c r="DT98">
        <v>149.25374219969299</v>
      </c>
      <c r="DU98">
        <v>159.435471779415</v>
      </c>
      <c r="DV98">
        <v>169.86129837057501</v>
      </c>
      <c r="DW98">
        <v>180.12497344985499</v>
      </c>
      <c r="DX98">
        <v>189.315237659286</v>
      </c>
      <c r="DY98" s="5">
        <v>197.93797265136899</v>
      </c>
      <c r="EA98" s="13">
        <v>1400</v>
      </c>
      <c r="EB98">
        <v>172.57855621328201</v>
      </c>
      <c r="EC98">
        <v>191.573000316877</v>
      </c>
      <c r="ED98">
        <v>212.42056978286399</v>
      </c>
      <c r="EE98">
        <v>131.19764260723599</v>
      </c>
      <c r="EF98">
        <v>140.757501155021</v>
      </c>
      <c r="EG98">
        <v>150.73391490060899</v>
      </c>
      <c r="EH98">
        <v>161.044137499025</v>
      </c>
      <c r="EI98">
        <v>171.615654984614</v>
      </c>
      <c r="EJ98">
        <v>182.06138896883999</v>
      </c>
      <c r="EK98">
        <v>191.51299392808701</v>
      </c>
      <c r="EL98" s="5">
        <v>200.44464594848299</v>
      </c>
      <c r="EN98" s="13">
        <v>1400</v>
      </c>
      <c r="EO98">
        <v>172.57855621328201</v>
      </c>
      <c r="EP98">
        <v>191.573000316877</v>
      </c>
      <c r="EQ98">
        <v>212.42056978286399</v>
      </c>
      <c r="ER98">
        <v>132.315073467849</v>
      </c>
      <c r="ES98">
        <v>141.96499270536901</v>
      </c>
      <c r="ET98">
        <v>152.042063134334</v>
      </c>
      <c r="EU98">
        <v>162.466327342483</v>
      </c>
      <c r="EV98">
        <v>173.16734588550099</v>
      </c>
      <c r="EW98">
        <v>183.77542567239499</v>
      </c>
      <c r="EX98">
        <v>193.46135265032001</v>
      </c>
      <c r="EY98" s="5">
        <v>202.67107996507301</v>
      </c>
    </row>
    <row r="99" spans="1:155" x14ac:dyDescent="0.25">
      <c r="A99" s="13">
        <v>2800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5">
        <v>0</v>
      </c>
      <c r="N99" s="13">
        <v>2800</v>
      </c>
      <c r="O99">
        <v>50.655249619773699</v>
      </c>
      <c r="P99">
        <v>54.6058496159418</v>
      </c>
      <c r="Q99">
        <v>58.648457198066701</v>
      </c>
      <c r="R99">
        <v>62.728839568901797</v>
      </c>
      <c r="S99">
        <v>66.7865584491595</v>
      </c>
      <c r="T99">
        <v>70.757822316503393</v>
      </c>
      <c r="U99">
        <v>74.5784668371858</v>
      </c>
      <c r="V99">
        <v>78.186758514883607</v>
      </c>
      <c r="W99">
        <v>81.525821344511996</v>
      </c>
      <c r="X99">
        <v>83.964751224450694</v>
      </c>
      <c r="Y99" s="5">
        <v>85.866765957499894</v>
      </c>
      <c r="AA99" s="13">
        <v>2800</v>
      </c>
      <c r="AB99">
        <v>59.920188612644402</v>
      </c>
      <c r="AC99">
        <v>64.690795946351699</v>
      </c>
      <c r="AD99">
        <v>69.620784766992301</v>
      </c>
      <c r="AE99">
        <v>74.654734373088502</v>
      </c>
      <c r="AF99">
        <v>79.728925231255005</v>
      </c>
      <c r="AG99">
        <v>84.774052884737301</v>
      </c>
      <c r="AH99">
        <v>89.718191983487898</v>
      </c>
      <c r="AI99">
        <v>94.489702066170096</v>
      </c>
      <c r="AJ99">
        <v>99.019861523587096</v>
      </c>
      <c r="AK99">
        <v>102.50998622048201</v>
      </c>
      <c r="AL99" s="5">
        <v>105.394692290945</v>
      </c>
      <c r="AN99" s="13">
        <v>2800</v>
      </c>
      <c r="AO99">
        <v>69.167619604729495</v>
      </c>
      <c r="AP99">
        <v>74.758857040907699</v>
      </c>
      <c r="AQ99">
        <v>80.587287312792895</v>
      </c>
      <c r="AR99">
        <v>86.599703111160807</v>
      </c>
      <c r="AS99">
        <v>92.732961066385897</v>
      </c>
      <c r="AT99">
        <v>98.916437409069403</v>
      </c>
      <c r="AU99">
        <v>105.074807176977</v>
      </c>
      <c r="AV99">
        <v>111.130844888128</v>
      </c>
      <c r="AW99">
        <v>117.00803168173201</v>
      </c>
      <c r="AX99">
        <v>121.726324454625</v>
      </c>
      <c r="AY99" s="5">
        <v>125.799487593028</v>
      </c>
      <c r="BA99" s="13">
        <v>2800</v>
      </c>
      <c r="BB99">
        <v>77.806860422171795</v>
      </c>
      <c r="BC99">
        <v>84.146696699895301</v>
      </c>
      <c r="BD99">
        <v>90.801432660595395</v>
      </c>
      <c r="BE99">
        <v>97.722533244986707</v>
      </c>
      <c r="BF99">
        <v>104.85058389845</v>
      </c>
      <c r="BG99">
        <v>112.117481457</v>
      </c>
      <c r="BH99">
        <v>119.448974652941</v>
      </c>
      <c r="BI99">
        <v>126.76725875855099</v>
      </c>
      <c r="BJ99">
        <v>133.99341029712201</v>
      </c>
      <c r="BK99">
        <v>139.98200961480899</v>
      </c>
      <c r="BL99" s="5">
        <v>145.320865611622</v>
      </c>
      <c r="BN99" s="13">
        <v>2800</v>
      </c>
      <c r="BO99">
        <v>86.533541516024798</v>
      </c>
      <c r="BP99">
        <v>93.532853105893906</v>
      </c>
      <c r="BQ99">
        <v>100.90995213524</v>
      </c>
      <c r="BR99">
        <v>108.621167476854</v>
      </c>
      <c r="BS99">
        <v>116.61148818270701</v>
      </c>
      <c r="BT99">
        <v>124.816463119598</v>
      </c>
      <c r="BU99">
        <v>133.16445593105601</v>
      </c>
      <c r="BV99">
        <v>141.578977118654</v>
      </c>
      <c r="BW99">
        <v>149.864494265074</v>
      </c>
      <c r="BX99">
        <v>156.91903049257701</v>
      </c>
      <c r="BY99" s="5">
        <v>163.33492562599599</v>
      </c>
      <c r="CA99" s="13">
        <v>2800</v>
      </c>
      <c r="CB99">
        <v>94.720717453628794</v>
      </c>
      <c r="CC99">
        <v>102.28733121370399</v>
      </c>
      <c r="CD99">
        <v>110.283556884635</v>
      </c>
      <c r="CE99">
        <v>118.669974036811</v>
      </c>
      <c r="CF99">
        <v>127.395818424075</v>
      </c>
      <c r="CG99">
        <v>136.400665275373</v>
      </c>
      <c r="CH99">
        <v>145.616403868698</v>
      </c>
      <c r="CI99">
        <v>154.96924989882001</v>
      </c>
      <c r="CJ99">
        <v>164.07650042165201</v>
      </c>
      <c r="CK99">
        <v>172.09093292502499</v>
      </c>
      <c r="CL99" s="5">
        <v>179.48576086008799</v>
      </c>
      <c r="CN99" s="13">
        <v>2800</v>
      </c>
      <c r="CO99">
        <v>102.304483446451</v>
      </c>
      <c r="CP99">
        <v>110.39108479304799</v>
      </c>
      <c r="CQ99">
        <v>118.911983793644</v>
      </c>
      <c r="CR99">
        <v>127.84191343150199</v>
      </c>
      <c r="CS99">
        <v>137.147441152928</v>
      </c>
      <c r="CT99">
        <v>146.78260609917101</v>
      </c>
      <c r="CU99">
        <v>156.69071321558201</v>
      </c>
      <c r="CV99">
        <v>166.80706003700601</v>
      </c>
      <c r="CW99">
        <v>176.53305270545101</v>
      </c>
      <c r="CX99">
        <v>185.35490715834499</v>
      </c>
      <c r="CY99" s="5">
        <v>193.59802479810801</v>
      </c>
      <c r="DA99" s="13">
        <v>2800</v>
      </c>
      <c r="DB99">
        <v>103.62206595226</v>
      </c>
      <c r="DC99">
        <v>111.781293814356</v>
      </c>
      <c r="DD99">
        <v>120.388144041866</v>
      </c>
      <c r="DE99">
        <v>129.418549613176</v>
      </c>
      <c r="DF99">
        <v>138.84025837575601</v>
      </c>
      <c r="DG99">
        <v>148.608817558163</v>
      </c>
      <c r="DH99">
        <v>158.66934861085201</v>
      </c>
      <c r="DI99">
        <v>168.95918780263301</v>
      </c>
      <c r="DJ99">
        <v>178.912901941847</v>
      </c>
      <c r="DK99">
        <v>188.04196714296299</v>
      </c>
      <c r="DL99" s="5">
        <v>196.64632663177599</v>
      </c>
      <c r="DN99" s="13">
        <v>2800</v>
      </c>
      <c r="DO99">
        <v>104.764772976419</v>
      </c>
      <c r="DP99">
        <v>112.986460921492</v>
      </c>
      <c r="DQ99">
        <v>121.667499919956</v>
      </c>
      <c r="DR99">
        <v>130.78487269795301</v>
      </c>
      <c r="DS99">
        <v>140.307370050017</v>
      </c>
      <c r="DT99">
        <v>150.19188530349899</v>
      </c>
      <c r="DU99">
        <v>160.385174186884</v>
      </c>
      <c r="DV99">
        <v>170.82642232848301</v>
      </c>
      <c r="DW99">
        <v>180.979862340447</v>
      </c>
      <c r="DX99">
        <v>190.37995993910801</v>
      </c>
      <c r="DY99" s="5">
        <v>199.30452955173499</v>
      </c>
      <c r="EA99" s="13">
        <v>2800</v>
      </c>
      <c r="EB99">
        <v>105.765277357103</v>
      </c>
      <c r="EC99">
        <v>114.041253350151</v>
      </c>
      <c r="ED99">
        <v>122.786981549179</v>
      </c>
      <c r="EE99">
        <v>131.98037038232101</v>
      </c>
      <c r="EF99">
        <v>141.59113837370501</v>
      </c>
      <c r="EG99">
        <v>151.57738665421499</v>
      </c>
      <c r="EH99">
        <v>161.88734710350701</v>
      </c>
      <c r="EI99">
        <v>172.46188723325599</v>
      </c>
      <c r="EJ99">
        <v>182.79190753405001</v>
      </c>
      <c r="EK99">
        <v>192.43284051508201</v>
      </c>
      <c r="EL99" s="5">
        <v>201.64310803331199</v>
      </c>
      <c r="EN99" s="13">
        <v>2800</v>
      </c>
      <c r="EO99">
        <v>106.64858482070299</v>
      </c>
      <c r="EP99">
        <v>114.97218170563001</v>
      </c>
      <c r="EQ99">
        <v>123.77481634987799</v>
      </c>
      <c r="ER99">
        <v>133.03521936993101</v>
      </c>
      <c r="ES99">
        <v>142.72393960462401</v>
      </c>
      <c r="ET99">
        <v>152.80016726195501</v>
      </c>
      <c r="EU99">
        <v>163.21347282100399</v>
      </c>
      <c r="EV99">
        <v>173.90625779676901</v>
      </c>
      <c r="EW99">
        <v>184.393506876392</v>
      </c>
      <c r="EX99">
        <v>194.24982253204499</v>
      </c>
      <c r="EY99" s="5">
        <v>203.716506027685</v>
      </c>
    </row>
    <row r="100" spans="1:155" x14ac:dyDescent="0.25">
      <c r="A100" s="13">
        <v>4200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5">
        <v>0</v>
      </c>
      <c r="N100" s="13">
        <v>4200</v>
      </c>
      <c r="O100">
        <v>53.506949504912399</v>
      </c>
      <c r="P100">
        <v>57.593514221454903</v>
      </c>
      <c r="Q100">
        <v>61.776822739466098</v>
      </c>
      <c r="R100">
        <v>66.0036420883456</v>
      </c>
      <c r="S100">
        <v>70.214442258148296</v>
      </c>
      <c r="T100">
        <v>74.346047345100601</v>
      </c>
      <c r="U100">
        <v>78.334443225249899</v>
      </c>
      <c r="V100">
        <v>82.117461834832497</v>
      </c>
      <c r="W100">
        <v>85.561246689877095</v>
      </c>
      <c r="X100">
        <v>88.200644848541899</v>
      </c>
      <c r="Y100" s="5">
        <v>90.316467907438806</v>
      </c>
      <c r="AA100" s="13">
        <v>4200</v>
      </c>
      <c r="AB100">
        <v>62.8466986722512</v>
      </c>
      <c r="AC100">
        <v>67.744591272164996</v>
      </c>
      <c r="AD100">
        <v>72.807359735248994</v>
      </c>
      <c r="AE100">
        <v>77.9813472052885</v>
      </c>
      <c r="AF100">
        <v>83.204666070486795</v>
      </c>
      <c r="AG100">
        <v>88.409677529734793</v>
      </c>
      <c r="AH100">
        <v>93.525731200772597</v>
      </c>
      <c r="AI100">
        <v>98.4818864240887</v>
      </c>
      <c r="AJ100">
        <v>103.117323213822</v>
      </c>
      <c r="AK100">
        <v>106.84495417110099</v>
      </c>
      <c r="AL100" s="5">
        <v>109.998034748595</v>
      </c>
      <c r="AN100" s="13">
        <v>4200</v>
      </c>
      <c r="AO100">
        <v>72.034683935290403</v>
      </c>
      <c r="AP100">
        <v>77.732068368369696</v>
      </c>
      <c r="AQ100">
        <v>83.671450442529704</v>
      </c>
      <c r="AR100">
        <v>89.801997563820095</v>
      </c>
      <c r="AS100">
        <v>96.063209259023196</v>
      </c>
      <c r="AT100">
        <v>102.387132824975</v>
      </c>
      <c r="AU100">
        <v>108.700894824069</v>
      </c>
      <c r="AV100">
        <v>114.92927788541201</v>
      </c>
      <c r="AW100">
        <v>120.88677270251</v>
      </c>
      <c r="AX100">
        <v>125.861932506792</v>
      </c>
      <c r="AY100" s="5">
        <v>130.24236183038201</v>
      </c>
      <c r="BA100" s="13">
        <v>4200</v>
      </c>
      <c r="BB100">
        <v>80.497574601933493</v>
      </c>
      <c r="BC100">
        <v>86.913341896826495</v>
      </c>
      <c r="BD100">
        <v>93.646775811146696</v>
      </c>
      <c r="BE100">
        <v>100.652045948516</v>
      </c>
      <c r="BF100">
        <v>107.872889962492</v>
      </c>
      <c r="BG100">
        <v>115.244578769634</v>
      </c>
      <c r="BH100">
        <v>122.696212419823</v>
      </c>
      <c r="BI100">
        <v>130.15308239574401</v>
      </c>
      <c r="BJ100">
        <v>137.411564692355</v>
      </c>
      <c r="BK100">
        <v>143.65309212545401</v>
      </c>
      <c r="BL100" s="5">
        <v>149.31343897948</v>
      </c>
      <c r="BN100" s="13">
        <v>4200</v>
      </c>
      <c r="BO100">
        <v>88.962677706296503</v>
      </c>
      <c r="BP100">
        <v>96.002196275999793</v>
      </c>
      <c r="BQ100">
        <v>103.42020431087199</v>
      </c>
      <c r="BR100">
        <v>111.175996869473</v>
      </c>
      <c r="BS100">
        <v>119.218113165606</v>
      </c>
      <c r="BT100">
        <v>127.486029126688</v>
      </c>
      <c r="BU100">
        <v>135.910966611253</v>
      </c>
      <c r="BV100">
        <v>144.41322051210901</v>
      </c>
      <c r="BW100">
        <v>152.66927347759199</v>
      </c>
      <c r="BX100">
        <v>159.97806094389099</v>
      </c>
      <c r="BY100" s="5">
        <v>166.720579404641</v>
      </c>
      <c r="CA100" s="13">
        <v>4200</v>
      </c>
      <c r="CB100">
        <v>96.766151025599299</v>
      </c>
      <c r="CC100">
        <v>104.328931796421</v>
      </c>
      <c r="CD100">
        <v>112.319883854408</v>
      </c>
      <c r="CE100">
        <v>120.702911901397</v>
      </c>
      <c r="CF100">
        <v>129.43120921027901</v>
      </c>
      <c r="CG100">
        <v>138.448741037502</v>
      </c>
      <c r="CH100">
        <v>147.692011409592</v>
      </c>
      <c r="CI100">
        <v>157.09188269728901</v>
      </c>
      <c r="CJ100">
        <v>166.13184124798499</v>
      </c>
      <c r="CK100">
        <v>174.380511276411</v>
      </c>
      <c r="CL100" s="5">
        <v>182.09570380664499</v>
      </c>
      <c r="CN100" s="13">
        <v>4200</v>
      </c>
      <c r="CO100">
        <v>103.676583689545</v>
      </c>
      <c r="CP100">
        <v>111.692752818118</v>
      </c>
      <c r="CQ100">
        <v>120.165081132708</v>
      </c>
      <c r="CR100">
        <v>129.06161547141099</v>
      </c>
      <c r="CS100">
        <v>138.34319395927901</v>
      </c>
      <c r="CT100">
        <v>147.96293863557401</v>
      </c>
      <c r="CU100">
        <v>157.86657327043801</v>
      </c>
      <c r="CV100">
        <v>167.99347805354799</v>
      </c>
      <c r="CW100">
        <v>177.629367139713</v>
      </c>
      <c r="CX100">
        <v>186.668708551469</v>
      </c>
      <c r="CY100" s="5">
        <v>195.22346970532101</v>
      </c>
      <c r="DA100" s="13">
        <v>4200</v>
      </c>
      <c r="DB100">
        <v>104.912392470878</v>
      </c>
      <c r="DC100">
        <v>112.996567338633</v>
      </c>
      <c r="DD100">
        <v>121.547948935016</v>
      </c>
      <c r="DE100">
        <v>130.53621446539799</v>
      </c>
      <c r="DF100">
        <v>139.923811640861</v>
      </c>
      <c r="DG100">
        <v>149.665549717582</v>
      </c>
      <c r="DH100">
        <v>159.70897802906899</v>
      </c>
      <c r="DI100">
        <v>169.995452790375</v>
      </c>
      <c r="DJ100">
        <v>179.85203569945301</v>
      </c>
      <c r="DK100">
        <v>189.175133665239</v>
      </c>
      <c r="DL100" s="5">
        <v>198.06467296870099</v>
      </c>
      <c r="DN100" s="13">
        <v>4200</v>
      </c>
      <c r="DO100">
        <v>105.982197301396</v>
      </c>
      <c r="DP100">
        <v>114.12481827726</v>
      </c>
      <c r="DQ100">
        <v>122.744329752724</v>
      </c>
      <c r="DR100">
        <v>131.81184108873299</v>
      </c>
      <c r="DS100">
        <v>141.29121996197901</v>
      </c>
      <c r="DT100">
        <v>151.13877327767901</v>
      </c>
      <c r="DU100">
        <v>161.303682220204</v>
      </c>
      <c r="DV100">
        <v>171.72908302155099</v>
      </c>
      <c r="DW100">
        <v>181.77884248201801</v>
      </c>
      <c r="DX100">
        <v>191.351469499556</v>
      </c>
      <c r="DY100" s="5">
        <v>200.53666039237001</v>
      </c>
      <c r="EA100" s="13">
        <v>4200</v>
      </c>
      <c r="EB100">
        <v>106.91736002107</v>
      </c>
      <c r="EC100">
        <v>115.11075059623499</v>
      </c>
      <c r="ED100">
        <v>123.789588466913</v>
      </c>
      <c r="EE100">
        <v>132.92625049774199</v>
      </c>
      <c r="EF100">
        <v>142.48586574375199</v>
      </c>
      <c r="EG100">
        <v>152.426078512998</v>
      </c>
      <c r="EH100">
        <v>162.69753588542801</v>
      </c>
      <c r="EI100">
        <v>173.24498342660701</v>
      </c>
      <c r="EJ100">
        <v>183.46523230744401</v>
      </c>
      <c r="EK100">
        <v>193.25896062207801</v>
      </c>
      <c r="EL100" s="5">
        <v>202.70708478095099</v>
      </c>
      <c r="EN100" s="13">
        <v>4200</v>
      </c>
      <c r="EO100">
        <v>107.741806634805</v>
      </c>
      <c r="EP100">
        <v>115.979709340041</v>
      </c>
      <c r="EQ100">
        <v>124.710674372768</v>
      </c>
      <c r="ER100">
        <v>133.90820796588099</v>
      </c>
      <c r="ES100">
        <v>143.53856673109601</v>
      </c>
      <c r="ET100">
        <v>153.56059594129101</v>
      </c>
      <c r="EU100">
        <v>163.92626571259299</v>
      </c>
      <c r="EV100">
        <v>174.58178207878299</v>
      </c>
      <c r="EW100">
        <v>184.953598757066</v>
      </c>
      <c r="EX100">
        <v>194.94456959995401</v>
      </c>
      <c r="EY100" s="5">
        <v>204.62800688498501</v>
      </c>
    </row>
    <row r="101" spans="1:155" x14ac:dyDescent="0.25">
      <c r="A101" s="13">
        <v>5600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5">
        <v>0</v>
      </c>
      <c r="N101" s="13">
        <v>5600</v>
      </c>
      <c r="O101">
        <v>56.465930983109097</v>
      </c>
      <c r="P101">
        <v>60.689001082581299</v>
      </c>
      <c r="Q101">
        <v>65.014224338474094</v>
      </c>
      <c r="R101">
        <v>69.389566475036801</v>
      </c>
      <c r="S101">
        <v>73.756620515186697</v>
      </c>
      <c r="T101">
        <v>78.053053743297099</v>
      </c>
      <c r="U101">
        <v>82.215234345477398</v>
      </c>
      <c r="V101">
        <v>86.180782975019198</v>
      </c>
      <c r="W101">
        <v>89.738070232876396</v>
      </c>
      <c r="X101">
        <v>92.5968875433812</v>
      </c>
      <c r="Y101" s="5">
        <v>94.942862979448506</v>
      </c>
      <c r="AA101" s="13">
        <v>5600</v>
      </c>
      <c r="AB101">
        <v>65.840064813337193</v>
      </c>
      <c r="AC101">
        <v>70.862643422488503</v>
      </c>
      <c r="AD101">
        <v>76.056084905066001</v>
      </c>
      <c r="AE101">
        <v>81.368676708723001</v>
      </c>
      <c r="AF101">
        <v>86.740568928276204</v>
      </c>
      <c r="AG101">
        <v>92.106024367352404</v>
      </c>
      <c r="AH101">
        <v>97.395933589418604</v>
      </c>
      <c r="AI101">
        <v>102.540345328961</v>
      </c>
      <c r="AJ101">
        <v>107.286596299623</v>
      </c>
      <c r="AK101">
        <v>111.269705671834</v>
      </c>
      <c r="AL101" s="5">
        <v>114.703694789144</v>
      </c>
      <c r="AN101" s="13">
        <v>5600</v>
      </c>
      <c r="AO101">
        <v>74.926275322852405</v>
      </c>
      <c r="AP101">
        <v>80.724387049106596</v>
      </c>
      <c r="AQ101">
        <v>86.769530046337294</v>
      </c>
      <c r="AR101">
        <v>93.013367785326494</v>
      </c>
      <c r="AS101">
        <v>99.398187516402899</v>
      </c>
      <c r="AT101">
        <v>105.858888056143</v>
      </c>
      <c r="AU101">
        <v>112.32527254132199</v>
      </c>
      <c r="AV101">
        <v>118.72440481420399</v>
      </c>
      <c r="AW101">
        <v>124.76523176914201</v>
      </c>
      <c r="AX101">
        <v>130.01044872668101</v>
      </c>
      <c r="AY101" s="5">
        <v>134.70304588555001</v>
      </c>
      <c r="BA101" s="13">
        <v>5600</v>
      </c>
      <c r="BB101">
        <v>83.176798376837397</v>
      </c>
      <c r="BC101">
        <v>89.661303344078505</v>
      </c>
      <c r="BD101">
        <v>96.466232289632202</v>
      </c>
      <c r="BE101">
        <v>103.54850430180301</v>
      </c>
      <c r="BF101">
        <v>110.855066202033</v>
      </c>
      <c r="BG101">
        <v>118.32464860967301</v>
      </c>
      <c r="BH101">
        <v>125.889832613488</v>
      </c>
      <c r="BI101">
        <v>133.47919125582601</v>
      </c>
      <c r="BJ101">
        <v>140.772389808528</v>
      </c>
      <c r="BK101">
        <v>147.273440893942</v>
      </c>
      <c r="BL101" s="5">
        <v>153.250653062086</v>
      </c>
      <c r="BN101" s="13">
        <v>5600</v>
      </c>
      <c r="BO101">
        <v>91.347229694340598</v>
      </c>
      <c r="BP101">
        <v>98.418878985531293</v>
      </c>
      <c r="BQ101">
        <v>105.869494514536</v>
      </c>
      <c r="BR101">
        <v>113.661289846682</v>
      </c>
      <c r="BS101">
        <v>121.745310754784</v>
      </c>
      <c r="BT101">
        <v>130.06224428224999</v>
      </c>
      <c r="BU101">
        <v>138.54981303168799</v>
      </c>
      <c r="BV101">
        <v>147.13888714246599</v>
      </c>
      <c r="BW101">
        <v>155.38484772723299</v>
      </c>
      <c r="BX101">
        <v>162.93455933061401</v>
      </c>
      <c r="BY101" s="5">
        <v>169.98919854034901</v>
      </c>
      <c r="CA101" s="13">
        <v>5600</v>
      </c>
      <c r="CB101">
        <v>98.748914526041801</v>
      </c>
      <c r="CC101">
        <v>106.300939493442</v>
      </c>
      <c r="CD101">
        <v>114.27918455219201</v>
      </c>
      <c r="CE101">
        <v>122.650677176315</v>
      </c>
      <c r="CF101">
        <v>131.372379997726</v>
      </c>
      <c r="CG101">
        <v>140.39250073616401</v>
      </c>
      <c r="CH101">
        <v>149.65207023304899</v>
      </c>
      <c r="CI101">
        <v>159.08658118961301</v>
      </c>
      <c r="CJ101">
        <v>168.075967546671</v>
      </c>
      <c r="CK101">
        <v>176.53730975076101</v>
      </c>
      <c r="CL101" s="5">
        <v>184.547697276024</v>
      </c>
      <c r="CN101" s="13">
        <v>5600</v>
      </c>
      <c r="CO101">
        <v>105.09668214618701</v>
      </c>
      <c r="CP101">
        <v>113.045710154896</v>
      </c>
      <c r="CQ101">
        <v>121.45407124315</v>
      </c>
      <c r="CR101">
        <v>130.292469053243</v>
      </c>
      <c r="CS101">
        <v>139.52345657903001</v>
      </c>
      <c r="CT101">
        <v>149.102162709471</v>
      </c>
      <c r="CU101">
        <v>158.97714595514901</v>
      </c>
      <c r="CV101">
        <v>169.091416603043</v>
      </c>
      <c r="CW101">
        <v>178.64754241145999</v>
      </c>
      <c r="CX101">
        <v>187.86967472536901</v>
      </c>
      <c r="CY101" s="5">
        <v>196.69656264112999</v>
      </c>
      <c r="DA101" s="13">
        <v>5600</v>
      </c>
      <c r="DB101">
        <v>106.24502099799101</v>
      </c>
      <c r="DC101">
        <v>114.257064315625</v>
      </c>
      <c r="DD101">
        <v>122.738280712329</v>
      </c>
      <c r="DE101">
        <v>131.660877603823</v>
      </c>
      <c r="DF101">
        <v>140.988987752246</v>
      </c>
      <c r="DG101">
        <v>150.679414481919</v>
      </c>
      <c r="DH101">
        <v>160.68250817568901</v>
      </c>
      <c r="DI101">
        <v>170.943199454075</v>
      </c>
      <c r="DJ101">
        <v>180.711955885885</v>
      </c>
      <c r="DK101">
        <v>190.19492758045999</v>
      </c>
      <c r="DL101" s="5">
        <v>199.330310748454</v>
      </c>
      <c r="DN101" s="13">
        <v>5600</v>
      </c>
      <c r="DO101">
        <v>107.23721299154801</v>
      </c>
      <c r="DP101">
        <v>115.30336852952099</v>
      </c>
      <c r="DQ101">
        <v>123.84729401284</v>
      </c>
      <c r="DR101">
        <v>132.842514945441</v>
      </c>
      <c r="DS101">
        <v>142.25455377353299</v>
      </c>
      <c r="DT101">
        <v>152.04169391658201</v>
      </c>
      <c r="DU101">
        <v>162.15587890427301</v>
      </c>
      <c r="DV101">
        <v>172.543758199488</v>
      </c>
      <c r="DW101">
        <v>182.498241255089</v>
      </c>
      <c r="DX101">
        <v>192.20986994668601</v>
      </c>
      <c r="DY101" s="5">
        <v>201.616720234453</v>
      </c>
      <c r="EA101" s="13">
        <v>5600</v>
      </c>
      <c r="EB101">
        <v>108.103093053444</v>
      </c>
      <c r="EC101">
        <v>116.216220101491</v>
      </c>
      <c r="ED101">
        <v>124.814691701933</v>
      </c>
      <c r="EE101">
        <v>133.87319774606601</v>
      </c>
      <c r="EF101">
        <v>143.35849212532</v>
      </c>
      <c r="EG101">
        <v>153.23017524462901</v>
      </c>
      <c r="EH101">
        <v>163.441615213858</v>
      </c>
      <c r="EI101">
        <v>173.94100714532999</v>
      </c>
      <c r="EJ101">
        <v>184.059101110261</v>
      </c>
      <c r="EK101">
        <v>193.972783620093</v>
      </c>
      <c r="EL101" s="5">
        <v>203.620308001734</v>
      </c>
      <c r="EN101" s="13">
        <v>5600</v>
      </c>
      <c r="EO101">
        <v>108.86534748377299</v>
      </c>
      <c r="EP101">
        <v>117.019631333313</v>
      </c>
      <c r="EQ101">
        <v>125.665983716163</v>
      </c>
      <c r="ER101">
        <v>134.780130348212</v>
      </c>
      <c r="ES101">
        <v>144.32992356365801</v>
      </c>
      <c r="ET101">
        <v>154.276142710545</v>
      </c>
      <c r="EU101">
        <v>164.573436561427</v>
      </c>
      <c r="EV101">
        <v>175.171396408578</v>
      </c>
      <c r="EW101">
        <v>185.434704482233</v>
      </c>
      <c r="EX101">
        <v>195.52820478068799</v>
      </c>
      <c r="EY101" s="5">
        <v>205.390532438035</v>
      </c>
    </row>
    <row r="102" spans="1:155" x14ac:dyDescent="0.25">
      <c r="A102" s="13">
        <v>7000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5">
        <v>0</v>
      </c>
      <c r="N102" s="13">
        <v>7000</v>
      </c>
      <c r="O102">
        <v>59.524729700675501</v>
      </c>
      <c r="P102">
        <v>63.8840242637175</v>
      </c>
      <c r="Q102">
        <v>68.351558549020794</v>
      </c>
      <c r="R102">
        <v>72.876700293050803</v>
      </c>
      <c r="S102">
        <v>77.402389578638306</v>
      </c>
      <c r="T102">
        <v>81.867380332238596</v>
      </c>
      <c r="U102">
        <v>86.208679216273396</v>
      </c>
      <c r="V102">
        <v>90.3639520764536</v>
      </c>
      <c r="W102">
        <v>94.049406285384507</v>
      </c>
      <c r="X102">
        <v>97.140964072066097</v>
      </c>
      <c r="Y102" s="5">
        <v>99.733375637862494</v>
      </c>
      <c r="AA102" s="13">
        <v>7000</v>
      </c>
      <c r="AB102">
        <v>68.888969385040596</v>
      </c>
      <c r="AC102">
        <v>74.032671635236099</v>
      </c>
      <c r="AD102">
        <v>79.353669171656506</v>
      </c>
      <c r="AE102">
        <v>84.802367220564506</v>
      </c>
      <c r="AF102">
        <v>90.321155680319904</v>
      </c>
      <c r="AG102">
        <v>95.846436386307701</v>
      </c>
      <c r="AH102">
        <v>101.31091555722701</v>
      </c>
      <c r="AI102">
        <v>106.645938949826</v>
      </c>
      <c r="AJ102">
        <v>111.516833965175</v>
      </c>
      <c r="AK102">
        <v>115.763512213261</v>
      </c>
      <c r="AL102" s="5">
        <v>119.489614277633</v>
      </c>
      <c r="AN102" s="13">
        <v>7000</v>
      </c>
      <c r="AO102">
        <v>77.829633971850896</v>
      </c>
      <c r="AP102">
        <v>83.722132618681997</v>
      </c>
      <c r="AQ102">
        <v>89.866842854147706</v>
      </c>
      <c r="AR102">
        <v>96.218030451398803</v>
      </c>
      <c r="AS102">
        <v>102.72090117918199</v>
      </c>
      <c r="AT102">
        <v>109.31337396264</v>
      </c>
      <c r="AU102">
        <v>115.928145393343</v>
      </c>
      <c r="AV102">
        <v>122.494831100692</v>
      </c>
      <c r="AW102">
        <v>128.631738752084</v>
      </c>
      <c r="AX102">
        <v>134.14730014023701</v>
      </c>
      <c r="AY102" s="5">
        <v>139.15459623767299</v>
      </c>
      <c r="BA102" s="13">
        <v>7000</v>
      </c>
      <c r="BB102">
        <v>85.832497261235403</v>
      </c>
      <c r="BC102">
        <v>92.377782007681205</v>
      </c>
      <c r="BD102">
        <v>99.246143686356206</v>
      </c>
      <c r="BE102">
        <v>106.397279491725</v>
      </c>
      <c r="BF102">
        <v>113.781385841922</v>
      </c>
      <c r="BG102">
        <v>121.340721745192</v>
      </c>
      <c r="BH102">
        <v>129.011462018922</v>
      </c>
      <c r="BI102">
        <v>136.72563036776799</v>
      </c>
      <c r="BJ102">
        <v>144.06622756680801</v>
      </c>
      <c r="BK102">
        <v>150.818945103744</v>
      </c>
      <c r="BL102" s="5">
        <v>157.105634656657</v>
      </c>
      <c r="BN102" s="13">
        <v>7000</v>
      </c>
      <c r="BO102">
        <v>93.675150054130896</v>
      </c>
      <c r="BP102">
        <v>100.76971707380901</v>
      </c>
      <c r="BQ102">
        <v>108.242690825392</v>
      </c>
      <c r="BR102">
        <v>116.058850001213</v>
      </c>
      <c r="BS102">
        <v>124.17331150980201</v>
      </c>
      <c r="BT102">
        <v>132.53286265848899</v>
      </c>
      <c r="BU102">
        <v>141.077574921289</v>
      </c>
      <c r="BV102">
        <v>149.74250260057099</v>
      </c>
      <c r="BW102">
        <v>157.99164869248401</v>
      </c>
      <c r="BX102">
        <v>165.76675338803099</v>
      </c>
      <c r="BY102" s="5">
        <v>173.116344450708</v>
      </c>
      <c r="CA102" s="13">
        <v>7000</v>
      </c>
      <c r="CB102">
        <v>100.660559442929</v>
      </c>
      <c r="CC102">
        <v>108.194256279881</v>
      </c>
      <c r="CD102">
        <v>116.151678229664</v>
      </c>
      <c r="CE102">
        <v>124.502792508141</v>
      </c>
      <c r="CF102">
        <v>133.20814802922399</v>
      </c>
      <c r="CG102">
        <v>142.22003518368601</v>
      </c>
      <c r="CH102">
        <v>151.48389505171099</v>
      </c>
      <c r="CI102">
        <v>160.939792499877</v>
      </c>
      <c r="CJ102">
        <v>169.892077583721</v>
      </c>
      <c r="CK102">
        <v>178.543120530305</v>
      </c>
      <c r="CL102" s="5">
        <v>186.81472867997499</v>
      </c>
      <c r="CN102" s="13">
        <v>7000</v>
      </c>
      <c r="CO102">
        <v>106.489657181732</v>
      </c>
      <c r="CP102">
        <v>114.371197371386</v>
      </c>
      <c r="CQ102">
        <v>122.709993297303</v>
      </c>
      <c r="CR102">
        <v>131.47991468306199</v>
      </c>
      <c r="CS102">
        <v>140.64658346240699</v>
      </c>
      <c r="CT102">
        <v>150.168327208373</v>
      </c>
      <c r="CU102">
        <v>159.99722650721</v>
      </c>
      <c r="CV102">
        <v>170.01908206261899</v>
      </c>
      <c r="CW102">
        <v>179.56621463501901</v>
      </c>
      <c r="CX102">
        <v>188.93861773222699</v>
      </c>
      <c r="CY102" s="5">
        <v>197.99928977649299</v>
      </c>
      <c r="DA102" s="13">
        <v>7000</v>
      </c>
      <c r="DB102">
        <v>107.549465990494</v>
      </c>
      <c r="DC102">
        <v>115.488896447271</v>
      </c>
      <c r="DD102">
        <v>123.894490820575</v>
      </c>
      <c r="DE102">
        <v>132.741461297341</v>
      </c>
      <c r="DF102">
        <v>141.99688804021</v>
      </c>
      <c r="DG102">
        <v>151.62067425454799</v>
      </c>
      <c r="DH102">
        <v>161.56660041579499</v>
      </c>
      <c r="DI102">
        <v>171.726259504388</v>
      </c>
      <c r="DJ102">
        <v>181.47289296388399</v>
      </c>
      <c r="DK102">
        <v>191.08377173179201</v>
      </c>
      <c r="DL102" s="5">
        <v>200.42698027282</v>
      </c>
      <c r="DN102" s="13">
        <v>7000</v>
      </c>
      <c r="DO102">
        <v>108.463458811487</v>
      </c>
      <c r="DP102">
        <v>116.452553968909</v>
      </c>
      <c r="DQ102">
        <v>124.915573001269</v>
      </c>
      <c r="DR102">
        <v>133.82890163447701</v>
      </c>
      <c r="DS102">
        <v>143.16089890625699</v>
      </c>
      <c r="DT102">
        <v>152.872855538831</v>
      </c>
      <c r="DU102">
        <v>162.920056348674</v>
      </c>
      <c r="DV102">
        <v>173.19921045460001</v>
      </c>
      <c r="DW102">
        <v>183.119687478694</v>
      </c>
      <c r="DX102">
        <v>192.93898719289501</v>
      </c>
      <c r="DY102" s="5">
        <v>202.52996779859899</v>
      </c>
      <c r="EA102" s="13">
        <v>7000</v>
      </c>
      <c r="EB102">
        <v>109.25980269371399</v>
      </c>
      <c r="EC102">
        <v>117.291974040491</v>
      </c>
      <c r="ED102">
        <v>125.804889036519</v>
      </c>
      <c r="EE102">
        <v>134.77596771757501</v>
      </c>
      <c r="EF102">
        <v>144.17469941811899</v>
      </c>
      <c r="EG102">
        <v>153.96360547851</v>
      </c>
      <c r="EH102">
        <v>164.099310538835</v>
      </c>
      <c r="EI102">
        <v>174.48307288635601</v>
      </c>
      <c r="EJ102">
        <v>184.55637467552199</v>
      </c>
      <c r="EK102">
        <v>194.559362613351</v>
      </c>
      <c r="EL102" s="5">
        <v>204.36935534862599</v>
      </c>
      <c r="EN102" s="13">
        <v>7000</v>
      </c>
      <c r="EO102">
        <v>109.95984664399001</v>
      </c>
      <c r="EP102">
        <v>118.029735296562</v>
      </c>
      <c r="EQ102">
        <v>126.586407949139</v>
      </c>
      <c r="ER102">
        <v>135.60820291235899</v>
      </c>
      <c r="ES102">
        <v>145.06561545224</v>
      </c>
      <c r="ET102">
        <v>154.922265443226</v>
      </c>
      <c r="EU102">
        <v>165.13597784824501</v>
      </c>
      <c r="EV102">
        <v>175.612080693389</v>
      </c>
      <c r="EW102">
        <v>185.82077518039</v>
      </c>
      <c r="EX102">
        <v>195.98685939434</v>
      </c>
      <c r="EY102" s="5">
        <v>205.991810585401</v>
      </c>
    </row>
    <row r="103" spans="1:155" x14ac:dyDescent="0.25">
      <c r="A103" s="13">
        <v>8400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5">
        <v>0</v>
      </c>
      <c r="N103" s="13">
        <v>8400</v>
      </c>
      <c r="O103">
        <v>62.673774292043703</v>
      </c>
      <c r="P103">
        <v>67.168075616710993</v>
      </c>
      <c r="Q103">
        <v>71.777366234148502</v>
      </c>
      <c r="R103">
        <v>76.452620897754301</v>
      </c>
      <c r="S103">
        <v>81.138357338822502</v>
      </c>
      <c r="T103">
        <v>85.774672982668605</v>
      </c>
      <c r="U103">
        <v>90.299491258695298</v>
      </c>
      <c r="V103">
        <v>94.650811950068999</v>
      </c>
      <c r="W103">
        <v>98.479383112629606</v>
      </c>
      <c r="X103">
        <v>101.816339096391</v>
      </c>
      <c r="Y103" s="5">
        <v>104.671024401398</v>
      </c>
      <c r="AA103" s="13">
        <v>8400</v>
      </c>
      <c r="AB103">
        <v>71.980480870315404</v>
      </c>
      <c r="AC103">
        <v>77.240708936149602</v>
      </c>
      <c r="AD103">
        <v>82.685043059780398</v>
      </c>
      <c r="AE103">
        <v>88.266169457346606</v>
      </c>
      <c r="AF103">
        <v>93.9289125060739</v>
      </c>
      <c r="AG103">
        <v>99.612047745183304</v>
      </c>
      <c r="AH103">
        <v>105.25037584699901</v>
      </c>
      <c r="AI103">
        <v>110.776860471674</v>
      </c>
      <c r="AJ103">
        <v>115.78562780890201</v>
      </c>
      <c r="AK103">
        <v>120.30219365178201</v>
      </c>
      <c r="AL103" s="5">
        <v>124.329820369122</v>
      </c>
      <c r="AN103" s="13">
        <v>8400</v>
      </c>
      <c r="AO103">
        <v>80.731138265873696</v>
      </c>
      <c r="AP103">
        <v>86.710741903212096</v>
      </c>
      <c r="AQ103">
        <v>92.947786658737797</v>
      </c>
      <c r="AR103">
        <v>99.399229239766896</v>
      </c>
      <c r="AS103">
        <v>106.013307551618</v>
      </c>
      <c r="AT103">
        <v>112.73111338155999</v>
      </c>
      <c r="AU103">
        <v>119.48844056992</v>
      </c>
      <c r="AV103">
        <v>126.217718691103</v>
      </c>
      <c r="AW103">
        <v>132.46202095943499</v>
      </c>
      <c r="AX103">
        <v>138.245747512843</v>
      </c>
      <c r="AY103" s="5">
        <v>143.56752296248999</v>
      </c>
      <c r="BA103" s="13">
        <v>8400</v>
      </c>
      <c r="BB103">
        <v>88.452479989438402</v>
      </c>
      <c r="BC103">
        <v>95.049840070917895</v>
      </c>
      <c r="BD103">
        <v>101.97272221031299</v>
      </c>
      <c r="BE103">
        <v>109.18361271092</v>
      </c>
      <c r="BF103">
        <v>116.635979515917</v>
      </c>
      <c r="BG103">
        <v>124.275659126755</v>
      </c>
      <c r="BH103">
        <v>132.042512287455</v>
      </c>
      <c r="BI103">
        <v>139.87216179761299</v>
      </c>
      <c r="BJ103">
        <v>147.27069410431801</v>
      </c>
      <c r="BK103">
        <v>154.26468558753001</v>
      </c>
      <c r="BL103" s="5">
        <v>160.85049638226499</v>
      </c>
      <c r="BN103" s="13">
        <v>8400</v>
      </c>
      <c r="BO103">
        <v>95.935680808958594</v>
      </c>
      <c r="BP103">
        <v>103.043809733648</v>
      </c>
      <c r="BQ103">
        <v>110.53005374132</v>
      </c>
      <c r="BR103">
        <v>118.36200922127701</v>
      </c>
      <c r="BS103">
        <v>126.49820070903399</v>
      </c>
      <c r="BT103">
        <v>134.88926377108001</v>
      </c>
      <c r="BU103">
        <v>143.47938508042299</v>
      </c>
      <c r="BV103">
        <v>152.20782449569501</v>
      </c>
      <c r="BW103">
        <v>160.47055715815799</v>
      </c>
      <c r="BX103">
        <v>168.45329788053499</v>
      </c>
      <c r="BY103" s="5">
        <v>176.07797021882399</v>
      </c>
      <c r="CA103" s="13">
        <v>8400</v>
      </c>
      <c r="CB103">
        <v>102.493859427473</v>
      </c>
      <c r="CC103">
        <v>110.001127834146</v>
      </c>
      <c r="CD103">
        <v>117.929031876568</v>
      </c>
      <c r="CE103">
        <v>126.250307576975</v>
      </c>
      <c r="CF103">
        <v>134.928910528713</v>
      </c>
      <c r="CG103">
        <v>143.921045561174</v>
      </c>
      <c r="CH103">
        <v>153.17642607847301</v>
      </c>
      <c r="CI103">
        <v>162.574610049684</v>
      </c>
      <c r="CJ103">
        <v>171.564824596281</v>
      </c>
      <c r="CK103">
        <v>180.375517030444</v>
      </c>
      <c r="CL103" s="5">
        <v>188.88005546818999</v>
      </c>
      <c r="CN103" s="13">
        <v>8400</v>
      </c>
      <c r="CO103">
        <v>107.82963457424501</v>
      </c>
      <c r="CP103">
        <v>115.64070419062099</v>
      </c>
      <c r="CQ103">
        <v>123.904542005209</v>
      </c>
      <c r="CR103">
        <v>132.597937082741</v>
      </c>
      <c r="CS103">
        <v>141.68972312389599</v>
      </c>
      <c r="CT103">
        <v>151.14171164921601</v>
      </c>
      <c r="CU103">
        <v>160.909748884164</v>
      </c>
      <c r="CV103">
        <v>170.76578718782099</v>
      </c>
      <c r="CW103">
        <v>180.36825767346701</v>
      </c>
      <c r="CX103">
        <v>189.85964097596801</v>
      </c>
      <c r="CY103" s="5">
        <v>199.11643285832901</v>
      </c>
      <c r="DA103" s="13">
        <v>8400</v>
      </c>
      <c r="DB103">
        <v>108.801742668862</v>
      </c>
      <c r="DC103">
        <v>116.66560350114401</v>
      </c>
      <c r="DD103">
        <v>124.99032043543799</v>
      </c>
      <c r="DE103">
        <v>133.75387378960801</v>
      </c>
      <c r="DF103">
        <v>142.92641656243899</v>
      </c>
      <c r="DG103">
        <v>152.47120755899999</v>
      </c>
      <c r="DH103">
        <v>162.34567089354101</v>
      </c>
      <c r="DI103">
        <v>172.335369161676</v>
      </c>
      <c r="DJ103">
        <v>182.11917624835399</v>
      </c>
      <c r="DK103">
        <v>191.82729846916899</v>
      </c>
      <c r="DL103" s="5">
        <v>201.34116730094499</v>
      </c>
      <c r="DN103" s="13">
        <v>8400</v>
      </c>
      <c r="DO103">
        <v>109.63859893448</v>
      </c>
      <c r="DP103">
        <v>117.54770512795299</v>
      </c>
      <c r="DQ103">
        <v>125.92469377085899</v>
      </c>
      <c r="DR103">
        <v>134.748583687707</v>
      </c>
      <c r="DS103">
        <v>143.99068141911599</v>
      </c>
      <c r="DT103">
        <v>153.61551575829799</v>
      </c>
      <c r="DU103">
        <v>163.58190130758999</v>
      </c>
      <c r="DV103">
        <v>173.687350440448</v>
      </c>
      <c r="DW103">
        <v>183.62876563124499</v>
      </c>
      <c r="DX103">
        <v>193.52576267756999</v>
      </c>
      <c r="DY103" s="5">
        <v>203.26433875388199</v>
      </c>
      <c r="EA103" s="13">
        <v>8400</v>
      </c>
      <c r="EB103">
        <v>110.366602030576</v>
      </c>
      <c r="EC103">
        <v>118.314917939189</v>
      </c>
      <c r="ED103">
        <v>126.737276816804</v>
      </c>
      <c r="EE103">
        <v>135.61361063852601</v>
      </c>
      <c r="EF103">
        <v>144.91624282730399</v>
      </c>
      <c r="EG103">
        <v>154.61082513721001</v>
      </c>
      <c r="EH103">
        <v>164.65740612177299</v>
      </c>
      <c r="EI103">
        <v>174.86406941162201</v>
      </c>
      <c r="EJ103">
        <v>184.943726710226</v>
      </c>
      <c r="EK103">
        <v>195.006766524581</v>
      </c>
      <c r="EL103" s="5">
        <v>204.94340259357099</v>
      </c>
      <c r="EN103" s="13">
        <v>8400</v>
      </c>
      <c r="EO103">
        <v>111.00569856295</v>
      </c>
      <c r="EP103">
        <v>118.988320901074</v>
      </c>
      <c r="EQ103">
        <v>127.450431386943</v>
      </c>
      <c r="ER103">
        <v>136.37277105411201</v>
      </c>
      <c r="ES103">
        <v>145.72856628356601</v>
      </c>
      <c r="ET103">
        <v>155.48446861850701</v>
      </c>
      <c r="EU103">
        <v>165.60162862799299</v>
      </c>
      <c r="EV103">
        <v>175.897545300888</v>
      </c>
      <c r="EW103">
        <v>186.09943562061</v>
      </c>
      <c r="EX103">
        <v>196.30957918647201</v>
      </c>
      <c r="EY103" s="5">
        <v>206.42208341231401</v>
      </c>
    </row>
    <row r="104" spans="1:155" x14ac:dyDescent="0.25">
      <c r="A104" s="13">
        <v>9800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5">
        <v>0</v>
      </c>
      <c r="N104" s="13">
        <v>9800</v>
      </c>
      <c r="O104">
        <v>65.901296444507096</v>
      </c>
      <c r="P104">
        <v>70.528332321431506</v>
      </c>
      <c r="Q104">
        <v>75.277734032852194</v>
      </c>
      <c r="R104">
        <v>80.102286733277296</v>
      </c>
      <c r="S104">
        <v>84.948319525618203</v>
      </c>
      <c r="T104">
        <v>89.757540166264505</v>
      </c>
      <c r="U104">
        <v>94.469086125394895</v>
      </c>
      <c r="V104">
        <v>99.019313198772494</v>
      </c>
      <c r="W104">
        <v>103.008168492971</v>
      </c>
      <c r="X104">
        <v>106.602099755704</v>
      </c>
      <c r="Y104" s="5">
        <v>109.733985193938</v>
      </c>
      <c r="AA104" s="13">
        <v>9800</v>
      </c>
      <c r="AB104">
        <v>75.100147083684305</v>
      </c>
      <c r="AC104">
        <v>80.471202436607896</v>
      </c>
      <c r="AD104">
        <v>86.033464836891497</v>
      </c>
      <c r="AE104">
        <v>91.742050968755706</v>
      </c>
      <c r="AF104">
        <v>97.544402851465094</v>
      </c>
      <c r="AG104">
        <v>103.381896831247</v>
      </c>
      <c r="AH104">
        <v>109.19170540150201</v>
      </c>
      <c r="AI104">
        <v>114.907378068439</v>
      </c>
      <c r="AJ104">
        <v>120.06755038551699</v>
      </c>
      <c r="AK104">
        <v>124.858134966866</v>
      </c>
      <c r="AL104" s="5">
        <v>129.19440767152</v>
      </c>
      <c r="AN104" s="13">
        <v>9800</v>
      </c>
      <c r="AO104">
        <v>83.616497655339501</v>
      </c>
      <c r="AP104">
        <v>89.674972329153306</v>
      </c>
      <c r="AQ104">
        <v>95.996054874386701</v>
      </c>
      <c r="AR104">
        <v>102.539461642045</v>
      </c>
      <c r="AS104">
        <v>109.25655606890101</v>
      </c>
      <c r="AT104">
        <v>116.091735734301</v>
      </c>
      <c r="AU104">
        <v>122.98407732654999</v>
      </c>
      <c r="AV104">
        <v>129.86777853477</v>
      </c>
      <c r="AW104">
        <v>136.23020410265599</v>
      </c>
      <c r="AX104">
        <v>142.27716720542401</v>
      </c>
      <c r="AY104" s="5">
        <v>147.91009144827501</v>
      </c>
      <c r="BA104" s="13">
        <v>9800</v>
      </c>
      <c r="BB104">
        <v>91.024596858280205</v>
      </c>
      <c r="BC104">
        <v>97.664607370871494</v>
      </c>
      <c r="BD104">
        <v>104.632267126491</v>
      </c>
      <c r="BE104">
        <v>111.89284387659301</v>
      </c>
      <c r="BF104">
        <v>119.40307891241299</v>
      </c>
      <c r="BG104">
        <v>127.112413442137</v>
      </c>
      <c r="BH104">
        <v>134.96446266293501</v>
      </c>
      <c r="BI104">
        <v>142.89690696877199</v>
      </c>
      <c r="BJ104">
        <v>150.36307003053599</v>
      </c>
      <c r="BK104">
        <v>157.58529659736601</v>
      </c>
      <c r="BL104" s="5">
        <v>164.456751030004</v>
      </c>
      <c r="BN104" s="13">
        <v>9800</v>
      </c>
      <c r="BO104">
        <v>98.123029527456694</v>
      </c>
      <c r="BP104">
        <v>105.235117870734</v>
      </c>
      <c r="BQ104">
        <v>112.724531580299</v>
      </c>
      <c r="BR104">
        <v>120.561603515359</v>
      </c>
      <c r="BS104">
        <v>128.70817873498399</v>
      </c>
      <c r="BT104">
        <v>137.11866407554399</v>
      </c>
      <c r="BU104">
        <v>145.74131186369101</v>
      </c>
      <c r="BV104">
        <v>154.45156674429401</v>
      </c>
      <c r="BW104">
        <v>162.80318375786999</v>
      </c>
      <c r="BX104">
        <v>170.97360972985601</v>
      </c>
      <c r="BY104" s="5">
        <v>178.85082335498299</v>
      </c>
      <c r="CA104" s="13">
        <v>9800</v>
      </c>
      <c r="CB104">
        <v>104.242766327288</v>
      </c>
      <c r="CC104">
        <v>111.71507909853401</v>
      </c>
      <c r="CD104">
        <v>119.604286132022</v>
      </c>
      <c r="CE104">
        <v>127.885728560408</v>
      </c>
      <c r="CF104">
        <v>136.526590772362</v>
      </c>
      <c r="CG104">
        <v>145.486816978885</v>
      </c>
      <c r="CH104">
        <v>154.72023789831201</v>
      </c>
      <c r="CI104">
        <v>164.00821090627699</v>
      </c>
      <c r="CJ104">
        <v>173.07433457688001</v>
      </c>
      <c r="CK104">
        <v>182.020730858354</v>
      </c>
      <c r="CL104" s="5">
        <v>190.734647016346</v>
      </c>
      <c r="CN104" s="13">
        <v>9800</v>
      </c>
      <c r="CO104">
        <v>109.103731744839</v>
      </c>
      <c r="CP104">
        <v>116.839775995499</v>
      </c>
      <c r="CQ104">
        <v>125.022626572078</v>
      </c>
      <c r="CR104">
        <v>133.63168345191499</v>
      </c>
      <c r="CS104">
        <v>142.63884527175301</v>
      </c>
      <c r="CT104">
        <v>152.00936464663101</v>
      </c>
      <c r="CU104">
        <v>161.70284598936101</v>
      </c>
      <c r="CV104">
        <v>171.40656954873199</v>
      </c>
      <c r="CW104">
        <v>181.03995078266399</v>
      </c>
      <c r="CX104">
        <v>190.619762659483</v>
      </c>
      <c r="CY104" s="5">
        <v>200.035461516694</v>
      </c>
      <c r="DA104" s="13">
        <v>9800</v>
      </c>
      <c r="DB104">
        <v>109.990140621615</v>
      </c>
      <c r="DC104">
        <v>117.774000131151</v>
      </c>
      <c r="DD104">
        <v>126.011993758659</v>
      </c>
      <c r="DE104">
        <v>134.68457571227</v>
      </c>
      <c r="DF104">
        <v>143.76482639259899</v>
      </c>
      <c r="DG104">
        <v>153.21930941749099</v>
      </c>
      <c r="DH104">
        <v>163.00907211456101</v>
      </c>
      <c r="DI104">
        <v>172.84118454288301</v>
      </c>
      <c r="DJ104">
        <v>182.63841099922101</v>
      </c>
      <c r="DK104">
        <v>192.41395536902601</v>
      </c>
      <c r="DL104" s="5">
        <v>202.06195971059</v>
      </c>
      <c r="DN104" s="13">
        <v>9800</v>
      </c>
      <c r="DO104">
        <v>110.751921432367</v>
      </c>
      <c r="DP104">
        <v>118.576720319808</v>
      </c>
      <c r="DQ104">
        <v>126.862003221176</v>
      </c>
      <c r="DR104">
        <v>135.58914094405699</v>
      </c>
      <c r="DS104">
        <v>144.73224415026999</v>
      </c>
      <c r="DT104">
        <v>154.25902300839601</v>
      </c>
      <c r="DU104">
        <v>164.131791428833</v>
      </c>
      <c r="DV104">
        <v>174.07492517245501</v>
      </c>
      <c r="DW104">
        <v>184.01420565870001</v>
      </c>
      <c r="DX104">
        <v>193.959847460753</v>
      </c>
      <c r="DY104" s="5">
        <v>203.810274894006</v>
      </c>
      <c r="EA104" s="13">
        <v>9800</v>
      </c>
      <c r="EB104">
        <v>111.41363722401201</v>
      </c>
      <c r="EC104">
        <v>119.27388349703899</v>
      </c>
      <c r="ED104">
        <v>127.60016898480499</v>
      </c>
      <c r="EE104">
        <v>136.37466860764701</v>
      </c>
      <c r="EF104">
        <v>145.57239894967699</v>
      </c>
      <c r="EG104">
        <v>155.162081080039</v>
      </c>
      <c r="EH104">
        <v>165.10714914654599</v>
      </c>
      <c r="EI104">
        <v>175.147235585559</v>
      </c>
      <c r="EJ104">
        <v>185.21084859560199</v>
      </c>
      <c r="EK104">
        <v>195.30566722306199</v>
      </c>
      <c r="EL104" s="5">
        <v>205.33403177823601</v>
      </c>
      <c r="EN104" s="13">
        <v>9800</v>
      </c>
      <c r="EO104">
        <v>111.993792872716</v>
      </c>
      <c r="EP104">
        <v>119.88503034993801</v>
      </c>
      <c r="EQ104">
        <v>128.24720774595201</v>
      </c>
      <c r="ER104">
        <v>137.06321101590399</v>
      </c>
      <c r="ES104">
        <v>146.308859415684</v>
      </c>
      <c r="ET104">
        <v>155.953771788853</v>
      </c>
      <c r="EU104">
        <v>165.962379844564</v>
      </c>
      <c r="EV104">
        <v>176.08786397077901</v>
      </c>
      <c r="EW104">
        <v>186.26120518325001</v>
      </c>
      <c r="EX104">
        <v>196.48790803357201</v>
      </c>
      <c r="EY104" s="5">
        <v>206.673899414103</v>
      </c>
    </row>
    <row r="105" spans="1:155" x14ac:dyDescent="0.25">
      <c r="A105" s="13">
        <v>11200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5">
        <v>0</v>
      </c>
      <c r="N105" s="13">
        <v>11200</v>
      </c>
      <c r="O105">
        <v>69.193302324240193</v>
      </c>
      <c r="P105">
        <v>73.949628928663799</v>
      </c>
      <c r="Q105">
        <v>78.836263750111002</v>
      </c>
      <c r="R105">
        <v>83.8080002516555</v>
      </c>
      <c r="S105">
        <v>88.813211575254002</v>
      </c>
      <c r="T105">
        <v>93.795488156320403</v>
      </c>
      <c r="U105">
        <v>98.695493268383103</v>
      </c>
      <c r="V105">
        <v>103.380675324229</v>
      </c>
      <c r="W105">
        <v>107.611759636044</v>
      </c>
      <c r="X105">
        <v>111.472685152251</v>
      </c>
      <c r="Y105" s="5">
        <v>114.89524272376499</v>
      </c>
      <c r="AA105" s="13">
        <v>11200</v>
      </c>
      <c r="AB105">
        <v>78.232149721914695</v>
      </c>
      <c r="AC105">
        <v>83.707177906464196</v>
      </c>
      <c r="AD105">
        <v>89.380694591810297</v>
      </c>
      <c r="AE105">
        <v>95.210379103075198</v>
      </c>
      <c r="AF105">
        <v>101.14645839261</v>
      </c>
      <c r="AG105">
        <v>107.133123839174</v>
      </c>
      <c r="AH105">
        <v>113.11018937377401</v>
      </c>
      <c r="AI105">
        <v>118.93468320324899</v>
      </c>
      <c r="AJ105">
        <v>124.334305626163</v>
      </c>
      <c r="AK105">
        <v>129.40042682292</v>
      </c>
      <c r="AL105" s="5">
        <v>134.04965892505899</v>
      </c>
      <c r="AN105" s="13">
        <v>11200</v>
      </c>
      <c r="AO105">
        <v>86.4709827747632</v>
      </c>
      <c r="AP105">
        <v>92.599143909018395</v>
      </c>
      <c r="AQ105">
        <v>98.994891968454397</v>
      </c>
      <c r="AR105">
        <v>105.620749685437</v>
      </c>
      <c r="AS105">
        <v>112.43127636381899</v>
      </c>
      <c r="AT105">
        <v>119.374284618449</v>
      </c>
      <c r="AU105">
        <v>126.392296269947</v>
      </c>
      <c r="AV105">
        <v>133.33618114672299</v>
      </c>
      <c r="AW105">
        <v>139.90915822593601</v>
      </c>
      <c r="AX105">
        <v>146.21143144848801</v>
      </c>
      <c r="AY105" s="5">
        <v>152.14873986376099</v>
      </c>
      <c r="BA105" s="13">
        <v>11200</v>
      </c>
      <c r="BB105">
        <v>93.536948810253406</v>
      </c>
      <c r="BC105">
        <v>100.20949880239201</v>
      </c>
      <c r="BD105">
        <v>107.21139283315399</v>
      </c>
      <c r="BE105">
        <v>114.510653141906</v>
      </c>
      <c r="BF105">
        <v>122.067274906775</v>
      </c>
      <c r="BG105">
        <v>129.83430749182401</v>
      </c>
      <c r="BH105">
        <v>137.75916264867101</v>
      </c>
      <c r="BI105">
        <v>145.69136012920501</v>
      </c>
      <c r="BJ105">
        <v>153.32066003630499</v>
      </c>
      <c r="BK105">
        <v>160.75537739449399</v>
      </c>
      <c r="BL105" s="5">
        <v>167.895786448682</v>
      </c>
      <c r="BN105" s="13">
        <v>11200</v>
      </c>
      <c r="BO105">
        <v>100.22884246903</v>
      </c>
      <c r="BP105">
        <v>107.33483815268499</v>
      </c>
      <c r="BQ105">
        <v>114.81677410874801</v>
      </c>
      <c r="BR105">
        <v>122.64762631013799</v>
      </c>
      <c r="BS105">
        <v>130.79245905725301</v>
      </c>
      <c r="BT105">
        <v>139.20935583328199</v>
      </c>
      <c r="BU105">
        <v>147.85056269083401</v>
      </c>
      <c r="BV105">
        <v>156.50727197741799</v>
      </c>
      <c r="BW105">
        <v>164.97215429363499</v>
      </c>
      <c r="BX105">
        <v>173.308208392127</v>
      </c>
      <c r="BY105" s="5">
        <v>181.412855395094</v>
      </c>
      <c r="CA105" s="13">
        <v>11200</v>
      </c>
      <c r="CB105">
        <v>105.90238624691899</v>
      </c>
      <c r="CC105">
        <v>113.33087592480901</v>
      </c>
      <c r="CD105">
        <v>121.171809338272</v>
      </c>
      <c r="CE105">
        <v>129.40297319275601</v>
      </c>
      <c r="CF105">
        <v>137.99460318832899</v>
      </c>
      <c r="CG105">
        <v>146.910201876206</v>
      </c>
      <c r="CH105">
        <v>156.105353894665</v>
      </c>
      <c r="CI105">
        <v>165.287451995715</v>
      </c>
      <c r="CJ105">
        <v>174.41263165688099</v>
      </c>
      <c r="CK105">
        <v>183.472136149031</v>
      </c>
      <c r="CL105" s="5">
        <v>192.36365416886599</v>
      </c>
      <c r="CN105" s="13">
        <v>11200</v>
      </c>
      <c r="CO105">
        <v>110.30471423452801</v>
      </c>
      <c r="CP105">
        <v>117.96018081434001</v>
      </c>
      <c r="CQ105">
        <v>126.055392856008</v>
      </c>
      <c r="CR105">
        <v>134.57208332315</v>
      </c>
      <c r="CS105">
        <v>143.48499880613801</v>
      </c>
      <c r="CT105">
        <v>152.76266998728499</v>
      </c>
      <c r="CU105">
        <v>162.36832991175601</v>
      </c>
      <c r="CV105">
        <v>171.930092334553</v>
      </c>
      <c r="CW105">
        <v>181.57045087108099</v>
      </c>
      <c r="CX105">
        <v>191.20865402875901</v>
      </c>
      <c r="CY105" s="5">
        <v>200.74644508951101</v>
      </c>
      <c r="DA105" s="13">
        <v>11200</v>
      </c>
      <c r="DB105">
        <v>111.10827167016301</v>
      </c>
      <c r="DC105">
        <v>118.806764108092</v>
      </c>
      <c r="DD105">
        <v>126.951611754141</v>
      </c>
      <c r="DE105">
        <v>135.52547770033399</v>
      </c>
      <c r="DF105">
        <v>144.50415955188501</v>
      </c>
      <c r="DG105">
        <v>153.85736364860301</v>
      </c>
      <c r="DH105">
        <v>163.549627262928</v>
      </c>
      <c r="DI105">
        <v>173.233495325295</v>
      </c>
      <c r="DJ105">
        <v>183.02094833787999</v>
      </c>
      <c r="DK105">
        <v>192.83472319559999</v>
      </c>
      <c r="DL105" s="5">
        <v>202.58092513025801</v>
      </c>
      <c r="DN105" s="13">
        <v>11200</v>
      </c>
      <c r="DO105">
        <v>111.797741124165</v>
      </c>
      <c r="DP105">
        <v>119.533035346574</v>
      </c>
      <c r="DQ105">
        <v>127.72039886137</v>
      </c>
      <c r="DR105">
        <v>136.34330138823501</v>
      </c>
      <c r="DS105">
        <v>145.378454233334</v>
      </c>
      <c r="DT105">
        <v>154.79658866095801</v>
      </c>
      <c r="DU105">
        <v>164.56338262123001</v>
      </c>
      <c r="DV105">
        <v>174.35267057342</v>
      </c>
      <c r="DW105">
        <v>184.26735484833799</v>
      </c>
      <c r="DX105">
        <v>194.23330639245501</v>
      </c>
      <c r="DY105" s="5">
        <v>204.16057604030499</v>
      </c>
      <c r="EA105" s="13">
        <v>11200</v>
      </c>
      <c r="EB105">
        <v>112.395813159325</v>
      </c>
      <c r="EC105">
        <v>120.162944754278</v>
      </c>
      <c r="ED105">
        <v>128.38713433125901</v>
      </c>
      <c r="EE105">
        <v>137.05255769265801</v>
      </c>
      <c r="EF105">
        <v>146.13672763684201</v>
      </c>
      <c r="EG105">
        <v>155.61127663429201</v>
      </c>
      <c r="EH105">
        <v>165.44288836967999</v>
      </c>
      <c r="EI105">
        <v>175.32410971293999</v>
      </c>
      <c r="EJ105">
        <v>185.34992623052599</v>
      </c>
      <c r="EK105">
        <v>195.44903476625799</v>
      </c>
      <c r="EL105" s="5">
        <v>205.535063890506</v>
      </c>
      <c r="EN105" s="13">
        <v>11200</v>
      </c>
      <c r="EO105">
        <v>112.919534434426</v>
      </c>
      <c r="EP105">
        <v>120.714480172476</v>
      </c>
      <c r="EQ105">
        <v>128.970876922114</v>
      </c>
      <c r="ER105">
        <v>137.67352364841901</v>
      </c>
      <c r="ES105">
        <v>146.80064180718</v>
      </c>
      <c r="ET105">
        <v>156.324662334983</v>
      </c>
      <c r="EU105">
        <v>166.21316209405799</v>
      </c>
      <c r="EV105">
        <v>176.175261332514</v>
      </c>
      <c r="EW105">
        <v>186.29898175194501</v>
      </c>
      <c r="EX105">
        <v>196.51557790243001</v>
      </c>
      <c r="EY105" s="5">
        <v>206.741931949465</v>
      </c>
    </row>
    <row r="106" spans="1:155" x14ac:dyDescent="0.25">
      <c r="A106" s="13">
        <v>12600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5">
        <v>0</v>
      </c>
      <c r="N106" s="13">
        <v>12600</v>
      </c>
      <c r="O106">
        <v>72.533619336621101</v>
      </c>
      <c r="P106">
        <v>77.414508655626804</v>
      </c>
      <c r="Q106">
        <v>82.434125506467097</v>
      </c>
      <c r="R106">
        <v>87.549459723254799</v>
      </c>
      <c r="S106">
        <v>92.711155150811607</v>
      </c>
      <c r="T106">
        <v>97.864957239116706</v>
      </c>
      <c r="U106">
        <v>102.953375370347</v>
      </c>
      <c r="V106">
        <v>107.78351414572499</v>
      </c>
      <c r="W106">
        <v>112.26189029542201</v>
      </c>
      <c r="X106">
        <v>116.397740922303</v>
      </c>
      <c r="Y106" s="5">
        <v>120.12237399977199</v>
      </c>
      <c r="AA106" s="13">
        <v>12600</v>
      </c>
      <c r="AB106">
        <v>81.359522356962003</v>
      </c>
      <c r="AC106">
        <v>86.9304708389989</v>
      </c>
      <c r="AD106">
        <v>92.707238816873598</v>
      </c>
      <c r="AE106">
        <v>98.650179567833604</v>
      </c>
      <c r="AF106">
        <v>104.71245189836699</v>
      </c>
      <c r="AG106">
        <v>110.84125790896999</v>
      </c>
      <c r="AH106">
        <v>116.97930786704001</v>
      </c>
      <c r="AI106">
        <v>122.91923936135601</v>
      </c>
      <c r="AJ106">
        <v>128.555004612847</v>
      </c>
      <c r="AK106">
        <v>133.89514835778999</v>
      </c>
      <c r="AL106" s="5">
        <v>138.858327612783</v>
      </c>
      <c r="AN106" s="13">
        <v>12600</v>
      </c>
      <c r="AO106">
        <v>89.279686977055107</v>
      </c>
      <c r="AP106">
        <v>95.467413816800601</v>
      </c>
      <c r="AQ106">
        <v>101.92738342747499</v>
      </c>
      <c r="AR106">
        <v>108.624948003848</v>
      </c>
      <c r="AS106">
        <v>115.51790749702199</v>
      </c>
      <c r="AT106">
        <v>122.557571545858</v>
      </c>
      <c r="AU106">
        <v>129.69004115820101</v>
      </c>
      <c r="AV106">
        <v>136.69860208856699</v>
      </c>
      <c r="AW106">
        <v>143.470924833965</v>
      </c>
      <c r="AX106">
        <v>150.01738445255</v>
      </c>
      <c r="AY106" s="5">
        <v>156.248610986713</v>
      </c>
      <c r="BA106" s="13">
        <v>12600</v>
      </c>
      <c r="BB106">
        <v>95.978099951957802</v>
      </c>
      <c r="BC106">
        <v>102.672435047007</v>
      </c>
      <c r="BD106">
        <v>109.697260527498</v>
      </c>
      <c r="BE106">
        <v>117.023306665156</v>
      </c>
      <c r="BF106">
        <v>124.613781086844</v>
      </c>
      <c r="BG106">
        <v>132.425319656179</v>
      </c>
      <c r="BH106">
        <v>140.409144172705</v>
      </c>
      <c r="BI106">
        <v>148.34547470081</v>
      </c>
      <c r="BJ106">
        <v>156.12118326413699</v>
      </c>
      <c r="BK106">
        <v>163.74994140765901</v>
      </c>
      <c r="BL106" s="5">
        <v>171.139387107028</v>
      </c>
      <c r="BN106" s="13">
        <v>12600</v>
      </c>
      <c r="BO106">
        <v>102.245669049884</v>
      </c>
      <c r="BP106">
        <v>109.335127119327</v>
      </c>
      <c r="BQ106">
        <v>116.79845277963901</v>
      </c>
      <c r="BR106">
        <v>124.611159941438</v>
      </c>
      <c r="BS106">
        <v>132.74141681452099</v>
      </c>
      <c r="BT106">
        <v>141.15087127173899</v>
      </c>
      <c r="BU106">
        <v>149.79566863915699</v>
      </c>
      <c r="BV106">
        <v>158.403875295082</v>
      </c>
      <c r="BW106">
        <v>166.96138728296799</v>
      </c>
      <c r="BX106">
        <v>175.439047191452</v>
      </c>
      <c r="BY106" s="5">
        <v>183.74362139101601</v>
      </c>
      <c r="CA106" s="13">
        <v>12600</v>
      </c>
      <c r="CB106">
        <v>107.468958439522</v>
      </c>
      <c r="CC106">
        <v>114.844492972494</v>
      </c>
      <c r="CD106">
        <v>122.62725894213899</v>
      </c>
      <c r="CE106">
        <v>130.796727703882</v>
      </c>
      <c r="CF106">
        <v>139.32564702572799</v>
      </c>
      <c r="CG106">
        <v>148.18094817488199</v>
      </c>
      <c r="CH106">
        <v>157.315234857468</v>
      </c>
      <c r="CI106">
        <v>166.41097654087</v>
      </c>
      <c r="CJ106">
        <v>175.57329650524201</v>
      </c>
      <c r="CK106">
        <v>184.718283998933</v>
      </c>
      <c r="CL106" s="5">
        <v>193.75443343134299</v>
      </c>
      <c r="CN106" s="13">
        <v>12600</v>
      </c>
      <c r="CO106">
        <v>111.42851166295</v>
      </c>
      <c r="CP106">
        <v>118.997186602228</v>
      </c>
      <c r="CQ106">
        <v>126.997615122394</v>
      </c>
      <c r="CR106">
        <v>135.41362208069</v>
      </c>
      <c r="CS106">
        <v>144.22257558518399</v>
      </c>
      <c r="CT106">
        <v>153.396078842246</v>
      </c>
      <c r="CU106">
        <v>162.82575500875399</v>
      </c>
      <c r="CV106">
        <v>172.32769128532701</v>
      </c>
      <c r="CW106">
        <v>181.95142816452301</v>
      </c>
      <c r="CX106">
        <v>191.61843497656699</v>
      </c>
      <c r="CY106" s="5">
        <v>201.24195995066199</v>
      </c>
      <c r="DA106" s="13">
        <v>12600</v>
      </c>
      <c r="DB106">
        <v>112.152709911643</v>
      </c>
      <c r="DC106">
        <v>119.759851256164</v>
      </c>
      <c r="DD106">
        <v>127.804674194035</v>
      </c>
      <c r="DE106">
        <v>136.27182090688001</v>
      </c>
      <c r="DF106">
        <v>145.13958813791999</v>
      </c>
      <c r="DG106">
        <v>154.380624328832</v>
      </c>
      <c r="DH106">
        <v>163.89307158991301</v>
      </c>
      <c r="DI106">
        <v>173.504616807291</v>
      </c>
      <c r="DJ106">
        <v>183.25951371883201</v>
      </c>
      <c r="DK106">
        <v>193.08289179135801</v>
      </c>
      <c r="DL106" s="5">
        <v>202.89198761499401</v>
      </c>
      <c r="DN106" s="13">
        <v>12600</v>
      </c>
      <c r="DO106">
        <v>112.773153817335</v>
      </c>
      <c r="DP106">
        <v>120.41316479680501</v>
      </c>
      <c r="DQ106">
        <v>128.49597071218</v>
      </c>
      <c r="DR106">
        <v>137.006920823038</v>
      </c>
      <c r="DS106">
        <v>145.925117027075</v>
      </c>
      <c r="DT106">
        <v>155.22411626410999</v>
      </c>
      <c r="DU106">
        <v>164.80772126411199</v>
      </c>
      <c r="DV106">
        <v>174.51371093066999</v>
      </c>
      <c r="DW106">
        <v>184.381803754873</v>
      </c>
      <c r="DX106">
        <v>194.340380746791</v>
      </c>
      <c r="DY106" s="5">
        <v>204.31025439420901</v>
      </c>
      <c r="EA106" s="13">
        <v>12600</v>
      </c>
      <c r="EB106">
        <v>113.31065272332</v>
      </c>
      <c r="EC106">
        <v>120.979075375371</v>
      </c>
      <c r="ED106">
        <v>129.094748600554</v>
      </c>
      <c r="EE106">
        <v>137.643639309761</v>
      </c>
      <c r="EF106">
        <v>146.605554058503</v>
      </c>
      <c r="EG106">
        <v>155.95484657043599</v>
      </c>
      <c r="EH106">
        <v>165.60027993846001</v>
      </c>
      <c r="EI106">
        <v>175.388491338541</v>
      </c>
      <c r="EJ106">
        <v>185.35526667082701</v>
      </c>
      <c r="EK106">
        <v>195.431891507214</v>
      </c>
      <c r="EL106" s="5">
        <v>205.54239710877101</v>
      </c>
      <c r="EN106" s="13">
        <v>12600</v>
      </c>
      <c r="EO106">
        <v>113.780799272409</v>
      </c>
      <c r="EP106">
        <v>121.474025069921</v>
      </c>
      <c r="EQ106">
        <v>129.61841848669599</v>
      </c>
      <c r="ER106">
        <v>138.20049056460101</v>
      </c>
      <c r="ES106">
        <v>147.20066965960399</v>
      </c>
      <c r="ET106">
        <v>156.59401387211699</v>
      </c>
      <c r="EU106">
        <v>166.293668139901</v>
      </c>
      <c r="EV106">
        <v>176.154106020873</v>
      </c>
      <c r="EW106">
        <v>186.20767133854</v>
      </c>
      <c r="EX106">
        <v>196.38825790584499</v>
      </c>
      <c r="EY106" s="5">
        <v>206.62280603548601</v>
      </c>
    </row>
    <row r="107" spans="1:155" x14ac:dyDescent="0.25">
      <c r="A107" s="13">
        <v>14000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5">
        <v>0</v>
      </c>
      <c r="N107" s="13">
        <v>14000</v>
      </c>
      <c r="O107">
        <v>77.815276476399305</v>
      </c>
      <c r="P107">
        <v>83.035227953203105</v>
      </c>
      <c r="Q107">
        <v>88.422401350796804</v>
      </c>
      <c r="R107">
        <v>93.935221218327897</v>
      </c>
      <c r="S107">
        <v>99.525383359688703</v>
      </c>
      <c r="T107">
        <v>105.13917285350099</v>
      </c>
      <c r="U107">
        <v>110.719002657167</v>
      </c>
      <c r="V107">
        <v>116.06514696073501</v>
      </c>
      <c r="W107">
        <v>121.105290537664</v>
      </c>
      <c r="X107">
        <v>125.830770658951</v>
      </c>
      <c r="Y107" s="5">
        <v>130.16815873654099</v>
      </c>
      <c r="AA107" s="13">
        <v>14000</v>
      </c>
      <c r="AB107">
        <v>86.193999352569605</v>
      </c>
      <c r="AC107">
        <v>92.067670310301295</v>
      </c>
      <c r="AD107">
        <v>98.175880630189994</v>
      </c>
      <c r="AE107">
        <v>104.481273067773</v>
      </c>
      <c r="AF107">
        <v>110.93915144607</v>
      </c>
      <c r="AG107">
        <v>117.49860142881001</v>
      </c>
      <c r="AH107">
        <v>124.103832272847</v>
      </c>
      <c r="AI107">
        <v>130.54599888241501</v>
      </c>
      <c r="AJ107">
        <v>136.745585160113</v>
      </c>
      <c r="AK107">
        <v>142.69270425418</v>
      </c>
      <c r="AL107" s="5">
        <v>148.30430077578899</v>
      </c>
      <c r="AN107" s="13">
        <v>14000</v>
      </c>
      <c r="AO107">
        <v>93.535245042457205</v>
      </c>
      <c r="AP107">
        <v>99.977825929917501</v>
      </c>
      <c r="AQ107">
        <v>106.718989499133</v>
      </c>
      <c r="AR107">
        <v>113.72676290554899</v>
      </c>
      <c r="AS107">
        <v>120.961679280279</v>
      </c>
      <c r="AT107">
        <v>128.37775241114301</v>
      </c>
      <c r="AU107">
        <v>135.92366032516799</v>
      </c>
      <c r="AV107">
        <v>143.38631806202699</v>
      </c>
      <c r="AW107">
        <v>150.684734846167</v>
      </c>
      <c r="AX107">
        <v>157.81058580904499</v>
      </c>
      <c r="AY107" s="5">
        <v>164.67614896891399</v>
      </c>
      <c r="BA107" s="13">
        <v>14000</v>
      </c>
      <c r="BB107">
        <v>99.616867970431102</v>
      </c>
      <c r="BC107">
        <v>106.516186270115</v>
      </c>
      <c r="BD107">
        <v>113.768480782042</v>
      </c>
      <c r="BE107">
        <v>121.347134708618</v>
      </c>
      <c r="BF107">
        <v>129.21819320776899</v>
      </c>
      <c r="BG107">
        <v>137.34125674819299</v>
      </c>
      <c r="BH107">
        <v>145.67057071690101</v>
      </c>
      <c r="BI107">
        <v>153.994132719372</v>
      </c>
      <c r="BJ107">
        <v>162.233430567086</v>
      </c>
      <c r="BK107">
        <v>170.383257553193</v>
      </c>
      <c r="BL107" s="5">
        <v>178.355731356864</v>
      </c>
      <c r="BN107" s="13">
        <v>14000</v>
      </c>
      <c r="BO107">
        <v>105.138558781569</v>
      </c>
      <c r="BP107">
        <v>112.377598798623</v>
      </c>
      <c r="BQ107">
        <v>120.00859012124501</v>
      </c>
      <c r="BR107">
        <v>128.00952676162399</v>
      </c>
      <c r="BS107">
        <v>136.35132694421699</v>
      </c>
      <c r="BT107">
        <v>144.99862735296799</v>
      </c>
      <c r="BU107">
        <v>153.91076019307201</v>
      </c>
      <c r="BV107">
        <v>162.833779735397</v>
      </c>
      <c r="BW107">
        <v>171.778164706089</v>
      </c>
      <c r="BX107">
        <v>180.70134974180399</v>
      </c>
      <c r="BY107" s="5">
        <v>189.51684447804101</v>
      </c>
      <c r="CA107" s="13">
        <v>14000</v>
      </c>
      <c r="CB107">
        <v>109.60570546730401</v>
      </c>
      <c r="CC107">
        <v>117.07786736869799</v>
      </c>
      <c r="CD107">
        <v>124.970274255905</v>
      </c>
      <c r="CE107">
        <v>133.26501500975499</v>
      </c>
      <c r="CF107">
        <v>141.937552147693</v>
      </c>
      <c r="CG107">
        <v>150.95731517555399</v>
      </c>
      <c r="CH107">
        <v>160.26844731274701</v>
      </c>
      <c r="CI107">
        <v>169.620116691379</v>
      </c>
      <c r="CJ107">
        <v>179.087237638836</v>
      </c>
      <c r="CK107">
        <v>188.59380838765301</v>
      </c>
      <c r="CL107" s="5">
        <v>198.05667998015701</v>
      </c>
      <c r="CN107" s="13">
        <v>14000</v>
      </c>
      <c r="CO107">
        <v>112.89893366286501</v>
      </c>
      <c r="CP107">
        <v>120.519388711145</v>
      </c>
      <c r="CQ107">
        <v>128.58059191810301</v>
      </c>
      <c r="CR107">
        <v>137.068159536455</v>
      </c>
      <c r="CS107">
        <v>145.961543865039</v>
      </c>
      <c r="CT107">
        <v>155.234722632147</v>
      </c>
      <c r="CU107">
        <v>164.78095983848999</v>
      </c>
      <c r="CV107">
        <v>174.46575178088301</v>
      </c>
      <c r="CW107">
        <v>184.31618032967401</v>
      </c>
      <c r="CX107">
        <v>194.262054705091</v>
      </c>
      <c r="CY107" s="5">
        <v>204.22576646692201</v>
      </c>
      <c r="DA107" s="13">
        <v>14000</v>
      </c>
      <c r="DB107">
        <v>113.51728112595799</v>
      </c>
      <c r="DC107">
        <v>121.170377384124</v>
      </c>
      <c r="DD107">
        <v>129.269342125854</v>
      </c>
      <c r="DE107">
        <v>137.80049892235201</v>
      </c>
      <c r="DF107">
        <v>146.744107616397</v>
      </c>
      <c r="DG107">
        <v>156.075059835823</v>
      </c>
      <c r="DH107">
        <v>165.69321389088699</v>
      </c>
      <c r="DI107">
        <v>175.47242813306701</v>
      </c>
      <c r="DJ107">
        <v>185.436135870556</v>
      </c>
      <c r="DK107">
        <v>195.517479191631</v>
      </c>
      <c r="DL107" s="5">
        <v>205.64255131683399</v>
      </c>
      <c r="DN107" s="13">
        <v>14000</v>
      </c>
      <c r="DO107">
        <v>114.046008166307</v>
      </c>
      <c r="DP107">
        <v>121.726953826859</v>
      </c>
      <c r="DQ107">
        <v>129.858171437572</v>
      </c>
      <c r="DR107">
        <v>138.42659432498701</v>
      </c>
      <c r="DS107">
        <v>147.41317978987499</v>
      </c>
      <c r="DT107">
        <v>156.79361040964</v>
      </c>
      <c r="DU107">
        <v>166.47344619220601</v>
      </c>
      <c r="DV107">
        <v>176.333792289217</v>
      </c>
      <c r="DW107">
        <v>186.394966667098</v>
      </c>
      <c r="DX107">
        <v>196.59304730854501</v>
      </c>
      <c r="DY107" s="5">
        <v>206.85741174966199</v>
      </c>
      <c r="EA107" s="13">
        <v>14000</v>
      </c>
      <c r="EB107">
        <v>114.503283709855</v>
      </c>
      <c r="EC107">
        <v>122.20827008812699</v>
      </c>
      <c r="ED107">
        <v>130.36735561180899</v>
      </c>
      <c r="EE107">
        <v>138.96800463742301</v>
      </c>
      <c r="EF107">
        <v>147.991782846712</v>
      </c>
      <c r="EG107">
        <v>157.41506396737</v>
      </c>
      <c r="EH107">
        <v>167.14838617270999</v>
      </c>
      <c r="EI107">
        <v>177.07919423300001</v>
      </c>
      <c r="EJ107">
        <v>187.225115532003</v>
      </c>
      <c r="EK107">
        <v>197.52483201739699</v>
      </c>
      <c r="EL107" s="5">
        <v>207.910651768294</v>
      </c>
      <c r="EN107" s="13">
        <v>14000</v>
      </c>
      <c r="EO107">
        <v>114.902675949371</v>
      </c>
      <c r="EP107">
        <v>122.628625735798</v>
      </c>
      <c r="EQ107">
        <v>130.81203169707999</v>
      </c>
      <c r="ER107">
        <v>139.44082478659899</v>
      </c>
      <c r="ES107">
        <v>148.497105988431</v>
      </c>
      <c r="ET107">
        <v>157.957858086171</v>
      </c>
      <c r="EU107">
        <v>167.738002958122</v>
      </c>
      <c r="EV107">
        <v>177.73057741583301</v>
      </c>
      <c r="EW107">
        <v>187.95086200492801</v>
      </c>
      <c r="EX107">
        <v>198.33986276245901</v>
      </c>
      <c r="EY107" s="5">
        <v>208.83251668342601</v>
      </c>
    </row>
    <row r="108" spans="1:155" x14ac:dyDescent="0.25">
      <c r="A108" s="13"/>
      <c r="L108" s="5"/>
      <c r="N108" s="13"/>
      <c r="Y108" s="5"/>
      <c r="AA108" s="13"/>
      <c r="AL108" s="5"/>
      <c r="AN108" s="13"/>
      <c r="AY108" s="5"/>
      <c r="BA108" s="13"/>
      <c r="BL108" s="5"/>
      <c r="BN108" s="13"/>
      <c r="BY108" s="5"/>
      <c r="CA108" s="13"/>
      <c r="CL108" s="5"/>
      <c r="CN108" s="13"/>
      <c r="CY108" s="5"/>
      <c r="DA108" s="13"/>
      <c r="DL108" s="5"/>
      <c r="DN108" s="13"/>
      <c r="DY108" s="5"/>
      <c r="EA108" s="13"/>
      <c r="EL108" s="5"/>
      <c r="EN108" s="13"/>
      <c r="EY108" s="5"/>
    </row>
    <row r="109" spans="1:155" x14ac:dyDescent="0.25">
      <c r="A109" s="13"/>
      <c r="L109" s="5"/>
      <c r="N109" s="13"/>
      <c r="Y109" s="5"/>
      <c r="AA109" s="13"/>
      <c r="AL109" s="5"/>
      <c r="AN109" s="13"/>
      <c r="AY109" s="5"/>
      <c r="BA109" s="13"/>
      <c r="BL109" s="5"/>
      <c r="BN109" s="13"/>
      <c r="BY109" s="5"/>
      <c r="CA109" s="13"/>
      <c r="CL109" s="5"/>
      <c r="CN109" s="13"/>
      <c r="CY109" s="5"/>
      <c r="DA109" s="13"/>
      <c r="DL109" s="5"/>
      <c r="DN109" s="13"/>
      <c r="DY109" s="5"/>
      <c r="EA109" s="13"/>
      <c r="EL109" s="5"/>
      <c r="EN109" s="13"/>
      <c r="EY109" s="5"/>
    </row>
    <row r="110" spans="1:155" x14ac:dyDescent="0.25">
      <c r="A110" s="13" t="s">
        <v>254</v>
      </c>
      <c r="B110">
        <v>0</v>
      </c>
      <c r="C110">
        <v>0.09</v>
      </c>
      <c r="D110">
        <v>0.18</v>
      </c>
      <c r="E110">
        <v>0.27</v>
      </c>
      <c r="F110">
        <v>0.36</v>
      </c>
      <c r="G110">
        <v>0.45</v>
      </c>
      <c r="H110">
        <v>0.54</v>
      </c>
      <c r="I110">
        <v>0.63</v>
      </c>
      <c r="J110">
        <v>0.72</v>
      </c>
      <c r="K110">
        <v>0.80999999999999905</v>
      </c>
      <c r="L110" s="5">
        <v>0.9</v>
      </c>
      <c r="N110" s="13" t="s">
        <v>254</v>
      </c>
      <c r="O110">
        <v>0</v>
      </c>
      <c r="P110">
        <v>0.09</v>
      </c>
      <c r="Q110">
        <v>0.18</v>
      </c>
      <c r="R110">
        <v>0.27</v>
      </c>
      <c r="S110">
        <v>0.36</v>
      </c>
      <c r="T110">
        <v>0.45</v>
      </c>
      <c r="U110">
        <v>0.54</v>
      </c>
      <c r="V110">
        <v>0.63</v>
      </c>
      <c r="W110">
        <v>0.72</v>
      </c>
      <c r="X110">
        <v>0.80999999999999905</v>
      </c>
      <c r="Y110" s="5">
        <v>0.9</v>
      </c>
      <c r="AA110" s="13" t="s">
        <v>254</v>
      </c>
      <c r="AB110">
        <v>0</v>
      </c>
      <c r="AC110">
        <v>0.09</v>
      </c>
      <c r="AD110">
        <v>0.18</v>
      </c>
      <c r="AE110">
        <v>0.27</v>
      </c>
      <c r="AF110">
        <v>0.36</v>
      </c>
      <c r="AG110">
        <v>0.45</v>
      </c>
      <c r="AH110">
        <v>0.54</v>
      </c>
      <c r="AI110">
        <v>0.63</v>
      </c>
      <c r="AJ110">
        <v>0.72</v>
      </c>
      <c r="AK110">
        <v>0.80999999999999905</v>
      </c>
      <c r="AL110" s="5">
        <v>0.9</v>
      </c>
      <c r="AN110" s="13" t="s">
        <v>254</v>
      </c>
      <c r="AO110">
        <v>0</v>
      </c>
      <c r="AP110">
        <v>0.09</v>
      </c>
      <c r="AQ110">
        <v>0.18</v>
      </c>
      <c r="AR110">
        <v>0.27</v>
      </c>
      <c r="AS110">
        <v>0.36</v>
      </c>
      <c r="AT110">
        <v>0.45</v>
      </c>
      <c r="AU110">
        <v>0.54</v>
      </c>
      <c r="AV110">
        <v>0.63</v>
      </c>
      <c r="AW110">
        <v>0.72</v>
      </c>
      <c r="AX110">
        <v>0.80999999999999905</v>
      </c>
      <c r="AY110" s="5">
        <v>0.9</v>
      </c>
      <c r="BA110" s="13" t="s">
        <v>254</v>
      </c>
      <c r="BB110">
        <v>0</v>
      </c>
      <c r="BC110">
        <v>0.09</v>
      </c>
      <c r="BD110">
        <v>0.18</v>
      </c>
      <c r="BE110">
        <v>0.27</v>
      </c>
      <c r="BF110">
        <v>0.36</v>
      </c>
      <c r="BG110">
        <v>0.45</v>
      </c>
      <c r="BH110">
        <v>0.54</v>
      </c>
      <c r="BI110">
        <v>0.63</v>
      </c>
      <c r="BJ110">
        <v>0.72</v>
      </c>
      <c r="BK110">
        <v>0.80999999999999905</v>
      </c>
      <c r="BL110" s="5">
        <v>0.9</v>
      </c>
      <c r="BN110" s="13" t="s">
        <v>254</v>
      </c>
      <c r="BO110">
        <v>0</v>
      </c>
      <c r="BP110">
        <v>0.09</v>
      </c>
      <c r="BQ110">
        <v>0.18</v>
      </c>
      <c r="BR110">
        <v>0.27</v>
      </c>
      <c r="BS110">
        <v>0.36</v>
      </c>
      <c r="BT110">
        <v>0.45</v>
      </c>
      <c r="BU110">
        <v>0.54</v>
      </c>
      <c r="BV110">
        <v>0.63</v>
      </c>
      <c r="BW110">
        <v>0.72</v>
      </c>
      <c r="BX110">
        <v>0.80999999999999905</v>
      </c>
      <c r="BY110" s="5">
        <v>0.9</v>
      </c>
      <c r="CA110" s="13" t="s">
        <v>254</v>
      </c>
      <c r="CB110">
        <v>0</v>
      </c>
      <c r="CC110">
        <v>0.09</v>
      </c>
      <c r="CD110">
        <v>0.18</v>
      </c>
      <c r="CE110">
        <v>0.27</v>
      </c>
      <c r="CF110">
        <v>0.36</v>
      </c>
      <c r="CG110">
        <v>0.45</v>
      </c>
      <c r="CH110">
        <v>0.54</v>
      </c>
      <c r="CI110">
        <v>0.63</v>
      </c>
      <c r="CJ110">
        <v>0.72</v>
      </c>
      <c r="CK110">
        <v>0.80999999999999905</v>
      </c>
      <c r="CL110" s="5">
        <v>0.9</v>
      </c>
      <c r="CN110" s="13" t="s">
        <v>254</v>
      </c>
      <c r="CO110">
        <v>0</v>
      </c>
      <c r="CP110">
        <v>0.09</v>
      </c>
      <c r="CQ110">
        <v>0.18</v>
      </c>
      <c r="CR110">
        <v>0.27</v>
      </c>
      <c r="CS110">
        <v>0.36</v>
      </c>
      <c r="CT110">
        <v>0.45</v>
      </c>
      <c r="CU110">
        <v>0.54</v>
      </c>
      <c r="CV110">
        <v>0.63</v>
      </c>
      <c r="CW110">
        <v>0.72</v>
      </c>
      <c r="CX110">
        <v>0.80999999999999905</v>
      </c>
      <c r="CY110" s="5">
        <v>0.9</v>
      </c>
      <c r="DA110" s="13" t="s">
        <v>254</v>
      </c>
      <c r="DB110">
        <v>0</v>
      </c>
      <c r="DC110">
        <v>0.09</v>
      </c>
      <c r="DD110">
        <v>0.18</v>
      </c>
      <c r="DE110">
        <v>0.27</v>
      </c>
      <c r="DF110">
        <v>0.36</v>
      </c>
      <c r="DG110">
        <v>0.45</v>
      </c>
      <c r="DH110">
        <v>0.54</v>
      </c>
      <c r="DI110">
        <v>0.63</v>
      </c>
      <c r="DJ110">
        <v>0.72</v>
      </c>
      <c r="DK110">
        <v>0.80999999999999905</v>
      </c>
      <c r="DL110" s="5">
        <v>0.9</v>
      </c>
      <c r="DN110" s="13" t="s">
        <v>254</v>
      </c>
      <c r="DO110">
        <v>0</v>
      </c>
      <c r="DP110">
        <v>0.09</v>
      </c>
      <c r="DQ110">
        <v>0.18</v>
      </c>
      <c r="DR110">
        <v>0.27</v>
      </c>
      <c r="DS110">
        <v>0.36</v>
      </c>
      <c r="DT110">
        <v>0.45</v>
      </c>
      <c r="DU110">
        <v>0.54</v>
      </c>
      <c r="DV110">
        <v>0.63</v>
      </c>
      <c r="DW110">
        <v>0.72</v>
      </c>
      <c r="DX110">
        <v>0.80999999999999905</v>
      </c>
      <c r="DY110" s="5">
        <v>0.9</v>
      </c>
      <c r="EA110" s="13" t="s">
        <v>254</v>
      </c>
      <c r="EB110">
        <v>0</v>
      </c>
      <c r="EC110">
        <v>0.09</v>
      </c>
      <c r="ED110">
        <v>0.18</v>
      </c>
      <c r="EE110">
        <v>0.27</v>
      </c>
      <c r="EF110">
        <v>0.36</v>
      </c>
      <c r="EG110">
        <v>0.45</v>
      </c>
      <c r="EH110">
        <v>0.54</v>
      </c>
      <c r="EI110">
        <v>0.63</v>
      </c>
      <c r="EJ110">
        <v>0.72</v>
      </c>
      <c r="EK110">
        <v>0.80999999999999905</v>
      </c>
      <c r="EL110" s="5">
        <v>0.9</v>
      </c>
      <c r="EN110" s="13" t="s">
        <v>254</v>
      </c>
      <c r="EO110">
        <v>0</v>
      </c>
      <c r="EP110">
        <v>0.09</v>
      </c>
      <c r="EQ110">
        <v>0.18</v>
      </c>
      <c r="ER110">
        <v>0.27</v>
      </c>
      <c r="ES110">
        <v>0.36</v>
      </c>
      <c r="ET110">
        <v>0.45</v>
      </c>
      <c r="EU110">
        <v>0.54</v>
      </c>
      <c r="EV110">
        <v>0.63</v>
      </c>
      <c r="EW110">
        <v>0.72</v>
      </c>
      <c r="EX110">
        <v>0.80999999999999905</v>
      </c>
      <c r="EY110" s="5">
        <v>0.9</v>
      </c>
    </row>
    <row r="111" spans="1:155" x14ac:dyDescent="0.25">
      <c r="A111" s="13">
        <v>0</v>
      </c>
      <c r="B111">
        <v>528.703842726061</v>
      </c>
      <c r="C111">
        <v>564.66396750872605</v>
      </c>
      <c r="D111">
        <v>601.35260266333796</v>
      </c>
      <c r="E111">
        <v>638.329950058451</v>
      </c>
      <c r="F111">
        <v>675.18401618479595</v>
      </c>
      <c r="G111">
        <v>711.55752641126799</v>
      </c>
      <c r="H111">
        <v>747.161122531714</v>
      </c>
      <c r="I111">
        <v>781.77501396747402</v>
      </c>
      <c r="J111">
        <v>815.24330157215695</v>
      </c>
      <c r="K111">
        <v>844.04516720473498</v>
      </c>
      <c r="L111" s="5">
        <v>868.93244707271401</v>
      </c>
      <c r="N111" s="13">
        <v>0</v>
      </c>
      <c r="O111">
        <v>393.15180709299398</v>
      </c>
      <c r="P111">
        <v>425.59014216575599</v>
      </c>
      <c r="Q111">
        <v>459.84879270190697</v>
      </c>
      <c r="R111">
        <v>495.67620837961903</v>
      </c>
      <c r="S111">
        <v>532.77399728024204</v>
      </c>
      <c r="T111">
        <v>570.81473292713497</v>
      </c>
      <c r="U111">
        <v>609.459939746082</v>
      </c>
      <c r="V111">
        <v>648.376096282601</v>
      </c>
      <c r="W111">
        <v>687.24751516455899</v>
      </c>
      <c r="X111">
        <v>721.55045028714903</v>
      </c>
      <c r="Y111" s="5">
        <v>751.61333767472502</v>
      </c>
      <c r="AA111" s="13">
        <v>0</v>
      </c>
      <c r="AB111">
        <v>355.07874793335901</v>
      </c>
      <c r="AC111">
        <v>384.94977384554102</v>
      </c>
      <c r="AD111">
        <v>416.66318480968499</v>
      </c>
      <c r="AE111">
        <v>450.02880102566502</v>
      </c>
      <c r="AF111">
        <v>484.81130386495499</v>
      </c>
      <c r="AG111">
        <v>520.74387845488002</v>
      </c>
      <c r="AH111">
        <v>557.542617406472</v>
      </c>
      <c r="AI111">
        <v>594.91986588594204</v>
      </c>
      <c r="AJ111">
        <v>632.59543317409896</v>
      </c>
      <c r="AK111">
        <v>666.19472853614002</v>
      </c>
      <c r="AL111" s="5">
        <v>695.91253572266805</v>
      </c>
      <c r="AN111" s="13">
        <v>0</v>
      </c>
      <c r="AO111">
        <v>314.66152305637098</v>
      </c>
      <c r="AP111">
        <v>341.51091725879201</v>
      </c>
      <c r="AQ111">
        <v>370.145832822947</v>
      </c>
      <c r="AR111">
        <v>400.43221550948402</v>
      </c>
      <c r="AS111">
        <v>432.195953805621</v>
      </c>
      <c r="AT111">
        <v>465.23305951393701</v>
      </c>
      <c r="AU111">
        <v>499.32079516135701</v>
      </c>
      <c r="AV111">
        <v>534.22826546895499</v>
      </c>
      <c r="AW111">
        <v>569.72552794294404</v>
      </c>
      <c r="AX111">
        <v>601.67548837988704</v>
      </c>
      <c r="AY111" s="5">
        <v>630.18490743811606</v>
      </c>
      <c r="BA111" s="13">
        <v>0</v>
      </c>
      <c r="BB111">
        <v>278.006324721157</v>
      </c>
      <c r="BC111">
        <v>301.88966725510801</v>
      </c>
      <c r="BD111">
        <v>327.44598144825301</v>
      </c>
      <c r="BE111">
        <v>354.58485352455398</v>
      </c>
      <c r="BF111">
        <v>383.176603741907</v>
      </c>
      <c r="BG111">
        <v>413.05716526903802</v>
      </c>
      <c r="BH111">
        <v>444.06667638177498</v>
      </c>
      <c r="BI111">
        <v>476.02670591539498</v>
      </c>
      <c r="BJ111">
        <v>508.75728258277297</v>
      </c>
      <c r="BK111">
        <v>538.43984165642098</v>
      </c>
      <c r="BL111" s="5">
        <v>565.12770313097894</v>
      </c>
      <c r="BN111" s="13">
        <v>0</v>
      </c>
      <c r="BO111">
        <v>263.90579582701002</v>
      </c>
      <c r="BP111">
        <v>286.38021364494699</v>
      </c>
      <c r="BQ111">
        <v>310.452839311682</v>
      </c>
      <c r="BR111">
        <v>336.05460507477699</v>
      </c>
      <c r="BS111">
        <v>363.086984371163</v>
      </c>
      <c r="BT111">
        <v>391.42842229711101</v>
      </c>
      <c r="BU111">
        <v>420.94164890787999</v>
      </c>
      <c r="BV111">
        <v>451.48084207235001</v>
      </c>
      <c r="BW111">
        <v>482.89790649501498</v>
      </c>
      <c r="BX111">
        <v>510.97993508539099</v>
      </c>
      <c r="BY111" s="5">
        <v>536.70904997882496</v>
      </c>
      <c r="CA111" s="13">
        <v>0</v>
      </c>
      <c r="CB111">
        <v>258.53162176724601</v>
      </c>
      <c r="CC111">
        <v>280.25360547450401</v>
      </c>
      <c r="CD111">
        <v>303.51055153315701</v>
      </c>
      <c r="CE111">
        <v>328.24260071668903</v>
      </c>
      <c r="CF111">
        <v>354.36474016016501</v>
      </c>
      <c r="CG111">
        <v>381.772595973904</v>
      </c>
      <c r="CH111">
        <v>410.34867184413201</v>
      </c>
      <c r="CI111">
        <v>439.96827077248298</v>
      </c>
      <c r="CJ111">
        <v>470.50459711600303</v>
      </c>
      <c r="CK111">
        <v>497.08081219570403</v>
      </c>
      <c r="CL111" s="5">
        <v>522.11741342555604</v>
      </c>
      <c r="CN111" s="13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375.22499307381099</v>
      </c>
      <c r="CU111">
        <v>402.06260101377399</v>
      </c>
      <c r="CV111">
        <v>430.16958933082202</v>
      </c>
      <c r="CW111">
        <v>458.857273304682</v>
      </c>
      <c r="CX111">
        <v>483.95800693395603</v>
      </c>
      <c r="CY111" s="5">
        <v>507.86034082919701</v>
      </c>
      <c r="DA111" s="13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372.97384627935901</v>
      </c>
      <c r="DH111">
        <v>399.58473448298298</v>
      </c>
      <c r="DI111">
        <v>427.429709482129</v>
      </c>
      <c r="DJ111">
        <v>455.86449477979198</v>
      </c>
      <c r="DK111">
        <v>481.02307234964201</v>
      </c>
      <c r="DL111" s="5">
        <v>505.09616013405002</v>
      </c>
      <c r="DN111" s="13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371.02518517273899</v>
      </c>
      <c r="DU111">
        <v>397.43850704485101</v>
      </c>
      <c r="DV111">
        <v>425.05477235358597</v>
      </c>
      <c r="DW111">
        <v>453.26772403392499</v>
      </c>
      <c r="DX111">
        <v>478.47125592772102</v>
      </c>
      <c r="DY111" s="5">
        <v>502.68699834861502</v>
      </c>
      <c r="EA111" s="13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369.32185541123602</v>
      </c>
      <c r="EH111">
        <v>395.56148876726502</v>
      </c>
      <c r="EI111">
        <v>422.97639054369699</v>
      </c>
      <c r="EJ111">
        <v>450.99321186636797</v>
      </c>
      <c r="EK111">
        <v>476.23211426328402</v>
      </c>
      <c r="EL111" s="5">
        <v>500.56856989289503</v>
      </c>
      <c r="EN111" s="13">
        <v>0</v>
      </c>
      <c r="EO111">
        <v>0</v>
      </c>
      <c r="EP111">
        <v>0</v>
      </c>
      <c r="EQ111">
        <v>0</v>
      </c>
      <c r="ER111">
        <v>0</v>
      </c>
      <c r="ES111">
        <v>0</v>
      </c>
      <c r="ET111">
        <v>367.82025354877402</v>
      </c>
      <c r="EU111">
        <v>393.90599929953999</v>
      </c>
      <c r="EV111">
        <v>421.14226430907701</v>
      </c>
      <c r="EW111">
        <v>448.98445648771701</v>
      </c>
      <c r="EX111">
        <v>474.25148083721399</v>
      </c>
      <c r="EY111" s="5">
        <v>498.69122982317498</v>
      </c>
    </row>
    <row r="112" spans="1:155" x14ac:dyDescent="0.25">
      <c r="A112" s="13">
        <v>1400</v>
      </c>
      <c r="B112">
        <v>528.08616681136402</v>
      </c>
      <c r="C112">
        <v>563.19079593875995</v>
      </c>
      <c r="D112">
        <v>598.96900965911595</v>
      </c>
      <c r="E112">
        <v>635.00327700353103</v>
      </c>
      <c r="F112">
        <v>670.90318888391005</v>
      </c>
      <c r="G112">
        <v>706.33040181018202</v>
      </c>
      <c r="H112">
        <v>741.01091279357104</v>
      </c>
      <c r="I112">
        <v>774.73660785820698</v>
      </c>
      <c r="J112">
        <v>807.35993114689404</v>
      </c>
      <c r="K112">
        <v>834.94161651571801</v>
      </c>
      <c r="L112" s="5">
        <v>859.45696502559701</v>
      </c>
      <c r="N112" s="13">
        <v>1400</v>
      </c>
      <c r="O112">
        <v>394.89590758226302</v>
      </c>
      <c r="P112">
        <v>426.78943987364897</v>
      </c>
      <c r="Q112">
        <v>460.436345873937</v>
      </c>
      <c r="R112">
        <v>495.59910764458999</v>
      </c>
      <c r="S112">
        <v>531.99567202668698</v>
      </c>
      <c r="T112">
        <v>569.31547792157698</v>
      </c>
      <c r="U112">
        <v>607.23586216940896</v>
      </c>
      <c r="V112">
        <v>645.43690355810304</v>
      </c>
      <c r="W112">
        <v>683.61361569491703</v>
      </c>
      <c r="X112">
        <v>716.85970229827103</v>
      </c>
      <c r="Y112" s="5">
        <v>746.92858600658599</v>
      </c>
      <c r="AA112" s="13">
        <v>1400</v>
      </c>
      <c r="AB112">
        <v>356.39108812992203</v>
      </c>
      <c r="AC112">
        <v>385.72524719683099</v>
      </c>
      <c r="AD112">
        <v>416.831366467257</v>
      </c>
      <c r="AE112">
        <v>449.53050976328399</v>
      </c>
      <c r="AF112">
        <v>483.601230295015</v>
      </c>
      <c r="AG112">
        <v>518.79178184272303</v>
      </c>
      <c r="AH112">
        <v>554.83315561191</v>
      </c>
      <c r="AI112">
        <v>591.45132543557202</v>
      </c>
      <c r="AJ112">
        <v>628.37770285241595</v>
      </c>
      <c r="AK112">
        <v>660.90485127669103</v>
      </c>
      <c r="AL112" s="5">
        <v>690.60598947173401</v>
      </c>
      <c r="AN112" s="13">
        <v>1400</v>
      </c>
      <c r="AO112">
        <v>315.54298552537398</v>
      </c>
      <c r="AP112">
        <v>341.87291737826803</v>
      </c>
      <c r="AQ112">
        <v>369.916109052705</v>
      </c>
      <c r="AR112">
        <v>399.54659514606197</v>
      </c>
      <c r="AS112">
        <v>430.600973070203</v>
      </c>
      <c r="AT112">
        <v>462.88750492336601</v>
      </c>
      <c r="AU112">
        <v>496.196153028845</v>
      </c>
      <c r="AV112">
        <v>530.30823749463696</v>
      </c>
      <c r="AW112">
        <v>565.00485072859999</v>
      </c>
      <c r="AX112">
        <v>595.871977090467</v>
      </c>
      <c r="AY112" s="5">
        <v>624.32020270940404</v>
      </c>
      <c r="BA112" s="13">
        <v>1400</v>
      </c>
      <c r="BB112">
        <v>278.58852421905902</v>
      </c>
      <c r="BC112">
        <v>301.98493852199402</v>
      </c>
      <c r="BD112">
        <v>326.97973792551102</v>
      </c>
      <c r="BE112">
        <v>353.48589556099301</v>
      </c>
      <c r="BF112">
        <v>381.384883225024</v>
      </c>
      <c r="BG112">
        <v>410.53366723742801</v>
      </c>
      <c r="BH112">
        <v>440.77258624372303</v>
      </c>
      <c r="BI112">
        <v>471.933037858734</v>
      </c>
      <c r="BJ112">
        <v>503.84422956492898</v>
      </c>
      <c r="BK112">
        <v>532.46449006989303</v>
      </c>
      <c r="BL112" s="5">
        <v>559.05064146995005</v>
      </c>
      <c r="BN112" s="13">
        <v>1400</v>
      </c>
      <c r="BO112">
        <v>264.287166758448</v>
      </c>
      <c r="BP112">
        <v>286.28828925147502</v>
      </c>
      <c r="BQ112">
        <v>309.81858393313598</v>
      </c>
      <c r="BR112">
        <v>334.81282287791799</v>
      </c>
      <c r="BS112">
        <v>361.17835141445801</v>
      </c>
      <c r="BT112">
        <v>388.800847173112</v>
      </c>
      <c r="BU112">
        <v>417.55091687310801</v>
      </c>
      <c r="BV112">
        <v>447.29062049008797</v>
      </c>
      <c r="BW112">
        <v>477.87925862674399</v>
      </c>
      <c r="BX112">
        <v>504.93174682367101</v>
      </c>
      <c r="BY112" s="5">
        <v>530.52804274751895</v>
      </c>
      <c r="CA112" s="13">
        <v>1400</v>
      </c>
      <c r="CB112">
        <v>258.65635890602601</v>
      </c>
      <c r="CC112">
        <v>279.89539792348199</v>
      </c>
      <c r="CD112">
        <v>302.60493706551699</v>
      </c>
      <c r="CE112">
        <v>326.72931190416301</v>
      </c>
      <c r="CF112">
        <v>352.18891005598903</v>
      </c>
      <c r="CG112">
        <v>378.885347790705</v>
      </c>
      <c r="CH112">
        <v>406.70721303745597</v>
      </c>
      <c r="CI112">
        <v>435.53563199111198</v>
      </c>
      <c r="CJ112">
        <v>464.86285086481797</v>
      </c>
      <c r="CK112">
        <v>490.94168837180598</v>
      </c>
      <c r="CL112" s="5">
        <v>515.91034845410604</v>
      </c>
      <c r="CN112" s="13">
        <v>1400</v>
      </c>
      <c r="CO112">
        <v>0</v>
      </c>
      <c r="CP112">
        <v>0</v>
      </c>
      <c r="CQ112">
        <v>0</v>
      </c>
      <c r="CR112">
        <v>321.32298322459098</v>
      </c>
      <c r="CS112">
        <v>345.41089366520998</v>
      </c>
      <c r="CT112">
        <v>370.81129522607199</v>
      </c>
      <c r="CU112">
        <v>397.362150485597</v>
      </c>
      <c r="CV112">
        <v>424.94350937280097</v>
      </c>
      <c r="CW112">
        <v>452.48741906636798</v>
      </c>
      <c r="CX112">
        <v>477.45979447010097</v>
      </c>
      <c r="CY112" s="5">
        <v>501.42607250320498</v>
      </c>
      <c r="DA112" s="13">
        <v>1400</v>
      </c>
      <c r="DB112">
        <v>0</v>
      </c>
      <c r="DC112">
        <v>0</v>
      </c>
      <c r="DD112">
        <v>0</v>
      </c>
      <c r="DE112">
        <v>319.80497939649598</v>
      </c>
      <c r="DF112">
        <v>343.71157998019902</v>
      </c>
      <c r="DG112">
        <v>368.904728101817</v>
      </c>
      <c r="DH112">
        <v>395.22774034114002</v>
      </c>
      <c r="DI112">
        <v>422.56239534220401</v>
      </c>
      <c r="DJ112">
        <v>449.913905083548</v>
      </c>
      <c r="DK112">
        <v>474.92785163364903</v>
      </c>
      <c r="DL112" s="5">
        <v>499.03619743112199</v>
      </c>
      <c r="DN112" s="13">
        <v>1400</v>
      </c>
      <c r="DO112">
        <v>0</v>
      </c>
      <c r="DP112">
        <v>0</v>
      </c>
      <c r="DQ112">
        <v>0</v>
      </c>
      <c r="DR112">
        <v>318.49353269267499</v>
      </c>
      <c r="DS112">
        <v>342.24326391055399</v>
      </c>
      <c r="DT112">
        <v>367.25683536944803</v>
      </c>
      <c r="DU112">
        <v>393.38205661797298</v>
      </c>
      <c r="DV112">
        <v>420.50206493640098</v>
      </c>
      <c r="DW112">
        <v>447.68483534196201</v>
      </c>
      <c r="DX112">
        <v>472.73081706815901</v>
      </c>
      <c r="DY112" s="5">
        <v>496.95802174920698</v>
      </c>
      <c r="EA112" s="13">
        <v>1400</v>
      </c>
      <c r="EB112">
        <v>0</v>
      </c>
      <c r="EC112">
        <v>0</v>
      </c>
      <c r="ED112">
        <v>0</v>
      </c>
      <c r="EE112">
        <v>317.34915255474601</v>
      </c>
      <c r="EF112">
        <v>340.961824327741</v>
      </c>
      <c r="EG112">
        <v>365.81829924994298</v>
      </c>
      <c r="EH112">
        <v>391.77020644187598</v>
      </c>
      <c r="EI112">
        <v>418.70176522344798</v>
      </c>
      <c r="EJ112">
        <v>445.73537586451801</v>
      </c>
      <c r="EK112">
        <v>470.80634693813602</v>
      </c>
      <c r="EL112" s="5">
        <v>495.13428659826599</v>
      </c>
      <c r="EN112" s="13">
        <v>1400</v>
      </c>
      <c r="EO112">
        <v>0</v>
      </c>
      <c r="EP112">
        <v>0</v>
      </c>
      <c r="EQ112">
        <v>0</v>
      </c>
      <c r="ER112">
        <v>316.34181534424999</v>
      </c>
      <c r="ES112">
        <v>339.83370743608202</v>
      </c>
      <c r="ET112">
        <v>364.551593543818</v>
      </c>
      <c r="EU112">
        <v>390.35038658063303</v>
      </c>
      <c r="EV112">
        <v>417.11517755781199</v>
      </c>
      <c r="EW112">
        <v>444.01600737867301</v>
      </c>
      <c r="EX112">
        <v>469.10667057313498</v>
      </c>
      <c r="EY112" s="5">
        <v>493.520950795771</v>
      </c>
    </row>
    <row r="113" spans="1:155" x14ac:dyDescent="0.25">
      <c r="A113" s="13">
        <v>2800</v>
      </c>
      <c r="B113">
        <v>527.39879110610298</v>
      </c>
      <c r="C113">
        <v>561.64916103371195</v>
      </c>
      <c r="D113">
        <v>596.52088370368097</v>
      </c>
      <c r="E113">
        <v>631.618132376473</v>
      </c>
      <c r="F113">
        <v>666.57143434538295</v>
      </c>
      <c r="G113">
        <v>701.06074724770099</v>
      </c>
      <c r="H113">
        <v>734.82686539967494</v>
      </c>
      <c r="I113">
        <v>767.67288496945605</v>
      </c>
      <c r="J113">
        <v>799.45922241297899</v>
      </c>
      <c r="K113">
        <v>825.87294863948398</v>
      </c>
      <c r="L113" s="5">
        <v>850.00761428408896</v>
      </c>
      <c r="N113" s="13">
        <v>2800</v>
      </c>
      <c r="O113">
        <v>396.79372119563902</v>
      </c>
      <c r="P113">
        <v>428.16030458637499</v>
      </c>
      <c r="Q113">
        <v>461.21680674673701</v>
      </c>
      <c r="R113">
        <v>495.73916970932697</v>
      </c>
      <c r="S113">
        <v>531.46099445274797</v>
      </c>
      <c r="T113">
        <v>568.08792221331998</v>
      </c>
      <c r="U113">
        <v>605.31255500511099</v>
      </c>
      <c r="V113">
        <v>642.82818168537096</v>
      </c>
      <c r="W113">
        <v>680.34028040520695</v>
      </c>
      <c r="X113">
        <v>712.64560750071098</v>
      </c>
      <c r="Y113" s="5">
        <v>742.71886099201799</v>
      </c>
      <c r="AA113" s="13">
        <v>2800</v>
      </c>
      <c r="AB113">
        <v>357.82458949170098</v>
      </c>
      <c r="AC113">
        <v>386.638824349711</v>
      </c>
      <c r="AD113">
        <v>417.15808799828</v>
      </c>
      <c r="AE113">
        <v>449.21415183521799</v>
      </c>
      <c r="AF113">
        <v>482.59875706562298</v>
      </c>
      <c r="AG113">
        <v>517.07451833024504</v>
      </c>
      <c r="AH113">
        <v>552.38669517497794</v>
      </c>
      <c r="AI113">
        <v>588.27439924318105</v>
      </c>
      <c r="AJ113">
        <v>624.48031563972199</v>
      </c>
      <c r="AK113">
        <v>656.05378145565805</v>
      </c>
      <c r="AL113" s="5">
        <v>685.72737847196197</v>
      </c>
      <c r="AN113" s="13">
        <v>2800</v>
      </c>
      <c r="AO113">
        <v>316.52365622042299</v>
      </c>
      <c r="AP113">
        <v>342.35114584630799</v>
      </c>
      <c r="AQ113">
        <v>369.823210980976</v>
      </c>
      <c r="AR113">
        <v>398.82151676478799</v>
      </c>
      <c r="AS113">
        <v>429.19273566270999</v>
      </c>
      <c r="AT113">
        <v>460.75667412310401</v>
      </c>
      <c r="AU113">
        <v>493.315311369943</v>
      </c>
      <c r="AV113">
        <v>526.66159241688194</v>
      </c>
      <c r="AW113">
        <v>560.587186179431</v>
      </c>
      <c r="AX113">
        <v>590.49128554740901</v>
      </c>
      <c r="AY113" s="5">
        <v>618.85916135020796</v>
      </c>
      <c r="BA113" s="13">
        <v>2800</v>
      </c>
      <c r="BB113">
        <v>279.24312727283802</v>
      </c>
      <c r="BC113">
        <v>302.168750065572</v>
      </c>
      <c r="BD113">
        <v>326.62546442172498</v>
      </c>
      <c r="BE113">
        <v>352.53122777168301</v>
      </c>
      <c r="BF113">
        <v>379.77466001299501</v>
      </c>
      <c r="BG113">
        <v>408.22131295826301</v>
      </c>
      <c r="BH113">
        <v>437.72077800953502</v>
      </c>
      <c r="BI113">
        <v>468.113684691488</v>
      </c>
      <c r="BJ113">
        <v>499.23791442264798</v>
      </c>
      <c r="BK113">
        <v>526.91529658795105</v>
      </c>
      <c r="BL113" s="5">
        <v>553.37590657852695</v>
      </c>
      <c r="BN113" s="13">
        <v>2800</v>
      </c>
      <c r="BO113">
        <v>264.768782165716</v>
      </c>
      <c r="BP113">
        <v>286.31710363526099</v>
      </c>
      <c r="BQ113">
        <v>309.329262211242</v>
      </c>
      <c r="BR113">
        <v>333.74350524673702</v>
      </c>
      <c r="BS113">
        <v>359.47252682255498</v>
      </c>
      <c r="BT113">
        <v>386.40863457779602</v>
      </c>
      <c r="BU113">
        <v>414.42970646564601</v>
      </c>
      <c r="BV113">
        <v>443.40513497152801</v>
      </c>
      <c r="BW113">
        <v>472.83393252619999</v>
      </c>
      <c r="BX113">
        <v>499.32165451746602</v>
      </c>
      <c r="BY113" s="5">
        <v>524.78976393938694</v>
      </c>
      <c r="CA113" s="13">
        <v>2800</v>
      </c>
      <c r="CB113">
        <v>258.926131687451</v>
      </c>
      <c r="CC113">
        <v>279.71079338153902</v>
      </c>
      <c r="CD113">
        <v>301.90425159637101</v>
      </c>
      <c r="CE113">
        <v>325.45428731878098</v>
      </c>
      <c r="CF113">
        <v>350.28606566317802</v>
      </c>
      <c r="CG113">
        <v>376.30675304297898</v>
      </c>
      <c r="CH113">
        <v>403.41074987017299</v>
      </c>
      <c r="CI113">
        <v>431.48485411990401</v>
      </c>
      <c r="CJ113">
        <v>459.55826569077499</v>
      </c>
      <c r="CK113">
        <v>485.33339410793099</v>
      </c>
      <c r="CL113" s="5">
        <v>510.197771567487</v>
      </c>
      <c r="CN113" s="13">
        <v>2800</v>
      </c>
      <c r="CO113">
        <v>254.38771550678001</v>
      </c>
      <c r="CP113">
        <v>274.56653532832701</v>
      </c>
      <c r="CQ113">
        <v>295.99023009772799</v>
      </c>
      <c r="CR113">
        <v>318.63568642819502</v>
      </c>
      <c r="CS113">
        <v>342.46659493880702</v>
      </c>
      <c r="CT113">
        <v>367.42317592138602</v>
      </c>
      <c r="CU113">
        <v>393.42708907898799</v>
      </c>
      <c r="CV113">
        <v>420.38855787573198</v>
      </c>
      <c r="CW113">
        <v>446.875275018347</v>
      </c>
      <c r="CX113">
        <v>471.651883544925</v>
      </c>
      <c r="CY113" s="5">
        <v>495.60616573084701</v>
      </c>
      <c r="DA113" s="13">
        <v>2800</v>
      </c>
      <c r="DB113">
        <v>253.60413718738201</v>
      </c>
      <c r="DC113">
        <v>273.63344075586798</v>
      </c>
      <c r="DD113">
        <v>294.898977513673</v>
      </c>
      <c r="DE113">
        <v>317.37600792488303</v>
      </c>
      <c r="DF113">
        <v>341.02619926039301</v>
      </c>
      <c r="DG113">
        <v>365.78840183004797</v>
      </c>
      <c r="DH113">
        <v>391.583508225213</v>
      </c>
      <c r="DI113">
        <v>418.321356431411</v>
      </c>
      <c r="DJ113">
        <v>444.67076284472603</v>
      </c>
      <c r="DK113">
        <v>469.478925721829</v>
      </c>
      <c r="DL113" s="5">
        <v>493.55311983925299</v>
      </c>
      <c r="DN113" s="13">
        <v>2800</v>
      </c>
      <c r="DO113">
        <v>252.92765628281501</v>
      </c>
      <c r="DP113">
        <v>272.82822503009601</v>
      </c>
      <c r="DQ113">
        <v>293.95752749564099</v>
      </c>
      <c r="DR113">
        <v>316.28935465619099</v>
      </c>
      <c r="DS113">
        <v>339.78355892332502</v>
      </c>
      <c r="DT113">
        <v>364.37773015865002</v>
      </c>
      <c r="DU113">
        <v>389.99200791062702</v>
      </c>
      <c r="DV113">
        <v>416.53579210383498</v>
      </c>
      <c r="DW113">
        <v>442.764674195635</v>
      </c>
      <c r="DX113">
        <v>467.59712979580502</v>
      </c>
      <c r="DY113" s="5">
        <v>491.77185477250902</v>
      </c>
      <c r="EA113" s="13">
        <v>2800</v>
      </c>
      <c r="EB113">
        <v>252.33771307375901</v>
      </c>
      <c r="EC113">
        <v>272.12627671931199</v>
      </c>
      <c r="ED113">
        <v>293.13700460820701</v>
      </c>
      <c r="EE113">
        <v>315.34235688641002</v>
      </c>
      <c r="EF113">
        <v>338.700552012934</v>
      </c>
      <c r="EG113">
        <v>363.14802189548101</v>
      </c>
      <c r="EH113">
        <v>388.60418041584597</v>
      </c>
      <c r="EI113">
        <v>414.97796505823999</v>
      </c>
      <c r="EJ113">
        <v>441.10023999640902</v>
      </c>
      <c r="EK113">
        <v>465.95163769737798</v>
      </c>
      <c r="EL113" s="5">
        <v>490.21174580750102</v>
      </c>
      <c r="EN113" s="13">
        <v>2800</v>
      </c>
      <c r="EO113">
        <v>251.81869544096901</v>
      </c>
      <c r="EP113">
        <v>271.50892111189103</v>
      </c>
      <c r="EQ113">
        <v>292.41550875594697</v>
      </c>
      <c r="ER113">
        <v>314.50970988274003</v>
      </c>
      <c r="ES113">
        <v>337.74826610227097</v>
      </c>
      <c r="ET113">
        <v>362.06654535039502</v>
      </c>
      <c r="EU113">
        <v>387.383269770673</v>
      </c>
      <c r="EV113">
        <v>413.60690752269301</v>
      </c>
      <c r="EW113">
        <v>439.63423439184498</v>
      </c>
      <c r="EX113">
        <v>464.50056054416802</v>
      </c>
      <c r="EY113" s="5">
        <v>488.83400794520298</v>
      </c>
    </row>
    <row r="114" spans="1:155" x14ac:dyDescent="0.25">
      <c r="A114" s="13">
        <v>4200</v>
      </c>
      <c r="B114">
        <v>526.64061833582105</v>
      </c>
      <c r="C114">
        <v>560.03790826096395</v>
      </c>
      <c r="D114">
        <v>594.00694186747705</v>
      </c>
      <c r="E114">
        <v>628.17303087627897</v>
      </c>
      <c r="F114">
        <v>662.18699870574096</v>
      </c>
      <c r="G114">
        <v>695.74648877975801</v>
      </c>
      <c r="H114">
        <v>728.60655292521801</v>
      </c>
      <c r="I114">
        <v>760.58104945827802</v>
      </c>
      <c r="J114">
        <v>791.00743348089395</v>
      </c>
      <c r="K114">
        <v>816.83437159017399</v>
      </c>
      <c r="L114" s="5">
        <v>840.57968927626905</v>
      </c>
      <c r="N114" s="13">
        <v>4200</v>
      </c>
      <c r="O114">
        <v>398.855624580182</v>
      </c>
      <c r="P114">
        <v>429.71336863242601</v>
      </c>
      <c r="Q114">
        <v>462.200982801701</v>
      </c>
      <c r="R114">
        <v>496.10731423636798</v>
      </c>
      <c r="S114">
        <v>531.18096303770994</v>
      </c>
      <c r="T114">
        <v>567.14314564223798</v>
      </c>
      <c r="U114">
        <v>603.70122149180395</v>
      </c>
      <c r="V114">
        <v>640.56134229186705</v>
      </c>
      <c r="W114">
        <v>676.83881451169395</v>
      </c>
      <c r="X114">
        <v>708.916166281752</v>
      </c>
      <c r="Y114" s="5">
        <v>738.99390546485699</v>
      </c>
      <c r="AA114" s="13">
        <v>4200</v>
      </c>
      <c r="AB114">
        <v>359.38533496210101</v>
      </c>
      <c r="AC114">
        <v>387.696472364263</v>
      </c>
      <c r="AD114">
        <v>417.64908362742898</v>
      </c>
      <c r="AE114">
        <v>449.08513646595702</v>
      </c>
      <c r="AF114">
        <v>481.80891376768102</v>
      </c>
      <c r="AG114">
        <v>515.59672574903004</v>
      </c>
      <c r="AH114">
        <v>550.20751225279901</v>
      </c>
      <c r="AI114">
        <v>585.39307169096105</v>
      </c>
      <c r="AJ114">
        <v>620.35303632910404</v>
      </c>
      <c r="AK114">
        <v>651.63919343968496</v>
      </c>
      <c r="AL114" s="5">
        <v>681.27581500165195</v>
      </c>
      <c r="AN114" s="13">
        <v>4200</v>
      </c>
      <c r="AO114">
        <v>317.60673583324001</v>
      </c>
      <c r="AP114">
        <v>342.94833675515099</v>
      </c>
      <c r="AQ114">
        <v>369.86925201107698</v>
      </c>
      <c r="AR114">
        <v>398.258352619493</v>
      </c>
      <c r="AS114">
        <v>427.97180125889298</v>
      </c>
      <c r="AT114">
        <v>458.84029826071202</v>
      </c>
      <c r="AU114">
        <v>490.67721109674801</v>
      </c>
      <c r="AV114">
        <v>523.28656728061901</v>
      </c>
      <c r="AW114">
        <v>555.96258295703797</v>
      </c>
      <c r="AX114">
        <v>585.52260574100501</v>
      </c>
      <c r="AY114" s="5">
        <v>613.792704716191</v>
      </c>
      <c r="BA114" s="13">
        <v>4200</v>
      </c>
      <c r="BB114">
        <v>279.98859786387499</v>
      </c>
      <c r="BC114">
        <v>302.460313717411</v>
      </c>
      <c r="BD114">
        <v>326.39929664193897</v>
      </c>
      <c r="BE114">
        <v>351.72817495808698</v>
      </c>
      <c r="BF114">
        <v>378.34224190159199</v>
      </c>
      <c r="BG114">
        <v>406.115072008482</v>
      </c>
      <c r="BH114">
        <v>434.904931338886</v>
      </c>
      <c r="BI114">
        <v>464.56114593041798</v>
      </c>
      <c r="BJ114">
        <v>494.47158586820899</v>
      </c>
      <c r="BK114">
        <v>521.77334590340001</v>
      </c>
      <c r="BL114" s="5">
        <v>548.08694782344298</v>
      </c>
      <c r="BN114" s="13">
        <v>4200</v>
      </c>
      <c r="BO114">
        <v>265.34773659669099</v>
      </c>
      <c r="BP114">
        <v>286.46210173174501</v>
      </c>
      <c r="BQ114">
        <v>308.978460694955</v>
      </c>
      <c r="BR114">
        <v>332.83824833416401</v>
      </c>
      <c r="BS114">
        <v>357.95907535086201</v>
      </c>
      <c r="BT114">
        <v>384.23936939527698</v>
      </c>
      <c r="BU114">
        <v>411.56008459392399</v>
      </c>
      <c r="BV114">
        <v>439.775468324759</v>
      </c>
      <c r="BW114">
        <v>467.99731211561999</v>
      </c>
      <c r="BX114">
        <v>494.151966428523</v>
      </c>
      <c r="BY114" s="5">
        <v>519.46722040570296</v>
      </c>
      <c r="CA114" s="13">
        <v>4200</v>
      </c>
      <c r="CB114">
        <v>259.32607273851897</v>
      </c>
      <c r="CC114">
        <v>279.68105327832598</v>
      </c>
      <c r="CD114">
        <v>301.38609173913699</v>
      </c>
      <c r="CE114">
        <v>324.39188255525198</v>
      </c>
      <c r="CF114">
        <v>348.62785078559898</v>
      </c>
      <c r="CG114">
        <v>374.00627682647598</v>
      </c>
      <c r="CH114">
        <v>400.427044256334</v>
      </c>
      <c r="CI114">
        <v>427.78239479752699</v>
      </c>
      <c r="CJ114">
        <v>454.74741863601997</v>
      </c>
      <c r="CK114">
        <v>480.20928701783703</v>
      </c>
      <c r="CL114" s="5">
        <v>504.93834520428902</v>
      </c>
      <c r="CN114" s="13">
        <v>4200</v>
      </c>
      <c r="CO114">
        <v>254.08100280253601</v>
      </c>
      <c r="CP114">
        <v>273.785222871283</v>
      </c>
      <c r="CQ114">
        <v>294.74427317076902</v>
      </c>
      <c r="CR114">
        <v>316.91272112458898</v>
      </c>
      <c r="CS114">
        <v>340.233652939249</v>
      </c>
      <c r="CT114">
        <v>364.63798575336102</v>
      </c>
      <c r="CU114">
        <v>390.04575939476501</v>
      </c>
      <c r="CV114">
        <v>416.36917214648599</v>
      </c>
      <c r="CW114">
        <v>441.90250534054599</v>
      </c>
      <c r="CX114">
        <v>466.44117553264198</v>
      </c>
      <c r="CY114" s="5">
        <v>490.32634265248203</v>
      </c>
      <c r="DA114" s="13">
        <v>4200</v>
      </c>
      <c r="DB114">
        <v>253.42451565590699</v>
      </c>
      <c r="DC114">
        <v>273.00193051903898</v>
      </c>
      <c r="DD114">
        <v>293.82281364877099</v>
      </c>
      <c r="DE114">
        <v>315.84180319949098</v>
      </c>
      <c r="DF114">
        <v>339.00163514105401</v>
      </c>
      <c r="DG114">
        <v>363.23273491239598</v>
      </c>
      <c r="DH114">
        <v>388.45469013603201</v>
      </c>
      <c r="DI114">
        <v>414.57934669401499</v>
      </c>
      <c r="DJ114">
        <v>440.02345540154897</v>
      </c>
      <c r="DK114">
        <v>464.58758702126403</v>
      </c>
      <c r="DL114" s="5">
        <v>488.57527842266398</v>
      </c>
      <c r="DN114" s="13">
        <v>4200</v>
      </c>
      <c r="DO114">
        <v>252.85876518637801</v>
      </c>
      <c r="DP114">
        <v>272.32713103016101</v>
      </c>
      <c r="DQ114">
        <v>293.02915238649598</v>
      </c>
      <c r="DR114">
        <v>314.91947871221299</v>
      </c>
      <c r="DS114">
        <v>337.94048661221302</v>
      </c>
      <c r="DT114">
        <v>362.02211203832297</v>
      </c>
      <c r="DU114">
        <v>387.08347759705202</v>
      </c>
      <c r="DV114">
        <v>413.03603911590602</v>
      </c>
      <c r="DW114">
        <v>438.40161564413302</v>
      </c>
      <c r="DX114">
        <v>462.98549805411699</v>
      </c>
      <c r="DY114" s="5">
        <v>487.05935836449902</v>
      </c>
      <c r="EA114" s="13">
        <v>4200</v>
      </c>
      <c r="EB114">
        <v>252.36615049212199</v>
      </c>
      <c r="EC114">
        <v>271.73973740410497</v>
      </c>
      <c r="ED114">
        <v>292.33841965021401</v>
      </c>
      <c r="EE114">
        <v>314.11681926139698</v>
      </c>
      <c r="EF114">
        <v>337.01695669100701</v>
      </c>
      <c r="EG114">
        <v>360.96829212425303</v>
      </c>
      <c r="EH114">
        <v>385.88948626523103</v>
      </c>
      <c r="EI114">
        <v>411.69158961465502</v>
      </c>
      <c r="EJ114">
        <v>436.98754731138598</v>
      </c>
      <c r="EK114">
        <v>461.58696632418702</v>
      </c>
      <c r="EL114" s="5">
        <v>485.73419308302402</v>
      </c>
      <c r="EN114" s="13">
        <v>4200</v>
      </c>
      <c r="EO114">
        <v>251.933347524808</v>
      </c>
      <c r="EP114">
        <v>271.223796140758</v>
      </c>
      <c r="EQ114">
        <v>291.73180703985003</v>
      </c>
      <c r="ER114">
        <v>313.41194964040301</v>
      </c>
      <c r="ES114">
        <v>336.20589835989603</v>
      </c>
      <c r="ET114">
        <v>360.04265732400597</v>
      </c>
      <c r="EU114">
        <v>384.84043748569798</v>
      </c>
      <c r="EV114">
        <v>410.50988237701398</v>
      </c>
      <c r="EW114">
        <v>435.743721085017</v>
      </c>
      <c r="EX114">
        <v>460.35550854850499</v>
      </c>
      <c r="EY114" s="5">
        <v>484.56590551540199</v>
      </c>
    </row>
    <row r="115" spans="1:155" x14ac:dyDescent="0.25">
      <c r="A115" s="13">
        <v>5600</v>
      </c>
      <c r="B115">
        <v>525.81049477980503</v>
      </c>
      <c r="C115">
        <v>558.35582422122695</v>
      </c>
      <c r="D115">
        <v>591.42584142158705</v>
      </c>
      <c r="E115">
        <v>624.66642816697595</v>
      </c>
      <c r="F115">
        <v>657.74807123611299</v>
      </c>
      <c r="G115">
        <v>690.38549852053404</v>
      </c>
      <c r="H115">
        <v>722.34749691555498</v>
      </c>
      <c r="I115">
        <v>753.458256714968</v>
      </c>
      <c r="J115">
        <v>782.51401140311395</v>
      </c>
      <c r="K115">
        <v>807.82109636901998</v>
      </c>
      <c r="L115" s="5">
        <v>831.16846057534201</v>
      </c>
      <c r="N115" s="13">
        <v>5600</v>
      </c>
      <c r="O115">
        <v>401.09105100864298</v>
      </c>
      <c r="P115">
        <v>431.45813590617502</v>
      </c>
      <c r="Q115">
        <v>463.39836424160399</v>
      </c>
      <c r="R115">
        <v>496.71295626491701</v>
      </c>
      <c r="S115">
        <v>531.16489022255098</v>
      </c>
      <c r="T115">
        <v>566.490369886949</v>
      </c>
      <c r="U115">
        <v>602.41104622788998</v>
      </c>
      <c r="V115">
        <v>638.64563132652404</v>
      </c>
      <c r="W115">
        <v>673.77276682317495</v>
      </c>
      <c r="X115">
        <v>705.67689177268005</v>
      </c>
      <c r="Y115" s="5">
        <v>735.76077888476595</v>
      </c>
      <c r="AA115" s="13">
        <v>5600</v>
      </c>
      <c r="AB115">
        <v>361.07843162243103</v>
      </c>
      <c r="AC115">
        <v>388.90300601835702</v>
      </c>
      <c r="AD115">
        <v>418.30875219252403</v>
      </c>
      <c r="AE115">
        <v>449.14735092325901</v>
      </c>
      <c r="AF115">
        <v>481.23502048858001</v>
      </c>
      <c r="AG115">
        <v>514.36114576014904</v>
      </c>
      <c r="AH115">
        <v>548.29780241407798</v>
      </c>
      <c r="AI115">
        <v>582.80906553292698</v>
      </c>
      <c r="AJ115">
        <v>616.60050125505802</v>
      </c>
      <c r="AK115">
        <v>647.65610124557304</v>
      </c>
      <c r="AL115" s="5">
        <v>677.24746548452299</v>
      </c>
      <c r="AN115" s="13">
        <v>5600</v>
      </c>
      <c r="AO115">
        <v>318.79464726553101</v>
      </c>
      <c r="AP115">
        <v>343.6663073826</v>
      </c>
      <c r="AQ115">
        <v>370.055284147885</v>
      </c>
      <c r="AR115">
        <v>397.85726372573799</v>
      </c>
      <c r="AS115">
        <v>426.93736263291902</v>
      </c>
      <c r="AT115">
        <v>457.13657927501902</v>
      </c>
      <c r="AU115">
        <v>488.27909446780097</v>
      </c>
      <c r="AV115">
        <v>520.17952416380399</v>
      </c>
      <c r="AW115">
        <v>551.68720974154598</v>
      </c>
      <c r="AX115">
        <v>580.95300173789701</v>
      </c>
      <c r="AY115" s="5">
        <v>609.10928935234404</v>
      </c>
      <c r="BA115" s="13">
        <v>5600</v>
      </c>
      <c r="BB115">
        <v>280.82526016542101</v>
      </c>
      <c r="BC115">
        <v>302.858992192188</v>
      </c>
      <c r="BD115">
        <v>326.29944058418499</v>
      </c>
      <c r="BE115">
        <v>351.07363012699199</v>
      </c>
      <c r="BF115">
        <v>377.08310824965099</v>
      </c>
      <c r="BG115">
        <v>404.208973565051</v>
      </c>
      <c r="BH115">
        <v>432.31765351761101</v>
      </c>
      <c r="BI115">
        <v>461.26669491378698</v>
      </c>
      <c r="BJ115">
        <v>490.05038402027202</v>
      </c>
      <c r="BK115">
        <v>517.01851422218294</v>
      </c>
      <c r="BL115" s="5">
        <v>543.16557922056199</v>
      </c>
      <c r="BN115" s="13">
        <v>5600</v>
      </c>
      <c r="BO115">
        <v>266.02110399051998</v>
      </c>
      <c r="BP115">
        <v>286.718748929561</v>
      </c>
      <c r="BQ115">
        <v>308.75981843175202</v>
      </c>
      <c r="BR115">
        <v>332.08870890650502</v>
      </c>
      <c r="BS115">
        <v>356.62467347868801</v>
      </c>
      <c r="BT115">
        <v>382.26389578970702</v>
      </c>
      <c r="BU115">
        <v>408.90070812237201</v>
      </c>
      <c r="BV115">
        <v>436.41559667267501</v>
      </c>
      <c r="BW115">
        <v>463.57440567773398</v>
      </c>
      <c r="BX115">
        <v>489.39222396660398</v>
      </c>
      <c r="BY115" s="5">
        <v>514.53256523797802</v>
      </c>
      <c r="CA115" s="13">
        <v>5600</v>
      </c>
      <c r="CB115">
        <v>259.84442350793302</v>
      </c>
      <c r="CC115">
        <v>279.79115693926201</v>
      </c>
      <c r="CD115">
        <v>301.032166414264</v>
      </c>
      <c r="CE115">
        <v>323.52068716584301</v>
      </c>
      <c r="CF115">
        <v>347.18999513678699</v>
      </c>
      <c r="CG115">
        <v>371.95710050635199</v>
      </c>
      <c r="CH115">
        <v>397.727048968519</v>
      </c>
      <c r="CI115">
        <v>424.39728258127099</v>
      </c>
      <c r="CJ115">
        <v>450.38364200808701</v>
      </c>
      <c r="CK115">
        <v>475.52486332752801</v>
      </c>
      <c r="CL115" s="5">
        <v>500.091607442027</v>
      </c>
      <c r="CN115" s="13">
        <v>5600</v>
      </c>
      <c r="CO115">
        <v>254.20260134514101</v>
      </c>
      <c r="CP115">
        <v>273.47728598126002</v>
      </c>
      <c r="CQ115">
        <v>293.97424466543998</v>
      </c>
      <c r="CR115">
        <v>315.64925886973498</v>
      </c>
      <c r="CS115">
        <v>338.44372364886698</v>
      </c>
      <c r="CT115">
        <v>362.28695376396701</v>
      </c>
      <c r="CU115">
        <v>387.09878742227602</v>
      </c>
      <c r="CV115">
        <v>412.79256989405201</v>
      </c>
      <c r="CW115">
        <v>437.47595712479603</v>
      </c>
      <c r="CX115">
        <v>461.748896182843</v>
      </c>
      <c r="CY115" s="5">
        <v>485.52031270348601</v>
      </c>
      <c r="DA115" s="13">
        <v>5600</v>
      </c>
      <c r="DB115">
        <v>253.643856674381</v>
      </c>
      <c r="DC115">
        <v>272.81073255610698</v>
      </c>
      <c r="DD115">
        <v>293.18900643768802</v>
      </c>
      <c r="DE115">
        <v>314.73452071096199</v>
      </c>
      <c r="DF115">
        <v>337.38859008811897</v>
      </c>
      <c r="DG115">
        <v>361.08034472378301</v>
      </c>
      <c r="DH115">
        <v>385.72939212363298</v>
      </c>
      <c r="DI115">
        <v>411.24884210051698</v>
      </c>
      <c r="DJ115">
        <v>435.88380880350002</v>
      </c>
      <c r="DK115">
        <v>460.178598555441</v>
      </c>
      <c r="DL115" s="5">
        <v>484.03867341447199</v>
      </c>
      <c r="DN115" s="13">
        <v>5600</v>
      </c>
      <c r="DO115">
        <v>253.163187083249</v>
      </c>
      <c r="DP115">
        <v>272.23747214986201</v>
      </c>
      <c r="DQ115">
        <v>292.51378093110702</v>
      </c>
      <c r="DR115">
        <v>313.94797184025902</v>
      </c>
      <c r="DS115">
        <v>336.481246183868</v>
      </c>
      <c r="DT115">
        <v>360.04252324012799</v>
      </c>
      <c r="DU115">
        <v>384.55115173620101</v>
      </c>
      <c r="DV115">
        <v>409.91996948647301</v>
      </c>
      <c r="DW115">
        <v>434.51196235142299</v>
      </c>
      <c r="DX115">
        <v>458.82394753019503</v>
      </c>
      <c r="DY115" s="5">
        <v>482.75873867645703</v>
      </c>
      <c r="EA115" s="13">
        <v>5600</v>
      </c>
      <c r="EB115">
        <v>252.74529333617099</v>
      </c>
      <c r="EC115">
        <v>271.73919526097097</v>
      </c>
      <c r="ED115">
        <v>291.92695743006999</v>
      </c>
      <c r="EE115">
        <v>313.26442493784401</v>
      </c>
      <c r="EF115">
        <v>335.69266728504198</v>
      </c>
      <c r="EG115">
        <v>359.140381273846</v>
      </c>
      <c r="EH115">
        <v>383.52664514670698</v>
      </c>
      <c r="EI115">
        <v>408.76400761755201</v>
      </c>
      <c r="EJ115">
        <v>433.31764557046</v>
      </c>
      <c r="EK115">
        <v>457.64337052894399</v>
      </c>
      <c r="EL115" s="5">
        <v>481.641942486289</v>
      </c>
      <c r="EN115" s="13">
        <v>5600</v>
      </c>
      <c r="EO115">
        <v>252.37862912795899</v>
      </c>
      <c r="EP115">
        <v>271.30209026401099</v>
      </c>
      <c r="EQ115">
        <v>291.41223863547401</v>
      </c>
      <c r="ER115">
        <v>312.66488684176898</v>
      </c>
      <c r="ES115">
        <v>335.000963343916</v>
      </c>
      <c r="ET115">
        <v>358.34893975106098</v>
      </c>
      <c r="EU115">
        <v>382.62762200652003</v>
      </c>
      <c r="EV115">
        <v>407.74926456108102</v>
      </c>
      <c r="EW115">
        <v>432.26848712204901</v>
      </c>
      <c r="EX115">
        <v>456.60533670386798</v>
      </c>
      <c r="EY115" s="5">
        <v>480.65896200198199</v>
      </c>
    </row>
    <row r="116" spans="1:155" x14ac:dyDescent="0.25">
      <c r="A116" s="13">
        <v>7000</v>
      </c>
      <c r="B116">
        <v>524.90720374798195</v>
      </c>
      <c r="C116">
        <v>556.60162895224903</v>
      </c>
      <c r="D116">
        <v>588.77617085986606</v>
      </c>
      <c r="E116">
        <v>621.09671051856606</v>
      </c>
      <c r="F116">
        <v>653.25277252697902</v>
      </c>
      <c r="G116">
        <v>684.97558132696997</v>
      </c>
      <c r="H116">
        <v>716.04715305121397</v>
      </c>
      <c r="I116">
        <v>746.30159700006402</v>
      </c>
      <c r="J116">
        <v>774.04464294282297</v>
      </c>
      <c r="K116">
        <v>798.82830985648502</v>
      </c>
      <c r="L116" s="5">
        <v>821.769147897067</v>
      </c>
      <c r="N116" s="13">
        <v>7000</v>
      </c>
      <c r="O116">
        <v>403.50811432286599</v>
      </c>
      <c r="P116">
        <v>433.40256275269098</v>
      </c>
      <c r="Q116">
        <v>464.81665751840598</v>
      </c>
      <c r="R116">
        <v>497.56348758757002</v>
      </c>
      <c r="S116">
        <v>531.41982654183096</v>
      </c>
      <c r="T116">
        <v>566.13632020870705</v>
      </c>
      <c r="U116">
        <v>601.44848953654105</v>
      </c>
      <c r="V116">
        <v>637.08735129264198</v>
      </c>
      <c r="W116">
        <v>671.18794247947903</v>
      </c>
      <c r="X116">
        <v>702.92982183855895</v>
      </c>
      <c r="Y116" s="5">
        <v>733.02278976201296</v>
      </c>
      <c r="AA116" s="13">
        <v>7000</v>
      </c>
      <c r="AB116">
        <v>362.90776663349601</v>
      </c>
      <c r="AC116">
        <v>390.26181439608899</v>
      </c>
      <c r="AD116">
        <v>419.13985079709198</v>
      </c>
      <c r="AE116">
        <v>449.402816925038</v>
      </c>
      <c r="AF116">
        <v>480.87830205156303</v>
      </c>
      <c r="AG116">
        <v>513.36819056765</v>
      </c>
      <c r="AH116">
        <v>546.65719419774302</v>
      </c>
      <c r="AI116">
        <v>580.52129649352401</v>
      </c>
      <c r="AJ116">
        <v>613.26781117186397</v>
      </c>
      <c r="AK116">
        <v>644.09613718769197</v>
      </c>
      <c r="AL116" s="5">
        <v>673.63476634393805</v>
      </c>
      <c r="AN116" s="13">
        <v>7000</v>
      </c>
      <c r="AO116">
        <v>320.08888890722898</v>
      </c>
      <c r="AP116">
        <v>344.505792184087</v>
      </c>
      <c r="AQ116">
        <v>370.38111024794802</v>
      </c>
      <c r="AR116">
        <v>397.61698737754</v>
      </c>
      <c r="AS116">
        <v>426.08700495417401</v>
      </c>
      <c r="AT116">
        <v>455.64191701844697</v>
      </c>
      <c r="AU116">
        <v>486.11619560473798</v>
      </c>
      <c r="AV116">
        <v>517.33459912971296</v>
      </c>
      <c r="AW116">
        <v>547.79679485901499</v>
      </c>
      <c r="AX116">
        <v>576.76693304685602</v>
      </c>
      <c r="AY116" s="5">
        <v>604.79439643790897</v>
      </c>
      <c r="BA116" s="13">
        <v>7000</v>
      </c>
      <c r="BB116">
        <v>281.75284064121502</v>
      </c>
      <c r="BC116">
        <v>303.363457413297</v>
      </c>
      <c r="BD116">
        <v>326.32331473149998</v>
      </c>
      <c r="BE116">
        <v>350.56359475655199</v>
      </c>
      <c r="BF116">
        <v>375.99173072542601</v>
      </c>
      <c r="BG116">
        <v>402.49590578166999</v>
      </c>
      <c r="BH116">
        <v>429.95025611680802</v>
      </c>
      <c r="BI116">
        <v>458.22013060277402</v>
      </c>
      <c r="BJ116">
        <v>485.99726143989</v>
      </c>
      <c r="BK116">
        <v>512.62913118363497</v>
      </c>
      <c r="BL116" s="5">
        <v>538.59164161722003</v>
      </c>
      <c r="BN116" s="13">
        <v>7000</v>
      </c>
      <c r="BO116">
        <v>266.78082863441398</v>
      </c>
      <c r="BP116">
        <v>287.07587146594699</v>
      </c>
      <c r="BQ116">
        <v>308.65677162448998</v>
      </c>
      <c r="BR116">
        <v>331.46985293051802</v>
      </c>
      <c r="BS116">
        <v>355.44047258488098</v>
      </c>
      <c r="BT116">
        <v>380.47674297076901</v>
      </c>
      <c r="BU116">
        <v>406.47390386229301</v>
      </c>
      <c r="BV116">
        <v>433.318795552903</v>
      </c>
      <c r="BW116">
        <v>459.53375173788299</v>
      </c>
      <c r="BX116">
        <v>485.01147467022702</v>
      </c>
      <c r="BY116" s="5">
        <v>509.95684761232798</v>
      </c>
      <c r="CA116" s="13">
        <v>7000</v>
      </c>
      <c r="CB116">
        <v>260.47132616826798</v>
      </c>
      <c r="CC116">
        <v>280.02838518280299</v>
      </c>
      <c r="CD116">
        <v>300.82677489867098</v>
      </c>
      <c r="CE116">
        <v>322.82201426815999</v>
      </c>
      <c r="CF116">
        <v>345.95091580097699</v>
      </c>
      <c r="CG116">
        <v>370.13489998014097</v>
      </c>
      <c r="CH116">
        <v>395.28388992633802</v>
      </c>
      <c r="CI116">
        <v>421.30030096975702</v>
      </c>
      <c r="CJ116">
        <v>446.42274780345798</v>
      </c>
      <c r="CK116">
        <v>471.237188292398</v>
      </c>
      <c r="CL116" s="5">
        <v>495.59916175561602</v>
      </c>
      <c r="CN116" s="13">
        <v>7000</v>
      </c>
      <c r="CO116">
        <v>254.56058890657201</v>
      </c>
      <c r="CP116">
        <v>273.43912687612902</v>
      </c>
      <c r="CQ116">
        <v>293.498576180817</v>
      </c>
      <c r="CR116">
        <v>314.69752837752401</v>
      </c>
      <c r="CS116">
        <v>336.97938002091303</v>
      </c>
      <c r="CT116">
        <v>360.27515228358902</v>
      </c>
      <c r="CU116">
        <v>384.50654348280301</v>
      </c>
      <c r="CV116">
        <v>409.44188152586702</v>
      </c>
      <c r="CW116">
        <v>433.51854635251198</v>
      </c>
      <c r="CX116">
        <v>457.50632660175199</v>
      </c>
      <c r="CY116" s="5">
        <v>481.127758831817</v>
      </c>
      <c r="DA116" s="13">
        <v>7000</v>
      </c>
      <c r="DB116">
        <v>254.08377708511401</v>
      </c>
      <c r="DC116">
        <v>272.87067359525201</v>
      </c>
      <c r="DD116">
        <v>292.82875037555903</v>
      </c>
      <c r="DE116">
        <v>313.916557213928</v>
      </c>
      <c r="DF116">
        <v>336.07742348566399</v>
      </c>
      <c r="DG116">
        <v>359.24226114638998</v>
      </c>
      <c r="DH116">
        <v>383.332622182146</v>
      </c>
      <c r="DI116">
        <v>408.12801254878599</v>
      </c>
      <c r="DJ116">
        <v>432.17868180573799</v>
      </c>
      <c r="DK116">
        <v>456.18624825506402</v>
      </c>
      <c r="DL116" s="5">
        <v>479.88508941405098</v>
      </c>
      <c r="DN116" s="13">
        <v>7000</v>
      </c>
      <c r="DO116">
        <v>253.674283727713</v>
      </c>
      <c r="DP116">
        <v>272.38257815197301</v>
      </c>
      <c r="DQ116">
        <v>292.25367922704999</v>
      </c>
      <c r="DR116">
        <v>313.24607385511803</v>
      </c>
      <c r="DS116">
        <v>335.303000141045</v>
      </c>
      <c r="DT116">
        <v>358.35523604762398</v>
      </c>
      <c r="DU116">
        <v>382.32416075018699</v>
      </c>
      <c r="DV116">
        <v>406.99880251443102</v>
      </c>
      <c r="DW116">
        <v>431.02614530074698</v>
      </c>
      <c r="DX116">
        <v>455.04955693826201</v>
      </c>
      <c r="DY116" s="5">
        <v>478.81380865320301</v>
      </c>
      <c r="EA116" s="13">
        <v>7000</v>
      </c>
      <c r="EB116">
        <v>253.31879017147301</v>
      </c>
      <c r="EC116">
        <v>271.95892331956099</v>
      </c>
      <c r="ED116">
        <v>291.75458144909999</v>
      </c>
      <c r="EE116">
        <v>312.66417668468199</v>
      </c>
      <c r="EF116">
        <v>334.63084277623602</v>
      </c>
      <c r="EG116">
        <v>357.58521122226801</v>
      </c>
      <c r="EH116">
        <v>381.44847571681299</v>
      </c>
      <c r="EI116">
        <v>406.01787267568699</v>
      </c>
      <c r="EJ116">
        <v>430.02421343020399</v>
      </c>
      <c r="EK116">
        <v>454.06051714859098</v>
      </c>
      <c r="EL116" s="5">
        <v>477.88074677059399</v>
      </c>
      <c r="EN116" s="13">
        <v>7000</v>
      </c>
      <c r="EO116">
        <v>253.007274249266</v>
      </c>
      <c r="EP116">
        <v>271.58773592022902</v>
      </c>
      <c r="EQ116">
        <v>291.31733235032499</v>
      </c>
      <c r="ER116">
        <v>312.15439475237201</v>
      </c>
      <c r="ES116">
        <v>334.041946262576</v>
      </c>
      <c r="ET116">
        <v>356.91046698964698</v>
      </c>
      <c r="EU116">
        <v>380.68096090814697</v>
      </c>
      <c r="EV116">
        <v>405.15781228326603</v>
      </c>
      <c r="EW116">
        <v>429.14517385930998</v>
      </c>
      <c r="EX116">
        <v>453.192112452831</v>
      </c>
      <c r="EY116" s="5">
        <v>477.06077472777798</v>
      </c>
    </row>
    <row r="117" spans="1:155" x14ac:dyDescent="0.25">
      <c r="A117" s="13">
        <v>8400</v>
      </c>
      <c r="B117">
        <v>523.929458328137</v>
      </c>
      <c r="C117">
        <v>554.77396739502899</v>
      </c>
      <c r="D117">
        <v>586.05643998203402</v>
      </c>
      <c r="E117">
        <v>617.46218341217104</v>
      </c>
      <c r="F117">
        <v>648.69914154250796</v>
      </c>
      <c r="G117">
        <v>679.51446025741598</v>
      </c>
      <c r="H117">
        <v>709.70289498826401</v>
      </c>
      <c r="I117">
        <v>739.10807765317497</v>
      </c>
      <c r="J117">
        <v>765.59463629381798</v>
      </c>
      <c r="K117">
        <v>789.85114602493297</v>
      </c>
      <c r="L117" s="5">
        <v>812.376891192686</v>
      </c>
      <c r="N117" s="13">
        <v>8400</v>
      </c>
      <c r="O117">
        <v>406.11321369173999</v>
      </c>
      <c r="P117">
        <v>435.552619303028</v>
      </c>
      <c r="Q117">
        <v>466.46129820112702</v>
      </c>
      <c r="R117">
        <v>498.66373525337701</v>
      </c>
      <c r="S117">
        <v>531.94995816738401</v>
      </c>
      <c r="T117">
        <v>566.08455497866396</v>
      </c>
      <c r="U117">
        <v>600.81654167512102</v>
      </c>
      <c r="V117">
        <v>635.88903271857896</v>
      </c>
      <c r="W117">
        <v>669.08156188172495</v>
      </c>
      <c r="X117">
        <v>700.67244993327301</v>
      </c>
      <c r="Y117" s="5">
        <v>730.77832609739698</v>
      </c>
      <c r="AA117" s="13">
        <v>8400</v>
      </c>
      <c r="AB117">
        <v>364.87577431684099</v>
      </c>
      <c r="AC117">
        <v>391.77460135294501</v>
      </c>
      <c r="AD117">
        <v>420.143204974951</v>
      </c>
      <c r="AE117">
        <v>449.85136585566403</v>
      </c>
      <c r="AF117">
        <v>480.73752273055698</v>
      </c>
      <c r="AG117">
        <v>512.61553080032604</v>
      </c>
      <c r="AH117">
        <v>545.28228319070195</v>
      </c>
      <c r="AI117">
        <v>578.52534602292496</v>
      </c>
      <c r="AJ117">
        <v>610.34273264456999</v>
      </c>
      <c r="AK117">
        <v>640.94684447718305</v>
      </c>
      <c r="AL117" s="5">
        <v>670.42564420517897</v>
      </c>
      <c r="AN117" s="13">
        <v>8400</v>
      </c>
      <c r="AO117">
        <v>321.48990920606798</v>
      </c>
      <c r="AP117">
        <v>345.46630206042499</v>
      </c>
      <c r="AQ117">
        <v>370.84512578703402</v>
      </c>
      <c r="AR117">
        <v>397.53465853644201</v>
      </c>
      <c r="AS117">
        <v>425.41650323771302</v>
      </c>
      <c r="AT117">
        <v>454.35067851840302</v>
      </c>
      <c r="AU117">
        <v>484.18147659232898</v>
      </c>
      <c r="AV117">
        <v>514.74339940925699</v>
      </c>
      <c r="AW117">
        <v>544.27295113185596</v>
      </c>
      <c r="AX117">
        <v>572.94583959325303</v>
      </c>
      <c r="AY117" s="5">
        <v>600.83008012900598</v>
      </c>
      <c r="BA117" s="13">
        <v>8400</v>
      </c>
      <c r="BB117">
        <v>282.77038913180201</v>
      </c>
      <c r="BC117">
        <v>303.97159970826101</v>
      </c>
      <c r="BD117">
        <v>326.46744624347201</v>
      </c>
      <c r="BE117">
        <v>350.19306089860902</v>
      </c>
      <c r="BF117">
        <v>375.06144023303102</v>
      </c>
      <c r="BG117">
        <v>400.967466279353</v>
      </c>
      <c r="BH117">
        <v>427.792587319858</v>
      </c>
      <c r="BI117">
        <v>455.40958918784003</v>
      </c>
      <c r="BJ117">
        <v>482.28874102511497</v>
      </c>
      <c r="BK117">
        <v>508.58172214790699</v>
      </c>
      <c r="BL117" s="5">
        <v>534.34274346359905</v>
      </c>
      <c r="BN117" s="13">
        <v>8400</v>
      </c>
      <c r="BO117">
        <v>267.62116608544801</v>
      </c>
      <c r="BP117">
        <v>287.52734850265801</v>
      </c>
      <c r="BQ117">
        <v>308.66663952314298</v>
      </c>
      <c r="BR117">
        <v>330.98809882354197</v>
      </c>
      <c r="BS117">
        <v>354.42123676182899</v>
      </c>
      <c r="BT117">
        <v>378.87936077347501</v>
      </c>
      <c r="BU117">
        <v>404.26352623659699</v>
      </c>
      <c r="BV117">
        <v>430.46660757908501</v>
      </c>
      <c r="BW117">
        <v>455.84364093556002</v>
      </c>
      <c r="BX117">
        <v>480.978073382692</v>
      </c>
      <c r="BY117" s="5">
        <v>505.70986317483101</v>
      </c>
      <c r="CA117" s="13">
        <v>8400</v>
      </c>
      <c r="CB117">
        <v>261.198111269131</v>
      </c>
      <c r="CC117">
        <v>280.38147908711898</v>
      </c>
      <c r="CD117">
        <v>300.75588874091898</v>
      </c>
      <c r="CE117">
        <v>322.27896924112798</v>
      </c>
      <c r="CF117">
        <v>344.89083275350202</v>
      </c>
      <c r="CG117">
        <v>368.51705324296898</v>
      </c>
      <c r="CH117">
        <v>393.07219192936202</v>
      </c>
      <c r="CI117">
        <v>418.29623142379899</v>
      </c>
      <c r="CJ117">
        <v>442.82246365055698</v>
      </c>
      <c r="CK117">
        <v>467.28975817112399</v>
      </c>
      <c r="CL117" s="5">
        <v>491.427072717481</v>
      </c>
      <c r="CN117" s="13">
        <v>8400</v>
      </c>
      <c r="CO117">
        <v>255.087476401354</v>
      </c>
      <c r="CP117">
        <v>273.59453753240803</v>
      </c>
      <c r="CQ117">
        <v>293.23929743305303</v>
      </c>
      <c r="CR117">
        <v>313.98294018983</v>
      </c>
      <c r="CS117">
        <v>335.77160473877302</v>
      </c>
      <c r="CT117">
        <v>358.53911542905701</v>
      </c>
      <c r="CU117">
        <v>382.21002654008902</v>
      </c>
      <c r="CV117">
        <v>406.27684398047103</v>
      </c>
      <c r="CW117">
        <v>429.96413407814401</v>
      </c>
      <c r="CX117">
        <v>453.65213239057402</v>
      </c>
      <c r="CY117" s="5">
        <v>477.093008301108</v>
      </c>
      <c r="DA117" s="13">
        <v>8400</v>
      </c>
      <c r="DB117">
        <v>254.68125890214199</v>
      </c>
      <c r="DC117">
        <v>273.11061083288598</v>
      </c>
      <c r="DD117">
        <v>292.66920724772302</v>
      </c>
      <c r="DE117">
        <v>313.31811918353401</v>
      </c>
      <c r="DF117">
        <v>335.00339050007801</v>
      </c>
      <c r="DG117">
        <v>357.65874382783198</v>
      </c>
      <c r="DH117">
        <v>381.208612739393</v>
      </c>
      <c r="DI117">
        <v>405.17835569832698</v>
      </c>
      <c r="DJ117">
        <v>428.84523604010701</v>
      </c>
      <c r="DK117">
        <v>452.551877023033</v>
      </c>
      <c r="DL117" s="5">
        <v>476.06086161808599</v>
      </c>
      <c r="DN117" s="13">
        <v>8400</v>
      </c>
      <c r="DO117">
        <v>254.33294983069999</v>
      </c>
      <c r="DP117">
        <v>272.69573488523503</v>
      </c>
      <c r="DQ117">
        <v>292.18050051016502</v>
      </c>
      <c r="DR117">
        <v>312.74820063929701</v>
      </c>
      <c r="DS117">
        <v>334.34477232358199</v>
      </c>
      <c r="DT117">
        <v>356.90382038163898</v>
      </c>
      <c r="DU117">
        <v>380.34963867197899</v>
      </c>
      <c r="DV117">
        <v>404.23567038201799</v>
      </c>
      <c r="DW117">
        <v>427.884331100488</v>
      </c>
      <c r="DX117">
        <v>451.60615582864102</v>
      </c>
      <c r="DY117" s="5">
        <v>475.17283431440302</v>
      </c>
      <c r="EA117" s="13">
        <v>8400</v>
      </c>
      <c r="EB117">
        <v>254.03098897220201</v>
      </c>
      <c r="EC117">
        <v>272.33611301931001</v>
      </c>
      <c r="ED117">
        <v>291.75690925086201</v>
      </c>
      <c r="EE117">
        <v>312.25421504188398</v>
      </c>
      <c r="EF117">
        <v>333.77385597041899</v>
      </c>
      <c r="EG117">
        <v>356.24931183445</v>
      </c>
      <c r="EH117">
        <v>379.60472820376799</v>
      </c>
      <c r="EI117">
        <v>403.41783249342501</v>
      </c>
      <c r="EJ117">
        <v>427.05015948413001</v>
      </c>
      <c r="EK117">
        <v>450.78454657544899</v>
      </c>
      <c r="EL117" s="5">
        <v>474.40071188405398</v>
      </c>
      <c r="EN117" s="13">
        <v>8400</v>
      </c>
      <c r="EO117">
        <v>253.766701443117</v>
      </c>
      <c r="EP117">
        <v>272.02139495568798</v>
      </c>
      <c r="EQ117">
        <v>291.38623090717101</v>
      </c>
      <c r="ER117">
        <v>311.82193321499301</v>
      </c>
      <c r="ES117">
        <v>333.27421551523599</v>
      </c>
      <c r="ET117">
        <v>355.67643072265599</v>
      </c>
      <c r="EU117">
        <v>378.95257384336298</v>
      </c>
      <c r="EV117">
        <v>402.70157833345098</v>
      </c>
      <c r="EW117">
        <v>426.31919831339798</v>
      </c>
      <c r="EX117">
        <v>450.06412098741799</v>
      </c>
      <c r="EY117" s="5">
        <v>473.72319329768698</v>
      </c>
    </row>
    <row r="118" spans="1:155" x14ac:dyDescent="0.25">
      <c r="A118" s="13">
        <v>9800</v>
      </c>
      <c r="B118">
        <v>522.87589326863099</v>
      </c>
      <c r="C118">
        <v>552.87139986048305</v>
      </c>
      <c r="D118">
        <v>583.26506884796402</v>
      </c>
      <c r="E118">
        <v>613.76105889146697</v>
      </c>
      <c r="F118">
        <v>644.08512129821395</v>
      </c>
      <c r="G118">
        <v>673.99976052979196</v>
      </c>
      <c r="H118">
        <v>703.31199657105105</v>
      </c>
      <c r="I118">
        <v>731.87460354212897</v>
      </c>
      <c r="J118">
        <v>757.15923372449402</v>
      </c>
      <c r="K118">
        <v>780.88465499817801</v>
      </c>
      <c r="L118" s="5">
        <v>802.98671934753497</v>
      </c>
      <c r="N118" s="13">
        <v>9800</v>
      </c>
      <c r="O118">
        <v>408.910634460197</v>
      </c>
      <c r="P118">
        <v>437.91184817080398</v>
      </c>
      <c r="Q118">
        <v>468.33496186543698</v>
      </c>
      <c r="R118">
        <v>500.01541778760401</v>
      </c>
      <c r="S118">
        <v>532.75600047837395</v>
      </c>
      <c r="T118">
        <v>566.33478768644295</v>
      </c>
      <c r="U118">
        <v>600.51396363373306</v>
      </c>
      <c r="V118">
        <v>635.03385511271301</v>
      </c>
      <c r="W118">
        <v>667.44564676685695</v>
      </c>
      <c r="X118">
        <v>698.89660719034396</v>
      </c>
      <c r="Y118" s="5">
        <v>729.01961704593703</v>
      </c>
      <c r="AA118" s="13">
        <v>9800</v>
      </c>
      <c r="AB118">
        <v>366.98322605906498</v>
      </c>
      <c r="AC118">
        <v>393.44115271468797</v>
      </c>
      <c r="AD118">
        <v>421.31744960036099</v>
      </c>
      <c r="AE118">
        <v>450.49034865630301</v>
      </c>
      <c r="AF118">
        <v>480.80865923531599</v>
      </c>
      <c r="AG118">
        <v>512.09772461269404</v>
      </c>
      <c r="AH118">
        <v>544.16620925662403</v>
      </c>
      <c r="AI118">
        <v>576.80615006174196</v>
      </c>
      <c r="AJ118">
        <v>607.80873377051796</v>
      </c>
      <c r="AK118">
        <v>638.19101728588203</v>
      </c>
      <c r="AL118" s="5">
        <v>667.60277776499004</v>
      </c>
      <c r="AN118" s="13">
        <v>9800</v>
      </c>
      <c r="AO118">
        <v>322.99700845375799</v>
      </c>
      <c r="AP118">
        <v>346.54601526482702</v>
      </c>
      <c r="AQ118">
        <v>371.44419709332698</v>
      </c>
      <c r="AR118">
        <v>397.60567284071698</v>
      </c>
      <c r="AS118">
        <v>424.919666782756</v>
      </c>
      <c r="AT118">
        <v>453.25501965202801</v>
      </c>
      <c r="AU118">
        <v>482.465421281072</v>
      </c>
      <c r="AV118">
        <v>512.38966077357895</v>
      </c>
      <c r="AW118">
        <v>541.09432945672404</v>
      </c>
      <c r="AX118">
        <v>569.46780921894697</v>
      </c>
      <c r="AY118" s="5">
        <v>597.19459971993194</v>
      </c>
      <c r="BA118" s="13">
        <v>9800</v>
      </c>
      <c r="BB118">
        <v>283.876226183727</v>
      </c>
      <c r="BC118">
        <v>304.68046787650002</v>
      </c>
      <c r="BD118">
        <v>326.72740303747798</v>
      </c>
      <c r="BE118">
        <v>349.95593446359999</v>
      </c>
      <c r="BF118">
        <v>374.28434047810799</v>
      </c>
      <c r="BG118">
        <v>399.61386480944998</v>
      </c>
      <c r="BH118">
        <v>425.83292198286</v>
      </c>
      <c r="BI118">
        <v>452.81614282235398</v>
      </c>
      <c r="BJ118">
        <v>478.89972623820103</v>
      </c>
      <c r="BK118">
        <v>504.850837608125</v>
      </c>
      <c r="BL118" s="5">
        <v>530.39409038413498</v>
      </c>
      <c r="BN118" s="13">
        <v>9800</v>
      </c>
      <c r="BO118">
        <v>268.547975402269</v>
      </c>
      <c r="BP118">
        <v>288.07810179586897</v>
      </c>
      <c r="BQ118">
        <v>308.79123084850602</v>
      </c>
      <c r="BR118">
        <v>330.63904900188601</v>
      </c>
      <c r="BS118">
        <v>353.55501769671099</v>
      </c>
      <c r="BT118">
        <v>377.457380268718</v>
      </c>
      <c r="BU118">
        <v>402.25272923124498</v>
      </c>
      <c r="BV118">
        <v>427.65138468818202</v>
      </c>
      <c r="BW118">
        <v>452.47197621361198</v>
      </c>
      <c r="BX118">
        <v>477.25958330884202</v>
      </c>
      <c r="BY118" s="5">
        <v>501.76010134050301</v>
      </c>
      <c r="CA118" s="13">
        <v>9800</v>
      </c>
      <c r="CB118">
        <v>262.01686557337302</v>
      </c>
      <c r="CC118">
        <v>280.84012584040198</v>
      </c>
      <c r="CD118">
        <v>300.80658368751301</v>
      </c>
      <c r="CE118">
        <v>321.87586425381102</v>
      </c>
      <c r="CF118">
        <v>343.99120330573402</v>
      </c>
      <c r="CG118">
        <v>367.08212618828202</v>
      </c>
      <c r="CH118">
        <v>391.06763768455897</v>
      </c>
      <c r="CI118">
        <v>415.43514018136398</v>
      </c>
      <c r="CJ118">
        <v>439.52656627532798</v>
      </c>
      <c r="CK118">
        <v>463.64583818950399</v>
      </c>
      <c r="CL118" s="5">
        <v>487.55620710132598</v>
      </c>
      <c r="CN118" s="13">
        <v>9800</v>
      </c>
      <c r="CO118">
        <v>255.747430768779</v>
      </c>
      <c r="CP118">
        <v>273.90180186726298</v>
      </c>
      <c r="CQ118">
        <v>293.15096748362703</v>
      </c>
      <c r="CR118">
        <v>313.45836217367298</v>
      </c>
      <c r="CS118">
        <v>334.77293054513899</v>
      </c>
      <c r="CT118">
        <v>357.03162837384599</v>
      </c>
      <c r="CU118">
        <v>380.16228841986498</v>
      </c>
      <c r="CV118">
        <v>403.45645683659598</v>
      </c>
      <c r="CW118">
        <v>426.75446099675702</v>
      </c>
      <c r="CX118">
        <v>450.130644252406</v>
      </c>
      <c r="CY118" s="5">
        <v>473.36415597676501</v>
      </c>
      <c r="DA118" s="13">
        <v>9800</v>
      </c>
      <c r="DB118">
        <v>255.402697106126</v>
      </c>
      <c r="DC118">
        <v>273.491428698172</v>
      </c>
      <c r="DD118">
        <v>292.66774156397599</v>
      </c>
      <c r="DE118">
        <v>312.89492100729501</v>
      </c>
      <c r="DF118">
        <v>334.12179386682101</v>
      </c>
      <c r="DG118">
        <v>356.28520797556001</v>
      </c>
      <c r="DH118">
        <v>379.31288216607999</v>
      </c>
      <c r="DI118">
        <v>402.545290557047</v>
      </c>
      <c r="DJ118">
        <v>425.82810136125102</v>
      </c>
      <c r="DK118">
        <v>449.222282589717</v>
      </c>
      <c r="DL118" s="5">
        <v>472.51605714984998</v>
      </c>
      <c r="DN118" s="13">
        <v>9800</v>
      </c>
      <c r="DO118">
        <v>255.10754946010101</v>
      </c>
      <c r="DP118">
        <v>273.14012219317601</v>
      </c>
      <c r="DQ118">
        <v>292.25408749473797</v>
      </c>
      <c r="DR118">
        <v>312.412587839335</v>
      </c>
      <c r="DS118">
        <v>333.56433032407102</v>
      </c>
      <c r="DT118">
        <v>355.64604735057702</v>
      </c>
      <c r="DU118">
        <v>378.58533279241101</v>
      </c>
      <c r="DV118">
        <v>401.76448669081202</v>
      </c>
      <c r="DW118">
        <v>425.03378450686102</v>
      </c>
      <c r="DX118">
        <v>448.44283318175201</v>
      </c>
      <c r="DY118" s="5">
        <v>471.78776411333399</v>
      </c>
      <c r="EA118" s="13">
        <v>9800</v>
      </c>
      <c r="EB118">
        <v>254.852006256268</v>
      </c>
      <c r="EC118">
        <v>272.835984889987</v>
      </c>
      <c r="ED118">
        <v>291.89598814801298</v>
      </c>
      <c r="EE118">
        <v>311.99502364620002</v>
      </c>
      <c r="EF118">
        <v>333.08168071896</v>
      </c>
      <c r="EG118">
        <v>355.092574649357</v>
      </c>
      <c r="EH118">
        <v>377.95517060603697</v>
      </c>
      <c r="EI118">
        <v>401.08793415333702</v>
      </c>
      <c r="EJ118">
        <v>424.34515528888102</v>
      </c>
      <c r="EK118">
        <v>447.76667161790499</v>
      </c>
      <c r="EL118" s="5">
        <v>471.15556689981202</v>
      </c>
      <c r="EN118" s="13">
        <v>9800</v>
      </c>
      <c r="EO118">
        <v>254.62859667100901</v>
      </c>
      <c r="EP118">
        <v>272.570113774086</v>
      </c>
      <c r="EQ118">
        <v>291.582955214675</v>
      </c>
      <c r="ER118">
        <v>311.63000220581</v>
      </c>
      <c r="ES118">
        <v>332.65973041712999</v>
      </c>
      <c r="ET118">
        <v>354.60863966211599</v>
      </c>
      <c r="EU118">
        <v>377.40406693627398</v>
      </c>
      <c r="EV118">
        <v>400.49605912592602</v>
      </c>
      <c r="EW118">
        <v>423.74243516271201</v>
      </c>
      <c r="EX118">
        <v>447.17454284339499</v>
      </c>
      <c r="EY118" s="5">
        <v>470.60162441691801</v>
      </c>
    </row>
    <row r="119" spans="1:155" x14ac:dyDescent="0.25">
      <c r="A119" s="13">
        <v>11200</v>
      </c>
      <c r="B119">
        <v>521.74505583475798</v>
      </c>
      <c r="C119">
        <v>550.89239130207397</v>
      </c>
      <c r="D119">
        <v>580.40037537548801</v>
      </c>
      <c r="E119">
        <v>609.99144139920895</v>
      </c>
      <c r="F119">
        <v>639.40854286700903</v>
      </c>
      <c r="G119">
        <v>668.42899165049096</v>
      </c>
      <c r="H119">
        <v>696.87161205466498</v>
      </c>
      <c r="I119">
        <v>724.08870726281395</v>
      </c>
      <c r="J119">
        <v>748.73357912866595</v>
      </c>
      <c r="K119">
        <v>771.92376940439794</v>
      </c>
      <c r="L119" s="5">
        <v>793.59351590919596</v>
      </c>
      <c r="N119" s="13">
        <v>11200</v>
      </c>
      <c r="O119">
        <v>411.90216424459902</v>
      </c>
      <c r="P119">
        <v>440.48094161680098</v>
      </c>
      <c r="Q119">
        <v>470.43709631008301</v>
      </c>
      <c r="R119">
        <v>501.616624909086</v>
      </c>
      <c r="S119">
        <v>533.83461620154503</v>
      </c>
      <c r="T119">
        <v>566.88223300044604</v>
      </c>
      <c r="U119">
        <v>600.53454931721399</v>
      </c>
      <c r="V119">
        <v>634.11558845559205</v>
      </c>
      <c r="W119">
        <v>666.26602247568599</v>
      </c>
      <c r="X119">
        <v>697.58734213587297</v>
      </c>
      <c r="Y119" s="5">
        <v>727.73147535921703</v>
      </c>
      <c r="AA119" s="13">
        <v>11200</v>
      </c>
      <c r="AB119">
        <v>369.22905537883003</v>
      </c>
      <c r="AC119">
        <v>395.25914372648498</v>
      </c>
      <c r="AD119">
        <v>422.65881548823199</v>
      </c>
      <c r="AE119">
        <v>451.31439708217499</v>
      </c>
      <c r="AF119">
        <v>481.08463079755001</v>
      </c>
      <c r="AG119">
        <v>511.80590942170801</v>
      </c>
      <c r="AH119">
        <v>543.29830140402601</v>
      </c>
      <c r="AI119">
        <v>574.98421714480298</v>
      </c>
      <c r="AJ119">
        <v>605.64447990585302</v>
      </c>
      <c r="AK119">
        <v>635.80612705345902</v>
      </c>
      <c r="AL119" s="5">
        <v>665.14294546919996</v>
      </c>
      <c r="AN119" s="13">
        <v>11200</v>
      </c>
      <c r="AO119">
        <v>324.60827310022501</v>
      </c>
      <c r="AP119">
        <v>347.74170559528699</v>
      </c>
      <c r="AQ119">
        <v>372.17358217333901</v>
      </c>
      <c r="AR119">
        <v>397.82359805855401</v>
      </c>
      <c r="AS119">
        <v>424.58823841311403</v>
      </c>
      <c r="AT119">
        <v>452.34476841088798</v>
      </c>
      <c r="AU119">
        <v>480.95589777903302</v>
      </c>
      <c r="AV119">
        <v>509.93839306366903</v>
      </c>
      <c r="AW119">
        <v>538.23641550933303</v>
      </c>
      <c r="AX119">
        <v>566.30734811667503</v>
      </c>
      <c r="AY119" s="5">
        <v>593.86216042035005</v>
      </c>
      <c r="BA119" s="13">
        <v>11200</v>
      </c>
      <c r="BB119">
        <v>285.067917093164</v>
      </c>
      <c r="BC119">
        <v>305.48624023068101</v>
      </c>
      <c r="BD119">
        <v>327.09776156578403</v>
      </c>
      <c r="BE119">
        <v>349.844999351166</v>
      </c>
      <c r="BF119">
        <v>373.65126792234003</v>
      </c>
      <c r="BG119">
        <v>398.42387822444903</v>
      </c>
      <c r="BH119">
        <v>424.057910306319</v>
      </c>
      <c r="BI119">
        <v>450.15078658668801</v>
      </c>
      <c r="BJ119">
        <v>475.80341851765701</v>
      </c>
      <c r="BK119">
        <v>501.40897451436001</v>
      </c>
      <c r="BL119" s="5">
        <v>526.71841137398803</v>
      </c>
      <c r="BN119" s="13">
        <v>11200</v>
      </c>
      <c r="BO119">
        <v>269.55700868402198</v>
      </c>
      <c r="BP119">
        <v>288.72215955514798</v>
      </c>
      <c r="BQ119">
        <v>309.02260758523801</v>
      </c>
      <c r="BR119">
        <v>330.41258157869902</v>
      </c>
      <c r="BS119">
        <v>352.82932837541603</v>
      </c>
      <c r="BT119">
        <v>376.19581192074401</v>
      </c>
      <c r="BU119">
        <v>400.42393046972199</v>
      </c>
      <c r="BV119">
        <v>424.993083749557</v>
      </c>
      <c r="BW119">
        <v>449.386224141409</v>
      </c>
      <c r="BX119">
        <v>473.822767937984</v>
      </c>
      <c r="BY119" s="5">
        <v>498.07478349160499</v>
      </c>
      <c r="CA119" s="13">
        <v>11200</v>
      </c>
      <c r="CB119">
        <v>262.920168090571</v>
      </c>
      <c r="CC119">
        <v>281.39464171697199</v>
      </c>
      <c r="CD119">
        <v>300.96668563855701</v>
      </c>
      <c r="CE119">
        <v>321.597849286295</v>
      </c>
      <c r="CF119">
        <v>343.23436234500201</v>
      </c>
      <c r="CG119">
        <v>365.80954435253</v>
      </c>
      <c r="CH119">
        <v>389.24121793787998</v>
      </c>
      <c r="CI119">
        <v>412.83189372554699</v>
      </c>
      <c r="CJ119">
        <v>436.50660520450998</v>
      </c>
      <c r="CK119">
        <v>460.28250251163399</v>
      </c>
      <c r="CL119" s="5">
        <v>483.94654446658598</v>
      </c>
      <c r="CN119" s="13">
        <v>11200</v>
      </c>
      <c r="CO119">
        <v>256.51732639268403</v>
      </c>
      <c r="CP119">
        <v>274.33342199494501</v>
      </c>
      <c r="CQ119">
        <v>293.20246346213901</v>
      </c>
      <c r="CR119">
        <v>313.08987828046901</v>
      </c>
      <c r="CS119">
        <v>333.94732798574898</v>
      </c>
      <c r="CT119">
        <v>355.71496205700902</v>
      </c>
      <c r="CU119">
        <v>378.32405243765697</v>
      </c>
      <c r="CV119">
        <v>400.92839473015698</v>
      </c>
      <c r="CW119">
        <v>423.83723124302497</v>
      </c>
      <c r="CX119">
        <v>446.89073065323299</v>
      </c>
      <c r="CY119" s="5">
        <v>469.89249177108502</v>
      </c>
      <c r="DA119" s="13">
        <v>11200</v>
      </c>
      <c r="DB119">
        <v>256.22633019875798</v>
      </c>
      <c r="DC119">
        <v>273.98725430322497</v>
      </c>
      <c r="DD119">
        <v>292.79505454481898</v>
      </c>
      <c r="DE119">
        <v>312.61499823014202</v>
      </c>
      <c r="DF119">
        <v>333.398619596983</v>
      </c>
      <c r="DG119">
        <v>355.08595690340201</v>
      </c>
      <c r="DH119">
        <v>377.60817245585702</v>
      </c>
      <c r="DI119">
        <v>400.17929570385598</v>
      </c>
      <c r="DJ119">
        <v>423.07759805549</v>
      </c>
      <c r="DK119">
        <v>446.14866684211398</v>
      </c>
      <c r="DL119" s="5">
        <v>469.20393368097501</v>
      </c>
      <c r="DN119" s="13">
        <v>11200</v>
      </c>
      <c r="DO119">
        <v>255.97753781666501</v>
      </c>
      <c r="DP119">
        <v>273.69131394497902</v>
      </c>
      <c r="DQ119">
        <v>292.44676572466699</v>
      </c>
      <c r="DR119">
        <v>312.20901235109102</v>
      </c>
      <c r="DS119">
        <v>332.92946520310699</v>
      </c>
      <c r="DT119">
        <v>354.548050336899</v>
      </c>
      <c r="DU119">
        <v>376.995815854054</v>
      </c>
      <c r="DV119">
        <v>399.538257070452</v>
      </c>
      <c r="DW119">
        <v>422.42720880694401</v>
      </c>
      <c r="DX119">
        <v>445.51294801727698</v>
      </c>
      <c r="DY119" s="5">
        <v>468.613712900179</v>
      </c>
      <c r="EA119" s="13">
        <v>11200</v>
      </c>
      <c r="EB119">
        <v>255.76238823132701</v>
      </c>
      <c r="EC119">
        <v>273.43540811343098</v>
      </c>
      <c r="ED119">
        <v>292.14559818238502</v>
      </c>
      <c r="EE119">
        <v>311.85794126044101</v>
      </c>
      <c r="EF119">
        <v>332.52373205560599</v>
      </c>
      <c r="EG119">
        <v>354.08278685231198</v>
      </c>
      <c r="EH119">
        <v>376.46603971487502</v>
      </c>
      <c r="EI119">
        <v>398.983468593179</v>
      </c>
      <c r="EJ119">
        <v>421.864077976788</v>
      </c>
      <c r="EK119">
        <v>444.96224263792197</v>
      </c>
      <c r="EL119" s="5">
        <v>468.10216919986999</v>
      </c>
      <c r="EN119" s="13">
        <v>11200</v>
      </c>
      <c r="EO119">
        <v>255.574489337861</v>
      </c>
      <c r="EP119">
        <v>273.21192734366701</v>
      </c>
      <c r="EQ119">
        <v>291.88259450856202</v>
      </c>
      <c r="ER119">
        <v>311.551348269171</v>
      </c>
      <c r="ES119">
        <v>332.16937352850402</v>
      </c>
      <c r="ET119">
        <v>353.676381019377</v>
      </c>
      <c r="EU119">
        <v>376.003193582233</v>
      </c>
      <c r="EV119">
        <v>398.49861967417502</v>
      </c>
      <c r="EW119">
        <v>421.37174878785902</v>
      </c>
      <c r="EX119">
        <v>444.480566682176</v>
      </c>
      <c r="EY119" s="5">
        <v>467.654555302093</v>
      </c>
    </row>
    <row r="120" spans="1:155" x14ac:dyDescent="0.25">
      <c r="A120" s="13">
        <v>12600</v>
      </c>
      <c r="B120">
        <v>520.535395442859</v>
      </c>
      <c r="C120">
        <v>548.83529915886697</v>
      </c>
      <c r="D120">
        <v>577.46056130614204</v>
      </c>
      <c r="E120">
        <v>606.15131178279</v>
      </c>
      <c r="F120">
        <v>634.66710735686195</v>
      </c>
      <c r="G120">
        <v>662.79952731641799</v>
      </c>
      <c r="H120">
        <v>690.37875389852695</v>
      </c>
      <c r="I120">
        <v>716.30207083206699</v>
      </c>
      <c r="J120">
        <v>740.31268246849504</v>
      </c>
      <c r="K120">
        <v>762.96326736662502</v>
      </c>
      <c r="L120" s="5">
        <v>784.19198115904703</v>
      </c>
      <c r="N120" s="13">
        <v>12600</v>
      </c>
      <c r="O120">
        <v>415.08674663752902</v>
      </c>
      <c r="P120">
        <v>443.25736173579702</v>
      </c>
      <c r="Q120">
        <v>472.763502210963</v>
      </c>
      <c r="R120">
        <v>503.46135084291899</v>
      </c>
      <c r="S120">
        <v>535.17789168798595</v>
      </c>
      <c r="T120">
        <v>567.71701442041501</v>
      </c>
      <c r="U120">
        <v>600.86645111478697</v>
      </c>
      <c r="V120">
        <v>633.61768399870402</v>
      </c>
      <c r="W120">
        <v>665.52138465799203</v>
      </c>
      <c r="X120">
        <v>696.72185859506999</v>
      </c>
      <c r="Y120" s="5">
        <v>726.89008728400404</v>
      </c>
      <c r="AA120" s="13">
        <v>12600</v>
      </c>
      <c r="AB120">
        <v>371.61023028077102</v>
      </c>
      <c r="AC120">
        <v>397.22399996235401</v>
      </c>
      <c r="AD120">
        <v>424.160976265084</v>
      </c>
      <c r="AE120">
        <v>452.31525264791497</v>
      </c>
      <c r="AF120">
        <v>481.55510488161099</v>
      </c>
      <c r="AG120">
        <v>511.72757755882998</v>
      </c>
      <c r="AH120">
        <v>542.66381496475799</v>
      </c>
      <c r="AI120">
        <v>573.49807806188198</v>
      </c>
      <c r="AJ120">
        <v>603.82344978066305</v>
      </c>
      <c r="AK120">
        <v>633.76387685455904</v>
      </c>
      <c r="AL120" s="5">
        <v>663.01650762569398</v>
      </c>
      <c r="AN120" s="13">
        <v>12600</v>
      </c>
      <c r="AO120">
        <v>326.32054679381901</v>
      </c>
      <c r="AP120">
        <v>349.04871224555501</v>
      </c>
      <c r="AQ120">
        <v>373.02689881300603</v>
      </c>
      <c r="AR120">
        <v>398.18013917791001</v>
      </c>
      <c r="AS120">
        <v>424.411854502295</v>
      </c>
      <c r="AT120">
        <v>451.607376896456</v>
      </c>
      <c r="AU120">
        <v>479.63809839241299</v>
      </c>
      <c r="AV120">
        <v>507.77525576187702</v>
      </c>
      <c r="AW120">
        <v>535.67143714623796</v>
      </c>
      <c r="AX120">
        <v>563.43527214040898</v>
      </c>
      <c r="AY120" s="5">
        <v>590.80278514146096</v>
      </c>
      <c r="BA120" s="13">
        <v>12600</v>
      </c>
      <c r="BB120">
        <v>286.34227244234</v>
      </c>
      <c r="BC120">
        <v>306.38422596355599</v>
      </c>
      <c r="BD120">
        <v>327.57210925995997</v>
      </c>
      <c r="BE120">
        <v>349.851921122958</v>
      </c>
      <c r="BF120">
        <v>373.15179671798097</v>
      </c>
      <c r="BG120">
        <v>397.384856475937</v>
      </c>
      <c r="BH120">
        <v>422.45258426034599</v>
      </c>
      <c r="BI120">
        <v>447.744838796105</v>
      </c>
      <c r="BJ120">
        <v>472.97132130138903</v>
      </c>
      <c r="BK120">
        <v>498.22659126407501</v>
      </c>
      <c r="BL120" s="5">
        <v>523.28598581269102</v>
      </c>
      <c r="BN120" s="13">
        <v>12600</v>
      </c>
      <c r="BO120">
        <v>270.64364274424099</v>
      </c>
      <c r="BP120">
        <v>289.453139551623</v>
      </c>
      <c r="BQ120">
        <v>309.352386756795</v>
      </c>
      <c r="BR120">
        <v>330.29808967301898</v>
      </c>
      <c r="BS120">
        <v>352.23114358766202</v>
      </c>
      <c r="BT120">
        <v>375.07905320384799</v>
      </c>
      <c r="BU120">
        <v>398.75882974882597</v>
      </c>
      <c r="BV120">
        <v>422.58335554443897</v>
      </c>
      <c r="BW120">
        <v>446.55344497158802</v>
      </c>
      <c r="BX120">
        <v>470.63366310782601</v>
      </c>
      <c r="BY120" s="5">
        <v>494.61998314920601</v>
      </c>
      <c r="CA120" s="13">
        <v>12600</v>
      </c>
      <c r="CB120">
        <v>263.90093166465499</v>
      </c>
      <c r="CC120">
        <v>282.03577898339603</v>
      </c>
      <c r="CD120">
        <v>301.22455258464799</v>
      </c>
      <c r="CE120">
        <v>321.42919941933002</v>
      </c>
      <c r="CF120">
        <v>342.59795608972598</v>
      </c>
      <c r="CG120">
        <v>364.667947047594</v>
      </c>
      <c r="CH120">
        <v>387.54459519298899</v>
      </c>
      <c r="CI120">
        <v>410.47088105879499</v>
      </c>
      <c r="CJ120">
        <v>433.734082930559</v>
      </c>
      <c r="CK120">
        <v>457.159838124033</v>
      </c>
      <c r="CL120" s="5">
        <v>480.55847784698301</v>
      </c>
      <c r="CN120" s="13">
        <v>12600</v>
      </c>
      <c r="CO120">
        <v>257.38036544437801</v>
      </c>
      <c r="CP120">
        <v>274.86909944955602</v>
      </c>
      <c r="CQ120">
        <v>293.37020863308101</v>
      </c>
      <c r="CR120">
        <v>312.850944658456</v>
      </c>
      <c r="CS120">
        <v>333.26558158649402</v>
      </c>
      <c r="CT120">
        <v>354.55743719718203</v>
      </c>
      <c r="CU120">
        <v>376.48773352202898</v>
      </c>
      <c r="CV120">
        <v>398.64596188540901</v>
      </c>
      <c r="CW120">
        <v>421.16487551383102</v>
      </c>
      <c r="CX120">
        <v>443.88504956769401</v>
      </c>
      <c r="CY120" s="5">
        <v>466.63213274014697</v>
      </c>
      <c r="DA120" s="13">
        <v>12600</v>
      </c>
      <c r="DB120">
        <v>257.136318719923</v>
      </c>
      <c r="DC120">
        <v>274.57894728491999</v>
      </c>
      <c r="DD120">
        <v>293.02890526904599</v>
      </c>
      <c r="DE120">
        <v>312.45328939229699</v>
      </c>
      <c r="DF120">
        <v>332.806248518627</v>
      </c>
      <c r="DG120">
        <v>354.03099257878398</v>
      </c>
      <c r="DH120">
        <v>375.902314506896</v>
      </c>
      <c r="DI120">
        <v>398.03619383543497</v>
      </c>
      <c r="DJ120">
        <v>420.54858269405003</v>
      </c>
      <c r="DK120">
        <v>443.28592990154601</v>
      </c>
      <c r="DL120" s="5">
        <v>466.08058320485799</v>
      </c>
      <c r="DN120" s="13">
        <v>12600</v>
      </c>
      <c r="DO120">
        <v>256.92793589737403</v>
      </c>
      <c r="DP120">
        <v>274.33120705936301</v>
      </c>
      <c r="DQ120">
        <v>292.73749009609497</v>
      </c>
      <c r="DR120">
        <v>312.11374121554098</v>
      </c>
      <c r="DS120">
        <v>332.41399209160198</v>
      </c>
      <c r="DT120">
        <v>353.581348004105</v>
      </c>
      <c r="DU120">
        <v>375.40217497129902</v>
      </c>
      <c r="DV120">
        <v>397.51507072144199</v>
      </c>
      <c r="DW120">
        <v>420.02166243839599</v>
      </c>
      <c r="DX120">
        <v>442.77345941123599</v>
      </c>
      <c r="DY120" s="5">
        <v>465.60861486198701</v>
      </c>
      <c r="EA120" s="13">
        <v>12600</v>
      </c>
      <c r="EB120">
        <v>256.74793146535097</v>
      </c>
      <c r="EC120">
        <v>274.11721270106398</v>
      </c>
      <c r="ED120">
        <v>292.48576946950101</v>
      </c>
      <c r="EE120">
        <v>311.82043051503302</v>
      </c>
      <c r="EF120">
        <v>332.07511864640998</v>
      </c>
      <c r="EG120">
        <v>353.19283940932502</v>
      </c>
      <c r="EH120">
        <v>374.96994500438097</v>
      </c>
      <c r="EI120">
        <v>397.06457180547699</v>
      </c>
      <c r="EJ120">
        <v>419.56598829122402</v>
      </c>
      <c r="EK120">
        <v>442.33010871266498</v>
      </c>
      <c r="EL120" s="5">
        <v>465.20016505147697</v>
      </c>
      <c r="EN120" s="13">
        <v>12600</v>
      </c>
      <c r="EO120">
        <v>256.59087784722101</v>
      </c>
      <c r="EP120">
        <v>273.930508647392</v>
      </c>
      <c r="EQ120">
        <v>292.26614989972398</v>
      </c>
      <c r="ER120">
        <v>311.56451452893702</v>
      </c>
      <c r="ES120">
        <v>331.77942457511199</v>
      </c>
      <c r="ET120">
        <v>352.85379148490398</v>
      </c>
      <c r="EU120">
        <v>374.59267219488697</v>
      </c>
      <c r="EV120">
        <v>396.67125107230601</v>
      </c>
      <c r="EW120">
        <v>419.16802525172602</v>
      </c>
      <c r="EX120">
        <v>441.94277788952098</v>
      </c>
      <c r="EY120" s="5">
        <v>464.84322094420702</v>
      </c>
    </row>
    <row r="121" spans="1:155" x14ac:dyDescent="0.25">
      <c r="A121" s="13">
        <v>14000</v>
      </c>
      <c r="B121">
        <v>520.31317892201503</v>
      </c>
      <c r="C121">
        <v>548.46330911676796</v>
      </c>
      <c r="D121">
        <v>576.93278433272803</v>
      </c>
      <c r="E121">
        <v>605.46480332430701</v>
      </c>
      <c r="F121">
        <v>633.82179680553998</v>
      </c>
      <c r="G121">
        <v>661.79781145873005</v>
      </c>
      <c r="H121">
        <v>689.22499239222998</v>
      </c>
      <c r="I121">
        <v>714.92539839079598</v>
      </c>
      <c r="J121">
        <v>738.82380843841497</v>
      </c>
      <c r="K121">
        <v>761.37850640765396</v>
      </c>
      <c r="L121" s="5">
        <v>782.52832244743195</v>
      </c>
      <c r="N121" s="13">
        <v>14000</v>
      </c>
      <c r="O121">
        <v>418.03141397236999</v>
      </c>
      <c r="P121">
        <v>446.27495706411702</v>
      </c>
      <c r="Q121">
        <v>475.87376596314198</v>
      </c>
      <c r="R121">
        <v>506.69161945969699</v>
      </c>
      <c r="S121">
        <v>538.56327143066403</v>
      </c>
      <c r="T121">
        <v>571.29999846647695</v>
      </c>
      <c r="U121">
        <v>604.69598724964897</v>
      </c>
      <c r="V121">
        <v>637.76622661678198</v>
      </c>
      <c r="W121">
        <v>670.20819934002498</v>
      </c>
      <c r="X121">
        <v>702.06379846726998</v>
      </c>
      <c r="Y121" s="5">
        <v>733.00828037075496</v>
      </c>
      <c r="AA121" s="13">
        <v>14000</v>
      </c>
      <c r="AB121">
        <v>373.19625480257599</v>
      </c>
      <c r="AC121">
        <v>398.76480218050801</v>
      </c>
      <c r="AD121">
        <v>425.66090751154798</v>
      </c>
      <c r="AE121">
        <v>453.78454875436501</v>
      </c>
      <c r="AF121">
        <v>483.01043889215401</v>
      </c>
      <c r="AG121">
        <v>513.19224265262301</v>
      </c>
      <c r="AH121">
        <v>544.16752036449896</v>
      </c>
      <c r="AI121">
        <v>575.10377346319297</v>
      </c>
      <c r="AJ121">
        <v>605.72977413887202</v>
      </c>
      <c r="AK121">
        <v>636.080554199473</v>
      </c>
      <c r="AL121" s="5">
        <v>665.86472335773203</v>
      </c>
      <c r="AN121" s="13">
        <v>14000</v>
      </c>
      <c r="AO121">
        <v>326.916527103139</v>
      </c>
      <c r="AP121">
        <v>349.52104978944101</v>
      </c>
      <c r="AQ121">
        <v>373.36747455354498</v>
      </c>
      <c r="AR121">
        <v>398.38456971541399</v>
      </c>
      <c r="AS121">
        <v>424.48011217616198</v>
      </c>
      <c r="AT121">
        <v>451.544183466638</v>
      </c>
      <c r="AU121">
        <v>479.453072513878</v>
      </c>
      <c r="AV121">
        <v>507.515195505836</v>
      </c>
      <c r="AW121">
        <v>535.50358800908998</v>
      </c>
      <c r="AX121">
        <v>563.45060996321502</v>
      </c>
      <c r="AY121" s="5">
        <v>591.10759198600397</v>
      </c>
      <c r="BA121" s="13">
        <v>14000</v>
      </c>
      <c r="BB121">
        <v>286.380466888868</v>
      </c>
      <c r="BC121">
        <v>306.26554838468098</v>
      </c>
      <c r="BD121">
        <v>327.28147023830502</v>
      </c>
      <c r="BE121">
        <v>349.37619348798199</v>
      </c>
      <c r="BF121">
        <v>372.48033186141799</v>
      </c>
      <c r="BG121">
        <v>396.509857270152</v>
      </c>
      <c r="BH121">
        <v>421.36931855695002</v>
      </c>
      <c r="BI121">
        <v>446.48536047220398</v>
      </c>
      <c r="BJ121">
        <v>471.67163132291603</v>
      </c>
      <c r="BK121">
        <v>496.957313201332</v>
      </c>
      <c r="BL121" s="5">
        <v>522.13379905279703</v>
      </c>
      <c r="BN121" s="13">
        <v>14000</v>
      </c>
      <c r="BO121">
        <v>270.488889317732</v>
      </c>
      <c r="BP121">
        <v>289.14080054230402</v>
      </c>
      <c r="BQ121">
        <v>308.86550876063501</v>
      </c>
      <c r="BR121">
        <v>329.62065269512402</v>
      </c>
      <c r="BS121">
        <v>351.348475269804</v>
      </c>
      <c r="BT121">
        <v>373.97815167218198</v>
      </c>
      <c r="BU121">
        <v>397.42858112599498</v>
      </c>
      <c r="BV121">
        <v>421.07084136961299</v>
      </c>
      <c r="BW121">
        <v>444.96118844822303</v>
      </c>
      <c r="BX121">
        <v>469.02255453282203</v>
      </c>
      <c r="BY121" s="5">
        <v>493.06720545800903</v>
      </c>
      <c r="CA121" s="13">
        <v>14000</v>
      </c>
      <c r="CB121">
        <v>263.672156029061</v>
      </c>
      <c r="CC121">
        <v>281.65832620197199</v>
      </c>
      <c r="CD121">
        <v>300.68052385918497</v>
      </c>
      <c r="CE121">
        <v>320.70211671071701</v>
      </c>
      <c r="CF121">
        <v>341.67255321222598</v>
      </c>
      <c r="CG121">
        <v>363.52915810068299</v>
      </c>
      <c r="CH121">
        <v>386.151133398068</v>
      </c>
      <c r="CI121">
        <v>408.95068848104199</v>
      </c>
      <c r="CJ121">
        <v>432.12796877565199</v>
      </c>
      <c r="CK121">
        <v>455.52315824121098</v>
      </c>
      <c r="CL121" s="5">
        <v>478.96280586477002</v>
      </c>
      <c r="CN121" s="13">
        <v>14000</v>
      </c>
      <c r="CO121">
        <v>257.11642556577999</v>
      </c>
      <c r="CP121">
        <v>274.46790428343502</v>
      </c>
      <c r="CQ121">
        <v>292.81593805456401</v>
      </c>
      <c r="CR121">
        <v>312.127806778045</v>
      </c>
      <c r="CS121">
        <v>332.35800513035502</v>
      </c>
      <c r="CT121">
        <v>353.45020371773501</v>
      </c>
      <c r="CU121">
        <v>375.16638517179302</v>
      </c>
      <c r="CV121">
        <v>397.207880541615</v>
      </c>
      <c r="CW121">
        <v>419.64689190877698</v>
      </c>
      <c r="CX121">
        <v>442.33757392075802</v>
      </c>
      <c r="CY121" s="5">
        <v>465.12101889958001</v>
      </c>
      <c r="DA121" s="13">
        <v>14000</v>
      </c>
      <c r="DB121">
        <v>256.91198465481898</v>
      </c>
      <c r="DC121">
        <v>274.22487764296397</v>
      </c>
      <c r="DD121">
        <v>292.530090630416</v>
      </c>
      <c r="DE121">
        <v>311.79475660154702</v>
      </c>
      <c r="DF121">
        <v>331.97324468638499</v>
      </c>
      <c r="DG121">
        <v>353.00911081671802</v>
      </c>
      <c r="DH121">
        <v>374.67799139465001</v>
      </c>
      <c r="DI121">
        <v>396.69910635847299</v>
      </c>
      <c r="DJ121">
        <v>419.13263215223998</v>
      </c>
      <c r="DK121">
        <v>441.837733021894</v>
      </c>
      <c r="DL121" s="5">
        <v>464.66128647688402</v>
      </c>
      <c r="DN121" s="13">
        <v>14000</v>
      </c>
      <c r="DO121">
        <v>256.73767759248801</v>
      </c>
      <c r="DP121">
        <v>274.017678696769</v>
      </c>
      <c r="DQ121">
        <v>292.28638240363102</v>
      </c>
      <c r="DR121">
        <v>311.510790640268</v>
      </c>
      <c r="DS121">
        <v>331.64515822240099</v>
      </c>
      <c r="DT121">
        <v>352.63293440615399</v>
      </c>
      <c r="DU121">
        <v>374.26138748841601</v>
      </c>
      <c r="DV121">
        <v>396.26499188151701</v>
      </c>
      <c r="DW121">
        <v>418.69368482287001</v>
      </c>
      <c r="DX121">
        <v>441.41093448447702</v>
      </c>
      <c r="DY121" s="5">
        <v>464.26861287027901</v>
      </c>
      <c r="EA121" s="13">
        <v>14000</v>
      </c>
      <c r="EB121">
        <v>256.58729915650702</v>
      </c>
      <c r="EC121">
        <v>273.83892844931501</v>
      </c>
      <c r="ED121">
        <v>292.07613468117199</v>
      </c>
      <c r="EE121">
        <v>311.265802426645</v>
      </c>
      <c r="EF121">
        <v>331.36208249783402</v>
      </c>
      <c r="EG121">
        <v>352.30832552230299</v>
      </c>
      <c r="EH121">
        <v>373.901827977815</v>
      </c>
      <c r="EI121">
        <v>395.89022639599699</v>
      </c>
      <c r="EJ121">
        <v>418.31463466203098</v>
      </c>
      <c r="EK121">
        <v>441.042258348693</v>
      </c>
      <c r="EL121" s="5">
        <v>463.92932456218</v>
      </c>
      <c r="EN121" s="13">
        <v>14000</v>
      </c>
      <c r="EO121">
        <v>256.45623843661298</v>
      </c>
      <c r="EP121">
        <v>273.68314411506998</v>
      </c>
      <c r="EQ121">
        <v>291.89289892670803</v>
      </c>
      <c r="ER121">
        <v>311.052281930672</v>
      </c>
      <c r="ES121">
        <v>331.11534922760001</v>
      </c>
      <c r="ET121">
        <v>352.02536049460701</v>
      </c>
      <c r="EU121">
        <v>373.58834695992903</v>
      </c>
      <c r="EV121">
        <v>395.56341780502299</v>
      </c>
      <c r="EW121">
        <v>417.98400471578702</v>
      </c>
      <c r="EX121">
        <v>440.72058899599898</v>
      </c>
      <c r="EY121" s="5">
        <v>463.63322857866302</v>
      </c>
    </row>
    <row r="122" spans="1:155" x14ac:dyDescent="0.25">
      <c r="A122" s="13"/>
      <c r="L122" s="5"/>
      <c r="N122" s="13"/>
      <c r="Y122" s="5"/>
      <c r="AA122" s="13"/>
      <c r="AL122" s="5"/>
      <c r="AN122" s="13"/>
      <c r="AY122" s="5"/>
      <c r="BA122" s="13"/>
      <c r="BL122" s="5"/>
      <c r="BN122" s="13"/>
      <c r="BY122" s="5"/>
      <c r="CA122" s="13"/>
      <c r="CL122" s="5"/>
      <c r="CN122" s="13"/>
      <c r="CY122" s="5"/>
      <c r="DA122" s="13"/>
      <c r="DL122" s="5"/>
      <c r="DN122" s="13"/>
      <c r="DY122" s="5"/>
      <c r="EA122" s="13"/>
      <c r="EL122" s="5"/>
      <c r="EN122" s="13"/>
      <c r="EY122" s="5"/>
    </row>
    <row r="123" spans="1:155" x14ac:dyDescent="0.25">
      <c r="A123" s="13"/>
      <c r="L123" s="5"/>
      <c r="N123" s="13"/>
      <c r="Y123" s="5"/>
      <c r="AA123" s="13"/>
      <c r="AL123" s="5"/>
      <c r="AN123" s="13"/>
      <c r="AY123" s="5"/>
      <c r="BA123" s="13"/>
      <c r="BL123" s="5"/>
      <c r="BN123" s="13"/>
      <c r="BY123" s="5"/>
      <c r="CA123" s="13"/>
      <c r="CL123" s="5"/>
      <c r="CN123" s="13"/>
      <c r="CY123" s="5"/>
      <c r="DA123" s="13"/>
      <c r="DL123" s="5"/>
      <c r="DN123" s="13"/>
      <c r="DY123" s="5"/>
      <c r="EA123" s="13"/>
      <c r="EL123" s="5"/>
      <c r="EN123" s="13"/>
      <c r="EY123" s="5"/>
    </row>
    <row r="124" spans="1:155" x14ac:dyDescent="0.25">
      <c r="A124" s="13" t="s">
        <v>255</v>
      </c>
      <c r="B124">
        <v>0</v>
      </c>
      <c r="C124">
        <v>0.09</v>
      </c>
      <c r="D124">
        <v>0.18</v>
      </c>
      <c r="E124">
        <v>0.27</v>
      </c>
      <c r="F124">
        <v>0.36</v>
      </c>
      <c r="G124">
        <v>0.45</v>
      </c>
      <c r="H124">
        <v>0.54</v>
      </c>
      <c r="I124">
        <v>0.63</v>
      </c>
      <c r="J124">
        <v>0.72</v>
      </c>
      <c r="K124">
        <v>0.80999999999999905</v>
      </c>
      <c r="L124" s="5">
        <v>0.9</v>
      </c>
      <c r="N124" s="13" t="s">
        <v>255</v>
      </c>
      <c r="O124">
        <v>0</v>
      </c>
      <c r="P124">
        <v>0.09</v>
      </c>
      <c r="Q124">
        <v>0.18</v>
      </c>
      <c r="R124">
        <v>0.27</v>
      </c>
      <c r="S124">
        <v>0.36</v>
      </c>
      <c r="T124">
        <v>0.45</v>
      </c>
      <c r="U124">
        <v>0.54</v>
      </c>
      <c r="V124">
        <v>0.63</v>
      </c>
      <c r="W124">
        <v>0.72</v>
      </c>
      <c r="X124">
        <v>0.80999999999999905</v>
      </c>
      <c r="Y124" s="5">
        <v>0.9</v>
      </c>
      <c r="AA124" s="13" t="s">
        <v>255</v>
      </c>
      <c r="AB124">
        <v>0</v>
      </c>
      <c r="AC124">
        <v>0.09</v>
      </c>
      <c r="AD124">
        <v>0.18</v>
      </c>
      <c r="AE124">
        <v>0.27</v>
      </c>
      <c r="AF124">
        <v>0.36</v>
      </c>
      <c r="AG124">
        <v>0.45</v>
      </c>
      <c r="AH124">
        <v>0.54</v>
      </c>
      <c r="AI124">
        <v>0.63</v>
      </c>
      <c r="AJ124">
        <v>0.72</v>
      </c>
      <c r="AK124">
        <v>0.80999999999999905</v>
      </c>
      <c r="AL124" s="5">
        <v>0.9</v>
      </c>
      <c r="AN124" s="13" t="s">
        <v>255</v>
      </c>
      <c r="AO124">
        <v>0</v>
      </c>
      <c r="AP124">
        <v>0.09</v>
      </c>
      <c r="AQ124">
        <v>0.18</v>
      </c>
      <c r="AR124">
        <v>0.27</v>
      </c>
      <c r="AS124">
        <v>0.36</v>
      </c>
      <c r="AT124">
        <v>0.45</v>
      </c>
      <c r="AU124">
        <v>0.54</v>
      </c>
      <c r="AV124">
        <v>0.63</v>
      </c>
      <c r="AW124">
        <v>0.72</v>
      </c>
      <c r="AX124">
        <v>0.80999999999999905</v>
      </c>
      <c r="AY124" s="5">
        <v>0.9</v>
      </c>
      <c r="BA124" s="13" t="s">
        <v>255</v>
      </c>
      <c r="BB124">
        <v>0</v>
      </c>
      <c r="BC124">
        <v>0.09</v>
      </c>
      <c r="BD124">
        <v>0.18</v>
      </c>
      <c r="BE124">
        <v>0.27</v>
      </c>
      <c r="BF124">
        <v>0.36</v>
      </c>
      <c r="BG124">
        <v>0.45</v>
      </c>
      <c r="BH124">
        <v>0.54</v>
      </c>
      <c r="BI124">
        <v>0.63</v>
      </c>
      <c r="BJ124">
        <v>0.72</v>
      </c>
      <c r="BK124">
        <v>0.80999999999999905</v>
      </c>
      <c r="BL124" s="5">
        <v>0.9</v>
      </c>
      <c r="BN124" s="13" t="s">
        <v>255</v>
      </c>
      <c r="BO124">
        <v>0</v>
      </c>
      <c r="BP124">
        <v>0.09</v>
      </c>
      <c r="BQ124">
        <v>0.18</v>
      </c>
      <c r="BR124">
        <v>0.27</v>
      </c>
      <c r="BS124">
        <v>0.36</v>
      </c>
      <c r="BT124">
        <v>0.45</v>
      </c>
      <c r="BU124">
        <v>0.54</v>
      </c>
      <c r="BV124">
        <v>0.63</v>
      </c>
      <c r="BW124">
        <v>0.72</v>
      </c>
      <c r="BX124">
        <v>0.80999999999999905</v>
      </c>
      <c r="BY124" s="5">
        <v>0.9</v>
      </c>
      <c r="CA124" s="13" t="s">
        <v>255</v>
      </c>
      <c r="CB124">
        <v>0</v>
      </c>
      <c r="CC124">
        <v>0.09</v>
      </c>
      <c r="CD124">
        <v>0.18</v>
      </c>
      <c r="CE124">
        <v>0.27</v>
      </c>
      <c r="CF124">
        <v>0.36</v>
      </c>
      <c r="CG124">
        <v>0.45</v>
      </c>
      <c r="CH124">
        <v>0.54</v>
      </c>
      <c r="CI124">
        <v>0.63</v>
      </c>
      <c r="CJ124">
        <v>0.72</v>
      </c>
      <c r="CK124">
        <v>0.80999999999999905</v>
      </c>
      <c r="CL124" s="5">
        <v>0.9</v>
      </c>
      <c r="CN124" s="13" t="s">
        <v>255</v>
      </c>
      <c r="CO124">
        <v>0</v>
      </c>
      <c r="CP124">
        <v>0.09</v>
      </c>
      <c r="CQ124">
        <v>0.18</v>
      </c>
      <c r="CR124">
        <v>0.27</v>
      </c>
      <c r="CS124">
        <v>0.36</v>
      </c>
      <c r="CT124">
        <v>0.45</v>
      </c>
      <c r="CU124">
        <v>0.54</v>
      </c>
      <c r="CV124">
        <v>0.63</v>
      </c>
      <c r="CW124">
        <v>0.72</v>
      </c>
      <c r="CX124">
        <v>0.80999999999999905</v>
      </c>
      <c r="CY124" s="5">
        <v>0.9</v>
      </c>
      <c r="DA124" s="13" t="s">
        <v>255</v>
      </c>
      <c r="DB124">
        <v>0</v>
      </c>
      <c r="DC124">
        <v>0.09</v>
      </c>
      <c r="DD124">
        <v>0.18</v>
      </c>
      <c r="DE124">
        <v>0.27</v>
      </c>
      <c r="DF124">
        <v>0.36</v>
      </c>
      <c r="DG124">
        <v>0.45</v>
      </c>
      <c r="DH124">
        <v>0.54</v>
      </c>
      <c r="DI124">
        <v>0.63</v>
      </c>
      <c r="DJ124">
        <v>0.72</v>
      </c>
      <c r="DK124">
        <v>0.80999999999999905</v>
      </c>
      <c r="DL124" s="5">
        <v>0.9</v>
      </c>
      <c r="DN124" s="13" t="s">
        <v>255</v>
      </c>
      <c r="DO124">
        <v>0</v>
      </c>
      <c r="DP124">
        <v>0.09</v>
      </c>
      <c r="DQ124">
        <v>0.18</v>
      </c>
      <c r="DR124">
        <v>0.27</v>
      </c>
      <c r="DS124">
        <v>0.36</v>
      </c>
      <c r="DT124">
        <v>0.45</v>
      </c>
      <c r="DU124">
        <v>0.54</v>
      </c>
      <c r="DV124">
        <v>0.63</v>
      </c>
      <c r="DW124">
        <v>0.72</v>
      </c>
      <c r="DX124">
        <v>0.80999999999999905</v>
      </c>
      <c r="DY124" s="5">
        <v>0.9</v>
      </c>
      <c r="EA124" s="13" t="s">
        <v>255</v>
      </c>
      <c r="EB124">
        <v>0</v>
      </c>
      <c r="EC124">
        <v>0.09</v>
      </c>
      <c r="ED124">
        <v>0.18</v>
      </c>
      <c r="EE124">
        <v>0.27</v>
      </c>
      <c r="EF124">
        <v>0.36</v>
      </c>
      <c r="EG124">
        <v>0.45</v>
      </c>
      <c r="EH124">
        <v>0.54</v>
      </c>
      <c r="EI124">
        <v>0.63</v>
      </c>
      <c r="EJ124">
        <v>0.72</v>
      </c>
      <c r="EK124">
        <v>0.80999999999999905</v>
      </c>
      <c r="EL124" s="5">
        <v>0.9</v>
      </c>
      <c r="EN124" s="13" t="s">
        <v>255</v>
      </c>
      <c r="EO124">
        <v>0</v>
      </c>
      <c r="EP124">
        <v>0.09</v>
      </c>
      <c r="EQ124">
        <v>0.18</v>
      </c>
      <c r="ER124">
        <v>0.27</v>
      </c>
      <c r="ES124">
        <v>0.36</v>
      </c>
      <c r="ET124">
        <v>0.45</v>
      </c>
      <c r="EU124">
        <v>0.54</v>
      </c>
      <c r="EV124">
        <v>0.63</v>
      </c>
      <c r="EW124">
        <v>0.72</v>
      </c>
      <c r="EX124">
        <v>0.80999999999999905</v>
      </c>
      <c r="EY124" s="5">
        <v>0.9</v>
      </c>
    </row>
    <row r="125" spans="1:155" x14ac:dyDescent="0.25">
      <c r="A125" s="13">
        <v>0</v>
      </c>
      <c r="B125">
        <v>528.703842726061</v>
      </c>
      <c r="C125">
        <v>564.66396750872605</v>
      </c>
      <c r="D125">
        <v>601.35260266333796</v>
      </c>
      <c r="E125">
        <v>638.329950058451</v>
      </c>
      <c r="F125">
        <v>675.18401618479595</v>
      </c>
      <c r="G125">
        <v>711.55752641126799</v>
      </c>
      <c r="H125">
        <v>747.161122531714</v>
      </c>
      <c r="I125">
        <v>781.77501396747402</v>
      </c>
      <c r="J125">
        <v>815.24330157215695</v>
      </c>
      <c r="K125">
        <v>844.04516720473498</v>
      </c>
      <c r="L125" s="5">
        <v>868.93244707271401</v>
      </c>
      <c r="N125" s="13">
        <v>0</v>
      </c>
      <c r="O125">
        <v>438.44567718176398</v>
      </c>
      <c r="P125">
        <v>474.56704623221401</v>
      </c>
      <c r="Q125">
        <v>512.59319893158295</v>
      </c>
      <c r="R125">
        <v>552.21692056725499</v>
      </c>
      <c r="S125">
        <v>593.07816199964498</v>
      </c>
      <c r="T125">
        <v>634.785085616944</v>
      </c>
      <c r="U125">
        <v>676.93534735047297</v>
      </c>
      <c r="V125">
        <v>719.13510073891405</v>
      </c>
      <c r="W125">
        <v>761.014369556509</v>
      </c>
      <c r="X125">
        <v>797.55690845329502</v>
      </c>
      <c r="Y125" s="5">
        <v>829.141987719231</v>
      </c>
      <c r="AA125" s="13">
        <v>0</v>
      </c>
      <c r="AB125">
        <v>409.38351429526102</v>
      </c>
      <c r="AC125">
        <v>443.76624569478798</v>
      </c>
      <c r="AD125">
        <v>480.14133408552198</v>
      </c>
      <c r="AE125">
        <v>518.26020571200604</v>
      </c>
      <c r="AF125">
        <v>557.82077446538904</v>
      </c>
      <c r="AG125">
        <v>598.48427418382403</v>
      </c>
      <c r="AH125">
        <v>639.89306730660098</v>
      </c>
      <c r="AI125">
        <v>681.68723890617298</v>
      </c>
      <c r="AJ125">
        <v>723.51865986081805</v>
      </c>
      <c r="AK125">
        <v>760.37037757542703</v>
      </c>
      <c r="AL125" s="5">
        <v>792.47701973652499</v>
      </c>
      <c r="AN125" s="13">
        <v>0</v>
      </c>
      <c r="AO125">
        <v>378.21445266761799</v>
      </c>
      <c r="AP125">
        <v>410.430058180034</v>
      </c>
      <c r="AQ125">
        <v>444.65970633766602</v>
      </c>
      <c r="AR125">
        <v>480.71179764409101</v>
      </c>
      <c r="AS125">
        <v>518.34426634914098</v>
      </c>
      <c r="AT125">
        <v>557.27772819142695</v>
      </c>
      <c r="AU125">
        <v>597.209902997732</v>
      </c>
      <c r="AV125">
        <v>637.82945748597604</v>
      </c>
      <c r="AW125">
        <v>678.828070926588</v>
      </c>
      <c r="AX125">
        <v>715.25575060950905</v>
      </c>
      <c r="AY125" s="5">
        <v>747.24607216925199</v>
      </c>
      <c r="BA125" s="13">
        <v>0</v>
      </c>
      <c r="BB125">
        <v>350.43897640710099</v>
      </c>
      <c r="BC125">
        <v>380.491394551224</v>
      </c>
      <c r="BD125">
        <v>412.52740113604699</v>
      </c>
      <c r="BE125">
        <v>446.403326110595</v>
      </c>
      <c r="BF125">
        <v>481.92307946868198</v>
      </c>
      <c r="BG125">
        <v>518.84500874364801</v>
      </c>
      <c r="BH125">
        <v>556.93124912810299</v>
      </c>
      <c r="BI125">
        <v>595.91997141937998</v>
      </c>
      <c r="BJ125">
        <v>635.54777293991799</v>
      </c>
      <c r="BK125">
        <v>671.01812674725204</v>
      </c>
      <c r="BL125" s="5">
        <v>702.39777077632596</v>
      </c>
      <c r="BN125" s="13">
        <v>0</v>
      </c>
      <c r="BO125">
        <v>345.49018402102098</v>
      </c>
      <c r="BP125">
        <v>374.86193699966702</v>
      </c>
      <c r="BQ125">
        <v>406.20795452334698</v>
      </c>
      <c r="BR125">
        <v>439.40944910729002</v>
      </c>
      <c r="BS125">
        <v>474.30567515457102</v>
      </c>
      <c r="BT125">
        <v>510.702743319185</v>
      </c>
      <c r="BU125">
        <v>548.38372168984802</v>
      </c>
      <c r="BV125">
        <v>587.11864089613198</v>
      </c>
      <c r="BW125">
        <v>626.67342045572104</v>
      </c>
      <c r="BX125">
        <v>661.55106079810105</v>
      </c>
      <c r="BY125" s="5">
        <v>693.01902704690599</v>
      </c>
      <c r="CA125" s="13">
        <v>0</v>
      </c>
      <c r="CB125">
        <v>349.01405186911899</v>
      </c>
      <c r="CC125">
        <v>378.29295823072601</v>
      </c>
      <c r="CD125">
        <v>409.537708267688</v>
      </c>
      <c r="CE125">
        <v>442.64163294167503</v>
      </c>
      <c r="CF125">
        <v>477.46046290938102</v>
      </c>
      <c r="CG125">
        <v>513.82028223913903</v>
      </c>
      <c r="CH125">
        <v>551.52618353960304</v>
      </c>
      <c r="CI125">
        <v>590.37058527689203</v>
      </c>
      <c r="CJ125">
        <v>630.14053110709199</v>
      </c>
      <c r="CK125">
        <v>664.27334239156596</v>
      </c>
      <c r="CL125" s="5">
        <v>695.99571083043998</v>
      </c>
      <c r="CN125" s="13">
        <v>0</v>
      </c>
      <c r="CO125">
        <v>172.57855621328201</v>
      </c>
      <c r="CP125">
        <v>191.848090750952</v>
      </c>
      <c r="CQ125">
        <v>213.02124086465599</v>
      </c>
      <c r="CR125">
        <v>236.00748452678599</v>
      </c>
      <c r="CS125">
        <v>260.670951419321</v>
      </c>
      <c r="CT125">
        <v>519.85581733884101</v>
      </c>
      <c r="CU125">
        <v>556.39864982204995</v>
      </c>
      <c r="CV125">
        <v>594.47075544686197</v>
      </c>
      <c r="CW125">
        <v>633.07960234360303</v>
      </c>
      <c r="CX125">
        <v>666.44395847524402</v>
      </c>
      <c r="CY125" s="5">
        <v>697.83756115102199</v>
      </c>
      <c r="DA125" s="13">
        <v>0</v>
      </c>
      <c r="DB125">
        <v>172.57855621328201</v>
      </c>
      <c r="DC125">
        <v>191.848090750952</v>
      </c>
      <c r="DD125">
        <v>213.02124086465599</v>
      </c>
      <c r="DE125">
        <v>236.00748452678599</v>
      </c>
      <c r="DF125">
        <v>260.670951419321</v>
      </c>
      <c r="DG125">
        <v>519.65336811887596</v>
      </c>
      <c r="DH125">
        <v>556.157637594226</v>
      </c>
      <c r="DI125">
        <v>594.17448427776401</v>
      </c>
      <c r="DJ125">
        <v>632.77048003057405</v>
      </c>
      <c r="DK125">
        <v>666.54893629425703</v>
      </c>
      <c r="DL125" s="5">
        <v>698.52774555545102</v>
      </c>
      <c r="DN125" s="13">
        <v>0</v>
      </c>
      <c r="DO125">
        <v>172.57855621328201</v>
      </c>
      <c r="DP125">
        <v>191.848090750952</v>
      </c>
      <c r="DQ125">
        <v>213.02124086465599</v>
      </c>
      <c r="DR125">
        <v>236.00748452678599</v>
      </c>
      <c r="DS125">
        <v>260.670951419321</v>
      </c>
      <c r="DT125">
        <v>519.48673281055596</v>
      </c>
      <c r="DU125">
        <v>555.95828750119995</v>
      </c>
      <c r="DV125">
        <v>593.92784706190503</v>
      </c>
      <c r="DW125">
        <v>632.51330262864496</v>
      </c>
      <c r="DX125">
        <v>666.65315222626896</v>
      </c>
      <c r="DY125" s="5">
        <v>699.14487353549896</v>
      </c>
      <c r="EA125" s="13">
        <v>0</v>
      </c>
      <c r="EB125">
        <v>172.57855621328201</v>
      </c>
      <c r="EC125">
        <v>191.848090750952</v>
      </c>
      <c r="ED125">
        <v>213.02124086465599</v>
      </c>
      <c r="EE125">
        <v>236.00748452678599</v>
      </c>
      <c r="EF125">
        <v>260.670951419321</v>
      </c>
      <c r="EG125">
        <v>519.34772449490094</v>
      </c>
      <c r="EH125">
        <v>555.79121741437098</v>
      </c>
      <c r="EI125">
        <v>593.71989197524204</v>
      </c>
      <c r="EJ125">
        <v>632.29662189675196</v>
      </c>
      <c r="EK125">
        <v>666.75469302274496</v>
      </c>
      <c r="EL125" s="5">
        <v>699.69973787638696</v>
      </c>
      <c r="EN125" s="13">
        <v>0</v>
      </c>
      <c r="EO125">
        <v>172.57855621328201</v>
      </c>
      <c r="EP125">
        <v>191.848090750952</v>
      </c>
      <c r="EQ125">
        <v>213.02124086465599</v>
      </c>
      <c r="ER125">
        <v>236.00748452678599</v>
      </c>
      <c r="ES125">
        <v>260.670951419321</v>
      </c>
      <c r="ET125">
        <v>519.23039337262799</v>
      </c>
      <c r="EU125">
        <v>555.64958052617203</v>
      </c>
      <c r="EV125">
        <v>593.54258258994605</v>
      </c>
      <c r="EW125">
        <v>632.11202801539798</v>
      </c>
      <c r="EX125">
        <v>666.85250028323503</v>
      </c>
      <c r="EY125" s="5">
        <v>700.20115608783397</v>
      </c>
    </row>
    <row r="126" spans="1:155" x14ac:dyDescent="0.25">
      <c r="A126" s="13">
        <v>1400</v>
      </c>
      <c r="B126">
        <v>528.08616681136402</v>
      </c>
      <c r="C126">
        <v>563.19079593875995</v>
      </c>
      <c r="D126">
        <v>598.96900965911595</v>
      </c>
      <c r="E126">
        <v>635.00327700353103</v>
      </c>
      <c r="F126">
        <v>670.90318888391005</v>
      </c>
      <c r="G126">
        <v>706.33040181018202</v>
      </c>
      <c r="H126">
        <v>741.01091279357104</v>
      </c>
      <c r="I126">
        <v>774.73660785820698</v>
      </c>
      <c r="J126">
        <v>807.35993114689404</v>
      </c>
      <c r="K126">
        <v>834.94161651571801</v>
      </c>
      <c r="L126" s="5">
        <v>859.45696502559701</v>
      </c>
      <c r="N126" s="13">
        <v>1400</v>
      </c>
      <c r="O126">
        <v>442.81223297707101</v>
      </c>
      <c r="P126">
        <v>478.52165249215199</v>
      </c>
      <c r="Q126">
        <v>516.07237145236297</v>
      </c>
      <c r="R126">
        <v>555.17183147003595</v>
      </c>
      <c r="S126">
        <v>595.47683629410506</v>
      </c>
      <c r="T126">
        <v>636.612627719844</v>
      </c>
      <c r="U126">
        <v>678.19243515596395</v>
      </c>
      <c r="V126">
        <v>719.83522882317595</v>
      </c>
      <c r="W126">
        <v>761.18037991665699</v>
      </c>
      <c r="X126">
        <v>796.75781445218502</v>
      </c>
      <c r="Y126" s="5">
        <v>828.53099904921396</v>
      </c>
      <c r="AA126" s="13">
        <v>1400</v>
      </c>
      <c r="AB126">
        <v>413.46128971834599</v>
      </c>
      <c r="AC126">
        <v>447.437057928748</v>
      </c>
      <c r="AD126">
        <v>483.33919535281302</v>
      </c>
      <c r="AE126">
        <v>520.931765677003</v>
      </c>
      <c r="AF126">
        <v>559.92797680236094</v>
      </c>
      <c r="AG126">
        <v>600.00534325317403</v>
      </c>
      <c r="AH126">
        <v>640.82190941273905</v>
      </c>
      <c r="AI126">
        <v>682.03157684678001</v>
      </c>
      <c r="AJ126">
        <v>723.29730922266697</v>
      </c>
      <c r="AK126">
        <v>759.18701539978804</v>
      </c>
      <c r="AL126" s="5">
        <v>791.51793024920198</v>
      </c>
      <c r="AN126" s="13">
        <v>1400</v>
      </c>
      <c r="AO126">
        <v>381.87981348645098</v>
      </c>
      <c r="AP126">
        <v>413.69030703631898</v>
      </c>
      <c r="AQ126">
        <v>447.44674391807399</v>
      </c>
      <c r="AR126">
        <v>482.96771057098698</v>
      </c>
      <c r="AS126">
        <v>520.02417385018805</v>
      </c>
      <c r="AT126">
        <v>558.35128949717705</v>
      </c>
      <c r="AU126">
        <v>597.66147197919804</v>
      </c>
      <c r="AV126">
        <v>637.65707815644998</v>
      </c>
      <c r="AW126">
        <v>678.04160613154397</v>
      </c>
      <c r="AX126">
        <v>713.49782185586696</v>
      </c>
      <c r="AY126" s="5">
        <v>745.71883191165898</v>
      </c>
      <c r="BA126" s="13">
        <v>1400</v>
      </c>
      <c r="BB126">
        <v>353.70487647948602</v>
      </c>
      <c r="BC126">
        <v>383.35877766661503</v>
      </c>
      <c r="BD126">
        <v>414.92327192929298</v>
      </c>
      <c r="BE126">
        <v>448.26015193753</v>
      </c>
      <c r="BF126">
        <v>483.18839393857701</v>
      </c>
      <c r="BG126">
        <v>519.49358667732099</v>
      </c>
      <c r="BH126">
        <v>556.93860936498197</v>
      </c>
      <c r="BI126">
        <v>595.27415585449296</v>
      </c>
      <c r="BJ126">
        <v>634.24812630942199</v>
      </c>
      <c r="BK126">
        <v>668.74768219565703</v>
      </c>
      <c r="BL126" s="5">
        <v>700.34908860633595</v>
      </c>
      <c r="BN126" s="13">
        <v>1400</v>
      </c>
      <c r="BO126">
        <v>348.35765270987599</v>
      </c>
      <c r="BP126">
        <v>377.31045787670001</v>
      </c>
      <c r="BQ126">
        <v>408.16938474284001</v>
      </c>
      <c r="BR126">
        <v>440.822527867887</v>
      </c>
      <c r="BS126">
        <v>475.11863344174901</v>
      </c>
      <c r="BT126">
        <v>510.87498768390202</v>
      </c>
      <c r="BU126">
        <v>547.886523440931</v>
      </c>
      <c r="BV126">
        <v>585.93492270656498</v>
      </c>
      <c r="BW126">
        <v>624.79682357695799</v>
      </c>
      <c r="BX126">
        <v>658.71109724511996</v>
      </c>
      <c r="BY126" s="5">
        <v>690.38472945484205</v>
      </c>
      <c r="CA126" s="13">
        <v>1400</v>
      </c>
      <c r="CB126">
        <v>351.27873888729999</v>
      </c>
      <c r="CC126">
        <v>380.08210399445102</v>
      </c>
      <c r="CD126">
        <v>410.78650855407801</v>
      </c>
      <c r="CE126">
        <v>443.29331060594302</v>
      </c>
      <c r="CF126">
        <v>477.46798298658501</v>
      </c>
      <c r="CG126">
        <v>513.14720078949995</v>
      </c>
      <c r="CH126">
        <v>550.14678052453598</v>
      </c>
      <c r="CI126">
        <v>588.26945621263997</v>
      </c>
      <c r="CJ126">
        <v>626.79094084738904</v>
      </c>
      <c r="CK126">
        <v>660.62975932148402</v>
      </c>
      <c r="CL126" s="5">
        <v>692.64953637260896</v>
      </c>
      <c r="CN126" s="13">
        <v>1400</v>
      </c>
      <c r="CO126">
        <v>172.57855621328201</v>
      </c>
      <c r="CP126">
        <v>191.573000316877</v>
      </c>
      <c r="CQ126">
        <v>212.42056978286399</v>
      </c>
      <c r="CR126">
        <v>448.14883000820203</v>
      </c>
      <c r="CS126">
        <v>481.44605717318802</v>
      </c>
      <c r="CT126">
        <v>516.43201959990301</v>
      </c>
      <c r="CU126">
        <v>552.85165730955896</v>
      </c>
      <c r="CV126">
        <v>590.50500009862901</v>
      </c>
      <c r="CW126">
        <v>627.87303551337402</v>
      </c>
      <c r="CX126">
        <v>661.41113551733304</v>
      </c>
      <c r="CY126" s="5">
        <v>693.267274902086</v>
      </c>
      <c r="DA126" s="13">
        <v>1400</v>
      </c>
      <c r="DB126">
        <v>172.57855621328201</v>
      </c>
      <c r="DC126">
        <v>191.573000316877</v>
      </c>
      <c r="DD126">
        <v>212.42056978286399</v>
      </c>
      <c r="DE126">
        <v>448.29408236162698</v>
      </c>
      <c r="DF126">
        <v>481.54302838734799</v>
      </c>
      <c r="DG126">
        <v>516.46988869754603</v>
      </c>
      <c r="DH126">
        <v>552.82874830773198</v>
      </c>
      <c r="DI126">
        <v>590.42410819250404</v>
      </c>
      <c r="DJ126">
        <v>627.83370937798395</v>
      </c>
      <c r="DK126">
        <v>661.74466791572695</v>
      </c>
      <c r="DL126" s="5">
        <v>694.13067393971903</v>
      </c>
      <c r="DN126" s="13">
        <v>1400</v>
      </c>
      <c r="DO126">
        <v>172.57855621328201</v>
      </c>
      <c r="DP126">
        <v>191.573000316877</v>
      </c>
      <c r="DQ126">
        <v>212.42056978286399</v>
      </c>
      <c r="DR126">
        <v>448.42628482205799</v>
      </c>
      <c r="DS126">
        <v>481.63415848538801</v>
      </c>
      <c r="DT126">
        <v>516.51057756914201</v>
      </c>
      <c r="DU126">
        <v>552.81752839738795</v>
      </c>
      <c r="DV126">
        <v>590.36336330697702</v>
      </c>
      <c r="DW126">
        <v>627.809808791818</v>
      </c>
      <c r="DX126">
        <v>662.04605472744504</v>
      </c>
      <c r="DY126" s="5">
        <v>694.89599440057702</v>
      </c>
      <c r="EA126" s="13">
        <v>1400</v>
      </c>
      <c r="EB126">
        <v>172.57855621328201</v>
      </c>
      <c r="EC126">
        <v>191.573000316877</v>
      </c>
      <c r="ED126">
        <v>212.42056978286399</v>
      </c>
      <c r="EE126">
        <v>448.546795161982</v>
      </c>
      <c r="EF126">
        <v>481.71932548276197</v>
      </c>
      <c r="EG126">
        <v>516.552214150552</v>
      </c>
      <c r="EH126">
        <v>552.81434394090195</v>
      </c>
      <c r="EI126">
        <v>590.317420208062</v>
      </c>
      <c r="EJ126">
        <v>627.79676483335902</v>
      </c>
      <c r="EK126">
        <v>662.31934086622402</v>
      </c>
      <c r="EL126" s="5">
        <v>695.57893254675002</v>
      </c>
      <c r="EN126" s="13">
        <v>1400</v>
      </c>
      <c r="EO126">
        <v>172.57855621328201</v>
      </c>
      <c r="EP126">
        <v>191.573000316877</v>
      </c>
      <c r="EQ126">
        <v>212.42056978286399</v>
      </c>
      <c r="ER126">
        <v>448.65688881210002</v>
      </c>
      <c r="ES126">
        <v>481.798700141452</v>
      </c>
      <c r="ET126">
        <v>516.59365667815302</v>
      </c>
      <c r="EU126">
        <v>552.81671392311705</v>
      </c>
      <c r="EV126">
        <v>590.28252344331304</v>
      </c>
      <c r="EW126">
        <v>627.791433051068</v>
      </c>
      <c r="EX126">
        <v>662.56802322345504</v>
      </c>
      <c r="EY126" s="5">
        <v>696.192030760845</v>
      </c>
    </row>
    <row r="127" spans="1:155" x14ac:dyDescent="0.25">
      <c r="A127" s="13">
        <v>2800</v>
      </c>
      <c r="B127">
        <v>527.39879110610298</v>
      </c>
      <c r="C127">
        <v>561.64916103371195</v>
      </c>
      <c r="D127">
        <v>596.52088370368097</v>
      </c>
      <c r="E127">
        <v>631.618132376473</v>
      </c>
      <c r="F127">
        <v>666.57143434538295</v>
      </c>
      <c r="G127">
        <v>701.06074724770099</v>
      </c>
      <c r="H127">
        <v>734.82686539967494</v>
      </c>
      <c r="I127">
        <v>767.67288496945605</v>
      </c>
      <c r="J127">
        <v>799.45922241297899</v>
      </c>
      <c r="K127">
        <v>825.87294863948398</v>
      </c>
      <c r="L127" s="5">
        <v>850.00761428408896</v>
      </c>
      <c r="N127" s="13">
        <v>2800</v>
      </c>
      <c r="O127">
        <v>447.44897081541302</v>
      </c>
      <c r="P127">
        <v>482.76615420231701</v>
      </c>
      <c r="Q127">
        <v>519.86526394480404</v>
      </c>
      <c r="R127">
        <v>558.46800927822903</v>
      </c>
      <c r="S127">
        <v>598.24755290190797</v>
      </c>
      <c r="T127">
        <v>638.84574452982395</v>
      </c>
      <c r="U127">
        <v>679.89102184229705</v>
      </c>
      <c r="V127">
        <v>721.01494020025496</v>
      </c>
      <c r="W127">
        <v>761.86610174971895</v>
      </c>
      <c r="X127">
        <v>796.61035872516197</v>
      </c>
      <c r="Y127" s="5">
        <v>828.58562694951797</v>
      </c>
      <c r="AA127" s="13">
        <v>2800</v>
      </c>
      <c r="AB127">
        <v>417.74477810434598</v>
      </c>
      <c r="AC127">
        <v>451.32962029606199</v>
      </c>
      <c r="AD127">
        <v>486.77887276527298</v>
      </c>
      <c r="AE127">
        <v>523.868886208307</v>
      </c>
      <c r="AF127">
        <v>562.32768229687804</v>
      </c>
      <c r="AG127">
        <v>601.84857121498203</v>
      </c>
      <c r="AH127">
        <v>642.104887158466</v>
      </c>
      <c r="AI127">
        <v>682.76410130935096</v>
      </c>
      <c r="AJ127">
        <v>723.50017716330899</v>
      </c>
      <c r="AK127">
        <v>758.56376767613995</v>
      </c>
      <c r="AL127" s="5">
        <v>791.12207076290701</v>
      </c>
      <c r="AN127" s="13">
        <v>2800</v>
      </c>
      <c r="AO127">
        <v>385.69127582515301</v>
      </c>
      <c r="AP127">
        <v>417.11000288721601</v>
      </c>
      <c r="AQ127">
        <v>450.41049829376902</v>
      </c>
      <c r="AR127">
        <v>485.42121987594902</v>
      </c>
      <c r="AS127">
        <v>521.92569672909599</v>
      </c>
      <c r="AT127">
        <v>559.67311153217395</v>
      </c>
      <c r="AU127">
        <v>598.39011854692103</v>
      </c>
      <c r="AV127">
        <v>637.79243730501003</v>
      </c>
      <c r="AW127">
        <v>677.59521786116295</v>
      </c>
      <c r="AX127">
        <v>712.21761000203503</v>
      </c>
      <c r="AY127" s="5">
        <v>744.65864894323602</v>
      </c>
      <c r="BA127" s="13">
        <v>2800</v>
      </c>
      <c r="BB127">
        <v>357.04998769500997</v>
      </c>
      <c r="BC127">
        <v>386.31544676546702</v>
      </c>
      <c r="BD127">
        <v>417.42689708232001</v>
      </c>
      <c r="BE127">
        <v>450.25376101666899</v>
      </c>
      <c r="BF127">
        <v>484.62524391144598</v>
      </c>
      <c r="BG127">
        <v>520.33879441526403</v>
      </c>
      <c r="BH127">
        <v>557.16975266247596</v>
      </c>
      <c r="BI127">
        <v>594.88094345004004</v>
      </c>
      <c r="BJ127">
        <v>633.23132471976999</v>
      </c>
      <c r="BK127">
        <v>666.89730620275998</v>
      </c>
      <c r="BL127" s="5">
        <v>698.69677219014898</v>
      </c>
      <c r="BN127" s="13">
        <v>2800</v>
      </c>
      <c r="BO127">
        <v>351.30232368174097</v>
      </c>
      <c r="BP127">
        <v>379.84995674115498</v>
      </c>
      <c r="BQ127">
        <v>410.23921434648202</v>
      </c>
      <c r="BR127">
        <v>442.36467272359198</v>
      </c>
      <c r="BS127">
        <v>476.08401500526298</v>
      </c>
      <c r="BT127">
        <v>511.22509769739497</v>
      </c>
      <c r="BU127">
        <v>547.59416239670304</v>
      </c>
      <c r="BV127">
        <v>584.98411209018298</v>
      </c>
      <c r="BW127">
        <v>622.69842679127396</v>
      </c>
      <c r="BX127">
        <v>656.24068501004399</v>
      </c>
      <c r="BY127" s="5">
        <v>688.12468956538305</v>
      </c>
      <c r="CA127" s="13">
        <v>2800</v>
      </c>
      <c r="CB127">
        <v>353.64684914108</v>
      </c>
      <c r="CC127">
        <v>381.99812459524298</v>
      </c>
      <c r="CD127">
        <v>412.18780848100602</v>
      </c>
      <c r="CE127">
        <v>444.12426135559298</v>
      </c>
      <c r="CF127">
        <v>477.68188408725399</v>
      </c>
      <c r="CG127">
        <v>512.70741831835301</v>
      </c>
      <c r="CH127">
        <v>549.02715373887202</v>
      </c>
      <c r="CI127">
        <v>586.45410401872402</v>
      </c>
      <c r="CJ127">
        <v>623.634766112428</v>
      </c>
      <c r="CK127">
        <v>657.42432703295697</v>
      </c>
      <c r="CL127" s="5">
        <v>689.68353242757598</v>
      </c>
      <c r="CN127" s="13">
        <v>2800</v>
      </c>
      <c r="CO127">
        <v>356.69219895323198</v>
      </c>
      <c r="CP127">
        <v>384.95762012137601</v>
      </c>
      <c r="CQ127">
        <v>414.90221389137298</v>
      </c>
      <c r="CR127">
        <v>446.47759985969799</v>
      </c>
      <c r="CS127">
        <v>479.61403609173499</v>
      </c>
      <c r="CT127">
        <v>514.20578202055799</v>
      </c>
      <c r="CU127">
        <v>550.11780229456997</v>
      </c>
      <c r="CV127">
        <v>587.19561791273895</v>
      </c>
      <c r="CW127">
        <v>623.40832772379804</v>
      </c>
      <c r="CX127">
        <v>657.00679070327101</v>
      </c>
      <c r="CY127" s="5">
        <v>689.20419052895602</v>
      </c>
      <c r="DA127" s="13">
        <v>2800</v>
      </c>
      <c r="DB127">
        <v>357.22620313964302</v>
      </c>
      <c r="DC127">
        <v>385.41473457022403</v>
      </c>
      <c r="DD127">
        <v>415.28712155554001</v>
      </c>
      <c r="DE127">
        <v>446.794557538059</v>
      </c>
      <c r="DF127">
        <v>479.86645763615002</v>
      </c>
      <c r="DG127">
        <v>514.39721938821197</v>
      </c>
      <c r="DH127">
        <v>550.25285683606501</v>
      </c>
      <c r="DI127">
        <v>587.28054423404501</v>
      </c>
      <c r="DJ127">
        <v>623.58366478657297</v>
      </c>
      <c r="DK127">
        <v>657.52089286479202</v>
      </c>
      <c r="DL127" s="5">
        <v>690.19944647103</v>
      </c>
      <c r="DN127" s="13">
        <v>2800</v>
      </c>
      <c r="DO127">
        <v>357.69242925923402</v>
      </c>
      <c r="DP127">
        <v>385.81468595158901</v>
      </c>
      <c r="DQ127">
        <v>415.62502741559803</v>
      </c>
      <c r="DR127">
        <v>447.074227354144</v>
      </c>
      <c r="DS127">
        <v>480.09092897334199</v>
      </c>
      <c r="DT127">
        <v>514.56961546214905</v>
      </c>
      <c r="DU127">
        <v>550.37718209751199</v>
      </c>
      <c r="DV127">
        <v>587.36221443231796</v>
      </c>
      <c r="DW127">
        <v>623.74453653608305</v>
      </c>
      <c r="DX127">
        <v>657.97708973491297</v>
      </c>
      <c r="DY127" s="5">
        <v>691.07638432424403</v>
      </c>
      <c r="EA127" s="13">
        <v>2800</v>
      </c>
      <c r="EB127">
        <v>358.10299043086297</v>
      </c>
      <c r="EC127">
        <v>386.16753006946402</v>
      </c>
      <c r="ED127">
        <v>415.92398615738699</v>
      </c>
      <c r="EE127">
        <v>447.322727268731</v>
      </c>
      <c r="EF127">
        <v>480.291690386639</v>
      </c>
      <c r="EG127">
        <v>514.72540854969702</v>
      </c>
      <c r="EH127">
        <v>550.49152751935299</v>
      </c>
      <c r="EI127">
        <v>587.43985229149598</v>
      </c>
      <c r="EJ127">
        <v>623.89214753045906</v>
      </c>
      <c r="EK127">
        <v>658.38447821246098</v>
      </c>
      <c r="EL127" s="5">
        <v>691.85485384081403</v>
      </c>
      <c r="EN127" s="13">
        <v>2800</v>
      </c>
      <c r="EO127">
        <v>358.46728026167199</v>
      </c>
      <c r="EP127">
        <v>386.48110281752099</v>
      </c>
      <c r="EQ127">
        <v>416.19032510582502</v>
      </c>
      <c r="ER127">
        <v>447.54492925267198</v>
      </c>
      <c r="ES127">
        <v>480.47220570689598</v>
      </c>
      <c r="ET127">
        <v>514.86671261235097</v>
      </c>
      <c r="EU127">
        <v>550.59674259167696</v>
      </c>
      <c r="EV127">
        <v>587.51316531946202</v>
      </c>
      <c r="EW127">
        <v>624.02774126823795</v>
      </c>
      <c r="EX127">
        <v>658.75038307621401</v>
      </c>
      <c r="EY127" s="5">
        <v>692.55051397288798</v>
      </c>
    </row>
    <row r="128" spans="1:155" x14ac:dyDescent="0.25">
      <c r="A128" s="13">
        <v>4200</v>
      </c>
      <c r="B128">
        <v>526.64061833582105</v>
      </c>
      <c r="C128">
        <v>560.03790826096395</v>
      </c>
      <c r="D128">
        <v>594.00694186747705</v>
      </c>
      <c r="E128">
        <v>628.17303087627897</v>
      </c>
      <c r="F128">
        <v>662.18699870574096</v>
      </c>
      <c r="G128">
        <v>695.74648877975801</v>
      </c>
      <c r="H128">
        <v>728.60655292521801</v>
      </c>
      <c r="I128">
        <v>760.58104945827802</v>
      </c>
      <c r="J128">
        <v>791.00743348089395</v>
      </c>
      <c r="K128">
        <v>816.83437159017399</v>
      </c>
      <c r="L128" s="5">
        <v>840.57968927626905</v>
      </c>
      <c r="N128" s="13">
        <v>4200</v>
      </c>
      <c r="O128">
        <v>452.36257408509499</v>
      </c>
      <c r="P128">
        <v>487.30688285388101</v>
      </c>
      <c r="Q128">
        <v>523.97780554116696</v>
      </c>
      <c r="R128">
        <v>562.11095632471404</v>
      </c>
      <c r="S128">
        <v>601.39540529585895</v>
      </c>
      <c r="T128">
        <v>641.48919298733801</v>
      </c>
      <c r="U128">
        <v>682.03566471705301</v>
      </c>
      <c r="V128">
        <v>722.67880412670002</v>
      </c>
      <c r="W128">
        <v>762.40006120157102</v>
      </c>
      <c r="X128">
        <v>797.11681113029294</v>
      </c>
      <c r="Y128" s="5">
        <v>829.310373372296</v>
      </c>
      <c r="AA128" s="13">
        <v>4200</v>
      </c>
      <c r="AB128">
        <v>422.23203363435198</v>
      </c>
      <c r="AC128">
        <v>455.441063636428</v>
      </c>
      <c r="AD128">
        <v>490.45644336267799</v>
      </c>
      <c r="AE128">
        <v>527.06648367124501</v>
      </c>
      <c r="AF128">
        <v>565.01357983816797</v>
      </c>
      <c r="AG128">
        <v>604.00640327876499</v>
      </c>
      <c r="AH128">
        <v>643.73324345357105</v>
      </c>
      <c r="AI128">
        <v>683.87495811505005</v>
      </c>
      <c r="AJ128">
        <v>723.47035954292596</v>
      </c>
      <c r="AK128">
        <v>758.48414761078595</v>
      </c>
      <c r="AL128" s="5">
        <v>791.273849750247</v>
      </c>
      <c r="AN128" s="13">
        <v>4200</v>
      </c>
      <c r="AO128">
        <v>389.64141976853</v>
      </c>
      <c r="AP128">
        <v>420.68040512352098</v>
      </c>
      <c r="AQ128">
        <v>453.540702453606</v>
      </c>
      <c r="AR128">
        <v>488.06035018331397</v>
      </c>
      <c r="AS128">
        <v>524.03501051791602</v>
      </c>
      <c r="AT128">
        <v>561.22743108568704</v>
      </c>
      <c r="AU128">
        <v>599.37810592081701</v>
      </c>
      <c r="AV128">
        <v>638.21584516603195</v>
      </c>
      <c r="AW128">
        <v>676.84935565954902</v>
      </c>
      <c r="AX128">
        <v>711.38453824779799</v>
      </c>
      <c r="AY128" s="5">
        <v>744.03506654657394</v>
      </c>
      <c r="BA128" s="13">
        <v>4200</v>
      </c>
      <c r="BB128">
        <v>360.48617246580898</v>
      </c>
      <c r="BC128">
        <v>389.37365561423798</v>
      </c>
      <c r="BD128">
        <v>420.04607245308603</v>
      </c>
      <c r="BE128">
        <v>452.38022090660297</v>
      </c>
      <c r="BF128">
        <v>486.21513186408498</v>
      </c>
      <c r="BG128">
        <v>521.35965077811704</v>
      </c>
      <c r="BH128">
        <v>557.60114375871001</v>
      </c>
      <c r="BI128">
        <v>594.71422832616202</v>
      </c>
      <c r="BJ128">
        <v>631.88315056056501</v>
      </c>
      <c r="BK128">
        <v>665.42643802885402</v>
      </c>
      <c r="BL128" s="5">
        <v>697.40038680292298</v>
      </c>
      <c r="BN128" s="13">
        <v>4200</v>
      </c>
      <c r="BO128">
        <v>354.31041430298802</v>
      </c>
      <c r="BP128">
        <v>382.46429800774501</v>
      </c>
      <c r="BQ128">
        <v>412.39866500582798</v>
      </c>
      <c r="BR128">
        <v>444.01424520363702</v>
      </c>
      <c r="BS128">
        <v>477.17718851646799</v>
      </c>
      <c r="BT128">
        <v>511.72539852196502</v>
      </c>
      <c r="BU128">
        <v>547.47105120517801</v>
      </c>
      <c r="BV128">
        <v>584.18868883686798</v>
      </c>
      <c r="BW128">
        <v>620.66658559321297</v>
      </c>
      <c r="BX128">
        <v>654.13002737241402</v>
      </c>
      <c r="BY128" s="5">
        <v>686.18779981034504</v>
      </c>
      <c r="CA128" s="13">
        <v>4200</v>
      </c>
      <c r="CB128">
        <v>356.09222376411901</v>
      </c>
      <c r="CC128">
        <v>384.00998507474799</v>
      </c>
      <c r="CD128">
        <v>413.70597559354502</v>
      </c>
      <c r="CE128">
        <v>445.09479445664999</v>
      </c>
      <c r="CF128">
        <v>478.05905999587799</v>
      </c>
      <c r="CG128">
        <v>512.45501786397904</v>
      </c>
      <c r="CH128">
        <v>548.11905566592702</v>
      </c>
      <c r="CI128">
        <v>584.87427749481697</v>
      </c>
      <c r="CJ128">
        <v>620.87925988400605</v>
      </c>
      <c r="CK128">
        <v>654.589798294248</v>
      </c>
      <c r="CL128" s="5">
        <v>687.03404901093495</v>
      </c>
      <c r="CN128" s="13">
        <v>4200</v>
      </c>
      <c r="CO128">
        <v>357.757586492082</v>
      </c>
      <c r="CP128">
        <v>385.477975689402</v>
      </c>
      <c r="CQ128">
        <v>414.90935430347798</v>
      </c>
      <c r="CR128">
        <v>445.97433659600102</v>
      </c>
      <c r="CS128">
        <v>478.576846898528</v>
      </c>
      <c r="CT128">
        <v>512.60092438893503</v>
      </c>
      <c r="CU128">
        <v>547.91233266520305</v>
      </c>
      <c r="CV128">
        <v>584.36265020003498</v>
      </c>
      <c r="CW128">
        <v>619.53187248025904</v>
      </c>
      <c r="CX128">
        <v>653.10988408411094</v>
      </c>
      <c r="CY128" s="5">
        <v>685.54981235780394</v>
      </c>
      <c r="DA128" s="13">
        <v>4200</v>
      </c>
      <c r="DB128">
        <v>358.33690812678498</v>
      </c>
      <c r="DC128">
        <v>385.99849785767202</v>
      </c>
      <c r="DD128">
        <v>415.37076258378698</v>
      </c>
      <c r="DE128">
        <v>446.37801766489002</v>
      </c>
      <c r="DF128">
        <v>478.92544678191501</v>
      </c>
      <c r="DG128">
        <v>512.898284629979</v>
      </c>
      <c r="DH128">
        <v>548.16366816510197</v>
      </c>
      <c r="DI128">
        <v>584.57479948439095</v>
      </c>
      <c r="DJ128">
        <v>619.87549110100201</v>
      </c>
      <c r="DK128">
        <v>653.76272068650405</v>
      </c>
      <c r="DL128" s="5">
        <v>686.639951391365</v>
      </c>
      <c r="DN128" s="13">
        <v>4200</v>
      </c>
      <c r="DO128">
        <v>358.84096248777399</v>
      </c>
      <c r="DP128">
        <v>386.45194930742201</v>
      </c>
      <c r="DQ128">
        <v>415.77348213921999</v>
      </c>
      <c r="DR128">
        <v>446.73131980094701</v>
      </c>
      <c r="DS128">
        <v>479.23170657419303</v>
      </c>
      <c r="DT128">
        <v>513.16088531600303</v>
      </c>
      <c r="DU128">
        <v>548.38715981725602</v>
      </c>
      <c r="DV128">
        <v>584.76512213745696</v>
      </c>
      <c r="DW128">
        <v>620.18045812615105</v>
      </c>
      <c r="DX128">
        <v>654.33696755367305</v>
      </c>
      <c r="DY128" s="5">
        <v>687.59601875686997</v>
      </c>
      <c r="EA128" s="13">
        <v>4200</v>
      </c>
      <c r="EB128">
        <v>359.28351051319299</v>
      </c>
      <c r="EC128">
        <v>386.85048800034002</v>
      </c>
      <c r="ED128">
        <v>416.12800811712702</v>
      </c>
      <c r="EE128">
        <v>447.04306975913897</v>
      </c>
      <c r="EF128">
        <v>479.50282243475999</v>
      </c>
      <c r="EG128">
        <v>513.39437063725097</v>
      </c>
      <c r="EH128">
        <v>548.58702215066</v>
      </c>
      <c r="EI128">
        <v>584.93657304126202</v>
      </c>
      <c r="EJ128">
        <v>620.45277961883096</v>
      </c>
      <c r="EK128">
        <v>654.84592694626497</v>
      </c>
      <c r="EL128" s="5">
        <v>688.44127786397496</v>
      </c>
      <c r="EN128" s="13">
        <v>4200</v>
      </c>
      <c r="EO128">
        <v>359.67515415961401</v>
      </c>
      <c r="EP128">
        <v>387.2035054808</v>
      </c>
      <c r="EQ128">
        <v>416.44248141261801</v>
      </c>
      <c r="ER128">
        <v>447.320157606284</v>
      </c>
      <c r="ES128">
        <v>479.74446509099198</v>
      </c>
      <c r="ET128">
        <v>513.60325326529801</v>
      </c>
      <c r="EU128">
        <v>548.76670319829202</v>
      </c>
      <c r="EV128">
        <v>585.09166445579694</v>
      </c>
      <c r="EW128">
        <v>620.69731984208397</v>
      </c>
      <c r="EX128">
        <v>655.30007814845897</v>
      </c>
      <c r="EY128" s="5">
        <v>689.19391240038703</v>
      </c>
    </row>
    <row r="129" spans="1:155" x14ac:dyDescent="0.25">
      <c r="A129" s="13">
        <v>5600</v>
      </c>
      <c r="B129">
        <v>525.81049477980503</v>
      </c>
      <c r="C129">
        <v>558.35582422122695</v>
      </c>
      <c r="D129">
        <v>591.42584142158705</v>
      </c>
      <c r="E129">
        <v>624.66642816697595</v>
      </c>
      <c r="F129">
        <v>657.74807123611299</v>
      </c>
      <c r="G129">
        <v>690.38549852053404</v>
      </c>
      <c r="H129">
        <v>722.34749691555498</v>
      </c>
      <c r="I129">
        <v>753.458256714968</v>
      </c>
      <c r="J129">
        <v>782.51401140311395</v>
      </c>
      <c r="K129">
        <v>807.82109636901998</v>
      </c>
      <c r="L129" s="5">
        <v>831.16846057534201</v>
      </c>
      <c r="N129" s="13">
        <v>5600</v>
      </c>
      <c r="O129">
        <v>457.55698199175202</v>
      </c>
      <c r="P129">
        <v>492.14713698875602</v>
      </c>
      <c r="Q129">
        <v>528.41258858007802</v>
      </c>
      <c r="R129">
        <v>566.102522739954</v>
      </c>
      <c r="S129">
        <v>604.921510737738</v>
      </c>
      <c r="T129">
        <v>644.54342363024602</v>
      </c>
      <c r="U129">
        <v>684.62628057336701</v>
      </c>
      <c r="V129">
        <v>724.82641430154297</v>
      </c>
      <c r="W129">
        <v>763.51083705605095</v>
      </c>
      <c r="X129">
        <v>798.273779316061</v>
      </c>
      <c r="Y129" s="5">
        <v>830.70364186421398</v>
      </c>
      <c r="AA129" s="13">
        <v>5600</v>
      </c>
      <c r="AB129">
        <v>426.91849643576802</v>
      </c>
      <c r="AC129">
        <v>459.76564944084498</v>
      </c>
      <c r="AD129">
        <v>494.36483709759</v>
      </c>
      <c r="AE129">
        <v>530.51602763198196</v>
      </c>
      <c r="AF129">
        <v>567.975589416856</v>
      </c>
      <c r="AG129">
        <v>606.46717012750105</v>
      </c>
      <c r="AH129">
        <v>645.69373600349695</v>
      </c>
      <c r="AI129">
        <v>685.34941086188906</v>
      </c>
      <c r="AJ129">
        <v>723.88709755468199</v>
      </c>
      <c r="AK129">
        <v>758.92580691740704</v>
      </c>
      <c r="AL129" s="5">
        <v>791.95116027366805</v>
      </c>
      <c r="AN129" s="13">
        <v>5600</v>
      </c>
      <c r="AO129">
        <v>393.72092258838398</v>
      </c>
      <c r="AP129">
        <v>424.39069443170598</v>
      </c>
      <c r="AQ129">
        <v>456.82481419422299</v>
      </c>
      <c r="AR129">
        <v>490.87063151106503</v>
      </c>
      <c r="AS129">
        <v>526.33555014932199</v>
      </c>
      <c r="AT129">
        <v>562.99546733116301</v>
      </c>
      <c r="AU129">
        <v>600.60436700912396</v>
      </c>
      <c r="AV129">
        <v>638.90392897800803</v>
      </c>
      <c r="AW129">
        <v>676.452441510688</v>
      </c>
      <c r="AX129">
        <v>710.96345046457895</v>
      </c>
      <c r="AY129" s="5">
        <v>743.81233523789399</v>
      </c>
      <c r="BA129" s="13">
        <v>5600</v>
      </c>
      <c r="BB129">
        <v>364.002058542258</v>
      </c>
      <c r="BC129">
        <v>392.52029553626602</v>
      </c>
      <c r="BD129">
        <v>422.76567287381698</v>
      </c>
      <c r="BE129">
        <v>454.62213442879602</v>
      </c>
      <c r="BF129">
        <v>487.93817445168401</v>
      </c>
      <c r="BG129">
        <v>522.533622174725</v>
      </c>
      <c r="BH129">
        <v>558.20748613109902</v>
      </c>
      <c r="BI129">
        <v>594.74588616961398</v>
      </c>
      <c r="BJ129">
        <v>630.8227738288</v>
      </c>
      <c r="BK129">
        <v>664.291955116125</v>
      </c>
      <c r="BL129" s="5">
        <v>696.41623228264905</v>
      </c>
      <c r="BN129" s="13">
        <v>5600</v>
      </c>
      <c r="BO129">
        <v>357.368333684861</v>
      </c>
      <c r="BP129">
        <v>385.13762791509203</v>
      </c>
      <c r="BQ129">
        <v>414.62931294628902</v>
      </c>
      <c r="BR129">
        <v>445.74999875318798</v>
      </c>
      <c r="BS129">
        <v>478.36998423347302</v>
      </c>
      <c r="BT129">
        <v>512.32614007195696</v>
      </c>
      <c r="BU129">
        <v>547.45052115405997</v>
      </c>
      <c r="BV129">
        <v>583.554483815141</v>
      </c>
      <c r="BW129">
        <v>618.95925340496797</v>
      </c>
      <c r="BX129">
        <v>652.32678329721898</v>
      </c>
      <c r="BY129" s="5">
        <v>684.521763778327</v>
      </c>
      <c r="CA129" s="13">
        <v>5600</v>
      </c>
      <c r="CB129">
        <v>358.59333803397499</v>
      </c>
      <c r="CC129">
        <v>386.09209643270498</v>
      </c>
      <c r="CD129">
        <v>415.31135096645698</v>
      </c>
      <c r="CE129">
        <v>446.17136434215899</v>
      </c>
      <c r="CF129">
        <v>478.56237513451401</v>
      </c>
      <c r="CG129">
        <v>512.349601242517</v>
      </c>
      <c r="CH129">
        <v>547.37911920156898</v>
      </c>
      <c r="CI129">
        <v>583.48386377088502</v>
      </c>
      <c r="CJ129">
        <v>618.459609554758</v>
      </c>
      <c r="CK129">
        <v>652.06217307828899</v>
      </c>
      <c r="CL129" s="5">
        <v>684.63930471805202</v>
      </c>
      <c r="CN129" s="13">
        <v>5600</v>
      </c>
      <c r="CO129">
        <v>359.29928349132803</v>
      </c>
      <c r="CP129">
        <v>386.522996136156</v>
      </c>
      <c r="CQ129">
        <v>415.42831590858998</v>
      </c>
      <c r="CR129">
        <v>445.94172792297798</v>
      </c>
      <c r="CS129">
        <v>477.96718022789798</v>
      </c>
      <c r="CT129">
        <v>511.38911647343798</v>
      </c>
      <c r="CU129">
        <v>546.07593337742605</v>
      </c>
      <c r="CV129">
        <v>581.88398649709598</v>
      </c>
      <c r="CW129">
        <v>616.12349953625699</v>
      </c>
      <c r="CX129">
        <v>649.61857090821297</v>
      </c>
      <c r="CY129" s="5">
        <v>682.21687534461603</v>
      </c>
      <c r="DA129" s="13">
        <v>5600</v>
      </c>
      <c r="DB129">
        <v>359.88887767237298</v>
      </c>
      <c r="DC129">
        <v>387.06779687173298</v>
      </c>
      <c r="DD129">
        <v>415.927287150018</v>
      </c>
      <c r="DE129">
        <v>446.39539831478601</v>
      </c>
      <c r="DF129">
        <v>478.37757784036501</v>
      </c>
      <c r="DG129">
        <v>511.75975920570198</v>
      </c>
      <c r="DH129">
        <v>546.41190029932295</v>
      </c>
      <c r="DI129">
        <v>582.19204155459204</v>
      </c>
      <c r="DJ129">
        <v>616.59576468938496</v>
      </c>
      <c r="DK129">
        <v>650.37352613590201</v>
      </c>
      <c r="DL129" s="5">
        <v>683.36898416292695</v>
      </c>
      <c r="DN129" s="13">
        <v>5600</v>
      </c>
      <c r="DO129">
        <v>360.40040007479701</v>
      </c>
      <c r="DP129">
        <v>387.540840679383</v>
      </c>
      <c r="DQ129">
        <v>416.36107494394798</v>
      </c>
      <c r="DR129">
        <v>446.79048678570001</v>
      </c>
      <c r="DS129">
        <v>478.73579995740101</v>
      </c>
      <c r="DT129">
        <v>512.08421715671</v>
      </c>
      <c r="DU129">
        <v>546.70703064047495</v>
      </c>
      <c r="DV129">
        <v>582.463727685962</v>
      </c>
      <c r="DW129">
        <v>617.01020360651205</v>
      </c>
      <c r="DX129">
        <v>651.03381747688195</v>
      </c>
      <c r="DY129" s="5">
        <v>684.37545891091099</v>
      </c>
      <c r="EA129" s="13">
        <v>5600</v>
      </c>
      <c r="EB129">
        <v>360.848386389616</v>
      </c>
      <c r="EC129">
        <v>387.95541536246299</v>
      </c>
      <c r="ED129">
        <v>416.741649132004</v>
      </c>
      <c r="EE129">
        <v>447.13762268391002</v>
      </c>
      <c r="EF129">
        <v>479.051159410362</v>
      </c>
      <c r="EG129">
        <v>512.37055651847504</v>
      </c>
      <c r="EH129">
        <v>546.96826036056495</v>
      </c>
      <c r="EI129">
        <v>582.70501476288302</v>
      </c>
      <c r="EJ129">
        <v>617.37674668072202</v>
      </c>
      <c r="EK129">
        <v>651.61615414903702</v>
      </c>
      <c r="EL129" s="5">
        <v>685.26225048802405</v>
      </c>
      <c r="EN129" s="13">
        <v>5600</v>
      </c>
      <c r="EO129">
        <v>361.24397661173299</v>
      </c>
      <c r="EP129">
        <v>388.32172159732397</v>
      </c>
      <c r="EQ129">
        <v>417.07822235163701</v>
      </c>
      <c r="ER129">
        <v>447.445017189981</v>
      </c>
      <c r="ES129">
        <v>479.33088690757398</v>
      </c>
      <c r="ET129">
        <v>512.62508246160598</v>
      </c>
      <c r="EU129">
        <v>547.20105856794703</v>
      </c>
      <c r="EV129">
        <v>582.92066096966005</v>
      </c>
      <c r="EW129">
        <v>617.70319160428198</v>
      </c>
      <c r="EX129">
        <v>652.13354148455596</v>
      </c>
      <c r="EY129" s="5">
        <v>686.04949444001795</v>
      </c>
    </row>
    <row r="130" spans="1:155" x14ac:dyDescent="0.25">
      <c r="A130" s="13">
        <v>7000</v>
      </c>
      <c r="B130">
        <v>524.90720374798195</v>
      </c>
      <c r="C130">
        <v>556.60162895224903</v>
      </c>
      <c r="D130">
        <v>588.77617085986606</v>
      </c>
      <c r="E130">
        <v>621.09671051856606</v>
      </c>
      <c r="F130">
        <v>653.25277252697902</v>
      </c>
      <c r="G130">
        <v>684.97558132696997</v>
      </c>
      <c r="H130">
        <v>716.04715305121397</v>
      </c>
      <c r="I130">
        <v>746.30159700006402</v>
      </c>
      <c r="J130">
        <v>774.04464294282297</v>
      </c>
      <c r="K130">
        <v>798.82830985648502</v>
      </c>
      <c r="L130" s="5">
        <v>821.769147897067</v>
      </c>
      <c r="N130" s="13">
        <v>7000</v>
      </c>
      <c r="O130">
        <v>463.032844023542</v>
      </c>
      <c r="P130">
        <v>497.28658701640802</v>
      </c>
      <c r="Q130">
        <v>533.16821606742701</v>
      </c>
      <c r="R130">
        <v>570.44018788062101</v>
      </c>
      <c r="S130">
        <v>608.82221612046999</v>
      </c>
      <c r="T130">
        <v>648.00370054094503</v>
      </c>
      <c r="U130">
        <v>687.65716875281498</v>
      </c>
      <c r="V130">
        <v>727.45130336909597</v>
      </c>
      <c r="W130">
        <v>765.23734876486299</v>
      </c>
      <c r="X130">
        <v>800.07078591062498</v>
      </c>
      <c r="Y130" s="5">
        <v>832.75616539987595</v>
      </c>
      <c r="AA130" s="13">
        <v>7000</v>
      </c>
      <c r="AB130">
        <v>431.79673601853699</v>
      </c>
      <c r="AC130">
        <v>464.29448603132499</v>
      </c>
      <c r="AD130">
        <v>498.49351996874901</v>
      </c>
      <c r="AE130">
        <v>534.20518414560195</v>
      </c>
      <c r="AF130">
        <v>571.19945773188294</v>
      </c>
      <c r="AG130">
        <v>609.21462695395803</v>
      </c>
      <c r="AH130">
        <v>647.96810975497101</v>
      </c>
      <c r="AI130">
        <v>687.16723544335002</v>
      </c>
      <c r="AJ130">
        <v>724.78464513704</v>
      </c>
      <c r="AK130">
        <v>759.859649400953</v>
      </c>
      <c r="AL130" s="5">
        <v>793.12438062157105</v>
      </c>
      <c r="AN130" s="13">
        <v>7000</v>
      </c>
      <c r="AO130">
        <v>397.91852287908</v>
      </c>
      <c r="AP130">
        <v>428.227924802769</v>
      </c>
      <c r="AQ130">
        <v>460.24795310209601</v>
      </c>
      <c r="AR130">
        <v>493.83501782893899</v>
      </c>
      <c r="AS130">
        <v>528.80790613335603</v>
      </c>
      <c r="AT130">
        <v>564.95529098108705</v>
      </c>
      <c r="AU130">
        <v>602.04434099808202</v>
      </c>
      <c r="AV130">
        <v>639.82943023040605</v>
      </c>
      <c r="AW130">
        <v>676.42853361109906</v>
      </c>
      <c r="AX130">
        <v>710.91423318709406</v>
      </c>
      <c r="AY130" s="5">
        <v>743.94899267558299</v>
      </c>
      <c r="BA130" s="13">
        <v>7000</v>
      </c>
      <c r="BB130">
        <v>367.58533790245002</v>
      </c>
      <c r="BC130">
        <v>395.74123942097901</v>
      </c>
      <c r="BD130">
        <v>425.56945841785603</v>
      </c>
      <c r="BE130">
        <v>456.960874248278</v>
      </c>
      <c r="BF130">
        <v>489.77311656734798</v>
      </c>
      <c r="BG130">
        <v>523.836627526862</v>
      </c>
      <c r="BH130">
        <v>558.96171813573005</v>
      </c>
      <c r="BI130">
        <v>594.94576097054198</v>
      </c>
      <c r="BJ130">
        <v>630.063489006699</v>
      </c>
      <c r="BK130">
        <v>663.44807628737999</v>
      </c>
      <c r="BL130" s="5">
        <v>695.69727627387704</v>
      </c>
      <c r="BN130" s="13">
        <v>7000</v>
      </c>
      <c r="BO130">
        <v>360.45597868854497</v>
      </c>
      <c r="BP130">
        <v>387.84558853975602</v>
      </c>
      <c r="BQ130">
        <v>416.89946244988198</v>
      </c>
      <c r="BR130">
        <v>447.52870293173203</v>
      </c>
      <c r="BS130">
        <v>479.61378409468301</v>
      </c>
      <c r="BT130">
        <v>513.00960562925798</v>
      </c>
      <c r="BU130">
        <v>547.55147878358196</v>
      </c>
      <c r="BV130">
        <v>583.06129815347401</v>
      </c>
      <c r="BW130">
        <v>617.52540043036799</v>
      </c>
      <c r="BX130">
        <v>650.77822805825895</v>
      </c>
      <c r="BY130" s="5">
        <v>683.073192063036</v>
      </c>
      <c r="CA130" s="13">
        <v>7000</v>
      </c>
      <c r="CB130">
        <v>361.13188561119802</v>
      </c>
      <c r="CC130">
        <v>388.22264146268401</v>
      </c>
      <c r="CD130">
        <v>416.97845312833601</v>
      </c>
      <c r="CE130">
        <v>447.32480677630201</v>
      </c>
      <c r="CF130">
        <v>479.159063830202</v>
      </c>
      <c r="CG130">
        <v>512.35493516382803</v>
      </c>
      <c r="CH130">
        <v>546.76778497804901</v>
      </c>
      <c r="CI130">
        <v>582.24009346963499</v>
      </c>
      <c r="CJ130">
        <v>616.31482538717898</v>
      </c>
      <c r="CK130">
        <v>649.780308822704</v>
      </c>
      <c r="CL130" s="5">
        <v>682.41389043559195</v>
      </c>
      <c r="CN130" s="13">
        <v>7000</v>
      </c>
      <c r="CO130">
        <v>361.05024608830399</v>
      </c>
      <c r="CP130">
        <v>387.81032424751601</v>
      </c>
      <c r="CQ130">
        <v>416.20856947812098</v>
      </c>
      <c r="CR130">
        <v>446.17744306058597</v>
      </c>
      <c r="CS130">
        <v>477.62596348331999</v>
      </c>
      <c r="CT130">
        <v>510.44347949196299</v>
      </c>
      <c r="CU130">
        <v>544.50376999001401</v>
      </c>
      <c r="CV130">
        <v>579.46096358848695</v>
      </c>
      <c r="CW130">
        <v>613.08476098753101</v>
      </c>
      <c r="CX130">
        <v>646.44494433397995</v>
      </c>
      <c r="CY130" s="5">
        <v>679.12704860831104</v>
      </c>
      <c r="DA130" s="13">
        <v>7000</v>
      </c>
      <c r="DB130">
        <v>361.63324307560902</v>
      </c>
      <c r="DC130">
        <v>388.35957004252401</v>
      </c>
      <c r="DD130">
        <v>416.72324119613398</v>
      </c>
      <c r="DE130">
        <v>446.65801851126901</v>
      </c>
      <c r="DF130">
        <v>478.07431152587401</v>
      </c>
      <c r="DG130">
        <v>510.862935400938</v>
      </c>
      <c r="DH130">
        <v>544.89922259794196</v>
      </c>
      <c r="DI130">
        <v>579.85427205317399</v>
      </c>
      <c r="DJ130">
        <v>613.65157476962202</v>
      </c>
      <c r="DK130">
        <v>647.27001998685705</v>
      </c>
      <c r="DL130" s="5">
        <v>680.31206968687195</v>
      </c>
      <c r="DN130" s="13">
        <v>7000</v>
      </c>
      <c r="DO130">
        <v>362.13774253920099</v>
      </c>
      <c r="DP130">
        <v>388.83513212088297</v>
      </c>
      <c r="DQ130">
        <v>417.16925222831998</v>
      </c>
      <c r="DR130">
        <v>447.074975489596</v>
      </c>
      <c r="DS130">
        <v>478.46389904730199</v>
      </c>
      <c r="DT130">
        <v>511.228091586456</v>
      </c>
      <c r="DU130">
        <v>545.24421709886201</v>
      </c>
      <c r="DV130">
        <v>580.19801296903199</v>
      </c>
      <c r="DW130">
        <v>614.14583277944098</v>
      </c>
      <c r="DX130">
        <v>647.98854413115703</v>
      </c>
      <c r="DY130" s="5">
        <v>681.34377645180302</v>
      </c>
      <c r="EA130" s="13">
        <v>7000</v>
      </c>
      <c r="EB130">
        <v>362.578592865188</v>
      </c>
      <c r="EC130">
        <v>389.25089736005299</v>
      </c>
      <c r="ED130">
        <v>417.55947048562001</v>
      </c>
      <c r="EE130">
        <v>447.440144402258</v>
      </c>
      <c r="EF130">
        <v>478.80554219435601</v>
      </c>
      <c r="EG130">
        <v>511.54881670077901</v>
      </c>
      <c r="EH130">
        <v>545.54778625564802</v>
      </c>
      <c r="EI130">
        <v>580.50094556204294</v>
      </c>
      <c r="EJ130">
        <v>614.58058810572595</v>
      </c>
      <c r="EK130">
        <v>648.619879761942</v>
      </c>
      <c r="EL130" s="5">
        <v>682.25010211922097</v>
      </c>
      <c r="EN130" s="13">
        <v>7000</v>
      </c>
      <c r="EO130">
        <v>362.96712089325598</v>
      </c>
      <c r="EP130">
        <v>389.61747121679201</v>
      </c>
      <c r="EQ130">
        <v>417.903740299464</v>
      </c>
      <c r="ER130">
        <v>447.76259766473203</v>
      </c>
      <c r="ES130">
        <v>479.107561714817</v>
      </c>
      <c r="ET130">
        <v>511.832732432873</v>
      </c>
      <c r="EU130">
        <v>545.81693875639303</v>
      </c>
      <c r="EV130">
        <v>580.769892976655</v>
      </c>
      <c r="EW130">
        <v>614.96594903970094</v>
      </c>
      <c r="EX130">
        <v>649.17897184717106</v>
      </c>
      <c r="EY130" s="5">
        <v>683.05258531317997</v>
      </c>
    </row>
    <row r="131" spans="1:155" x14ac:dyDescent="0.25">
      <c r="A131" s="13">
        <v>8400</v>
      </c>
      <c r="B131">
        <v>523.929458328137</v>
      </c>
      <c r="C131">
        <v>554.77396739502899</v>
      </c>
      <c r="D131">
        <v>586.05643998203402</v>
      </c>
      <c r="E131">
        <v>617.46218341217104</v>
      </c>
      <c r="F131">
        <v>648.69914154250796</v>
      </c>
      <c r="G131">
        <v>679.51446025741598</v>
      </c>
      <c r="H131">
        <v>709.70289498826401</v>
      </c>
      <c r="I131">
        <v>739.10807765317497</v>
      </c>
      <c r="J131">
        <v>765.59463629381798</v>
      </c>
      <c r="K131">
        <v>789.85114602493297</v>
      </c>
      <c r="L131" s="5">
        <v>812.376891192686</v>
      </c>
      <c r="N131" s="13">
        <v>8400</v>
      </c>
      <c r="O131">
        <v>468.78698798378298</v>
      </c>
      <c r="P131">
        <v>502.720694919739</v>
      </c>
      <c r="Q131">
        <v>538.23866443527504</v>
      </c>
      <c r="R131">
        <v>575.11635615113096</v>
      </c>
      <c r="S131">
        <v>613.08831550620596</v>
      </c>
      <c r="T131">
        <v>651.85922796133195</v>
      </c>
      <c r="U131">
        <v>691.116032933817</v>
      </c>
      <c r="V131">
        <v>730.53984466864802</v>
      </c>
      <c r="W131">
        <v>767.56094499435403</v>
      </c>
      <c r="X131">
        <v>802.48878902966396</v>
      </c>
      <c r="Y131" s="5">
        <v>835.44935049879496</v>
      </c>
      <c r="AA131" s="13">
        <v>8400</v>
      </c>
      <c r="AB131">
        <v>436.85625518715699</v>
      </c>
      <c r="AC131">
        <v>469.015310289095</v>
      </c>
      <c r="AD131">
        <v>502.82824803473102</v>
      </c>
      <c r="AE131">
        <v>538.11753531300997</v>
      </c>
      <c r="AF131">
        <v>574.66643523663004</v>
      </c>
      <c r="AG131">
        <v>612.227578545509</v>
      </c>
      <c r="AH131">
        <v>650.53265903770102</v>
      </c>
      <c r="AI131">
        <v>689.3022064946</v>
      </c>
      <c r="AJ131">
        <v>726.12836045347206</v>
      </c>
      <c r="AK131">
        <v>761.24903812896503</v>
      </c>
      <c r="AL131" s="5">
        <v>794.75546457430096</v>
      </c>
      <c r="AN131" s="13">
        <v>8400</v>
      </c>
      <c r="AO131">
        <v>402.22104747194197</v>
      </c>
      <c r="AP131">
        <v>432.17704396363803</v>
      </c>
      <c r="AQ131">
        <v>463.79291244577098</v>
      </c>
      <c r="AR131">
        <v>496.93388777620902</v>
      </c>
      <c r="AS131">
        <v>531.42981078933099</v>
      </c>
      <c r="AT131">
        <v>567.08179189996304</v>
      </c>
      <c r="AU131">
        <v>603.66991716224902</v>
      </c>
      <c r="AV131">
        <v>640.96111810036098</v>
      </c>
      <c r="AW131">
        <v>676.73497209129198</v>
      </c>
      <c r="AX131">
        <v>711.19158710609702</v>
      </c>
      <c r="AY131" s="5">
        <v>744.39760309149699</v>
      </c>
      <c r="BA131" s="13">
        <v>8400</v>
      </c>
      <c r="BB131">
        <v>371.22286912124002</v>
      </c>
      <c r="BC131">
        <v>399.02143977917899</v>
      </c>
      <c r="BD131">
        <v>428.44016845378599</v>
      </c>
      <c r="BE131">
        <v>459.37667360952997</v>
      </c>
      <c r="BF131">
        <v>491.69741974894902</v>
      </c>
      <c r="BG131">
        <v>525.24312540610799</v>
      </c>
      <c r="BH131">
        <v>559.83509960731305</v>
      </c>
      <c r="BI131">
        <v>595.28175098545296</v>
      </c>
      <c r="BJ131">
        <v>629.55943512943395</v>
      </c>
      <c r="BK131">
        <v>662.84640773543799</v>
      </c>
      <c r="BL131" s="5">
        <v>695.19323984586401</v>
      </c>
      <c r="BN131" s="13">
        <v>8400</v>
      </c>
      <c r="BO131">
        <v>363.55684689440699</v>
      </c>
      <c r="BP131">
        <v>390.57115823630699</v>
      </c>
      <c r="BQ131">
        <v>419.19669326446399</v>
      </c>
      <c r="BR131">
        <v>449.35010804481902</v>
      </c>
      <c r="BS131">
        <v>480.91943747086299</v>
      </c>
      <c r="BT131">
        <v>513.76862454455602</v>
      </c>
      <c r="BU131">
        <v>547.74291131702</v>
      </c>
      <c r="BV131">
        <v>582.67443207478004</v>
      </c>
      <c r="BW131">
        <v>616.31419809371801</v>
      </c>
      <c r="BX131">
        <v>649.43137126322699</v>
      </c>
      <c r="BY131" s="5">
        <v>681.78783339365498</v>
      </c>
      <c r="CA131" s="13">
        <v>8400</v>
      </c>
      <c r="CB131">
        <v>363.69197069660498</v>
      </c>
      <c r="CC131">
        <v>390.38260692126602</v>
      </c>
      <c r="CD131">
        <v>418.68492061748799</v>
      </c>
      <c r="CE131">
        <v>448.52927681810303</v>
      </c>
      <c r="CF131">
        <v>479.819743282216</v>
      </c>
      <c r="CG131">
        <v>512.43809880414301</v>
      </c>
      <c r="CH131">
        <v>546.24861800783594</v>
      </c>
      <c r="CI131">
        <v>580.87084147348298</v>
      </c>
      <c r="CJ131">
        <v>614.38728824683903</v>
      </c>
      <c r="CK131">
        <v>647.66527520156899</v>
      </c>
      <c r="CL131" s="5">
        <v>680.30712818567201</v>
      </c>
      <c r="CN131" s="13">
        <v>8400</v>
      </c>
      <c r="CO131">
        <v>362.9171109756</v>
      </c>
      <c r="CP131">
        <v>389.23524172302899</v>
      </c>
      <c r="CQ131">
        <v>417.14383943826198</v>
      </c>
      <c r="CR131">
        <v>446.580877272571</v>
      </c>
      <c r="CS131">
        <v>477.46132786266998</v>
      </c>
      <c r="CT131">
        <v>509.68082707827301</v>
      </c>
      <c r="CU131">
        <v>543.11977542425404</v>
      </c>
      <c r="CV131">
        <v>577.04263116829202</v>
      </c>
      <c r="CW131">
        <v>610.332391751611</v>
      </c>
      <c r="CX131">
        <v>643.511773366542</v>
      </c>
      <c r="CY131" s="5">
        <v>676.20944115943803</v>
      </c>
      <c r="DA131" s="13">
        <v>8400</v>
      </c>
      <c r="DB131">
        <v>363.48300157100402</v>
      </c>
      <c r="DC131">
        <v>389.77621433402999</v>
      </c>
      <c r="DD131">
        <v>417.65952768316203</v>
      </c>
      <c r="DE131">
        <v>447.07199297314298</v>
      </c>
      <c r="DF131">
        <v>477.92980706251802</v>
      </c>
      <c r="DG131">
        <v>510.12995138683198</v>
      </c>
      <c r="DH131">
        <v>543.55428363293402</v>
      </c>
      <c r="DI131">
        <v>577.51372486000298</v>
      </c>
      <c r="DJ131">
        <v>610.96441228846095</v>
      </c>
      <c r="DK131">
        <v>644.37917549220197</v>
      </c>
      <c r="DL131" s="5">
        <v>677.40202891903095</v>
      </c>
      <c r="DN131" s="13">
        <v>8400</v>
      </c>
      <c r="DO131">
        <v>363.97154876517999</v>
      </c>
      <c r="DP131">
        <v>390.24344001318798</v>
      </c>
      <c r="DQ131">
        <v>418.10519428102401</v>
      </c>
      <c r="DR131">
        <v>447.496784327005</v>
      </c>
      <c r="DS131">
        <v>478.33545374269801</v>
      </c>
      <c r="DT131">
        <v>510.51933613993702</v>
      </c>
      <c r="DU131">
        <v>543.93153997956904</v>
      </c>
      <c r="DV131">
        <v>577.92302082246704</v>
      </c>
      <c r="DW131">
        <v>611.51309673173398</v>
      </c>
      <c r="DX131">
        <v>645.13191850621104</v>
      </c>
      <c r="DY131" s="5">
        <v>678.43717306828501</v>
      </c>
      <c r="EA131" s="13">
        <v>8400</v>
      </c>
      <c r="EB131">
        <v>364.39759100277797</v>
      </c>
      <c r="EC131">
        <v>390.65103095849901</v>
      </c>
      <c r="ED131">
        <v>418.49418606766699</v>
      </c>
      <c r="EE131">
        <v>447.86782568041099</v>
      </c>
      <c r="EF131">
        <v>478.69009879772398</v>
      </c>
      <c r="EG131">
        <v>510.86013697165998</v>
      </c>
      <c r="EH131">
        <v>544.26213432554198</v>
      </c>
      <c r="EI131">
        <v>578.28190190504699</v>
      </c>
      <c r="EJ131">
        <v>611.99388619435695</v>
      </c>
      <c r="EK131">
        <v>645.79131310003004</v>
      </c>
      <c r="EL131" s="5">
        <v>679.34411447762602</v>
      </c>
      <c r="EN131" s="13">
        <v>8400</v>
      </c>
      <c r="EO131">
        <v>364.77240000606798</v>
      </c>
      <c r="EP131">
        <v>391.009715856762</v>
      </c>
      <c r="EQ131">
        <v>418.83666229411398</v>
      </c>
      <c r="ER131">
        <v>448.19470426910499</v>
      </c>
      <c r="ES131">
        <v>479.002781798802</v>
      </c>
      <c r="ET131">
        <v>511.160899341164</v>
      </c>
      <c r="EU131">
        <v>544.55420247135703</v>
      </c>
      <c r="EV131">
        <v>578.59912363434</v>
      </c>
      <c r="EW131">
        <v>612.41863393400797</v>
      </c>
      <c r="EX131">
        <v>646.37370017389105</v>
      </c>
      <c r="EY131" s="5">
        <v>680.14527671000201</v>
      </c>
    </row>
    <row r="132" spans="1:155" x14ac:dyDescent="0.25">
      <c r="A132" s="13">
        <v>9800</v>
      </c>
      <c r="B132">
        <v>522.87589326863099</v>
      </c>
      <c r="C132">
        <v>552.87139986048305</v>
      </c>
      <c r="D132">
        <v>583.26506884796402</v>
      </c>
      <c r="E132">
        <v>613.76105889146697</v>
      </c>
      <c r="F132">
        <v>644.08512129821395</v>
      </c>
      <c r="G132">
        <v>673.99976052979196</v>
      </c>
      <c r="H132">
        <v>703.31199657105105</v>
      </c>
      <c r="I132">
        <v>731.87460354212897</v>
      </c>
      <c r="J132">
        <v>757.15923372449402</v>
      </c>
      <c r="K132">
        <v>780.88465499817801</v>
      </c>
      <c r="L132" s="5">
        <v>802.98671934753497</v>
      </c>
      <c r="N132" s="13">
        <v>9800</v>
      </c>
      <c r="O132">
        <v>474.81193090470401</v>
      </c>
      <c r="P132">
        <v>508.44018049223598</v>
      </c>
      <c r="Q132">
        <v>543.61269589828896</v>
      </c>
      <c r="R132">
        <v>580.11770452088194</v>
      </c>
      <c r="S132">
        <v>617.70432000399205</v>
      </c>
      <c r="T132">
        <v>656.09232785270797</v>
      </c>
      <c r="U132">
        <v>694.98304975912799</v>
      </c>
      <c r="V132">
        <v>734.05316831148605</v>
      </c>
      <c r="W132">
        <v>770.45381525982805</v>
      </c>
      <c r="X132">
        <v>805.49870694604897</v>
      </c>
      <c r="Y132" s="5">
        <v>838.75360223987502</v>
      </c>
      <c r="AA132" s="13">
        <v>9800</v>
      </c>
      <c r="AB132">
        <v>442.083373142749</v>
      </c>
      <c r="AC132">
        <v>473.91235515129603</v>
      </c>
      <c r="AD132">
        <v>507.35091443725298</v>
      </c>
      <c r="AE132">
        <v>542.23239962505897</v>
      </c>
      <c r="AF132">
        <v>578.35306208678105</v>
      </c>
      <c r="AG132">
        <v>615.47962144394205</v>
      </c>
      <c r="AH132">
        <v>653.35791465812702</v>
      </c>
      <c r="AI132">
        <v>691.71352813018098</v>
      </c>
      <c r="AJ132">
        <v>727.87628415603604</v>
      </c>
      <c r="AK132">
        <v>763.04915225274794</v>
      </c>
      <c r="AL132" s="5">
        <v>796.79718543650995</v>
      </c>
      <c r="AN132" s="13">
        <v>9800</v>
      </c>
      <c r="AO132">
        <v>406.61350610909699</v>
      </c>
      <c r="AP132">
        <v>436.22098759398</v>
      </c>
      <c r="AQ132">
        <v>467.44025196771298</v>
      </c>
      <c r="AR132">
        <v>500.14513448276199</v>
      </c>
      <c r="AS132">
        <v>534.17622285165703</v>
      </c>
      <c r="AT132">
        <v>569.34675538632996</v>
      </c>
      <c r="AU132">
        <v>605.44949860762404</v>
      </c>
      <c r="AV132">
        <v>642.25743930834903</v>
      </c>
      <c r="AW132">
        <v>677.32453355938105</v>
      </c>
      <c r="AX132">
        <v>711.74497642437098</v>
      </c>
      <c r="AY132" s="5">
        <v>745.10469116820695</v>
      </c>
      <c r="BA132" s="13">
        <v>9800</v>
      </c>
      <c r="BB132">
        <v>374.900823042007</v>
      </c>
      <c r="BC132">
        <v>402.34507524737103</v>
      </c>
      <c r="BD132">
        <v>431.35967016396899</v>
      </c>
      <c r="BE132">
        <v>461.84877834019301</v>
      </c>
      <c r="BF132">
        <v>493.68741939052097</v>
      </c>
      <c r="BG132">
        <v>526.72627825158702</v>
      </c>
      <c r="BH132">
        <v>560.797384645796</v>
      </c>
      <c r="BI132">
        <v>595.71304979112699</v>
      </c>
      <c r="BJ132">
        <v>629.26279626873702</v>
      </c>
      <c r="BK132">
        <v>662.43613420549195</v>
      </c>
      <c r="BL132" s="5">
        <v>694.85084141413995</v>
      </c>
      <c r="BN132" s="13">
        <v>9800</v>
      </c>
      <c r="BO132">
        <v>366.67100492972497</v>
      </c>
      <c r="BP132">
        <v>393.31321966660403</v>
      </c>
      <c r="BQ132">
        <v>421.515762428806</v>
      </c>
      <c r="BR132">
        <v>451.200652517246</v>
      </c>
      <c r="BS132">
        <v>482.26319643169501</v>
      </c>
      <c r="BT132">
        <v>514.57604434426298</v>
      </c>
      <c r="BU132">
        <v>547.99404109493696</v>
      </c>
      <c r="BV132">
        <v>582.10295143247697</v>
      </c>
      <c r="BW132">
        <v>615.27515997148203</v>
      </c>
      <c r="BX132">
        <v>648.23319303869903</v>
      </c>
      <c r="BY132" s="5">
        <v>680.61092469548703</v>
      </c>
      <c r="CA132" s="13">
        <v>9800</v>
      </c>
      <c r="CB132">
        <v>366.25963190066102</v>
      </c>
      <c r="CC132">
        <v>392.55520493893601</v>
      </c>
      <c r="CD132">
        <v>420.41086981953498</v>
      </c>
      <c r="CE132">
        <v>449.76159281422002</v>
      </c>
      <c r="CF132">
        <v>480.51779407809698</v>
      </c>
      <c r="CG132">
        <v>512.56894316716796</v>
      </c>
      <c r="CH132">
        <v>545.78787558287104</v>
      </c>
      <c r="CI132">
        <v>579.44335108764199</v>
      </c>
      <c r="CJ132">
        <v>612.60090085220895</v>
      </c>
      <c r="CK132">
        <v>645.66656904785896</v>
      </c>
      <c r="CL132" s="5">
        <v>678.29085411767301</v>
      </c>
      <c r="CN132" s="13">
        <v>9800</v>
      </c>
      <c r="CO132">
        <v>364.85116251361899</v>
      </c>
      <c r="CP132">
        <v>390.74157786276299</v>
      </c>
      <c r="CQ132">
        <v>418.173594055705</v>
      </c>
      <c r="CR132">
        <v>447.09004562558903</v>
      </c>
      <c r="CS132">
        <v>477.411775816893</v>
      </c>
      <c r="CT132">
        <v>509.040993020477</v>
      </c>
      <c r="CU132">
        <v>541.86513440922704</v>
      </c>
      <c r="CV132">
        <v>574.863026385328</v>
      </c>
      <c r="CW132">
        <v>607.79441177942101</v>
      </c>
      <c r="CX132">
        <v>640.75040691188997</v>
      </c>
      <c r="CY132" s="5">
        <v>673.399617493459</v>
      </c>
      <c r="DA132" s="13">
        <v>9800</v>
      </c>
      <c r="DB132">
        <v>365.39283772774201</v>
      </c>
      <c r="DC132">
        <v>391.26542882932301</v>
      </c>
      <c r="DD132">
        <v>418.67973532263602</v>
      </c>
      <c r="DE132">
        <v>447.57949671956499</v>
      </c>
      <c r="DF132">
        <v>477.88662025942</v>
      </c>
      <c r="DG132">
        <v>509.50451739305203</v>
      </c>
      <c r="DH132">
        <v>542.32195428064199</v>
      </c>
      <c r="DI132">
        <v>575.38647509992995</v>
      </c>
      <c r="DJ132">
        <v>608.46651236047296</v>
      </c>
      <c r="DK132">
        <v>641.63623795874298</v>
      </c>
      <c r="DL132" s="5">
        <v>674.57801686044002</v>
      </c>
      <c r="DN132" s="13">
        <v>9800</v>
      </c>
      <c r="DO132">
        <v>365.85947089246901</v>
      </c>
      <c r="DP132">
        <v>391.71684251298399</v>
      </c>
      <c r="DQ132">
        <v>419.11609071591403</v>
      </c>
      <c r="DR132">
        <v>448.00172878339202</v>
      </c>
      <c r="DS132">
        <v>478.29657447434198</v>
      </c>
      <c r="DT132">
        <v>509.905070358974</v>
      </c>
      <c r="DU132">
        <v>542.71712422124494</v>
      </c>
      <c r="DV132">
        <v>575.83941186326695</v>
      </c>
      <c r="DW132">
        <v>609.04799016556206</v>
      </c>
      <c r="DX132">
        <v>642.40268064250495</v>
      </c>
      <c r="DY132" s="5">
        <v>675.59803900734005</v>
      </c>
      <c r="EA132" s="13">
        <v>9800</v>
      </c>
      <c r="EB132">
        <v>366.26564348028103</v>
      </c>
      <c r="EC132">
        <v>392.10986838702701</v>
      </c>
      <c r="ED132">
        <v>419.49615713281798</v>
      </c>
      <c r="EE132">
        <v>448.36969225384797</v>
      </c>
      <c r="EF132">
        <v>478.65407966863802</v>
      </c>
      <c r="EG132">
        <v>510.25465572939697</v>
      </c>
      <c r="EH132">
        <v>543.06231975258299</v>
      </c>
      <c r="EI132">
        <v>576.23516973889605</v>
      </c>
      <c r="EJ132">
        <v>609.55600388448295</v>
      </c>
      <c r="EK132">
        <v>643.07233884096797</v>
      </c>
      <c r="EL132" s="5">
        <v>676.48959867804797</v>
      </c>
      <c r="EN132" s="13">
        <v>9800</v>
      </c>
      <c r="EO132">
        <v>366.62238954372498</v>
      </c>
      <c r="EP132">
        <v>392.45514412402503</v>
      </c>
      <c r="EQ132">
        <v>419.83016296062698</v>
      </c>
      <c r="ER132">
        <v>448.69321322171498</v>
      </c>
      <c r="ES132">
        <v>478.96858983281498</v>
      </c>
      <c r="ET132">
        <v>510.56241145096999</v>
      </c>
      <c r="EU132">
        <v>543.36644678083803</v>
      </c>
      <c r="EV132">
        <v>576.58392309670501</v>
      </c>
      <c r="EW132">
        <v>610.00364034596305</v>
      </c>
      <c r="EX132">
        <v>643.66245087696802</v>
      </c>
      <c r="EY132" s="5">
        <v>677.27552383102204</v>
      </c>
    </row>
    <row r="133" spans="1:155" x14ac:dyDescent="0.25">
      <c r="A133" s="13">
        <v>11200</v>
      </c>
      <c r="B133">
        <v>521.74505583475798</v>
      </c>
      <c r="C133">
        <v>550.89239130207397</v>
      </c>
      <c r="D133">
        <v>580.40037537548801</v>
      </c>
      <c r="E133">
        <v>609.99144139920895</v>
      </c>
      <c r="F133">
        <v>639.40854286700903</v>
      </c>
      <c r="G133">
        <v>668.42899165049096</v>
      </c>
      <c r="H133">
        <v>696.87161205466498</v>
      </c>
      <c r="I133">
        <v>724.08870726281395</v>
      </c>
      <c r="J133">
        <v>748.73357912866595</v>
      </c>
      <c r="K133">
        <v>771.92376940439794</v>
      </c>
      <c r="L133" s="5">
        <v>793.59351590919596</v>
      </c>
      <c r="N133" s="13">
        <v>11200</v>
      </c>
      <c r="O133">
        <v>481.09546656883998</v>
      </c>
      <c r="P133">
        <v>514.430570545465</v>
      </c>
      <c r="Q133">
        <v>549.27336006019402</v>
      </c>
      <c r="R133">
        <v>585.42462516074204</v>
      </c>
      <c r="S133">
        <v>622.64782777679898</v>
      </c>
      <c r="T133">
        <v>660.67772115676598</v>
      </c>
      <c r="U133">
        <v>699.23004258559695</v>
      </c>
      <c r="V133">
        <v>737.49626377982099</v>
      </c>
      <c r="W133">
        <v>773.87778211173099</v>
      </c>
      <c r="X133">
        <v>809.06002728812496</v>
      </c>
      <c r="Y133" s="5">
        <v>842.62671808298296</v>
      </c>
      <c r="AA133" s="13">
        <v>11200</v>
      </c>
      <c r="AB133">
        <v>447.46120510074502</v>
      </c>
      <c r="AC133">
        <v>478.96632163294902</v>
      </c>
      <c r="AD133">
        <v>512.03951008004196</v>
      </c>
      <c r="AE133">
        <v>546.52477618524995</v>
      </c>
      <c r="AF133">
        <v>582.23108919016101</v>
      </c>
      <c r="AG133">
        <v>618.93903326088196</v>
      </c>
      <c r="AH133">
        <v>656.40849077780001</v>
      </c>
      <c r="AI133">
        <v>693.91890034805294</v>
      </c>
      <c r="AJ133">
        <v>729.97878553201701</v>
      </c>
      <c r="AK133">
        <v>765.20655387637896</v>
      </c>
      <c r="AL133" s="5">
        <v>799.19260439425898</v>
      </c>
      <c r="AN133" s="13">
        <v>11200</v>
      </c>
      <c r="AO133">
        <v>411.07925587498801</v>
      </c>
      <c r="AP133">
        <v>440.34084950430503</v>
      </c>
      <c r="AQ133">
        <v>471.16847414179301</v>
      </c>
      <c r="AR133">
        <v>503.44434774399099</v>
      </c>
      <c r="AS133">
        <v>537.01951477693399</v>
      </c>
      <c r="AT133">
        <v>571.71905302933806</v>
      </c>
      <c r="AU133">
        <v>607.34819404898099</v>
      </c>
      <c r="AV133">
        <v>643.27457421039196</v>
      </c>
      <c r="AW133">
        <v>678.14557373526998</v>
      </c>
      <c r="AX133">
        <v>712.51877956516296</v>
      </c>
      <c r="AY133" s="5">
        <v>746.01090028411102</v>
      </c>
      <c r="BA133" s="13">
        <v>11200</v>
      </c>
      <c r="BB133">
        <v>378.60486590341799</v>
      </c>
      <c r="BC133">
        <v>405.69573903307401</v>
      </c>
      <c r="BD133">
        <v>434.30915439893801</v>
      </c>
      <c r="BE133">
        <v>464.35565249307302</v>
      </c>
      <c r="BF133">
        <v>495.71854282911499</v>
      </c>
      <c r="BG133">
        <v>528.25818571627303</v>
      </c>
      <c r="BH133">
        <v>561.81707295499098</v>
      </c>
      <c r="BI133">
        <v>595.84214671589302</v>
      </c>
      <c r="BJ133">
        <v>629.12407855396305</v>
      </c>
      <c r="BK133">
        <v>662.164351908855</v>
      </c>
      <c r="BL133" s="5">
        <v>694.61419782267103</v>
      </c>
      <c r="BN133" s="13">
        <v>11200</v>
      </c>
      <c r="BO133">
        <v>369.78585115305299</v>
      </c>
      <c r="BP133">
        <v>396.05699770783298</v>
      </c>
      <c r="BQ133">
        <v>423.83938169398698</v>
      </c>
      <c r="BR133">
        <v>453.06020788883802</v>
      </c>
      <c r="BS133">
        <v>483.62178743266901</v>
      </c>
      <c r="BT133">
        <v>515.40516775402602</v>
      </c>
      <c r="BU133">
        <v>548.27449316055595</v>
      </c>
      <c r="BV133">
        <v>581.50035572697504</v>
      </c>
      <c r="BW133">
        <v>614.35837843504498</v>
      </c>
      <c r="BX133">
        <v>647.13097633011205</v>
      </c>
      <c r="BY133" s="5">
        <v>679.48763888669998</v>
      </c>
      <c r="CA133" s="13">
        <v>11200</v>
      </c>
      <c r="CB133">
        <v>368.82255433748998</v>
      </c>
      <c r="CC133">
        <v>394.72551764178201</v>
      </c>
      <c r="CD133">
        <v>422.13849497682901</v>
      </c>
      <c r="CE133">
        <v>451.00082247905101</v>
      </c>
      <c r="CF133">
        <v>481.22896553333197</v>
      </c>
      <c r="CG133">
        <v>512.71974622873597</v>
      </c>
      <c r="CH133">
        <v>545.34657183254603</v>
      </c>
      <c r="CI133">
        <v>578.11934572126302</v>
      </c>
      <c r="CJ133">
        <v>610.91923686139103</v>
      </c>
      <c r="CK133">
        <v>643.75463866066605</v>
      </c>
      <c r="CL133" s="5">
        <v>676.31019863545305</v>
      </c>
      <c r="CN133" s="13">
        <v>11200</v>
      </c>
      <c r="CO133">
        <v>366.82204062721303</v>
      </c>
      <c r="CP133">
        <v>392.29360280928603</v>
      </c>
      <c r="CQ133">
        <v>419.25785631814801</v>
      </c>
      <c r="CR133">
        <v>447.66196160362</v>
      </c>
      <c r="CS133">
        <v>477.43232679188702</v>
      </c>
      <c r="CT133">
        <v>508.47763204429498</v>
      </c>
      <c r="CU133">
        <v>540.69238234941304</v>
      </c>
      <c r="CV133">
        <v>572.85848706470995</v>
      </c>
      <c r="CW133">
        <v>605.40768211410602</v>
      </c>
      <c r="CX133">
        <v>638.09938468199198</v>
      </c>
      <c r="CY133" s="5">
        <v>670.63893686059703</v>
      </c>
      <c r="DA133" s="13">
        <v>11200</v>
      </c>
      <c r="DB133">
        <v>367.33460186892103</v>
      </c>
      <c r="DC133">
        <v>392.79401841131698</v>
      </c>
      <c r="DD133">
        <v>419.74666629896097</v>
      </c>
      <c r="DE133">
        <v>448.14047593047701</v>
      </c>
      <c r="DF133">
        <v>477.90277914886798</v>
      </c>
      <c r="DG133">
        <v>508.94332055200499</v>
      </c>
      <c r="DH133">
        <v>541.15779971878601</v>
      </c>
      <c r="DI133">
        <v>573.412791029152</v>
      </c>
      <c r="DJ133">
        <v>606.09854639337095</v>
      </c>
      <c r="DK133">
        <v>638.98339003771503</v>
      </c>
      <c r="DL133" s="5">
        <v>671.78485881123402</v>
      </c>
      <c r="DN133" s="13">
        <v>11200</v>
      </c>
      <c r="DO133">
        <v>367.77527894082999</v>
      </c>
      <c r="DP133">
        <v>393.22434929155401</v>
      </c>
      <c r="DQ133">
        <v>420.16716458603702</v>
      </c>
      <c r="DR133">
        <v>448.552313739326</v>
      </c>
      <c r="DS133">
        <v>478.30791943644101</v>
      </c>
      <c r="DT133">
        <v>509.344638997858</v>
      </c>
      <c r="DU133">
        <v>541.55919847528503</v>
      </c>
      <c r="DV133">
        <v>573.89092764387306</v>
      </c>
      <c r="DW133">
        <v>606.69456365528299</v>
      </c>
      <c r="DX133">
        <v>639.74625440973296</v>
      </c>
      <c r="DY133" s="5">
        <v>672.77428894048398</v>
      </c>
      <c r="EA133" s="13">
        <v>11200</v>
      </c>
      <c r="EB133">
        <v>368.15820139065301</v>
      </c>
      <c r="EC133">
        <v>393.59835286770999</v>
      </c>
      <c r="ED133">
        <v>420.53273251364402</v>
      </c>
      <c r="EE133">
        <v>448.91049895309902</v>
      </c>
      <c r="EF133">
        <v>478.66045969244902</v>
      </c>
      <c r="EG133">
        <v>509.69406348660402</v>
      </c>
      <c r="EH133">
        <v>541.90892808455601</v>
      </c>
      <c r="EI133">
        <v>574.30757830611901</v>
      </c>
      <c r="EJ133">
        <v>607.21400420731504</v>
      </c>
      <c r="EK133">
        <v>640.41127740418096</v>
      </c>
      <c r="EL133" s="5">
        <v>673.63723309037596</v>
      </c>
      <c r="EN133" s="13">
        <v>11200</v>
      </c>
      <c r="EO133">
        <v>368.49402377228802</v>
      </c>
      <c r="EP133">
        <v>393.926407516143</v>
      </c>
      <c r="EQ133">
        <v>420.853471430676</v>
      </c>
      <c r="ER133">
        <v>449.22487191759097</v>
      </c>
      <c r="ES133">
        <v>478.97001533568402</v>
      </c>
      <c r="ET133">
        <v>510.00104335435998</v>
      </c>
      <c r="EU133">
        <v>542.21635567629198</v>
      </c>
      <c r="EV133">
        <v>574.67388100668904</v>
      </c>
      <c r="EW133">
        <v>607.67073053980403</v>
      </c>
      <c r="EX133">
        <v>640.99614458460701</v>
      </c>
      <c r="EY133" s="5">
        <v>674.39648725155803</v>
      </c>
    </row>
    <row r="134" spans="1:155" x14ac:dyDescent="0.25">
      <c r="A134" s="13">
        <v>12600</v>
      </c>
      <c r="B134">
        <v>520.535395442859</v>
      </c>
      <c r="C134">
        <v>548.83529915886697</v>
      </c>
      <c r="D134">
        <v>577.46056130614204</v>
      </c>
      <c r="E134">
        <v>606.15131178279</v>
      </c>
      <c r="F134">
        <v>634.66710735686195</v>
      </c>
      <c r="G134">
        <v>662.79952731641799</v>
      </c>
      <c r="H134">
        <v>690.37875389852695</v>
      </c>
      <c r="I134">
        <v>716.30207083206699</v>
      </c>
      <c r="J134">
        <v>740.31268246849504</v>
      </c>
      <c r="K134">
        <v>762.96326736662502</v>
      </c>
      <c r="L134" s="5">
        <v>784.19198115904703</v>
      </c>
      <c r="N134" s="13">
        <v>12600</v>
      </c>
      <c r="O134">
        <v>487.62036597414999</v>
      </c>
      <c r="P134">
        <v>520.67187039142402</v>
      </c>
      <c r="Q134">
        <v>555.19762771743001</v>
      </c>
      <c r="R134">
        <v>591.01081056617295</v>
      </c>
      <c r="S134">
        <v>627.88904683879798</v>
      </c>
      <c r="T134">
        <v>665.58197165953095</v>
      </c>
      <c r="U134">
        <v>703.81982648513497</v>
      </c>
      <c r="V134">
        <v>741.40119814443005</v>
      </c>
      <c r="W134">
        <v>777.783274953415</v>
      </c>
      <c r="X134">
        <v>813.11959951737401</v>
      </c>
      <c r="Y134" s="5">
        <v>847.01246128377602</v>
      </c>
      <c r="AA134" s="13">
        <v>12600</v>
      </c>
      <c r="AB134">
        <v>452.96975263773402</v>
      </c>
      <c r="AC134">
        <v>484.154470801353</v>
      </c>
      <c r="AD134">
        <v>516.86821508195703</v>
      </c>
      <c r="AE134">
        <v>550.96543221574802</v>
      </c>
      <c r="AF134">
        <v>586.26755677997801</v>
      </c>
      <c r="AG134">
        <v>622.5688354678</v>
      </c>
      <c r="AH134">
        <v>659.64312283179902</v>
      </c>
      <c r="AI134">
        <v>696.41731742323896</v>
      </c>
      <c r="AJ134">
        <v>732.37845439351099</v>
      </c>
      <c r="AK134">
        <v>767.65902521234898</v>
      </c>
      <c r="AL134" s="5">
        <v>801.874835238478</v>
      </c>
      <c r="AN134" s="13">
        <v>12600</v>
      </c>
      <c r="AO134">
        <v>415.60023377087401</v>
      </c>
      <c r="AP134">
        <v>444.516126062355</v>
      </c>
      <c r="AQ134">
        <v>474.95428224048197</v>
      </c>
      <c r="AR134">
        <v>506.80508718175798</v>
      </c>
      <c r="AS134">
        <v>539.92976199931798</v>
      </c>
      <c r="AT134">
        <v>574.16494844231397</v>
      </c>
      <c r="AU134">
        <v>609.32813955061499</v>
      </c>
      <c r="AV134">
        <v>644.47385785044503</v>
      </c>
      <c r="AW134">
        <v>679.14236198020296</v>
      </c>
      <c r="AX134">
        <v>713.45265659295899</v>
      </c>
      <c r="AY134" s="5">
        <v>747.05139612817402</v>
      </c>
      <c r="BA134" s="13">
        <v>12600</v>
      </c>
      <c r="BB134">
        <v>382.32037239429798</v>
      </c>
      <c r="BC134">
        <v>409.056661010563</v>
      </c>
      <c r="BD134">
        <v>437.26936978745903</v>
      </c>
      <c r="BE134">
        <v>466.87522778811501</v>
      </c>
      <c r="BF134">
        <v>497.765577804825</v>
      </c>
      <c r="BG134">
        <v>529.810176132116</v>
      </c>
      <c r="BH134">
        <v>562.86172843305201</v>
      </c>
      <c r="BI134">
        <v>596.090313496916</v>
      </c>
      <c r="BJ134">
        <v>629.09250456552604</v>
      </c>
      <c r="BK134">
        <v>661.97653267173496</v>
      </c>
      <c r="BL134" s="5">
        <v>694.42537291971996</v>
      </c>
      <c r="BN134" s="13">
        <v>12600</v>
      </c>
      <c r="BO134">
        <v>372.88931179412498</v>
      </c>
      <c r="BP134">
        <v>398.78826667095001</v>
      </c>
      <c r="BQ134">
        <v>426.150839536435</v>
      </c>
      <c r="BR134">
        <v>454.90924961445802</v>
      </c>
      <c r="BS134">
        <v>484.972560402184</v>
      </c>
      <c r="BT134">
        <v>516.22992447558795</v>
      </c>
      <c r="BU134">
        <v>548.55449838798302</v>
      </c>
      <c r="BV134">
        <v>580.98723083952098</v>
      </c>
      <c r="BW134">
        <v>613.51483225455604</v>
      </c>
      <c r="BX134">
        <v>646.07271029927904</v>
      </c>
      <c r="BY134" s="5">
        <v>678.36360454022201</v>
      </c>
      <c r="CA134" s="13">
        <v>12600</v>
      </c>
      <c r="CB134">
        <v>371.36989010417699</v>
      </c>
      <c r="CC134">
        <v>396.88027195589098</v>
      </c>
      <c r="CD134">
        <v>423.85181152678803</v>
      </c>
      <c r="CE134">
        <v>452.22592712321199</v>
      </c>
      <c r="CF134">
        <v>481.923603115454</v>
      </c>
      <c r="CG134">
        <v>512.84889522247602</v>
      </c>
      <c r="CH134">
        <v>544.85983005045705</v>
      </c>
      <c r="CI134">
        <v>576.88185759966495</v>
      </c>
      <c r="CJ134">
        <v>609.30737943580095</v>
      </c>
      <c r="CK134">
        <v>641.87812212296603</v>
      </c>
      <c r="CL134" s="5">
        <v>674.31291127832606</v>
      </c>
      <c r="CN134" s="13">
        <v>12600</v>
      </c>
      <c r="CO134">
        <v>368.80887710732799</v>
      </c>
      <c r="CP134">
        <v>393.86628605178402</v>
      </c>
      <c r="CQ134">
        <v>420.367823755475</v>
      </c>
      <c r="CR134">
        <v>448.26456673914703</v>
      </c>
      <c r="CS134">
        <v>477.48815717167901</v>
      </c>
      <c r="CT134">
        <v>507.95351603942902</v>
      </c>
      <c r="CU134">
        <v>539.31348853078305</v>
      </c>
      <c r="CV134">
        <v>570.97365317073695</v>
      </c>
      <c r="CW134">
        <v>603.11630367835505</v>
      </c>
      <c r="CX134">
        <v>635.50348454426103</v>
      </c>
      <c r="CY134" s="5">
        <v>667.87409269081002</v>
      </c>
      <c r="DA134" s="13">
        <v>12600</v>
      </c>
      <c r="DB134">
        <v>369.28902863156702</v>
      </c>
      <c r="DC134">
        <v>394.33879854108397</v>
      </c>
      <c r="DD134">
        <v>420.83357946308098</v>
      </c>
      <c r="DE134">
        <v>448.72511029917803</v>
      </c>
      <c r="DF134">
        <v>477.94583665654699</v>
      </c>
      <c r="DG134">
        <v>508.41161690761697</v>
      </c>
      <c r="DH134">
        <v>539.79538609680901</v>
      </c>
      <c r="DI134">
        <v>571.54081064272702</v>
      </c>
      <c r="DJ134">
        <v>603.80809641288295</v>
      </c>
      <c r="DK134">
        <v>636.36882169290504</v>
      </c>
      <c r="DL134" s="5">
        <v>668.97257081985299</v>
      </c>
      <c r="DN134" s="13">
        <v>12600</v>
      </c>
      <c r="DO134">
        <v>369.70108971470898</v>
      </c>
      <c r="DP134">
        <v>394.74437185616802</v>
      </c>
      <c r="DQ134">
        <v>421.23346080827503</v>
      </c>
      <c r="DR134">
        <v>449.12066203858001</v>
      </c>
      <c r="DS134">
        <v>478.33910911867798</v>
      </c>
      <c r="DT134">
        <v>508.80546426821502</v>
      </c>
      <c r="DU134">
        <v>540.20989623541197</v>
      </c>
      <c r="DV134">
        <v>572.028781652112</v>
      </c>
      <c r="DW134">
        <v>604.40346619326999</v>
      </c>
      <c r="DX134">
        <v>637.11384015802696</v>
      </c>
      <c r="DY134" s="5">
        <v>669.91886925619701</v>
      </c>
      <c r="EA134" s="13">
        <v>12600</v>
      </c>
      <c r="EB134">
        <v>370.05858418867098</v>
      </c>
      <c r="EC134">
        <v>395.09628807643497</v>
      </c>
      <c r="ED134">
        <v>421.58051807005501</v>
      </c>
      <c r="EE134">
        <v>449.46406982479499</v>
      </c>
      <c r="EF134">
        <v>478.680672704914</v>
      </c>
      <c r="EG134">
        <v>509.147685979762</v>
      </c>
      <c r="EH134">
        <v>540.57022494284195</v>
      </c>
      <c r="EI134">
        <v>572.45306314401898</v>
      </c>
      <c r="EJ134">
        <v>604.92125496205199</v>
      </c>
      <c r="EK134">
        <v>637.76200021987995</v>
      </c>
      <c r="EL134" s="5">
        <v>670.74256216024799</v>
      </c>
      <c r="EN134" s="13">
        <v>12600</v>
      </c>
      <c r="EO134">
        <v>370.37167711963099</v>
      </c>
      <c r="EP134">
        <v>395.404533717314</v>
      </c>
      <c r="EQ134">
        <v>421.88456838642099</v>
      </c>
      <c r="ER134">
        <v>449.76500509353798</v>
      </c>
      <c r="ES134">
        <v>478.980094234717</v>
      </c>
      <c r="ET134">
        <v>509.44780535702102</v>
      </c>
      <c r="EU134">
        <v>540.886340334789</v>
      </c>
      <c r="EV134">
        <v>572.82535709317995</v>
      </c>
      <c r="EW134">
        <v>605.37569659026599</v>
      </c>
      <c r="EX134">
        <v>638.33103579536601</v>
      </c>
      <c r="EY134" s="5">
        <v>671.46602697969297</v>
      </c>
    </row>
    <row r="135" spans="1:155" x14ac:dyDescent="0.25">
      <c r="A135" s="13">
        <v>14000</v>
      </c>
      <c r="B135">
        <v>520.31317892201503</v>
      </c>
      <c r="C135">
        <v>548.46330911676796</v>
      </c>
      <c r="D135">
        <v>576.93278433272803</v>
      </c>
      <c r="E135">
        <v>605.46480332430701</v>
      </c>
      <c r="F135">
        <v>633.82179680553998</v>
      </c>
      <c r="G135">
        <v>661.79781145873005</v>
      </c>
      <c r="H135">
        <v>689.22499239222998</v>
      </c>
      <c r="I135">
        <v>714.92539839079598</v>
      </c>
      <c r="J135">
        <v>738.82380843841497</v>
      </c>
      <c r="K135">
        <v>761.37850640765396</v>
      </c>
      <c r="L135" s="5">
        <v>782.52832244743195</v>
      </c>
      <c r="N135" s="13">
        <v>14000</v>
      </c>
      <c r="O135">
        <v>495.84669044876898</v>
      </c>
      <c r="P135">
        <v>529.31018501732001</v>
      </c>
      <c r="Q135">
        <v>564.29616731393901</v>
      </c>
      <c r="R135">
        <v>600.62684067802502</v>
      </c>
      <c r="S135">
        <v>638.08865479035296</v>
      </c>
      <c r="T135">
        <v>676.43917131997796</v>
      </c>
      <c r="U135">
        <v>715.414989906816</v>
      </c>
      <c r="V135">
        <v>753.83137357751798</v>
      </c>
      <c r="W135">
        <v>791.31348987769002</v>
      </c>
      <c r="X135">
        <v>827.89456912622097</v>
      </c>
      <c r="Y135" s="5">
        <v>863.17643910729601</v>
      </c>
      <c r="AA135" s="13">
        <v>14000</v>
      </c>
      <c r="AB135">
        <v>459.39025415514601</v>
      </c>
      <c r="AC135">
        <v>490.83247249080898</v>
      </c>
      <c r="AD135">
        <v>523.836788141738</v>
      </c>
      <c r="AE135">
        <v>558.26582182213895</v>
      </c>
      <c r="AF135">
        <v>593.94959033822499</v>
      </c>
      <c r="AG135">
        <v>630.69084408143306</v>
      </c>
      <c r="AH135">
        <v>668.27135263734704</v>
      </c>
      <c r="AI135">
        <v>705.64977234560899</v>
      </c>
      <c r="AJ135">
        <v>742.47535929898595</v>
      </c>
      <c r="AK135">
        <v>778.77325845365397</v>
      </c>
      <c r="AL135" s="5">
        <v>814.16902413352204</v>
      </c>
      <c r="AN135" s="13">
        <v>14000</v>
      </c>
      <c r="AO135">
        <v>420.45177214559601</v>
      </c>
      <c r="AP135">
        <v>449.49887571935801</v>
      </c>
      <c r="AQ135">
        <v>480.08646405267899</v>
      </c>
      <c r="AR135">
        <v>512.11133262096405</v>
      </c>
      <c r="AS135">
        <v>545.44179145644205</v>
      </c>
      <c r="AT135">
        <v>579.92193587778104</v>
      </c>
      <c r="AU135">
        <v>615.37673283904599</v>
      </c>
      <c r="AV135">
        <v>650.90151356786396</v>
      </c>
      <c r="AW135">
        <v>686.18832285525798</v>
      </c>
      <c r="AX135">
        <v>721.26119577225995</v>
      </c>
      <c r="AY135" s="5">
        <v>755.78374095491802</v>
      </c>
      <c r="BA135" s="13">
        <v>14000</v>
      </c>
      <c r="BB135">
        <v>385.99733485929897</v>
      </c>
      <c r="BC135">
        <v>412.78173465479699</v>
      </c>
      <c r="BD135">
        <v>441.04995102034798</v>
      </c>
      <c r="BE135">
        <v>470.72332819660102</v>
      </c>
      <c r="BF135">
        <v>501.69852506918801</v>
      </c>
      <c r="BG135">
        <v>533.85111401834502</v>
      </c>
      <c r="BH135">
        <v>567.03988927385205</v>
      </c>
      <c r="BI135">
        <v>600.47949319157601</v>
      </c>
      <c r="BJ135">
        <v>633.90506189000303</v>
      </c>
      <c r="BK135">
        <v>667.34057075452597</v>
      </c>
      <c r="BL135" s="5">
        <v>700.48953040966103</v>
      </c>
      <c r="BN135" s="13">
        <v>14000</v>
      </c>
      <c r="BO135">
        <v>375.62744809930098</v>
      </c>
      <c r="BP135">
        <v>401.518399340928</v>
      </c>
      <c r="BQ135">
        <v>428.87409888188</v>
      </c>
      <c r="BR135">
        <v>457.63017945674801</v>
      </c>
      <c r="BS135">
        <v>487.69980221402102</v>
      </c>
      <c r="BT135">
        <v>518.97677902514999</v>
      </c>
      <c r="BU135">
        <v>551.33934131906801</v>
      </c>
      <c r="BV135">
        <v>583.90462110501005</v>
      </c>
      <c r="BW135">
        <v>616.73935315431299</v>
      </c>
      <c r="BX135">
        <v>649.72390427462597</v>
      </c>
      <c r="BY135" s="5">
        <v>682.58404993605097</v>
      </c>
      <c r="CA135" s="13">
        <v>14000</v>
      </c>
      <c r="CB135">
        <v>373.27786149636597</v>
      </c>
      <c r="CC135">
        <v>398.73619357067099</v>
      </c>
      <c r="CD135">
        <v>425.65079811509099</v>
      </c>
      <c r="CE135">
        <v>453.96713172047203</v>
      </c>
      <c r="CF135">
        <v>483.61010535992</v>
      </c>
      <c r="CG135">
        <v>514.48647327623803</v>
      </c>
      <c r="CH135">
        <v>546.41958071081604</v>
      </c>
      <c r="CI135">
        <v>578.57080517242196</v>
      </c>
      <c r="CJ135">
        <v>611.21520641448797</v>
      </c>
      <c r="CK135">
        <v>644.11696662886402</v>
      </c>
      <c r="CL135" s="5">
        <v>677.01948584492698</v>
      </c>
      <c r="CN135" s="13">
        <v>14000</v>
      </c>
      <c r="CO135">
        <v>370.01535922864599</v>
      </c>
      <c r="CP135">
        <v>394.98729299458103</v>
      </c>
      <c r="CQ135">
        <v>421.396529972667</v>
      </c>
      <c r="CR135">
        <v>449.19596631450099</v>
      </c>
      <c r="CS135">
        <v>478.319548995395</v>
      </c>
      <c r="CT135">
        <v>508.68492634988201</v>
      </c>
      <c r="CU135">
        <v>539.94734501028302</v>
      </c>
      <c r="CV135">
        <v>571.67363232249897</v>
      </c>
      <c r="CW135">
        <v>603.96307223845201</v>
      </c>
      <c r="CX135">
        <v>636.59962862584905</v>
      </c>
      <c r="CY135" s="5">
        <v>669.34678536650301</v>
      </c>
      <c r="DA135" s="13">
        <v>14000</v>
      </c>
      <c r="DB135">
        <v>370.429265780778</v>
      </c>
      <c r="DC135">
        <v>395.39525502708898</v>
      </c>
      <c r="DD135">
        <v>421.79943275626999</v>
      </c>
      <c r="DE135">
        <v>449.59525552389999</v>
      </c>
      <c r="DF135">
        <v>478.71735230278199</v>
      </c>
      <c r="DG135">
        <v>509.08417065254201</v>
      </c>
      <c r="DH135">
        <v>540.37120528553703</v>
      </c>
      <c r="DI135">
        <v>572.17153449154102</v>
      </c>
      <c r="DJ135">
        <v>604.56876802279601</v>
      </c>
      <c r="DK135">
        <v>637.35521221352599</v>
      </c>
      <c r="DL135" s="5">
        <v>670.30383779371903</v>
      </c>
      <c r="DN135" s="13">
        <v>14000</v>
      </c>
      <c r="DO135">
        <v>370.783685758795</v>
      </c>
      <c r="DP135">
        <v>395.74463252362801</v>
      </c>
      <c r="DQ135">
        <v>422.14455384120402</v>
      </c>
      <c r="DR135">
        <v>449.937384965256</v>
      </c>
      <c r="DS135">
        <v>479.05833801227698</v>
      </c>
      <c r="DT135">
        <v>509.42654481579501</v>
      </c>
      <c r="DU135">
        <v>540.73483368062205</v>
      </c>
      <c r="DV135">
        <v>572.59878417073401</v>
      </c>
      <c r="DW135">
        <v>605.08865148996904</v>
      </c>
      <c r="DX135">
        <v>638.00398179302204</v>
      </c>
      <c r="DY135" s="5">
        <v>671.12602461994095</v>
      </c>
      <c r="EA135" s="13">
        <v>14000</v>
      </c>
      <c r="EB135">
        <v>371.09058286636201</v>
      </c>
      <c r="EC135">
        <v>396.047198537442</v>
      </c>
      <c r="ED135">
        <v>422.44349029298098</v>
      </c>
      <c r="EE135">
        <v>450.23380706406903</v>
      </c>
      <c r="EF135">
        <v>479.35386534454699</v>
      </c>
      <c r="EG135">
        <v>509.72338948967302</v>
      </c>
      <c r="EH135">
        <v>541.05021415052602</v>
      </c>
      <c r="EI135">
        <v>572.969420628997</v>
      </c>
      <c r="EJ135">
        <v>605.53975019403504</v>
      </c>
      <c r="EK135">
        <v>638.56709036609004</v>
      </c>
      <c r="EL135" s="5">
        <v>671.839976330475</v>
      </c>
      <c r="EN135" s="13">
        <v>14000</v>
      </c>
      <c r="EO135">
        <v>371.35891438598497</v>
      </c>
      <c r="EP135">
        <v>396.31176985086802</v>
      </c>
      <c r="EQ135">
        <v>422.70493062378802</v>
      </c>
      <c r="ER135">
        <v>450.49310671727198</v>
      </c>
      <c r="ES135">
        <v>479.612455216032</v>
      </c>
      <c r="ET135">
        <v>509.98321858077799</v>
      </c>
      <c r="EU135">
        <v>541.32634991805105</v>
      </c>
      <c r="EV135">
        <v>573.29399522085703</v>
      </c>
      <c r="EW135">
        <v>605.93486672071504</v>
      </c>
      <c r="EX135">
        <v>639.06045175845895</v>
      </c>
      <c r="EY135" s="5">
        <v>672.46574526208997</v>
      </c>
    </row>
    <row r="136" spans="1:155" x14ac:dyDescent="0.25">
      <c r="A136" s="13"/>
      <c r="L136" s="5"/>
      <c r="N136" s="13"/>
      <c r="Y136" s="5"/>
      <c r="AA136" s="13"/>
      <c r="AL136" s="5"/>
      <c r="AN136" s="13"/>
      <c r="AY136" s="5"/>
      <c r="BA136" s="13"/>
      <c r="BL136" s="5"/>
      <c r="BN136" s="13"/>
      <c r="BY136" s="5"/>
      <c r="CA136" s="13"/>
      <c r="CL136" s="5"/>
      <c r="CN136" s="13"/>
      <c r="CY136" s="5"/>
      <c r="DA136" s="13"/>
      <c r="DL136" s="5"/>
      <c r="DN136" s="13"/>
      <c r="DY136" s="5"/>
      <c r="EA136" s="13"/>
      <c r="EL136" s="5"/>
      <c r="EN136" s="13"/>
      <c r="EY136" s="5"/>
    </row>
    <row r="137" spans="1:155" x14ac:dyDescent="0.25">
      <c r="A137" s="13"/>
      <c r="L137" s="5"/>
      <c r="N137" s="13"/>
      <c r="Y137" s="5"/>
      <c r="AA137" s="13"/>
      <c r="AL137" s="5"/>
      <c r="AN137" s="13"/>
      <c r="AY137" s="5"/>
      <c r="BA137" s="13"/>
      <c r="BL137" s="5"/>
      <c r="BN137" s="13"/>
      <c r="BY137" s="5"/>
      <c r="CA137" s="13"/>
      <c r="CL137" s="5"/>
      <c r="CN137" s="13"/>
      <c r="CY137" s="5"/>
      <c r="DA137" s="13"/>
      <c r="DL137" s="5"/>
      <c r="DN137" s="13"/>
      <c r="DY137" s="5"/>
      <c r="EA137" s="13"/>
      <c r="EL137" s="5"/>
      <c r="EN137" s="13"/>
      <c r="EY137" s="5"/>
    </row>
    <row r="138" spans="1:155" x14ac:dyDescent="0.25">
      <c r="A138" s="13" t="s">
        <v>256</v>
      </c>
      <c r="B138">
        <v>0</v>
      </c>
      <c r="C138">
        <v>0.09</v>
      </c>
      <c r="D138">
        <v>0.18</v>
      </c>
      <c r="E138">
        <v>0.27</v>
      </c>
      <c r="F138">
        <v>0.36</v>
      </c>
      <c r="G138">
        <v>0.45</v>
      </c>
      <c r="H138">
        <v>0.54</v>
      </c>
      <c r="I138">
        <v>0.63</v>
      </c>
      <c r="J138">
        <v>0.72</v>
      </c>
      <c r="K138">
        <v>0.80999999999999905</v>
      </c>
      <c r="L138" s="5">
        <v>0.9</v>
      </c>
      <c r="N138" s="13" t="s">
        <v>256</v>
      </c>
      <c r="O138">
        <v>0</v>
      </c>
      <c r="P138">
        <v>0.09</v>
      </c>
      <c r="Q138">
        <v>0.18</v>
      </c>
      <c r="R138">
        <v>0.27</v>
      </c>
      <c r="S138">
        <v>0.36</v>
      </c>
      <c r="T138">
        <v>0.45</v>
      </c>
      <c r="U138">
        <v>0.54</v>
      </c>
      <c r="V138">
        <v>0.63</v>
      </c>
      <c r="W138">
        <v>0.72</v>
      </c>
      <c r="X138">
        <v>0.80999999999999905</v>
      </c>
      <c r="Y138" s="5">
        <v>0.9</v>
      </c>
      <c r="AA138" s="13" t="s">
        <v>256</v>
      </c>
      <c r="AB138">
        <v>0</v>
      </c>
      <c r="AC138">
        <v>0.09</v>
      </c>
      <c r="AD138">
        <v>0.18</v>
      </c>
      <c r="AE138">
        <v>0.27</v>
      </c>
      <c r="AF138">
        <v>0.36</v>
      </c>
      <c r="AG138">
        <v>0.45</v>
      </c>
      <c r="AH138">
        <v>0.54</v>
      </c>
      <c r="AI138">
        <v>0.63</v>
      </c>
      <c r="AJ138">
        <v>0.72</v>
      </c>
      <c r="AK138">
        <v>0.80999999999999905</v>
      </c>
      <c r="AL138" s="5">
        <v>0.9</v>
      </c>
      <c r="AN138" s="13" t="s">
        <v>256</v>
      </c>
      <c r="AO138">
        <v>0</v>
      </c>
      <c r="AP138">
        <v>0.09</v>
      </c>
      <c r="AQ138">
        <v>0.18</v>
      </c>
      <c r="AR138">
        <v>0.27</v>
      </c>
      <c r="AS138">
        <v>0.36</v>
      </c>
      <c r="AT138">
        <v>0.45</v>
      </c>
      <c r="AU138">
        <v>0.54</v>
      </c>
      <c r="AV138">
        <v>0.63</v>
      </c>
      <c r="AW138">
        <v>0.72</v>
      </c>
      <c r="AX138">
        <v>0.80999999999999905</v>
      </c>
      <c r="AY138" s="5">
        <v>0.9</v>
      </c>
      <c r="BA138" s="13" t="s">
        <v>256</v>
      </c>
      <c r="BB138">
        <v>0</v>
      </c>
      <c r="BC138">
        <v>0.09</v>
      </c>
      <c r="BD138">
        <v>0.18</v>
      </c>
      <c r="BE138">
        <v>0.27</v>
      </c>
      <c r="BF138">
        <v>0.36</v>
      </c>
      <c r="BG138">
        <v>0.45</v>
      </c>
      <c r="BH138">
        <v>0.54</v>
      </c>
      <c r="BI138">
        <v>0.63</v>
      </c>
      <c r="BJ138">
        <v>0.72</v>
      </c>
      <c r="BK138">
        <v>0.80999999999999905</v>
      </c>
      <c r="BL138" s="5">
        <v>0.9</v>
      </c>
      <c r="BN138" s="13" t="s">
        <v>256</v>
      </c>
      <c r="BO138">
        <v>0</v>
      </c>
      <c r="BP138">
        <v>0.09</v>
      </c>
      <c r="BQ138">
        <v>0.18</v>
      </c>
      <c r="BR138">
        <v>0.27</v>
      </c>
      <c r="BS138">
        <v>0.36</v>
      </c>
      <c r="BT138">
        <v>0.45</v>
      </c>
      <c r="BU138">
        <v>0.54</v>
      </c>
      <c r="BV138">
        <v>0.63</v>
      </c>
      <c r="BW138">
        <v>0.72</v>
      </c>
      <c r="BX138">
        <v>0.80999999999999905</v>
      </c>
      <c r="BY138" s="5">
        <v>0.9</v>
      </c>
      <c r="CA138" s="13" t="s">
        <v>256</v>
      </c>
      <c r="CB138">
        <v>0</v>
      </c>
      <c r="CC138">
        <v>0.09</v>
      </c>
      <c r="CD138">
        <v>0.18</v>
      </c>
      <c r="CE138">
        <v>0.27</v>
      </c>
      <c r="CF138">
        <v>0.36</v>
      </c>
      <c r="CG138">
        <v>0.45</v>
      </c>
      <c r="CH138">
        <v>0.54</v>
      </c>
      <c r="CI138">
        <v>0.63</v>
      </c>
      <c r="CJ138">
        <v>0.72</v>
      </c>
      <c r="CK138">
        <v>0.80999999999999905</v>
      </c>
      <c r="CL138" s="5">
        <v>0.9</v>
      </c>
      <c r="CN138" s="13" t="s">
        <v>256</v>
      </c>
      <c r="CO138">
        <v>0</v>
      </c>
      <c r="CP138">
        <v>0.09</v>
      </c>
      <c r="CQ138">
        <v>0.18</v>
      </c>
      <c r="CR138">
        <v>0.27</v>
      </c>
      <c r="CS138">
        <v>0.36</v>
      </c>
      <c r="CT138">
        <v>0.45</v>
      </c>
      <c r="CU138">
        <v>0.54</v>
      </c>
      <c r="CV138">
        <v>0.63</v>
      </c>
      <c r="CW138">
        <v>0.72</v>
      </c>
      <c r="CX138">
        <v>0.80999999999999905</v>
      </c>
      <c r="CY138" s="5">
        <v>0.9</v>
      </c>
      <c r="DA138" s="13" t="s">
        <v>256</v>
      </c>
      <c r="DB138">
        <v>0</v>
      </c>
      <c r="DC138">
        <v>0.09</v>
      </c>
      <c r="DD138">
        <v>0.18</v>
      </c>
      <c r="DE138">
        <v>0.27</v>
      </c>
      <c r="DF138">
        <v>0.36</v>
      </c>
      <c r="DG138">
        <v>0.45</v>
      </c>
      <c r="DH138">
        <v>0.54</v>
      </c>
      <c r="DI138">
        <v>0.63</v>
      </c>
      <c r="DJ138">
        <v>0.72</v>
      </c>
      <c r="DK138">
        <v>0.80999999999999905</v>
      </c>
      <c r="DL138" s="5">
        <v>0.9</v>
      </c>
      <c r="DN138" s="13" t="s">
        <v>256</v>
      </c>
      <c r="DO138">
        <v>0</v>
      </c>
      <c r="DP138">
        <v>0.09</v>
      </c>
      <c r="DQ138">
        <v>0.18</v>
      </c>
      <c r="DR138">
        <v>0.27</v>
      </c>
      <c r="DS138">
        <v>0.36</v>
      </c>
      <c r="DT138">
        <v>0.45</v>
      </c>
      <c r="DU138">
        <v>0.54</v>
      </c>
      <c r="DV138">
        <v>0.63</v>
      </c>
      <c r="DW138">
        <v>0.72</v>
      </c>
      <c r="DX138">
        <v>0.80999999999999905</v>
      </c>
      <c r="DY138" s="5">
        <v>0.9</v>
      </c>
      <c r="EA138" s="13" t="s">
        <v>256</v>
      </c>
      <c r="EB138">
        <v>0</v>
      </c>
      <c r="EC138">
        <v>0.09</v>
      </c>
      <c r="ED138">
        <v>0.18</v>
      </c>
      <c r="EE138">
        <v>0.27</v>
      </c>
      <c r="EF138">
        <v>0.36</v>
      </c>
      <c r="EG138">
        <v>0.45</v>
      </c>
      <c r="EH138">
        <v>0.54</v>
      </c>
      <c r="EI138">
        <v>0.63</v>
      </c>
      <c r="EJ138">
        <v>0.72</v>
      </c>
      <c r="EK138">
        <v>0.80999999999999905</v>
      </c>
      <c r="EL138" s="5">
        <v>0.9</v>
      </c>
      <c r="EN138" s="13" t="s">
        <v>256</v>
      </c>
      <c r="EO138">
        <v>0</v>
      </c>
      <c r="EP138">
        <v>0.09</v>
      </c>
      <c r="EQ138">
        <v>0.18</v>
      </c>
      <c r="ER138">
        <v>0.27</v>
      </c>
      <c r="ES138">
        <v>0.36</v>
      </c>
      <c r="ET138">
        <v>0.45</v>
      </c>
      <c r="EU138">
        <v>0.54</v>
      </c>
      <c r="EV138">
        <v>0.63</v>
      </c>
      <c r="EW138">
        <v>0.72</v>
      </c>
      <c r="EX138">
        <v>0.80999999999999905</v>
      </c>
      <c r="EY138" s="5">
        <v>0.9</v>
      </c>
    </row>
    <row r="139" spans="1:155" x14ac:dyDescent="0.25">
      <c r="A139" s="13">
        <v>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5">
        <v>0</v>
      </c>
      <c r="N139" s="13">
        <v>0</v>
      </c>
      <c r="O139">
        <v>0.38621224551936101</v>
      </c>
      <c r="P139">
        <v>0.38570887144202898</v>
      </c>
      <c r="Q139">
        <v>0.38408199212339</v>
      </c>
      <c r="R139">
        <v>0.38134396865627901</v>
      </c>
      <c r="S139">
        <v>0.37751575834754802</v>
      </c>
      <c r="T139">
        <v>0.37262689802170701</v>
      </c>
      <c r="U139">
        <v>0.36671545010895201</v>
      </c>
      <c r="V139">
        <v>0.35982788633702001</v>
      </c>
      <c r="W139">
        <v>0.35201888038510698</v>
      </c>
      <c r="X139">
        <v>0.34335098008161102</v>
      </c>
      <c r="Y139" s="5">
        <v>0.33389413200728901</v>
      </c>
      <c r="AA139" s="13">
        <v>0</v>
      </c>
      <c r="AB139">
        <v>0.44550163680626598</v>
      </c>
      <c r="AC139">
        <v>0.444974623563897</v>
      </c>
      <c r="AD139">
        <v>0.443275775493638</v>
      </c>
      <c r="AE139">
        <v>0.44041512114620601</v>
      </c>
      <c r="AF139">
        <v>0.43640980447344502</v>
      </c>
      <c r="AG139">
        <v>0.43128422966086</v>
      </c>
      <c r="AH139">
        <v>0.42507023075559303</v>
      </c>
      <c r="AI139">
        <v>0.41780723654861701</v>
      </c>
      <c r="AJ139">
        <v>0.40954239532278502</v>
      </c>
      <c r="AK139">
        <v>0.40033062039219303</v>
      </c>
      <c r="AL139" s="5">
        <v>0.39023451639819301</v>
      </c>
      <c r="AN139" s="13">
        <v>0</v>
      </c>
      <c r="AO139">
        <v>0.50540083961826598</v>
      </c>
      <c r="AP139">
        <v>0.50486513837978397</v>
      </c>
      <c r="AQ139">
        <v>0.50314238624767005</v>
      </c>
      <c r="AR139">
        <v>0.50023980807180102</v>
      </c>
      <c r="AS139">
        <v>0.49616991675101701</v>
      </c>
      <c r="AT139">
        <v>0.49095078622855898</v>
      </c>
      <c r="AU139">
        <v>0.48460640363387197</v>
      </c>
      <c r="AV139">
        <v>0.47716707211391401</v>
      </c>
      <c r="AW139">
        <v>0.46866982871743201</v>
      </c>
      <c r="AX139">
        <v>0.45915883572339899</v>
      </c>
      <c r="AY139" s="5">
        <v>0.44868569966780802</v>
      </c>
      <c r="BA139" s="13">
        <v>0</v>
      </c>
      <c r="BB139">
        <v>0.56441001034995397</v>
      </c>
      <c r="BC139">
        <v>0.56388186973005705</v>
      </c>
      <c r="BD139">
        <v>0.56218474469654101</v>
      </c>
      <c r="BE139">
        <v>0.55932290094607495</v>
      </c>
      <c r="BF139">
        <v>0.55530392693897401</v>
      </c>
      <c r="BG139">
        <v>0.55013908481265905</v>
      </c>
      <c r="BH139">
        <v>0.54384377931482097</v>
      </c>
      <c r="BI139">
        <v>0.53643812208683395</v>
      </c>
      <c r="BJ139">
        <v>0.52794756134307297</v>
      </c>
      <c r="BK139">
        <v>0.51840353983132703</v>
      </c>
      <c r="BL139" s="5">
        <v>0.50784413750415902</v>
      </c>
      <c r="BN139" s="13">
        <v>0</v>
      </c>
      <c r="BO139">
        <v>0.62977392905995899</v>
      </c>
      <c r="BP139">
        <v>0.62924909453313205</v>
      </c>
      <c r="BQ139">
        <v>0.627558506183019</v>
      </c>
      <c r="BR139">
        <v>0.62470327824111505</v>
      </c>
      <c r="BS139">
        <v>0.62068577574739003</v>
      </c>
      <c r="BT139">
        <v>0.61551004346271398</v>
      </c>
      <c r="BU139">
        <v>0.60918239601971602</v>
      </c>
      <c r="BV139">
        <v>0.60171215508042397</v>
      </c>
      <c r="BW139">
        <v>0.59311251104655405</v>
      </c>
      <c r="BX139">
        <v>0.58340147753927496</v>
      </c>
      <c r="BY139" s="5">
        <v>0.57260289725216096</v>
      </c>
      <c r="CA139" s="13">
        <v>0</v>
      </c>
      <c r="CB139">
        <v>0.69646254931917195</v>
      </c>
      <c r="CC139">
        <v>0.695951339741398</v>
      </c>
      <c r="CD139">
        <v>0.69429591517802203</v>
      </c>
      <c r="CE139">
        <v>0.69149416083915904</v>
      </c>
      <c r="CF139">
        <v>0.68754298252827994</v>
      </c>
      <c r="CG139">
        <v>0.68243868817109798</v>
      </c>
      <c r="CH139">
        <v>0.676177582592556</v>
      </c>
      <c r="CI139">
        <v>0.66875678924672799</v>
      </c>
      <c r="CJ139">
        <v>0.66017528833424599</v>
      </c>
      <c r="CK139">
        <v>0.65043514172468098</v>
      </c>
      <c r="CL139" s="5">
        <v>0.63954286194965704</v>
      </c>
      <c r="CN139" s="13">
        <v>0</v>
      </c>
      <c r="CO139">
        <v>1</v>
      </c>
      <c r="CP139">
        <v>1</v>
      </c>
      <c r="CQ139">
        <v>1</v>
      </c>
      <c r="CR139">
        <v>1</v>
      </c>
      <c r="CS139">
        <v>1</v>
      </c>
      <c r="CT139">
        <v>0.74688668787651902</v>
      </c>
      <c r="CU139">
        <v>0.74084950009151296</v>
      </c>
      <c r="CV139">
        <v>0.73370259233910096</v>
      </c>
      <c r="CW139">
        <v>0.72541750730317101</v>
      </c>
      <c r="CX139">
        <v>0.71597366944295204</v>
      </c>
      <c r="CY139" s="5">
        <v>0.70535496546607801</v>
      </c>
      <c r="DA139" s="13">
        <v>0</v>
      </c>
      <c r="DB139">
        <v>1</v>
      </c>
      <c r="DC139">
        <v>1</v>
      </c>
      <c r="DD139">
        <v>1</v>
      </c>
      <c r="DE139">
        <v>1</v>
      </c>
      <c r="DF139">
        <v>1</v>
      </c>
      <c r="DG139">
        <v>0.76298313567320997</v>
      </c>
      <c r="DH139">
        <v>0.75720045915222201</v>
      </c>
      <c r="DI139">
        <v>0.75034943231714601</v>
      </c>
      <c r="DJ139">
        <v>0.74239813589336101</v>
      </c>
      <c r="DK139">
        <v>0.73332189742350296</v>
      </c>
      <c r="DL139" s="5">
        <v>0.72309966976976803</v>
      </c>
      <c r="DN139" s="13">
        <v>0</v>
      </c>
      <c r="DO139">
        <v>1</v>
      </c>
      <c r="DP139">
        <v>1</v>
      </c>
      <c r="DQ139">
        <v>1</v>
      </c>
      <c r="DR139">
        <v>1</v>
      </c>
      <c r="DS139">
        <v>1</v>
      </c>
      <c r="DT139">
        <v>0.77715517679128199</v>
      </c>
      <c r="DU139">
        <v>0.77161034746889001</v>
      </c>
      <c r="DV139">
        <v>0.76503678080067405</v>
      </c>
      <c r="DW139">
        <v>0.75739982861617605</v>
      </c>
      <c r="DX139">
        <v>0.74867155658268303</v>
      </c>
      <c r="DY139" s="5">
        <v>0.73882693057870596</v>
      </c>
      <c r="EA139" s="13">
        <v>0</v>
      </c>
      <c r="EB139">
        <v>1</v>
      </c>
      <c r="EC139">
        <v>1</v>
      </c>
      <c r="ED139">
        <v>1</v>
      </c>
      <c r="EE139">
        <v>1</v>
      </c>
      <c r="EF139">
        <v>1</v>
      </c>
      <c r="EG139">
        <v>0.78972845313247597</v>
      </c>
      <c r="EH139">
        <v>0.78440544367018905</v>
      </c>
      <c r="EI139">
        <v>0.77809138344907602</v>
      </c>
      <c r="EJ139">
        <v>0.77074947746927203</v>
      </c>
      <c r="EK139">
        <v>0.76234919887330599</v>
      </c>
      <c r="EL139" s="5">
        <v>0.752862294668461</v>
      </c>
      <c r="EN139" s="13">
        <v>0</v>
      </c>
      <c r="EO139">
        <v>1</v>
      </c>
      <c r="EP139">
        <v>1</v>
      </c>
      <c r="EQ139">
        <v>1</v>
      </c>
      <c r="ER139">
        <v>1</v>
      </c>
      <c r="ES139">
        <v>1</v>
      </c>
      <c r="ET139">
        <v>0.80095905746018203</v>
      </c>
      <c r="EU139">
        <v>0.795842779843288</v>
      </c>
      <c r="EV139">
        <v>0.78977116468834896</v>
      </c>
      <c r="EW139">
        <v>0.78270573466553905</v>
      </c>
      <c r="EX139">
        <v>0.77461390910536798</v>
      </c>
      <c r="EY139" s="5">
        <v>0.76546484111773805</v>
      </c>
    </row>
    <row r="140" spans="1:155" x14ac:dyDescent="0.25">
      <c r="A140" s="13">
        <v>1400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5">
        <v>0</v>
      </c>
      <c r="N140" s="13">
        <v>1400</v>
      </c>
      <c r="O140">
        <v>0.40976048873558601</v>
      </c>
      <c r="P140">
        <v>0.40925548421299202</v>
      </c>
      <c r="Q140">
        <v>0.407617718772122</v>
      </c>
      <c r="R140">
        <v>0.40485840418899399</v>
      </c>
      <c r="S140">
        <v>0.40099662300390299</v>
      </c>
      <c r="T140">
        <v>0.39605937641244499</v>
      </c>
      <c r="U140">
        <v>0.39008162043376798</v>
      </c>
      <c r="V140">
        <v>0.38310626411360799</v>
      </c>
      <c r="W140">
        <v>0.37518409920850598</v>
      </c>
      <c r="X140">
        <v>0.36637362888105901</v>
      </c>
      <c r="Y140" s="5">
        <v>0.356740763844071</v>
      </c>
      <c r="AA140" s="13">
        <v>1400</v>
      </c>
      <c r="AB140">
        <v>0.46989380166260603</v>
      </c>
      <c r="AC140">
        <v>0.46937152631392398</v>
      </c>
      <c r="AD140">
        <v>0.46768156768224201</v>
      </c>
      <c r="AE140">
        <v>0.46483261943043203</v>
      </c>
      <c r="AF140">
        <v>0.46083962737536899</v>
      </c>
      <c r="AG140">
        <v>0.45572398420570398</v>
      </c>
      <c r="AH140">
        <v>0.44951377088927003</v>
      </c>
      <c r="AI140">
        <v>0.44224401638294297</v>
      </c>
      <c r="AJ140">
        <v>0.43395694104578603</v>
      </c>
      <c r="AK140">
        <v>0.42470214465496903</v>
      </c>
      <c r="AL140" s="5">
        <v>0.41453669768927798</v>
      </c>
      <c r="AN140" s="13">
        <v>1400</v>
      </c>
      <c r="AO140">
        <v>0.52993613842565801</v>
      </c>
      <c r="AP140">
        <v>0.52941172925437896</v>
      </c>
      <c r="AQ140">
        <v>0.527718360047433</v>
      </c>
      <c r="AR140">
        <v>0.52486186949262303</v>
      </c>
      <c r="AS140">
        <v>0.52085246950647501</v>
      </c>
      <c r="AT140">
        <v>0.51570504649280702</v>
      </c>
      <c r="AU140">
        <v>0.509439556658563</v>
      </c>
      <c r="AV140">
        <v>0.50208148988586199</v>
      </c>
      <c r="AW140">
        <v>0.49366236971185101</v>
      </c>
      <c r="AX140">
        <v>0.484220250756702</v>
      </c>
      <c r="AY140" s="5">
        <v>0.47380017001132402</v>
      </c>
      <c r="BA140" s="13">
        <v>1400</v>
      </c>
      <c r="BB140">
        <v>0.58839940770396504</v>
      </c>
      <c r="BC140">
        <v>0.58788862599135805</v>
      </c>
      <c r="BD140">
        <v>0.58623992804116198</v>
      </c>
      <c r="BE140">
        <v>0.58345627962691704</v>
      </c>
      <c r="BF140">
        <v>0.57954309491090805</v>
      </c>
      <c r="BG140">
        <v>0.57450859236682505</v>
      </c>
      <c r="BH140">
        <v>0.568364274883289</v>
      </c>
      <c r="BI140">
        <v>0.56112551520160303</v>
      </c>
      <c r="BJ140">
        <v>0.55281222133593699</v>
      </c>
      <c r="BK140">
        <v>0.54344954988899796</v>
      </c>
      <c r="BL140" s="5">
        <v>0.53306862865363303</v>
      </c>
      <c r="BN140" s="13">
        <v>1400</v>
      </c>
      <c r="BO140">
        <v>0.65293622605166002</v>
      </c>
      <c r="BP140">
        <v>0.652435724152861</v>
      </c>
      <c r="BQ140">
        <v>0.65081505340224999</v>
      </c>
      <c r="BR140">
        <v>0.64807412467551695</v>
      </c>
      <c r="BS140">
        <v>0.64421327278002705</v>
      </c>
      <c r="BT140">
        <v>0.63923366710978602</v>
      </c>
      <c r="BU140">
        <v>0.633137879701276</v>
      </c>
      <c r="BV140">
        <v>0.625930600507145</v>
      </c>
      <c r="BW140">
        <v>0.61761948313638404</v>
      </c>
      <c r="BX140">
        <v>0.60821609641497498</v>
      </c>
      <c r="BY140" s="5">
        <v>0.59773694844698699</v>
      </c>
      <c r="CA140" s="13">
        <v>1400</v>
      </c>
      <c r="CB140">
        <v>0.71814326532908801</v>
      </c>
      <c r="CC140">
        <v>0.71766346620335197</v>
      </c>
      <c r="CD140">
        <v>0.71609973393999904</v>
      </c>
      <c r="CE140">
        <v>0.71344888662915695</v>
      </c>
      <c r="CF140">
        <v>0.70970604029509798</v>
      </c>
      <c r="CG140">
        <v>0.70486497657276403</v>
      </c>
      <c r="CH140">
        <v>0.69891869836991305</v>
      </c>
      <c r="CI140">
        <v>0.69186018707560504</v>
      </c>
      <c r="CJ140">
        <v>0.68368335955869697</v>
      </c>
      <c r="CK140">
        <v>0.67438420877750105</v>
      </c>
      <c r="CL140" s="5">
        <v>0.663962099821929</v>
      </c>
      <c r="CN140" s="13">
        <v>1400</v>
      </c>
      <c r="CO140">
        <v>1</v>
      </c>
      <c r="CP140">
        <v>1</v>
      </c>
      <c r="CQ140">
        <v>1</v>
      </c>
      <c r="CR140">
        <v>0.77530520530938196</v>
      </c>
      <c r="CS140">
        <v>0.77173676396074398</v>
      </c>
      <c r="CT140">
        <v>0.76715403535794102</v>
      </c>
      <c r="CU140">
        <v>0.76153065696348599</v>
      </c>
      <c r="CV140">
        <v>0.75484396793579001</v>
      </c>
      <c r="CW140">
        <v>0.74707145219284699</v>
      </c>
      <c r="CX140">
        <v>0.73819100929984105</v>
      </c>
      <c r="CY140" s="5">
        <v>0.72818207382330302</v>
      </c>
      <c r="DA140" s="13">
        <v>1400</v>
      </c>
      <c r="DB140">
        <v>1</v>
      </c>
      <c r="DC140">
        <v>1</v>
      </c>
      <c r="DD140">
        <v>1</v>
      </c>
      <c r="DE140">
        <v>0.79009946619647298</v>
      </c>
      <c r="DF140">
        <v>0.78669754469758302</v>
      </c>
      <c r="DG140">
        <v>0.78232779112417195</v>
      </c>
      <c r="DH140">
        <v>0.77696221786245401</v>
      </c>
      <c r="DI140">
        <v>0.77057616636377702</v>
      </c>
      <c r="DJ140">
        <v>0.763144565020203</v>
      </c>
      <c r="DK140">
        <v>0.75464207939976202</v>
      </c>
      <c r="DL140" s="5">
        <v>0.74504412208770898</v>
      </c>
      <c r="DN140" s="13">
        <v>1400</v>
      </c>
      <c r="DO140">
        <v>1</v>
      </c>
      <c r="DP140">
        <v>1</v>
      </c>
      <c r="DQ140">
        <v>1</v>
      </c>
      <c r="DR140">
        <v>0.80306591650699199</v>
      </c>
      <c r="DS140">
        <v>0.79981728340998404</v>
      </c>
      <c r="DT140">
        <v>0.79564393893485796</v>
      </c>
      <c r="DU140">
        <v>0.79051669739404296</v>
      </c>
      <c r="DV140">
        <v>0.78440942064849895</v>
      </c>
      <c r="DW140">
        <v>0.77729510848969996</v>
      </c>
      <c r="DX140">
        <v>0.76914593554969601</v>
      </c>
      <c r="DY140" s="5">
        <v>0.75993415444007395</v>
      </c>
      <c r="EA140" s="13">
        <v>1400</v>
      </c>
      <c r="EB140">
        <v>1</v>
      </c>
      <c r="EC140">
        <v>1</v>
      </c>
      <c r="ED140">
        <v>1</v>
      </c>
      <c r="EE140">
        <v>0.814523583758204</v>
      </c>
      <c r="EF140">
        <v>0.81141611466147001</v>
      </c>
      <c r="EG140">
        <v>0.80742392215409997</v>
      </c>
      <c r="EH140">
        <v>0.80251694949186803</v>
      </c>
      <c r="EI140">
        <v>0.79666797789032595</v>
      </c>
      <c r="EJ140">
        <v>0.78984856575397799</v>
      </c>
      <c r="EK140">
        <v>0.782028980541848</v>
      </c>
      <c r="EL140" s="5">
        <v>0.77317900031571296</v>
      </c>
      <c r="EN140" s="13">
        <v>1400</v>
      </c>
      <c r="EO140">
        <v>1</v>
      </c>
      <c r="EP140">
        <v>1</v>
      </c>
      <c r="EQ140">
        <v>1</v>
      </c>
      <c r="ER140">
        <v>0.82472133310866602</v>
      </c>
      <c r="ES140">
        <v>0.82174401620064097</v>
      </c>
      <c r="ET140">
        <v>0.81791906459947705</v>
      </c>
      <c r="EU140">
        <v>0.81321580259663195</v>
      </c>
      <c r="EV140">
        <v>0.80760623978627999</v>
      </c>
      <c r="EW140">
        <v>0.80106087395688097</v>
      </c>
      <c r="EX140">
        <v>0.79354852636967799</v>
      </c>
      <c r="EY140" s="5">
        <v>0.78503704796370499</v>
      </c>
    </row>
    <row r="141" spans="1:155" x14ac:dyDescent="0.25">
      <c r="A141" s="13">
        <v>2800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5">
        <v>0</v>
      </c>
      <c r="N141" s="13">
        <v>2800</v>
      </c>
      <c r="O141">
        <v>0.43424602577364702</v>
      </c>
      <c r="P141">
        <v>0.43374219150403398</v>
      </c>
      <c r="Q141">
        <v>0.43210185528204897</v>
      </c>
      <c r="R141">
        <v>0.42933499030626798</v>
      </c>
      <c r="S141">
        <v>0.42545864943283102</v>
      </c>
      <c r="T141">
        <v>0.42049707169789702</v>
      </c>
      <c r="U141">
        <v>0.414481801229721</v>
      </c>
      <c r="V141">
        <v>0.40745179219530298</v>
      </c>
      <c r="W141">
        <v>0.39945346846593399</v>
      </c>
      <c r="X141">
        <v>0.39054070376036598</v>
      </c>
      <c r="Y141" s="5">
        <v>0.38077468759531602</v>
      </c>
      <c r="AA141" s="13">
        <v>2800</v>
      </c>
      <c r="AB141">
        <v>0.49495500223281202</v>
      </c>
      <c r="AC141">
        <v>0.49444052759939799</v>
      </c>
      <c r="AD141">
        <v>0.49276866611597597</v>
      </c>
      <c r="AE141">
        <v>0.48994674113841002</v>
      </c>
      <c r="AF141">
        <v>0.48598743317784998</v>
      </c>
      <c r="AG141">
        <v>0.480909015167162</v>
      </c>
      <c r="AH141">
        <v>0.47473565337878298</v>
      </c>
      <c r="AI141">
        <v>0.46749774758766199</v>
      </c>
      <c r="AJ141">
        <v>0.45923227774942299</v>
      </c>
      <c r="AK141">
        <v>0.44998311938796798</v>
      </c>
      <c r="AL141" s="5">
        <v>0.43980128657735201</v>
      </c>
      <c r="AN141" s="13">
        <v>2800</v>
      </c>
      <c r="AO141">
        <v>0.55484521020758504</v>
      </c>
      <c r="AP141">
        <v>0.55433509602183195</v>
      </c>
      <c r="AQ141">
        <v>0.55268022422322705</v>
      </c>
      <c r="AR141">
        <v>0.54988507274360698</v>
      </c>
      <c r="AS141">
        <v>0.54595758629924096</v>
      </c>
      <c r="AT141">
        <v>0.54090949521708398</v>
      </c>
      <c r="AU141">
        <v>0.53475673935269796</v>
      </c>
      <c r="AV141">
        <v>0.52751997503502501</v>
      </c>
      <c r="AW141">
        <v>0.51922513648271895</v>
      </c>
      <c r="AX141">
        <v>0.50990401695798304</v>
      </c>
      <c r="AY141" s="5">
        <v>0.49959482950633899</v>
      </c>
      <c r="BA141" s="13">
        <v>2800</v>
      </c>
      <c r="BB141">
        <v>0.61247287812959605</v>
      </c>
      <c r="BC141">
        <v>0.61198209312392904</v>
      </c>
      <c r="BD141">
        <v>0.61038990238234003</v>
      </c>
      <c r="BE141">
        <v>0.60769805155801004</v>
      </c>
      <c r="BF141">
        <v>0.60390990606305195</v>
      </c>
      <c r="BG141">
        <v>0.59903080217355598</v>
      </c>
      <c r="BH141">
        <v>0.59306852453488901</v>
      </c>
      <c r="BI141">
        <v>0.58603389510829296</v>
      </c>
      <c r="BJ141">
        <v>0.57794145299150101</v>
      </c>
      <c r="BK141">
        <v>0.568810198435728</v>
      </c>
      <c r="BL141" s="5">
        <v>0.55866436808190101</v>
      </c>
      <c r="BN141" s="13">
        <v>2800</v>
      </c>
      <c r="BO141">
        <v>0.67586842207544995</v>
      </c>
      <c r="BP141">
        <v>0.67539440062779998</v>
      </c>
      <c r="BQ141">
        <v>0.67385031788488203</v>
      </c>
      <c r="BR141">
        <v>0.67123502005678903</v>
      </c>
      <c r="BS141">
        <v>0.667547036424051</v>
      </c>
      <c r="BT141">
        <v>0.66278496298887701</v>
      </c>
      <c r="BU141">
        <v>0.65694799606006604</v>
      </c>
      <c r="BV141">
        <v>0.65003660936387397</v>
      </c>
      <c r="BW141">
        <v>0.64205336323279305</v>
      </c>
      <c r="BX141">
        <v>0.63300382797190402</v>
      </c>
      <c r="BY141" s="5">
        <v>0.62289759596573702</v>
      </c>
      <c r="CA141" s="13">
        <v>2800</v>
      </c>
      <c r="CB141">
        <v>0.73929364805687603</v>
      </c>
      <c r="CC141">
        <v>0.73884658431810202</v>
      </c>
      <c r="CD141">
        <v>0.73737880909769105</v>
      </c>
      <c r="CE141">
        <v>0.73488629034476305</v>
      </c>
      <c r="CF141">
        <v>0.73136269946129395</v>
      </c>
      <c r="CG141">
        <v>0.72679974892227095</v>
      </c>
      <c r="CH141">
        <v>0.72118769509831104</v>
      </c>
      <c r="CI141">
        <v>0.71451601956532795</v>
      </c>
      <c r="CJ141">
        <v>0.70677429274584103</v>
      </c>
      <c r="CK141">
        <v>0.69795321336006799</v>
      </c>
      <c r="CL141" s="5">
        <v>0.68804580726228803</v>
      </c>
      <c r="CN141" s="13">
        <v>2800</v>
      </c>
      <c r="CO141">
        <v>0.79830590336640195</v>
      </c>
      <c r="CP141">
        <v>0.797891777737326</v>
      </c>
      <c r="CQ141">
        <v>0.79652428679598197</v>
      </c>
      <c r="CR141">
        <v>0.79420649268132404</v>
      </c>
      <c r="CS141">
        <v>0.79093473113780199</v>
      </c>
      <c r="CT141">
        <v>0.78669800431241699</v>
      </c>
      <c r="CU141">
        <v>0.78147965855437596</v>
      </c>
      <c r="CV141">
        <v>0.775259005616178</v>
      </c>
      <c r="CW141">
        <v>0.76801269970640995</v>
      </c>
      <c r="CX141">
        <v>0.75971605278111398</v>
      </c>
      <c r="CY141" s="5">
        <v>0.75034441634559201</v>
      </c>
      <c r="DA141" s="13">
        <v>2800</v>
      </c>
      <c r="DB141">
        <v>0.81193500946195296</v>
      </c>
      <c r="DC141">
        <v>0.811545603208921</v>
      </c>
      <c r="DD141">
        <v>0.81024996606487798</v>
      </c>
      <c r="DE141">
        <v>0.80805108845509799</v>
      </c>
      <c r="DF141">
        <v>0.80494499008917098</v>
      </c>
      <c r="DG141">
        <v>0.80092005274804901</v>
      </c>
      <c r="DH141">
        <v>0.79595865722872206</v>
      </c>
      <c r="DI141">
        <v>0.79003874310780497</v>
      </c>
      <c r="DJ141">
        <v>0.78313510281728604</v>
      </c>
      <c r="DK141">
        <v>0.77522059883513605</v>
      </c>
      <c r="DL141" s="5">
        <v>0.76626743896229998</v>
      </c>
      <c r="DN141" s="13">
        <v>2800</v>
      </c>
      <c r="DO141">
        <v>0.82383613958771895</v>
      </c>
      <c r="DP141">
        <v>0.82346919356215997</v>
      </c>
      <c r="DQ141">
        <v>0.82223894507956596</v>
      </c>
      <c r="DR141">
        <v>0.82014839311363996</v>
      </c>
      <c r="DS141">
        <v>0.817193399627265</v>
      </c>
      <c r="DT141">
        <v>0.81336196975456898</v>
      </c>
      <c r="DU141">
        <v>0.80863585237837998</v>
      </c>
      <c r="DV141">
        <v>0.80299204466574003</v>
      </c>
      <c r="DW141">
        <v>0.79640401074390998</v>
      </c>
      <c r="DX141">
        <v>0.78884280835099396</v>
      </c>
      <c r="DY141" s="5">
        <v>0.78027826363821395</v>
      </c>
      <c r="EA141" s="13">
        <v>2800</v>
      </c>
      <c r="EB141">
        <v>0.83431832723257104</v>
      </c>
      <c r="EC141">
        <v>0.83397183924178797</v>
      </c>
      <c r="ED141">
        <v>0.83280122675539703</v>
      </c>
      <c r="EE141">
        <v>0.83080955384219801</v>
      </c>
      <c r="EF141">
        <v>0.82799263939793999</v>
      </c>
      <c r="EG141">
        <v>0.82433829119440805</v>
      </c>
      <c r="EH141">
        <v>0.81982787439588201</v>
      </c>
      <c r="EI141">
        <v>0.81443776688414504</v>
      </c>
      <c r="EJ141">
        <v>0.80814051004671195</v>
      </c>
      <c r="EK141">
        <v>0.80090585283464699</v>
      </c>
      <c r="EL141" s="5">
        <v>0.79270183331653499</v>
      </c>
      <c r="EN141" s="13">
        <v>2800</v>
      </c>
      <c r="EO141">
        <v>0.84362106110593005</v>
      </c>
      <c r="EP141">
        <v>0.84329325930908305</v>
      </c>
      <c r="EQ141">
        <v>0.84217717632470901</v>
      </c>
      <c r="ER141">
        <v>0.84027598095373501</v>
      </c>
      <c r="ES141">
        <v>0.837585532254563</v>
      </c>
      <c r="ET141">
        <v>0.83409357306737297</v>
      </c>
      <c r="EU141">
        <v>0.82978127042475103</v>
      </c>
      <c r="EV141">
        <v>0.82462462724369001</v>
      </c>
      <c r="EW141">
        <v>0.81859557230509195</v>
      </c>
      <c r="EX141">
        <v>0.81166292948463503</v>
      </c>
      <c r="EY141" s="5">
        <v>0.80379341361577505</v>
      </c>
    </row>
    <row r="142" spans="1:155" x14ac:dyDescent="0.25">
      <c r="A142" s="13">
        <v>4200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5">
        <v>0</v>
      </c>
      <c r="N142" s="13">
        <v>4200</v>
      </c>
      <c r="O142">
        <v>0.45960301008493798</v>
      </c>
      <c r="P142">
        <v>0.45910338850106402</v>
      </c>
      <c r="Q142">
        <v>0.457469566290298</v>
      </c>
      <c r="R142">
        <v>0.45471020896157399</v>
      </c>
      <c r="S142">
        <v>0.45084021717119999</v>
      </c>
      <c r="T142">
        <v>0.44588088424004702</v>
      </c>
      <c r="U142">
        <v>0.43986008805871801</v>
      </c>
      <c r="V142">
        <v>0.43281249183583298</v>
      </c>
      <c r="W142">
        <v>0.42477972276604897</v>
      </c>
      <c r="X142">
        <v>0.41581049394525099</v>
      </c>
      <c r="Y142" s="5">
        <v>0.40596063320512998</v>
      </c>
      <c r="AA142" s="13">
        <v>4200</v>
      </c>
      <c r="AB142">
        <v>0.52058957326399702</v>
      </c>
      <c r="AC142">
        <v>0.52008607285114505</v>
      </c>
      <c r="AD142">
        <v>0.51844189452365497</v>
      </c>
      <c r="AE142">
        <v>0.51566298215751005</v>
      </c>
      <c r="AF142">
        <v>0.51175972698091499</v>
      </c>
      <c r="AG142">
        <v>0.50674723312788705</v>
      </c>
      <c r="AH142">
        <v>0.500645664332385</v>
      </c>
      <c r="AI142">
        <v>0.493480648025374</v>
      </c>
      <c r="AJ142">
        <v>0.48528370691373302</v>
      </c>
      <c r="AK142">
        <v>0.47609268273579902</v>
      </c>
      <c r="AL142" s="5">
        <v>0.46595211276172499</v>
      </c>
      <c r="AN142" s="13">
        <v>4200</v>
      </c>
      <c r="AO142">
        <v>0.58001600698148204</v>
      </c>
      <c r="AP142">
        <v>0.57952315577609004</v>
      </c>
      <c r="AQ142">
        <v>0.57791583289705795</v>
      </c>
      <c r="AR142">
        <v>0.57519720727102497</v>
      </c>
      <c r="AS142">
        <v>0.57137303431851305</v>
      </c>
      <c r="AT142">
        <v>0.56645198175487999</v>
      </c>
      <c r="AU142">
        <v>0.56044606746441805</v>
      </c>
      <c r="AV142">
        <v>0.55337119109935895</v>
      </c>
      <c r="AW142">
        <v>0.54524773521147096</v>
      </c>
      <c r="AX142">
        <v>0.53610120583272702</v>
      </c>
      <c r="AY142" s="5">
        <v>0.52596287682977605</v>
      </c>
      <c r="BA142" s="13">
        <v>4200</v>
      </c>
      <c r="BB142">
        <v>0.63651622276295305</v>
      </c>
      <c r="BC142">
        <v>0.63604790942559597</v>
      </c>
      <c r="BD142">
        <v>0.63451985092366203</v>
      </c>
      <c r="BE142">
        <v>0.63193267337604697</v>
      </c>
      <c r="BF142">
        <v>0.628287854489194</v>
      </c>
      <c r="BG142">
        <v>0.62358806104309406</v>
      </c>
      <c r="BH142">
        <v>0.61783761126824099</v>
      </c>
      <c r="BI142">
        <v>0.61104305091681899</v>
      </c>
      <c r="BJ142">
        <v>0.60321382718679895</v>
      </c>
      <c r="BK142">
        <v>0.59436303932508106</v>
      </c>
      <c r="BL142" s="5">
        <v>0.58450823891234904</v>
      </c>
      <c r="BN142" s="13">
        <v>4200</v>
      </c>
      <c r="BO142">
        <v>0.69846068512297399</v>
      </c>
      <c r="BP142">
        <v>0.69801500254770799</v>
      </c>
      <c r="BQ142">
        <v>0.69655333562184396</v>
      </c>
      <c r="BR142">
        <v>0.69407361680155399</v>
      </c>
      <c r="BS142">
        <v>0.69057281652249902</v>
      </c>
      <c r="BT142">
        <v>0.68604729316105595</v>
      </c>
      <c r="BU142">
        <v>0.68049328241216001</v>
      </c>
      <c r="BV142">
        <v>0.67390752300242096</v>
      </c>
      <c r="BW142">
        <v>0.666288011998866</v>
      </c>
      <c r="BX142">
        <v>0.65763487792172004</v>
      </c>
      <c r="BY142" s="5">
        <v>0.64795135358629596</v>
      </c>
      <c r="CA142" s="13">
        <v>4200</v>
      </c>
      <c r="CB142">
        <v>0.75982095854653298</v>
      </c>
      <c r="CC142">
        <v>0.75940758475580605</v>
      </c>
      <c r="CD142">
        <v>0.75803893168024405</v>
      </c>
      <c r="CE142">
        <v>0.75571032261933502</v>
      </c>
      <c r="CF142">
        <v>0.75241431799632297</v>
      </c>
      <c r="CG142">
        <v>0.74814101374905295</v>
      </c>
      <c r="CH142">
        <v>0.74287848297616399</v>
      </c>
      <c r="CI142">
        <v>0.73661337384146097</v>
      </c>
      <c r="CJ142">
        <v>0.72933167121636899</v>
      </c>
      <c r="CK142">
        <v>0.72101962246625595</v>
      </c>
      <c r="CL142" s="5">
        <v>0.71166482017774702</v>
      </c>
      <c r="CN142" s="13">
        <v>4200</v>
      </c>
      <c r="CO142">
        <v>0.81607003357875096</v>
      </c>
      <c r="CP142">
        <v>0.815698859394549</v>
      </c>
      <c r="CQ142">
        <v>0.81445509972661501</v>
      </c>
      <c r="CR142">
        <v>0.81233499351813299</v>
      </c>
      <c r="CS142">
        <v>0.80933071764230602</v>
      </c>
      <c r="CT142">
        <v>0.80542958520089603</v>
      </c>
      <c r="CU142">
        <v>0.80061414082913196</v>
      </c>
      <c r="CV142">
        <v>0.79486280591965897</v>
      </c>
      <c r="CW142">
        <v>0.78815078468970501</v>
      </c>
      <c r="CX142">
        <v>0.78045112005498196</v>
      </c>
      <c r="CY142" s="5">
        <v>0.77173588253500902</v>
      </c>
      <c r="DA142" s="13">
        <v>4200</v>
      </c>
      <c r="DB142">
        <v>0.82874199838512397</v>
      </c>
      <c r="DC142">
        <v>0.82839494376626799</v>
      </c>
      <c r="DD142">
        <v>0.82722139702287301</v>
      </c>
      <c r="DE142">
        <v>0.82521752784923796</v>
      </c>
      <c r="DF142">
        <v>0.82237533467441803</v>
      </c>
      <c r="DG142">
        <v>0.81868178609209397</v>
      </c>
      <c r="DH142">
        <v>0.81411885479299695</v>
      </c>
      <c r="DI142">
        <v>0.80866409191395505</v>
      </c>
      <c r="DJ142">
        <v>0.80229144932367802</v>
      </c>
      <c r="DK142">
        <v>0.79497223897422098</v>
      </c>
      <c r="DL142" s="5">
        <v>0.786676215215805</v>
      </c>
      <c r="DN142" s="13">
        <v>4200</v>
      </c>
      <c r="DO142">
        <v>0.83977590412175696</v>
      </c>
      <c r="DP142">
        <v>0.83945059729962401</v>
      </c>
      <c r="DQ142">
        <v>0.83834044381711503</v>
      </c>
      <c r="DR142">
        <v>0.83644161712273501</v>
      </c>
      <c r="DS142">
        <v>0.83374606711708998</v>
      </c>
      <c r="DT142">
        <v>0.830240612438498</v>
      </c>
      <c r="DU142">
        <v>0.82590692115001296</v>
      </c>
      <c r="DV142">
        <v>0.82072202307831299</v>
      </c>
      <c r="DW142">
        <v>0.81465905795575499</v>
      </c>
      <c r="DX142">
        <v>0.80768814813744205</v>
      </c>
      <c r="DY142" s="5">
        <v>0.79977738353001404</v>
      </c>
      <c r="EA142" s="13">
        <v>4200</v>
      </c>
      <c r="EB142">
        <v>0.84947008730648699</v>
      </c>
      <c r="EC142">
        <v>0.84916446089971898</v>
      </c>
      <c r="ED142">
        <v>0.84811173786662697</v>
      </c>
      <c r="EE142">
        <v>0.84630814619647499</v>
      </c>
      <c r="EF142">
        <v>0.84374567882625195</v>
      </c>
      <c r="EG142">
        <v>0.84041114333383105</v>
      </c>
      <c r="EH142">
        <v>0.83628609641943397</v>
      </c>
      <c r="EI142">
        <v>0.83134730209544505</v>
      </c>
      <c r="EJ142">
        <v>0.82556741446756299</v>
      </c>
      <c r="EK142">
        <v>0.818915773175518</v>
      </c>
      <c r="EL142" s="5">
        <v>0.81135930018804003</v>
      </c>
      <c r="EN142" s="13">
        <v>4200</v>
      </c>
      <c r="EO142">
        <v>0.85805458368517495</v>
      </c>
      <c r="EP142">
        <v>0.85776683253850206</v>
      </c>
      <c r="EQ142">
        <v>0.85676632080145299</v>
      </c>
      <c r="ER142">
        <v>0.85504936617371696</v>
      </c>
      <c r="ES142">
        <v>0.852608069072882</v>
      </c>
      <c r="ET142">
        <v>0.84942932528154802</v>
      </c>
      <c r="EU142">
        <v>0.84549472026975103</v>
      </c>
      <c r="EV142">
        <v>0.84078094010244198</v>
      </c>
      <c r="EW142">
        <v>0.83526039668528596</v>
      </c>
      <c r="EX142">
        <v>0.828901954490465</v>
      </c>
      <c r="EY142" s="5">
        <v>0.82167174802026799</v>
      </c>
    </row>
    <row r="143" spans="1:155" x14ac:dyDescent="0.25">
      <c r="A143" s="13">
        <v>5600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5">
        <v>0</v>
      </c>
      <c r="N143" s="13">
        <v>5600</v>
      </c>
      <c r="O143">
        <v>0.485746743652127</v>
      </c>
      <c r="P143">
        <v>0.48525457650447701</v>
      </c>
      <c r="Q143">
        <v>0.483637001768776</v>
      </c>
      <c r="R143">
        <v>0.48090133255319301</v>
      </c>
      <c r="S143">
        <v>0.47706023449600798</v>
      </c>
      <c r="T143">
        <v>0.47213192519205099</v>
      </c>
      <c r="U143">
        <v>0.46614042719662802</v>
      </c>
      <c r="V143">
        <v>0.459115850715067</v>
      </c>
      <c r="W143">
        <v>0.45109467653892099</v>
      </c>
      <c r="X143">
        <v>0.44212000544727698</v>
      </c>
      <c r="Y143" s="5">
        <v>0.43224173759318302</v>
      </c>
      <c r="AA143" s="13">
        <v>5600</v>
      </c>
      <c r="AB143">
        <v>0.54668636930070003</v>
      </c>
      <c r="AC143">
        <v>0.54619706566891002</v>
      </c>
      <c r="AD143">
        <v>0.54459035354456498</v>
      </c>
      <c r="AE143">
        <v>0.54187081635349799</v>
      </c>
      <c r="AF143">
        <v>0.53804657884835705</v>
      </c>
      <c r="AG143">
        <v>0.53312959218883205</v>
      </c>
      <c r="AH143">
        <v>0.52713601177651603</v>
      </c>
      <c r="AI143">
        <v>0.52008664728663301</v>
      </c>
      <c r="AJ143">
        <v>0.51200745852801299</v>
      </c>
      <c r="AK143">
        <v>0.50293006534317897</v>
      </c>
      <c r="AL143" s="5">
        <v>0.49289223511267199</v>
      </c>
      <c r="AN143" s="13">
        <v>5600</v>
      </c>
      <c r="AO143">
        <v>0.60532629707727403</v>
      </c>
      <c r="AP143">
        <v>0.60485357572603804</v>
      </c>
      <c r="AQ143">
        <v>0.60330259254394403</v>
      </c>
      <c r="AR143">
        <v>0.60067528475867504</v>
      </c>
      <c r="AS143">
        <v>0.59697533953534299</v>
      </c>
      <c r="AT143">
        <v>0.59220851671373098</v>
      </c>
      <c r="AU143">
        <v>0.58638308655485905</v>
      </c>
      <c r="AV143">
        <v>0.57951036794060096</v>
      </c>
      <c r="AW143">
        <v>0.57160534741353897</v>
      </c>
      <c r="AX143">
        <v>0.56268735406106696</v>
      </c>
      <c r="AY143" s="5">
        <v>0.552780759781896</v>
      </c>
      <c r="BA143" s="13">
        <v>5600</v>
      </c>
      <c r="BB143">
        <v>0.66041081628615705</v>
      </c>
      <c r="BC143">
        <v>0.65996722997685597</v>
      </c>
      <c r="BD143">
        <v>0.65851030214724704</v>
      </c>
      <c r="BE143">
        <v>0.65603965780964302</v>
      </c>
      <c r="BF143">
        <v>0.65255507881762298</v>
      </c>
      <c r="BG143">
        <v>0.64805682026973799</v>
      </c>
      <c r="BH143">
        <v>0.64254604693996298</v>
      </c>
      <c r="BI143">
        <v>0.636025382010866</v>
      </c>
      <c r="BJ143">
        <v>0.62849955671833502</v>
      </c>
      <c r="BK143">
        <v>0.61997614505812004</v>
      </c>
      <c r="BL143" s="5">
        <v>0.61046636255479003</v>
      </c>
      <c r="BN143" s="13">
        <v>5600</v>
      </c>
      <c r="BO143">
        <v>0.72060484277151104</v>
      </c>
      <c r="BP143">
        <v>0.720189027426135</v>
      </c>
      <c r="BQ143">
        <v>0.71881463677062296</v>
      </c>
      <c r="BR143">
        <v>0.71647884802020601</v>
      </c>
      <c r="BS143">
        <v>0.71317733372762804</v>
      </c>
      <c r="BT143">
        <v>0.70890457347825098</v>
      </c>
      <c r="BU143">
        <v>0.70365429213090802</v>
      </c>
      <c r="BV143">
        <v>0.69742002428623995</v>
      </c>
      <c r="BW143">
        <v>0.69019580221709698</v>
      </c>
      <c r="BX143">
        <v>0.68197696075014602</v>
      </c>
      <c r="BY143" s="5">
        <v>0.67276104758956801</v>
      </c>
      <c r="CA143" s="13">
        <v>5600</v>
      </c>
      <c r="CB143">
        <v>0.77963966452613198</v>
      </c>
      <c r="CC143">
        <v>0.77926054526730104</v>
      </c>
      <c r="CD143">
        <v>0.777993019123428</v>
      </c>
      <c r="CE143">
        <v>0.77583195809392502</v>
      </c>
      <c r="CF143">
        <v>0.77276912972520695</v>
      </c>
      <c r="CG143">
        <v>0.76879345196125304</v>
      </c>
      <c r="CH143">
        <v>0.76389136985085104</v>
      </c>
      <c r="CI143">
        <v>0.75804736672355999</v>
      </c>
      <c r="CJ143">
        <v>0.75124461955490496</v>
      </c>
      <c r="CK143">
        <v>0.743465803729212</v>
      </c>
      <c r="CL143" s="5">
        <v>0.73469404694435603</v>
      </c>
      <c r="CN143" s="13">
        <v>5600</v>
      </c>
      <c r="CO143">
        <v>0.83299442102919796</v>
      </c>
      <c r="CP143">
        <v>0.83266161772794201</v>
      </c>
      <c r="CQ143">
        <v>0.83153136692320795</v>
      </c>
      <c r="CR143">
        <v>0.82959824747756905</v>
      </c>
      <c r="CS143">
        <v>0.82685279087908703</v>
      </c>
      <c r="CT143">
        <v>0.82328112490779504</v>
      </c>
      <c r="CU143">
        <v>0.81886496562614597</v>
      </c>
      <c r="CV143">
        <v>0.81358195337074601</v>
      </c>
      <c r="CW143">
        <v>0.80740624908309599</v>
      </c>
      <c r="CX143">
        <v>0.80030932526160703</v>
      </c>
      <c r="CY143" s="5">
        <v>0.79226092246397095</v>
      </c>
      <c r="DA143" s="13">
        <v>5600</v>
      </c>
      <c r="DB143">
        <v>0.84470940567495501</v>
      </c>
      <c r="DC143">
        <v>0.84439979493665795</v>
      </c>
      <c r="DD143">
        <v>0.84333718422042603</v>
      </c>
      <c r="DE143">
        <v>0.84151616030849496</v>
      </c>
      <c r="DF143">
        <v>0.83892722762100802</v>
      </c>
      <c r="DG143">
        <v>0.83555640841313905</v>
      </c>
      <c r="DH143">
        <v>0.83138517992628302</v>
      </c>
      <c r="DI143">
        <v>0.82639074398498402</v>
      </c>
      <c r="DJ143">
        <v>0.820546544520245</v>
      </c>
      <c r="DK143">
        <v>0.81382296726494696</v>
      </c>
      <c r="DL143" s="5">
        <v>0.80618819381291795</v>
      </c>
      <c r="DN143" s="13">
        <v>5600</v>
      </c>
      <c r="DO143">
        <v>0.85488255498565202</v>
      </c>
      <c r="DP143">
        <v>0.85459371308585097</v>
      </c>
      <c r="DQ143">
        <v>0.85359174254847803</v>
      </c>
      <c r="DR143">
        <v>0.85187129363940794</v>
      </c>
      <c r="DS143">
        <v>0.84942294199420298</v>
      </c>
      <c r="DT143">
        <v>0.84623275184009294</v>
      </c>
      <c r="DU143">
        <v>0.84228216635856901</v>
      </c>
      <c r="DV143">
        <v>0.83754822027497899</v>
      </c>
      <c r="DW143">
        <v>0.83200398908642204</v>
      </c>
      <c r="DX143">
        <v>0.82561920872792205</v>
      </c>
      <c r="DY143" s="5">
        <v>0.81836103846059405</v>
      </c>
      <c r="EA143" s="13">
        <v>5600</v>
      </c>
      <c r="EB143">
        <v>0.86379946180121403</v>
      </c>
      <c r="EC143">
        <v>0.86352930473810097</v>
      </c>
      <c r="ED143">
        <v>0.86258194107299602</v>
      </c>
      <c r="EE143">
        <v>0.86095212155186795</v>
      </c>
      <c r="EF143">
        <v>0.85863055940321498</v>
      </c>
      <c r="EG143">
        <v>0.85560346198395298</v>
      </c>
      <c r="EH143">
        <v>0.85185238111768702</v>
      </c>
      <c r="EI143">
        <v>0.84735437667858904</v>
      </c>
      <c r="EJ143">
        <v>0.84208240665420897</v>
      </c>
      <c r="EK143">
        <v>0.83600587678405403</v>
      </c>
      <c r="EL143" s="5">
        <v>0.82909132268731001</v>
      </c>
      <c r="EN143" s="13">
        <v>5600</v>
      </c>
      <c r="EO143">
        <v>0.87167928717284304</v>
      </c>
      <c r="EP143">
        <v>0.87142601556438504</v>
      </c>
      <c r="EQ143">
        <v>0.870528039390432</v>
      </c>
      <c r="ER143">
        <v>0.86898023411734604</v>
      </c>
      <c r="ES143">
        <v>0.86677349489879696</v>
      </c>
      <c r="ET143">
        <v>0.86389424113768998</v>
      </c>
      <c r="EU143">
        <v>0.86032423247178502</v>
      </c>
      <c r="EV143">
        <v>0.85604069013472905</v>
      </c>
      <c r="EW143">
        <v>0.85101663570564301</v>
      </c>
      <c r="EX143">
        <v>0.84522137948620601</v>
      </c>
      <c r="EY143" s="5">
        <v>0.83862113123216497</v>
      </c>
    </row>
    <row r="144" spans="1:155" x14ac:dyDescent="0.25">
      <c r="A144" s="13">
        <v>7000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5">
        <v>0</v>
      </c>
      <c r="N144" s="13">
        <v>7000</v>
      </c>
      <c r="O144">
        <v>0.51257309381854199</v>
      </c>
      <c r="P144">
        <v>0.51209176571043602</v>
      </c>
      <c r="Q144">
        <v>0.51050065719355897</v>
      </c>
      <c r="R144">
        <v>0.50780571226363602</v>
      </c>
      <c r="S144">
        <v>0.50401732470909799</v>
      </c>
      <c r="T144">
        <v>0.49915056926322099</v>
      </c>
      <c r="U144">
        <v>0.49322550211055</v>
      </c>
      <c r="V144">
        <v>0.48626750922009299</v>
      </c>
      <c r="W144">
        <v>0.47830767551252501</v>
      </c>
      <c r="X144">
        <v>0.46938314319173902</v>
      </c>
      <c r="Y144" s="5">
        <v>0.45953742407350001</v>
      </c>
      <c r="AA144" s="13">
        <v>7000</v>
      </c>
      <c r="AB144">
        <v>0.57311958502867399</v>
      </c>
      <c r="AC144">
        <v>0.57264767898212898</v>
      </c>
      <c r="AD144">
        <v>0.57108820342507205</v>
      </c>
      <c r="AE144">
        <v>0.56844442934569706</v>
      </c>
      <c r="AF144">
        <v>0.56472228628083398</v>
      </c>
      <c r="AG144">
        <v>0.55993065614832704</v>
      </c>
      <c r="AH144">
        <v>0.55408176734690295</v>
      </c>
      <c r="AI144">
        <v>0.54719167205455299</v>
      </c>
      <c r="AJ144">
        <v>0.53928078441517202</v>
      </c>
      <c r="AK144">
        <v>0.530374452106671</v>
      </c>
      <c r="AL144" s="5">
        <v>0.52050352892511198</v>
      </c>
      <c r="AN144" s="13">
        <v>7000</v>
      </c>
      <c r="AO144">
        <v>0.63064541172581401</v>
      </c>
      <c r="AP144">
        <v>0.63019551731196199</v>
      </c>
      <c r="AQ144">
        <v>0.62870919771732903</v>
      </c>
      <c r="AR144">
        <v>0.62618725932306896</v>
      </c>
      <c r="AS144">
        <v>0.62263148217434205</v>
      </c>
      <c r="AT144">
        <v>0.61804493060010901</v>
      </c>
      <c r="AU144">
        <v>0.61243237793183603</v>
      </c>
      <c r="AV144">
        <v>0.60580083443715504</v>
      </c>
      <c r="AW144">
        <v>0.59816016340071898</v>
      </c>
      <c r="AX144">
        <v>0.58952376557902098</v>
      </c>
      <c r="AY144" s="5">
        <v>0.57990930717829903</v>
      </c>
      <c r="BA144" s="13">
        <v>7000</v>
      </c>
      <c r="BB144">
        <v>0.68403566518562697</v>
      </c>
      <c r="BC144">
        <v>0.68361878835987899</v>
      </c>
      <c r="BD144">
        <v>0.68223920116368897</v>
      </c>
      <c r="BE144">
        <v>0.67989565998185197</v>
      </c>
      <c r="BF144">
        <v>0.676586467316596</v>
      </c>
      <c r="BG144">
        <v>0.67230976121886199</v>
      </c>
      <c r="BH144">
        <v>0.66706391703794399</v>
      </c>
      <c r="BI144">
        <v>0.66084805682108905</v>
      </c>
      <c r="BJ144">
        <v>0.65366265896714204</v>
      </c>
      <c r="BK144">
        <v>0.64551025718958599</v>
      </c>
      <c r="BL144" s="5">
        <v>0.63639621349920295</v>
      </c>
      <c r="BN144" s="13">
        <v>7000</v>
      </c>
      <c r="BO144">
        <v>0.74219641645657897</v>
      </c>
      <c r="BP144">
        <v>0.74181163463840205</v>
      </c>
      <c r="BQ144">
        <v>0.74052831412064402</v>
      </c>
      <c r="BR144">
        <v>0.73834303804989498</v>
      </c>
      <c r="BS144">
        <v>0.73525044804530104</v>
      </c>
      <c r="BT144">
        <v>0.73124351511479302</v>
      </c>
      <c r="BU144">
        <v>0.72631392264951</v>
      </c>
      <c r="BV144">
        <v>0.72045256332335195</v>
      </c>
      <c r="BW144">
        <v>0.71365015029706302</v>
      </c>
      <c r="BX144">
        <v>0.70589794054775401</v>
      </c>
      <c r="BY144" s="5">
        <v>0.6971885643847</v>
      </c>
      <c r="CA144" s="13">
        <v>7000</v>
      </c>
      <c r="CB144">
        <v>0.79867288287148996</v>
      </c>
      <c r="CC144">
        <v>0.79832818682736495</v>
      </c>
      <c r="CD144">
        <v>0.79716261149719903</v>
      </c>
      <c r="CE144">
        <v>0.79517075641608603</v>
      </c>
      <c r="CF144">
        <v>0.79234389328339905</v>
      </c>
      <c r="CG144">
        <v>0.78867017645948601</v>
      </c>
      <c r="CH144">
        <v>0.784134954724513</v>
      </c>
      <c r="CI144">
        <v>0.77872119632106296</v>
      </c>
      <c r="CJ144">
        <v>0.77241003816384701</v>
      </c>
      <c r="CK144">
        <v>0.76518146751454696</v>
      </c>
      <c r="CL144" s="5">
        <v>0.75701514079606902</v>
      </c>
      <c r="CN144" s="13">
        <v>7000</v>
      </c>
      <c r="CO144">
        <v>0.84901298178232498</v>
      </c>
      <c r="CP144">
        <v>0.84871671923989001</v>
      </c>
      <c r="CQ144">
        <v>0.84769524750899505</v>
      </c>
      <c r="CR144">
        <v>0.84594259789491899</v>
      </c>
      <c r="CS144">
        <v>0.84344870545991002</v>
      </c>
      <c r="CT144">
        <v>0.84019924603938101</v>
      </c>
      <c r="CU144">
        <v>0.83617563889913704</v>
      </c>
      <c r="CV144">
        <v>0.83135525775394004</v>
      </c>
      <c r="CW144">
        <v>0.82571184002114995</v>
      </c>
      <c r="CX144">
        <v>0.81921607158874699</v>
      </c>
      <c r="CY144" s="5">
        <v>0.81183633252870602</v>
      </c>
      <c r="DA144" s="13">
        <v>7000</v>
      </c>
      <c r="DB144">
        <v>0.85978047596021301</v>
      </c>
      <c r="DC144">
        <v>0.85950625251523605</v>
      </c>
      <c r="DD144">
        <v>0.85854916526779101</v>
      </c>
      <c r="DE144">
        <v>0.85690332849742901</v>
      </c>
      <c r="DF144">
        <v>0.85455878459437296</v>
      </c>
      <c r="DG144">
        <v>0.851501306540699</v>
      </c>
      <c r="DH144">
        <v>0.84771235419462299</v>
      </c>
      <c r="DI144">
        <v>0.84316922716428599</v>
      </c>
      <c r="DJ144">
        <v>0.83784540377823402</v>
      </c>
      <c r="DK144">
        <v>0.83171104327249801</v>
      </c>
      <c r="DL144" s="5">
        <v>0.82473363711974701</v>
      </c>
      <c r="DN144" s="13">
        <v>7000</v>
      </c>
      <c r="DO144">
        <v>0.869107066892984</v>
      </c>
      <c r="DP144">
        <v>0.86885245675796996</v>
      </c>
      <c r="DQ144">
        <v>0.86795272269021095</v>
      </c>
      <c r="DR144">
        <v>0.86640209994345596</v>
      </c>
      <c r="DS144">
        <v>0.86419080626278699</v>
      </c>
      <c r="DT144">
        <v>0.861304815464212</v>
      </c>
      <c r="DU144">
        <v>0.857725774788892</v>
      </c>
      <c r="DV144">
        <v>0.85343110869373195</v>
      </c>
      <c r="DW144">
        <v>0.84839429801987398</v>
      </c>
      <c r="DX144">
        <v>0.84258531119636904</v>
      </c>
      <c r="DY144" s="5">
        <v>0.83597117342438598</v>
      </c>
      <c r="EA144" s="13">
        <v>7000</v>
      </c>
      <c r="EB144">
        <v>0.87726384771571897</v>
      </c>
      <c r="EC144">
        <v>0.87702678921356303</v>
      </c>
      <c r="ED144">
        <v>0.87617842093980902</v>
      </c>
      <c r="EE144">
        <v>0.87471312249080502</v>
      </c>
      <c r="EF144">
        <v>0.87262132975096895</v>
      </c>
      <c r="EG144">
        <v>0.86988928415753197</v>
      </c>
      <c r="EH144">
        <v>0.86649891722815597</v>
      </c>
      <c r="EI144">
        <v>0.86242791277541997</v>
      </c>
      <c r="EJ144">
        <v>0.85764993507654996</v>
      </c>
      <c r="EK144">
        <v>0.852134999013204</v>
      </c>
      <c r="EL144" s="5">
        <v>0.84584996783825595</v>
      </c>
      <c r="EN144" s="13">
        <v>7000</v>
      </c>
      <c r="EO144">
        <v>0.88445791971190202</v>
      </c>
      <c r="EP144">
        <v>0.88423664981797601</v>
      </c>
      <c r="EQ144">
        <v>0.88343451931626304</v>
      </c>
      <c r="ER144">
        <v>0.88204606575351097</v>
      </c>
      <c r="ES144">
        <v>0.88006196898702804</v>
      </c>
      <c r="ET144">
        <v>0.87746877988350702</v>
      </c>
      <c r="EU144">
        <v>0.87424877703638604</v>
      </c>
      <c r="EV144">
        <v>0.870379993624389</v>
      </c>
      <c r="EW144">
        <v>0.86583640195669098</v>
      </c>
      <c r="EX144">
        <v>0.86058823097766302</v>
      </c>
      <c r="EY144" s="5">
        <v>0.85460240190385695</v>
      </c>
    </row>
    <row r="145" spans="1:155" x14ac:dyDescent="0.25">
      <c r="A145" s="13">
        <v>8400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5">
        <v>0</v>
      </c>
      <c r="N145" s="13">
        <v>8400</v>
      </c>
      <c r="O145">
        <v>0.53995852645799203</v>
      </c>
      <c r="P145">
        <v>0.53949149472314994</v>
      </c>
      <c r="Q145">
        <v>0.53793735128890496</v>
      </c>
      <c r="R145">
        <v>0.53530068490753902</v>
      </c>
      <c r="S145">
        <v>0.53158963133802595</v>
      </c>
      <c r="T145">
        <v>0.52681612539837097</v>
      </c>
      <c r="U145">
        <v>0.52099623427629005</v>
      </c>
      <c r="V145">
        <v>0.51415055347100203</v>
      </c>
      <c r="W145">
        <v>0.50630464158876898</v>
      </c>
      <c r="X145">
        <v>0.497489465471809</v>
      </c>
      <c r="Y145" s="5">
        <v>0.487741823128991</v>
      </c>
      <c r="AA145" s="13">
        <v>8400</v>
      </c>
      <c r="AB145">
        <v>0.59975018230530897</v>
      </c>
      <c r="AC145">
        <v>0.59929877509953899</v>
      </c>
      <c r="AD145">
        <v>0.59779606200392499</v>
      </c>
      <c r="AE145">
        <v>0.59524407797240797</v>
      </c>
      <c r="AF145">
        <v>0.59164667643018098</v>
      </c>
      <c r="AG145">
        <v>0.58700982157890602</v>
      </c>
      <c r="AH145">
        <v>0.58134198435788698</v>
      </c>
      <c r="AI145">
        <v>0.57465462857835803</v>
      </c>
      <c r="AJ145">
        <v>0.566962769224017</v>
      </c>
      <c r="AK145">
        <v>0.55828558016081598</v>
      </c>
      <c r="AL145" s="5">
        <v>0.54864702372709095</v>
      </c>
      <c r="AN145" s="13">
        <v>8400</v>
      </c>
      <c r="AO145">
        <v>0.65583642087743399</v>
      </c>
      <c r="AP145">
        <v>0.65541181244427205</v>
      </c>
      <c r="AQ145">
        <v>0.65399780752119696</v>
      </c>
      <c r="AR145">
        <v>0.65159420284118696</v>
      </c>
      <c r="AS145">
        <v>0.64820106748921702</v>
      </c>
      <c r="AT145">
        <v>0.64381903370846405</v>
      </c>
      <c r="AU145">
        <v>0.63844969742884905</v>
      </c>
      <c r="AV145">
        <v>0.632096121016816</v>
      </c>
      <c r="AW145">
        <v>0.62476342746055102</v>
      </c>
      <c r="AX145">
        <v>0.61645947128549405</v>
      </c>
      <c r="AY145" s="5">
        <v>0.60719556701049804</v>
      </c>
      <c r="BA145" s="13">
        <v>8400</v>
      </c>
      <c r="BB145">
        <v>0.70726965998197799</v>
      </c>
      <c r="BC145">
        <v>0.70688115480371605</v>
      </c>
      <c r="BD145">
        <v>0.70558418491221897</v>
      </c>
      <c r="BE145">
        <v>0.70337678014413996</v>
      </c>
      <c r="BF145">
        <v>0.70025599747050704</v>
      </c>
      <c r="BG145">
        <v>0.69621817927673002</v>
      </c>
      <c r="BH145">
        <v>0.69125931402157004</v>
      </c>
      <c r="BI145">
        <v>0.68537549716012702</v>
      </c>
      <c r="BJ145">
        <v>0.67856348834605995</v>
      </c>
      <c r="BK145">
        <v>0.67082135826719702</v>
      </c>
      <c r="BL145" s="5">
        <v>0.66214921498758295</v>
      </c>
      <c r="BN145" s="13">
        <v>8400</v>
      </c>
      <c r="BO145">
        <v>0.76313660775426795</v>
      </c>
      <c r="BP145">
        <v>0.76278364181228198</v>
      </c>
      <c r="BQ145">
        <v>0.761594049477477</v>
      </c>
      <c r="BR145">
        <v>0.75956397868954095</v>
      </c>
      <c r="BS145">
        <v>0.75668730466877199</v>
      </c>
      <c r="BT145">
        <v>0.752955859459009</v>
      </c>
      <c r="BU145">
        <v>0.74835975824831902</v>
      </c>
      <c r="BV145">
        <v>0.74288782582074397</v>
      </c>
      <c r="BW145">
        <v>0.73652812588275396</v>
      </c>
      <c r="BX145">
        <v>0.72926859442257697</v>
      </c>
      <c r="BY145" s="5">
        <v>0.72109777562660904</v>
      </c>
      <c r="CA145" s="13">
        <v>8400</v>
      </c>
      <c r="CB145">
        <v>0.81685360121801498</v>
      </c>
      <c r="CC145">
        <v>0.81654310767175298</v>
      </c>
      <c r="CD145">
        <v>0.81547914247874498</v>
      </c>
      <c r="CE145">
        <v>0.81365619428724401</v>
      </c>
      <c r="CF145">
        <v>0.81106530935487997</v>
      </c>
      <c r="CG145">
        <v>0.80769425939856998</v>
      </c>
      <c r="CH145">
        <v>0.80352779134625696</v>
      </c>
      <c r="CI145">
        <v>0.79854797019202395</v>
      </c>
      <c r="CJ145">
        <v>0.79273462615109902</v>
      </c>
      <c r="CK145">
        <v>0.78606591611912602</v>
      </c>
      <c r="CL145" s="5">
        <v>0.77851900729687495</v>
      </c>
      <c r="CN145" s="13">
        <v>8400</v>
      </c>
      <c r="CO145">
        <v>0.86408799888397003</v>
      </c>
      <c r="CP145">
        <v>0.86382669629977005</v>
      </c>
      <c r="CQ145">
        <v>0.86290970126413502</v>
      </c>
      <c r="CR145">
        <v>0.86133095133056303</v>
      </c>
      <c r="CS145">
        <v>0.85908033385299998</v>
      </c>
      <c r="CT145">
        <v>0.85614360361552699</v>
      </c>
      <c r="CU145">
        <v>0.85250239016754203</v>
      </c>
      <c r="CV145">
        <v>0.84813433580888098</v>
      </c>
      <c r="CW145">
        <v>0.84301337681036703</v>
      </c>
      <c r="CX145">
        <v>0.83711016707068298</v>
      </c>
      <c r="CY145" s="5">
        <v>0.83039264236613097</v>
      </c>
      <c r="DA145" s="13">
        <v>8400</v>
      </c>
      <c r="DB145">
        <v>0.87392646427589604</v>
      </c>
      <c r="DC145">
        <v>0.87368587454538205</v>
      </c>
      <c r="DD145">
        <v>0.87282947959928703</v>
      </c>
      <c r="DE145">
        <v>0.87135136162734295</v>
      </c>
      <c r="DF145">
        <v>0.86924162406637695</v>
      </c>
      <c r="DG145">
        <v>0.86648628162694596</v>
      </c>
      <c r="DH145">
        <v>0.863067229414066</v>
      </c>
      <c r="DI145">
        <v>0.85896233188633997</v>
      </c>
      <c r="DJ145">
        <v>0.85414564379404101</v>
      </c>
      <c r="DK145">
        <v>0.84858776189526997</v>
      </c>
      <c r="DL145" s="5">
        <v>0.84225630554062003</v>
      </c>
      <c r="DN145" s="13">
        <v>8400</v>
      </c>
      <c r="DO145">
        <v>0.88242801221050304</v>
      </c>
      <c r="DP145">
        <v>0.88220575133573198</v>
      </c>
      <c r="DQ145">
        <v>0.88140302567016804</v>
      </c>
      <c r="DR145">
        <v>0.880014084211442</v>
      </c>
      <c r="DS145">
        <v>0.87802928746336795</v>
      </c>
      <c r="DT145">
        <v>0.87543497473068599</v>
      </c>
      <c r="DU145">
        <v>0.87221340166384498</v>
      </c>
      <c r="DV145">
        <v>0.86834278849729496</v>
      </c>
      <c r="DW145">
        <v>0.86379749055833899</v>
      </c>
      <c r="DX145">
        <v>0.85854828925748405</v>
      </c>
      <c r="DY145" s="5">
        <v>0.85256280128066297</v>
      </c>
      <c r="EA145" s="13">
        <v>8400</v>
      </c>
      <c r="EB145">
        <v>0.88984780988998502</v>
      </c>
      <c r="EC145">
        <v>0.88964187195405497</v>
      </c>
      <c r="ED145">
        <v>0.88888697490087798</v>
      </c>
      <c r="EE145">
        <v>0.88757754587113802</v>
      </c>
      <c r="EF145">
        <v>0.88570422457043796</v>
      </c>
      <c r="EG145">
        <v>0.88325371172121403</v>
      </c>
      <c r="EH145">
        <v>0.88020868036152899</v>
      </c>
      <c r="EI145">
        <v>0.87654779008425898</v>
      </c>
      <c r="EJ145">
        <v>0.87224581517710498</v>
      </c>
      <c r="EK145">
        <v>0.86727388418985196</v>
      </c>
      <c r="EL145" s="5">
        <v>0.86159982809899305</v>
      </c>
      <c r="EN145" s="13">
        <v>8400</v>
      </c>
      <c r="EO145">
        <v>0.89637997291915605</v>
      </c>
      <c r="EP145">
        <v>0.89618865692757099</v>
      </c>
      <c r="EQ145">
        <v>0.89547662940058004</v>
      </c>
      <c r="ER145">
        <v>0.89423850001576899</v>
      </c>
      <c r="ES145">
        <v>0.892465197632761</v>
      </c>
      <c r="ET145">
        <v>0.89014380302795404</v>
      </c>
      <c r="EU145">
        <v>0.88725743825070102</v>
      </c>
      <c r="EV145">
        <v>0.88378525232621297</v>
      </c>
      <c r="EW145">
        <v>0.87970251363531304</v>
      </c>
      <c r="EX145">
        <v>0.87498080577239201</v>
      </c>
      <c r="EY145" s="5">
        <v>0.86958832340122105</v>
      </c>
    </row>
    <row r="146" spans="1:155" x14ac:dyDescent="0.25">
      <c r="A146" s="13">
        <v>9800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5">
        <v>0</v>
      </c>
      <c r="N146" s="13">
        <v>9800</v>
      </c>
      <c r="O146">
        <v>0.56776086878101295</v>
      </c>
      <c r="P146">
        <v>0.56731158115126101</v>
      </c>
      <c r="Q146">
        <v>0.56580493886442496</v>
      </c>
      <c r="R146">
        <v>0.56324422110205297</v>
      </c>
      <c r="S146">
        <v>0.55963537251874396</v>
      </c>
      <c r="T146">
        <v>0.55498726526127695</v>
      </c>
      <c r="U146">
        <v>0.54931205000782002</v>
      </c>
      <c r="V146">
        <v>0.54262558063048505</v>
      </c>
      <c r="W146">
        <v>0.53494789244734597</v>
      </c>
      <c r="X146">
        <v>0.52630370947571303</v>
      </c>
      <c r="Y146" s="5">
        <v>0.51672295187557504</v>
      </c>
      <c r="AA146" s="13">
        <v>9800</v>
      </c>
      <c r="AB146">
        <v>0.62642794091991505</v>
      </c>
      <c r="AC146">
        <v>0.62599995250037999</v>
      </c>
      <c r="AD146">
        <v>0.62456303831101401</v>
      </c>
      <c r="AE146">
        <v>0.62211809999658496</v>
      </c>
      <c r="AF146">
        <v>0.61866707873027005</v>
      </c>
      <c r="AG146">
        <v>0.61421323669893302</v>
      </c>
      <c r="AH146">
        <v>0.60876154169910002</v>
      </c>
      <c r="AI146">
        <v>0.60231914484109506</v>
      </c>
      <c r="AJ146">
        <v>0.594895937641443</v>
      </c>
      <c r="AK146">
        <v>0.58650517065110297</v>
      </c>
      <c r="AL146" s="5">
        <v>0.57716411134151202</v>
      </c>
      <c r="AN146" s="13">
        <v>9800</v>
      </c>
      <c r="AO146">
        <v>0.68075868435875897</v>
      </c>
      <c r="AP146">
        <v>0.68036151826553604</v>
      </c>
      <c r="AQ146">
        <v>0.67902661016398302</v>
      </c>
      <c r="AR146">
        <v>0.67675288441961101</v>
      </c>
      <c r="AS146">
        <v>0.67353892343167898</v>
      </c>
      <c r="AT146">
        <v>0.66938323257074395</v>
      </c>
      <c r="AU146">
        <v>0.66428460753287299</v>
      </c>
      <c r="AV146">
        <v>0.65824259957039899</v>
      </c>
      <c r="AW146">
        <v>0.65125807164388705</v>
      </c>
      <c r="AX146">
        <v>0.64333383545029499</v>
      </c>
      <c r="AY146" s="5">
        <v>0.63447535552572998</v>
      </c>
      <c r="BA146" s="13">
        <v>9800</v>
      </c>
      <c r="BB146">
        <v>0.72999394176902199</v>
      </c>
      <c r="BC146">
        <v>0.72963511093046096</v>
      </c>
      <c r="BD146">
        <v>0.72842498093642905</v>
      </c>
      <c r="BE146">
        <v>0.72636100188859398</v>
      </c>
      <c r="BF146">
        <v>0.72343922826804596</v>
      </c>
      <c r="BG146">
        <v>0.71965454362815595</v>
      </c>
      <c r="BH146">
        <v>0.71500097616853098</v>
      </c>
      <c r="BI146">
        <v>0.70947210508626601</v>
      </c>
      <c r="BJ146">
        <v>0.70306155647298996</v>
      </c>
      <c r="BK146">
        <v>0.69576358568080099</v>
      </c>
      <c r="BL146" s="5">
        <v>0.68757374045519304</v>
      </c>
      <c r="BN146" s="13">
        <v>9800</v>
      </c>
      <c r="BO146">
        <v>0.783334158850439</v>
      </c>
      <c r="BP146">
        <v>0.78301339636103895</v>
      </c>
      <c r="BQ146">
        <v>0.78191901820499299</v>
      </c>
      <c r="BR146">
        <v>0.780046888957039</v>
      </c>
      <c r="BS146">
        <v>0.77739037153485602</v>
      </c>
      <c r="BT146">
        <v>0.77394051646045803</v>
      </c>
      <c r="BU146">
        <v>0.76968633248584895</v>
      </c>
      <c r="BV146">
        <v>0.76461514288769705</v>
      </c>
      <c r="BW146">
        <v>0.75871303174339599</v>
      </c>
      <c r="BX146">
        <v>0.75196538371592903</v>
      </c>
      <c r="BY146" s="5">
        <v>0.74435751920781601</v>
      </c>
      <c r="CA146" s="13">
        <v>9800</v>
      </c>
      <c r="CB146">
        <v>0.83412562880683505</v>
      </c>
      <c r="CC146">
        <v>0.83384874535630304</v>
      </c>
      <c r="CD146">
        <v>0.83288493504994998</v>
      </c>
      <c r="CE146">
        <v>0.83122871754065897</v>
      </c>
      <c r="CF146">
        <v>0.82887115269279898</v>
      </c>
      <c r="CG146">
        <v>0.82579996924447496</v>
      </c>
      <c r="CH146">
        <v>0.82199975767058497</v>
      </c>
      <c r="CI146">
        <v>0.81745223742289996</v>
      </c>
      <c r="CJ146">
        <v>0.81213660940544796</v>
      </c>
      <c r="CK146">
        <v>0.806030004307557</v>
      </c>
      <c r="CL146" s="5">
        <v>0.79910803639327699</v>
      </c>
      <c r="CN146" s="13">
        <v>9800</v>
      </c>
      <c r="CO146">
        <v>0.87819688980420696</v>
      </c>
      <c r="CP146">
        <v>0.87796887653323197</v>
      </c>
      <c r="CQ146">
        <v>0.87715169785190195</v>
      </c>
      <c r="CR146">
        <v>0.87573944354889299</v>
      </c>
      <c r="CS146">
        <v>0.87372229197162699</v>
      </c>
      <c r="CT146">
        <v>0.87108645976375998</v>
      </c>
      <c r="CU146">
        <v>0.86781420285427802</v>
      </c>
      <c r="CV146">
        <v>0.86388390093201095</v>
      </c>
      <c r="CW146">
        <v>0.85927024327120705</v>
      </c>
      <c r="CX146">
        <v>0.85394452447813196</v>
      </c>
      <c r="CY146" s="5">
        <v>0.84787505580086497</v>
      </c>
      <c r="DA146" s="13">
        <v>9800</v>
      </c>
      <c r="DB146">
        <v>0.887132948107065</v>
      </c>
      <c r="DC146">
        <v>0.88692419539539102</v>
      </c>
      <c r="DD146">
        <v>0.88616344142050696</v>
      </c>
      <c r="DE146">
        <v>0.88484496669121204</v>
      </c>
      <c r="DF146">
        <v>0.88295924715306595</v>
      </c>
      <c r="DG146">
        <v>0.880492882144852</v>
      </c>
      <c r="DH146">
        <v>0.87742856468310104</v>
      </c>
      <c r="DI146">
        <v>0.87374512589370801</v>
      </c>
      <c r="DJ146">
        <v>0.86941767086600896</v>
      </c>
      <c r="DK146">
        <v>0.86441781387930805</v>
      </c>
      <c r="DL146" s="5">
        <v>0.85871401817794502</v>
      </c>
      <c r="DN146" s="13">
        <v>9800</v>
      </c>
      <c r="DO146">
        <v>0.89483750399011497</v>
      </c>
      <c r="DP146">
        <v>0.89464570735625404</v>
      </c>
      <c r="DQ146">
        <v>0.89393466183345904</v>
      </c>
      <c r="DR146">
        <v>0.892698847362282</v>
      </c>
      <c r="DS146">
        <v>0.89092905545642698</v>
      </c>
      <c r="DT146">
        <v>0.888612299508315</v>
      </c>
      <c r="DU146">
        <v>0.88573176010174703</v>
      </c>
      <c r="DV146">
        <v>0.88226679670913999</v>
      </c>
      <c r="DW146">
        <v>0.87819304241859597</v>
      </c>
      <c r="DX146">
        <v>0.87348258893784003</v>
      </c>
      <c r="DY146" s="5">
        <v>0.86810426642324501</v>
      </c>
      <c r="EA146" s="13">
        <v>9800</v>
      </c>
      <c r="EB146">
        <v>0.90154872146950205</v>
      </c>
      <c r="EC146">
        <v>0.901371958819143</v>
      </c>
      <c r="ED146">
        <v>0.90070501288189397</v>
      </c>
      <c r="EE146">
        <v>0.89954256435706603</v>
      </c>
      <c r="EF146">
        <v>0.89787572527361303</v>
      </c>
      <c r="EG146">
        <v>0.89569193488320997</v>
      </c>
      <c r="EH146">
        <v>0.89297488451766505</v>
      </c>
      <c r="EI146">
        <v>0.889704502348594</v>
      </c>
      <c r="EJ146">
        <v>0.88585701406442197</v>
      </c>
      <c r="EK146">
        <v>0.88140508598393297</v>
      </c>
      <c r="EL146" s="5">
        <v>0.87631805444871103</v>
      </c>
      <c r="EN146" s="13">
        <v>9800</v>
      </c>
      <c r="EO146">
        <v>0.90744707136037195</v>
      </c>
      <c r="EP146">
        <v>0.90728372475428098</v>
      </c>
      <c r="EQ146">
        <v>0.90665615219175699</v>
      </c>
      <c r="ER146">
        <v>0.90555923202469901</v>
      </c>
      <c r="ES146">
        <v>0.90398439381072704</v>
      </c>
      <c r="ET146">
        <v>0.90191950235595097</v>
      </c>
      <c r="EU146">
        <v>0.89934876570514299</v>
      </c>
      <c r="EV146">
        <v>0.89625269759488801</v>
      </c>
      <c r="EW146">
        <v>0.89260814977633296</v>
      </c>
      <c r="EX146">
        <v>0.88838842000734297</v>
      </c>
      <c r="EY146" s="5">
        <v>0.88356343882362898</v>
      </c>
    </row>
    <row r="147" spans="1:155" x14ac:dyDescent="0.25">
      <c r="A147" s="13">
        <v>11200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5">
        <v>0</v>
      </c>
      <c r="N147" s="13">
        <v>11200</v>
      </c>
      <c r="O147">
        <v>0.59582088679372602</v>
      </c>
      <c r="P147">
        <v>0.59539268946875401</v>
      </c>
      <c r="Q147">
        <v>0.59394384844057801</v>
      </c>
      <c r="R147">
        <v>0.59147641038698695</v>
      </c>
      <c r="S147">
        <v>0.58799424863934202</v>
      </c>
      <c r="T147">
        <v>0.58350332469770305</v>
      </c>
      <c r="U147">
        <v>0.57801204234063597</v>
      </c>
      <c r="V147">
        <v>0.57153168227515205</v>
      </c>
      <c r="W147">
        <v>0.56407690129559296</v>
      </c>
      <c r="X147">
        <v>0.55566627577423799</v>
      </c>
      <c r="Y147" s="5">
        <v>0.54632286516142903</v>
      </c>
      <c r="AA147" s="13">
        <v>11200</v>
      </c>
      <c r="AB147">
        <v>0.65299411188038703</v>
      </c>
      <c r="AC147">
        <v>0.65259219885202102</v>
      </c>
      <c r="AD147">
        <v>0.65122938339210501</v>
      </c>
      <c r="AE147">
        <v>0.64890555934816596</v>
      </c>
      <c r="AF147">
        <v>0.64562095867503599</v>
      </c>
      <c r="AG147">
        <v>0.64137641422313696</v>
      </c>
      <c r="AH147">
        <v>0.63617372155466401</v>
      </c>
      <c r="AI147">
        <v>0.630016092982146</v>
      </c>
      <c r="AJ147">
        <v>0.62290869414119099</v>
      </c>
      <c r="AK147">
        <v>0.61485925000199404</v>
      </c>
      <c r="AL147" s="5">
        <v>0.60587870334530303</v>
      </c>
      <c r="AN147" s="13">
        <v>11200</v>
      </c>
      <c r="AO147">
        <v>0.70527069608043902</v>
      </c>
      <c r="AP147">
        <v>0.70490276822475795</v>
      </c>
      <c r="AQ147">
        <v>0.70365269367154704</v>
      </c>
      <c r="AR147">
        <v>0.70151867267883505</v>
      </c>
      <c r="AS147">
        <v>0.69849804495798595</v>
      </c>
      <c r="AT147">
        <v>0.69458752449842898</v>
      </c>
      <c r="AU147">
        <v>0.68978352722835101</v>
      </c>
      <c r="AV147">
        <v>0.68408258942342903</v>
      </c>
      <c r="AW147">
        <v>0.67748187315249397</v>
      </c>
      <c r="AX147">
        <v>0.66997975277098598</v>
      </c>
      <c r="AY147" s="5">
        <v>0.66157647350455495</v>
      </c>
      <c r="BA147" s="13">
        <v>11200</v>
      </c>
      <c r="BB147">
        <v>0.75209429187090104</v>
      </c>
      <c r="BC147">
        <v>0.75176604957316195</v>
      </c>
      <c r="BD147">
        <v>0.75064583722428402</v>
      </c>
      <c r="BE147">
        <v>0.74873067173958796</v>
      </c>
      <c r="BF147">
        <v>0.74601584898154605</v>
      </c>
      <c r="BG147">
        <v>0.74249513409823698</v>
      </c>
      <c r="BH147">
        <v>0.73816103037175895</v>
      </c>
      <c r="BI147">
        <v>0.73300512794399098</v>
      </c>
      <c r="BJ147">
        <v>0.72701853326543897</v>
      </c>
      <c r="BK147">
        <v>0.72019237897370603</v>
      </c>
      <c r="BL147" s="5">
        <v>0.71251841207408095</v>
      </c>
      <c r="BN147" s="13">
        <v>11200</v>
      </c>
      <c r="BO147">
        <v>0.80270701422449497</v>
      </c>
      <c r="BP147">
        <v>0.80241844862245504</v>
      </c>
      <c r="BQ147">
        <v>0.80141959669940499</v>
      </c>
      <c r="BR147">
        <v>0.79970618029985197</v>
      </c>
      <c r="BS147">
        <v>0.79727128649902701</v>
      </c>
      <c r="BT147">
        <v>0.79410551906126403</v>
      </c>
      <c r="BU147">
        <v>0.79019721636987605</v>
      </c>
      <c r="BV147">
        <v>0.78553274058615696</v>
      </c>
      <c r="BW147">
        <v>0.78009684323264294</v>
      </c>
      <c r="BX147">
        <v>0.77387311221598598</v>
      </c>
      <c r="BY147" s="5">
        <v>0.76684450441895402</v>
      </c>
      <c r="CA147" s="13">
        <v>11200</v>
      </c>
      <c r="CB147">
        <v>0.85044424507846506</v>
      </c>
      <c r="CC147">
        <v>0.85020003513042197</v>
      </c>
      <c r="CD147">
        <v>0.84933388941870902</v>
      </c>
      <c r="CE147">
        <v>0.84784047905779902</v>
      </c>
      <c r="CF147">
        <v>0.84571108177380205</v>
      </c>
      <c r="CG147">
        <v>0.84293367595496305</v>
      </c>
      <c r="CH147">
        <v>0.83949308319455396</v>
      </c>
      <c r="CI147">
        <v>0.83537116833025804</v>
      </c>
      <c r="CJ147">
        <v>0.830547107033072</v>
      </c>
      <c r="CK147">
        <v>0.82499773137112298</v>
      </c>
      <c r="CL147" s="5">
        <v>0.81869796353987501</v>
      </c>
      <c r="CN147" s="13">
        <v>11200</v>
      </c>
      <c r="CO147">
        <v>0.89132938414908802</v>
      </c>
      <c r="CP147">
        <v>0.89113283533071597</v>
      </c>
      <c r="CQ147">
        <v>0.89041031133646398</v>
      </c>
      <c r="CR147">
        <v>0.88915620522972705</v>
      </c>
      <c r="CS147">
        <v>0.88736121014124603</v>
      </c>
      <c r="CT147">
        <v>0.88501227999573795</v>
      </c>
      <c r="CU147">
        <v>0.882092618903496</v>
      </c>
      <c r="CV147">
        <v>0.87858172343218699</v>
      </c>
      <c r="CW147">
        <v>0.87445549500398401</v>
      </c>
      <c r="CX147">
        <v>0.86968643404455903</v>
      </c>
      <c r="CY147" s="5">
        <v>0.86424392496509495</v>
      </c>
      <c r="DA147" s="13">
        <v>11200</v>
      </c>
      <c r="DB147">
        <v>0.89939681376830705</v>
      </c>
      <c r="DC147">
        <v>0.89921799062838104</v>
      </c>
      <c r="DD147">
        <v>0.89854745430821203</v>
      </c>
      <c r="DE147">
        <v>0.89737981950962897</v>
      </c>
      <c r="DF147">
        <v>0.89570613245898001</v>
      </c>
      <c r="DG147">
        <v>0.89351381483720704</v>
      </c>
      <c r="DH147">
        <v>0.89078662918924201</v>
      </c>
      <c r="DI147">
        <v>0.88750468950699002</v>
      </c>
      <c r="DJ147">
        <v>0.88364453355426698</v>
      </c>
      <c r="DK147">
        <v>0.87917926780829603</v>
      </c>
      <c r="DL147" s="5">
        <v>0.87407879338667804</v>
      </c>
      <c r="DN147" s="13">
        <v>11200</v>
      </c>
      <c r="DO147">
        <v>0.90633804487955705</v>
      </c>
      <c r="DP147">
        <v>0.90617475367440803</v>
      </c>
      <c r="DQ147">
        <v>0.90554979822384296</v>
      </c>
      <c r="DR147">
        <v>0.90445801269612003</v>
      </c>
      <c r="DS147">
        <v>0.90289079569847397</v>
      </c>
      <c r="DT147">
        <v>0.90083604082092095</v>
      </c>
      <c r="DU147">
        <v>0.89827808285722599</v>
      </c>
      <c r="DV147">
        <v>0.89519768289874302</v>
      </c>
      <c r="DW147">
        <v>0.89157206821146195</v>
      </c>
      <c r="DX147">
        <v>0.88737503701446596</v>
      </c>
      <c r="DY147" s="5">
        <v>0.88257713576302399</v>
      </c>
      <c r="EA147" s="13">
        <v>11200</v>
      </c>
      <c r="EB147">
        <v>0.91237351410346401</v>
      </c>
      <c r="EC147">
        <v>0.91222393913070898</v>
      </c>
      <c r="ED147">
        <v>0.91163925633689102</v>
      </c>
      <c r="EE147">
        <v>0.91061451279613803</v>
      </c>
      <c r="EF147">
        <v>0.90914145083567099</v>
      </c>
      <c r="EG147">
        <v>0.90720842782270605</v>
      </c>
      <c r="EH147">
        <v>0.90480034690905498</v>
      </c>
      <c r="EI147">
        <v>0.90189862146471</v>
      </c>
      <c r="EJ147">
        <v>0.89848118849048297</v>
      </c>
      <c r="EK147">
        <v>0.89452258039832</v>
      </c>
      <c r="EL147" s="5">
        <v>0.88999406199336895</v>
      </c>
      <c r="EN147" s="13">
        <v>11200</v>
      </c>
      <c r="EO147">
        <v>0.91766965209264895</v>
      </c>
      <c r="EP147">
        <v>0.91753227488052203</v>
      </c>
      <c r="EQ147">
        <v>0.91698342168406799</v>
      </c>
      <c r="ER147">
        <v>0.91601834361963297</v>
      </c>
      <c r="ES147">
        <v>0.91462911376201395</v>
      </c>
      <c r="ET147">
        <v>0.91280453822405005</v>
      </c>
      <c r="EU147">
        <v>0.91053007432926303</v>
      </c>
      <c r="EV147">
        <v>0.90778777818273004</v>
      </c>
      <c r="EW147">
        <v>0.90455629635560098</v>
      </c>
      <c r="EX147">
        <v>0.90081091038452998</v>
      </c>
      <c r="EY147" s="5">
        <v>0.89652364017491903</v>
      </c>
    </row>
    <row r="148" spans="1:155" x14ac:dyDescent="0.25">
      <c r="A148" s="13">
        <v>12600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5">
        <v>0</v>
      </c>
      <c r="N148" s="13">
        <v>12600</v>
      </c>
      <c r="O148">
        <v>0.62396471992201896</v>
      </c>
      <c r="P148">
        <v>0.62356075981367498</v>
      </c>
      <c r="Q148">
        <v>0.62217949187092503</v>
      </c>
      <c r="R148">
        <v>0.61982183652631495</v>
      </c>
      <c r="S148">
        <v>0.61648976517023002</v>
      </c>
      <c r="T148">
        <v>0.61218655170983005</v>
      </c>
      <c r="U148">
        <v>0.60691711630490597</v>
      </c>
      <c r="V148">
        <v>0.60068845246903801</v>
      </c>
      <c r="W148">
        <v>0.59351012549572202</v>
      </c>
      <c r="X148">
        <v>0.58539482659714004</v>
      </c>
      <c r="Y148" s="5">
        <v>0.57635896332631797</v>
      </c>
      <c r="AA148" s="13">
        <v>12600</v>
      </c>
      <c r="AB148">
        <v>0.67928460922914502</v>
      </c>
      <c r="AC148">
        <v>0.67891108672768297</v>
      </c>
      <c r="AD148">
        <v>0.67762969632334003</v>
      </c>
      <c r="AE148">
        <v>0.67543946750860495</v>
      </c>
      <c r="AF148">
        <v>0.67233915736572503</v>
      </c>
      <c r="AG148">
        <v>0.66832748852322099</v>
      </c>
      <c r="AH148">
        <v>0.66340347909313002</v>
      </c>
      <c r="AI148">
        <v>0.65756686055991898</v>
      </c>
      <c r="AJ148">
        <v>0.65081857751390804</v>
      </c>
      <c r="AK148">
        <v>0.64316136048064199</v>
      </c>
      <c r="AL148" s="5">
        <v>0.634600359893155</v>
      </c>
      <c r="AN148" s="13">
        <v>12600</v>
      </c>
      <c r="AO148">
        <v>0.72923311378629496</v>
      </c>
      <c r="AP148">
        <v>0.72889581178030505</v>
      </c>
      <c r="AQ148">
        <v>0.72773511461127005</v>
      </c>
      <c r="AR148">
        <v>0.72574865203168604</v>
      </c>
      <c r="AS148">
        <v>0.72293277541393497</v>
      </c>
      <c r="AT148">
        <v>0.71928276007192604</v>
      </c>
      <c r="AU148">
        <v>0.71479308928406604</v>
      </c>
      <c r="AV148">
        <v>0.70945781983435396</v>
      </c>
      <c r="AW148">
        <v>0.70327102794448704</v>
      </c>
      <c r="AX148">
        <v>0.69622733293313899</v>
      </c>
      <c r="AY148" s="5">
        <v>0.68832249374855503</v>
      </c>
      <c r="BA148" s="13">
        <v>12600</v>
      </c>
      <c r="BB148">
        <v>0.77346344753122898</v>
      </c>
      <c r="BC148">
        <v>0.77316630208344606</v>
      </c>
      <c r="BD148">
        <v>0.77213788406660999</v>
      </c>
      <c r="BE148">
        <v>0.77037491866095298</v>
      </c>
      <c r="BF148">
        <v>0.76787217963052601</v>
      </c>
      <c r="BG148">
        <v>0.76462264603899899</v>
      </c>
      <c r="BH148">
        <v>0.76061772488283497</v>
      </c>
      <c r="BI148">
        <v>0.75584754197936999</v>
      </c>
      <c r="BJ148">
        <v>0.75030130338817302</v>
      </c>
      <c r="BK148">
        <v>0.74396772907903597</v>
      </c>
      <c r="BL148" s="5">
        <v>0.73683555940978596</v>
      </c>
      <c r="BN148" s="13">
        <v>12600</v>
      </c>
      <c r="BO148">
        <v>0.82118372023358699</v>
      </c>
      <c r="BP148">
        <v>0.82092696269588805</v>
      </c>
      <c r="BQ148">
        <v>0.82002280709876296</v>
      </c>
      <c r="BR148">
        <v>0.81846695853182505</v>
      </c>
      <c r="BS148">
        <v>0.81625244105372896</v>
      </c>
      <c r="BT148">
        <v>0.813369714872335</v>
      </c>
      <c r="BU148">
        <v>0.80980684614061904</v>
      </c>
      <c r="BV148">
        <v>0.805549734176497</v>
      </c>
      <c r="BW148">
        <v>0.80058240161719596</v>
      </c>
      <c r="BX148">
        <v>0.79488735326086901</v>
      </c>
      <c r="BY148" s="5">
        <v>0.78844600905144402</v>
      </c>
      <c r="CA148" s="13">
        <v>12600</v>
      </c>
      <c r="CB148">
        <v>0.86577653202757698</v>
      </c>
      <c r="CC148">
        <v>0.86556375037336597</v>
      </c>
      <c r="CD148">
        <v>0.864791848041777</v>
      </c>
      <c r="CE148">
        <v>0.86345574573081896</v>
      </c>
      <c r="CF148">
        <v>0.86154710657559597</v>
      </c>
      <c r="CG148">
        <v>0.859054400750622</v>
      </c>
      <c r="CH148">
        <v>0.855963005053476</v>
      </c>
      <c r="CI148">
        <v>0.85225534522827096</v>
      </c>
      <c r="CJ148">
        <v>0.84791108997862996</v>
      </c>
      <c r="CK148">
        <v>0.84290740633358296</v>
      </c>
      <c r="CL148" s="5">
        <v>0.83721928630493203</v>
      </c>
      <c r="CN148" s="13">
        <v>12600</v>
      </c>
      <c r="CO148">
        <v>0.90348618582500895</v>
      </c>
      <c r="CP148">
        <v>0.90331912783446699</v>
      </c>
      <c r="CQ148">
        <v>0.902685626814547</v>
      </c>
      <c r="CR148">
        <v>0.90158047455923895</v>
      </c>
      <c r="CS148">
        <v>0.89999502680451504</v>
      </c>
      <c r="CT148">
        <v>0.89791716619654005</v>
      </c>
      <c r="CU148">
        <v>0.89533127939588697</v>
      </c>
      <c r="CV148">
        <v>0.892218266264038</v>
      </c>
      <c r="CW148">
        <v>0.88855559593106404</v>
      </c>
      <c r="CX148">
        <v>0.88431742143667202</v>
      </c>
      <c r="CY148" s="5">
        <v>0.87947476293265303</v>
      </c>
      <c r="DA148" s="13">
        <v>12600</v>
      </c>
      <c r="DB148">
        <v>0.91072481010874096</v>
      </c>
      <c r="DC148">
        <v>0.91057390049072195</v>
      </c>
      <c r="DD148">
        <v>0.909987808550629</v>
      </c>
      <c r="DE148">
        <v>0.90896156495356095</v>
      </c>
      <c r="DF148">
        <v>0.90748691063616804</v>
      </c>
      <c r="DG148">
        <v>0.90555224720650296</v>
      </c>
      <c r="DH148">
        <v>0.90314259591227897</v>
      </c>
      <c r="DI148">
        <v>0.90023958258183001</v>
      </c>
      <c r="DJ148">
        <v>0.89682146264642104</v>
      </c>
      <c r="DK148">
        <v>0.892863197143556</v>
      </c>
      <c r="DL148" s="5">
        <v>0.888336588864862</v>
      </c>
      <c r="DN148" s="13">
        <v>12600</v>
      </c>
      <c r="DO148">
        <v>0.91694101399359595</v>
      </c>
      <c r="DP148">
        <v>0.91680419426485404</v>
      </c>
      <c r="DQ148">
        <v>0.91625948908562205</v>
      </c>
      <c r="DR148">
        <v>0.91530215749207999</v>
      </c>
      <c r="DS148">
        <v>0.91392431051705003</v>
      </c>
      <c r="DT148">
        <v>0.91211485175424301</v>
      </c>
      <c r="DU148">
        <v>0.90985942206989301</v>
      </c>
      <c r="DV148">
        <v>0.90714036537445997</v>
      </c>
      <c r="DW148">
        <v>0.90393672892811405</v>
      </c>
      <c r="DX148">
        <v>0.900224308334442</v>
      </c>
      <c r="DY148" s="5">
        <v>0.89597574558275805</v>
      </c>
      <c r="EA148" s="13">
        <v>12600</v>
      </c>
      <c r="EB148">
        <v>0.92233712634368703</v>
      </c>
      <c r="EC148">
        <v>0.92221270427953606</v>
      </c>
      <c r="ED148">
        <v>0.92170443085961795</v>
      </c>
      <c r="EE148">
        <v>0.92080778108776495</v>
      </c>
      <c r="EF148">
        <v>0.919515217273566</v>
      </c>
      <c r="EG148">
        <v>0.91781612183435501</v>
      </c>
      <c r="EH148">
        <v>0.91569673070539703</v>
      </c>
      <c r="EI148">
        <v>0.91314008383005796</v>
      </c>
      <c r="EJ148">
        <v>0.91012600562809898</v>
      </c>
      <c r="EK148">
        <v>0.90663112490989195</v>
      </c>
      <c r="EL148" s="5">
        <v>0.90262894183862197</v>
      </c>
      <c r="EN148" s="13">
        <v>12600</v>
      </c>
      <c r="EO148">
        <v>0.92706539394128795</v>
      </c>
      <c r="EP148">
        <v>0.92695196245809497</v>
      </c>
      <c r="EQ148">
        <v>0.92647599779380996</v>
      </c>
      <c r="ER148">
        <v>0.92563317794046096</v>
      </c>
      <c r="ES148">
        <v>0.92441629630500699</v>
      </c>
      <c r="ET148">
        <v>0.92281518834185405</v>
      </c>
      <c r="EU148">
        <v>0.92081665594012396</v>
      </c>
      <c r="EV148">
        <v>0.91840440564421899</v>
      </c>
      <c r="EW148">
        <v>0.91555901308799903</v>
      </c>
      <c r="EX148">
        <v>0.91225792248480397</v>
      </c>
      <c r="EY148" s="5">
        <v>0.90847548807178902</v>
      </c>
    </row>
    <row r="149" spans="1:155" x14ac:dyDescent="0.25">
      <c r="A149" s="13">
        <v>14000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5">
        <v>0</v>
      </c>
      <c r="N149" s="13">
        <v>14000</v>
      </c>
      <c r="O149">
        <v>0.665509048849246</v>
      </c>
      <c r="P149">
        <v>0.66513743595232799</v>
      </c>
      <c r="Q149">
        <v>0.66384199787222398</v>
      </c>
      <c r="R149">
        <v>0.66162217117230504</v>
      </c>
      <c r="S149">
        <v>0.65847743012117699</v>
      </c>
      <c r="T149">
        <v>0.65440752779113698</v>
      </c>
      <c r="U149">
        <v>0.64941282925343702</v>
      </c>
      <c r="V149">
        <v>0.64349473178805905</v>
      </c>
      <c r="W149">
        <v>0.63665616468567798</v>
      </c>
      <c r="X149">
        <v>0.62890215835946495</v>
      </c>
      <c r="Y149" s="5">
        <v>0.6202404691251</v>
      </c>
      <c r="AA149" s="13">
        <v>14000</v>
      </c>
      <c r="AB149">
        <v>0.71746262867629396</v>
      </c>
      <c r="AC149">
        <v>0.717126674700587</v>
      </c>
      <c r="AD149">
        <v>0.71594914321501701</v>
      </c>
      <c r="AE149">
        <v>0.71392794125314696</v>
      </c>
      <c r="AF149">
        <v>0.711059918747314</v>
      </c>
      <c r="AG149">
        <v>0.70734107823455605</v>
      </c>
      <c r="AH149">
        <v>0.70276686844146896</v>
      </c>
      <c r="AI149">
        <v>0.69733256078129302</v>
      </c>
      <c r="AJ149">
        <v>0.69103370662107699</v>
      </c>
      <c r="AK149">
        <v>0.68386667141281199</v>
      </c>
      <c r="AL149" s="5">
        <v>0.67582923937976003</v>
      </c>
      <c r="AN149" s="13">
        <v>14000</v>
      </c>
      <c r="AO149">
        <v>0.76352379454143504</v>
      </c>
      <c r="AP149">
        <v>0.76322650528150904</v>
      </c>
      <c r="AQ149">
        <v>0.76217914221434402</v>
      </c>
      <c r="AR149">
        <v>0.76037859787312101</v>
      </c>
      <c r="AS149">
        <v>0.75781995438743099</v>
      </c>
      <c r="AT149">
        <v>0.75449664916407</v>
      </c>
      <c r="AU149">
        <v>0.75040070961410199</v>
      </c>
      <c r="AV149">
        <v>0.74552305876154101</v>
      </c>
      <c r="AW149">
        <v>0.73985389334497698</v>
      </c>
      <c r="AX149">
        <v>0.73338313528010302</v>
      </c>
      <c r="AY149" s="5">
        <v>0.72610095600989399</v>
      </c>
      <c r="BA149" s="13">
        <v>14000</v>
      </c>
      <c r="BB149">
        <v>0.80365265614933501</v>
      </c>
      <c r="BC149">
        <v>0.80339561179338803</v>
      </c>
      <c r="BD149">
        <v>0.80248251983291496</v>
      </c>
      <c r="BE149">
        <v>0.80090971944487899</v>
      </c>
      <c r="BF149">
        <v>0.79867130228988903</v>
      </c>
      <c r="BG149">
        <v>0.795759231936913</v>
      </c>
      <c r="BH149">
        <v>0.79216351520049699</v>
      </c>
      <c r="BI149">
        <v>0.787872428727452</v>
      </c>
      <c r="BJ149">
        <v>0.78287280457112396</v>
      </c>
      <c r="BK149">
        <v>0.77715037849912305</v>
      </c>
      <c r="BL149" s="5">
        <v>0.77069020432046997</v>
      </c>
      <c r="BN149" s="13">
        <v>14000</v>
      </c>
      <c r="BO149">
        <v>0.84631805234917001</v>
      </c>
      <c r="BP149">
        <v>0.84610119318995403</v>
      </c>
      <c r="BQ149">
        <v>0.84531303685902204</v>
      </c>
      <c r="BR149">
        <v>0.84394925164641499</v>
      </c>
      <c r="BS149">
        <v>0.84200276275545505</v>
      </c>
      <c r="BT149">
        <v>0.83946383215298903</v>
      </c>
      <c r="BU149">
        <v>0.83632017606086995</v>
      </c>
      <c r="BV149">
        <v>0.832557124989179</v>
      </c>
      <c r="BW149">
        <v>0.82815783213292005</v>
      </c>
      <c r="BX149">
        <v>0.82310353655096602</v>
      </c>
      <c r="BY149" s="5">
        <v>0.817373887762888</v>
      </c>
      <c r="CA149" s="13">
        <v>14000</v>
      </c>
      <c r="CB149">
        <v>0.88557950672815</v>
      </c>
      <c r="CC149">
        <v>0.88540462311893497</v>
      </c>
      <c r="CD149">
        <v>0.88474380102655903</v>
      </c>
      <c r="CE149">
        <v>0.88359225151131304</v>
      </c>
      <c r="CF149">
        <v>0.88194208851002998</v>
      </c>
      <c r="CG149">
        <v>0.879782360704216</v>
      </c>
      <c r="CH149">
        <v>0.87709910429288096</v>
      </c>
      <c r="CI149">
        <v>0.87387542362242998</v>
      </c>
      <c r="CJ149">
        <v>0.870091607783819</v>
      </c>
      <c r="CK149">
        <v>0.86572529210023996</v>
      </c>
      <c r="CL149" s="5">
        <v>0.86075167396232499</v>
      </c>
      <c r="CN149" s="13">
        <v>14000</v>
      </c>
      <c r="CO149">
        <v>0.91833038117227495</v>
      </c>
      <c r="CP149">
        <v>0.918197126674273</v>
      </c>
      <c r="CQ149">
        <v>0.91766334623149903</v>
      </c>
      <c r="CR149">
        <v>0.916724363173546</v>
      </c>
      <c r="CS149">
        <v>0.91537239642427803</v>
      </c>
      <c r="CT149">
        <v>0.91359650285177496</v>
      </c>
      <c r="CU149">
        <v>0.91138252250830099</v>
      </c>
      <c r="CV149">
        <v>0.908713042776642</v>
      </c>
      <c r="CW149">
        <v>0.90556739445969803</v>
      </c>
      <c r="CX149">
        <v>0.90192168986903898</v>
      </c>
      <c r="CY149" s="5">
        <v>0.89774891130849999</v>
      </c>
      <c r="DA149" s="13">
        <v>14000</v>
      </c>
      <c r="DB149">
        <v>0.92453245199735001</v>
      </c>
      <c r="DC149">
        <v>0.92441347150153297</v>
      </c>
      <c r="DD149">
        <v>0.92392164258293796</v>
      </c>
      <c r="DE149">
        <v>0.92305254181525997</v>
      </c>
      <c r="DF149">
        <v>0.92179880048725804</v>
      </c>
      <c r="DG149">
        <v>0.92015003840520904</v>
      </c>
      <c r="DH149">
        <v>0.91809279666144705</v>
      </c>
      <c r="DI149">
        <v>0.91561048487693897</v>
      </c>
      <c r="DJ149">
        <v>0.912683355292215</v>
      </c>
      <c r="DK149">
        <v>0.90928851297007296</v>
      </c>
      <c r="DL149" s="5">
        <v>0.90539996962534597</v>
      </c>
      <c r="DN149" s="13">
        <v>14000</v>
      </c>
      <c r="DO149">
        <v>0.92984616637793305</v>
      </c>
      <c r="DP149">
        <v>0.92973957767123105</v>
      </c>
      <c r="DQ149">
        <v>0.92928418348450503</v>
      </c>
      <c r="DR149">
        <v>0.92847579495446597</v>
      </c>
      <c r="DS149">
        <v>0.92730742648482101</v>
      </c>
      <c r="DT149">
        <v>0.92576922304730502</v>
      </c>
      <c r="DU149">
        <v>0.92384838341106201</v>
      </c>
      <c r="DV149">
        <v>0.92152909436615904</v>
      </c>
      <c r="DW149">
        <v>0.91879248773356204</v>
      </c>
      <c r="DX149">
        <v>0.91561662871934901</v>
      </c>
      <c r="DY149" s="5">
        <v>0.91197654232861103</v>
      </c>
      <c r="EA149" s="13">
        <v>14000</v>
      </c>
      <c r="EB149">
        <v>0.93444963466623698</v>
      </c>
      <c r="EC149">
        <v>0.93435390254247996</v>
      </c>
      <c r="ED149">
        <v>0.93393044037926998</v>
      </c>
      <c r="EE149">
        <v>0.93317527584444004</v>
      </c>
      <c r="EF149">
        <v>0.93208177784209201</v>
      </c>
      <c r="EG149">
        <v>0.93064057883210805</v>
      </c>
      <c r="EH149">
        <v>0.92883949070716199</v>
      </c>
      <c r="EI149">
        <v>0.92666342890898201</v>
      </c>
      <c r="EJ149">
        <v>0.92409435606667401</v>
      </c>
      <c r="EK149">
        <v>0.92111125309029296</v>
      </c>
      <c r="EL149" s="5">
        <v>0.91769012371662895</v>
      </c>
      <c r="EN149" s="13">
        <v>14000</v>
      </c>
      <c r="EO149">
        <v>0.93847633648258499</v>
      </c>
      <c r="EP149">
        <v>0.93839019292110604</v>
      </c>
      <c r="EQ149">
        <v>0.93799494164092201</v>
      </c>
      <c r="ER149">
        <v>0.93728680998000602</v>
      </c>
      <c r="ES149">
        <v>0.93625949435620404</v>
      </c>
      <c r="ET149">
        <v>0.934904078750187</v>
      </c>
      <c r="EU149">
        <v>0.933208944883409</v>
      </c>
      <c r="EV149">
        <v>0.93115968843907904</v>
      </c>
      <c r="EW149">
        <v>0.928739052162882</v>
      </c>
      <c r="EX149">
        <v>0.92592688322508299</v>
      </c>
      <c r="EY149" s="5">
        <v>0.92270012019894898</v>
      </c>
    </row>
    <row r="150" spans="1:155" x14ac:dyDescent="0.25">
      <c r="A150" s="13"/>
      <c r="L150" s="5"/>
      <c r="N150" s="13"/>
      <c r="Y150" s="5"/>
      <c r="AA150" s="13"/>
      <c r="AL150" s="5"/>
      <c r="AN150" s="13"/>
      <c r="AY150" s="5"/>
      <c r="BA150" s="13"/>
      <c r="BL150" s="5"/>
      <c r="BN150" s="13"/>
      <c r="BY150" s="5"/>
      <c r="CA150" s="13"/>
      <c r="CL150" s="5"/>
      <c r="CN150" s="13"/>
      <c r="CY150" s="5"/>
      <c r="DA150" s="13"/>
      <c r="DL150" s="5"/>
      <c r="DN150" s="13"/>
      <c r="DY150" s="5"/>
      <c r="EA150" s="13"/>
      <c r="EL150" s="5"/>
      <c r="EN150" s="13"/>
      <c r="EY150" s="5"/>
    </row>
    <row r="151" spans="1:155" x14ac:dyDescent="0.25">
      <c r="A151" s="13"/>
      <c r="L151" s="5"/>
      <c r="N151" s="13"/>
      <c r="Y151" s="5"/>
      <c r="AA151" s="13"/>
      <c r="AL151" s="5"/>
      <c r="AN151" s="13"/>
      <c r="AY151" s="5"/>
      <c r="BA151" s="13"/>
      <c r="BL151" s="5"/>
      <c r="BN151" s="13"/>
      <c r="BY151" s="5"/>
      <c r="CA151" s="13"/>
      <c r="CL151" s="5"/>
      <c r="CN151" s="13"/>
      <c r="CY151" s="5"/>
      <c r="DA151" s="13"/>
      <c r="DL151" s="5"/>
      <c r="DN151" s="13"/>
      <c r="DY151" s="5"/>
      <c r="EA151" s="13"/>
      <c r="EL151" s="5"/>
      <c r="EN151" s="13"/>
      <c r="EY151" s="5"/>
    </row>
    <row r="152" spans="1:155" x14ac:dyDescent="0.25">
      <c r="A152" s="13" t="s">
        <v>257</v>
      </c>
      <c r="B152">
        <v>0</v>
      </c>
      <c r="C152">
        <v>0.09</v>
      </c>
      <c r="D152">
        <v>0.18</v>
      </c>
      <c r="E152">
        <v>0.27</v>
      </c>
      <c r="F152">
        <v>0.36</v>
      </c>
      <c r="G152">
        <v>0.45</v>
      </c>
      <c r="H152">
        <v>0.54</v>
      </c>
      <c r="I152">
        <v>0.63</v>
      </c>
      <c r="J152">
        <v>0.72</v>
      </c>
      <c r="K152">
        <v>0.80999999999999905</v>
      </c>
      <c r="L152" s="5">
        <v>0.9</v>
      </c>
      <c r="N152" s="13" t="s">
        <v>257</v>
      </c>
      <c r="O152">
        <v>0</v>
      </c>
      <c r="P152">
        <v>0.09</v>
      </c>
      <c r="Q152">
        <v>0.18</v>
      </c>
      <c r="R152">
        <v>0.27</v>
      </c>
      <c r="S152">
        <v>0.36</v>
      </c>
      <c r="T152">
        <v>0.45</v>
      </c>
      <c r="U152">
        <v>0.54</v>
      </c>
      <c r="V152">
        <v>0.63</v>
      </c>
      <c r="W152">
        <v>0.72</v>
      </c>
      <c r="X152">
        <v>0.80999999999999905</v>
      </c>
      <c r="Y152" s="5">
        <v>0.9</v>
      </c>
      <c r="AA152" s="13" t="s">
        <v>257</v>
      </c>
      <c r="AB152">
        <v>0</v>
      </c>
      <c r="AC152">
        <v>0.09</v>
      </c>
      <c r="AD152">
        <v>0.18</v>
      </c>
      <c r="AE152">
        <v>0.27</v>
      </c>
      <c r="AF152">
        <v>0.36</v>
      </c>
      <c r="AG152">
        <v>0.45</v>
      </c>
      <c r="AH152">
        <v>0.54</v>
      </c>
      <c r="AI152">
        <v>0.63</v>
      </c>
      <c r="AJ152">
        <v>0.72</v>
      </c>
      <c r="AK152">
        <v>0.80999999999999905</v>
      </c>
      <c r="AL152" s="5">
        <v>0.9</v>
      </c>
      <c r="AN152" s="13" t="s">
        <v>257</v>
      </c>
      <c r="AO152">
        <v>0</v>
      </c>
      <c r="AP152">
        <v>0.09</v>
      </c>
      <c r="AQ152">
        <v>0.18</v>
      </c>
      <c r="AR152">
        <v>0.27</v>
      </c>
      <c r="AS152">
        <v>0.36</v>
      </c>
      <c r="AT152">
        <v>0.45</v>
      </c>
      <c r="AU152">
        <v>0.54</v>
      </c>
      <c r="AV152">
        <v>0.63</v>
      </c>
      <c r="AW152">
        <v>0.72</v>
      </c>
      <c r="AX152">
        <v>0.80999999999999905</v>
      </c>
      <c r="AY152" s="5">
        <v>0.9</v>
      </c>
      <c r="BA152" s="13" t="s">
        <v>257</v>
      </c>
      <c r="BB152">
        <v>0</v>
      </c>
      <c r="BC152">
        <v>0.09</v>
      </c>
      <c r="BD152">
        <v>0.18</v>
      </c>
      <c r="BE152">
        <v>0.27</v>
      </c>
      <c r="BF152">
        <v>0.36</v>
      </c>
      <c r="BG152">
        <v>0.45</v>
      </c>
      <c r="BH152">
        <v>0.54</v>
      </c>
      <c r="BI152">
        <v>0.63</v>
      </c>
      <c r="BJ152">
        <v>0.72</v>
      </c>
      <c r="BK152">
        <v>0.80999999999999905</v>
      </c>
      <c r="BL152" s="5">
        <v>0.9</v>
      </c>
      <c r="BN152" s="13" t="s">
        <v>257</v>
      </c>
      <c r="BO152">
        <v>0</v>
      </c>
      <c r="BP152">
        <v>0.09</v>
      </c>
      <c r="BQ152">
        <v>0.18</v>
      </c>
      <c r="BR152">
        <v>0.27</v>
      </c>
      <c r="BS152">
        <v>0.36</v>
      </c>
      <c r="BT152">
        <v>0.45</v>
      </c>
      <c r="BU152">
        <v>0.54</v>
      </c>
      <c r="BV152">
        <v>0.63</v>
      </c>
      <c r="BW152">
        <v>0.72</v>
      </c>
      <c r="BX152">
        <v>0.80999999999999905</v>
      </c>
      <c r="BY152" s="5">
        <v>0.9</v>
      </c>
      <c r="CA152" s="13" t="s">
        <v>257</v>
      </c>
      <c r="CB152">
        <v>0</v>
      </c>
      <c r="CC152">
        <v>0.09</v>
      </c>
      <c r="CD152">
        <v>0.18</v>
      </c>
      <c r="CE152">
        <v>0.27</v>
      </c>
      <c r="CF152">
        <v>0.36</v>
      </c>
      <c r="CG152">
        <v>0.45</v>
      </c>
      <c r="CH152">
        <v>0.54</v>
      </c>
      <c r="CI152">
        <v>0.63</v>
      </c>
      <c r="CJ152">
        <v>0.72</v>
      </c>
      <c r="CK152">
        <v>0.80999999999999905</v>
      </c>
      <c r="CL152" s="5">
        <v>0.9</v>
      </c>
      <c r="CN152" s="13" t="s">
        <v>257</v>
      </c>
      <c r="CO152">
        <v>0</v>
      </c>
      <c r="CP152">
        <v>0.09</v>
      </c>
      <c r="CQ152">
        <v>0.18</v>
      </c>
      <c r="CR152">
        <v>0.27</v>
      </c>
      <c r="CS152">
        <v>0.36</v>
      </c>
      <c r="CT152">
        <v>0.45</v>
      </c>
      <c r="CU152">
        <v>0.54</v>
      </c>
      <c r="CV152">
        <v>0.63</v>
      </c>
      <c r="CW152">
        <v>0.72</v>
      </c>
      <c r="CX152">
        <v>0.80999999999999905</v>
      </c>
      <c r="CY152" s="5">
        <v>0.9</v>
      </c>
      <c r="DA152" s="13" t="s">
        <v>257</v>
      </c>
      <c r="DB152">
        <v>0</v>
      </c>
      <c r="DC152">
        <v>0.09</v>
      </c>
      <c r="DD152">
        <v>0.18</v>
      </c>
      <c r="DE152">
        <v>0.27</v>
      </c>
      <c r="DF152">
        <v>0.36</v>
      </c>
      <c r="DG152">
        <v>0.45</v>
      </c>
      <c r="DH152">
        <v>0.54</v>
      </c>
      <c r="DI152">
        <v>0.63</v>
      </c>
      <c r="DJ152">
        <v>0.72</v>
      </c>
      <c r="DK152">
        <v>0.80999999999999905</v>
      </c>
      <c r="DL152" s="5">
        <v>0.9</v>
      </c>
      <c r="DN152" s="13" t="s">
        <v>257</v>
      </c>
      <c r="DO152">
        <v>0</v>
      </c>
      <c r="DP152">
        <v>0.09</v>
      </c>
      <c r="DQ152">
        <v>0.18</v>
      </c>
      <c r="DR152">
        <v>0.27</v>
      </c>
      <c r="DS152">
        <v>0.36</v>
      </c>
      <c r="DT152">
        <v>0.45</v>
      </c>
      <c r="DU152">
        <v>0.54</v>
      </c>
      <c r="DV152">
        <v>0.63</v>
      </c>
      <c r="DW152">
        <v>0.72</v>
      </c>
      <c r="DX152">
        <v>0.80999999999999905</v>
      </c>
      <c r="DY152" s="5">
        <v>0.9</v>
      </c>
      <c r="EA152" s="13" t="s">
        <v>257</v>
      </c>
      <c r="EB152">
        <v>0</v>
      </c>
      <c r="EC152">
        <v>0.09</v>
      </c>
      <c r="ED152">
        <v>0.18</v>
      </c>
      <c r="EE152">
        <v>0.27</v>
      </c>
      <c r="EF152">
        <v>0.36</v>
      </c>
      <c r="EG152">
        <v>0.45</v>
      </c>
      <c r="EH152">
        <v>0.54</v>
      </c>
      <c r="EI152">
        <v>0.63</v>
      </c>
      <c r="EJ152">
        <v>0.72</v>
      </c>
      <c r="EK152">
        <v>0.80999999999999905</v>
      </c>
      <c r="EL152" s="5">
        <v>0.9</v>
      </c>
      <c r="EN152" s="13" t="s">
        <v>257</v>
      </c>
      <c r="EO152">
        <v>0</v>
      </c>
      <c r="EP152">
        <v>0.09</v>
      </c>
      <c r="EQ152">
        <v>0.18</v>
      </c>
      <c r="ER152">
        <v>0.27</v>
      </c>
      <c r="ES152">
        <v>0.36</v>
      </c>
      <c r="ET152">
        <v>0.45</v>
      </c>
      <c r="EU152">
        <v>0.54</v>
      </c>
      <c r="EV152">
        <v>0.63</v>
      </c>
      <c r="EW152">
        <v>0.72</v>
      </c>
      <c r="EX152">
        <v>0.80999999999999905</v>
      </c>
      <c r="EY152" s="5">
        <v>0.9</v>
      </c>
    </row>
    <row r="153" spans="1:155" x14ac:dyDescent="0.25">
      <c r="A153" s="13">
        <v>0</v>
      </c>
      <c r="B153">
        <v>0.53485129654284302</v>
      </c>
      <c r="C153">
        <v>0.53345178527789405</v>
      </c>
      <c r="D153">
        <v>0.52917739548060605</v>
      </c>
      <c r="E153">
        <v>0.52179826187675205</v>
      </c>
      <c r="F153">
        <v>0.51092353385338496</v>
      </c>
      <c r="G153">
        <v>0.49598946492013002</v>
      </c>
      <c r="H153">
        <v>0.47624213178813801</v>
      </c>
      <c r="I153">
        <v>0.45071415147435701</v>
      </c>
      <c r="J153">
        <v>0.41819454599183298</v>
      </c>
      <c r="K153">
        <v>0.37719065282261199</v>
      </c>
      <c r="L153" s="5">
        <v>0.32588068389340902</v>
      </c>
      <c r="N153" s="13">
        <v>0</v>
      </c>
      <c r="O153">
        <v>0.55100343299874299</v>
      </c>
      <c r="P153">
        <v>0.55023441379418703</v>
      </c>
      <c r="Q153">
        <v>0.54789212193807901</v>
      </c>
      <c r="R153">
        <v>0.54386984394787996</v>
      </c>
      <c r="S153">
        <v>0.53798631513734996</v>
      </c>
      <c r="T153">
        <v>0.52998046625697803</v>
      </c>
      <c r="U153">
        <v>0.519503784664468</v>
      </c>
      <c r="V153">
        <v>0.50610999601937701</v>
      </c>
      <c r="W153">
        <v>0.48924167328833701</v>
      </c>
      <c r="X153">
        <v>0.46821326730388002</v>
      </c>
      <c r="Y153" s="5">
        <v>0.442189922073013</v>
      </c>
      <c r="AA153" s="13">
        <v>0</v>
      </c>
      <c r="AB153">
        <v>0.55562667854412595</v>
      </c>
      <c r="AC153">
        <v>0.55501321086148503</v>
      </c>
      <c r="AD153">
        <v>0.55314394069656503</v>
      </c>
      <c r="AE153">
        <v>0.54993146351313305</v>
      </c>
      <c r="AF153">
        <v>0.54522739468118697</v>
      </c>
      <c r="AG153">
        <v>0.53881818712896001</v>
      </c>
      <c r="AH153">
        <v>0.53041903949230396</v>
      </c>
      <c r="AI153">
        <v>0.51966565066494397</v>
      </c>
      <c r="AJ153">
        <v>0.506103495235811</v>
      </c>
      <c r="AK153">
        <v>0.48917420251601901</v>
      </c>
      <c r="AL153" s="5">
        <v>0.46819851557784897</v>
      </c>
      <c r="AN153" s="13">
        <v>0</v>
      </c>
      <c r="AO153">
        <v>0.56125523564875901</v>
      </c>
      <c r="AP153">
        <v>0.56080382701734999</v>
      </c>
      <c r="AQ153">
        <v>0.55942676992811002</v>
      </c>
      <c r="AR153">
        <v>0.55705496579804203</v>
      </c>
      <c r="AS153">
        <v>0.55357120689307804</v>
      </c>
      <c r="AT153">
        <v>0.54880701690303502</v>
      </c>
      <c r="AU153">
        <v>0.54253803698356795</v>
      </c>
      <c r="AV153">
        <v>0.53447776107766998</v>
      </c>
      <c r="AW153">
        <v>0.52426935978191802</v>
      </c>
      <c r="AX153">
        <v>0.51147525980378294</v>
      </c>
      <c r="AY153" s="5">
        <v>0.49556406300252798</v>
      </c>
      <c r="BA153" s="13">
        <v>0</v>
      </c>
      <c r="BB153">
        <v>0.56754305159616103</v>
      </c>
      <c r="BC153">
        <v>0.56722485029647496</v>
      </c>
      <c r="BD153">
        <v>0.56625230316926001</v>
      </c>
      <c r="BE153">
        <v>0.564571138605649</v>
      </c>
      <c r="BF153">
        <v>0.562089409414673</v>
      </c>
      <c r="BG153">
        <v>0.55867517565785096</v>
      </c>
      <c r="BH153">
        <v>0.55415310830042797</v>
      </c>
      <c r="BI153">
        <v>0.54829985758562505</v>
      </c>
      <c r="BJ153">
        <v>0.54083797943216405</v>
      </c>
      <c r="BK153">
        <v>0.53142815698476698</v>
      </c>
      <c r="BL153" s="5">
        <v>0.519659390312881</v>
      </c>
      <c r="BN153" s="13">
        <v>0</v>
      </c>
      <c r="BO153">
        <v>0.54880079269799098</v>
      </c>
      <c r="BP153">
        <v>0.54860481825652596</v>
      </c>
      <c r="BQ153">
        <v>0.548002092104105</v>
      </c>
      <c r="BR153">
        <v>0.54694788413333395</v>
      </c>
      <c r="BS153">
        <v>0.54536655362614705</v>
      </c>
      <c r="BT153">
        <v>0.543149848584356</v>
      </c>
      <c r="BU153">
        <v>0.54015439412399302</v>
      </c>
      <c r="BV153">
        <v>0.53619823683776002</v>
      </c>
      <c r="BW153">
        <v>0.531056269988049</v>
      </c>
      <c r="BX153">
        <v>0.524454318413764</v>
      </c>
      <c r="BY153" s="5">
        <v>0.51606161025792696</v>
      </c>
      <c r="CA153" s="13">
        <v>0</v>
      </c>
      <c r="CB153">
        <v>0.51578580914434102</v>
      </c>
      <c r="CC153">
        <v>0.51570666181122804</v>
      </c>
      <c r="CD153">
        <v>0.51545637765052899</v>
      </c>
      <c r="CE153">
        <v>0.51499621096691495</v>
      </c>
      <c r="CF153">
        <v>0.51426083800667699</v>
      </c>
      <c r="CG153">
        <v>0.51315717635722302</v>
      </c>
      <c r="CH153">
        <v>0.51156261329977903</v>
      </c>
      <c r="CI153">
        <v>0.50932252317395699</v>
      </c>
      <c r="CJ153">
        <v>0.50624691736731597</v>
      </c>
      <c r="CK153">
        <v>0.50210603154502897</v>
      </c>
      <c r="CL153" s="5">
        <v>0.4966246116802</v>
      </c>
      <c r="CN153" s="13">
        <v>0</v>
      </c>
      <c r="CO153">
        <v>0.743999999999999</v>
      </c>
      <c r="CP153">
        <v>0.743999999999999</v>
      </c>
      <c r="CQ153">
        <v>0.74399999999999999</v>
      </c>
      <c r="CR153">
        <v>0.74399999999999999</v>
      </c>
      <c r="CS153">
        <v>0.74399999999999999</v>
      </c>
      <c r="CT153">
        <v>0.47725705001472801</v>
      </c>
      <c r="CU153">
        <v>0.477009429936183</v>
      </c>
      <c r="CV153">
        <v>0.47639986393911898</v>
      </c>
      <c r="CW153">
        <v>0.475262268921394</v>
      </c>
      <c r="CX153">
        <v>0.47339805180675898</v>
      </c>
      <c r="CY153" s="5">
        <v>0.47057202617827398</v>
      </c>
      <c r="DA153" s="13">
        <v>0</v>
      </c>
      <c r="DB153">
        <v>0.743999999999999</v>
      </c>
      <c r="DC153">
        <v>0.743999999999999</v>
      </c>
      <c r="DD153">
        <v>0.74399999999999999</v>
      </c>
      <c r="DE153">
        <v>0.74399999999999999</v>
      </c>
      <c r="DF153">
        <v>0.74399999999999999</v>
      </c>
      <c r="DG153">
        <v>0.47762555132682299</v>
      </c>
      <c r="DH153">
        <v>0.47690767403446799</v>
      </c>
      <c r="DI153">
        <v>0.47573844653553499</v>
      </c>
      <c r="DJ153">
        <v>0.47394983129425899</v>
      </c>
      <c r="DK153">
        <v>0.47134098715636502</v>
      </c>
      <c r="DL153" s="5">
        <v>0.467674198489134</v>
      </c>
      <c r="DN153" s="13">
        <v>0</v>
      </c>
      <c r="DO153">
        <v>0.743999999999999</v>
      </c>
      <c r="DP153">
        <v>0.743999999999999</v>
      </c>
      <c r="DQ153">
        <v>0.74399999999999999</v>
      </c>
      <c r="DR153">
        <v>0.74399999999999999</v>
      </c>
      <c r="DS153">
        <v>0.74399999999999999</v>
      </c>
      <c r="DT153">
        <v>0.47780928834213798</v>
      </c>
      <c r="DU153">
        <v>0.47662299251295798</v>
      </c>
      <c r="DV153">
        <v>0.474896439326078</v>
      </c>
      <c r="DW153">
        <v>0.47245970868241599</v>
      </c>
      <c r="DX153">
        <v>0.469109785662357</v>
      </c>
      <c r="DY153" s="5">
        <v>0.46460649727964098</v>
      </c>
      <c r="EA153" s="13">
        <v>0</v>
      </c>
      <c r="EB153">
        <v>0.743999999999999</v>
      </c>
      <c r="EC153">
        <v>0.743999999999999</v>
      </c>
      <c r="ED153">
        <v>0.74399999999999999</v>
      </c>
      <c r="EE153">
        <v>0.74399999999999999</v>
      </c>
      <c r="EF153">
        <v>0.74399999999999999</v>
      </c>
      <c r="EG153">
        <v>0.47784229085631502</v>
      </c>
      <c r="EH153">
        <v>0.47618893207944302</v>
      </c>
      <c r="EI153">
        <v>0.47390678998290597</v>
      </c>
      <c r="EJ153">
        <v>0.47082412224818199</v>
      </c>
      <c r="EK153">
        <v>0.46673580334352799</v>
      </c>
      <c r="EL153" s="5">
        <v>0.46139926507907902</v>
      </c>
      <c r="EN153" s="13">
        <v>0</v>
      </c>
      <c r="EO153">
        <v>0.743999999999999</v>
      </c>
      <c r="EP153">
        <v>0.743999999999999</v>
      </c>
      <c r="EQ153">
        <v>0.74399999999999999</v>
      </c>
      <c r="ER153">
        <v>0.74399999999999999</v>
      </c>
      <c r="ES153">
        <v>0.74399999999999999</v>
      </c>
      <c r="ET153">
        <v>0.47775071525117901</v>
      </c>
      <c r="EU153">
        <v>0.47563130915795498</v>
      </c>
      <c r="EV153">
        <v>0.47279489081488402</v>
      </c>
      <c r="EW153">
        <v>0.46906794663227003</v>
      </c>
      <c r="EX153">
        <v>0.46424329430963701</v>
      </c>
      <c r="EY153" s="5">
        <v>0.45807602417957</v>
      </c>
    </row>
    <row r="154" spans="1:155" x14ac:dyDescent="0.25">
      <c r="A154" s="13">
        <v>1400</v>
      </c>
      <c r="B154">
        <v>0.54408608755107501</v>
      </c>
      <c r="C154">
        <v>0.54294487022103699</v>
      </c>
      <c r="D154">
        <v>0.53945558027456397</v>
      </c>
      <c r="E154">
        <v>0.53341937421948304</v>
      </c>
      <c r="F154">
        <v>0.52449834429699005</v>
      </c>
      <c r="G154">
        <v>0.51220551882543996</v>
      </c>
      <c r="H154">
        <v>0.49589036097540301</v>
      </c>
      <c r="I154">
        <v>0.47471924448493702</v>
      </c>
      <c r="J154">
        <v>0.44765020592392302</v>
      </c>
      <c r="K154">
        <v>0.41340106886008099</v>
      </c>
      <c r="L154" s="5">
        <v>0.37040979662849399</v>
      </c>
      <c r="N154" s="13">
        <v>1400</v>
      </c>
      <c r="O154">
        <v>0.56035080835219697</v>
      </c>
      <c r="P154">
        <v>0.55970034684288095</v>
      </c>
      <c r="Q154">
        <v>0.55771835524452595</v>
      </c>
      <c r="R154">
        <v>0.55431216829985097</v>
      </c>
      <c r="S154">
        <v>0.54932449719443299</v>
      </c>
      <c r="T154">
        <v>0.54252904234703703</v>
      </c>
      <c r="U154">
        <v>0.53362411401223597</v>
      </c>
      <c r="V154">
        <v>0.52222401595078005</v>
      </c>
      <c r="W154">
        <v>0.50784786598237697</v>
      </c>
      <c r="X154">
        <v>0.48990543560711902</v>
      </c>
      <c r="Y154" s="5">
        <v>0.467679485051263</v>
      </c>
      <c r="AA154" s="13">
        <v>1400</v>
      </c>
      <c r="AB154">
        <v>0.56482735849420196</v>
      </c>
      <c r="AC154">
        <v>0.56430959116413504</v>
      </c>
      <c r="AD154">
        <v>0.56273116318924898</v>
      </c>
      <c r="AE154">
        <v>0.56001602871154199</v>
      </c>
      <c r="AF154">
        <v>0.55603519048405703</v>
      </c>
      <c r="AG154">
        <v>0.55060322072033896</v>
      </c>
      <c r="AH154">
        <v>0.54347319215188905</v>
      </c>
      <c r="AI154">
        <v>0.53432981554730696</v>
      </c>
      <c r="AJ154">
        <v>0.52278051296843797</v>
      </c>
      <c r="AK154">
        <v>0.508344081186625</v>
      </c>
      <c r="AL154" s="5">
        <v>0.49043651375192598</v>
      </c>
      <c r="AN154" s="13">
        <v>1400</v>
      </c>
      <c r="AO154">
        <v>0.57022370107883702</v>
      </c>
      <c r="AP154">
        <v>0.56984606152644801</v>
      </c>
      <c r="AQ154">
        <v>0.56869321120008998</v>
      </c>
      <c r="AR154">
        <v>0.56670485515309899</v>
      </c>
      <c r="AS154">
        <v>0.56377881280339903</v>
      </c>
      <c r="AT154">
        <v>0.55976840510873804</v>
      </c>
      <c r="AU154">
        <v>0.55447863637591199</v>
      </c>
      <c r="AV154">
        <v>0.54766100649376903</v>
      </c>
      <c r="AW154">
        <v>0.53900673617027495</v>
      </c>
      <c r="AX154">
        <v>0.52813812876144395</v>
      </c>
      <c r="AY154" s="5">
        <v>0.51459772504773205</v>
      </c>
      <c r="BA154" s="13">
        <v>1400</v>
      </c>
      <c r="BB154">
        <v>0.57619016829983705</v>
      </c>
      <c r="BC154">
        <v>0.57592798956847202</v>
      </c>
      <c r="BD154">
        <v>0.57512572293373299</v>
      </c>
      <c r="BE154">
        <v>0.57373581502899695</v>
      </c>
      <c r="BF154">
        <v>0.57167778532833902</v>
      </c>
      <c r="BG154">
        <v>0.56883632514760696</v>
      </c>
      <c r="BH154">
        <v>0.56505850793110501</v>
      </c>
      <c r="BI154">
        <v>0.56014997982655301</v>
      </c>
      <c r="BJ154">
        <v>0.55386995777314296</v>
      </c>
      <c r="BK154">
        <v>0.54592481640432899</v>
      </c>
      <c r="BL154" s="5">
        <v>0.53595999312662601</v>
      </c>
      <c r="BN154" s="13">
        <v>1400</v>
      </c>
      <c r="BO154">
        <v>0.55713900413946404</v>
      </c>
      <c r="BP154">
        <v>0.55698553487621005</v>
      </c>
      <c r="BQ154">
        <v>0.55651204955917799</v>
      </c>
      <c r="BR154">
        <v>0.555679056430469</v>
      </c>
      <c r="BS154">
        <v>0.55441985628163903</v>
      </c>
      <c r="BT154">
        <v>0.55263916796402501</v>
      </c>
      <c r="BU154">
        <v>0.55021109336260399</v>
      </c>
      <c r="BV154">
        <v>0.54697630950826304</v>
      </c>
      <c r="BW154">
        <v>0.54273834066995597</v>
      </c>
      <c r="BX154">
        <v>0.53725872558148202</v>
      </c>
      <c r="BY154" s="5">
        <v>0.53025085295406105</v>
      </c>
      <c r="CA154" s="13">
        <v>1400</v>
      </c>
      <c r="CB154">
        <v>0.52370509885838601</v>
      </c>
      <c r="CC154">
        <v>0.52365827835246603</v>
      </c>
      <c r="CD154">
        <v>0.52350633536324997</v>
      </c>
      <c r="CE154">
        <v>0.52321465512469201</v>
      </c>
      <c r="CF154">
        <v>0.52272496401299695</v>
      </c>
      <c r="CG154">
        <v>0.52195440523237602</v>
      </c>
      <c r="CH154">
        <v>0.52079414307497895</v>
      </c>
      <c r="CI154">
        <v>0.51910739358832603</v>
      </c>
      <c r="CJ154">
        <v>0.516726749125897</v>
      </c>
      <c r="CK154">
        <v>0.51345063220190701</v>
      </c>
      <c r="CL154" s="5">
        <v>0.50903867912190903</v>
      </c>
      <c r="CN154" s="13">
        <v>1400</v>
      </c>
      <c r="CO154">
        <v>0.743999999999999</v>
      </c>
      <c r="CP154">
        <v>0.74399999999999999</v>
      </c>
      <c r="CQ154">
        <v>0.74399999999999999</v>
      </c>
      <c r="CR154">
        <v>0.48469342097469198</v>
      </c>
      <c r="CS154">
        <v>0.48497503990327201</v>
      </c>
      <c r="CT154">
        <v>0.48520796585447601</v>
      </c>
      <c r="CU154">
        <v>0.48529364379072898</v>
      </c>
      <c r="CV154">
        <v>0.48510945543662098</v>
      </c>
      <c r="CW154">
        <v>0.48450702357514902</v>
      </c>
      <c r="CX154">
        <v>0.483309847702101</v>
      </c>
      <c r="CY154" s="5">
        <v>0.48131009028342497</v>
      </c>
      <c r="DA154" s="13">
        <v>1400</v>
      </c>
      <c r="DB154">
        <v>0.743999999999999</v>
      </c>
      <c r="DC154">
        <v>0.74399999999999999</v>
      </c>
      <c r="DD154">
        <v>0.74399999999999999</v>
      </c>
      <c r="DE154">
        <v>0.48561357376799302</v>
      </c>
      <c r="DF154">
        <v>0.48560882853175202</v>
      </c>
      <c r="DG154">
        <v>0.48547189588920697</v>
      </c>
      <c r="DH154">
        <v>0.485102955483103</v>
      </c>
      <c r="DI154">
        <v>0.48437783558164099</v>
      </c>
      <c r="DJ154">
        <v>0.483146316372491</v>
      </c>
      <c r="DK154">
        <v>0.48122976742788998</v>
      </c>
      <c r="DL154" s="5">
        <v>0.47841794018948097</v>
      </c>
      <c r="DN154" s="13">
        <v>1400</v>
      </c>
      <c r="DO154">
        <v>0.743999999999999</v>
      </c>
      <c r="DP154">
        <v>0.74399999999999999</v>
      </c>
      <c r="DQ154">
        <v>0.74399999999999999</v>
      </c>
      <c r="DR154">
        <v>0.486362235316109</v>
      </c>
      <c r="DS154">
        <v>0.486071992586597</v>
      </c>
      <c r="DT154">
        <v>0.48556639134437901</v>
      </c>
      <c r="DU154">
        <v>0.484744400639674</v>
      </c>
      <c r="DV154">
        <v>0.483480359544955</v>
      </c>
      <c r="DW154">
        <v>0.48162227738473201</v>
      </c>
      <c r="DX154">
        <v>0.47898947014708199</v>
      </c>
      <c r="DY154" s="5">
        <v>0.47536935533811497</v>
      </c>
      <c r="EA154" s="13">
        <v>1400</v>
      </c>
      <c r="EB154">
        <v>0.743999999999999</v>
      </c>
      <c r="EC154">
        <v>0.74399999999999999</v>
      </c>
      <c r="ED154">
        <v>0.74399999999999999</v>
      </c>
      <c r="EE154">
        <v>0.486971632701309</v>
      </c>
      <c r="EF154">
        <v>0.486396519320063</v>
      </c>
      <c r="EG154">
        <v>0.48552311719095897</v>
      </c>
      <c r="EH154">
        <v>0.48424922968345102</v>
      </c>
      <c r="EI154">
        <v>0.48244775970320197</v>
      </c>
      <c r="EJ154">
        <v>0.47996500533922298</v>
      </c>
      <c r="EK154">
        <v>0.47661829306850401</v>
      </c>
      <c r="EL154" s="5">
        <v>0.47219277202349902</v>
      </c>
      <c r="EN154" s="13">
        <v>1400</v>
      </c>
      <c r="EO154">
        <v>0.743999999999999</v>
      </c>
      <c r="EP154">
        <v>0.74399999999999999</v>
      </c>
      <c r="EQ154">
        <v>0.74399999999999999</v>
      </c>
      <c r="ER154">
        <v>0.48746639407937198</v>
      </c>
      <c r="ES154">
        <v>0.486606870647178</v>
      </c>
      <c r="ET154">
        <v>0.48536631078147502</v>
      </c>
      <c r="EU154">
        <v>0.483641389390569</v>
      </c>
      <c r="EV154">
        <v>0.48130361736486699</v>
      </c>
      <c r="EW154">
        <v>0.478197631505557</v>
      </c>
      <c r="EX154">
        <v>0.47413882287794601</v>
      </c>
      <c r="EY154" s="5">
        <v>0.46891012819202799</v>
      </c>
    </row>
    <row r="155" spans="1:155" x14ac:dyDescent="0.25">
      <c r="A155" s="13">
        <v>2800</v>
      </c>
      <c r="B155">
        <v>0.55360194978849298</v>
      </c>
      <c r="C155">
        <v>0.55268873020218001</v>
      </c>
      <c r="D155">
        <v>0.54989242271213201</v>
      </c>
      <c r="E155">
        <v>0.54504146789958896</v>
      </c>
      <c r="F155">
        <v>0.53784449822601799</v>
      </c>
      <c r="G155">
        <v>0.52788198140921205</v>
      </c>
      <c r="H155">
        <v>0.51459410710517495</v>
      </c>
      <c r="I155">
        <v>0.49726448760494701</v>
      </c>
      <c r="J155">
        <v>0.47499909751969899</v>
      </c>
      <c r="K155">
        <v>0.44669971207027198</v>
      </c>
      <c r="L155" s="5">
        <v>0.41103091160463301</v>
      </c>
      <c r="N155" s="13">
        <v>2800</v>
      </c>
      <c r="O155">
        <v>0.56987557848342896</v>
      </c>
      <c r="P155">
        <v>0.56933014709499996</v>
      </c>
      <c r="Q155">
        <v>0.56766731406304005</v>
      </c>
      <c r="R155">
        <v>0.56480676221894299</v>
      </c>
      <c r="S155">
        <v>0.56061226660798402</v>
      </c>
      <c r="T155">
        <v>0.55488805215433601</v>
      </c>
      <c r="U155">
        <v>0.54737349650588096</v>
      </c>
      <c r="V155">
        <v>0.53773597467067902</v>
      </c>
      <c r="W155">
        <v>0.52556157536618697</v>
      </c>
      <c r="X155">
        <v>0.51034334462363495</v>
      </c>
      <c r="Y155" s="5">
        <v>0.49146662702085703</v>
      </c>
      <c r="AA155" s="13">
        <v>2800</v>
      </c>
      <c r="AB155">
        <v>0.57417434440369897</v>
      </c>
      <c r="AC155">
        <v>0.57374135862957898</v>
      </c>
      <c r="AD155">
        <v>0.57242056303822997</v>
      </c>
      <c r="AE155">
        <v>0.57014589115697401</v>
      </c>
      <c r="AF155">
        <v>0.56680537000282805</v>
      </c>
      <c r="AG155">
        <v>0.56223824476638595</v>
      </c>
      <c r="AH155">
        <v>0.55623078767161105</v>
      </c>
      <c r="AI155">
        <v>0.54851062122140504</v>
      </c>
      <c r="AJ155">
        <v>0.53873933106961702</v>
      </c>
      <c r="AK155">
        <v>0.52650308289023195</v>
      </c>
      <c r="AL155" s="5">
        <v>0.51130088836906695</v>
      </c>
      <c r="AN155" s="13">
        <v>2800</v>
      </c>
      <c r="AO155">
        <v>0.57930646191987101</v>
      </c>
      <c r="AP155">
        <v>0.57899413153824397</v>
      </c>
      <c r="AQ155">
        <v>0.57803975600977597</v>
      </c>
      <c r="AR155">
        <v>0.57639077227144997</v>
      </c>
      <c r="AS155">
        <v>0.57395818988591496</v>
      </c>
      <c r="AT155">
        <v>0.57061444639360304</v>
      </c>
      <c r="AU155">
        <v>0.56619027038479897</v>
      </c>
      <c r="AV155">
        <v>0.56047041504892803</v>
      </c>
      <c r="AW155">
        <v>0.55318808120062601</v>
      </c>
      <c r="AX155">
        <v>0.54401780073592898</v>
      </c>
      <c r="AY155" s="5">
        <v>0.53256649723498195</v>
      </c>
      <c r="BA155" s="13">
        <v>2800</v>
      </c>
      <c r="BB155">
        <v>0.584924266230198</v>
      </c>
      <c r="BC155">
        <v>0.58471164072179604</v>
      </c>
      <c r="BD155">
        <v>0.58405997811558696</v>
      </c>
      <c r="BE155">
        <v>0.58292762632808603</v>
      </c>
      <c r="BF155">
        <v>0.58124417047434696</v>
      </c>
      <c r="BG155">
        <v>0.578908887097214</v>
      </c>
      <c r="BH155">
        <v>0.57578847208445605</v>
      </c>
      <c r="BI155">
        <v>0.57171393245978197</v>
      </c>
      <c r="BJ155">
        <v>0.56647649782878096</v>
      </c>
      <c r="BK155">
        <v>0.55982236983636502</v>
      </c>
      <c r="BL155" s="5">
        <v>0.55144608609086798</v>
      </c>
      <c r="BN155" s="13">
        <v>2800</v>
      </c>
      <c r="BO155">
        <v>0.56555238314815004</v>
      </c>
      <c r="BP155">
        <v>0.56543643410036604</v>
      </c>
      <c r="BQ155">
        <v>0.56507702706624097</v>
      </c>
      <c r="BR155">
        <v>0.56443927623832402</v>
      </c>
      <c r="BS155">
        <v>0.56346433814628205</v>
      </c>
      <c r="BT155">
        <v>0.56206831420254499</v>
      </c>
      <c r="BU155">
        <v>0.56014062041456802</v>
      </c>
      <c r="BV155">
        <v>0.55754172950263803</v>
      </c>
      <c r="BW155">
        <v>0.55410016186700095</v>
      </c>
      <c r="BX155">
        <v>0.54960857106494199</v>
      </c>
      <c r="BY155" s="5">
        <v>0.54381873553647497</v>
      </c>
      <c r="CA155" s="13">
        <v>2800</v>
      </c>
      <c r="CB155">
        <v>0.53169356690344605</v>
      </c>
      <c r="CC155">
        <v>0.53167519663821206</v>
      </c>
      <c r="CD155">
        <v>0.53160980475652797</v>
      </c>
      <c r="CE155">
        <v>0.53146641884262502</v>
      </c>
      <c r="CF155">
        <v>0.53119297519473996</v>
      </c>
      <c r="CG155">
        <v>0.53071561066692396</v>
      </c>
      <c r="CH155">
        <v>0.52993758406634095</v>
      </c>
      <c r="CI155">
        <v>0.52873773999229301</v>
      </c>
      <c r="CJ155">
        <v>0.526968402754593</v>
      </c>
      <c r="CK155">
        <v>0.52445256174958299</v>
      </c>
      <c r="CL155" s="5">
        <v>0.52098018144918101</v>
      </c>
      <c r="CN155" s="13">
        <v>2800</v>
      </c>
      <c r="CO155">
        <v>0.49154618741009898</v>
      </c>
      <c r="CP155">
        <v>0.49162939170390102</v>
      </c>
      <c r="CQ155">
        <v>0.49186932804594502</v>
      </c>
      <c r="CR155">
        <v>0.492236913644713</v>
      </c>
      <c r="CS155">
        <v>0.49268348751962199</v>
      </c>
      <c r="CT155">
        <v>0.49314048275940697</v>
      </c>
      <c r="CU155">
        <v>0.49351888187043502</v>
      </c>
      <c r="CV155">
        <v>0.49370837077171897</v>
      </c>
      <c r="CW155">
        <v>0.49357608426546901</v>
      </c>
      <c r="CX155">
        <v>0.49296481323465102</v>
      </c>
      <c r="CY155" s="5">
        <v>0.49169052056610002</v>
      </c>
      <c r="DA155" s="13">
        <v>2800</v>
      </c>
      <c r="DB155">
        <v>0.492700030213646</v>
      </c>
      <c r="DC155">
        <v>0.49274394756178602</v>
      </c>
      <c r="DD155">
        <v>0.492865894445637</v>
      </c>
      <c r="DE155">
        <v>0.49303640144775002</v>
      </c>
      <c r="DF155">
        <v>0.49320616075156798</v>
      </c>
      <c r="DG155">
        <v>0.49330569500008598</v>
      </c>
      <c r="DH155">
        <v>0.49324480847630198</v>
      </c>
      <c r="DI155">
        <v>0.49291173678299699</v>
      </c>
      <c r="DJ155">
        <v>0.49217188868683498</v>
      </c>
      <c r="DK155">
        <v>0.49086605145244999</v>
      </c>
      <c r="DL155" s="5">
        <v>0.48880790799773099</v>
      </c>
      <c r="DN155" s="13">
        <v>2800</v>
      </c>
      <c r="DO155">
        <v>0.49369704236385897</v>
      </c>
      <c r="DP155">
        <v>0.49370176433773699</v>
      </c>
      <c r="DQ155">
        <v>0.49370600248318702</v>
      </c>
      <c r="DR155">
        <v>0.493679918713197</v>
      </c>
      <c r="DS155">
        <v>0.49357358808659602</v>
      </c>
      <c r="DT155">
        <v>0.493316663891809</v>
      </c>
      <c r="DU155">
        <v>0.49281782403142199</v>
      </c>
      <c r="DV155">
        <v>0.49196391540298801</v>
      </c>
      <c r="DW155">
        <v>0.49061869064594499</v>
      </c>
      <c r="DX155">
        <v>0.48862100949710102</v>
      </c>
      <c r="DY155" s="5">
        <v>0.48578235423997901</v>
      </c>
      <c r="EA155" s="13">
        <v>2800</v>
      </c>
      <c r="EB155">
        <v>0.49456716383827298</v>
      </c>
      <c r="EC155">
        <v>0.49453275546419101</v>
      </c>
      <c r="ED155">
        <v>0.49441948480491399</v>
      </c>
      <c r="EE155">
        <v>0.49419715963161498</v>
      </c>
      <c r="EF155">
        <v>0.49381526195786901</v>
      </c>
      <c r="EG155">
        <v>0.493202609107187</v>
      </c>
      <c r="EH155">
        <v>0.492266794881417</v>
      </c>
      <c r="EI155">
        <v>0.49089332795986601</v>
      </c>
      <c r="EJ155">
        <v>0.48894436249600398</v>
      </c>
      <c r="EK155">
        <v>0.48625689393946903</v>
      </c>
      <c r="EL155" s="5">
        <v>0.482640270570108</v>
      </c>
      <c r="EN155" s="13">
        <v>2800</v>
      </c>
      <c r="EO155">
        <v>0.49533316958607698</v>
      </c>
      <c r="EP155">
        <v>0.49525967773649598</v>
      </c>
      <c r="EQ155">
        <v>0.49502904286322003</v>
      </c>
      <c r="ER155">
        <v>0.49461073049429199</v>
      </c>
      <c r="ES155">
        <v>0.49395364934858499</v>
      </c>
      <c r="ET155">
        <v>0.49298580823321497</v>
      </c>
      <c r="EU155">
        <v>0.49161375171343802</v>
      </c>
      <c r="EV155">
        <v>0.48972169205114902</v>
      </c>
      <c r="EW155">
        <v>0.48717023288655797</v>
      </c>
      <c r="EX155">
        <v>0.48379455836580698</v>
      </c>
      <c r="EY155" s="5">
        <v>0.479401939072296</v>
      </c>
    </row>
    <row r="156" spans="1:155" x14ac:dyDescent="0.25">
      <c r="A156" s="13">
        <v>4200</v>
      </c>
      <c r="B156">
        <v>0.56341259075545902</v>
      </c>
      <c r="C156">
        <v>0.56269982086852199</v>
      </c>
      <c r="D156">
        <v>0.56051275111408105</v>
      </c>
      <c r="E156">
        <v>0.55670375938287897</v>
      </c>
      <c r="F156">
        <v>0.55102228845134205</v>
      </c>
      <c r="G156">
        <v>0.54310789746769905</v>
      </c>
      <c r="H156">
        <v>0.53248019332551899</v>
      </c>
      <c r="I156">
        <v>0.51852528960578104</v>
      </c>
      <c r="J156">
        <v>0.50047832247976398</v>
      </c>
      <c r="K156">
        <v>0.47740141962730398</v>
      </c>
      <c r="L156" s="5">
        <v>0.44815636442001899</v>
      </c>
      <c r="N156" s="13">
        <v>4200</v>
      </c>
      <c r="O156">
        <v>0.57957884753598199</v>
      </c>
      <c r="P156">
        <v>0.57912617136121902</v>
      </c>
      <c r="Q156">
        <v>0.57774517181288298</v>
      </c>
      <c r="R156">
        <v>0.57536635827496296</v>
      </c>
      <c r="S156">
        <v>0.57187196472065505</v>
      </c>
      <c r="T156">
        <v>0.56709294562937995</v>
      </c>
      <c r="U156">
        <v>0.560804605502497</v>
      </c>
      <c r="V156">
        <v>0.55272069323801998</v>
      </c>
      <c r="W156">
        <v>0.54248573814947398</v>
      </c>
      <c r="X156">
        <v>0.52966534422275302</v>
      </c>
      <c r="Y156" s="5">
        <v>0.513734090912493</v>
      </c>
      <c r="AA156" s="13">
        <v>4200</v>
      </c>
      <c r="AB156">
        <v>0.58366897119251504</v>
      </c>
      <c r="AC156">
        <v>0.58331086156579903</v>
      </c>
      <c r="AD156">
        <v>0.58221757685473996</v>
      </c>
      <c r="AE156">
        <v>0.58033179737067198</v>
      </c>
      <c r="AF156">
        <v>0.577556463462775</v>
      </c>
      <c r="AG156">
        <v>0.573752416650262</v>
      </c>
      <c r="AH156">
        <v>0.56873495882768799</v>
      </c>
      <c r="AI156">
        <v>0.56226918827177697</v>
      </c>
      <c r="AJ156">
        <v>0.55406392617605205</v>
      </c>
      <c r="AK156">
        <v>0.54376399809014397</v>
      </c>
      <c r="AL156" s="5">
        <v>0.53094057903963898</v>
      </c>
      <c r="AN156" s="13">
        <v>4200</v>
      </c>
      <c r="AO156">
        <v>0.58850620111999397</v>
      </c>
      <c r="AP156">
        <v>0.58825150444623198</v>
      </c>
      <c r="AQ156">
        <v>0.58747226312547995</v>
      </c>
      <c r="AR156">
        <v>0.58612269014963603</v>
      </c>
      <c r="AS156">
        <v>0.58412534754287704</v>
      </c>
      <c r="AT156">
        <v>0.58136940096997602</v>
      </c>
      <c r="AU156">
        <v>0.57770806354738902</v>
      </c>
      <c r="AV156">
        <v>0.57295511430594104</v>
      </c>
      <c r="AW156">
        <v>0.56688034085945305</v>
      </c>
      <c r="AX156">
        <v>0.55920371682818504</v>
      </c>
      <c r="AY156" s="5">
        <v>0.54958808097963796</v>
      </c>
      <c r="BA156" s="13">
        <v>4200</v>
      </c>
      <c r="BB156">
        <v>0.59375035782853203</v>
      </c>
      <c r="BC156">
        <v>0.59358141203704395</v>
      </c>
      <c r="BD156">
        <v>0.59306249403754197</v>
      </c>
      <c r="BE156">
        <v>0.59215712607100701</v>
      </c>
      <c r="BF156">
        <v>0.59080371270033105</v>
      </c>
      <c r="BG156">
        <v>0.58891429682630603</v>
      </c>
      <c r="BH156">
        <v>0.58637272724600498</v>
      </c>
      <c r="BI156">
        <v>0.58303214577207696</v>
      </c>
      <c r="BJ156">
        <v>0.57871167366870702</v>
      </c>
      <c r="BK156">
        <v>0.57319214676808605</v>
      </c>
      <c r="BL156" s="5">
        <v>0.56621071497633302</v>
      </c>
      <c r="BN156" s="13">
        <v>4200</v>
      </c>
      <c r="BO156">
        <v>0.57404927604505795</v>
      </c>
      <c r="BP156">
        <v>0.57396631558911704</v>
      </c>
      <c r="BQ156">
        <v>0.57370720773559003</v>
      </c>
      <c r="BR156">
        <v>0.57324111170491698</v>
      </c>
      <c r="BS156">
        <v>0.57251607710484598</v>
      </c>
      <c r="BT156">
        <v>0.57145818054660902</v>
      </c>
      <c r="BU156">
        <v>0.56997023732533503</v>
      </c>
      <c r="BV156">
        <v>0.56793000821051098</v>
      </c>
      <c r="BW156">
        <v>0.56518779763947802</v>
      </c>
      <c r="BX156">
        <v>0.56156331455435105</v>
      </c>
      <c r="BY156" s="5">
        <v>0.55684163986544299</v>
      </c>
      <c r="CA156" s="13">
        <v>4200</v>
      </c>
      <c r="CB156">
        <v>0.539763529026135</v>
      </c>
      <c r="CC156">
        <v>0.53977007379998099</v>
      </c>
      <c r="CD156">
        <v>0.53978048570220905</v>
      </c>
      <c r="CE156">
        <v>0.53976700283446999</v>
      </c>
      <c r="CF156">
        <v>0.53968302913240396</v>
      </c>
      <c r="CG156">
        <v>0.539462607427035</v>
      </c>
      <c r="CH156">
        <v>0.53901960683791195</v>
      </c>
      <c r="CI156">
        <v>0.53824655009431699</v>
      </c>
      <c r="CJ156">
        <v>0.53701298540377096</v>
      </c>
      <c r="CK156">
        <v>0.53516328604566299</v>
      </c>
      <c r="CL156" s="5">
        <v>0.53251373820535297</v>
      </c>
      <c r="CN156" s="13">
        <v>4200</v>
      </c>
      <c r="CO156">
        <v>0.49896940639516102</v>
      </c>
      <c r="CP156">
        <v>0.49907145678591702</v>
      </c>
      <c r="CQ156">
        <v>0.49936877556607701</v>
      </c>
      <c r="CR156">
        <v>0.49983483806791301</v>
      </c>
      <c r="CS156">
        <v>0.50042533394802102</v>
      </c>
      <c r="CT156">
        <v>0.50107797534410004</v>
      </c>
      <c r="CU156">
        <v>0.50171215311295403</v>
      </c>
      <c r="CV156">
        <v>0.50222836765206402</v>
      </c>
      <c r="CW156">
        <v>0.50250734169327804</v>
      </c>
      <c r="CX156">
        <v>0.50240870392501502</v>
      </c>
      <c r="CY156" s="5">
        <v>0.50176911368800403</v>
      </c>
      <c r="DA156" s="13">
        <v>4200</v>
      </c>
      <c r="DB156">
        <v>0.49999762565766598</v>
      </c>
      <c r="DC156">
        <v>0.50006170766916502</v>
      </c>
      <c r="DD156">
        <v>0.50024500260503202</v>
      </c>
      <c r="DE156">
        <v>0.50052062884237902</v>
      </c>
      <c r="DF156">
        <v>0.500843678389856</v>
      </c>
      <c r="DG156">
        <v>0.50115102118282095</v>
      </c>
      <c r="DH156">
        <v>0.50136095637192002</v>
      </c>
      <c r="DI156">
        <v>0.50137263759152995</v>
      </c>
      <c r="DJ156">
        <v>0.50106518025569302</v>
      </c>
      <c r="DK156">
        <v>0.50029634059567496</v>
      </c>
      <c r="DL156" s="5">
        <v>0.49890063776427501</v>
      </c>
      <c r="DN156" s="13">
        <v>4200</v>
      </c>
      <c r="DO156">
        <v>0.50088432043192599</v>
      </c>
      <c r="DP156">
        <v>0.500910509524222</v>
      </c>
      <c r="DQ156">
        <v>0.50098001250003099</v>
      </c>
      <c r="DR156">
        <v>0.50106560726541804</v>
      </c>
      <c r="DS156">
        <v>0.50112181554878399</v>
      </c>
      <c r="DT156">
        <v>0.50108470313343401</v>
      </c>
      <c r="DU156">
        <v>0.50087152583016503</v>
      </c>
      <c r="DV156">
        <v>0.50038014857398305</v>
      </c>
      <c r="DW156">
        <v>0.49948814623965598</v>
      </c>
      <c r="DX156">
        <v>0.49805147661075999</v>
      </c>
      <c r="DY156" s="5">
        <v>0.49590259774747403</v>
      </c>
      <c r="EA156" s="13">
        <v>4200</v>
      </c>
      <c r="EB156">
        <v>0.501656828549359</v>
      </c>
      <c r="EC156">
        <v>0.50164517819631804</v>
      </c>
      <c r="ED156">
        <v>0.50160105406434197</v>
      </c>
      <c r="EE156">
        <v>0.50149690686777704</v>
      </c>
      <c r="EF156">
        <v>0.50128671013530102</v>
      </c>
      <c r="EG156">
        <v>0.50090575626902001</v>
      </c>
      <c r="EH156">
        <v>0.50027029697845404</v>
      </c>
      <c r="EI156">
        <v>0.49927695580214898</v>
      </c>
      <c r="EJ156">
        <v>0.49780182176814503</v>
      </c>
      <c r="EK156">
        <v>0.49569911523607402</v>
      </c>
      <c r="EL156" s="5">
        <v>0.492799298952662</v>
      </c>
      <c r="EN156" s="13">
        <v>4200</v>
      </c>
      <c r="EO156">
        <v>0.502335872764195</v>
      </c>
      <c r="EP156">
        <v>0.50228642145770697</v>
      </c>
      <c r="EQ156">
        <v>0.50212878930776295</v>
      </c>
      <c r="ER156">
        <v>0.50183511067609698</v>
      </c>
      <c r="ES156">
        <v>0.501358828938132</v>
      </c>
      <c r="ET156">
        <v>0.50063448831400903</v>
      </c>
      <c r="EU156">
        <v>0.49957736863353303</v>
      </c>
      <c r="EV156">
        <v>0.49808289102070602</v>
      </c>
      <c r="EW156">
        <v>0.49602570393176598</v>
      </c>
      <c r="EX156">
        <v>0.49325834110491601</v>
      </c>
      <c r="EY156" s="5">
        <v>0.48960932512801197</v>
      </c>
    </row>
    <row r="157" spans="1:155" x14ac:dyDescent="0.25">
      <c r="A157" s="13">
        <v>5600</v>
      </c>
      <c r="B157">
        <v>0.57353264562750095</v>
      </c>
      <c r="C157">
        <v>0.572995316852</v>
      </c>
      <c r="D157">
        <v>0.57134147529714097</v>
      </c>
      <c r="E157">
        <v>0.56844444542182804</v>
      </c>
      <c r="F157">
        <v>0.56408936266038301</v>
      </c>
      <c r="G157">
        <v>0.55796742744910599</v>
      </c>
      <c r="H157">
        <v>0.54966758131175597</v>
      </c>
      <c r="I157">
        <v>0.53866531673506002</v>
      </c>
      <c r="J157">
        <v>0.52430823691617101</v>
      </c>
      <c r="K157">
        <v>0.50579787439378299</v>
      </c>
      <c r="L157" s="5">
        <v>0.48216715491794299</v>
      </c>
      <c r="N157" s="13">
        <v>5600</v>
      </c>
      <c r="O157">
        <v>0.58946247643481997</v>
      </c>
      <c r="P157">
        <v>0.58909143530126995</v>
      </c>
      <c r="Q157">
        <v>0.58795846189549394</v>
      </c>
      <c r="R157">
        <v>0.58600353371401004</v>
      </c>
      <c r="S157">
        <v>0.58312501896049895</v>
      </c>
      <c r="T157">
        <v>0.57917721716249304</v>
      </c>
      <c r="U157">
        <v>0.57396677903456295</v>
      </c>
      <c r="V157">
        <v>0.56724786581588504</v>
      </c>
      <c r="W157">
        <v>0.55871586392639805</v>
      </c>
      <c r="X157">
        <v>0.547999422231224</v>
      </c>
      <c r="Y157" s="5">
        <v>0.53465052465310103</v>
      </c>
      <c r="AA157" s="13">
        <v>5600</v>
      </c>
      <c r="AB157">
        <v>0.59331382255393905</v>
      </c>
      <c r="AC157">
        <v>0.59302161590593605</v>
      </c>
      <c r="AD157">
        <v>0.59212856124079505</v>
      </c>
      <c r="AE157">
        <v>0.59058498693944195</v>
      </c>
      <c r="AF157">
        <v>0.58830686579477398</v>
      </c>
      <c r="AG157">
        <v>0.58517389591926605</v>
      </c>
      <c r="AH157">
        <v>0.58102669859394995</v>
      </c>
      <c r="AI157">
        <v>0.57566301568683798</v>
      </c>
      <c r="AJ157">
        <v>0.56883275252105103</v>
      </c>
      <c r="AK157">
        <v>0.56023167219329795</v>
      </c>
      <c r="AL157" s="5">
        <v>0.54949350287202703</v>
      </c>
      <c r="AN157" s="13">
        <v>5600</v>
      </c>
      <c r="AO157">
        <v>0.59782727294945703</v>
      </c>
      <c r="AP157">
        <v>0.59762325462635202</v>
      </c>
      <c r="AQ157">
        <v>0.59699800190267205</v>
      </c>
      <c r="AR157">
        <v>0.59591165360832898</v>
      </c>
      <c r="AS157">
        <v>0.59429686805929005</v>
      </c>
      <c r="AT157">
        <v>0.59205741652389199</v>
      </c>
      <c r="AU157">
        <v>0.58906611976341205</v>
      </c>
      <c r="AV157">
        <v>0.58516203214117402</v>
      </c>
      <c r="AW157">
        <v>0.58014674842657699</v>
      </c>
      <c r="AX157">
        <v>0.57377967686486198</v>
      </c>
      <c r="AY157" s="5">
        <v>0.56577208720673899</v>
      </c>
      <c r="BA157" s="13">
        <v>5600</v>
      </c>
      <c r="BB157">
        <v>0.60267536110797604</v>
      </c>
      <c r="BC157">
        <v>0.60254476770279897</v>
      </c>
      <c r="BD157">
        <v>0.60214240023393595</v>
      </c>
      <c r="BE157">
        <v>0.60143631005002396</v>
      </c>
      <c r="BF157">
        <v>0.60037261554502197</v>
      </c>
      <c r="BG157">
        <v>0.59887451324818897</v>
      </c>
      <c r="BH157">
        <v>0.59684081690605895</v>
      </c>
      <c r="BI157">
        <v>0.59414394754201005</v>
      </c>
      <c r="BJ157">
        <v>0.590627274318824</v>
      </c>
      <c r="BK157">
        <v>0.58610168144151298</v>
      </c>
      <c r="BL157" s="5">
        <v>0.58034120943987899</v>
      </c>
      <c r="BN157" s="13">
        <v>5600</v>
      </c>
      <c r="BO157">
        <v>0.58264012059302095</v>
      </c>
      <c r="BP157">
        <v>0.58258603170716095</v>
      </c>
      <c r="BQ157">
        <v>0.58241470892027403</v>
      </c>
      <c r="BR157">
        <v>0.58209886016391099</v>
      </c>
      <c r="BS157">
        <v>0.58159257671545805</v>
      </c>
      <c r="BT157">
        <v>0.58083066646203696</v>
      </c>
      <c r="BU157">
        <v>0.57972765290570405</v>
      </c>
      <c r="BV157">
        <v>0.57817637239789599</v>
      </c>
      <c r="BW157">
        <v>0.57604608253433498</v>
      </c>
      <c r="BX157">
        <v>0.57317997432931</v>
      </c>
      <c r="BY157" s="5">
        <v>0.56939195900917505</v>
      </c>
      <c r="CA157" s="13">
        <v>5600</v>
      </c>
      <c r="CB157">
        <v>0.54792948726023705</v>
      </c>
      <c r="CC157">
        <v>0.54795772358774897</v>
      </c>
      <c r="CD157">
        <v>0.54803414380521798</v>
      </c>
      <c r="CE157">
        <v>0.54813381570150699</v>
      </c>
      <c r="CF157">
        <v>0.54821495655825903</v>
      </c>
      <c r="CG157">
        <v>0.54821855713199297</v>
      </c>
      <c r="CH157">
        <v>0.548067790710556</v>
      </c>
      <c r="CI157">
        <v>0.54766714354187496</v>
      </c>
      <c r="CJ157">
        <v>0.54690118551317402</v>
      </c>
      <c r="CK157">
        <v>0.54563288250522501</v>
      </c>
      <c r="CL157" s="5">
        <v>0.54370133375888297</v>
      </c>
      <c r="CN157" s="13">
        <v>5600</v>
      </c>
      <c r="CO157">
        <v>0.50649121899654204</v>
      </c>
      <c r="CP157">
        <v>0.50660956036159399</v>
      </c>
      <c r="CQ157">
        <v>0.50695650222103705</v>
      </c>
      <c r="CR157">
        <v>0.50750779144691605</v>
      </c>
      <c r="CS157">
        <v>0.50822297509998904</v>
      </c>
      <c r="CT157">
        <v>0.50904532031038996</v>
      </c>
      <c r="CU157">
        <v>0.50990163595591398</v>
      </c>
      <c r="CV157">
        <v>0.51070193189745705</v>
      </c>
      <c r="CW157">
        <v>0.51133883542606395</v>
      </c>
      <c r="CX157">
        <v>0.51168666938401697</v>
      </c>
      <c r="CY157" s="5">
        <v>0.511600081616986</v>
      </c>
      <c r="DA157" s="13">
        <v>5600</v>
      </c>
      <c r="DB157">
        <v>0.50740151777806597</v>
      </c>
      <c r="DC157">
        <v>0.50748318617329302</v>
      </c>
      <c r="DD157">
        <v>0.50771999998244299</v>
      </c>
      <c r="DE157">
        <v>0.50808737778962398</v>
      </c>
      <c r="DF157">
        <v>0.50854431667077604</v>
      </c>
      <c r="DG157">
        <v>0.50903330798340396</v>
      </c>
      <c r="DH157">
        <v>0.50948015366107102</v>
      </c>
      <c r="DI157">
        <v>0.50979361914003696</v>
      </c>
      <c r="DJ157">
        <v>0.50986484307889002</v>
      </c>
      <c r="DK157">
        <v>0.50956640900113803</v>
      </c>
      <c r="DL157" s="5">
        <v>0.50875096937089703</v>
      </c>
      <c r="DN157" s="13">
        <v>5600</v>
      </c>
      <c r="DO157">
        <v>0.50818505727552998</v>
      </c>
      <c r="DP157">
        <v>0.508230115020886</v>
      </c>
      <c r="DQ157">
        <v>0.50835699272831003</v>
      </c>
      <c r="DR157">
        <v>0.50854079565604904</v>
      </c>
      <c r="DS157">
        <v>0.50873999580892304</v>
      </c>
      <c r="DT157">
        <v>0.50889634356848001</v>
      </c>
      <c r="DU157">
        <v>0.50893467843874596</v>
      </c>
      <c r="DV157">
        <v>0.50876257533209801</v>
      </c>
      <c r="DW157">
        <v>0.50826974696954796</v>
      </c>
      <c r="DX157">
        <v>0.50732710807709203</v>
      </c>
      <c r="DY157" s="5">
        <v>0.50578539260303002</v>
      </c>
      <c r="EA157" s="13">
        <v>5600</v>
      </c>
      <c r="EB157">
        <v>0.50886659091220099</v>
      </c>
      <c r="EC157">
        <v>0.50887508217584299</v>
      </c>
      <c r="ED157">
        <v>0.50889216028774997</v>
      </c>
      <c r="EE157">
        <v>0.50889262919033795</v>
      </c>
      <c r="EF157">
        <v>0.50883445584258702</v>
      </c>
      <c r="EG157">
        <v>0.50865867767702</v>
      </c>
      <c r="EH157">
        <v>0.50828920772387598</v>
      </c>
      <c r="EI157">
        <v>0.50763247406848599</v>
      </c>
      <c r="EJ157">
        <v>0.50657681455555703</v>
      </c>
      <c r="EK157">
        <v>0.504991532880391</v>
      </c>
      <c r="EL157" s="5">
        <v>0.50272550789343295</v>
      </c>
      <c r="EN157" s="13">
        <v>5600</v>
      </c>
      <c r="EO157">
        <v>0.50946482090492595</v>
      </c>
      <c r="EP157">
        <v>0.50943677751326799</v>
      </c>
      <c r="EQ157">
        <v>0.50934415476412698</v>
      </c>
      <c r="ER157">
        <v>0.50916146505931503</v>
      </c>
      <c r="ES157">
        <v>0.50884618662998604</v>
      </c>
      <c r="ET157">
        <v>0.50833866683851303</v>
      </c>
      <c r="EU157">
        <v>0.50756192166381098</v>
      </c>
      <c r="EV157">
        <v>0.50642126823313804</v>
      </c>
      <c r="EW157">
        <v>0.50480371159400805</v>
      </c>
      <c r="EX157">
        <v>0.50257699224862995</v>
      </c>
      <c r="EY157" s="5">
        <v>0.49958818678544298</v>
      </c>
    </row>
    <row r="158" spans="1:155" x14ac:dyDescent="0.25">
      <c r="A158" s="13">
        <v>7000</v>
      </c>
      <c r="B158">
        <v>0.583977762360957</v>
      </c>
      <c r="C158">
        <v>0.58359321022412802</v>
      </c>
      <c r="D158">
        <v>0.58240372595575096</v>
      </c>
      <c r="E158">
        <v>0.58030091364456904</v>
      </c>
      <c r="F158">
        <v>0.57710104021855502</v>
      </c>
      <c r="G158">
        <v>0.57254031257063298</v>
      </c>
      <c r="H158">
        <v>0.56626803680582805</v>
      </c>
      <c r="I158">
        <v>0.55783742445559004</v>
      </c>
      <c r="J158">
        <v>0.54669373346405703</v>
      </c>
      <c r="K158">
        <v>0.53215934615176197</v>
      </c>
      <c r="L158" s="5">
        <v>0.51341528901879097</v>
      </c>
      <c r="N158" s="13">
        <v>7000</v>
      </c>
      <c r="O158">
        <v>0.599529378755563</v>
      </c>
      <c r="P158">
        <v>0.59922991503163603</v>
      </c>
      <c r="Q158">
        <v>0.598314396889703</v>
      </c>
      <c r="R158">
        <v>0.59673106023702704</v>
      </c>
      <c r="S158">
        <v>0.59439233821470805</v>
      </c>
      <c r="T158">
        <v>0.59117286461587604</v>
      </c>
      <c r="U158">
        <v>0.58690656490249804</v>
      </c>
      <c r="V158">
        <v>0.58138271921334095</v>
      </c>
      <c r="W158">
        <v>0.57434084568833799</v>
      </c>
      <c r="X158">
        <v>0.56546421339845498</v>
      </c>
      <c r="Y158" s="5">
        <v>0.55437175077556</v>
      </c>
      <c r="AA158" s="13">
        <v>7000</v>
      </c>
      <c r="AB158">
        <v>0.60311302608311101</v>
      </c>
      <c r="AC158">
        <v>0.60287860535940097</v>
      </c>
      <c r="AD158">
        <v>0.60216110829949698</v>
      </c>
      <c r="AE158">
        <v>0.60091753461894704</v>
      </c>
      <c r="AF158">
        <v>0.59907521814262099</v>
      </c>
      <c r="AG158">
        <v>0.59653028039490397</v>
      </c>
      <c r="AH158">
        <v>0.59314536945114504</v>
      </c>
      <c r="AI158">
        <v>0.58874658665931001</v>
      </c>
      <c r="AJ158">
        <v>0.58311947391265195</v>
      </c>
      <c r="AK158">
        <v>0.57600390204012497</v>
      </c>
      <c r="AL158" s="5">
        <v>0.56708766546481104</v>
      </c>
      <c r="AN158" s="13">
        <v>7000</v>
      </c>
      <c r="AO158">
        <v>0.60727594636644899</v>
      </c>
      <c r="AP158">
        <v>0.60711631114335796</v>
      </c>
      <c r="AQ158">
        <v>0.60662591323903703</v>
      </c>
      <c r="AR158">
        <v>0.60577006310253501</v>
      </c>
      <c r="AS158">
        <v>0.60449022409786701</v>
      </c>
      <c r="AT158">
        <v>0.60270289206745598</v>
      </c>
      <c r="AU158">
        <v>0.60029794778731804</v>
      </c>
      <c r="AV158">
        <v>0.59713640274825996</v>
      </c>
      <c r="AW158">
        <v>0.59304743473218302</v>
      </c>
      <c r="AX158">
        <v>0.58782458422070305</v>
      </c>
      <c r="AY158" s="5">
        <v>0.581220954901146</v>
      </c>
      <c r="BA158" s="13">
        <v>7000</v>
      </c>
      <c r="BB158">
        <v>0.61170826097520303</v>
      </c>
      <c r="BC158">
        <v>0.61161119280973497</v>
      </c>
      <c r="BD158">
        <v>0.61131070664714904</v>
      </c>
      <c r="BE158">
        <v>0.61077881177761495</v>
      </c>
      <c r="BF158">
        <v>0.60996836211948302</v>
      </c>
      <c r="BG158">
        <v>0.60881228169930601</v>
      </c>
      <c r="BH158">
        <v>0.607222415972406</v>
      </c>
      <c r="BI158">
        <v>0.605087944490864</v>
      </c>
      <c r="BJ158">
        <v>0.60227327149107202</v>
      </c>
      <c r="BK158">
        <v>0.59861529115952306</v>
      </c>
      <c r="BL158" s="5">
        <v>0.59391990295797503</v>
      </c>
      <c r="BN158" s="13">
        <v>7000</v>
      </c>
      <c r="BO158">
        <v>0.59133753386216903</v>
      </c>
      <c r="BP158">
        <v>0.59130857857153296</v>
      </c>
      <c r="BQ158">
        <v>0.59121368297501398</v>
      </c>
      <c r="BR158">
        <v>0.59102866563568801</v>
      </c>
      <c r="BS158">
        <v>0.59071290835283097</v>
      </c>
      <c r="BT158">
        <v>0.59020885360626096</v>
      </c>
      <c r="BU158">
        <v>0.58944124350397797</v>
      </c>
      <c r="BV158">
        <v>0.58831604314143904</v>
      </c>
      <c r="BW158">
        <v>0.58671897520285099</v>
      </c>
      <c r="BX158">
        <v>0.58451357622795697</v>
      </c>
      <c r="BY158" s="5">
        <v>0.58153866767402895</v>
      </c>
      <c r="CA158" s="13">
        <v>7000</v>
      </c>
      <c r="CB158">
        <v>0.55620815789808198</v>
      </c>
      <c r="CC158">
        <v>0.55625514699029299</v>
      </c>
      <c r="CD158">
        <v>0.55638864912437802</v>
      </c>
      <c r="CE158">
        <v>0.556586226674466</v>
      </c>
      <c r="CF158">
        <v>0.55681033484952003</v>
      </c>
      <c r="CG158">
        <v>0.55700807042218503</v>
      </c>
      <c r="CH158">
        <v>0.55711076417031602</v>
      </c>
      <c r="CI158">
        <v>0.55703336231705403</v>
      </c>
      <c r="CJ158">
        <v>0.556673527786122</v>
      </c>
      <c r="CK158">
        <v>0.55591037792027098</v>
      </c>
      <c r="CL158" s="5">
        <v>0.55460276096833805</v>
      </c>
      <c r="CN158" s="13">
        <v>7000</v>
      </c>
      <c r="CO158">
        <v>0.51413219571638802</v>
      </c>
      <c r="CP158">
        <v>0.51426448333309005</v>
      </c>
      <c r="CQ158">
        <v>0.514653931643965</v>
      </c>
      <c r="CR158">
        <v>0.51527830770724903</v>
      </c>
      <c r="CS158">
        <v>0.51610058363116496</v>
      </c>
      <c r="CT158">
        <v>0.517068947361363</v>
      </c>
      <c r="CU158">
        <v>0.51811675929414103</v>
      </c>
      <c r="CV158">
        <v>0.51916239830065303</v>
      </c>
      <c r="CW158">
        <v>0.52010892713878898</v>
      </c>
      <c r="CX158">
        <v>0.520843494781557</v>
      </c>
      <c r="CY158" s="5">
        <v>0.52123638148616203</v>
      </c>
      <c r="DA158" s="13">
        <v>7000</v>
      </c>
      <c r="DB158">
        <v>0.51493263690740299</v>
      </c>
      <c r="DC158">
        <v>0.51502952610744401</v>
      </c>
      <c r="DD158">
        <v>0.515312679173347</v>
      </c>
      <c r="DE158">
        <v>0.51575956231684295</v>
      </c>
      <c r="DF158">
        <v>0.516332643397306</v>
      </c>
      <c r="DG158">
        <v>0.51697939857303699</v>
      </c>
      <c r="DH158">
        <v>0.51763226337455404</v>
      </c>
      <c r="DI158">
        <v>0.51820847205668996</v>
      </c>
      <c r="DJ158">
        <v>0.51860971558440305</v>
      </c>
      <c r="DK158">
        <v>0.51872153628649498</v>
      </c>
      <c r="DL158" s="5">
        <v>0.518412365656991</v>
      </c>
      <c r="DN158" s="13">
        <v>7000</v>
      </c>
      <c r="DO158">
        <v>0.51562041547512105</v>
      </c>
      <c r="DP158">
        <v>0.515681958054238</v>
      </c>
      <c r="DQ158">
        <v>0.51585897573849204</v>
      </c>
      <c r="DR158">
        <v>0.51612864733458097</v>
      </c>
      <c r="DS158">
        <v>0.51645295889172205</v>
      </c>
      <c r="DT158">
        <v>0.516778706244437</v>
      </c>
      <c r="DU158">
        <v>0.51703744053038703</v>
      </c>
      <c r="DV158">
        <v>0.51714530075524301</v>
      </c>
      <c r="DW158">
        <v>0.517002664062718</v>
      </c>
      <c r="DX158">
        <v>0.51649353215430605</v>
      </c>
      <c r="DY158" s="5">
        <v>0.515484560878258</v>
      </c>
      <c r="EA158" s="13">
        <v>7000</v>
      </c>
      <c r="EB158">
        <v>0.51621775353798405</v>
      </c>
      <c r="EC158">
        <v>0.51624398630810098</v>
      </c>
      <c r="ED158">
        <v>0.51631498262661402</v>
      </c>
      <c r="EE158">
        <v>0.51640764465253597</v>
      </c>
      <c r="EF158">
        <v>0.51648349460452203</v>
      </c>
      <c r="EG158">
        <v>0.51648867325067804</v>
      </c>
      <c r="EH158">
        <v>0.51635387990676995</v>
      </c>
      <c r="EI158">
        <v>0.51599419818619996</v>
      </c>
      <c r="EJ158">
        <v>0.51530873840418601</v>
      </c>
      <c r="EK158">
        <v>0.51418001541563896</v>
      </c>
      <c r="EL158" s="5">
        <v>0.51247296935291797</v>
      </c>
      <c r="EN158" s="13">
        <v>7000</v>
      </c>
      <c r="EO158">
        <v>0.51674138949589299</v>
      </c>
      <c r="EP158">
        <v>0.51673233908629002</v>
      </c>
      <c r="EQ158">
        <v>0.51669739683251903</v>
      </c>
      <c r="ER158">
        <v>0.51661319698098795</v>
      </c>
      <c r="ES158">
        <v>0.51644081253460195</v>
      </c>
      <c r="ET158">
        <v>0.516125749758093</v>
      </c>
      <c r="EU158">
        <v>0.51559788271968798</v>
      </c>
      <c r="EV158">
        <v>0.51477127224929398</v>
      </c>
      <c r="EW158">
        <v>0.51354380041311098</v>
      </c>
      <c r="EX158">
        <v>0.51179653955858495</v>
      </c>
      <c r="EY158" s="5">
        <v>0.50939276376685405</v>
      </c>
    </row>
    <row r="159" spans="1:155" x14ac:dyDescent="0.25">
      <c r="A159" s="13">
        <v>8400</v>
      </c>
      <c r="B159">
        <v>0.59476469692330602</v>
      </c>
      <c r="C159">
        <v>0.59451241832004798</v>
      </c>
      <c r="D159">
        <v>0.59372500108397497</v>
      </c>
      <c r="E159">
        <v>0.59230995608751602</v>
      </c>
      <c r="F159">
        <v>0.59011062570708595</v>
      </c>
      <c r="G159">
        <v>0.58690232782857499</v>
      </c>
      <c r="H159">
        <v>0.58238677081122503</v>
      </c>
      <c r="I159">
        <v>0.57618454814304598</v>
      </c>
      <c r="J159">
        <v>0.56782545971689102</v>
      </c>
      <c r="K159">
        <v>0.556736338539492</v>
      </c>
      <c r="L159" s="5">
        <v>0.54222598483236795</v>
      </c>
      <c r="N159" s="13">
        <v>8400</v>
      </c>
      <c r="O159">
        <v>0.60978384662188601</v>
      </c>
      <c r="P159">
        <v>0.60954687858396195</v>
      </c>
      <c r="Q159">
        <v>0.60882121703251102</v>
      </c>
      <c r="R159">
        <v>0.60756228200997597</v>
      </c>
      <c r="S159">
        <v>0.60569473471286694</v>
      </c>
      <c r="T159">
        <v>0.60311087220099602</v>
      </c>
      <c r="U159">
        <v>0.59966828561220398</v>
      </c>
      <c r="V159">
        <v>0.59518668638579497</v>
      </c>
      <c r="W159">
        <v>0.58944377576681295</v>
      </c>
      <c r="X159">
        <v>0.58217000159119403</v>
      </c>
      <c r="Y159" s="5">
        <v>0.57304201198480298</v>
      </c>
      <c r="AA159" s="13">
        <v>8400</v>
      </c>
      <c r="AB159">
        <v>0.61307255458628496</v>
      </c>
      <c r="AC159">
        <v>0.61288858764248899</v>
      </c>
      <c r="AD159">
        <v>0.612324366898094</v>
      </c>
      <c r="AE159">
        <v>0.61134269756680704</v>
      </c>
      <c r="AF159">
        <v>0.60988079345337398</v>
      </c>
      <c r="AG159">
        <v>0.60784904469603096</v>
      </c>
      <c r="AH159">
        <v>0.60512921252247998</v>
      </c>
      <c r="AI159">
        <v>0.60157197028819998</v>
      </c>
      <c r="AJ159">
        <v>0.59699368575772205</v>
      </c>
      <c r="AK159">
        <v>0.59117231382682001</v>
      </c>
      <c r="AL159" s="5">
        <v>0.58384224081431402</v>
      </c>
      <c r="AN159" s="13">
        <v>8400</v>
      </c>
      <c r="AO159">
        <v>0.616860635065834</v>
      </c>
      <c r="AP159">
        <v>0.61673969204400603</v>
      </c>
      <c r="AQ159">
        <v>0.616366856814624</v>
      </c>
      <c r="AR159">
        <v>0.61571194426714104</v>
      </c>
      <c r="AS159">
        <v>0.61472408105369103</v>
      </c>
      <c r="AT159">
        <v>0.61333082532454697</v>
      </c>
      <c r="AU159">
        <v>0.61143686828676502</v>
      </c>
      <c r="AV159">
        <v>0.60892225131912003</v>
      </c>
      <c r="AW159">
        <v>0.60564001287026403</v>
      </c>
      <c r="AX159">
        <v>0.60141315895393299</v>
      </c>
      <c r="AY159" s="5">
        <v>0.596030829061865</v>
      </c>
      <c r="BA159" s="13">
        <v>8400</v>
      </c>
      <c r="BB159">
        <v>0.620860248879888</v>
      </c>
      <c r="BC159">
        <v>0.62079233654046595</v>
      </c>
      <c r="BD159">
        <v>0.62058045761566905</v>
      </c>
      <c r="BE159">
        <v>0.62020007507296204</v>
      </c>
      <c r="BF159">
        <v>0.61960991503402996</v>
      </c>
      <c r="BG159">
        <v>0.61875137135065394</v>
      </c>
      <c r="BH159">
        <v>0.61754761776574096</v>
      </c>
      <c r="BI159">
        <v>0.61590237360547395</v>
      </c>
      <c r="BJ159">
        <v>0.61369825350007201</v>
      </c>
      <c r="BK159">
        <v>0.610794615731029</v>
      </c>
      <c r="BL159" s="5">
        <v>0.60702480691902305</v>
      </c>
      <c r="BN159" s="13">
        <v>8400</v>
      </c>
      <c r="BO159">
        <v>0.60015637883736705</v>
      </c>
      <c r="BP159">
        <v>0.60014916566014598</v>
      </c>
      <c r="BQ159">
        <v>0.60012039602672795</v>
      </c>
      <c r="BR159">
        <v>0.60004861340559401</v>
      </c>
      <c r="BS159">
        <v>0.59989782907778599</v>
      </c>
      <c r="BT159">
        <v>0.59961715571068497</v>
      </c>
      <c r="BU159">
        <v>0.599140245332064</v>
      </c>
      <c r="BV159">
        <v>0.59838448331170402</v>
      </c>
      <c r="BW159">
        <v>0.59724987675171004</v>
      </c>
      <c r="BX159">
        <v>0.59561756248319997</v>
      </c>
      <c r="BY159" s="5">
        <v>0.59334784622839398</v>
      </c>
      <c r="CA159" s="13">
        <v>8400</v>
      </c>
      <c r="CB159">
        <v>0.56461848695203698</v>
      </c>
      <c r="CC159">
        <v>0.56468155012097898</v>
      </c>
      <c r="CD159">
        <v>0.56486400147817095</v>
      </c>
      <c r="CE159">
        <v>0.565145603784037</v>
      </c>
      <c r="CF159">
        <v>0.56549254528369597</v>
      </c>
      <c r="CG159">
        <v>0.56585729066266899</v>
      </c>
      <c r="CH159">
        <v>0.56617832395671097</v>
      </c>
      <c r="CI159">
        <v>0.56637973623494697</v>
      </c>
      <c r="CJ159">
        <v>0.56637059884360297</v>
      </c>
      <c r="CK159">
        <v>0.56604405152119897</v>
      </c>
      <c r="CL159" s="5">
        <v>0.56527602340083405</v>
      </c>
      <c r="CN159" s="13">
        <v>8400</v>
      </c>
      <c r="CO159">
        <v>0.52191502874488005</v>
      </c>
      <c r="CP159">
        <v>0.52205911002015404</v>
      </c>
      <c r="CQ159">
        <v>0.52248453482976498</v>
      </c>
      <c r="CR159">
        <v>0.52317087048475797</v>
      </c>
      <c r="CS159">
        <v>0.52408413604983195</v>
      </c>
      <c r="CT159">
        <v>0.52517688617254699</v>
      </c>
      <c r="CU159">
        <v>0.52638827647188102</v>
      </c>
      <c r="CV159">
        <v>0.527644060690315</v>
      </c>
      <c r="CW159">
        <v>0.52885645827056904</v>
      </c>
      <c r="CX159">
        <v>0.52992382081406397</v>
      </c>
      <c r="CY159" s="5">
        <v>0.53073001668278197</v>
      </c>
      <c r="DA159" s="13">
        <v>8400</v>
      </c>
      <c r="DB159">
        <v>0.52261389461876295</v>
      </c>
      <c r="DC159">
        <v>0.52272383339033501</v>
      </c>
      <c r="DD159">
        <v>0.52304673937109203</v>
      </c>
      <c r="DE159">
        <v>0.52356190508663003</v>
      </c>
      <c r="DF159">
        <v>0.52423488887546499</v>
      </c>
      <c r="DG159">
        <v>0.52501759467718401</v>
      </c>
      <c r="DH159">
        <v>0.52584833194016001</v>
      </c>
      <c r="DI159">
        <v>0.526651806046881</v>
      </c>
      <c r="DJ159">
        <v>0.52733897819161601</v>
      </c>
      <c r="DK159">
        <v>0.52780672353843805</v>
      </c>
      <c r="DL159" s="5">
        <v>0.52793720741017502</v>
      </c>
      <c r="DN159" s="13">
        <v>8400</v>
      </c>
      <c r="DO159">
        <v>0.52321342130450899</v>
      </c>
      <c r="DP159">
        <v>0.52328926108626195</v>
      </c>
      <c r="DQ159">
        <v>0.52350978275896498</v>
      </c>
      <c r="DR159">
        <v>0.52385401602479897</v>
      </c>
      <c r="DS159">
        <v>0.52428707850901102</v>
      </c>
      <c r="DT159">
        <v>0.52476025160088802</v>
      </c>
      <c r="DU159">
        <v>0.52521103497033805</v>
      </c>
      <c r="DV159">
        <v>0.525563130308211</v>
      </c>
      <c r="DW159">
        <v>0.52572629343975297</v>
      </c>
      <c r="DX159">
        <v>0.52559598393444296</v>
      </c>
      <c r="DY159" s="5">
        <v>0.52505273235769201</v>
      </c>
      <c r="EA159" s="13">
        <v>8400</v>
      </c>
      <c r="EB159">
        <v>0.523733383965865</v>
      </c>
      <c r="EC159">
        <v>0.52377515586030299</v>
      </c>
      <c r="ED159">
        <v>0.52389338970750099</v>
      </c>
      <c r="EE159">
        <v>0.52406686193604302</v>
      </c>
      <c r="EF159">
        <v>0.52426026545226001</v>
      </c>
      <c r="EG159">
        <v>0.52442428163550003</v>
      </c>
      <c r="EH159">
        <v>0.52449562957380502</v>
      </c>
      <c r="EI159">
        <v>0.52439704320461</v>
      </c>
      <c r="EJ159">
        <v>0.52403711567884803</v>
      </c>
      <c r="EK159">
        <v>0.523309940307642</v>
      </c>
      <c r="EL159" s="5">
        <v>0.52209446855765096</v>
      </c>
      <c r="EN159" s="13">
        <v>8400</v>
      </c>
      <c r="EO159">
        <v>0.52418863560107098</v>
      </c>
      <c r="EP159">
        <v>0.52419636226356403</v>
      </c>
      <c r="EQ159">
        <v>0.52421237882336302</v>
      </c>
      <c r="ER159">
        <v>0.52421521617502798</v>
      </c>
      <c r="ES159">
        <v>0.52416915548046095</v>
      </c>
      <c r="ET159">
        <v>0.52402429641930703</v>
      </c>
      <c r="EU159">
        <v>0.52371660126021802</v>
      </c>
      <c r="EV159">
        <v>0.52316786550786598</v>
      </c>
      <c r="EW159">
        <v>0.52228555457714398</v>
      </c>
      <c r="EX159">
        <v>0.52096243604271897</v>
      </c>
      <c r="EY159" s="5">
        <v>0.51907592819088</v>
      </c>
    </row>
    <row r="160" spans="1:155" x14ac:dyDescent="0.25">
      <c r="A160" s="13">
        <v>9800</v>
      </c>
      <c r="B160">
        <v>0.60591142018768995</v>
      </c>
      <c r="C160">
        <v>0.60577290251690397</v>
      </c>
      <c r="D160">
        <v>0.60533132116403499</v>
      </c>
      <c r="E160">
        <v>0.60450798764954095</v>
      </c>
      <c r="F160">
        <v>0.603169721562271</v>
      </c>
      <c r="G160">
        <v>0.60112572582938795</v>
      </c>
      <c r="H160">
        <v>0.59812306016946104</v>
      </c>
      <c r="I160">
        <v>0.59384055758778098</v>
      </c>
      <c r="J160">
        <v>0.58788097939519102</v>
      </c>
      <c r="K160">
        <v>0.57976115029103004</v>
      </c>
      <c r="L160" s="5">
        <v>0.56889975471286303</v>
      </c>
      <c r="N160" s="13">
        <v>9800</v>
      </c>
      <c r="O160">
        <v>0.62023189925548705</v>
      </c>
      <c r="P160">
        <v>0.62004923988277005</v>
      </c>
      <c r="Q160">
        <v>0.61948856079051395</v>
      </c>
      <c r="R160">
        <v>0.61851151495081302</v>
      </c>
      <c r="S160">
        <v>0.61705336582839398</v>
      </c>
      <c r="T160">
        <v>0.61502171112510196</v>
      </c>
      <c r="U160">
        <v>0.61229461778663097</v>
      </c>
      <c r="V160">
        <v>0.60871808946857697</v>
      </c>
      <c r="W160">
        <v>0.60410276403239205</v>
      </c>
      <c r="X160">
        <v>0.59821971368495497</v>
      </c>
      <c r="Y160" s="5">
        <v>0.59079519329152497</v>
      </c>
      <c r="AA160" s="13">
        <v>9800</v>
      </c>
      <c r="AB160">
        <v>0.62320052493151401</v>
      </c>
      <c r="AC160">
        <v>0.62306039815743797</v>
      </c>
      <c r="AD160">
        <v>0.62262936108164901</v>
      </c>
      <c r="AE160">
        <v>0.62187525916394004</v>
      </c>
      <c r="AF160">
        <v>0.62074387772112705</v>
      </c>
      <c r="AG160">
        <v>0.61915797293799901</v>
      </c>
      <c r="AH160">
        <v>0.61701584861151804</v>
      </c>
      <c r="AI160">
        <v>0.61418941174623898</v>
      </c>
      <c r="AJ160">
        <v>0.61052162042865099</v>
      </c>
      <c r="AK160">
        <v>0.60582321682556395</v>
      </c>
      <c r="AL160" s="5">
        <v>0.59986861602664998</v>
      </c>
      <c r="AN160" s="13">
        <v>9800</v>
      </c>
      <c r="AO160">
        <v>0.62659210821354405</v>
      </c>
      <c r="AP160">
        <v>0.62650471922238704</v>
      </c>
      <c r="AQ160">
        <v>0.62623383855261905</v>
      </c>
      <c r="AR160">
        <v>0.62575319705892996</v>
      </c>
      <c r="AS160">
        <v>0.62501857804456296</v>
      </c>
      <c r="AT160">
        <v>0.62396713735141696</v>
      </c>
      <c r="AU160">
        <v>0.62251639613655396</v>
      </c>
      <c r="AV160">
        <v>0.62056285112534804</v>
      </c>
      <c r="AW160">
        <v>0.61798013129285501</v>
      </c>
      <c r="AX160">
        <v>0.614616613610935</v>
      </c>
      <c r="AY160" s="5">
        <v>0.61029239319082595</v>
      </c>
      <c r="BA160" s="13">
        <v>9800</v>
      </c>
      <c r="BB160">
        <v>0.63014483903070095</v>
      </c>
      <c r="BC160">
        <v>0.63010213177103502</v>
      </c>
      <c r="BD160">
        <v>0.62996686180221795</v>
      </c>
      <c r="BE160">
        <v>0.62971750177831098</v>
      </c>
      <c r="BF160">
        <v>0.62931789026603702</v>
      </c>
      <c r="BG160">
        <v>0.62871678492747596</v>
      </c>
      <c r="BH160">
        <v>0.62784719114770604</v>
      </c>
      <c r="BI160">
        <v>0.62662542072538097</v>
      </c>
      <c r="BJ160">
        <v>0.62494982266052101</v>
      </c>
      <c r="BK160">
        <v>0.62269911536883704</v>
      </c>
      <c r="BL160" s="5">
        <v>0.61973023641131197</v>
      </c>
      <c r="BN160" s="13">
        <v>9800</v>
      </c>
      <c r="BO160">
        <v>0.60911381197798498</v>
      </c>
      <c r="BP160">
        <v>0.60912526617386398</v>
      </c>
      <c r="BQ160">
        <v>0.60915328689644799</v>
      </c>
      <c r="BR160">
        <v>0.60917880373010902</v>
      </c>
      <c r="BS160">
        <v>0.60916987715821602</v>
      </c>
      <c r="BT160">
        <v>0.60908144413623</v>
      </c>
      <c r="BU160">
        <v>0.60885491991394602</v>
      </c>
      <c r="BV160">
        <v>0.60841761495378099</v>
      </c>
      <c r="BW160">
        <v>0.607681914946265</v>
      </c>
      <c r="BX160">
        <v>0.60654416133516997</v>
      </c>
      <c r="BY160" s="5">
        <v>0.60488315908879897</v>
      </c>
      <c r="CA160" s="13">
        <v>9800</v>
      </c>
      <c r="CB160">
        <v>0.57318165828852397</v>
      </c>
      <c r="CC160">
        <v>0.57325835454969798</v>
      </c>
      <c r="CD160">
        <v>0.57348234751006399</v>
      </c>
      <c r="CE160">
        <v>0.57383534262158398</v>
      </c>
      <c r="CF160">
        <v>0.57428681919357205</v>
      </c>
      <c r="CG160">
        <v>0.57479396427882901</v>
      </c>
      <c r="CH160">
        <v>0.57530153786321303</v>
      </c>
      <c r="CI160">
        <v>0.575741628482898</v>
      </c>
      <c r="CJ160">
        <v>0.57603324836755299</v>
      </c>
      <c r="CK160">
        <v>0.57608170792629099</v>
      </c>
      <c r="CL160" s="5">
        <v>0.57577770056187405</v>
      </c>
      <c r="CN160" s="13">
        <v>9800</v>
      </c>
      <c r="CO160">
        <v>0.52986453705920999</v>
      </c>
      <c r="CP160">
        <v>0.53001843479704103</v>
      </c>
      <c r="CQ160">
        <v>0.530473841506377</v>
      </c>
      <c r="CR160">
        <v>0.53121193279672496</v>
      </c>
      <c r="CS160">
        <v>0.53220144489397703</v>
      </c>
      <c r="CT160">
        <v>0.53339881623248797</v>
      </c>
      <c r="CU160">
        <v>0.53474833926472898</v>
      </c>
      <c r="CV160">
        <v>0.53618227829981702</v>
      </c>
      <c r="CW160">
        <v>0.53762089934465396</v>
      </c>
      <c r="CX160">
        <v>0.53897234954347495</v>
      </c>
      <c r="CY160" s="5">
        <v>0.54013231663271699</v>
      </c>
      <c r="DA160" s="13">
        <v>9800</v>
      </c>
      <c r="DB160">
        <v>0.53047019644659499</v>
      </c>
      <c r="DC160">
        <v>0.53059119101739105</v>
      </c>
      <c r="DD160">
        <v>0.53094780508676498</v>
      </c>
      <c r="DE160">
        <v>0.53152096406285898</v>
      </c>
      <c r="DF160">
        <v>0.53227898456896905</v>
      </c>
      <c r="DG160">
        <v>0.53317771219172405</v>
      </c>
      <c r="DH160">
        <v>0.53416066802833295</v>
      </c>
      <c r="DI160">
        <v>0.53515915997706998</v>
      </c>
      <c r="DJ160">
        <v>0.53609230493522897</v>
      </c>
      <c r="DK160">
        <v>0.53686689976304502</v>
      </c>
      <c r="DL160" s="5">
        <v>0.53737707178289496</v>
      </c>
      <c r="DN160" s="13">
        <v>9800</v>
      </c>
      <c r="DO160">
        <v>0.53098898559395002</v>
      </c>
      <c r="DP160">
        <v>0.53107711409948199</v>
      </c>
      <c r="DQ160">
        <v>0.53133505034138795</v>
      </c>
      <c r="DR160">
        <v>0.53174348007944505</v>
      </c>
      <c r="DS160">
        <v>0.53227031802329705</v>
      </c>
      <c r="DT160">
        <v>0.53287084187242095</v>
      </c>
      <c r="DU160">
        <v>0.53348783375969</v>
      </c>
      <c r="DV160">
        <v>0.53405168514246604</v>
      </c>
      <c r="DW160">
        <v>0.53448041145087299</v>
      </c>
      <c r="DX160">
        <v>0.53467951455579898</v>
      </c>
      <c r="DY160" s="5">
        <v>0.53454162410438999</v>
      </c>
      <c r="EA160" s="13">
        <v>9800</v>
      </c>
      <c r="EB160">
        <v>0.53143834365347098</v>
      </c>
      <c r="EC160">
        <v>0.53149363283906403</v>
      </c>
      <c r="ED160">
        <v>0.53165297428243996</v>
      </c>
      <c r="EE160">
        <v>0.53189682250293402</v>
      </c>
      <c r="EF160">
        <v>0.53219270440331701</v>
      </c>
      <c r="EG160">
        <v>0.53249534973047197</v>
      </c>
      <c r="EH160">
        <v>0.53274682757224201</v>
      </c>
      <c r="EI160">
        <v>0.53287664500898002</v>
      </c>
      <c r="EJ160">
        <v>0.53280175434044097</v>
      </c>
      <c r="EK160">
        <v>0.53242640710926403</v>
      </c>
      <c r="EL160" s="5">
        <v>0.53164178618953295</v>
      </c>
      <c r="EN160" s="13">
        <v>9800</v>
      </c>
      <c r="EO160">
        <v>0.53183133467691901</v>
      </c>
      <c r="EP160">
        <v>0.531853804213413</v>
      </c>
      <c r="EQ160">
        <v>0.53191461212980595</v>
      </c>
      <c r="ER160">
        <v>0.53199398850833302</v>
      </c>
      <c r="ES160">
        <v>0.53205908386887701</v>
      </c>
      <c r="ET160">
        <v>0.53206409616926098</v>
      </c>
      <c r="EU160">
        <v>0.53195040250377601</v>
      </c>
      <c r="EV160">
        <v>0.53164665167373104</v>
      </c>
      <c r="EW160">
        <v>0.53106876413479998</v>
      </c>
      <c r="EX160">
        <v>0.53011977766564</v>
      </c>
      <c r="EY160" s="5">
        <v>0.52868947020128798</v>
      </c>
    </row>
    <row r="161" spans="1:155" x14ac:dyDescent="0.25">
      <c r="A161" s="13">
        <v>11200</v>
      </c>
      <c r="B161">
        <v>0.61743723832375996</v>
      </c>
      <c r="C161">
        <v>0.61739579984142301</v>
      </c>
      <c r="D161">
        <v>0.61724939512879795</v>
      </c>
      <c r="E161">
        <v>0.61693127171020801</v>
      </c>
      <c r="F161">
        <v>0.61632854242021795</v>
      </c>
      <c r="G161">
        <v>0.61527967457045896</v>
      </c>
      <c r="H161">
        <v>0.61357085138888401</v>
      </c>
      <c r="I161">
        <v>0.61093108020948395</v>
      </c>
      <c r="J161">
        <v>0.60702588260384804</v>
      </c>
      <c r="K161">
        <v>0.60144935914940001</v>
      </c>
      <c r="L161" s="5">
        <v>0.59371437444224195</v>
      </c>
      <c r="N161" s="13">
        <v>11200</v>
      </c>
      <c r="O161">
        <v>0.63088164484194598</v>
      </c>
      <c r="P161">
        <v>0.63074592593540102</v>
      </c>
      <c r="Q161">
        <v>0.63032784830764699</v>
      </c>
      <c r="R161">
        <v>0.62959445824705595</v>
      </c>
      <c r="S161">
        <v>0.62849018701608095</v>
      </c>
      <c r="T161">
        <v>0.62693584961523596</v>
      </c>
      <c r="U161">
        <v>0.62482717821744005</v>
      </c>
      <c r="V161">
        <v>0.62203282528813697</v>
      </c>
      <c r="W161">
        <v>0.61839175236159305</v>
      </c>
      <c r="X161">
        <v>0.61370990060874697</v>
      </c>
      <c r="Y161" s="5">
        <v>0.60775601810480495</v>
      </c>
      <c r="AA161" s="13">
        <v>11200</v>
      </c>
      <c r="AB161">
        <v>0.63350748568495996</v>
      </c>
      <c r="AC161">
        <v>0.63340524235800499</v>
      </c>
      <c r="AD161">
        <v>0.63308929686022897</v>
      </c>
      <c r="AE161">
        <v>0.63253186063350397</v>
      </c>
      <c r="AF161">
        <v>0.63168613809985896</v>
      </c>
      <c r="AG161">
        <v>0.63048557687713902</v>
      </c>
      <c r="AH161">
        <v>0.62884276255174398</v>
      </c>
      <c r="AI161">
        <v>0.62664790260077496</v>
      </c>
      <c r="AJ161">
        <v>0.62376682814781603</v>
      </c>
      <c r="AK161">
        <v>0.62003842586486002</v>
      </c>
      <c r="AL161" s="5">
        <v>0.61527139500174299</v>
      </c>
      <c r="AN161" s="13">
        <v>11200</v>
      </c>
      <c r="AO161">
        <v>0.63648367714424403</v>
      </c>
      <c r="AP161">
        <v>0.63642520911023104</v>
      </c>
      <c r="AQ161">
        <v>0.63624221348114296</v>
      </c>
      <c r="AR161">
        <v>0.63591181956131504</v>
      </c>
      <c r="AS161">
        <v>0.63539558245845595</v>
      </c>
      <c r="AT161">
        <v>0.63463896915566398</v>
      </c>
      <c r="AU161">
        <v>0.63357059256695103</v>
      </c>
      <c r="AV161">
        <v>0.63210114752618796</v>
      </c>
      <c r="AW161">
        <v>0.63012198982506995</v>
      </c>
      <c r="AX161">
        <v>0.62750328643661102</v>
      </c>
      <c r="AY161" s="5">
        <v>0.62409165153632595</v>
      </c>
      <c r="BA161" s="13">
        <v>11200</v>
      </c>
      <c r="BB161">
        <v>0.63957796105152998</v>
      </c>
      <c r="BC161">
        <v>0.63955689093513601</v>
      </c>
      <c r="BD161">
        <v>0.63948739784572095</v>
      </c>
      <c r="BE161">
        <v>0.63935057427873399</v>
      </c>
      <c r="BF161">
        <v>0.63911470449260199</v>
      </c>
      <c r="BG161">
        <v>0.63873494007921905</v>
      </c>
      <c r="BH161">
        <v>0.63815280692093002</v>
      </c>
      <c r="BI161">
        <v>0.63729550533027501</v>
      </c>
      <c r="BJ161">
        <v>0.63607495492857202</v>
      </c>
      <c r="BK161">
        <v>0.63438652570985699</v>
      </c>
      <c r="BL161" s="5">
        <v>0.63210738643466202</v>
      </c>
      <c r="BN161" s="13">
        <v>11200</v>
      </c>
      <c r="BO161">
        <v>0.61822931538010695</v>
      </c>
      <c r="BP161">
        <v>0.61825665179016598</v>
      </c>
      <c r="BQ161">
        <v>0.61833300977386696</v>
      </c>
      <c r="BR161">
        <v>0.61844140820930904</v>
      </c>
      <c r="BS161">
        <v>0.61855344868894302</v>
      </c>
      <c r="BT161">
        <v>0.61862915242894401</v>
      </c>
      <c r="BU161">
        <v>0.61861669583252399</v>
      </c>
      <c r="BV161">
        <v>0.61845200956264601</v>
      </c>
      <c r="BW161">
        <v>0.61805819706568699</v>
      </c>
      <c r="BX161">
        <v>0.61734472002143603</v>
      </c>
      <c r="BY161" s="5">
        <v>0.61620628990620097</v>
      </c>
      <c r="CA161" s="13">
        <v>11200</v>
      </c>
      <c r="CB161">
        <v>0.58192110049775503</v>
      </c>
      <c r="CC161">
        <v>0.58200920614944496</v>
      </c>
      <c r="CD161">
        <v>0.58226799559700504</v>
      </c>
      <c r="CE161">
        <v>0.58268089179631399</v>
      </c>
      <c r="CF161">
        <v>0.58322027915432395</v>
      </c>
      <c r="CG161">
        <v>0.58384750388115403</v>
      </c>
      <c r="CH161">
        <v>0.58451283742286397</v>
      </c>
      <c r="CI161">
        <v>0.58515536737326901</v>
      </c>
      <c r="CJ161">
        <v>0.58570277188197395</v>
      </c>
      <c r="CK161">
        <v>0.58607092607494204</v>
      </c>
      <c r="CL161" s="5">
        <v>0.58616328215107805</v>
      </c>
      <c r="CN161" s="13">
        <v>11200</v>
      </c>
      <c r="CO161">
        <v>0.53800768693852297</v>
      </c>
      <c r="CP161">
        <v>0.53816958395506598</v>
      </c>
      <c r="CQ161">
        <v>0.53864946615062703</v>
      </c>
      <c r="CR161">
        <v>0.53942995035534302</v>
      </c>
      <c r="CS161">
        <v>0.54048220307535499</v>
      </c>
      <c r="CT161">
        <v>0.54176612682674097</v>
      </c>
      <c r="CU161">
        <v>0.54323057933209695</v>
      </c>
      <c r="CV161">
        <v>0.54481358615442399</v>
      </c>
      <c r="CW161">
        <v>0.54644249891199603</v>
      </c>
      <c r="CX161">
        <v>0.54803404432013003</v>
      </c>
      <c r="CY161" s="5">
        <v>0.54949420373579805</v>
      </c>
      <c r="DA161" s="13">
        <v>11200</v>
      </c>
      <c r="DB161">
        <v>0.53852847279397797</v>
      </c>
      <c r="DC161">
        <v>0.53865869126702004</v>
      </c>
      <c r="DD161">
        <v>0.53904346235965095</v>
      </c>
      <c r="DE161">
        <v>0.53966517575921802</v>
      </c>
      <c r="DF161">
        <v>0.54049461699202905</v>
      </c>
      <c r="DG161">
        <v>0.54149115017996896</v>
      </c>
      <c r="DH161">
        <v>0.54260293230446499</v>
      </c>
      <c r="DI161">
        <v>0.54376711963868696</v>
      </c>
      <c r="DJ161">
        <v>0.54491001861807997</v>
      </c>
      <c r="DK161">
        <v>0.54594712657316202</v>
      </c>
      <c r="DL161" s="5">
        <v>0.54678300224454401</v>
      </c>
      <c r="DN161" s="13">
        <v>11200</v>
      </c>
      <c r="DO161">
        <v>0.53897394473774796</v>
      </c>
      <c r="DP161">
        <v>0.53907251687062097</v>
      </c>
      <c r="DQ161">
        <v>0.53936227653685598</v>
      </c>
      <c r="DR161">
        <v>0.53982539551545405</v>
      </c>
      <c r="DS161">
        <v>0.54043229385654901</v>
      </c>
      <c r="DT161">
        <v>0.54114181921912397</v>
      </c>
      <c r="DU161">
        <v>0.54190145640132104</v>
      </c>
      <c r="DV161">
        <v>0.54264752778623004</v>
      </c>
      <c r="DW161">
        <v>0.54330533706607798</v>
      </c>
      <c r="DX161">
        <v>0.54378920180270696</v>
      </c>
      <c r="DY161" s="5">
        <v>0.54400231493176898</v>
      </c>
      <c r="EA161" s="13">
        <v>11200</v>
      </c>
      <c r="EB161">
        <v>0.53935933848917095</v>
      </c>
      <c r="EC161">
        <v>0.53942628774649803</v>
      </c>
      <c r="ED161">
        <v>0.53962110881836201</v>
      </c>
      <c r="EE161">
        <v>0.53992576292063199</v>
      </c>
      <c r="EF161">
        <v>0.54031031696949405</v>
      </c>
      <c r="EG161">
        <v>0.54073311964237103</v>
      </c>
      <c r="EH161">
        <v>0.54114100635661699</v>
      </c>
      <c r="EI161">
        <v>0.54146949393257804</v>
      </c>
      <c r="EJ161">
        <v>0.54164291737152503</v>
      </c>
      <c r="EK161">
        <v>0.54157445440657304</v>
      </c>
      <c r="EL161" s="5">
        <v>0.54116597807803302</v>
      </c>
      <c r="EN161" s="13">
        <v>11200</v>
      </c>
      <c r="EO161">
        <v>0.53969603986968695</v>
      </c>
      <c r="EP161">
        <v>0.53973138371198603</v>
      </c>
      <c r="EQ161">
        <v>0.53983132054062499</v>
      </c>
      <c r="ER161">
        <v>0.53997760694409302</v>
      </c>
      <c r="ES161">
        <v>0.54013996668574704</v>
      </c>
      <c r="ET161">
        <v>0.54027626361404602</v>
      </c>
      <c r="EU161">
        <v>0.54033270225336505</v>
      </c>
      <c r="EV161">
        <v>0.54024401687177304</v>
      </c>
      <c r="EW161">
        <v>0.53993360150438996</v>
      </c>
      <c r="EX161">
        <v>0.53931352666463295</v>
      </c>
      <c r="EY161" s="5">
        <v>0.53828438310476001</v>
      </c>
    </row>
    <row r="162" spans="1:155" x14ac:dyDescent="0.25">
      <c r="A162" s="13">
        <v>12600</v>
      </c>
      <c r="B162">
        <v>0.62936292887787704</v>
      </c>
      <c r="C162">
        <v>0.62940356963981203</v>
      </c>
      <c r="D162">
        <v>0.62950679945555299</v>
      </c>
      <c r="E162">
        <v>0.62961615548989103</v>
      </c>
      <c r="F162">
        <v>0.62963623408313396</v>
      </c>
      <c r="G162">
        <v>0.62943069257638296</v>
      </c>
      <c r="H162">
        <v>0.62881935182262105</v>
      </c>
      <c r="I162">
        <v>0.62757429804537701</v>
      </c>
      <c r="J162">
        <v>0.62541485157776999</v>
      </c>
      <c r="K162">
        <v>0.62200123671303997</v>
      </c>
      <c r="L162" s="5">
        <v>0.616926750390413</v>
      </c>
      <c r="N162" s="13">
        <v>12600</v>
      </c>
      <c r="O162">
        <v>0.64174364500490699</v>
      </c>
      <c r="P162">
        <v>0.64164824653876096</v>
      </c>
      <c r="Q162">
        <v>0.64135266707420202</v>
      </c>
      <c r="R162">
        <v>0.64082860752971504</v>
      </c>
      <c r="S162">
        <v>0.64002840545383299</v>
      </c>
      <c r="T162">
        <v>0.63888426212247396</v>
      </c>
      <c r="U162">
        <v>0.637307106728626</v>
      </c>
      <c r="V162">
        <v>0.63518504408177501</v>
      </c>
      <c r="W162">
        <v>0.63238131692302302</v>
      </c>
      <c r="X162">
        <v>0.628731698266914</v>
      </c>
      <c r="Y162" s="5">
        <v>0.62404121264821999</v>
      </c>
      <c r="AA162" s="13">
        <v>12600</v>
      </c>
      <c r="AB162">
        <v>0.64400668544409201</v>
      </c>
      <c r="AC162">
        <v>0.64393696869333605</v>
      </c>
      <c r="AD162">
        <v>0.64371984920594605</v>
      </c>
      <c r="AE162">
        <v>0.643331312211324</v>
      </c>
      <c r="AF162">
        <v>0.64273096954600095</v>
      </c>
      <c r="AG162">
        <v>0.64186149108183299</v>
      </c>
      <c r="AH162">
        <v>0.64064776241883004</v>
      </c>
      <c r="AI162">
        <v>0.63899572290731899</v>
      </c>
      <c r="AJ162">
        <v>0.63679082524189601</v>
      </c>
      <c r="AK162">
        <v>0.63389604490818696</v>
      </c>
      <c r="AL162" s="5">
        <v>0.63014935428372398</v>
      </c>
      <c r="AN162" s="13">
        <v>12600</v>
      </c>
      <c r="AO162">
        <v>0.64655135509913997</v>
      </c>
      <c r="AP162">
        <v>0.64651763624007796</v>
      </c>
      <c r="AQ162">
        <v>0.64640986095835595</v>
      </c>
      <c r="AR162">
        <v>0.64620810327604905</v>
      </c>
      <c r="AS162">
        <v>0.64587891469972103</v>
      </c>
      <c r="AT162">
        <v>0.64537494674114604</v>
      </c>
      <c r="AU162">
        <v>0.64463438336919698</v>
      </c>
      <c r="AV162">
        <v>0.64358014490169202</v>
      </c>
      <c r="AW162">
        <v>0.64211881446221697</v>
      </c>
      <c r="AX162">
        <v>0.64013922784823396</v>
      </c>
      <c r="AY162" s="5">
        <v>0.63751065717372202</v>
      </c>
      <c r="BA162" s="13">
        <v>12600</v>
      </c>
      <c r="BB162">
        <v>0.64917803075130098</v>
      </c>
      <c r="BC162">
        <v>0.64917537980462303</v>
      </c>
      <c r="BD162">
        <v>0.64916189733126395</v>
      </c>
      <c r="BE162">
        <v>0.64912095432094297</v>
      </c>
      <c r="BF162">
        <v>0.64902469724757805</v>
      </c>
      <c r="BG162">
        <v>0.64883382358886699</v>
      </c>
      <c r="BH162">
        <v>0.64849723449269503</v>
      </c>
      <c r="BI162">
        <v>0.64795153230788205</v>
      </c>
      <c r="BJ162">
        <v>0.647120322364797</v>
      </c>
      <c r="BK162">
        <v>0.64591327037902502</v>
      </c>
      <c r="BL162" s="5">
        <v>0.64422485890626602</v>
      </c>
      <c r="BN162" s="13">
        <v>12600</v>
      </c>
      <c r="BO162">
        <v>0.62752471855170699</v>
      </c>
      <c r="BP162">
        <v>0.62756541681325795</v>
      </c>
      <c r="BQ162">
        <v>0.62768246563200902</v>
      </c>
      <c r="BR162">
        <v>0.627860713782184</v>
      </c>
      <c r="BS162">
        <v>0.62807486021989201</v>
      </c>
      <c r="BT162">
        <v>0.62828936471853203</v>
      </c>
      <c r="BU162">
        <v>0.62845829152880595</v>
      </c>
      <c r="BV162">
        <v>0.62852505589487495</v>
      </c>
      <c r="BW162">
        <v>0.62842203591830903</v>
      </c>
      <c r="BX162">
        <v>0.62807000550881598</v>
      </c>
      <c r="BY162" s="5">
        <v>0.62737733778290705</v>
      </c>
      <c r="CA162" s="13">
        <v>12600</v>
      </c>
      <c r="CB162">
        <v>0.59086249928935497</v>
      </c>
      <c r="CC162">
        <v>0.59095998925938098</v>
      </c>
      <c r="CD162">
        <v>0.59124743543744596</v>
      </c>
      <c r="CE162">
        <v>0.59170978198075297</v>
      </c>
      <c r="CF162">
        <v>0.59232198216810605</v>
      </c>
      <c r="CG162">
        <v>0.59304905123127505</v>
      </c>
      <c r="CH162">
        <v>0.59384610762544598</v>
      </c>
      <c r="CI162">
        <v>0.59465837155049595</v>
      </c>
      <c r="CJ162">
        <v>0.59542108249887604</v>
      </c>
      <c r="CK162">
        <v>0.59605929154176496</v>
      </c>
      <c r="CL162" s="5">
        <v>0.59648747879000696</v>
      </c>
      <c r="CN162" s="13">
        <v>12600</v>
      </c>
      <c r="CO162">
        <v>0.546373634943631</v>
      </c>
      <c r="CP162">
        <v>0.54654185986318704</v>
      </c>
      <c r="CQ162">
        <v>0.54704115579192403</v>
      </c>
      <c r="CR162">
        <v>0.54785543578491802</v>
      </c>
      <c r="CS162">
        <v>0.54895804781709001</v>
      </c>
      <c r="CT162">
        <v>0.55031199480313797</v>
      </c>
      <c r="CU162">
        <v>0.55187020503399498</v>
      </c>
      <c r="CV162">
        <v>0.55357581766779995</v>
      </c>
      <c r="CW162">
        <v>0.55536244064239504</v>
      </c>
      <c r="CX162">
        <v>0.55715433267437697</v>
      </c>
      <c r="CY162" s="5">
        <v>0.55886645671423596</v>
      </c>
      <c r="DA162" s="13">
        <v>12600</v>
      </c>
      <c r="DB162">
        <v>0.54681773442460002</v>
      </c>
      <c r="DC162">
        <v>0.54695549234292995</v>
      </c>
      <c r="DD162">
        <v>0.54736331894786205</v>
      </c>
      <c r="DE162">
        <v>0.54802492167477701</v>
      </c>
      <c r="DF162">
        <v>0.54891330360690505</v>
      </c>
      <c r="DG162">
        <v>0.54999098022710802</v>
      </c>
      <c r="DH162">
        <v>0.551210245322731</v>
      </c>
      <c r="DI162">
        <v>0.55251345073333202</v>
      </c>
      <c r="DJ162">
        <v>0.55383325738672096</v>
      </c>
      <c r="DK162">
        <v>0.55509280940220196</v>
      </c>
      <c r="DL162" s="5">
        <v>0.55620577879111699</v>
      </c>
      <c r="DN162" s="13">
        <v>12600</v>
      </c>
      <c r="DO162">
        <v>0.54719712770091</v>
      </c>
      <c r="DP162">
        <v>0.54730444710904202</v>
      </c>
      <c r="DQ162">
        <v>0.54762089252429003</v>
      </c>
      <c r="DR162">
        <v>0.54812997378099004</v>
      </c>
      <c r="DS162">
        <v>0.54880436255134901</v>
      </c>
      <c r="DT162">
        <v>0.54960610599572601</v>
      </c>
      <c r="DU162">
        <v>0.55048688835309101</v>
      </c>
      <c r="DV162">
        <v>0.55138830519599402</v>
      </c>
      <c r="DW162">
        <v>0.55224210784968197</v>
      </c>
      <c r="DX162">
        <v>0.55297036983593495</v>
      </c>
      <c r="DY162" s="5">
        <v>0.55348552299044296</v>
      </c>
      <c r="EA162" s="13">
        <v>12600</v>
      </c>
      <c r="EB162">
        <v>0.54752499622986095</v>
      </c>
      <c r="EC162">
        <v>0.54760189813903104</v>
      </c>
      <c r="ED162">
        <v>0.54782702751130297</v>
      </c>
      <c r="EE162">
        <v>0.54818370294949503</v>
      </c>
      <c r="EF162">
        <v>0.54864427543091598</v>
      </c>
      <c r="EG162">
        <v>0.549170339000837</v>
      </c>
      <c r="EH162">
        <v>0.549712988239353</v>
      </c>
      <c r="EI162">
        <v>0.55021308724761797</v>
      </c>
      <c r="EJ162">
        <v>0.55060150768933502</v>
      </c>
      <c r="EK162">
        <v>0.55079928780547405</v>
      </c>
      <c r="EL162" s="5">
        <v>0.55071766013796397</v>
      </c>
      <c r="EN162" s="13">
        <v>12600</v>
      </c>
      <c r="EO162">
        <v>0.54781116882510805</v>
      </c>
      <c r="EP162">
        <v>0.54785766906830202</v>
      </c>
      <c r="EQ162">
        <v>0.54799153160173597</v>
      </c>
      <c r="ER162">
        <v>0.54819588893855598</v>
      </c>
      <c r="ES162">
        <v>0.54844278001732505</v>
      </c>
      <c r="ET162">
        <v>0.54869335806410302</v>
      </c>
      <c r="EU162">
        <v>0.54889814410246496</v>
      </c>
      <c r="EV162">
        <v>0.54899729086944105</v>
      </c>
      <c r="EW162">
        <v>0.54892081469584297</v>
      </c>
      <c r="EX162">
        <v>0.54858874730776996</v>
      </c>
      <c r="EY162" s="5">
        <v>0.54791115534744395</v>
      </c>
    </row>
    <row r="163" spans="1:155" x14ac:dyDescent="0.25">
      <c r="A163" s="13">
        <v>14000</v>
      </c>
      <c r="B163">
        <v>0.63151489682244499</v>
      </c>
      <c r="C163">
        <v>0.631656340024216</v>
      </c>
      <c r="D163">
        <v>0.63206497451316901</v>
      </c>
      <c r="E163">
        <v>0.63269341028438097</v>
      </c>
      <c r="F163">
        <v>0.63346163650240195</v>
      </c>
      <c r="G163">
        <v>0.63425543828189002</v>
      </c>
      <c r="H163">
        <v>0.63492409594452903</v>
      </c>
      <c r="I163">
        <v>0.63527728174390297</v>
      </c>
      <c r="J163">
        <v>0.635081043358942</v>
      </c>
      <c r="K163">
        <v>0.63405273622107905</v>
      </c>
      <c r="L163" s="5">
        <v>0.63185473712337603</v>
      </c>
      <c r="N163" s="13">
        <v>14000</v>
      </c>
      <c r="O163">
        <v>0.644551528058393</v>
      </c>
      <c r="P163">
        <v>0.64449768018514197</v>
      </c>
      <c r="Q163">
        <v>0.64432804456798798</v>
      </c>
      <c r="R163">
        <v>0.64401823547087</v>
      </c>
      <c r="S163">
        <v>0.64352723753000496</v>
      </c>
      <c r="T163">
        <v>0.64279682380872305</v>
      </c>
      <c r="U163">
        <v>0.64175069479025904</v>
      </c>
      <c r="V163">
        <v>0.64029329238780097</v>
      </c>
      <c r="W163">
        <v>0.63830823022551897</v>
      </c>
      <c r="X163">
        <v>0.63565626848008505</v>
      </c>
      <c r="Y163" s="5">
        <v>0.63217274809535395</v>
      </c>
      <c r="AA163" s="13">
        <v>14000</v>
      </c>
      <c r="AB163">
        <v>0.64674501594259004</v>
      </c>
      <c r="AC163">
        <v>0.64670843917121601</v>
      </c>
      <c r="AD163">
        <v>0.64659176891808001</v>
      </c>
      <c r="AE163">
        <v>0.64637410803875095</v>
      </c>
      <c r="AF163">
        <v>0.64602036441349497</v>
      </c>
      <c r="AG163">
        <v>0.64548083545420198</v>
      </c>
      <c r="AH163">
        <v>0.64469058633522103</v>
      </c>
      <c r="AI163">
        <v>0.64356858240908998</v>
      </c>
      <c r="AJ163">
        <v>0.642016525522765</v>
      </c>
      <c r="AK163">
        <v>0.63991733326822298</v>
      </c>
      <c r="AL163" s="5">
        <v>0.63713318926803497</v>
      </c>
      <c r="AN163" s="13">
        <v>14000</v>
      </c>
      <c r="AO163">
        <v>0.64918998474688905</v>
      </c>
      <c r="AP163">
        <v>0.649181495793967</v>
      </c>
      <c r="AQ163">
        <v>0.64915019524920603</v>
      </c>
      <c r="AR163">
        <v>0.64907853488573597</v>
      </c>
      <c r="AS163">
        <v>0.64893710547615902</v>
      </c>
      <c r="AT163">
        <v>0.64868437628719999</v>
      </c>
      <c r="AU163">
        <v>0.64826629625891496</v>
      </c>
      <c r="AV163">
        <v>0.64761572348069996</v>
      </c>
      <c r="AW163">
        <v>0.64665164085667703</v>
      </c>
      <c r="AX163">
        <v>0.64527810740473401</v>
      </c>
      <c r="AY163" s="5">
        <v>0.64338288619739303</v>
      </c>
      <c r="BA163" s="13">
        <v>14000</v>
      </c>
      <c r="BB163">
        <v>0.65168585441163596</v>
      </c>
      <c r="BC163">
        <v>0.65170212877151901</v>
      </c>
      <c r="BD163">
        <v>0.65174601230021001</v>
      </c>
      <c r="BE163">
        <v>0.65180266316366098</v>
      </c>
      <c r="BF163">
        <v>0.65184726343325305</v>
      </c>
      <c r="BG163">
        <v>0.65184488196411905</v>
      </c>
      <c r="BH163">
        <v>0.65175025321776303</v>
      </c>
      <c r="BI163">
        <v>0.65150744371409197</v>
      </c>
      <c r="BJ163">
        <v>0.651049370767257</v>
      </c>
      <c r="BK163">
        <v>0.65029713158388003</v>
      </c>
      <c r="BL163" s="5">
        <v>0.64915909446974795</v>
      </c>
      <c r="BN163" s="13">
        <v>14000</v>
      </c>
      <c r="BO163">
        <v>0.63000809228839905</v>
      </c>
      <c r="BP163">
        <v>0.63006259701579703</v>
      </c>
      <c r="BQ163">
        <v>0.63022150948899003</v>
      </c>
      <c r="BR163">
        <v>0.630471024102775</v>
      </c>
      <c r="BS163">
        <v>0.63078812578587395</v>
      </c>
      <c r="BT163">
        <v>0.63114056709022603</v>
      </c>
      <c r="BU163">
        <v>0.63148680801880996</v>
      </c>
      <c r="BV163">
        <v>0.63177589165020698</v>
      </c>
      <c r="BW163">
        <v>0.63194722233969602</v>
      </c>
      <c r="BX163">
        <v>0.63193020769864705</v>
      </c>
      <c r="BY163" s="5">
        <v>0.63164372049833395</v>
      </c>
      <c r="CA163" s="13">
        <v>14000</v>
      </c>
      <c r="CB163">
        <v>0.59329345059421001</v>
      </c>
      <c r="CC163">
        <v>0.59340084130173698</v>
      </c>
      <c r="CD163">
        <v>0.59371832521254797</v>
      </c>
      <c r="CE163">
        <v>0.59423186275747997</v>
      </c>
      <c r="CF163">
        <v>0.59491813374639402</v>
      </c>
      <c r="CG163">
        <v>0.59574464059927401</v>
      </c>
      <c r="CH163">
        <v>0.59666982278244796</v>
      </c>
      <c r="CI163">
        <v>0.5976431539439</v>
      </c>
      <c r="CJ163">
        <v>0.598605187085687</v>
      </c>
      <c r="CK163">
        <v>0.59948750802156103</v>
      </c>
      <c r="CL163" s="5">
        <v>0.60021255319097599</v>
      </c>
      <c r="CN163" s="13">
        <v>14000</v>
      </c>
      <c r="CO163">
        <v>0.54865449706224201</v>
      </c>
      <c r="CP163">
        <v>0.54882971796575997</v>
      </c>
      <c r="CQ163">
        <v>0.54935025528610104</v>
      </c>
      <c r="CR163">
        <v>0.55020078952645102</v>
      </c>
      <c r="CS163">
        <v>0.55135597181161899</v>
      </c>
      <c r="CT163">
        <v>0.552780681091249</v>
      </c>
      <c r="CU163">
        <v>0.55443034881262399</v>
      </c>
      <c r="CV163">
        <v>0.55625131793507099</v>
      </c>
      <c r="CW163">
        <v>0.55818119660894205</v>
      </c>
      <c r="CX163">
        <v>0.56014916193460296</v>
      </c>
      <c r="CY163" s="5">
        <v>0.562076165814963</v>
      </c>
      <c r="DA163" s="13">
        <v>14000</v>
      </c>
      <c r="DB163">
        <v>0.549027921727822</v>
      </c>
      <c r="DC163">
        <v>0.54917291948854396</v>
      </c>
      <c r="DD163">
        <v>0.54960272250782105</v>
      </c>
      <c r="DE163">
        <v>0.55030181603208495</v>
      </c>
      <c r="DF163">
        <v>0.55124452363038401</v>
      </c>
      <c r="DG163">
        <v>0.55239526121084404</v>
      </c>
      <c r="DH163">
        <v>0.55370885724458396</v>
      </c>
      <c r="DI163">
        <v>0.55513090608749704</v>
      </c>
      <c r="DJ163">
        <v>0.55659811475519905</v>
      </c>
      <c r="DK163">
        <v>0.55803859861952199</v>
      </c>
      <c r="DL163" s="5">
        <v>0.55937207812230405</v>
      </c>
      <c r="DN163" s="13">
        <v>14000</v>
      </c>
      <c r="DO163">
        <v>0.54934644540220601</v>
      </c>
      <c r="DP163">
        <v>0.54946124145656805</v>
      </c>
      <c r="DQ163">
        <v>0.54980037676182802</v>
      </c>
      <c r="DR163">
        <v>0.55034814817823297</v>
      </c>
      <c r="DS163">
        <v>0.55107856329312899</v>
      </c>
      <c r="DT163">
        <v>0.55195559143053097</v>
      </c>
      <c r="DU163">
        <v>0.55293347966779505</v>
      </c>
      <c r="DV163">
        <v>0.55395710075704896</v>
      </c>
      <c r="DW163">
        <v>0.55496229332313796</v>
      </c>
      <c r="DX163">
        <v>0.55587614983768097</v>
      </c>
      <c r="DY163" s="5">
        <v>0.55661720451832897</v>
      </c>
      <c r="EA163" s="13">
        <v>14000</v>
      </c>
      <c r="EB163">
        <v>0.54962134635526305</v>
      </c>
      <c r="EC163">
        <v>0.54970595653766297</v>
      </c>
      <c r="ED163">
        <v>0.54995447343668102</v>
      </c>
      <c r="EE163">
        <v>0.55035101097137096</v>
      </c>
      <c r="EF163">
        <v>0.55086926992565599</v>
      </c>
      <c r="EG163">
        <v>0.55147278610248396</v>
      </c>
      <c r="EH163">
        <v>0.55211524233808495</v>
      </c>
      <c r="EI163">
        <v>0.55274081127317998</v>
      </c>
      <c r="EJ163">
        <v>0.55328448925770801</v>
      </c>
      <c r="EK163">
        <v>0.55367237690397397</v>
      </c>
      <c r="EL163" s="5">
        <v>0.55382185846906895</v>
      </c>
      <c r="EN163" s="13">
        <v>14000</v>
      </c>
      <c r="EO163">
        <v>0.54986101165393997</v>
      </c>
      <c r="EP163">
        <v>0.54991544792032099</v>
      </c>
      <c r="EQ163">
        <v>0.55007338373453996</v>
      </c>
      <c r="ER163">
        <v>0.55031875446168399</v>
      </c>
      <c r="ES163">
        <v>0.55062496148148299</v>
      </c>
      <c r="ET163">
        <v>0.550955117615331</v>
      </c>
      <c r="EU163">
        <v>0.55126235531247103</v>
      </c>
      <c r="EV163">
        <v>0.55149016448539701</v>
      </c>
      <c r="EW163">
        <v>0.55157272036732397</v>
      </c>
      <c r="EX163">
        <v>0.55143515690984501</v>
      </c>
      <c r="EY163" s="5">
        <v>0.55099373791717798</v>
      </c>
    </row>
    <row r="164" spans="1:155" x14ac:dyDescent="0.25">
      <c r="A164" s="13"/>
      <c r="L164" s="5"/>
      <c r="N164" s="13"/>
      <c r="Y164" s="5"/>
      <c r="AA164" s="13"/>
      <c r="AL164" s="5"/>
      <c r="AN164" s="13"/>
      <c r="AY164" s="5"/>
      <c r="BA164" s="13"/>
      <c r="BL164" s="5"/>
      <c r="BN164" s="13"/>
      <c r="BY164" s="5"/>
      <c r="CA164" s="13"/>
      <c r="CL164" s="5"/>
      <c r="CN164" s="13"/>
      <c r="CY164" s="5"/>
      <c r="DA164" s="13"/>
      <c r="DL164" s="5"/>
      <c r="DN164" s="13"/>
      <c r="DY164" s="5"/>
      <c r="EA164" s="13"/>
      <c r="EL164" s="5"/>
      <c r="EN164" s="13"/>
      <c r="EY164" s="5"/>
    </row>
    <row r="165" spans="1:155" x14ac:dyDescent="0.25">
      <c r="A165" s="13"/>
      <c r="L165" s="5"/>
      <c r="N165" s="13"/>
      <c r="Y165" s="5"/>
      <c r="AA165" s="13"/>
      <c r="AL165" s="5"/>
      <c r="AN165" s="13"/>
      <c r="AY165" s="5"/>
      <c r="BA165" s="13"/>
      <c r="BL165" s="5"/>
      <c r="BN165" s="13"/>
      <c r="BY165" s="5"/>
      <c r="CA165" s="13"/>
      <c r="CL165" s="5"/>
      <c r="CN165" s="13"/>
      <c r="CY165" s="5"/>
      <c r="DA165" s="13"/>
      <c r="DL165" s="5"/>
      <c r="DN165" s="13"/>
      <c r="DY165" s="5"/>
      <c r="EA165" s="13"/>
      <c r="EL165" s="5"/>
      <c r="EN165" s="13"/>
      <c r="EY165" s="5"/>
    </row>
    <row r="166" spans="1:155" x14ac:dyDescent="0.25">
      <c r="A166" s="13" t="s">
        <v>258</v>
      </c>
      <c r="B166">
        <v>0</v>
      </c>
      <c r="C166">
        <v>0.09</v>
      </c>
      <c r="D166">
        <v>0.18</v>
      </c>
      <c r="E166">
        <v>0.27</v>
      </c>
      <c r="F166">
        <v>0.36</v>
      </c>
      <c r="G166">
        <v>0.45</v>
      </c>
      <c r="H166">
        <v>0.54</v>
      </c>
      <c r="I166">
        <v>0.63</v>
      </c>
      <c r="J166">
        <v>0.72</v>
      </c>
      <c r="K166">
        <v>0.80999999999999905</v>
      </c>
      <c r="L166" s="5">
        <v>0.9</v>
      </c>
      <c r="N166" s="13" t="s">
        <v>258</v>
      </c>
      <c r="O166">
        <v>0</v>
      </c>
      <c r="P166">
        <v>0.09</v>
      </c>
      <c r="Q166">
        <v>0.18</v>
      </c>
      <c r="R166">
        <v>0.27</v>
      </c>
      <c r="S166">
        <v>0.36</v>
      </c>
      <c r="T166">
        <v>0.45</v>
      </c>
      <c r="U166">
        <v>0.54</v>
      </c>
      <c r="V166">
        <v>0.63</v>
      </c>
      <c r="W166">
        <v>0.72</v>
      </c>
      <c r="X166">
        <v>0.80999999999999905</v>
      </c>
      <c r="Y166" s="5">
        <v>0.9</v>
      </c>
      <c r="AA166" s="13" t="s">
        <v>258</v>
      </c>
      <c r="AB166">
        <v>0</v>
      </c>
      <c r="AC166">
        <v>0.09</v>
      </c>
      <c r="AD166">
        <v>0.18</v>
      </c>
      <c r="AE166">
        <v>0.27</v>
      </c>
      <c r="AF166">
        <v>0.36</v>
      </c>
      <c r="AG166">
        <v>0.45</v>
      </c>
      <c r="AH166">
        <v>0.54</v>
      </c>
      <c r="AI166">
        <v>0.63</v>
      </c>
      <c r="AJ166">
        <v>0.72</v>
      </c>
      <c r="AK166">
        <v>0.80999999999999905</v>
      </c>
      <c r="AL166" s="5">
        <v>0.9</v>
      </c>
      <c r="AN166" s="13" t="s">
        <v>258</v>
      </c>
      <c r="AO166">
        <v>0</v>
      </c>
      <c r="AP166">
        <v>0.09</v>
      </c>
      <c r="AQ166">
        <v>0.18</v>
      </c>
      <c r="AR166">
        <v>0.27</v>
      </c>
      <c r="AS166">
        <v>0.36</v>
      </c>
      <c r="AT166">
        <v>0.45</v>
      </c>
      <c r="AU166">
        <v>0.54</v>
      </c>
      <c r="AV166">
        <v>0.63</v>
      </c>
      <c r="AW166">
        <v>0.72</v>
      </c>
      <c r="AX166">
        <v>0.80999999999999905</v>
      </c>
      <c r="AY166" s="5">
        <v>0.9</v>
      </c>
      <c r="BA166" s="13" t="s">
        <v>258</v>
      </c>
      <c r="BB166">
        <v>0</v>
      </c>
      <c r="BC166">
        <v>0.09</v>
      </c>
      <c r="BD166">
        <v>0.18</v>
      </c>
      <c r="BE166">
        <v>0.27</v>
      </c>
      <c r="BF166">
        <v>0.36</v>
      </c>
      <c r="BG166">
        <v>0.45</v>
      </c>
      <c r="BH166">
        <v>0.54</v>
      </c>
      <c r="BI166">
        <v>0.63</v>
      </c>
      <c r="BJ166">
        <v>0.72</v>
      </c>
      <c r="BK166">
        <v>0.80999999999999905</v>
      </c>
      <c r="BL166" s="5">
        <v>0.9</v>
      </c>
      <c r="BN166" s="13" t="s">
        <v>258</v>
      </c>
      <c r="BO166">
        <v>0</v>
      </c>
      <c r="BP166">
        <v>0.09</v>
      </c>
      <c r="BQ166">
        <v>0.18</v>
      </c>
      <c r="BR166">
        <v>0.27</v>
      </c>
      <c r="BS166">
        <v>0.36</v>
      </c>
      <c r="BT166">
        <v>0.45</v>
      </c>
      <c r="BU166">
        <v>0.54</v>
      </c>
      <c r="BV166">
        <v>0.63</v>
      </c>
      <c r="BW166">
        <v>0.72</v>
      </c>
      <c r="BX166">
        <v>0.80999999999999905</v>
      </c>
      <c r="BY166" s="5">
        <v>0.9</v>
      </c>
      <c r="CA166" s="13" t="s">
        <v>258</v>
      </c>
      <c r="CB166">
        <v>0</v>
      </c>
      <c r="CC166">
        <v>0.09</v>
      </c>
      <c r="CD166">
        <v>0.18</v>
      </c>
      <c r="CE166">
        <v>0.27</v>
      </c>
      <c r="CF166">
        <v>0.36</v>
      </c>
      <c r="CG166">
        <v>0.45</v>
      </c>
      <c r="CH166">
        <v>0.54</v>
      </c>
      <c r="CI166">
        <v>0.63</v>
      </c>
      <c r="CJ166">
        <v>0.72</v>
      </c>
      <c r="CK166">
        <v>0.80999999999999905</v>
      </c>
      <c r="CL166" s="5">
        <v>0.9</v>
      </c>
      <c r="CN166" s="13" t="s">
        <v>258</v>
      </c>
      <c r="CO166">
        <v>0</v>
      </c>
      <c r="CP166">
        <v>0.09</v>
      </c>
      <c r="CQ166">
        <v>0.18</v>
      </c>
      <c r="CR166">
        <v>0.27</v>
      </c>
      <c r="CS166">
        <v>0.36</v>
      </c>
      <c r="CT166">
        <v>0.45</v>
      </c>
      <c r="CU166">
        <v>0.54</v>
      </c>
      <c r="CV166">
        <v>0.63</v>
      </c>
      <c r="CW166">
        <v>0.72</v>
      </c>
      <c r="CX166">
        <v>0.80999999999999905</v>
      </c>
      <c r="CY166" s="5">
        <v>0.9</v>
      </c>
      <c r="DA166" s="13" t="s">
        <v>258</v>
      </c>
      <c r="DB166">
        <v>0</v>
      </c>
      <c r="DC166">
        <v>0.09</v>
      </c>
      <c r="DD166">
        <v>0.18</v>
      </c>
      <c r="DE166">
        <v>0.27</v>
      </c>
      <c r="DF166">
        <v>0.36</v>
      </c>
      <c r="DG166">
        <v>0.45</v>
      </c>
      <c r="DH166">
        <v>0.54</v>
      </c>
      <c r="DI166">
        <v>0.63</v>
      </c>
      <c r="DJ166">
        <v>0.72</v>
      </c>
      <c r="DK166">
        <v>0.80999999999999905</v>
      </c>
      <c r="DL166" s="5">
        <v>0.9</v>
      </c>
      <c r="DN166" s="13" t="s">
        <v>258</v>
      </c>
      <c r="DO166">
        <v>0</v>
      </c>
      <c r="DP166">
        <v>0.09</v>
      </c>
      <c r="DQ166">
        <v>0.18</v>
      </c>
      <c r="DR166">
        <v>0.27</v>
      </c>
      <c r="DS166">
        <v>0.36</v>
      </c>
      <c r="DT166">
        <v>0.45</v>
      </c>
      <c r="DU166">
        <v>0.54</v>
      </c>
      <c r="DV166">
        <v>0.63</v>
      </c>
      <c r="DW166">
        <v>0.72</v>
      </c>
      <c r="DX166">
        <v>0.80999999999999905</v>
      </c>
      <c r="DY166" s="5">
        <v>0.9</v>
      </c>
      <c r="EA166" s="13" t="s">
        <v>258</v>
      </c>
      <c r="EB166">
        <v>0</v>
      </c>
      <c r="EC166">
        <v>0.09</v>
      </c>
      <c r="ED166">
        <v>0.18</v>
      </c>
      <c r="EE166">
        <v>0.27</v>
      </c>
      <c r="EF166">
        <v>0.36</v>
      </c>
      <c r="EG166">
        <v>0.45</v>
      </c>
      <c r="EH166">
        <v>0.54</v>
      </c>
      <c r="EI166">
        <v>0.63</v>
      </c>
      <c r="EJ166">
        <v>0.72</v>
      </c>
      <c r="EK166">
        <v>0.80999999999999905</v>
      </c>
      <c r="EL166" s="5">
        <v>0.9</v>
      </c>
      <c r="EN166" s="13" t="s">
        <v>258</v>
      </c>
      <c r="EO166">
        <v>0</v>
      </c>
      <c r="EP166">
        <v>0.09</v>
      </c>
      <c r="EQ166">
        <v>0.18</v>
      </c>
      <c r="ER166">
        <v>0.27</v>
      </c>
      <c r="ES166">
        <v>0.36</v>
      </c>
      <c r="ET166">
        <v>0.45</v>
      </c>
      <c r="EU166">
        <v>0.54</v>
      </c>
      <c r="EV166">
        <v>0.63</v>
      </c>
      <c r="EW166">
        <v>0.72</v>
      </c>
      <c r="EX166">
        <v>0.80999999999999905</v>
      </c>
      <c r="EY166" s="5">
        <v>0.9</v>
      </c>
    </row>
    <row r="167" spans="1:155" x14ac:dyDescent="0.25">
      <c r="A167" s="13">
        <v>0</v>
      </c>
      <c r="B167">
        <v>0</v>
      </c>
      <c r="C167">
        <v>9.0408977028805196E-2</v>
      </c>
      <c r="D167">
        <v>0.171157651877902</v>
      </c>
      <c r="E167">
        <v>0.24528455825721901</v>
      </c>
      <c r="F167">
        <v>0.31577572059744802</v>
      </c>
      <c r="G167">
        <v>0.3858196468265</v>
      </c>
      <c r="H167">
        <v>0.45920432983162301</v>
      </c>
      <c r="I167">
        <v>0.54101818522122602</v>
      </c>
      <c r="J167">
        <v>0.63902991127685205</v>
      </c>
      <c r="K167">
        <v>0.76986168059753501</v>
      </c>
      <c r="L167" s="5">
        <v>0.96172779930483698</v>
      </c>
      <c r="N167" s="13">
        <v>0</v>
      </c>
      <c r="O167">
        <v>0</v>
      </c>
      <c r="P167">
        <v>0.104292115376955</v>
      </c>
      <c r="Q167">
        <v>0.19393620976284301</v>
      </c>
      <c r="R167">
        <v>0.27202785016935399</v>
      </c>
      <c r="S167">
        <v>0.34140795267170099</v>
      </c>
      <c r="T167">
        <v>0.40474382396310599</v>
      </c>
      <c r="U167">
        <v>0.46463524040377002</v>
      </c>
      <c r="V167">
        <v>0.52376857898917795</v>
      </c>
      <c r="W167">
        <v>0.58515442067217904</v>
      </c>
      <c r="X167">
        <v>0.65634762175122696</v>
      </c>
      <c r="Y167" s="5">
        <v>0.74277803872480896</v>
      </c>
      <c r="AA167" s="13">
        <v>0</v>
      </c>
      <c r="AB167">
        <v>0</v>
      </c>
      <c r="AC167">
        <v>0.110570485747678</v>
      </c>
      <c r="AD167">
        <v>0.20507822267161399</v>
      </c>
      <c r="AE167">
        <v>0.28665638993055698</v>
      </c>
      <c r="AF167">
        <v>0.35816607019876001</v>
      </c>
      <c r="AG167">
        <v>0.42225209996045399</v>
      </c>
      <c r="AH167">
        <v>0.48141713512843798</v>
      </c>
      <c r="AI167">
        <v>0.53812809666633199</v>
      </c>
      <c r="AJ167">
        <v>0.59497362988965896</v>
      </c>
      <c r="AK167">
        <v>0.65894714081136996</v>
      </c>
      <c r="AL167" s="5">
        <v>0.73397301592794495</v>
      </c>
      <c r="AN167" s="13">
        <v>0</v>
      </c>
      <c r="AO167">
        <v>0</v>
      </c>
      <c r="AP167">
        <v>0.118316870945575</v>
      </c>
      <c r="AQ167">
        <v>0.21895545910985201</v>
      </c>
      <c r="AR167">
        <v>0.30509509629282899</v>
      </c>
      <c r="AS167">
        <v>0.37963391435896399</v>
      </c>
      <c r="AT167">
        <v>0.44522082044931599</v>
      </c>
      <c r="AU167">
        <v>0.50430219857445802</v>
      </c>
      <c r="AV167">
        <v>0.559191589989256</v>
      </c>
      <c r="AW167">
        <v>0.61217067381420698</v>
      </c>
      <c r="AX167">
        <v>0.66996686354638202</v>
      </c>
      <c r="AY167" s="5">
        <v>0.73541647972988899</v>
      </c>
      <c r="BA167" s="13">
        <v>0</v>
      </c>
      <c r="BB167">
        <v>0</v>
      </c>
      <c r="BC167">
        <v>0.12618179912574001</v>
      </c>
      <c r="BD167">
        <v>0.233165352772188</v>
      </c>
      <c r="BE167">
        <v>0.32416935993623802</v>
      </c>
      <c r="BF167">
        <v>0.40213666030863499</v>
      </c>
      <c r="BG167">
        <v>0.46975324666596602</v>
      </c>
      <c r="BH167">
        <v>0.52943993153226099</v>
      </c>
      <c r="BI167">
        <v>0.58343001767277602</v>
      </c>
      <c r="BJ167">
        <v>0.63382798095654902</v>
      </c>
      <c r="BK167">
        <v>0.68732240246361398</v>
      </c>
      <c r="BL167" s="5">
        <v>0.74609632264481496</v>
      </c>
      <c r="BN167" s="13">
        <v>0</v>
      </c>
      <c r="BO167">
        <v>0</v>
      </c>
      <c r="BP167">
        <v>0.13242373742953301</v>
      </c>
      <c r="BQ167">
        <v>0.24467869694253699</v>
      </c>
      <c r="BR167">
        <v>0.33994035200030198</v>
      </c>
      <c r="BS167">
        <v>0.421123981649002</v>
      </c>
      <c r="BT167">
        <v>0.49088408751909801</v>
      </c>
      <c r="BU167">
        <v>0.55162708986515396</v>
      </c>
      <c r="BV167">
        <v>0.60554105415447002</v>
      </c>
      <c r="BW167">
        <v>0.65464367266384205</v>
      </c>
      <c r="BX167">
        <v>0.70642860563022802</v>
      </c>
      <c r="BY167" s="5">
        <v>0.76146525532379306</v>
      </c>
      <c r="CA167" s="13">
        <v>0</v>
      </c>
      <c r="CB167">
        <v>0</v>
      </c>
      <c r="CC167">
        <v>0.13959369554147999</v>
      </c>
      <c r="CD167">
        <v>0.25801264207295099</v>
      </c>
      <c r="CE167">
        <v>0.35839485384957398</v>
      </c>
      <c r="CF167">
        <v>0.44364534279996098</v>
      </c>
      <c r="CG167">
        <v>0.51642250226495301</v>
      </c>
      <c r="CH167">
        <v>0.57913941260242496</v>
      </c>
      <c r="CI167">
        <v>0.63398247152543896</v>
      </c>
      <c r="CJ167">
        <v>0.68294697238110502</v>
      </c>
      <c r="CK167">
        <v>0.73484721095819305</v>
      </c>
      <c r="CL167" s="5">
        <v>0.78788349321988405</v>
      </c>
      <c r="CN167" s="13">
        <v>0</v>
      </c>
      <c r="CO167">
        <v>0</v>
      </c>
      <c r="CP167">
        <v>0.19079473512044401</v>
      </c>
      <c r="CQ167">
        <v>0.343661557031744</v>
      </c>
      <c r="CR167">
        <v>0.46528531582272598</v>
      </c>
      <c r="CS167">
        <v>0.56168292567911904</v>
      </c>
      <c r="CT167">
        <v>0.54882204420467295</v>
      </c>
      <c r="CU167">
        <v>0.61565161315585004</v>
      </c>
      <c r="CV167">
        <v>0.673120349269827</v>
      </c>
      <c r="CW167">
        <v>0.72409430629013805</v>
      </c>
      <c r="CX167">
        <v>0.77687153915945695</v>
      </c>
      <c r="CY167" s="5">
        <v>0.82930895586813502</v>
      </c>
      <c r="DA167" s="13">
        <v>0</v>
      </c>
      <c r="DB167">
        <v>0</v>
      </c>
      <c r="DC167">
        <v>0.19079473512044401</v>
      </c>
      <c r="DD167">
        <v>0.343661557031744</v>
      </c>
      <c r="DE167">
        <v>0.46528531582272598</v>
      </c>
      <c r="DF167">
        <v>0.56168292567911904</v>
      </c>
      <c r="DG167">
        <v>0.54861226077038405</v>
      </c>
      <c r="DH167">
        <v>0.61604982331005098</v>
      </c>
      <c r="DI167">
        <v>0.67439228830901898</v>
      </c>
      <c r="DJ167">
        <v>0.72645414676164499</v>
      </c>
      <c r="DK167">
        <v>0.78013913807101698</v>
      </c>
      <c r="DL167" s="5">
        <v>0.83362308326154</v>
      </c>
      <c r="DN167" s="13">
        <v>0</v>
      </c>
      <c r="DO167">
        <v>0</v>
      </c>
      <c r="DP167">
        <v>0.19079473512044401</v>
      </c>
      <c r="DQ167">
        <v>0.343661557031744</v>
      </c>
      <c r="DR167">
        <v>0.46528531582272598</v>
      </c>
      <c r="DS167">
        <v>0.56168292567911904</v>
      </c>
      <c r="DT167">
        <v>0.54857720735375703</v>
      </c>
      <c r="DU167">
        <v>0.61663881196870995</v>
      </c>
      <c r="DV167">
        <v>0.67586855609637797</v>
      </c>
      <c r="DW167">
        <v>0.72904166457577202</v>
      </c>
      <c r="DX167">
        <v>0.78372713472657496</v>
      </c>
      <c r="DY167" s="5">
        <v>0.83838663609458697</v>
      </c>
      <c r="EA167" s="13">
        <v>0</v>
      </c>
      <c r="EB167">
        <v>0</v>
      </c>
      <c r="EC167">
        <v>0.19079473512044401</v>
      </c>
      <c r="ED167">
        <v>0.343661557031744</v>
      </c>
      <c r="EE167">
        <v>0.46528531582272598</v>
      </c>
      <c r="EF167">
        <v>0.56168292567911904</v>
      </c>
      <c r="EG167">
        <v>0.54868614120409598</v>
      </c>
      <c r="EH167">
        <v>0.61738642641563801</v>
      </c>
      <c r="EI167">
        <v>0.67751718050659004</v>
      </c>
      <c r="EJ167">
        <v>0.73182496976062295</v>
      </c>
      <c r="EK167">
        <v>0.78759348461935097</v>
      </c>
      <c r="EL167" s="5">
        <v>0.84354488009102002</v>
      </c>
      <c r="EN167" s="13">
        <v>0</v>
      </c>
      <c r="EO167">
        <v>0</v>
      </c>
      <c r="EP167">
        <v>0.19079473512044401</v>
      </c>
      <c r="EQ167">
        <v>0.343661557031744</v>
      </c>
      <c r="ER167">
        <v>0.46528531582272598</v>
      </c>
      <c r="ES167">
        <v>0.56168292567911904</v>
      </c>
      <c r="ET167">
        <v>0.54891532480269301</v>
      </c>
      <c r="EU167">
        <v>0.618267799197181</v>
      </c>
      <c r="EV167">
        <v>0.679313408117041</v>
      </c>
      <c r="EW167">
        <v>0.73477941229650301</v>
      </c>
      <c r="EX167">
        <v>0.79170591507645904</v>
      </c>
      <c r="EY167" s="5">
        <v>0.84905616295710695</v>
      </c>
    </row>
    <row r="168" spans="1:155" x14ac:dyDescent="0.25">
      <c r="A168" s="13">
        <v>1400</v>
      </c>
      <c r="B168">
        <v>0</v>
      </c>
      <c r="C168">
        <v>8.7848855977976301E-2</v>
      </c>
      <c r="D168">
        <v>0.16627132055806601</v>
      </c>
      <c r="E168">
        <v>0.23791613484163199</v>
      </c>
      <c r="F168">
        <v>0.30535385465863701</v>
      </c>
      <c r="G168">
        <v>0.37124895887722797</v>
      </c>
      <c r="H168">
        <v>0.43861994187779502</v>
      </c>
      <c r="I168">
        <v>0.51127495314067095</v>
      </c>
      <c r="J168">
        <v>0.59460889223108504</v>
      </c>
      <c r="K168">
        <v>0.70042590343789402</v>
      </c>
      <c r="L168" s="5">
        <v>0.84380247176691003</v>
      </c>
      <c r="N168" s="13">
        <v>1400</v>
      </c>
      <c r="O168">
        <v>0</v>
      </c>
      <c r="P168">
        <v>0.10029752661428799</v>
      </c>
      <c r="Q168">
        <v>0.18666024933778999</v>
      </c>
      <c r="R168">
        <v>0.26187064196175303</v>
      </c>
      <c r="S168">
        <v>0.328483489221092</v>
      </c>
      <c r="T168">
        <v>0.38888317778709097</v>
      </c>
      <c r="U168">
        <v>0.44535902300449398</v>
      </c>
      <c r="V168">
        <v>0.50021360037636697</v>
      </c>
      <c r="W168">
        <v>0.55592494631233103</v>
      </c>
      <c r="X168">
        <v>0.61937163567805398</v>
      </c>
      <c r="Y168" s="5">
        <v>0.69325069129745598</v>
      </c>
      <c r="AA168" s="13">
        <v>1400</v>
      </c>
      <c r="AB168">
        <v>0</v>
      </c>
      <c r="AC168">
        <v>0.106389314524701</v>
      </c>
      <c r="AD168">
        <v>0.19752606299084199</v>
      </c>
      <c r="AE168">
        <v>0.27624049872302903</v>
      </c>
      <c r="AF168">
        <v>0.34512223376300299</v>
      </c>
      <c r="AG168">
        <v>0.40655895559453398</v>
      </c>
      <c r="AH168">
        <v>0.462789146614277</v>
      </c>
      <c r="AI168">
        <v>0.51597842496343305</v>
      </c>
      <c r="AJ168">
        <v>0.56833073107374699</v>
      </c>
      <c r="AK168">
        <v>0.62644559484731399</v>
      </c>
      <c r="AL168" s="5">
        <v>0.69199640637801496</v>
      </c>
      <c r="AN168" s="13">
        <v>1400</v>
      </c>
      <c r="AO168">
        <v>0</v>
      </c>
      <c r="AP168">
        <v>0.11395004389438</v>
      </c>
      <c r="AQ168">
        <v>0.21113391113608901</v>
      </c>
      <c r="AR168">
        <v>0.29443783656344702</v>
      </c>
      <c r="AS168">
        <v>0.366500946832928</v>
      </c>
      <c r="AT168">
        <v>0.42973575743363401</v>
      </c>
      <c r="AU168">
        <v>0.48636080162204998</v>
      </c>
      <c r="AV168">
        <v>0.53845129780507495</v>
      </c>
      <c r="AW168">
        <v>0.58801288580737598</v>
      </c>
      <c r="AX168">
        <v>0.64157839169294495</v>
      </c>
      <c r="AY168" s="5">
        <v>0.70001028427091205</v>
      </c>
      <c r="BA168" s="13">
        <v>1400</v>
      </c>
      <c r="BB168">
        <v>0</v>
      </c>
      <c r="BC168">
        <v>0.121667279177351</v>
      </c>
      <c r="BD168">
        <v>0.225136962645551</v>
      </c>
      <c r="BE168">
        <v>0.31334772979947101</v>
      </c>
      <c r="BF168">
        <v>0.38899101850356599</v>
      </c>
      <c r="BG168">
        <v>0.454516741963092</v>
      </c>
      <c r="BH168">
        <v>0.51215085141998196</v>
      </c>
      <c r="BI168">
        <v>0.56392854799012404</v>
      </c>
      <c r="BJ168">
        <v>0.611744928703846</v>
      </c>
      <c r="BK168">
        <v>0.66220853815617098</v>
      </c>
      <c r="BL168" s="5">
        <v>0.71564963218329902</v>
      </c>
      <c r="BN168" s="13">
        <v>1400</v>
      </c>
      <c r="BO168">
        <v>0</v>
      </c>
      <c r="BP168">
        <v>0.12782171313794899</v>
      </c>
      <c r="BQ168">
        <v>0.236517015327981</v>
      </c>
      <c r="BR168">
        <v>0.32898859200972402</v>
      </c>
      <c r="BS168">
        <v>0.40791205986705298</v>
      </c>
      <c r="BT168">
        <v>0.475730608874808</v>
      </c>
      <c r="BU168">
        <v>0.53466121752468798</v>
      </c>
      <c r="BV168">
        <v>0.58671546121678098</v>
      </c>
      <c r="BW168">
        <v>0.63373554217602301</v>
      </c>
      <c r="BX168">
        <v>0.68314272058699799</v>
      </c>
      <c r="BY168" s="5">
        <v>0.73379515615309998</v>
      </c>
      <c r="CA168" s="13">
        <v>1400</v>
      </c>
      <c r="CB168">
        <v>0</v>
      </c>
      <c r="CC168">
        <v>0.134965260737375</v>
      </c>
      <c r="CD168">
        <v>0.24982694390145699</v>
      </c>
      <c r="CE168">
        <v>0.347454203464446</v>
      </c>
      <c r="CF168">
        <v>0.430516586459119</v>
      </c>
      <c r="CG168">
        <v>0.50146758567011696</v>
      </c>
      <c r="CH168">
        <v>0.56254073493790402</v>
      </c>
      <c r="CI168">
        <v>0.615760631293503</v>
      </c>
      <c r="CJ168">
        <v>0.663519552603961</v>
      </c>
      <c r="CK168">
        <v>0.71274318953689797</v>
      </c>
      <c r="CL168" s="5">
        <v>0.76187384038327099</v>
      </c>
      <c r="CN168" s="13">
        <v>1400</v>
      </c>
      <c r="CO168">
        <v>0</v>
      </c>
      <c r="CP168">
        <v>0.18846909995840799</v>
      </c>
      <c r="CQ168">
        <v>0.33994439411362998</v>
      </c>
      <c r="CR168">
        <v>0.371004567270736</v>
      </c>
      <c r="CS168">
        <v>0.46019337540765098</v>
      </c>
      <c r="CT168">
        <v>0.53601422310853297</v>
      </c>
      <c r="CU168">
        <v>0.60073844290953704</v>
      </c>
      <c r="CV168">
        <v>0.656420467459638</v>
      </c>
      <c r="CW168">
        <v>0.70642404086559196</v>
      </c>
      <c r="CX168">
        <v>0.75629765864640297</v>
      </c>
      <c r="CY168" s="5">
        <v>0.80504790935135595</v>
      </c>
      <c r="DA168" s="13">
        <v>1400</v>
      </c>
      <c r="DB168">
        <v>0</v>
      </c>
      <c r="DC168">
        <v>0.18846909995840799</v>
      </c>
      <c r="DD168">
        <v>0.33994439411362998</v>
      </c>
      <c r="DE168">
        <v>0.37018159660078498</v>
      </c>
      <c r="DF168">
        <v>0.459500206606203</v>
      </c>
      <c r="DG168">
        <v>0.53568353462135399</v>
      </c>
      <c r="DH168">
        <v>0.60099949032314004</v>
      </c>
      <c r="DI168">
        <v>0.65750201570817501</v>
      </c>
      <c r="DJ168">
        <v>0.70845794888040803</v>
      </c>
      <c r="DK168">
        <v>0.75918386301177998</v>
      </c>
      <c r="DL168" s="5">
        <v>0.80890719753792495</v>
      </c>
      <c r="DN168" s="13">
        <v>1400</v>
      </c>
      <c r="DO168">
        <v>0</v>
      </c>
      <c r="DP168">
        <v>0.18846909995840799</v>
      </c>
      <c r="DQ168">
        <v>0.33994439411362998</v>
      </c>
      <c r="DR168">
        <v>0.369502806084471</v>
      </c>
      <c r="DS168">
        <v>0.45897550275999299</v>
      </c>
      <c r="DT168">
        <v>0.53553709489612999</v>
      </c>
      <c r="DU168">
        <v>0.60145624334412595</v>
      </c>
      <c r="DV168">
        <v>0.65879030370351699</v>
      </c>
      <c r="DW168">
        <v>0.71072683977353301</v>
      </c>
      <c r="DX168">
        <v>0.76238744279659199</v>
      </c>
      <c r="DY168" s="5">
        <v>0.81319818996414295</v>
      </c>
      <c r="EA168" s="13">
        <v>1400</v>
      </c>
      <c r="EB168">
        <v>0</v>
      </c>
      <c r="EC168">
        <v>0.18846909995840799</v>
      </c>
      <c r="ED168">
        <v>0.33994439411362998</v>
      </c>
      <c r="EE168">
        <v>0.36894125996216198</v>
      </c>
      <c r="EF168">
        <v>0.45858817970184601</v>
      </c>
      <c r="EG168">
        <v>0.53554165604050696</v>
      </c>
      <c r="EH168">
        <v>0.60207473299184899</v>
      </c>
      <c r="EI168">
        <v>0.66025171760165902</v>
      </c>
      <c r="EJ168">
        <v>0.71319572779501805</v>
      </c>
      <c r="EK168">
        <v>0.76586418079073004</v>
      </c>
      <c r="EL168" s="5">
        <v>0.81786502854655296</v>
      </c>
      <c r="EN168" s="13">
        <v>1400</v>
      </c>
      <c r="EO168">
        <v>0</v>
      </c>
      <c r="EP168">
        <v>0.18846909995840799</v>
      </c>
      <c r="EQ168">
        <v>0.33994439411362998</v>
      </c>
      <c r="ER168">
        <v>0.36847635671214002</v>
      </c>
      <c r="ES168">
        <v>0.45831442219979701</v>
      </c>
      <c r="ET168">
        <v>0.53567169604060905</v>
      </c>
      <c r="EU168">
        <v>0.60282883586028002</v>
      </c>
      <c r="EV168">
        <v>0.66186037671631204</v>
      </c>
      <c r="EW168">
        <v>0.71583771216959502</v>
      </c>
      <c r="EX168">
        <v>0.76958024905461897</v>
      </c>
      <c r="EY168" s="5">
        <v>0.82286526866820398</v>
      </c>
    </row>
    <row r="169" spans="1:155" x14ac:dyDescent="0.25">
      <c r="A169" s="13">
        <v>2800</v>
      </c>
      <c r="B169">
        <v>0</v>
      </c>
      <c r="C169">
        <v>8.5326641940779796E-2</v>
      </c>
      <c r="D169">
        <v>0.16149422083363699</v>
      </c>
      <c r="E169">
        <v>0.23081684353772799</v>
      </c>
      <c r="F169">
        <v>0.29552004236429902</v>
      </c>
      <c r="G169">
        <v>0.35785566152626702</v>
      </c>
      <c r="H169">
        <v>0.42027329379296802</v>
      </c>
      <c r="I169">
        <v>0.48569627375181801</v>
      </c>
      <c r="J169">
        <v>0.557996228275637</v>
      </c>
      <c r="K169">
        <v>0.64616580799235301</v>
      </c>
      <c r="L169" s="5">
        <v>0.75811148729106204</v>
      </c>
      <c r="N169" s="13">
        <v>2800</v>
      </c>
      <c r="O169">
        <v>0</v>
      </c>
      <c r="P169">
        <v>9.6367231309361506E-2</v>
      </c>
      <c r="Q169">
        <v>0.17950464237620001</v>
      </c>
      <c r="R169">
        <v>0.25191466145636798</v>
      </c>
      <c r="S169">
        <v>0.31589797501074901</v>
      </c>
      <c r="T169">
        <v>0.37359323384298998</v>
      </c>
      <c r="U169">
        <v>0.42703016724444898</v>
      </c>
      <c r="V169">
        <v>0.47820604528108202</v>
      </c>
      <c r="W169">
        <v>0.52919789533053196</v>
      </c>
      <c r="X169">
        <v>0.58636019709041698</v>
      </c>
      <c r="Y169" s="5">
        <v>0.65042758205712903</v>
      </c>
      <c r="AA169" s="13">
        <v>2800</v>
      </c>
      <c r="AB169">
        <v>0</v>
      </c>
      <c r="AC169">
        <v>0.10228698637969499</v>
      </c>
      <c r="AD169">
        <v>0.19011370524962101</v>
      </c>
      <c r="AE169">
        <v>0.26603760416764799</v>
      </c>
      <c r="AF169">
        <v>0.33240454196463898</v>
      </c>
      <c r="AG169">
        <v>0.39137471481295899</v>
      </c>
      <c r="AH169">
        <v>0.44495964910302099</v>
      </c>
      <c r="AI169">
        <v>0.49507693962340699</v>
      </c>
      <c r="AJ169">
        <v>0.54362953070935605</v>
      </c>
      <c r="AK169">
        <v>0.59687016866479503</v>
      </c>
      <c r="AL169" s="5">
        <v>0.65480250132599005</v>
      </c>
      <c r="AN169" s="13">
        <v>2800</v>
      </c>
      <c r="AO169">
        <v>0</v>
      </c>
      <c r="AP169">
        <v>0.109674486781161</v>
      </c>
      <c r="AQ169">
        <v>0.20346708337755701</v>
      </c>
      <c r="AR169">
        <v>0.28399837542601802</v>
      </c>
      <c r="AS169">
        <v>0.35367261383732601</v>
      </c>
      <c r="AT169">
        <v>0.41468963156775202</v>
      </c>
      <c r="AU169">
        <v>0.46906692704814001</v>
      </c>
      <c r="AV169">
        <v>0.51867624677515101</v>
      </c>
      <c r="AW169">
        <v>0.56529769939524599</v>
      </c>
      <c r="AX169">
        <v>0.61524354948482596</v>
      </c>
      <c r="AY169" s="5">
        <v>0.66788132076820705</v>
      </c>
      <c r="BA169" s="13">
        <v>2800</v>
      </c>
      <c r="BB169">
        <v>0</v>
      </c>
      <c r="BC169">
        <v>0.117259102000685</v>
      </c>
      <c r="BD169">
        <v>0.21728137250422899</v>
      </c>
      <c r="BE169">
        <v>0.302746858375461</v>
      </c>
      <c r="BF169">
        <v>0.37611939270330902</v>
      </c>
      <c r="BG169">
        <v>0.43964684301769702</v>
      </c>
      <c r="BH169">
        <v>0.495371629989805</v>
      </c>
      <c r="BI169">
        <v>0.54515447936415595</v>
      </c>
      <c r="BJ169">
        <v>0.590712386873398</v>
      </c>
      <c r="BK169">
        <v>0.63850407832137401</v>
      </c>
      <c r="BL169" s="5">
        <v>0.68744598861842598</v>
      </c>
      <c r="BN169" s="13">
        <v>2800</v>
      </c>
      <c r="BO169">
        <v>0</v>
      </c>
      <c r="BP169">
        <v>0.123320281505765</v>
      </c>
      <c r="BQ169">
        <v>0.228515440403704</v>
      </c>
      <c r="BR169">
        <v>0.31823941629121499</v>
      </c>
      <c r="BS169">
        <v>0.39494837798633697</v>
      </c>
      <c r="BT169">
        <v>0.46089193877863599</v>
      </c>
      <c r="BU169">
        <v>0.51811450431107198</v>
      </c>
      <c r="BV169">
        <v>0.56846923853853404</v>
      </c>
      <c r="BW169">
        <v>0.614121524215966</v>
      </c>
      <c r="BX169">
        <v>0.66093117667352697</v>
      </c>
      <c r="BY169" s="5">
        <v>0.70779757695242895</v>
      </c>
      <c r="CA169" s="13">
        <v>2800</v>
      </c>
      <c r="CB169">
        <v>0</v>
      </c>
      <c r="CC169">
        <v>0.13041355886179501</v>
      </c>
      <c r="CD169">
        <v>0.24175320970892999</v>
      </c>
      <c r="CE169">
        <v>0.33664433121737902</v>
      </c>
      <c r="CF169">
        <v>0.41754114213778798</v>
      </c>
      <c r="CG169">
        <v>0.48670848600560701</v>
      </c>
      <c r="CH169">
        <v>0.54621432064695297</v>
      </c>
      <c r="CI169">
        <v>0.59793514041736495</v>
      </c>
      <c r="CJ169">
        <v>0.64477096323183303</v>
      </c>
      <c r="CK169">
        <v>0.69138651634626103</v>
      </c>
      <c r="CL169" s="5">
        <v>0.73715585365142899</v>
      </c>
      <c r="CN169" s="13">
        <v>2800</v>
      </c>
      <c r="CO169">
        <v>0</v>
      </c>
      <c r="CP169">
        <v>0.139952163947516</v>
      </c>
      <c r="CQ169">
        <v>0.25957620540961301</v>
      </c>
      <c r="CR169">
        <v>0.361557836098168</v>
      </c>
      <c r="CS169">
        <v>0.44836373430677201</v>
      </c>
      <c r="CT169">
        <v>0.52226722236625001</v>
      </c>
      <c r="CU169">
        <v>0.58535880504456905</v>
      </c>
      <c r="CV169">
        <v>0.63955090983899898</v>
      </c>
      <c r="CW169">
        <v>0.68864223844291295</v>
      </c>
      <c r="CX169">
        <v>0.73601574910115697</v>
      </c>
      <c r="CY169" s="5">
        <v>0.78161094600792802</v>
      </c>
      <c r="DA169" s="13">
        <v>2800</v>
      </c>
      <c r="DB169">
        <v>0</v>
      </c>
      <c r="DC169">
        <v>0.13946998856555501</v>
      </c>
      <c r="DD169">
        <v>0.25881124577732201</v>
      </c>
      <c r="DE169">
        <v>0.36071547407168197</v>
      </c>
      <c r="DF169">
        <v>0.44765298225803801</v>
      </c>
      <c r="DG169">
        <v>0.52189800950329601</v>
      </c>
      <c r="DH169">
        <v>0.58554031113136396</v>
      </c>
      <c r="DI169">
        <v>0.64049190451295401</v>
      </c>
      <c r="DJ169">
        <v>0.69041279313616899</v>
      </c>
      <c r="DK169">
        <v>0.73858474416004505</v>
      </c>
      <c r="DL169" s="5">
        <v>0.78508656901200902</v>
      </c>
      <c r="DN169" s="13">
        <v>2800</v>
      </c>
      <c r="DO169">
        <v>0</v>
      </c>
      <c r="DP169">
        <v>0.13905510696679699</v>
      </c>
      <c r="DQ169">
        <v>0.25816078599411302</v>
      </c>
      <c r="DR169">
        <v>0.360019923964359</v>
      </c>
      <c r="DS169">
        <v>0.44711059042171603</v>
      </c>
      <c r="DT169">
        <v>0.52171155769025201</v>
      </c>
      <c r="DU169">
        <v>0.58591524877597501</v>
      </c>
      <c r="DV169">
        <v>0.64163665180093099</v>
      </c>
      <c r="DW169">
        <v>0.69241986821082202</v>
      </c>
      <c r="DX169">
        <v>0.74146384407668497</v>
      </c>
      <c r="DY169" s="5">
        <v>0.78897381547011902</v>
      </c>
      <c r="EA169" s="13">
        <v>2800</v>
      </c>
      <c r="EB169">
        <v>0</v>
      </c>
      <c r="EC169">
        <v>0.138694602694064</v>
      </c>
      <c r="ED169">
        <v>0.25760294811242801</v>
      </c>
      <c r="EE169">
        <v>0.35944332527684703</v>
      </c>
      <c r="EF169">
        <v>0.44670497359731098</v>
      </c>
      <c r="EG169">
        <v>0.52167426114885496</v>
      </c>
      <c r="EH169">
        <v>0.58644926558861199</v>
      </c>
      <c r="EI169">
        <v>0.642951009184901</v>
      </c>
      <c r="EJ169">
        <v>0.69462658706191904</v>
      </c>
      <c r="EK169">
        <v>0.744607715381709</v>
      </c>
      <c r="EL169" s="5">
        <v>0.79321666473725905</v>
      </c>
      <c r="EN169" s="13">
        <v>2800</v>
      </c>
      <c r="EO169">
        <v>0</v>
      </c>
      <c r="EP169">
        <v>0.13837866715744701</v>
      </c>
      <c r="EQ169">
        <v>0.25712109787043602</v>
      </c>
      <c r="ER169">
        <v>0.35896446409496002</v>
      </c>
      <c r="ES169">
        <v>0.44641204170605903</v>
      </c>
      <c r="ET169">
        <v>0.52176044303037605</v>
      </c>
      <c r="EU169">
        <v>0.58711606996630294</v>
      </c>
      <c r="EV169">
        <v>0.644408816156954</v>
      </c>
      <c r="EW169">
        <v>0.69700472755458098</v>
      </c>
      <c r="EX169">
        <v>0.74798179395379205</v>
      </c>
      <c r="EY169" s="5">
        <v>0.79777263551181599</v>
      </c>
    </row>
    <row r="170" spans="1:155" x14ac:dyDescent="0.25">
      <c r="A170" s="13">
        <v>4200</v>
      </c>
      <c r="B170">
        <v>0</v>
      </c>
      <c r="C170">
        <v>8.2840333305212205E-2</v>
      </c>
      <c r="D170">
        <v>0.15681551107415301</v>
      </c>
      <c r="E170">
        <v>0.22395143671953299</v>
      </c>
      <c r="F170">
        <v>0.286184570279717</v>
      </c>
      <c r="G170">
        <v>0.34543703904117601</v>
      </c>
      <c r="H170">
        <v>0.40372975563399899</v>
      </c>
      <c r="I170">
        <v>0.46336010249195397</v>
      </c>
      <c r="J170">
        <v>0.52754582475600897</v>
      </c>
      <c r="K170">
        <v>0.60250525412969802</v>
      </c>
      <c r="L170" s="5">
        <v>0.69299097533849396</v>
      </c>
      <c r="N170" s="13">
        <v>4200</v>
      </c>
      <c r="O170">
        <v>0</v>
      </c>
      <c r="P170">
        <v>9.2503955176123295E-2</v>
      </c>
      <c r="Q170">
        <v>0.172471292717254</v>
      </c>
      <c r="R170">
        <v>0.24215351564521101</v>
      </c>
      <c r="S170">
        <v>0.30362471390065998</v>
      </c>
      <c r="T170">
        <v>0.35880827836562401</v>
      </c>
      <c r="U170">
        <v>0.40951388635769798</v>
      </c>
      <c r="V170">
        <v>0.45749150872316402</v>
      </c>
      <c r="W170">
        <v>0.50495744377895402</v>
      </c>
      <c r="X170">
        <v>0.556486998522285</v>
      </c>
      <c r="Y170" s="5">
        <v>0.612746099699229</v>
      </c>
      <c r="AA170" s="13">
        <v>4200</v>
      </c>
      <c r="AB170">
        <v>0</v>
      </c>
      <c r="AC170">
        <v>9.8266116049604793E-2</v>
      </c>
      <c r="AD170">
        <v>0.18284381666281899</v>
      </c>
      <c r="AE170">
        <v>0.256044544568094</v>
      </c>
      <c r="AF170">
        <v>0.31999463440298598</v>
      </c>
      <c r="AG170">
        <v>0.37665173571827099</v>
      </c>
      <c r="AH170">
        <v>0.42783019069204098</v>
      </c>
      <c r="AI170">
        <v>0.47524011561552598</v>
      </c>
      <c r="AJ170">
        <v>0.52100921938684197</v>
      </c>
      <c r="AK170">
        <v>0.56966769272137197</v>
      </c>
      <c r="AL170" s="5">
        <v>0.62138863651546705</v>
      </c>
      <c r="AN170" s="13">
        <v>4200</v>
      </c>
      <c r="AO170">
        <v>0</v>
      </c>
      <c r="AP170">
        <v>0.105492287406025</v>
      </c>
      <c r="AQ170">
        <v>0.19595773003028399</v>
      </c>
      <c r="AR170">
        <v>0.273775910914205</v>
      </c>
      <c r="AS170">
        <v>0.34113766719385102</v>
      </c>
      <c r="AT170">
        <v>0.40005065319953997</v>
      </c>
      <c r="AU170">
        <v>0.45235353166833903</v>
      </c>
      <c r="AV170">
        <v>0.49974205303626801</v>
      </c>
      <c r="AW170">
        <v>0.54430535921991496</v>
      </c>
      <c r="AX170">
        <v>0.59061446295541398</v>
      </c>
      <c r="AY170" s="5">
        <v>0.638418302925295</v>
      </c>
      <c r="BA170" s="13">
        <v>4200</v>
      </c>
      <c r="BB170">
        <v>0</v>
      </c>
      <c r="BC170">
        <v>0.112950766444675</v>
      </c>
      <c r="BD170">
        <v>0.20958907796846099</v>
      </c>
      <c r="BE170">
        <v>0.29235917369411302</v>
      </c>
      <c r="BF170">
        <v>0.36351668069363202</v>
      </c>
      <c r="BG170">
        <v>0.42512488646727298</v>
      </c>
      <c r="BH170">
        <v>0.47905995697885601</v>
      </c>
      <c r="BI170">
        <v>0.52702746708819903</v>
      </c>
      <c r="BJ170">
        <v>0.57111952599333704</v>
      </c>
      <c r="BK170">
        <v>0.61599652956102402</v>
      </c>
      <c r="BL170" s="5">
        <v>0.66111311355805402</v>
      </c>
      <c r="BN170" s="13">
        <v>4200</v>
      </c>
      <c r="BO170">
        <v>0</v>
      </c>
      <c r="BP170">
        <v>0.118921049283977</v>
      </c>
      <c r="BQ170">
        <v>0.22067771484506199</v>
      </c>
      <c r="BR170">
        <v>0.307696857465239</v>
      </c>
      <c r="BS170">
        <v>0.382233431942405</v>
      </c>
      <c r="BT170">
        <v>0.44635932964073399</v>
      </c>
      <c r="BU170">
        <v>0.501965595287033</v>
      </c>
      <c r="BV170">
        <v>0.55079009171793503</v>
      </c>
      <c r="BW170">
        <v>0.59535346314561299</v>
      </c>
      <c r="BX170">
        <v>0.63961072070450897</v>
      </c>
      <c r="BY170" s="5">
        <v>0.68322121505328204</v>
      </c>
      <c r="CA170" s="13">
        <v>4200</v>
      </c>
      <c r="CB170">
        <v>0</v>
      </c>
      <c r="CC170">
        <v>0.125946098807832</v>
      </c>
      <c r="CD170">
        <v>0.233806758740641</v>
      </c>
      <c r="CE170">
        <v>0.32598562346122401</v>
      </c>
      <c r="CF170">
        <v>0.404739616659195</v>
      </c>
      <c r="CG170">
        <v>0.472159732919889</v>
      </c>
      <c r="CH170">
        <v>0.53016106006664598</v>
      </c>
      <c r="CI170">
        <v>0.58048406559098598</v>
      </c>
      <c r="CJ170">
        <v>0.62637452467881904</v>
      </c>
      <c r="CK170">
        <v>0.67069181207220196</v>
      </c>
      <c r="CL170" s="5">
        <v>0.71355419192976899</v>
      </c>
      <c r="CN170" s="13">
        <v>4200</v>
      </c>
      <c r="CO170">
        <v>0</v>
      </c>
      <c r="CP170">
        <v>0.135698090847366</v>
      </c>
      <c r="CQ170">
        <v>0.25199471080353097</v>
      </c>
      <c r="CR170">
        <v>0.35133458478644802</v>
      </c>
      <c r="CS170">
        <v>0.436018643037766</v>
      </c>
      <c r="CT170">
        <v>0.50818441819704496</v>
      </c>
      <c r="CU170">
        <v>0.56979888188206995</v>
      </c>
      <c r="CV170">
        <v>0.62265917194116405</v>
      </c>
      <c r="CW170">
        <v>0.67084156134881501</v>
      </c>
      <c r="CX170">
        <v>0.71603646153813105</v>
      </c>
      <c r="CY170" s="5">
        <v>0.75891493253103104</v>
      </c>
      <c r="DA170" s="13">
        <v>4200</v>
      </c>
      <c r="DB170">
        <v>0</v>
      </c>
      <c r="DC170">
        <v>0.13524674607151399</v>
      </c>
      <c r="DD170">
        <v>0.25127388376087001</v>
      </c>
      <c r="DE170">
        <v>0.35053590860338901</v>
      </c>
      <c r="DF170">
        <v>0.43533734179648798</v>
      </c>
      <c r="DG170">
        <v>0.50781576283284802</v>
      </c>
      <c r="DH170">
        <v>0.56993658013945303</v>
      </c>
      <c r="DI170">
        <v>0.62349555452660699</v>
      </c>
      <c r="DJ170">
        <v>0.67239943047977202</v>
      </c>
      <c r="DK170">
        <v>0.71834168692239397</v>
      </c>
      <c r="DL170" s="5">
        <v>0.76206657148757595</v>
      </c>
      <c r="DN170" s="13">
        <v>4200</v>
      </c>
      <c r="DO170">
        <v>0</v>
      </c>
      <c r="DP170">
        <v>0.13485914235348501</v>
      </c>
      <c r="DQ170">
        <v>0.25066220112639997</v>
      </c>
      <c r="DR170">
        <v>0.34987772866089101</v>
      </c>
      <c r="DS170">
        <v>0.434817662866127</v>
      </c>
      <c r="DT170">
        <v>0.50762307192072398</v>
      </c>
      <c r="DU170">
        <v>0.57026099719312895</v>
      </c>
      <c r="DV170">
        <v>0.62452890856694898</v>
      </c>
      <c r="DW170">
        <v>0.67419070824000704</v>
      </c>
      <c r="DX170">
        <v>0.72094620449458902</v>
      </c>
      <c r="DY170" s="5">
        <v>0.76560771755270096</v>
      </c>
      <c r="EA170" s="13">
        <v>4200</v>
      </c>
      <c r="EB170">
        <v>0</v>
      </c>
      <c r="EC170">
        <v>0.13452290836497</v>
      </c>
      <c r="ED170">
        <v>0.25013856090601999</v>
      </c>
      <c r="EE170">
        <v>0.34933304436187701</v>
      </c>
      <c r="EF170">
        <v>0.43442886324718999</v>
      </c>
      <c r="EG170">
        <v>0.50757347544199805</v>
      </c>
      <c r="EH170">
        <v>0.57073833310338895</v>
      </c>
      <c r="EI170">
        <v>0.62572539534816696</v>
      </c>
      <c r="EJ170">
        <v>0.67617764755327003</v>
      </c>
      <c r="EK170">
        <v>0.723804492632525</v>
      </c>
      <c r="EL170" s="5">
        <v>0.76948304684112201</v>
      </c>
      <c r="EN170" s="13">
        <v>4200</v>
      </c>
      <c r="EO170">
        <v>0</v>
      </c>
      <c r="EP170">
        <v>0.13422868051615799</v>
      </c>
      <c r="EQ170">
        <v>0.249686974668937</v>
      </c>
      <c r="ER170">
        <v>0.348881371991072</v>
      </c>
      <c r="ES170">
        <v>0.43414758594887598</v>
      </c>
      <c r="ET170">
        <v>0.50764196110635396</v>
      </c>
      <c r="EU170">
        <v>0.57134282942211101</v>
      </c>
      <c r="EV170">
        <v>0.62705920033496498</v>
      </c>
      <c r="EW170">
        <v>0.678331482879454</v>
      </c>
      <c r="EX170">
        <v>0.72688196084928303</v>
      </c>
      <c r="EY170" s="5">
        <v>0.77365070534700797</v>
      </c>
    </row>
    <row r="171" spans="1:155" x14ac:dyDescent="0.25">
      <c r="A171" s="13">
        <v>5600</v>
      </c>
      <c r="B171">
        <v>0</v>
      </c>
      <c r="C171">
        <v>8.0388081962723207E-2</v>
      </c>
      <c r="D171">
        <v>0.152225614926875</v>
      </c>
      <c r="E171">
        <v>0.21728955540374401</v>
      </c>
      <c r="F171">
        <v>0.27727217408768401</v>
      </c>
      <c r="G171">
        <v>0.33382840448599999</v>
      </c>
      <c r="H171">
        <v>0.38865006467400298</v>
      </c>
      <c r="I171">
        <v>0.443581698949852</v>
      </c>
      <c r="J171">
        <v>0.50149311336349101</v>
      </c>
      <c r="K171">
        <v>0.56650547128490103</v>
      </c>
      <c r="L171" s="5">
        <v>0.64175182371236195</v>
      </c>
      <c r="N171" s="13">
        <v>5600</v>
      </c>
      <c r="O171">
        <v>0</v>
      </c>
      <c r="P171">
        <v>8.8710722854263097E-2</v>
      </c>
      <c r="Q171">
        <v>0.165563265952412</v>
      </c>
      <c r="R171">
        <v>0.23258393788031301</v>
      </c>
      <c r="S171">
        <v>0.29164402124337901</v>
      </c>
      <c r="T171">
        <v>0.34447693043885302</v>
      </c>
      <c r="U171">
        <v>0.39270345074364799</v>
      </c>
      <c r="V171">
        <v>0.43786975433245501</v>
      </c>
      <c r="W171">
        <v>0.48232255153915099</v>
      </c>
      <c r="X171">
        <v>0.52913237442826699</v>
      </c>
      <c r="Y171" s="5">
        <v>0.57907881624337998</v>
      </c>
      <c r="AA171" s="13">
        <v>5600</v>
      </c>
      <c r="AB171">
        <v>0</v>
      </c>
      <c r="AC171">
        <v>9.4329329015540003E-2</v>
      </c>
      <c r="AD171">
        <v>0.17571959868516801</v>
      </c>
      <c r="AE171">
        <v>0.246260146017069</v>
      </c>
      <c r="AF171">
        <v>0.30787908934867803</v>
      </c>
      <c r="AG171">
        <v>0.36235274317449001</v>
      </c>
      <c r="AH171">
        <v>0.41132241579972301</v>
      </c>
      <c r="AI171">
        <v>0.45632205273509202</v>
      </c>
      <c r="AJ171">
        <v>0.49967583439617702</v>
      </c>
      <c r="AK171">
        <v>0.54441404462981602</v>
      </c>
      <c r="AL171" s="5">
        <v>0.59100727729313096</v>
      </c>
      <c r="AN171" s="13">
        <v>5600</v>
      </c>
      <c r="AO171">
        <v>0</v>
      </c>
      <c r="AP171">
        <v>0.101405252031946</v>
      </c>
      <c r="AQ171">
        <v>0.18860848280213499</v>
      </c>
      <c r="AR171">
        <v>0.263770435627808</v>
      </c>
      <c r="AS171">
        <v>0.32888770254747701</v>
      </c>
      <c r="AT171">
        <v>0.385793645441045</v>
      </c>
      <c r="AU171">
        <v>0.43616670410265701</v>
      </c>
      <c r="AV171">
        <v>0.48154860759032297</v>
      </c>
      <c r="AW171">
        <v>0.524286464431996</v>
      </c>
      <c r="AX171">
        <v>0.56741898517745804</v>
      </c>
      <c r="AY171" s="5">
        <v>0.611151519642952</v>
      </c>
      <c r="BA171" s="13">
        <v>5600</v>
      </c>
      <c r="BB171">
        <v>0</v>
      </c>
      <c r="BC171">
        <v>0.108743261128461</v>
      </c>
      <c r="BD171">
        <v>0.20206209856341201</v>
      </c>
      <c r="BE171">
        <v>0.282185584471496</v>
      </c>
      <c r="BF171">
        <v>0.35117865344119198</v>
      </c>
      <c r="BG171">
        <v>0.41093555885555999</v>
      </c>
      <c r="BH171">
        <v>0.46318114017052398</v>
      </c>
      <c r="BI171">
        <v>0.50948183650855705</v>
      </c>
      <c r="BJ171">
        <v>0.55223371131264898</v>
      </c>
      <c r="BK171">
        <v>0.59451708385690405</v>
      </c>
      <c r="BL171" s="5">
        <v>0.63635797917901105</v>
      </c>
      <c r="BN171" s="13">
        <v>5600</v>
      </c>
      <c r="BO171">
        <v>0</v>
      </c>
      <c r="BP171">
        <v>0.114624583565408</v>
      </c>
      <c r="BQ171">
        <v>0.21300580962218901</v>
      </c>
      <c r="BR171">
        <v>0.29736301052351899</v>
      </c>
      <c r="BS171">
        <v>0.36976943079333502</v>
      </c>
      <c r="BT171">
        <v>0.43214325707798101</v>
      </c>
      <c r="BU171">
        <v>0.48622372921671603</v>
      </c>
      <c r="BV171">
        <v>0.533592945733948</v>
      </c>
      <c r="BW171">
        <v>0.57706467422418894</v>
      </c>
      <c r="BX171">
        <v>0.61907045840563701</v>
      </c>
      <c r="BY171" s="5">
        <v>0.65986516075649104</v>
      </c>
      <c r="CA171" s="13">
        <v>5600</v>
      </c>
      <c r="CB171">
        <v>0</v>
      </c>
      <c r="CC171">
        <v>0.121567035298211</v>
      </c>
      <c r="CD171">
        <v>0.22599684039586301</v>
      </c>
      <c r="CE171">
        <v>0.31549084073342198</v>
      </c>
      <c r="CF171">
        <v>0.39212483595167402</v>
      </c>
      <c r="CG171">
        <v>0.45782938033021298</v>
      </c>
      <c r="CH171">
        <v>0.51437817569627897</v>
      </c>
      <c r="CI171">
        <v>0.56338631398799699</v>
      </c>
      <c r="CJ171">
        <v>0.60830805880979599</v>
      </c>
      <c r="CK171">
        <v>0.65058906137060801</v>
      </c>
      <c r="CL171" s="5">
        <v>0.69092604370980304</v>
      </c>
      <c r="CN171" s="13">
        <v>5600</v>
      </c>
      <c r="CO171">
        <v>0</v>
      </c>
      <c r="CP171">
        <v>0.13134243730928799</v>
      </c>
      <c r="CQ171">
        <v>0.24424011324289599</v>
      </c>
      <c r="CR171">
        <v>0.34092136454398098</v>
      </c>
      <c r="CS171">
        <v>0.42350779686867002</v>
      </c>
      <c r="CT171">
        <v>0.49398739102634398</v>
      </c>
      <c r="CU171">
        <v>0.55419882159480405</v>
      </c>
      <c r="CV171">
        <v>0.60582602181686895</v>
      </c>
      <c r="CW171">
        <v>0.65308126485644602</v>
      </c>
      <c r="CX171">
        <v>0.69635991668485997</v>
      </c>
      <c r="CY171" s="5">
        <v>0.73688671467489197</v>
      </c>
      <c r="DA171" s="13">
        <v>5600</v>
      </c>
      <c r="DB171">
        <v>0</v>
      </c>
      <c r="DC171">
        <v>0.130931785792957</v>
      </c>
      <c r="DD171">
        <v>0.24358026610023001</v>
      </c>
      <c r="DE171">
        <v>0.34018638592237099</v>
      </c>
      <c r="DF171">
        <v>0.42287709307103999</v>
      </c>
      <c r="DG171">
        <v>0.49364126878291498</v>
      </c>
      <c r="DH171">
        <v>0.55431626202096396</v>
      </c>
      <c r="DI171">
        <v>0.60658430639508498</v>
      </c>
      <c r="DJ171">
        <v>0.65446763198443503</v>
      </c>
      <c r="DK171">
        <v>0.69844570843315001</v>
      </c>
      <c r="DL171" s="5">
        <v>0.73976414195816698</v>
      </c>
      <c r="DN171" s="13">
        <v>5600</v>
      </c>
      <c r="DO171">
        <v>0</v>
      </c>
      <c r="DP171">
        <v>0.13057977538698601</v>
      </c>
      <c r="DQ171">
        <v>0.243021592472833</v>
      </c>
      <c r="DR171">
        <v>0.33958252156024998</v>
      </c>
      <c r="DS171">
        <v>0.42239813660691</v>
      </c>
      <c r="DT171">
        <v>0.49346127081699098</v>
      </c>
      <c r="DU171">
        <v>0.55461081836245996</v>
      </c>
      <c r="DV171">
        <v>0.60753008255052199</v>
      </c>
      <c r="DW171">
        <v>0.65608056070629195</v>
      </c>
      <c r="DX171">
        <v>0.70081708730290304</v>
      </c>
      <c r="DY171" s="5">
        <v>0.74300729793363496</v>
      </c>
      <c r="EA171" s="13">
        <v>5600</v>
      </c>
      <c r="EB171">
        <v>0</v>
      </c>
      <c r="EC171">
        <v>0.13027491118543999</v>
      </c>
      <c r="ED171">
        <v>0.24254432579530599</v>
      </c>
      <c r="EE171">
        <v>0.33908429102038101</v>
      </c>
      <c r="EF171">
        <v>0.42204170947317798</v>
      </c>
      <c r="EG171">
        <v>0.49341593514627702</v>
      </c>
      <c r="EH171">
        <v>0.55504989622547796</v>
      </c>
      <c r="EI171">
        <v>0.60863045110001701</v>
      </c>
      <c r="EJ171">
        <v>0.65788229699839695</v>
      </c>
      <c r="EK171">
        <v>0.70342914831860903</v>
      </c>
      <c r="EL171" s="5">
        <v>0.74656230841468396</v>
      </c>
      <c r="EN171" s="13">
        <v>5600</v>
      </c>
      <c r="EO171">
        <v>0</v>
      </c>
      <c r="EP171">
        <v>0.130008518918451</v>
      </c>
      <c r="EQ171">
        <v>0.242133536380922</v>
      </c>
      <c r="ER171">
        <v>0.33867242769351003</v>
      </c>
      <c r="ES171">
        <v>0.42178569079871597</v>
      </c>
      <c r="ET171">
        <v>0.49348140924040701</v>
      </c>
      <c r="EU171">
        <v>0.55560875212359295</v>
      </c>
      <c r="EV171">
        <v>0.60986041443402805</v>
      </c>
      <c r="EW171">
        <v>0.65984418234390596</v>
      </c>
      <c r="EX171">
        <v>0.70624788168369601</v>
      </c>
      <c r="EY171" s="5">
        <v>0.75038851877324197</v>
      </c>
    </row>
    <row r="172" spans="1:155" x14ac:dyDescent="0.25">
      <c r="A172" s="13">
        <v>7000</v>
      </c>
      <c r="B172">
        <v>0</v>
      </c>
      <c r="C172">
        <v>7.7968173301478205E-2</v>
      </c>
      <c r="D172">
        <v>0.147716051057421</v>
      </c>
      <c r="E172">
        <v>0.21080496436594401</v>
      </c>
      <c r="F172">
        <v>0.26871934696245803</v>
      </c>
      <c r="G172">
        <v>0.322894692739292</v>
      </c>
      <c r="H172">
        <v>0.374765533212983</v>
      </c>
      <c r="I172">
        <v>0.42584159991196202</v>
      </c>
      <c r="J172">
        <v>0.47879757789953797</v>
      </c>
      <c r="K172">
        <v>0.53619088983118801</v>
      </c>
      <c r="L172" s="5">
        <v>0.60027939084014004</v>
      </c>
      <c r="N172" s="13">
        <v>7000</v>
      </c>
      <c r="O172">
        <v>0</v>
      </c>
      <c r="P172">
        <v>8.4990783156250305E-2</v>
      </c>
      <c r="Q172">
        <v>0.15878459058950001</v>
      </c>
      <c r="R172">
        <v>0.223205329233851</v>
      </c>
      <c r="S172">
        <v>0.27994219264555698</v>
      </c>
      <c r="T172">
        <v>0.33055984017609003</v>
      </c>
      <c r="U172">
        <v>0.37651507651375599</v>
      </c>
      <c r="V172">
        <v>0.41918338241671099</v>
      </c>
      <c r="W172">
        <v>0.46099497146555501</v>
      </c>
      <c r="X172">
        <v>0.50382653264288102</v>
      </c>
      <c r="Y172" s="5">
        <v>0.54859660340926697</v>
      </c>
      <c r="AA172" s="13">
        <v>7000</v>
      </c>
      <c r="AB172">
        <v>0</v>
      </c>
      <c r="AC172">
        <v>9.0479181817590001E-2</v>
      </c>
      <c r="AD172">
        <v>0.16874458255261099</v>
      </c>
      <c r="AE172">
        <v>0.236684785961088</v>
      </c>
      <c r="AF172">
        <v>0.296048532833947</v>
      </c>
      <c r="AG172">
        <v>0.348449023236168</v>
      </c>
      <c r="AH172">
        <v>0.39537439161365601</v>
      </c>
      <c r="AI172">
        <v>0.43820694543856697</v>
      </c>
      <c r="AJ172">
        <v>0.479397230067729</v>
      </c>
      <c r="AK172">
        <v>0.52078175868270105</v>
      </c>
      <c r="AL172" s="5">
        <v>0.56309356122357501</v>
      </c>
      <c r="AN172" s="13">
        <v>7000</v>
      </c>
      <c r="AO172">
        <v>0</v>
      </c>
      <c r="AP172">
        <v>9.7414852553129594E-2</v>
      </c>
      <c r="AQ172">
        <v>0.18142170105119801</v>
      </c>
      <c r="AR172">
        <v>0.25398240318849302</v>
      </c>
      <c r="AS172">
        <v>0.31691648673230999</v>
      </c>
      <c r="AT172">
        <v>0.37189874383758598</v>
      </c>
      <c r="AU172">
        <v>0.42046318527094001</v>
      </c>
      <c r="AV172">
        <v>0.46401534494678398</v>
      </c>
      <c r="AW172">
        <v>0.50506898348913698</v>
      </c>
      <c r="AX172">
        <v>0.545443307787702</v>
      </c>
      <c r="AY172" s="5">
        <v>0.58571674356576098</v>
      </c>
      <c r="BA172" s="13">
        <v>7000</v>
      </c>
      <c r="BB172">
        <v>0</v>
      </c>
      <c r="BC172">
        <v>0.10463701178361701</v>
      </c>
      <c r="BD172">
        <v>0.194701637304877</v>
      </c>
      <c r="BE172">
        <v>0.27222646155401597</v>
      </c>
      <c r="BF172">
        <v>0.33910157067777902</v>
      </c>
      <c r="BG172">
        <v>0.39706609107850399</v>
      </c>
      <c r="BH172">
        <v>0.44770655455087899</v>
      </c>
      <c r="BI172">
        <v>0.49246370489097602</v>
      </c>
      <c r="BJ172">
        <v>0.533929782204421</v>
      </c>
      <c r="BK172">
        <v>0.57393118981471403</v>
      </c>
      <c r="BL172" s="5">
        <v>0.61294835034568795</v>
      </c>
      <c r="BN172" s="13">
        <v>7000</v>
      </c>
      <c r="BO172">
        <v>0</v>
      </c>
      <c r="BP172">
        <v>0.110433039882678</v>
      </c>
      <c r="BQ172">
        <v>0.205506823569751</v>
      </c>
      <c r="BR172">
        <v>0.28725254005261602</v>
      </c>
      <c r="BS172">
        <v>0.357572356572188</v>
      </c>
      <c r="BT172">
        <v>0.41822582858060697</v>
      </c>
      <c r="BU172">
        <v>0.47082318038161802</v>
      </c>
      <c r="BV172">
        <v>0.51682700252428804</v>
      </c>
      <c r="BW172">
        <v>0.55921278230869398</v>
      </c>
      <c r="BX172">
        <v>0.59922090259035798</v>
      </c>
      <c r="BY172" s="5">
        <v>0.63756757867806901</v>
      </c>
      <c r="CA172" s="13">
        <v>7000</v>
      </c>
      <c r="CB172">
        <v>0</v>
      </c>
      <c r="CC172">
        <v>0.117278164460396</v>
      </c>
      <c r="CD172">
        <v>0.21832837543650299</v>
      </c>
      <c r="CE172">
        <v>0.30516721867827801</v>
      </c>
      <c r="CF172">
        <v>0.37970390090644301</v>
      </c>
      <c r="CG172">
        <v>0.443720665515765</v>
      </c>
      <c r="CH172">
        <v>0.49886018685966999</v>
      </c>
      <c r="CI172">
        <v>0.54662159844954905</v>
      </c>
      <c r="CJ172">
        <v>0.59055298065986295</v>
      </c>
      <c r="CK172">
        <v>0.63102017453005499</v>
      </c>
      <c r="CL172" s="5">
        <v>0.66917880541629504</v>
      </c>
      <c r="CN172" s="13">
        <v>7000</v>
      </c>
      <c r="CO172">
        <v>0</v>
      </c>
      <c r="CP172">
        <v>0.126989017915876</v>
      </c>
      <c r="CQ172">
        <v>0.236469833625674</v>
      </c>
      <c r="CR172">
        <v>0.33047898446322499</v>
      </c>
      <c r="CS172">
        <v>0.41096967524752498</v>
      </c>
      <c r="CT172">
        <v>0.47978420872615901</v>
      </c>
      <c r="CU172">
        <v>0.53863526256466798</v>
      </c>
      <c r="CV172">
        <v>0.58930847734710701</v>
      </c>
      <c r="CW172">
        <v>0.635400014587995</v>
      </c>
      <c r="CX172">
        <v>0.67697991607025598</v>
      </c>
      <c r="CY172" s="5">
        <v>0.71546157386707798</v>
      </c>
      <c r="DA172" s="13">
        <v>7000</v>
      </c>
      <c r="DB172">
        <v>0</v>
      </c>
      <c r="DC172">
        <v>0.126621053866843</v>
      </c>
      <c r="DD172">
        <v>0.23587586612155201</v>
      </c>
      <c r="DE172">
        <v>0.32981537247432102</v>
      </c>
      <c r="DF172">
        <v>0.410399726958386</v>
      </c>
      <c r="DG172">
        <v>0.47947330850228698</v>
      </c>
      <c r="DH172">
        <v>0.53874814445821995</v>
      </c>
      <c r="DI172">
        <v>0.58999282863457903</v>
      </c>
      <c r="DJ172">
        <v>0.63664824794795505</v>
      </c>
      <c r="DK172">
        <v>0.67888279255497197</v>
      </c>
      <c r="DL172" s="5">
        <v>0.71810596565553897</v>
      </c>
      <c r="DN172" s="13">
        <v>7000</v>
      </c>
      <c r="DO172">
        <v>0</v>
      </c>
      <c r="DP172">
        <v>0.126306188025647</v>
      </c>
      <c r="DQ172">
        <v>0.23537415618216301</v>
      </c>
      <c r="DR172">
        <v>0.32927214378001601</v>
      </c>
      <c r="DS172">
        <v>0.40997002949827299</v>
      </c>
      <c r="DT172">
        <v>0.47931690556756701</v>
      </c>
      <c r="DU172">
        <v>0.53902666787693898</v>
      </c>
      <c r="DV172">
        <v>0.590855500756583</v>
      </c>
      <c r="DW172">
        <v>0.63811324554702398</v>
      </c>
      <c r="DX172">
        <v>0.68105526850989795</v>
      </c>
      <c r="DY172" s="5">
        <v>0.72109105312178401</v>
      </c>
      <c r="EA172" s="13">
        <v>7000</v>
      </c>
      <c r="EB172">
        <v>0</v>
      </c>
      <c r="EC172">
        <v>0.126033917259883</v>
      </c>
      <c r="ED172">
        <v>0.23494650695479999</v>
      </c>
      <c r="EE172">
        <v>0.32882566596090101</v>
      </c>
      <c r="EF172">
        <v>0.409653281609834</v>
      </c>
      <c r="EG172">
        <v>0.47928537937480298</v>
      </c>
      <c r="EH172">
        <v>0.53943990567681799</v>
      </c>
      <c r="EI172">
        <v>0.59186458327966696</v>
      </c>
      <c r="EJ172">
        <v>0.63975796862299195</v>
      </c>
      <c r="EK172">
        <v>0.68345373929617304</v>
      </c>
      <c r="EL172" s="5">
        <v>0.72436505406889296</v>
      </c>
      <c r="EN172" s="13">
        <v>7000</v>
      </c>
      <c r="EO172">
        <v>0</v>
      </c>
      <c r="EP172">
        <v>0.12579633760220399</v>
      </c>
      <c r="EQ172">
        <v>0.234579214021682</v>
      </c>
      <c r="ER172">
        <v>0.32845812395936103</v>
      </c>
      <c r="ES172">
        <v>0.40942887973703201</v>
      </c>
      <c r="ET172">
        <v>0.479356349344217</v>
      </c>
      <c r="EU172">
        <v>0.53996446341101301</v>
      </c>
      <c r="EV172">
        <v>0.59299592100795795</v>
      </c>
      <c r="EW172">
        <v>0.64155440282578102</v>
      </c>
      <c r="EX172">
        <v>0.68604528420716404</v>
      </c>
      <c r="EY172" s="5">
        <v>0.72788899303916299</v>
      </c>
    </row>
    <row r="173" spans="1:155" x14ac:dyDescent="0.25">
      <c r="A173" s="13">
        <v>8400</v>
      </c>
      <c r="B173">
        <v>0</v>
      </c>
      <c r="C173">
        <v>7.5579007840679002E-2</v>
      </c>
      <c r="D173">
        <v>0.14327928544597399</v>
      </c>
      <c r="E173">
        <v>0.204474920767903</v>
      </c>
      <c r="F173">
        <v>0.26047222762886202</v>
      </c>
      <c r="G173">
        <v>0.31252420571325301</v>
      </c>
      <c r="H173">
        <v>0.36186065357828401</v>
      </c>
      <c r="I173">
        <v>0.40973840718481203</v>
      </c>
      <c r="J173">
        <v>0.45872713913300001</v>
      </c>
      <c r="K173">
        <v>0.51018287731253797</v>
      </c>
      <c r="L173" s="5">
        <v>0.56590079447734798</v>
      </c>
      <c r="N173" s="13">
        <v>8400</v>
      </c>
      <c r="O173">
        <v>0</v>
      </c>
      <c r="P173">
        <v>8.1347519659592304E-2</v>
      </c>
      <c r="Q173">
        <v>0.15214003628171999</v>
      </c>
      <c r="R173">
        <v>0.214019291471581</v>
      </c>
      <c r="S173">
        <v>0.268510544088363</v>
      </c>
      <c r="T173">
        <v>0.31702770716226802</v>
      </c>
      <c r="U173">
        <v>0.36088380409835602</v>
      </c>
      <c r="V173">
        <v>0.40130919899519701</v>
      </c>
      <c r="W173">
        <v>0.44077090863291701</v>
      </c>
      <c r="X173">
        <v>0.48021077804502599</v>
      </c>
      <c r="Y173" s="5">
        <v>0.52068084641854395</v>
      </c>
      <c r="AA173" s="13">
        <v>8400</v>
      </c>
      <c r="AB173">
        <v>0</v>
      </c>
      <c r="AC173">
        <v>8.6718076553332996E-2</v>
      </c>
      <c r="AD173">
        <v>0.161922416590247</v>
      </c>
      <c r="AE173">
        <v>0.22731996068537999</v>
      </c>
      <c r="AF173">
        <v>0.28449680514179099</v>
      </c>
      <c r="AG173">
        <v>0.334918831781367</v>
      </c>
      <c r="AH173">
        <v>0.37993754989318701</v>
      </c>
      <c r="AI173">
        <v>0.42080313794294</v>
      </c>
      <c r="AJ173">
        <v>0.46002882047397098</v>
      </c>
      <c r="AK173">
        <v>0.49851686672097201</v>
      </c>
      <c r="AL173" s="5">
        <v>0.537216267728306</v>
      </c>
      <c r="AN173" s="13">
        <v>8400</v>
      </c>
      <c r="AO173">
        <v>0</v>
      </c>
      <c r="AP173">
        <v>9.3522174610623302E-2</v>
      </c>
      <c r="AQ173">
        <v>0.174399325564424</v>
      </c>
      <c r="AR173">
        <v>0.244412409841121</v>
      </c>
      <c r="AS173">
        <v>0.30521933592364903</v>
      </c>
      <c r="AT173">
        <v>0.35835024012566002</v>
      </c>
      <c r="AU173">
        <v>0.40520825562885798</v>
      </c>
      <c r="AV173">
        <v>0.447077384240891</v>
      </c>
      <c r="AW173">
        <v>0.48655842554293699</v>
      </c>
      <c r="AX173">
        <v>0.52451892622298901</v>
      </c>
      <c r="AY173" s="5">
        <v>0.56182945096274195</v>
      </c>
      <c r="BA173" s="13">
        <v>8400</v>
      </c>
      <c r="BB173">
        <v>0</v>
      </c>
      <c r="BC173">
        <v>0.10063188607684501</v>
      </c>
      <c r="BD173">
        <v>0.18750804674390201</v>
      </c>
      <c r="BE173">
        <v>0.26248149590424302</v>
      </c>
      <c r="BF173">
        <v>0.327281829489947</v>
      </c>
      <c r="BG173">
        <v>0.38350554161696299</v>
      </c>
      <c r="BH173">
        <v>0.432612303751926</v>
      </c>
      <c r="BI173">
        <v>0.47592857856673199</v>
      </c>
      <c r="BJ173">
        <v>0.51615073901588904</v>
      </c>
      <c r="BK173">
        <v>0.55413118698326502</v>
      </c>
      <c r="BL173" s="5">
        <v>0.59069896657964605</v>
      </c>
      <c r="BN173" s="13">
        <v>8400</v>
      </c>
      <c r="BO173">
        <v>0</v>
      </c>
      <c r="BP173">
        <v>0.106345425827163</v>
      </c>
      <c r="BQ173">
        <v>0.19817640742902401</v>
      </c>
      <c r="BR173">
        <v>0.27734999260287801</v>
      </c>
      <c r="BS173">
        <v>0.34561179964982403</v>
      </c>
      <c r="BT173">
        <v>0.40458200890523199</v>
      </c>
      <c r="BU173">
        <v>0.45574738198494502</v>
      </c>
      <c r="BV173">
        <v>0.50046066196719297</v>
      </c>
      <c r="BW173">
        <v>0.54176374224315504</v>
      </c>
      <c r="BX173">
        <v>0.579989246778715</v>
      </c>
      <c r="BY173" s="5">
        <v>0.61619699162941599</v>
      </c>
      <c r="CA173" s="13">
        <v>8400</v>
      </c>
      <c r="CB173">
        <v>0</v>
      </c>
      <c r="CC173">
        <v>0.113079565933983</v>
      </c>
      <c r="CD173">
        <v>0.21080308812639001</v>
      </c>
      <c r="CE173">
        <v>0.29501785158170302</v>
      </c>
      <c r="CF173">
        <v>0.36747955689932799</v>
      </c>
      <c r="CG173">
        <v>0.42983311201290197</v>
      </c>
      <c r="CH173">
        <v>0.483599509367522</v>
      </c>
      <c r="CI173">
        <v>0.53038220885214504</v>
      </c>
      <c r="CJ173">
        <v>0.57309320077311099</v>
      </c>
      <c r="CK173">
        <v>0.61195552012089405</v>
      </c>
      <c r="CL173" s="5">
        <v>0.64820533998030705</v>
      </c>
      <c r="CN173" s="13">
        <v>8400</v>
      </c>
      <c r="CO173">
        <v>0</v>
      </c>
      <c r="CP173">
        <v>0.122672257460442</v>
      </c>
      <c r="CQ173">
        <v>0.22874357916538299</v>
      </c>
      <c r="CR173">
        <v>0.32007795827164698</v>
      </c>
      <c r="CS173">
        <v>0.39847306175095798</v>
      </c>
      <c r="CT173">
        <v>0.46563358194626397</v>
      </c>
      <c r="CU173">
        <v>0.52315167108341698</v>
      </c>
      <c r="CV173">
        <v>0.57309586832819404</v>
      </c>
      <c r="CW173">
        <v>0.61782282090374796</v>
      </c>
      <c r="CX173">
        <v>0.65788617676726302</v>
      </c>
      <c r="CY173" s="5">
        <v>0.694581656991484</v>
      </c>
      <c r="DA173" s="13">
        <v>8400</v>
      </c>
      <c r="DB173">
        <v>0</v>
      </c>
      <c r="DC173">
        <v>0.122346219895998</v>
      </c>
      <c r="DD173">
        <v>0.228215582412406</v>
      </c>
      <c r="DE173">
        <v>0.31948755234883403</v>
      </c>
      <c r="DF173">
        <v>0.397967992603662</v>
      </c>
      <c r="DG173">
        <v>0.46536478263146602</v>
      </c>
      <c r="DH173">
        <v>0.52327021855557798</v>
      </c>
      <c r="DI173">
        <v>0.57370725663079802</v>
      </c>
      <c r="DJ173">
        <v>0.61895972446585601</v>
      </c>
      <c r="DK173">
        <v>0.65963590247269499</v>
      </c>
      <c r="DL173" s="5">
        <v>0.69702672029544499</v>
      </c>
      <c r="DN173" s="13">
        <v>8400</v>
      </c>
      <c r="DO173">
        <v>0</v>
      </c>
      <c r="DP173">
        <v>0.122067698772063</v>
      </c>
      <c r="DQ173">
        <v>0.227770681830755</v>
      </c>
      <c r="DR173">
        <v>0.31900629199009101</v>
      </c>
      <c r="DS173">
        <v>0.39759091885997899</v>
      </c>
      <c r="DT173">
        <v>0.46523787968694502</v>
      </c>
      <c r="DU173">
        <v>0.52354179393070399</v>
      </c>
      <c r="DV173">
        <v>0.57448850840725396</v>
      </c>
      <c r="DW173">
        <v>0.62030133661021303</v>
      </c>
      <c r="DX173">
        <v>0.661637531444488</v>
      </c>
      <c r="DY173" s="5">
        <v>0.699786616266732</v>
      </c>
      <c r="EA173" s="13">
        <v>8400</v>
      </c>
      <c r="EB173">
        <v>0</v>
      </c>
      <c r="EC173">
        <v>0.121827216427648</v>
      </c>
      <c r="ED173">
        <v>0.227392344218425</v>
      </c>
      <c r="EE173">
        <v>0.31861255275779798</v>
      </c>
      <c r="EF173">
        <v>0.39731667694673201</v>
      </c>
      <c r="EG173">
        <v>0.46522536764118499</v>
      </c>
      <c r="EH173">
        <v>0.52393745609942999</v>
      </c>
      <c r="EI173">
        <v>0.57540866280137504</v>
      </c>
      <c r="EJ173">
        <v>0.62181192511961902</v>
      </c>
      <c r="EK173">
        <v>0.66384932387109297</v>
      </c>
      <c r="EL173" s="5">
        <v>0.70281218366558995</v>
      </c>
      <c r="EN173" s="13">
        <v>8400</v>
      </c>
      <c r="EO173">
        <v>0</v>
      </c>
      <c r="EP173">
        <v>0.121617658912256</v>
      </c>
      <c r="EQ173">
        <v>0.22706815138429901</v>
      </c>
      <c r="ER173">
        <v>0.318290078977782</v>
      </c>
      <c r="ES173">
        <v>0.39712633258842001</v>
      </c>
      <c r="ET173">
        <v>0.46530652865340499</v>
      </c>
      <c r="EU173">
        <v>0.52443538444507198</v>
      </c>
      <c r="EV173">
        <v>0.57644436599931603</v>
      </c>
      <c r="EW173">
        <v>0.62346455364928799</v>
      </c>
      <c r="EX173">
        <v>0.66623986151873105</v>
      </c>
      <c r="EY173" s="5">
        <v>0.70606651423584299</v>
      </c>
    </row>
    <row r="174" spans="1:155" x14ac:dyDescent="0.25">
      <c r="A174" s="13">
        <v>9800</v>
      </c>
      <c r="B174">
        <v>0</v>
      </c>
      <c r="C174">
        <v>7.3219084221678402E-2</v>
      </c>
      <c r="D174">
        <v>0.138908602373676</v>
      </c>
      <c r="E174">
        <v>0.19827964841057999</v>
      </c>
      <c r="F174">
        <v>0.25248492428819302</v>
      </c>
      <c r="G174">
        <v>0.30262388843598498</v>
      </c>
      <c r="H174">
        <v>0.34976064248107902</v>
      </c>
      <c r="I174">
        <v>0.394956956094552</v>
      </c>
      <c r="J174">
        <v>0.44072898628829599</v>
      </c>
      <c r="K174">
        <v>0.48748894379862601</v>
      </c>
      <c r="L174" s="5">
        <v>0.53680203132638904</v>
      </c>
      <c r="N174" s="13">
        <v>9800</v>
      </c>
      <c r="O174">
        <v>0</v>
      </c>
      <c r="P174">
        <v>7.7784348039844797E-2</v>
      </c>
      <c r="Q174">
        <v>0.14563487017840199</v>
      </c>
      <c r="R174">
        <v>0.20502914711741599</v>
      </c>
      <c r="S174">
        <v>0.25734449752072303</v>
      </c>
      <c r="T174">
        <v>0.30385952697587598</v>
      </c>
      <c r="U174">
        <v>0.345760084419861</v>
      </c>
      <c r="V174">
        <v>0.384160381604852</v>
      </c>
      <c r="W174">
        <v>0.42149343407231599</v>
      </c>
      <c r="X174">
        <v>0.45801025365176101</v>
      </c>
      <c r="Y174" s="5">
        <v>0.49486519278034302</v>
      </c>
      <c r="AA174" s="13">
        <v>9800</v>
      </c>
      <c r="AB174">
        <v>0</v>
      </c>
      <c r="AC174">
        <v>8.3048172515030494E-2</v>
      </c>
      <c r="AD174">
        <v>0.15525665001762501</v>
      </c>
      <c r="AE174">
        <v>0.21816785973609401</v>
      </c>
      <c r="AF174">
        <v>0.27322017600607301</v>
      </c>
      <c r="AG174">
        <v>0.32174597024310603</v>
      </c>
      <c r="AH174">
        <v>0.364974089783415</v>
      </c>
      <c r="AI174">
        <v>0.404043109716339</v>
      </c>
      <c r="AJ174">
        <v>0.44145824155515301</v>
      </c>
      <c r="AK174">
        <v>0.47742190590632899</v>
      </c>
      <c r="AL174" s="5">
        <v>0.51304366244211197</v>
      </c>
      <c r="AN174" s="13">
        <v>9800</v>
      </c>
      <c r="AO174">
        <v>0</v>
      </c>
      <c r="AP174">
        <v>8.9727869556002399E-2</v>
      </c>
      <c r="AQ174">
        <v>0.16754274124394899</v>
      </c>
      <c r="AR174">
        <v>0.23506089690623999</v>
      </c>
      <c r="AS174">
        <v>0.29379254514315101</v>
      </c>
      <c r="AT174">
        <v>0.345135551209727</v>
      </c>
      <c r="AU174">
        <v>0.39037391624115197</v>
      </c>
      <c r="AV174">
        <v>0.43068662252408502</v>
      </c>
      <c r="AW174">
        <v>0.46868054657696101</v>
      </c>
      <c r="AX174">
        <v>0.50451265350532404</v>
      </c>
      <c r="AY174" s="5">
        <v>0.53926595726030901</v>
      </c>
      <c r="BA174" s="13">
        <v>9800</v>
      </c>
      <c r="BB174">
        <v>0</v>
      </c>
      <c r="BC174">
        <v>9.6727201012716202E-2</v>
      </c>
      <c r="BD174">
        <v>0.18048080193361199</v>
      </c>
      <c r="BE174">
        <v>0.25294957340079299</v>
      </c>
      <c r="BF174">
        <v>0.315715651643242</v>
      </c>
      <c r="BG174">
        <v>0.37024416539718202</v>
      </c>
      <c r="BH174">
        <v>0.41787806476375999</v>
      </c>
      <c r="BI174">
        <v>0.45984469063536998</v>
      </c>
      <c r="BJ174">
        <v>0.498851223382141</v>
      </c>
      <c r="BK174">
        <v>0.53503045819964101</v>
      </c>
      <c r="BL174" s="5">
        <v>0.56946099961830099</v>
      </c>
      <c r="BN174" s="13">
        <v>9800</v>
      </c>
      <c r="BO174">
        <v>0</v>
      </c>
      <c r="BP174">
        <v>0.10235595193975899</v>
      </c>
      <c r="BQ174">
        <v>0.19100636680142799</v>
      </c>
      <c r="BR174">
        <v>0.26764862189247202</v>
      </c>
      <c r="BS174">
        <v>0.33388407923543001</v>
      </c>
      <c r="BT174">
        <v>0.39120403991505098</v>
      </c>
      <c r="BU174">
        <v>0.44098097594681601</v>
      </c>
      <c r="BV174">
        <v>0.48467957572798198</v>
      </c>
      <c r="BW174">
        <v>0.52468971713516699</v>
      </c>
      <c r="BX174">
        <v>0.56131555453016002</v>
      </c>
      <c r="BY174" s="5">
        <v>0.59564548007358997</v>
      </c>
      <c r="CA174" s="13">
        <v>9800</v>
      </c>
      <c r="CB174">
        <v>0</v>
      </c>
      <c r="CC174">
        <v>0.108970044124275</v>
      </c>
      <c r="CD174">
        <v>0.203420287918117</v>
      </c>
      <c r="CE174">
        <v>0.28504265531012102</v>
      </c>
      <c r="CF174">
        <v>0.35545115325288801</v>
      </c>
      <c r="CG174">
        <v>0.41616329780307398</v>
      </c>
      <c r="CH174">
        <v>0.46858684402773298</v>
      </c>
      <c r="CI174">
        <v>0.514538272298387</v>
      </c>
      <c r="CJ174">
        <v>0.55593378045705999</v>
      </c>
      <c r="CK174">
        <v>0.59334649770857295</v>
      </c>
      <c r="CL174" s="5">
        <v>0.62789562561005896</v>
      </c>
      <c r="CN174" s="13">
        <v>9800</v>
      </c>
      <c r="CO174">
        <v>0</v>
      </c>
      <c r="CP174">
        <v>0.118407076515939</v>
      </c>
      <c r="CQ174">
        <v>0.22108927564960801</v>
      </c>
      <c r="CR174">
        <v>0.309753834768423</v>
      </c>
      <c r="CS174">
        <v>0.38605490484433203</v>
      </c>
      <c r="CT174">
        <v>0.45156831252651197</v>
      </c>
      <c r="CU174">
        <v>0.50777212714732201</v>
      </c>
      <c r="CV174">
        <v>0.55690288403382004</v>
      </c>
      <c r="CW174">
        <v>0.600365048336161</v>
      </c>
      <c r="CX174">
        <v>0.63906552962861396</v>
      </c>
      <c r="CY174" s="5">
        <v>0.67419454139747204</v>
      </c>
      <c r="DA174" s="13">
        <v>9800</v>
      </c>
      <c r="DB174">
        <v>0</v>
      </c>
      <c r="DC174">
        <v>0.11812090009067</v>
      </c>
      <c r="DD174">
        <v>0.22062487900019701</v>
      </c>
      <c r="DE174">
        <v>0.30923520625335199</v>
      </c>
      <c r="DF174">
        <v>0.38561512490599698</v>
      </c>
      <c r="DG174">
        <v>0.45134458690504797</v>
      </c>
      <c r="DH174">
        <v>0.50790257861089405</v>
      </c>
      <c r="DI174">
        <v>0.55745996990652003</v>
      </c>
      <c r="DJ174">
        <v>0.601411865000686</v>
      </c>
      <c r="DK174">
        <v>0.64068603331493201</v>
      </c>
      <c r="DL174" s="5">
        <v>0.67646751013147299</v>
      </c>
      <c r="DN174" s="13">
        <v>9800</v>
      </c>
      <c r="DO174">
        <v>0</v>
      </c>
      <c r="DP174">
        <v>0.11787682450862801</v>
      </c>
      <c r="DQ174">
        <v>0.22023455182614299</v>
      </c>
      <c r="DR174">
        <v>0.30881447653507599</v>
      </c>
      <c r="DS174">
        <v>0.38529088245808202</v>
      </c>
      <c r="DT174">
        <v>0.451249752486168</v>
      </c>
      <c r="DU174">
        <v>0.50817285802613099</v>
      </c>
      <c r="DV174">
        <v>0.55817659764963401</v>
      </c>
      <c r="DW174">
        <v>0.60264969230502896</v>
      </c>
      <c r="DX174">
        <v>0.64253957170593301</v>
      </c>
      <c r="DY174" s="5">
        <v>0.67902904364430305</v>
      </c>
      <c r="EA174" s="13">
        <v>9800</v>
      </c>
      <c r="EB174">
        <v>0</v>
      </c>
      <c r="EC174">
        <v>0.117666387681769</v>
      </c>
      <c r="ED174">
        <v>0.21990343873777801</v>
      </c>
      <c r="EE174">
        <v>0.30847208565877299</v>
      </c>
      <c r="EF174">
        <v>0.38505925780260197</v>
      </c>
      <c r="EG174">
        <v>0.45125857585882001</v>
      </c>
      <c r="EH174">
        <v>0.50855621641473103</v>
      </c>
      <c r="EI174">
        <v>0.55902322582205999</v>
      </c>
      <c r="EJ174">
        <v>0.60404457357590902</v>
      </c>
      <c r="EK174">
        <v>0.64458671811904</v>
      </c>
      <c r="EL174" s="5">
        <v>0.68183301702139698</v>
      </c>
      <c r="EN174" s="13">
        <v>9800</v>
      </c>
      <c r="EO174">
        <v>0</v>
      </c>
      <c r="EP174">
        <v>0.117483253113917</v>
      </c>
      <c r="EQ174">
        <v>0.21962040942929401</v>
      </c>
      <c r="ER174">
        <v>0.30819336799743602</v>
      </c>
      <c r="ES174">
        <v>0.38490305202262898</v>
      </c>
      <c r="ET174">
        <v>0.45135210502186701</v>
      </c>
      <c r="EU174">
        <v>0.50903254659956498</v>
      </c>
      <c r="EV174">
        <v>0.559977642489353</v>
      </c>
      <c r="EW174">
        <v>0.605570989344691</v>
      </c>
      <c r="EX174">
        <v>0.64679787936651201</v>
      </c>
      <c r="EY174" s="5">
        <v>0.68484488751836603</v>
      </c>
    </row>
    <row r="175" spans="1:155" x14ac:dyDescent="0.25">
      <c r="A175" s="13">
        <v>11200</v>
      </c>
      <c r="B175">
        <v>0</v>
      </c>
      <c r="C175">
        <v>7.0886983287560601E-2</v>
      </c>
      <c r="D175">
        <v>0.134597990906099</v>
      </c>
      <c r="E175">
        <v>0.19220189608211599</v>
      </c>
      <c r="F175">
        <v>0.24471816967864701</v>
      </c>
      <c r="G175">
        <v>0.293115710750387</v>
      </c>
      <c r="H175">
        <v>0.33832235625875201</v>
      </c>
      <c r="I175">
        <v>0.38151444436839899</v>
      </c>
      <c r="J175">
        <v>0.42437755519011799</v>
      </c>
      <c r="K175">
        <v>0.46737552740152699</v>
      </c>
      <c r="L175" s="5">
        <v>0.51170689023631999</v>
      </c>
      <c r="N175" s="13">
        <v>11200</v>
      </c>
      <c r="O175">
        <v>0</v>
      </c>
      <c r="P175">
        <v>7.4304602682495793E-2</v>
      </c>
      <c r="Q175">
        <v>0.139274594915233</v>
      </c>
      <c r="R175">
        <v>0.196239446790684</v>
      </c>
      <c r="S175">
        <v>0.246442696585007</v>
      </c>
      <c r="T175">
        <v>0.29104100212505002</v>
      </c>
      <c r="U175">
        <v>0.33110687493351298</v>
      </c>
      <c r="V175">
        <v>0.36789327700576302</v>
      </c>
      <c r="W175">
        <v>0.403042514275054</v>
      </c>
      <c r="X175">
        <v>0.437014225817624</v>
      </c>
      <c r="Y175" s="5">
        <v>0.47079565464530398</v>
      </c>
      <c r="AA175" s="13">
        <v>11200</v>
      </c>
      <c r="AB175">
        <v>0</v>
      </c>
      <c r="AC175">
        <v>7.9471298425165801E-2</v>
      </c>
      <c r="AD175">
        <v>0.14875051923374699</v>
      </c>
      <c r="AE175">
        <v>0.20923095302769401</v>
      </c>
      <c r="AF175">
        <v>0.26221660636488597</v>
      </c>
      <c r="AG175">
        <v>0.30891849863186999</v>
      </c>
      <c r="AH175">
        <v>0.35045473550551198</v>
      </c>
      <c r="AI175">
        <v>0.38811700591300102</v>
      </c>
      <c r="AJ175">
        <v>0.42359849860731802</v>
      </c>
      <c r="AK175">
        <v>0.45734313323549902</v>
      </c>
      <c r="AL175" s="5">
        <v>0.49031904059817299</v>
      </c>
      <c r="AN175" s="13">
        <v>11200</v>
      </c>
      <c r="AO175">
        <v>0</v>
      </c>
      <c r="AP175">
        <v>8.6032112994103696E-2</v>
      </c>
      <c r="AQ175">
        <v>0.16085265385056699</v>
      </c>
      <c r="AR175">
        <v>0.22592788023817501</v>
      </c>
      <c r="AS175">
        <v>0.28263287207857102</v>
      </c>
      <c r="AT175">
        <v>0.33224430250583997</v>
      </c>
      <c r="AU175">
        <v>0.37593731406591402</v>
      </c>
      <c r="AV175">
        <v>0.41506108273089198</v>
      </c>
      <c r="AW175">
        <v>0.45137693078749402</v>
      </c>
      <c r="AX175">
        <v>0.48531881529144</v>
      </c>
      <c r="AY175" s="5">
        <v>0.51784929953249603</v>
      </c>
      <c r="BA175" s="13">
        <v>11200</v>
      </c>
      <c r="BB175">
        <v>0</v>
      </c>
      <c r="BC175">
        <v>9.2921735039114703E-2</v>
      </c>
      <c r="BD175">
        <v>0.17361848454328399</v>
      </c>
      <c r="BE175">
        <v>0.24362867205969899</v>
      </c>
      <c r="BF175">
        <v>0.304398814396526</v>
      </c>
      <c r="BG175">
        <v>0.35727286667820501</v>
      </c>
      <c r="BH175">
        <v>0.403486095549762</v>
      </c>
      <c r="BI175">
        <v>0.44444999353051101</v>
      </c>
      <c r="BJ175">
        <v>0.48199476709992201</v>
      </c>
      <c r="BK175">
        <v>0.51655872599778396</v>
      </c>
      <c r="BL175" s="5">
        <v>0.549113875681287</v>
      </c>
      <c r="BN175" s="13">
        <v>11200</v>
      </c>
      <c r="BO175">
        <v>0</v>
      </c>
      <c r="BP175">
        <v>9.8462407567429203E-2</v>
      </c>
      <c r="BQ175">
        <v>0.18399380286098399</v>
      </c>
      <c r="BR175">
        <v>0.25814499770968402</v>
      </c>
      <c r="BS175">
        <v>0.32238426778468998</v>
      </c>
      <c r="BT175">
        <v>0.37808355953329498</v>
      </c>
      <c r="BU175">
        <v>0.42650930522845798</v>
      </c>
      <c r="BV175">
        <v>0.46928750344195702</v>
      </c>
      <c r="BW175">
        <v>0.50796731691066899</v>
      </c>
      <c r="BX175">
        <v>0.54314967244061896</v>
      </c>
      <c r="BY175" s="5">
        <v>0.57582332346408205</v>
      </c>
      <c r="CA175" s="13">
        <v>11200</v>
      </c>
      <c r="CB175">
        <v>0</v>
      </c>
      <c r="CC175">
        <v>0.104947447948608</v>
      </c>
      <c r="CD175">
        <v>0.19617743770552001</v>
      </c>
      <c r="CE175">
        <v>0.27523907140927101</v>
      </c>
      <c r="CF175">
        <v>0.34361534834374302</v>
      </c>
      <c r="CG175">
        <v>0.40270541766898399</v>
      </c>
      <c r="CH175">
        <v>0.45381782340344301</v>
      </c>
      <c r="CI175">
        <v>0.498891706005131</v>
      </c>
      <c r="CJ175">
        <v>0.53904602325582396</v>
      </c>
      <c r="CK175">
        <v>0.57513381149431497</v>
      </c>
      <c r="CL175" s="5">
        <v>0.60818036164113098</v>
      </c>
      <c r="CN175" s="13">
        <v>11200</v>
      </c>
      <c r="CO175">
        <v>0</v>
      </c>
      <c r="CP175">
        <v>0.114200121103775</v>
      </c>
      <c r="CQ175">
        <v>0.21352045776182299</v>
      </c>
      <c r="CR175">
        <v>0.29952490901437701</v>
      </c>
      <c r="CS175">
        <v>0.37373494825264097</v>
      </c>
      <c r="CT175">
        <v>0.43760597463739098</v>
      </c>
      <c r="CU175">
        <v>0.49250849941622998</v>
      </c>
      <c r="CV175">
        <v>0.54075394763072904</v>
      </c>
      <c r="CW175">
        <v>0.58303487061996195</v>
      </c>
      <c r="CX175">
        <v>0.62050257049052604</v>
      </c>
      <c r="CY175" s="5">
        <v>0.65425200014880003</v>
      </c>
      <c r="DA175" s="13">
        <v>11200</v>
      </c>
      <c r="DB175">
        <v>0</v>
      </c>
      <c r="DC175">
        <v>0.11395106859531701</v>
      </c>
      <c r="DD175">
        <v>0.213115921505589</v>
      </c>
      <c r="DE175">
        <v>0.29907466767385099</v>
      </c>
      <c r="DF175">
        <v>0.37335846438688602</v>
      </c>
      <c r="DG175">
        <v>0.43742757954516398</v>
      </c>
      <c r="DH175">
        <v>0.49265413354208198</v>
      </c>
      <c r="DI175">
        <v>0.54127087591471001</v>
      </c>
      <c r="DJ175">
        <v>0.58400812746280095</v>
      </c>
      <c r="DK175">
        <v>0.62201276179146303</v>
      </c>
      <c r="DL175" s="5">
        <v>0.65637453399716605</v>
      </c>
      <c r="DN175" s="13">
        <v>11200</v>
      </c>
      <c r="DO175">
        <v>0</v>
      </c>
      <c r="DP175">
        <v>0.113738984359294</v>
      </c>
      <c r="DQ175">
        <v>0.212776792014714</v>
      </c>
      <c r="DR175">
        <v>0.29871138897134297</v>
      </c>
      <c r="DS175">
        <v>0.37308523880782102</v>
      </c>
      <c r="DT175">
        <v>0.437365081715896</v>
      </c>
      <c r="DU175">
        <v>0.49292623675333103</v>
      </c>
      <c r="DV175">
        <v>0.54193573778154402</v>
      </c>
      <c r="DW175">
        <v>0.58515760226658997</v>
      </c>
      <c r="DX175">
        <v>0.62373644052371202</v>
      </c>
      <c r="DY175" s="5">
        <v>0.65875937023420095</v>
      </c>
      <c r="EA175" s="13">
        <v>11200</v>
      </c>
      <c r="EB175">
        <v>0</v>
      </c>
      <c r="EC175">
        <v>0.113556385387221</v>
      </c>
      <c r="ED175">
        <v>0.212489854887147</v>
      </c>
      <c r="EE175">
        <v>0.298417563979751</v>
      </c>
      <c r="EF175">
        <v>0.37289461943312902</v>
      </c>
      <c r="EG175">
        <v>0.437395587699205</v>
      </c>
      <c r="EH175">
        <v>0.49330036706889402</v>
      </c>
      <c r="EI175">
        <v>0.54272076519971202</v>
      </c>
      <c r="EJ175">
        <v>0.586451469182662</v>
      </c>
      <c r="EK175">
        <v>0.62563683002667902</v>
      </c>
      <c r="EL175" s="5">
        <v>0.66136372451929004</v>
      </c>
      <c r="EN175" s="13">
        <v>11200</v>
      </c>
      <c r="EO175">
        <v>0</v>
      </c>
      <c r="EP175">
        <v>0.113397680739927</v>
      </c>
      <c r="EQ175">
        <v>0.21224523205132401</v>
      </c>
      <c r="ER175">
        <v>0.29818009633478698</v>
      </c>
      <c r="ES175">
        <v>0.37277114787309301</v>
      </c>
      <c r="ET175">
        <v>0.43750194831623002</v>
      </c>
      <c r="EU175">
        <v>0.49375820227612999</v>
      </c>
      <c r="EV175">
        <v>0.543605140272304</v>
      </c>
      <c r="EW175">
        <v>0.58786587749435104</v>
      </c>
      <c r="EX175">
        <v>0.62768639917885904</v>
      </c>
      <c r="EY175" s="5">
        <v>0.66415563200547501</v>
      </c>
    </row>
    <row r="176" spans="1:155" x14ac:dyDescent="0.25">
      <c r="A176" s="13">
        <v>12600</v>
      </c>
      <c r="B176">
        <v>0</v>
      </c>
      <c r="C176">
        <v>6.8581352990681105E-2</v>
      </c>
      <c r="D176">
        <v>0.130342044201322</v>
      </c>
      <c r="E176">
        <v>0.18622656320883901</v>
      </c>
      <c r="F176">
        <v>0.23713823004196499</v>
      </c>
      <c r="G176">
        <v>0.28393385847707697</v>
      </c>
      <c r="H176">
        <v>0.32742755145434999</v>
      </c>
      <c r="I176">
        <v>0.368904515044366</v>
      </c>
      <c r="J176">
        <v>0.40933972525079798</v>
      </c>
      <c r="K176">
        <v>0.44928810226941901</v>
      </c>
      <c r="L176" s="5">
        <v>0.489690058540586</v>
      </c>
      <c r="N176" s="13">
        <v>12600</v>
      </c>
      <c r="O176">
        <v>0</v>
      </c>
      <c r="P176">
        <v>7.0911416247852702E-2</v>
      </c>
      <c r="Q176">
        <v>0.133064674240916</v>
      </c>
      <c r="R176">
        <v>0.187655468614704</v>
      </c>
      <c r="S176">
        <v>0.23580614664151101</v>
      </c>
      <c r="T176">
        <v>0.27856307675540698</v>
      </c>
      <c r="U176">
        <v>0.31689711001736398</v>
      </c>
      <c r="V176">
        <v>0.35214520488152001</v>
      </c>
      <c r="W176">
        <v>0.38532717862362897</v>
      </c>
      <c r="X176">
        <v>0.417061412622384</v>
      </c>
      <c r="Y176" s="5">
        <v>0.44820243789709702</v>
      </c>
      <c r="AA176" s="13">
        <v>12600</v>
      </c>
      <c r="AB176">
        <v>0</v>
      </c>
      <c r="AC176">
        <v>7.5988869043516802E-2</v>
      </c>
      <c r="AD176">
        <v>0.14240674345003501</v>
      </c>
      <c r="AE176">
        <v>0.200511598492225</v>
      </c>
      <c r="AF176">
        <v>0.25148505968162999</v>
      </c>
      <c r="AG176">
        <v>0.29642756940273202</v>
      </c>
      <c r="AH176">
        <v>0.33635677827827698</v>
      </c>
      <c r="AI176">
        <v>0.37265573837208799</v>
      </c>
      <c r="AJ176">
        <v>0.40638242382356699</v>
      </c>
      <c r="AK176">
        <v>0.438160671473593</v>
      </c>
      <c r="AL176" s="5">
        <v>0.46884275173588003</v>
      </c>
      <c r="AN176" s="13">
        <v>12600</v>
      </c>
      <c r="AO176">
        <v>0</v>
      </c>
      <c r="AP176">
        <v>8.2434572307344106E-2</v>
      </c>
      <c r="AQ176">
        <v>0.154328985505848</v>
      </c>
      <c r="AR176">
        <v>0.21701271272030501</v>
      </c>
      <c r="AS176">
        <v>0.271737079488728</v>
      </c>
      <c r="AT176">
        <v>0.31966752032090401</v>
      </c>
      <c r="AU176">
        <v>0.36187937845485502</v>
      </c>
      <c r="AV176">
        <v>0.399822641044836</v>
      </c>
      <c r="AW176">
        <v>0.43460133632601</v>
      </c>
      <c r="AX176">
        <v>0.46685304378284498</v>
      </c>
      <c r="AY176" s="5">
        <v>0.49743845449204499</v>
      </c>
      <c r="BA176" s="13">
        <v>12600</v>
      </c>
      <c r="BB176">
        <v>0</v>
      </c>
      <c r="BC176">
        <v>8.92137462468129E-2</v>
      </c>
      <c r="BD176">
        <v>0.16691878101780699</v>
      </c>
      <c r="BE176">
        <v>0.23451578564751099</v>
      </c>
      <c r="BF176">
        <v>0.29332642825806399</v>
      </c>
      <c r="BG176">
        <v>0.34458273486239599</v>
      </c>
      <c r="BH176">
        <v>0.38942039084619201</v>
      </c>
      <c r="BI176">
        <v>0.42935916778147698</v>
      </c>
      <c r="BJ176">
        <v>0.46555149305858301</v>
      </c>
      <c r="BK176">
        <v>0.49865823402239501</v>
      </c>
      <c r="BL176" s="5">
        <v>0.52955884530373198</v>
      </c>
      <c r="BN176" s="13">
        <v>12600</v>
      </c>
      <c r="BO176">
        <v>0</v>
      </c>
      <c r="BP176">
        <v>9.4662051356229293E-2</v>
      </c>
      <c r="BQ176">
        <v>0.177134818572945</v>
      </c>
      <c r="BR176">
        <v>0.24883442589687599</v>
      </c>
      <c r="BS176">
        <v>0.311106224364607</v>
      </c>
      <c r="BT176">
        <v>0.36521146811194299</v>
      </c>
      <c r="BU176">
        <v>0.41231800076946501</v>
      </c>
      <c r="BV176">
        <v>0.45413622290910199</v>
      </c>
      <c r="BW176">
        <v>0.49157614704987601</v>
      </c>
      <c r="BX176">
        <v>0.52544872815195398</v>
      </c>
      <c r="BY176" s="5">
        <v>0.55665475105833895</v>
      </c>
      <c r="CA176" s="13">
        <v>12600</v>
      </c>
      <c r="CB176">
        <v>0</v>
      </c>
      <c r="CC176">
        <v>0.10100891277995799</v>
      </c>
      <c r="CD176">
        <v>0.18907058516697201</v>
      </c>
      <c r="CE176">
        <v>0.26560383060912401</v>
      </c>
      <c r="CF176">
        <v>0.33197182807865799</v>
      </c>
      <c r="CG176">
        <v>0.38946393804740997</v>
      </c>
      <c r="CH176">
        <v>0.43930872813115901</v>
      </c>
      <c r="CI176">
        <v>0.48341587486592702</v>
      </c>
      <c r="CJ176">
        <v>0.52240416085294195</v>
      </c>
      <c r="CK176">
        <v>0.557285521544997</v>
      </c>
      <c r="CL176" s="5">
        <v>0.58899889414723905</v>
      </c>
      <c r="CN176" s="13">
        <v>12600</v>
      </c>
      <c r="CO176">
        <v>0</v>
      </c>
      <c r="CP176">
        <v>0.110053801351571</v>
      </c>
      <c r="CQ176">
        <v>0.206042976242439</v>
      </c>
      <c r="CR176">
        <v>0.28939975208221302</v>
      </c>
      <c r="CS176">
        <v>0.36152265419887297</v>
      </c>
      <c r="CT176">
        <v>0.42375451724223701</v>
      </c>
      <c r="CU176">
        <v>0.47758459176595902</v>
      </c>
      <c r="CV176">
        <v>0.52466506480291097</v>
      </c>
      <c r="CW176">
        <v>0.56583485964653002</v>
      </c>
      <c r="CX176">
        <v>0.60218002784358504</v>
      </c>
      <c r="CY176" s="5">
        <v>0.63470898336149595</v>
      </c>
      <c r="DA176" s="13">
        <v>12600</v>
      </c>
      <c r="DB176">
        <v>0</v>
      </c>
      <c r="DC176">
        <v>0.109838802558622</v>
      </c>
      <c r="DD176">
        <v>0.20569380201443699</v>
      </c>
      <c r="DE176">
        <v>0.28901332030246402</v>
      </c>
      <c r="DF176">
        <v>0.36120590219876703</v>
      </c>
      <c r="DG176">
        <v>0.42361980705785002</v>
      </c>
      <c r="DH176">
        <v>0.477729530153296</v>
      </c>
      <c r="DI176">
        <v>0.52515224284435102</v>
      </c>
      <c r="DJ176">
        <v>0.56674710424438701</v>
      </c>
      <c r="DK176">
        <v>0.60359453715176703</v>
      </c>
      <c r="DL176" s="5">
        <v>0.63669798930559895</v>
      </c>
      <c r="DN176" s="13">
        <v>12600</v>
      </c>
      <c r="DO176">
        <v>0</v>
      </c>
      <c r="DP176">
        <v>0.109655990617171</v>
      </c>
      <c r="DQ176">
        <v>0.20540187845998301</v>
      </c>
      <c r="DR176">
        <v>0.288703436883053</v>
      </c>
      <c r="DS176">
        <v>0.36098057491517499</v>
      </c>
      <c r="DT176">
        <v>0.42358831856408002</v>
      </c>
      <c r="DU176">
        <v>0.47799023186495598</v>
      </c>
      <c r="DV176">
        <v>0.52577495493724902</v>
      </c>
      <c r="DW176">
        <v>0.56782016157110105</v>
      </c>
      <c r="DX176">
        <v>0.60520275372673205</v>
      </c>
      <c r="DY176" s="5">
        <v>0.63892342323645901</v>
      </c>
      <c r="EA176" s="13">
        <v>12600</v>
      </c>
      <c r="EB176">
        <v>0</v>
      </c>
      <c r="EC176">
        <v>0.10949880811404999</v>
      </c>
      <c r="ED176">
        <v>0.20515556121913001</v>
      </c>
      <c r="EE176">
        <v>0.28845458129470097</v>
      </c>
      <c r="EF176">
        <v>0.36082825066217</v>
      </c>
      <c r="EG176">
        <v>0.42363949692694702</v>
      </c>
      <c r="EH176">
        <v>0.47834409561229602</v>
      </c>
      <c r="EI176">
        <v>0.52650745697844803</v>
      </c>
      <c r="EJ176">
        <v>0.56902458740652995</v>
      </c>
      <c r="EK176">
        <v>0.60697078316362996</v>
      </c>
      <c r="EL176" s="5">
        <v>0.64134603975911098</v>
      </c>
      <c r="EN176" s="13">
        <v>12600</v>
      </c>
      <c r="EO176">
        <v>0</v>
      </c>
      <c r="EP176">
        <v>0.109362365711046</v>
      </c>
      <c r="EQ176">
        <v>0.20494616432285201</v>
      </c>
      <c r="ER176">
        <v>0.28825517009363499</v>
      </c>
      <c r="ES176">
        <v>0.36073517238901498</v>
      </c>
      <c r="ET176">
        <v>0.423757982096852</v>
      </c>
      <c r="EU176">
        <v>0.47877422339977599</v>
      </c>
      <c r="EV176">
        <v>0.52733049934317799</v>
      </c>
      <c r="EW176">
        <v>0.57033837284614797</v>
      </c>
      <c r="EX176">
        <v>0.60887331431425396</v>
      </c>
      <c r="EY176" s="5">
        <v>0.64393658392182596</v>
      </c>
    </row>
    <row r="177" spans="1:155" x14ac:dyDescent="0.25">
      <c r="A177" s="13">
        <v>14000</v>
      </c>
      <c r="B177">
        <v>0</v>
      </c>
      <c r="C177">
        <v>6.8166857828057703E-2</v>
      </c>
      <c r="D177">
        <v>0.12952236536814199</v>
      </c>
      <c r="E177">
        <v>0.18494421715668999</v>
      </c>
      <c r="F177">
        <v>0.23527415232190799</v>
      </c>
      <c r="G177">
        <v>0.28130807105257899</v>
      </c>
      <c r="H177">
        <v>0.323795000317746</v>
      </c>
      <c r="I177">
        <v>0.363978477419929</v>
      </c>
      <c r="J177">
        <v>0.40264440629249698</v>
      </c>
      <c r="K177">
        <v>0.44026912499076998</v>
      </c>
      <c r="L177" s="5">
        <v>0.47762208897530101</v>
      </c>
      <c r="N177" s="13">
        <v>14000</v>
      </c>
      <c r="O177">
        <v>0</v>
      </c>
      <c r="P177">
        <v>6.9226138263107306E-2</v>
      </c>
      <c r="Q177">
        <v>0.12990251974963299</v>
      </c>
      <c r="R177">
        <v>0.183155543927224</v>
      </c>
      <c r="S177">
        <v>0.23004550397412901</v>
      </c>
      <c r="T177">
        <v>0.27156215604788603</v>
      </c>
      <c r="U177">
        <v>0.30862320853659198</v>
      </c>
      <c r="V177">
        <v>0.34248897374563902</v>
      </c>
      <c r="W177">
        <v>0.37403538351211602</v>
      </c>
      <c r="X177">
        <v>0.40387489336063698</v>
      </c>
      <c r="Y177" s="5">
        <v>0.43277918726594</v>
      </c>
      <c r="AA177" s="13">
        <v>14000</v>
      </c>
      <c r="AB177">
        <v>0</v>
      </c>
      <c r="AC177">
        <v>7.4397766778531202E-2</v>
      </c>
      <c r="AD177">
        <v>0.139445833885016</v>
      </c>
      <c r="AE177">
        <v>0.196335113440813</v>
      </c>
      <c r="AF177">
        <v>0.24618745031443501</v>
      </c>
      <c r="AG177">
        <v>0.29004931246416299</v>
      </c>
      <c r="AH177">
        <v>0.32888857875619898</v>
      </c>
      <c r="AI177">
        <v>0.364012011322914</v>
      </c>
      <c r="AJ177">
        <v>0.39633593390671301</v>
      </c>
      <c r="AK177">
        <v>0.42649045890119902</v>
      </c>
      <c r="AL177" s="5">
        <v>0.45525729201722598</v>
      </c>
      <c r="AN177" s="13">
        <v>14000</v>
      </c>
      <c r="AO177">
        <v>0</v>
      </c>
      <c r="AP177">
        <v>8.0929521508288499E-2</v>
      </c>
      <c r="AQ177">
        <v>0.15155387916861701</v>
      </c>
      <c r="AR177">
        <v>0.21313822059627099</v>
      </c>
      <c r="AS177">
        <v>0.266876718191147</v>
      </c>
      <c r="AT177">
        <v>0.31388368644067199</v>
      </c>
      <c r="AU177">
        <v>0.35518813549664002</v>
      </c>
      <c r="AV177">
        <v>0.39216342677751298</v>
      </c>
      <c r="AW177">
        <v>0.42577287939378</v>
      </c>
      <c r="AX177">
        <v>0.45667235884931701</v>
      </c>
      <c r="AY177" s="5">
        <v>0.48566260537065598</v>
      </c>
      <c r="BA177" s="13">
        <v>14000</v>
      </c>
      <c r="BB177">
        <v>0</v>
      </c>
      <c r="BC177">
        <v>8.7787383145789794E-2</v>
      </c>
      <c r="BD177">
        <v>0.16431058790990799</v>
      </c>
      <c r="BE177">
        <v>0.23090913647214101</v>
      </c>
      <c r="BF177">
        <v>0.288850441153642</v>
      </c>
      <c r="BG177">
        <v>0.33931831817614</v>
      </c>
      <c r="BH177">
        <v>0.38340532949824602</v>
      </c>
      <c r="BI177">
        <v>0.42255397563566699</v>
      </c>
      <c r="BJ177">
        <v>0.45777656758144902</v>
      </c>
      <c r="BK177">
        <v>0.48976174242169301</v>
      </c>
      <c r="BL177" s="5">
        <v>0.51933658794077897</v>
      </c>
      <c r="BN177" s="13">
        <v>14000</v>
      </c>
      <c r="BO177">
        <v>0</v>
      </c>
      <c r="BP177">
        <v>9.3349622150594294E-2</v>
      </c>
      <c r="BQ177">
        <v>0.174746574127396</v>
      </c>
      <c r="BR177">
        <v>0.24555183310994799</v>
      </c>
      <c r="BS177">
        <v>0.30706167680185398</v>
      </c>
      <c r="BT177">
        <v>0.360493714650234</v>
      </c>
      <c r="BU177">
        <v>0.40697684399755601</v>
      </c>
      <c r="BV177">
        <v>0.44812048056715897</v>
      </c>
      <c r="BW177">
        <v>0.48474041627852699</v>
      </c>
      <c r="BX177">
        <v>0.51766197228630095</v>
      </c>
      <c r="BY177" s="5">
        <v>0.54773866119901204</v>
      </c>
      <c r="CA177" s="13">
        <v>14000</v>
      </c>
      <c r="CB177">
        <v>0</v>
      </c>
      <c r="CC177">
        <v>9.9808584944091505E-2</v>
      </c>
      <c r="CD177">
        <v>0.186895052402406</v>
      </c>
      <c r="CE177">
        <v>0.26262896634497601</v>
      </c>
      <c r="CF177">
        <v>0.32832891537278103</v>
      </c>
      <c r="CG177">
        <v>0.38524553512464998</v>
      </c>
      <c r="CH177">
        <v>0.43460291798045497</v>
      </c>
      <c r="CI177">
        <v>0.47808078674542598</v>
      </c>
      <c r="CJ177">
        <v>0.51636533046260702</v>
      </c>
      <c r="CK177">
        <v>0.55042651612035198</v>
      </c>
      <c r="CL177" s="5">
        <v>0.58115967443616401</v>
      </c>
      <c r="CN177" s="13">
        <v>14000</v>
      </c>
      <c r="CO177">
        <v>0</v>
      </c>
      <c r="CP177">
        <v>0.108938394615858</v>
      </c>
      <c r="CQ177">
        <v>0.20402877622863</v>
      </c>
      <c r="CR177">
        <v>0.28665921843291697</v>
      </c>
      <c r="CS177">
        <v>0.35818837959390198</v>
      </c>
      <c r="CT177">
        <v>0.419923320441763</v>
      </c>
      <c r="CU177">
        <v>0.47331967766577798</v>
      </c>
      <c r="CV177">
        <v>0.51985298296068505</v>
      </c>
      <c r="CW177">
        <v>0.56041030641224598</v>
      </c>
      <c r="CX177">
        <v>0.59603827985559399</v>
      </c>
      <c r="CY177" s="5">
        <v>0.62770467446523204</v>
      </c>
      <c r="DA177" s="13">
        <v>14000</v>
      </c>
      <c r="DB177">
        <v>0</v>
      </c>
      <c r="DC177">
        <v>0.108757983857782</v>
      </c>
      <c r="DD177">
        <v>0.203740254187433</v>
      </c>
      <c r="DE177">
        <v>0.28635205479078901</v>
      </c>
      <c r="DF177">
        <v>0.35796308990706699</v>
      </c>
      <c r="DG177">
        <v>0.41988676081251802</v>
      </c>
      <c r="DH177">
        <v>0.47356467115835699</v>
      </c>
      <c r="DI177">
        <v>0.52044890621574103</v>
      </c>
      <c r="DJ177">
        <v>0.56144117903922797</v>
      </c>
      <c r="DK177">
        <v>0.59758328726341803</v>
      </c>
      <c r="DL177" s="5">
        <v>0.62983852975641896</v>
      </c>
      <c r="DN177" s="13">
        <v>14000</v>
      </c>
      <c r="DO177">
        <v>0</v>
      </c>
      <c r="DP177">
        <v>0.108604949603335</v>
      </c>
      <c r="DQ177">
        <v>0.20350050276672299</v>
      </c>
      <c r="DR177">
        <v>0.286110225780776</v>
      </c>
      <c r="DS177">
        <v>0.35781602358834702</v>
      </c>
      <c r="DT177">
        <v>0.41993880761005897</v>
      </c>
      <c r="DU177">
        <v>0.47390984500981098</v>
      </c>
      <c r="DV177">
        <v>0.52116254903239601</v>
      </c>
      <c r="DW177">
        <v>0.56261229373602595</v>
      </c>
      <c r="DX177">
        <v>0.59929795285014498</v>
      </c>
      <c r="DY177" s="5">
        <v>0.63218037369519497</v>
      </c>
      <c r="EA177" s="13">
        <v>14000</v>
      </c>
      <c r="EB177">
        <v>0</v>
      </c>
      <c r="EC177">
        <v>0.108473668054334</v>
      </c>
      <c r="ED177">
        <v>0.20329951809352001</v>
      </c>
      <c r="EE177">
        <v>0.285920371035434</v>
      </c>
      <c r="EF177">
        <v>0.35773128804669102</v>
      </c>
      <c r="EG177">
        <v>0.42006168565941399</v>
      </c>
      <c r="EH177">
        <v>0.47433552812253499</v>
      </c>
      <c r="EI177">
        <v>0.52197148549934702</v>
      </c>
      <c r="EJ177">
        <v>0.56389799312331002</v>
      </c>
      <c r="EK177">
        <v>0.60115274519320705</v>
      </c>
      <c r="EL177" s="5">
        <v>0.63469602742326803</v>
      </c>
      <c r="EN177" s="13">
        <v>14000</v>
      </c>
      <c r="EO177">
        <v>0</v>
      </c>
      <c r="EP177">
        <v>0.10835995711921299</v>
      </c>
      <c r="EQ177">
        <v>0.20312985820424001</v>
      </c>
      <c r="ER177">
        <v>0.28577254727809798</v>
      </c>
      <c r="ES177">
        <v>0.35769704943139602</v>
      </c>
      <c r="ET177">
        <v>0.42024215234918599</v>
      </c>
      <c r="EU177">
        <v>0.474827060141848</v>
      </c>
      <c r="EV177">
        <v>0.52285900289612597</v>
      </c>
      <c r="EW177">
        <v>0.56527916629647401</v>
      </c>
      <c r="EX177">
        <v>0.60312569460869603</v>
      </c>
      <c r="EY177" s="5">
        <v>0.63736011852192098</v>
      </c>
    </row>
    <row r="178" spans="1:155" x14ac:dyDescent="0.25">
      <c r="A178" s="13"/>
      <c r="L178" s="5"/>
      <c r="N178" s="13"/>
      <c r="Y178" s="5"/>
      <c r="AA178" s="13"/>
      <c r="AL178" s="5"/>
      <c r="AN178" s="13"/>
      <c r="AY178" s="5"/>
      <c r="BA178" s="13"/>
      <c r="BL178" s="5"/>
      <c r="BN178" s="13"/>
      <c r="BY178" s="5"/>
      <c r="CA178" s="13"/>
      <c r="CL178" s="5"/>
      <c r="CN178" s="13"/>
      <c r="CY178" s="5"/>
      <c r="DA178" s="13"/>
      <c r="DL178" s="5"/>
      <c r="DN178" s="13"/>
      <c r="DY178" s="5"/>
      <c r="EA178" s="13"/>
      <c r="EL178" s="5"/>
      <c r="EN178" s="13"/>
      <c r="EY178" s="5"/>
    </row>
    <row r="179" spans="1:155" x14ac:dyDescent="0.25">
      <c r="A179" s="13"/>
      <c r="L179" s="5"/>
      <c r="N179" s="13"/>
      <c r="Y179" s="5"/>
      <c r="AA179" s="13"/>
      <c r="AL179" s="5"/>
      <c r="AN179" s="13"/>
      <c r="AY179" s="5"/>
      <c r="BA179" s="13"/>
      <c r="BL179" s="5"/>
      <c r="BN179" s="13"/>
      <c r="BY179" s="5"/>
      <c r="CA179" s="13"/>
      <c r="CL179" s="5"/>
      <c r="CN179" s="13"/>
      <c r="CY179" s="5"/>
      <c r="DA179" s="13"/>
      <c r="DL179" s="5"/>
      <c r="DN179" s="13"/>
      <c r="DY179" s="5"/>
      <c r="EA179" s="13"/>
      <c r="EL179" s="5"/>
      <c r="EN179" s="13"/>
      <c r="EY179" s="5"/>
    </row>
    <row r="180" spans="1:155" x14ac:dyDescent="0.25">
      <c r="A180" s="13" t="s">
        <v>259</v>
      </c>
      <c r="B180">
        <v>0</v>
      </c>
      <c r="C180">
        <v>0.09</v>
      </c>
      <c r="D180">
        <v>0.18</v>
      </c>
      <c r="E180">
        <v>0.27</v>
      </c>
      <c r="F180">
        <v>0.36</v>
      </c>
      <c r="G180">
        <v>0.45</v>
      </c>
      <c r="H180">
        <v>0.54</v>
      </c>
      <c r="I180">
        <v>0.63</v>
      </c>
      <c r="J180">
        <v>0.72</v>
      </c>
      <c r="K180">
        <v>0.80999999999999905</v>
      </c>
      <c r="L180" s="5">
        <v>0.9</v>
      </c>
      <c r="N180" s="13" t="s">
        <v>259</v>
      </c>
      <c r="O180">
        <v>0</v>
      </c>
      <c r="P180">
        <v>0.09</v>
      </c>
      <c r="Q180">
        <v>0.18</v>
      </c>
      <c r="R180">
        <v>0.27</v>
      </c>
      <c r="S180">
        <v>0.36</v>
      </c>
      <c r="T180">
        <v>0.45</v>
      </c>
      <c r="U180">
        <v>0.54</v>
      </c>
      <c r="V180">
        <v>0.63</v>
      </c>
      <c r="W180">
        <v>0.72</v>
      </c>
      <c r="X180">
        <v>0.80999999999999905</v>
      </c>
      <c r="Y180" s="5">
        <v>0.9</v>
      </c>
      <c r="AA180" s="13" t="s">
        <v>259</v>
      </c>
      <c r="AB180">
        <v>0</v>
      </c>
      <c r="AC180">
        <v>0.09</v>
      </c>
      <c r="AD180">
        <v>0.18</v>
      </c>
      <c r="AE180">
        <v>0.27</v>
      </c>
      <c r="AF180">
        <v>0.36</v>
      </c>
      <c r="AG180">
        <v>0.45</v>
      </c>
      <c r="AH180">
        <v>0.54</v>
      </c>
      <c r="AI180">
        <v>0.63</v>
      </c>
      <c r="AJ180">
        <v>0.72</v>
      </c>
      <c r="AK180">
        <v>0.80999999999999905</v>
      </c>
      <c r="AL180" s="5">
        <v>0.9</v>
      </c>
      <c r="AN180" s="13" t="s">
        <v>259</v>
      </c>
      <c r="AO180">
        <v>0</v>
      </c>
      <c r="AP180">
        <v>0.09</v>
      </c>
      <c r="AQ180">
        <v>0.18</v>
      </c>
      <c r="AR180">
        <v>0.27</v>
      </c>
      <c r="AS180">
        <v>0.36</v>
      </c>
      <c r="AT180">
        <v>0.45</v>
      </c>
      <c r="AU180">
        <v>0.54</v>
      </c>
      <c r="AV180">
        <v>0.63</v>
      </c>
      <c r="AW180">
        <v>0.72</v>
      </c>
      <c r="AX180">
        <v>0.80999999999999905</v>
      </c>
      <c r="AY180" s="5">
        <v>0.9</v>
      </c>
      <c r="BA180" s="13" t="s">
        <v>259</v>
      </c>
      <c r="BB180">
        <v>0</v>
      </c>
      <c r="BC180">
        <v>0.09</v>
      </c>
      <c r="BD180">
        <v>0.18</v>
      </c>
      <c r="BE180">
        <v>0.27</v>
      </c>
      <c r="BF180">
        <v>0.36</v>
      </c>
      <c r="BG180">
        <v>0.45</v>
      </c>
      <c r="BH180">
        <v>0.54</v>
      </c>
      <c r="BI180">
        <v>0.63</v>
      </c>
      <c r="BJ180">
        <v>0.72</v>
      </c>
      <c r="BK180">
        <v>0.80999999999999905</v>
      </c>
      <c r="BL180" s="5">
        <v>0.9</v>
      </c>
      <c r="BN180" s="13" t="s">
        <v>259</v>
      </c>
      <c r="BO180">
        <v>0</v>
      </c>
      <c r="BP180">
        <v>0.09</v>
      </c>
      <c r="BQ180">
        <v>0.18</v>
      </c>
      <c r="BR180">
        <v>0.27</v>
      </c>
      <c r="BS180">
        <v>0.36</v>
      </c>
      <c r="BT180">
        <v>0.45</v>
      </c>
      <c r="BU180">
        <v>0.54</v>
      </c>
      <c r="BV180">
        <v>0.63</v>
      </c>
      <c r="BW180">
        <v>0.72</v>
      </c>
      <c r="BX180">
        <v>0.80999999999999905</v>
      </c>
      <c r="BY180" s="5">
        <v>0.9</v>
      </c>
      <c r="CA180" s="13" t="s">
        <v>259</v>
      </c>
      <c r="CB180">
        <v>0</v>
      </c>
      <c r="CC180">
        <v>0.09</v>
      </c>
      <c r="CD180">
        <v>0.18</v>
      </c>
      <c r="CE180">
        <v>0.27</v>
      </c>
      <c r="CF180">
        <v>0.36</v>
      </c>
      <c r="CG180">
        <v>0.45</v>
      </c>
      <c r="CH180">
        <v>0.54</v>
      </c>
      <c r="CI180">
        <v>0.63</v>
      </c>
      <c r="CJ180">
        <v>0.72</v>
      </c>
      <c r="CK180">
        <v>0.80999999999999905</v>
      </c>
      <c r="CL180" s="5">
        <v>0.9</v>
      </c>
      <c r="CN180" s="13" t="s">
        <v>259</v>
      </c>
      <c r="CO180">
        <v>0</v>
      </c>
      <c r="CP180">
        <v>0.09</v>
      </c>
      <c r="CQ180">
        <v>0.18</v>
      </c>
      <c r="CR180">
        <v>0.27</v>
      </c>
      <c r="CS180">
        <v>0.36</v>
      </c>
      <c r="CT180">
        <v>0.45</v>
      </c>
      <c r="CU180">
        <v>0.54</v>
      </c>
      <c r="CV180">
        <v>0.63</v>
      </c>
      <c r="CW180">
        <v>0.72</v>
      </c>
      <c r="CX180">
        <v>0.80999999999999905</v>
      </c>
      <c r="CY180" s="5">
        <v>0.9</v>
      </c>
      <c r="DA180" s="13" t="s">
        <v>259</v>
      </c>
      <c r="DB180">
        <v>0</v>
      </c>
      <c r="DC180">
        <v>0.09</v>
      </c>
      <c r="DD180">
        <v>0.18</v>
      </c>
      <c r="DE180">
        <v>0.27</v>
      </c>
      <c r="DF180">
        <v>0.36</v>
      </c>
      <c r="DG180">
        <v>0.45</v>
      </c>
      <c r="DH180">
        <v>0.54</v>
      </c>
      <c r="DI180">
        <v>0.63</v>
      </c>
      <c r="DJ180">
        <v>0.72</v>
      </c>
      <c r="DK180">
        <v>0.80999999999999905</v>
      </c>
      <c r="DL180" s="5">
        <v>0.9</v>
      </c>
      <c r="DN180" s="13" t="s">
        <v>259</v>
      </c>
      <c r="DO180">
        <v>0</v>
      </c>
      <c r="DP180">
        <v>0.09</v>
      </c>
      <c r="DQ180">
        <v>0.18</v>
      </c>
      <c r="DR180">
        <v>0.27</v>
      </c>
      <c r="DS180">
        <v>0.36</v>
      </c>
      <c r="DT180">
        <v>0.45</v>
      </c>
      <c r="DU180">
        <v>0.54</v>
      </c>
      <c r="DV180">
        <v>0.63</v>
      </c>
      <c r="DW180">
        <v>0.72</v>
      </c>
      <c r="DX180">
        <v>0.80999999999999905</v>
      </c>
      <c r="DY180" s="5">
        <v>0.9</v>
      </c>
      <c r="EA180" s="13" t="s">
        <v>259</v>
      </c>
      <c r="EB180">
        <v>0</v>
      </c>
      <c r="EC180">
        <v>0.09</v>
      </c>
      <c r="ED180">
        <v>0.18</v>
      </c>
      <c r="EE180">
        <v>0.27</v>
      </c>
      <c r="EF180">
        <v>0.36</v>
      </c>
      <c r="EG180">
        <v>0.45</v>
      </c>
      <c r="EH180">
        <v>0.54</v>
      </c>
      <c r="EI180">
        <v>0.63</v>
      </c>
      <c r="EJ180">
        <v>0.72</v>
      </c>
      <c r="EK180">
        <v>0.80999999999999905</v>
      </c>
      <c r="EL180" s="5">
        <v>0.9</v>
      </c>
      <c r="EN180" s="13" t="s">
        <v>259</v>
      </c>
      <c r="EO180">
        <v>0</v>
      </c>
      <c r="EP180">
        <v>0.09</v>
      </c>
      <c r="EQ180">
        <v>0.18</v>
      </c>
      <c r="ER180">
        <v>0.27</v>
      </c>
      <c r="ES180">
        <v>0.36</v>
      </c>
      <c r="ET180">
        <v>0.45</v>
      </c>
      <c r="EU180">
        <v>0.54</v>
      </c>
      <c r="EV180">
        <v>0.63</v>
      </c>
      <c r="EW180">
        <v>0.72</v>
      </c>
      <c r="EX180">
        <v>0.80999999999999905</v>
      </c>
      <c r="EY180" s="5">
        <v>0.9</v>
      </c>
    </row>
    <row r="181" spans="1:155" x14ac:dyDescent="0.25">
      <c r="A181" s="13">
        <v>0</v>
      </c>
      <c r="B181">
        <v>0</v>
      </c>
      <c r="C181">
        <v>4.8228830201164197E-2</v>
      </c>
      <c r="D181">
        <v>9.0572760437324595E-2</v>
      </c>
      <c r="E181">
        <v>0.127989056163824</v>
      </c>
      <c r="F181">
        <v>0.16133724707274699</v>
      </c>
      <c r="G181">
        <v>0.19136248018514901</v>
      </c>
      <c r="H181">
        <v>0.218692448965355</v>
      </c>
      <c r="I181">
        <v>0.243844552284181</v>
      </c>
      <c r="J181">
        <v>0.26723882362162499</v>
      </c>
      <c r="K181">
        <v>0.29038462988769698</v>
      </c>
      <c r="L181" s="5">
        <v>0.31340851295676297</v>
      </c>
      <c r="N181" s="13">
        <v>0</v>
      </c>
      <c r="O181">
        <v>0</v>
      </c>
      <c r="P181">
        <v>5.73851109677945E-2</v>
      </c>
      <c r="Q181">
        <v>0.106256121487592</v>
      </c>
      <c r="R181">
        <v>0.14794774442108399</v>
      </c>
      <c r="S181">
        <v>0.18367280641643499</v>
      </c>
      <c r="T181">
        <v>0.214506320538599</v>
      </c>
      <c r="U181">
        <v>0.241379765878243</v>
      </c>
      <c r="V181">
        <v>0.26508451342728701</v>
      </c>
      <c r="W181">
        <v>0.28628192790172402</v>
      </c>
      <c r="X181">
        <v>0.30731066446727301</v>
      </c>
      <c r="Y181" s="5">
        <v>0.32844896306126897</v>
      </c>
      <c r="AA181" s="13">
        <v>0</v>
      </c>
      <c r="AB181">
        <v>0</v>
      </c>
      <c r="AC181">
        <v>6.1368080321332903E-2</v>
      </c>
      <c r="AD181">
        <v>0.11343777623962401</v>
      </c>
      <c r="AE181">
        <v>0.157641368039903</v>
      </c>
      <c r="AF181">
        <v>0.19528195331766901</v>
      </c>
      <c r="AG181">
        <v>0.22751711101208799</v>
      </c>
      <c r="AH181">
        <v>0.25535281440996299</v>
      </c>
      <c r="AI181">
        <v>0.279646687495197</v>
      </c>
      <c r="AJ181">
        <v>0.301118233660294</v>
      </c>
      <c r="AK181">
        <v>0.32233994210661299</v>
      </c>
      <c r="AL181" s="5">
        <v>0.34364507653166099</v>
      </c>
      <c r="AN181" s="13">
        <v>0</v>
      </c>
      <c r="AO181">
        <v>0</v>
      </c>
      <c r="AP181">
        <v>6.6352554026996705E-2</v>
      </c>
      <c r="AQ181">
        <v>0.122489545247951</v>
      </c>
      <c r="AR181">
        <v>0.169954738430552</v>
      </c>
      <c r="AS181">
        <v>0.210154404149235</v>
      </c>
      <c r="AT181">
        <v>0.24434031033391099</v>
      </c>
      <c r="AU181">
        <v>0.27360312486108401</v>
      </c>
      <c r="AV181">
        <v>0.29887546903091999</v>
      </c>
      <c r="AW181">
        <v>0.32094232723784</v>
      </c>
      <c r="AX181">
        <v>0.34267147559231098</v>
      </c>
      <c r="AY181" s="5">
        <v>0.36444597869396</v>
      </c>
      <c r="BA181" s="13">
        <v>0</v>
      </c>
      <c r="BB181">
        <v>0</v>
      </c>
      <c r="BC181">
        <v>7.1573452119237893E-2</v>
      </c>
      <c r="BD181">
        <v>0.13203041802652499</v>
      </c>
      <c r="BE181">
        <v>0.183016664640266</v>
      </c>
      <c r="BF181">
        <v>0.226036757896869</v>
      </c>
      <c r="BG181">
        <v>0.26243947759695402</v>
      </c>
      <c r="BH181">
        <v>0.29339078371696797</v>
      </c>
      <c r="BI181">
        <v>0.31989459560116201</v>
      </c>
      <c r="BJ181">
        <v>0.34279824452810798</v>
      </c>
      <c r="BK181">
        <v>0.365262477595581</v>
      </c>
      <c r="BL181" s="5">
        <v>0.38771596014028797</v>
      </c>
      <c r="BN181" s="13">
        <v>0</v>
      </c>
      <c r="BO181">
        <v>0</v>
      </c>
      <c r="BP181">
        <v>7.2648300405378993E-2</v>
      </c>
      <c r="BQ181">
        <v>0.13408443781781601</v>
      </c>
      <c r="BR181">
        <v>0.18592965625810601</v>
      </c>
      <c r="BS181">
        <v>0.22966693452123699</v>
      </c>
      <c r="BT181">
        <v>0.26662361780846799</v>
      </c>
      <c r="BU181">
        <v>0.29796379650849403</v>
      </c>
      <c r="BV181">
        <v>0.32469004557050601</v>
      </c>
      <c r="BW181">
        <v>0.34765262697613702</v>
      </c>
      <c r="BX181">
        <v>0.370489532873787</v>
      </c>
      <c r="BY181" s="5">
        <v>0.39296298581785999</v>
      </c>
      <c r="CA181" s="13">
        <v>0</v>
      </c>
      <c r="CB181">
        <v>0</v>
      </c>
      <c r="CC181">
        <v>7.1989398737589597E-2</v>
      </c>
      <c r="CD181">
        <v>0.132994261870966</v>
      </c>
      <c r="CE181">
        <v>0.184571991762572</v>
      </c>
      <c r="CF181">
        <v>0.228149425766068</v>
      </c>
      <c r="CG181">
        <v>0.26500591306961502</v>
      </c>
      <c r="CH181">
        <v>0.29626607137579603</v>
      </c>
      <c r="CI181">
        <v>0.322901552045398</v>
      </c>
      <c r="CJ181">
        <v>0.34573979949327599</v>
      </c>
      <c r="CK181">
        <v>0.36897121688615098</v>
      </c>
      <c r="CL181" s="5">
        <v>0.39128233386956401</v>
      </c>
      <c r="CN181" s="13">
        <v>0</v>
      </c>
      <c r="CO181">
        <v>0</v>
      </c>
      <c r="CP181">
        <v>0.14195128292961001</v>
      </c>
      <c r="CQ181">
        <v>0.25568419843161799</v>
      </c>
      <c r="CR181">
        <v>0.34617227497210801</v>
      </c>
      <c r="CS181">
        <v>0.417892096705264</v>
      </c>
      <c r="CT181">
        <v>0.26192918980017499</v>
      </c>
      <c r="CU181">
        <v>0.29367162503076399</v>
      </c>
      <c r="CV181">
        <v>0.32067444280679802</v>
      </c>
      <c r="CW181">
        <v>0.34413470292051401</v>
      </c>
      <c r="CX181">
        <v>0.36776947314220598</v>
      </c>
      <c r="CY181" s="5">
        <v>0.39024959569065798</v>
      </c>
      <c r="DA181" s="13">
        <v>0</v>
      </c>
      <c r="DB181">
        <v>0</v>
      </c>
      <c r="DC181">
        <v>0.14195128292961001</v>
      </c>
      <c r="DD181">
        <v>0.25568419843161799</v>
      </c>
      <c r="DE181">
        <v>0.34617227497210801</v>
      </c>
      <c r="DF181">
        <v>0.417892096705264</v>
      </c>
      <c r="DG181">
        <v>0.26203123351510899</v>
      </c>
      <c r="DH181">
        <v>0.29379888832414203</v>
      </c>
      <c r="DI181">
        <v>0.32083433959567698</v>
      </c>
      <c r="DJ181">
        <v>0.34430282030069698</v>
      </c>
      <c r="DK181">
        <v>0.36771155145770901</v>
      </c>
      <c r="DL181" s="5">
        <v>0.38986400730638199</v>
      </c>
      <c r="DN181" s="13">
        <v>0</v>
      </c>
      <c r="DO181">
        <v>0</v>
      </c>
      <c r="DP181">
        <v>0.14195128292961001</v>
      </c>
      <c r="DQ181">
        <v>0.25568419843161799</v>
      </c>
      <c r="DR181">
        <v>0.34617227497210801</v>
      </c>
      <c r="DS181">
        <v>0.417892096705264</v>
      </c>
      <c r="DT181">
        <v>0.26211528504641601</v>
      </c>
      <c r="DU181">
        <v>0.29390423586016201</v>
      </c>
      <c r="DV181">
        <v>0.32096757074262799</v>
      </c>
      <c r="DW181">
        <v>0.344442812462813</v>
      </c>
      <c r="DX181">
        <v>0.36765406818935698</v>
      </c>
      <c r="DY181" s="5">
        <v>0.389519878361968</v>
      </c>
      <c r="EA181" s="13">
        <v>0</v>
      </c>
      <c r="EB181">
        <v>0</v>
      </c>
      <c r="EC181">
        <v>0.14195128292961001</v>
      </c>
      <c r="ED181">
        <v>0.25568419843161799</v>
      </c>
      <c r="EE181">
        <v>0.34617227497210801</v>
      </c>
      <c r="EF181">
        <v>0.417892096705264</v>
      </c>
      <c r="EG181">
        <v>0.26218544267407701</v>
      </c>
      <c r="EH181">
        <v>0.29399258307520598</v>
      </c>
      <c r="EI181">
        <v>0.321079992172147</v>
      </c>
      <c r="EJ181">
        <v>0.34456084902684803</v>
      </c>
      <c r="EK181">
        <v>0.36759807775194098</v>
      </c>
      <c r="EL181" s="5">
        <v>0.38921098773521601</v>
      </c>
      <c r="EN181" s="13">
        <v>0</v>
      </c>
      <c r="EO181">
        <v>0</v>
      </c>
      <c r="EP181">
        <v>0.14195128292961001</v>
      </c>
      <c r="EQ181">
        <v>0.25568419843161799</v>
      </c>
      <c r="ER181">
        <v>0.34617227497210801</v>
      </c>
      <c r="ES181">
        <v>0.417892096705264</v>
      </c>
      <c r="ET181">
        <v>0.26224468903681902</v>
      </c>
      <c r="EU181">
        <v>0.29406752274236198</v>
      </c>
      <c r="EV181">
        <v>0.32117590861978301</v>
      </c>
      <c r="EW181">
        <v>0.344661470153587</v>
      </c>
      <c r="EX181">
        <v>0.36754416213952201</v>
      </c>
      <c r="EY181" s="5">
        <v>0.38893227143255299</v>
      </c>
    </row>
    <row r="182" spans="1:155" x14ac:dyDescent="0.25">
      <c r="A182" s="13">
        <v>1400</v>
      </c>
      <c r="B182">
        <v>0</v>
      </c>
      <c r="C182">
        <v>4.76970857080289E-2</v>
      </c>
      <c r="D182">
        <v>8.9695991714669895E-2</v>
      </c>
      <c r="E182">
        <v>0.126909075763941</v>
      </c>
      <c r="F182">
        <v>0.160157591193159</v>
      </c>
      <c r="G182">
        <v>0.19015576559511499</v>
      </c>
      <c r="H182">
        <v>0.21750740130879001</v>
      </c>
      <c r="I182">
        <v>0.24271205947901101</v>
      </c>
      <c r="J182">
        <v>0.26617679305144099</v>
      </c>
      <c r="K182">
        <v>0.289556817138513</v>
      </c>
      <c r="L182" s="5">
        <v>0.31255270196180202</v>
      </c>
      <c r="N182" s="13">
        <v>1400</v>
      </c>
      <c r="O182">
        <v>0</v>
      </c>
      <c r="P182">
        <v>5.6136560433500203E-2</v>
      </c>
      <c r="Q182">
        <v>0.10410384725020499</v>
      </c>
      <c r="R182">
        <v>0.145158083359893</v>
      </c>
      <c r="S182">
        <v>0.180444027553049</v>
      </c>
      <c r="T182">
        <v>0.21098041802970299</v>
      </c>
      <c r="U182">
        <v>0.23765431406812801</v>
      </c>
      <c r="V182">
        <v>0.26122355522174501</v>
      </c>
      <c r="W182">
        <v>0.28232529763108499</v>
      </c>
      <c r="X182">
        <v>0.303433530979551</v>
      </c>
      <c r="Y182" s="5">
        <v>0.324219126317426</v>
      </c>
      <c r="AA182" s="13">
        <v>1400</v>
      </c>
      <c r="AB182">
        <v>0</v>
      </c>
      <c r="AC182">
        <v>6.0036510583666797E-2</v>
      </c>
      <c r="AD182">
        <v>0.111154071187029</v>
      </c>
      <c r="AE182">
        <v>0.15469910706416701</v>
      </c>
      <c r="AF182">
        <v>0.19190010699069401</v>
      </c>
      <c r="AG182">
        <v>0.22385267036304801</v>
      </c>
      <c r="AH182">
        <v>0.25151349480370999</v>
      </c>
      <c r="AI182">
        <v>0.27570265663710097</v>
      </c>
      <c r="AJ182">
        <v>0.29711223112646101</v>
      </c>
      <c r="AK182">
        <v>0.31844991032606601</v>
      </c>
      <c r="AL182" s="5">
        <v>0.33938030507289502</v>
      </c>
      <c r="AN182" s="13">
        <v>1400</v>
      </c>
      <c r="AO182">
        <v>0</v>
      </c>
      <c r="AP182">
        <v>6.4933983723978697E-2</v>
      </c>
      <c r="AQ182">
        <v>0.12007042191721699</v>
      </c>
      <c r="AR182">
        <v>0.16685935152128001</v>
      </c>
      <c r="AS182">
        <v>0.20662546869678999</v>
      </c>
      <c r="AT182">
        <v>0.24055249955682101</v>
      </c>
      <c r="AU182">
        <v>0.26967667407008999</v>
      </c>
      <c r="AV182">
        <v>0.29488877970380301</v>
      </c>
      <c r="AW182">
        <v>0.31694290640509798</v>
      </c>
      <c r="AX182">
        <v>0.33884201124248797</v>
      </c>
      <c r="AY182" s="5">
        <v>0.36022369979582702</v>
      </c>
      <c r="BA182" s="13">
        <v>1400</v>
      </c>
      <c r="BB182">
        <v>0</v>
      </c>
      <c r="BC182">
        <v>7.0071591492877894E-2</v>
      </c>
      <c r="BD182">
        <v>0.12948205840062699</v>
      </c>
      <c r="BE182">
        <v>0.179778815143985</v>
      </c>
      <c r="BF182">
        <v>0.22237752397073399</v>
      </c>
      <c r="BG182">
        <v>0.25854563321634899</v>
      </c>
      <c r="BH182">
        <v>0.28939519593902002</v>
      </c>
      <c r="BI182">
        <v>0.31588456478028498</v>
      </c>
      <c r="BJ182">
        <v>0.33882713782913398</v>
      </c>
      <c r="BK182">
        <v>0.36151607461428698</v>
      </c>
      <c r="BL182" s="5">
        <v>0.38355957194603302</v>
      </c>
      <c r="BN182" s="13">
        <v>1400</v>
      </c>
      <c r="BO182">
        <v>0</v>
      </c>
      <c r="BP182">
        <v>7.11948452609346E-2</v>
      </c>
      <c r="BQ182">
        <v>0.131624568955794</v>
      </c>
      <c r="BR182">
        <v>0.18281207038435199</v>
      </c>
      <c r="BS182">
        <v>0.22615454560703899</v>
      </c>
      <c r="BT182">
        <v>0.26290736786359298</v>
      </c>
      <c r="BU182">
        <v>0.29417653307283997</v>
      </c>
      <c r="BV182">
        <v>0.32091945770779301</v>
      </c>
      <c r="BW182">
        <v>0.34395257658418998</v>
      </c>
      <c r="BX182">
        <v>0.367024387452837</v>
      </c>
      <c r="BY182" s="5">
        <v>0.38909550744374</v>
      </c>
      <c r="CA182" s="13">
        <v>1400</v>
      </c>
      <c r="CB182">
        <v>0</v>
      </c>
      <c r="CC182">
        <v>7.0675676075125704E-2</v>
      </c>
      <c r="CD182">
        <v>0.130785987876852</v>
      </c>
      <c r="CE182">
        <v>0.181793131237274</v>
      </c>
      <c r="CF182">
        <v>0.225041767163841</v>
      </c>
      <c r="CG182">
        <v>0.26174321542176199</v>
      </c>
      <c r="CH182">
        <v>0.29296791999675398</v>
      </c>
      <c r="CI182">
        <v>0.31964589638507201</v>
      </c>
      <c r="CJ182">
        <v>0.34285830139851398</v>
      </c>
      <c r="CK182">
        <v>0.36595844126532401</v>
      </c>
      <c r="CL182" s="5">
        <v>0.38782325336623602</v>
      </c>
      <c r="CN182" s="13">
        <v>1400</v>
      </c>
      <c r="CO182">
        <v>0</v>
      </c>
      <c r="CP182">
        <v>0.14022101036905599</v>
      </c>
      <c r="CQ182">
        <v>0.25291862922053998</v>
      </c>
      <c r="CR182">
        <v>0.17982347290768799</v>
      </c>
      <c r="CS182">
        <v>0.22318230060154701</v>
      </c>
      <c r="CT182">
        <v>0.26007837086355801</v>
      </c>
      <c r="CU182">
        <v>0.29153454792473799</v>
      </c>
      <c r="CV182">
        <v>0.31843577550679703</v>
      </c>
      <c r="CW182">
        <v>0.34226740942171702</v>
      </c>
      <c r="CX182">
        <v>0.36552610621784898</v>
      </c>
      <c r="CY182" s="5">
        <v>0.38747768193238302</v>
      </c>
      <c r="DA182" s="13">
        <v>1400</v>
      </c>
      <c r="DB182">
        <v>0</v>
      </c>
      <c r="DC182">
        <v>0.14022101036905599</v>
      </c>
      <c r="DD182">
        <v>0.25291862922053998</v>
      </c>
      <c r="DE182">
        <v>0.17976520806844901</v>
      </c>
      <c r="DF182">
        <v>0.22313735704013599</v>
      </c>
      <c r="DG182">
        <v>0.26005930114926001</v>
      </c>
      <c r="DH182">
        <v>0.29154662899959399</v>
      </c>
      <c r="DI182">
        <v>0.31847940325929203</v>
      </c>
      <c r="DJ182">
        <v>0.34228884830638001</v>
      </c>
      <c r="DK182">
        <v>0.36534187383216599</v>
      </c>
      <c r="DL182" s="5">
        <v>0.38699571525054</v>
      </c>
      <c r="DN182" s="13">
        <v>1400</v>
      </c>
      <c r="DO182">
        <v>0</v>
      </c>
      <c r="DP182">
        <v>0.14022101036905599</v>
      </c>
      <c r="DQ182">
        <v>0.25291862922053998</v>
      </c>
      <c r="DR182">
        <v>0.17971221072281801</v>
      </c>
      <c r="DS182">
        <v>0.223095137174985</v>
      </c>
      <c r="DT182">
        <v>0.26003881459976602</v>
      </c>
      <c r="DU182">
        <v>0.29155254619083798</v>
      </c>
      <c r="DV182">
        <v>0.318512172899307</v>
      </c>
      <c r="DW182">
        <v>0.34230187917018301</v>
      </c>
      <c r="DX182">
        <v>0.36517555727192802</v>
      </c>
      <c r="DY182" s="5">
        <v>0.38656949932537599</v>
      </c>
      <c r="EA182" s="13">
        <v>1400</v>
      </c>
      <c r="EB182">
        <v>0</v>
      </c>
      <c r="EC182">
        <v>0.14022101036905599</v>
      </c>
      <c r="ED182">
        <v>0.25291862922053998</v>
      </c>
      <c r="EE182">
        <v>0.17966392773465201</v>
      </c>
      <c r="EF182">
        <v>0.223055694408302</v>
      </c>
      <c r="EG182">
        <v>0.26001785422639501</v>
      </c>
      <c r="EH182">
        <v>0.29155422566317202</v>
      </c>
      <c r="EI182">
        <v>0.31853696199711101</v>
      </c>
      <c r="EJ182">
        <v>0.34230899129904702</v>
      </c>
      <c r="EK182">
        <v>0.36502487857078603</v>
      </c>
      <c r="EL182" s="5">
        <v>0.38618995497047498</v>
      </c>
      <c r="EN182" s="13">
        <v>1400</v>
      </c>
      <c r="EO182">
        <v>0</v>
      </c>
      <c r="EP182">
        <v>0.14022101036905599</v>
      </c>
      <c r="EQ182">
        <v>0.25291862922053998</v>
      </c>
      <c r="ER182">
        <v>0.17961984090997099</v>
      </c>
      <c r="ES182">
        <v>0.22301894675911299</v>
      </c>
      <c r="ET182">
        <v>0.259996994897286</v>
      </c>
      <c r="EU182">
        <v>0.29155297574016498</v>
      </c>
      <c r="EV182">
        <v>0.31855579350403501</v>
      </c>
      <c r="EW182">
        <v>0.342311898501857</v>
      </c>
      <c r="EX182">
        <v>0.36488787339687301</v>
      </c>
      <c r="EY182" s="5">
        <v>0.38584985861597498</v>
      </c>
    </row>
    <row r="183" spans="1:155" x14ac:dyDescent="0.25">
      <c r="A183" s="13">
        <v>2800</v>
      </c>
      <c r="B183">
        <v>0</v>
      </c>
      <c r="C183">
        <v>4.7159073386665702E-2</v>
      </c>
      <c r="D183">
        <v>8.88044483482167E-2</v>
      </c>
      <c r="E183">
        <v>0.125804751217753</v>
      </c>
      <c r="F183">
        <v>0.15894382890115799</v>
      </c>
      <c r="G183">
        <v>0.18890555566499001</v>
      </c>
      <c r="H183">
        <v>0.216270160359543</v>
      </c>
      <c r="I183">
        <v>0.24151950869882999</v>
      </c>
      <c r="J183">
        <v>0.26504770485032397</v>
      </c>
      <c r="K183">
        <v>0.28864208037983902</v>
      </c>
      <c r="L183" s="5">
        <v>0.31160725571919001</v>
      </c>
      <c r="N183" s="13">
        <v>2800</v>
      </c>
      <c r="O183">
        <v>0</v>
      </c>
      <c r="P183">
        <v>5.4864769976496697E-2</v>
      </c>
      <c r="Q183">
        <v>0.101898918199544</v>
      </c>
      <c r="R183">
        <v>0.14228310429265201</v>
      </c>
      <c r="S183">
        <v>0.177096279787648</v>
      </c>
      <c r="T183">
        <v>0.207302421825176</v>
      </c>
      <c r="U183">
        <v>0.23374499575808599</v>
      </c>
      <c r="V183">
        <v>0.257148593852634</v>
      </c>
      <c r="W183">
        <v>0.27812607955038499</v>
      </c>
      <c r="X183">
        <v>0.29924502413729798</v>
      </c>
      <c r="Y183" s="5">
        <v>0.31966344987494899</v>
      </c>
      <c r="AA183" s="13">
        <v>2800</v>
      </c>
      <c r="AB183">
        <v>0</v>
      </c>
      <c r="AC183">
        <v>5.86862745356116E-2</v>
      </c>
      <c r="AD183">
        <v>0.108824994200272</v>
      </c>
      <c r="AE183">
        <v>0.15168024690942999</v>
      </c>
      <c r="AF183">
        <v>0.188408679398888</v>
      </c>
      <c r="AG183">
        <v>0.22004583270238301</v>
      </c>
      <c r="AH183">
        <v>0.247500256102657</v>
      </c>
      <c r="AI183">
        <v>0.27155495970522697</v>
      </c>
      <c r="AJ183">
        <v>0.292874609724049</v>
      </c>
      <c r="AK183">
        <v>0.31425398388722797</v>
      </c>
      <c r="AL183" s="5">
        <v>0.33480110063426599</v>
      </c>
      <c r="AN183" s="13">
        <v>2800</v>
      </c>
      <c r="AO183">
        <v>0</v>
      </c>
      <c r="AP183">
        <v>6.3500884225761306E-2</v>
      </c>
      <c r="AQ183">
        <v>0.117612063231584</v>
      </c>
      <c r="AR183">
        <v>0.16369404293563899</v>
      </c>
      <c r="AS183">
        <v>0.202993293250291</v>
      </c>
      <c r="AT183">
        <v>0.23662789454220001</v>
      </c>
      <c r="AU183">
        <v>0.26558113025395302</v>
      </c>
      <c r="AV183">
        <v>0.290702691306089</v>
      </c>
      <c r="AW183">
        <v>0.31271594963558402</v>
      </c>
      <c r="AX183">
        <v>0.33470344270770203</v>
      </c>
      <c r="AY183" s="5">
        <v>0.355691215570198</v>
      </c>
      <c r="BA183" s="13">
        <v>2800</v>
      </c>
      <c r="BB183">
        <v>0</v>
      </c>
      <c r="BC183">
        <v>6.8562761920385407E-2</v>
      </c>
      <c r="BD183">
        <v>0.12690535366974501</v>
      </c>
      <c r="BE183">
        <v>0.17647950753109201</v>
      </c>
      <c r="BF183">
        <v>0.21861720441115001</v>
      </c>
      <c r="BG183">
        <v>0.254515464607179</v>
      </c>
      <c r="BH183">
        <v>0.28522927394581599</v>
      </c>
      <c r="BI183">
        <v>0.311672411195346</v>
      </c>
      <c r="BJ183">
        <v>0.33462468414012198</v>
      </c>
      <c r="BK183">
        <v>0.35744886627605599</v>
      </c>
      <c r="BL183" s="5">
        <v>0.37908939982249801</v>
      </c>
      <c r="BN183" s="13">
        <v>2800</v>
      </c>
      <c r="BO183">
        <v>0</v>
      </c>
      <c r="BP183">
        <v>6.9729780226873303E-2</v>
      </c>
      <c r="BQ183">
        <v>0.129128825702058</v>
      </c>
      <c r="BR183">
        <v>0.17962682580191999</v>
      </c>
      <c r="BS183">
        <v>0.22253932640401899</v>
      </c>
      <c r="BT183">
        <v>0.25905275505885</v>
      </c>
      <c r="BU183">
        <v>0.29021697989058998</v>
      </c>
      <c r="BV183">
        <v>0.31694532242382201</v>
      </c>
      <c r="BW183">
        <v>0.34028483597407699</v>
      </c>
      <c r="BX183">
        <v>0.36325343958380801</v>
      </c>
      <c r="BY183" s="5">
        <v>0.38491358331405101</v>
      </c>
      <c r="CA183" s="13">
        <v>2800</v>
      </c>
      <c r="CB183">
        <v>0</v>
      </c>
      <c r="CC183">
        <v>6.9337654552134004E-2</v>
      </c>
      <c r="CD183">
        <v>0.12851837661262799</v>
      </c>
      <c r="CE183">
        <v>0.178915157135771</v>
      </c>
      <c r="CF183">
        <v>0.22179492155838099</v>
      </c>
      <c r="CG183">
        <v>0.25830379136724002</v>
      </c>
      <c r="CH183">
        <v>0.28945949746608401</v>
      </c>
      <c r="CI183">
        <v>0.31615087480625198</v>
      </c>
      <c r="CJ183">
        <v>0.33977392463681899</v>
      </c>
      <c r="CK183">
        <v>0.36259942965691699</v>
      </c>
      <c r="CL183" s="5">
        <v>0.38404359039164698</v>
      </c>
      <c r="CN183" s="13">
        <v>2800</v>
      </c>
      <c r="CO183">
        <v>0</v>
      </c>
      <c r="CP183">
        <v>6.8804597229162004E-2</v>
      </c>
      <c r="CQ183">
        <v>0.12767757373154201</v>
      </c>
      <c r="CR183">
        <v>0.177972113345023</v>
      </c>
      <c r="CS183">
        <v>0.220901408295582</v>
      </c>
      <c r="CT183">
        <v>0.25755111016710702</v>
      </c>
      <c r="CU183">
        <v>0.28888562295860998</v>
      </c>
      <c r="CV183">
        <v>0.31575163772218301</v>
      </c>
      <c r="CW183">
        <v>0.33989733951046103</v>
      </c>
      <c r="CX183">
        <v>0.36282986629341302</v>
      </c>
      <c r="CY183" s="5">
        <v>0.38431069292280001</v>
      </c>
      <c r="DA183" s="13">
        <v>2800</v>
      </c>
      <c r="DB183">
        <v>0</v>
      </c>
      <c r="DC183">
        <v>6.8722992732188903E-2</v>
      </c>
      <c r="DD183">
        <v>0.12755923614262901</v>
      </c>
      <c r="DE183">
        <v>0.17784585928282101</v>
      </c>
      <c r="DF183">
        <v>0.22078520872847701</v>
      </c>
      <c r="DG183">
        <v>0.25745526029718502</v>
      </c>
      <c r="DH183">
        <v>0.28881471861914398</v>
      </c>
      <c r="DI183">
        <v>0.31570597704893</v>
      </c>
      <c r="DJ183">
        <v>0.33980176837138198</v>
      </c>
      <c r="DK183">
        <v>0.362546177028859</v>
      </c>
      <c r="DL183" s="5">
        <v>0.38375652339587601</v>
      </c>
      <c r="DN183" s="13">
        <v>2800</v>
      </c>
      <c r="DO183">
        <v>0</v>
      </c>
      <c r="DP183">
        <v>6.8651751649680806E-2</v>
      </c>
      <c r="DQ183">
        <v>0.12745552965107099</v>
      </c>
      <c r="DR183">
        <v>0.17773460679785599</v>
      </c>
      <c r="DS183">
        <v>0.22068197838596301</v>
      </c>
      <c r="DT183">
        <v>0.25736900515355399</v>
      </c>
      <c r="DU183">
        <v>0.28874947796860501</v>
      </c>
      <c r="DV183">
        <v>0.31566207948604902</v>
      </c>
      <c r="DW183">
        <v>0.33971412911883098</v>
      </c>
      <c r="DX183">
        <v>0.36229481199835101</v>
      </c>
      <c r="DY183" s="5">
        <v>0.38326955751277297</v>
      </c>
      <c r="EA183" s="13">
        <v>2800</v>
      </c>
      <c r="EB183">
        <v>0</v>
      </c>
      <c r="EC183">
        <v>6.8589024038306801E-2</v>
      </c>
      <c r="ED183">
        <v>0.12736391688997301</v>
      </c>
      <c r="EE183">
        <v>0.17763587040036</v>
      </c>
      <c r="EF183">
        <v>0.22058973355483899</v>
      </c>
      <c r="EG183">
        <v>0.25729110670267902</v>
      </c>
      <c r="EH183">
        <v>0.28868950033186702</v>
      </c>
      <c r="EI183">
        <v>0.31562036061393101</v>
      </c>
      <c r="EJ183">
        <v>0.33963375378376498</v>
      </c>
      <c r="EK183">
        <v>0.36207063488487401</v>
      </c>
      <c r="EL183" s="5">
        <v>0.38283830568950999</v>
      </c>
      <c r="EN183" s="13">
        <v>2800</v>
      </c>
      <c r="EO183">
        <v>0</v>
      </c>
      <c r="EP183">
        <v>6.8533374102003497E-2</v>
      </c>
      <c r="EQ183">
        <v>0.12728241097874199</v>
      </c>
      <c r="ER183">
        <v>0.1775476758075</v>
      </c>
      <c r="ES183">
        <v>0.220506857113861</v>
      </c>
      <c r="ET183">
        <v>0.25722049371145</v>
      </c>
      <c r="EU183">
        <v>0.28863433384738402</v>
      </c>
      <c r="EV183">
        <v>0.31558097582106098</v>
      </c>
      <c r="EW183">
        <v>0.33955995544579698</v>
      </c>
      <c r="EX183">
        <v>0.36186952167153902</v>
      </c>
      <c r="EY183" s="5">
        <v>0.38245374840318103</v>
      </c>
    </row>
    <row r="184" spans="1:155" x14ac:dyDescent="0.25">
      <c r="A184" s="13">
        <v>4200</v>
      </c>
      <c r="B184">
        <v>0</v>
      </c>
      <c r="C184">
        <v>4.6614240711531599E-2</v>
      </c>
      <c r="D184">
        <v>8.7897093529534703E-2</v>
      </c>
      <c r="E184">
        <v>0.12467460674096099</v>
      </c>
      <c r="F184">
        <v>0.15769407683499301</v>
      </c>
      <c r="G184">
        <v>0.18760958398112099</v>
      </c>
      <c r="H184">
        <v>0.214978098331256</v>
      </c>
      <c r="I184">
        <v>0.240263931336405</v>
      </c>
      <c r="J184">
        <v>0.26402524940509098</v>
      </c>
      <c r="K184">
        <v>0.28763686365442698</v>
      </c>
      <c r="L184" s="5">
        <v>0.31056831608358298</v>
      </c>
      <c r="N184" s="13">
        <v>4200</v>
      </c>
      <c r="O184">
        <v>0</v>
      </c>
      <c r="P184">
        <v>5.35714613969182E-2</v>
      </c>
      <c r="Q184">
        <v>9.9644456643720195E-2</v>
      </c>
      <c r="R184">
        <v>0.13932698644026401</v>
      </c>
      <c r="S184">
        <v>0.17363446167611701</v>
      </c>
      <c r="T184">
        <v>0.20347764349456801</v>
      </c>
      <c r="U184">
        <v>0.22965727348662299</v>
      </c>
      <c r="V184">
        <v>0.25286502385197501</v>
      </c>
      <c r="W184">
        <v>0.27393221162249698</v>
      </c>
      <c r="X184">
        <v>0.29475187762779298</v>
      </c>
      <c r="Y184" s="5">
        <v>0.31478856048915899</v>
      </c>
      <c r="AA184" s="13">
        <v>4200</v>
      </c>
      <c r="AB184">
        <v>0</v>
      </c>
      <c r="AC184">
        <v>5.7319692815619799E-2</v>
      </c>
      <c r="AD184">
        <v>0.106454883880299</v>
      </c>
      <c r="AE184">
        <v>0.148590790756157</v>
      </c>
      <c r="AF184">
        <v>0.18481496937285199</v>
      </c>
      <c r="AG184">
        <v>0.216104843603874</v>
      </c>
      <c r="AH184">
        <v>0.24332198588848</v>
      </c>
      <c r="AI184">
        <v>0.26721287404132699</v>
      </c>
      <c r="AJ184">
        <v>0.28867241366739399</v>
      </c>
      <c r="AK184">
        <v>0.30976478217696102</v>
      </c>
      <c r="AL184" s="5">
        <v>0.32992044248017399</v>
      </c>
      <c r="AN184" s="13">
        <v>4200</v>
      </c>
      <c r="AO184">
        <v>0</v>
      </c>
      <c r="AP184">
        <v>6.2055996774068901E-2</v>
      </c>
      <c r="AQ184">
        <v>0.11511973113782201</v>
      </c>
      <c r="AR184">
        <v>0.16046627340320099</v>
      </c>
      <c r="AS184">
        <v>0.19926715840957501</v>
      </c>
      <c r="AT184">
        <v>0.232577208608264</v>
      </c>
      <c r="AU184">
        <v>0.261328282818939</v>
      </c>
      <c r="AV184">
        <v>0.28632976512088099</v>
      </c>
      <c r="AW184">
        <v>0.30855600756621199</v>
      </c>
      <c r="AX184">
        <v>0.33027380289715003</v>
      </c>
      <c r="AY184" s="5">
        <v>0.35086708996699001</v>
      </c>
      <c r="BA184" s="13">
        <v>4200</v>
      </c>
      <c r="BB184">
        <v>0</v>
      </c>
      <c r="BC184">
        <v>6.7045475436897095E-2</v>
      </c>
      <c r="BD184">
        <v>0.124299421303004</v>
      </c>
      <c r="BE184">
        <v>0.17312256807519999</v>
      </c>
      <c r="BF184">
        <v>0.214767004582298</v>
      </c>
      <c r="BG184">
        <v>0.25036212357723697</v>
      </c>
      <c r="BH184">
        <v>0.28090769348804601</v>
      </c>
      <c r="BI184">
        <v>0.30727395501725502</v>
      </c>
      <c r="BJ184">
        <v>0.33051353675248202</v>
      </c>
      <c r="BK184">
        <v>0.35308437318077401</v>
      </c>
      <c r="BL184" s="5">
        <v>0.37432932870793501</v>
      </c>
      <c r="BN184" s="13">
        <v>4200</v>
      </c>
      <c r="BO184">
        <v>0</v>
      </c>
      <c r="BP184">
        <v>6.8256676503516606E-2</v>
      </c>
      <c r="BQ184">
        <v>0.126604395593231</v>
      </c>
      <c r="BR184">
        <v>0.17638448864148301</v>
      </c>
      <c r="BS184">
        <v>0.21883478499398801</v>
      </c>
      <c r="BT184">
        <v>0.25507569038649802</v>
      </c>
      <c r="BU184">
        <v>0.28610544947490302</v>
      </c>
      <c r="BV184">
        <v>0.312810221311635</v>
      </c>
      <c r="BW184">
        <v>0.336486512652305</v>
      </c>
      <c r="BX184">
        <v>0.35918191634332097</v>
      </c>
      <c r="BY184" s="5">
        <v>0.38044602178113002</v>
      </c>
      <c r="CA184" s="13">
        <v>4200</v>
      </c>
      <c r="CB184">
        <v>0</v>
      </c>
      <c r="CC184">
        <v>6.7981935048323602E-2</v>
      </c>
      <c r="CD184">
        <v>0.12620432579348201</v>
      </c>
      <c r="CE184">
        <v>0.175956282942791</v>
      </c>
      <c r="CF184">
        <v>0.218431102328522</v>
      </c>
      <c r="CG184">
        <v>0.25471252064301603</v>
      </c>
      <c r="CH184">
        <v>0.28576720615789403</v>
      </c>
      <c r="CI184">
        <v>0.31244354568907101</v>
      </c>
      <c r="CJ184">
        <v>0.336371253478641</v>
      </c>
      <c r="CK184">
        <v>0.35892963407248002</v>
      </c>
      <c r="CL184" s="5">
        <v>0.37997741015662101</v>
      </c>
      <c r="CN184" s="13">
        <v>4200</v>
      </c>
      <c r="CO184">
        <v>0</v>
      </c>
      <c r="CP184">
        <v>6.7723043882262801E-2</v>
      </c>
      <c r="CQ184">
        <v>0.12583829018308701</v>
      </c>
      <c r="CR184">
        <v>0.175609265294392</v>
      </c>
      <c r="CS184">
        <v>0.218194775049737</v>
      </c>
      <c r="CT184">
        <v>0.25464001937159497</v>
      </c>
      <c r="CU184">
        <v>0.28587502387040697</v>
      </c>
      <c r="CV184">
        <v>0.31271709952759702</v>
      </c>
      <c r="CW184">
        <v>0.33710280969076101</v>
      </c>
      <c r="CX184">
        <v>0.35974295060442602</v>
      </c>
      <c r="CY184" s="5">
        <v>0.38080007306068703</v>
      </c>
      <c r="DA184" s="13">
        <v>4200</v>
      </c>
      <c r="DB184">
        <v>0</v>
      </c>
      <c r="DC184">
        <v>6.7631718797219506E-2</v>
      </c>
      <c r="DD184">
        <v>0.12569850463653301</v>
      </c>
      <c r="DE184">
        <v>0.17545045340600299</v>
      </c>
      <c r="DF184">
        <v>0.21803595560581501</v>
      </c>
      <c r="DG184">
        <v>0.254492388116415</v>
      </c>
      <c r="DH184">
        <v>0.285743948890057</v>
      </c>
      <c r="DI184">
        <v>0.31260361069959902</v>
      </c>
      <c r="DJ184">
        <v>0.33691594183717199</v>
      </c>
      <c r="DK184">
        <v>0.359383717264598</v>
      </c>
      <c r="DL184" s="5">
        <v>0.38019549853398599</v>
      </c>
      <c r="DN184" s="13">
        <v>4200</v>
      </c>
      <c r="DO184">
        <v>0</v>
      </c>
      <c r="DP184">
        <v>6.7552361710283795E-2</v>
      </c>
      <c r="DQ184">
        <v>0.125576752653589</v>
      </c>
      <c r="DR184">
        <v>0.175311696580114</v>
      </c>
      <c r="DS184">
        <v>0.21789661664815199</v>
      </c>
      <c r="DT184">
        <v>0.25436215629707798</v>
      </c>
      <c r="DU184">
        <v>0.28562749578555402</v>
      </c>
      <c r="DV184">
        <v>0.31250186805747798</v>
      </c>
      <c r="DW184">
        <v>0.33675026707080202</v>
      </c>
      <c r="DX184">
        <v>0.359068321705453</v>
      </c>
      <c r="DY184" s="5">
        <v>0.37966685598989902</v>
      </c>
      <c r="EA184" s="13">
        <v>4200</v>
      </c>
      <c r="EB184">
        <v>0</v>
      </c>
      <c r="EC184">
        <v>6.7482768338232704E-2</v>
      </c>
      <c r="ED184">
        <v>0.125469765812597</v>
      </c>
      <c r="EE184">
        <v>0.175189441214185</v>
      </c>
      <c r="EF184">
        <v>0.21777341564500299</v>
      </c>
      <c r="EG184">
        <v>0.25424647557836899</v>
      </c>
      <c r="EH184">
        <v>0.28552343539862002</v>
      </c>
      <c r="EI184">
        <v>0.31241027055752901</v>
      </c>
      <c r="EJ184">
        <v>0.33660246479091599</v>
      </c>
      <c r="EK184">
        <v>0.35878924660183797</v>
      </c>
      <c r="EL184" s="5">
        <v>0.37920070603926298</v>
      </c>
      <c r="EN184" s="13">
        <v>4200</v>
      </c>
      <c r="EO184">
        <v>0</v>
      </c>
      <c r="EP184">
        <v>6.7421243593451197E-2</v>
      </c>
      <c r="EQ184">
        <v>0.125375018296431</v>
      </c>
      <c r="ER184">
        <v>0.175080921925968</v>
      </c>
      <c r="ES184">
        <v>0.21766372527764599</v>
      </c>
      <c r="ET184">
        <v>0.25414307344519999</v>
      </c>
      <c r="EU184">
        <v>0.285429947310336</v>
      </c>
      <c r="EV184">
        <v>0.31232745934397099</v>
      </c>
      <c r="EW184">
        <v>0.33646985129436002</v>
      </c>
      <c r="EX184">
        <v>0.35854059018760598</v>
      </c>
      <c r="EY184" s="5">
        <v>0.37878659972975898</v>
      </c>
    </row>
    <row r="185" spans="1:155" x14ac:dyDescent="0.25">
      <c r="A185" s="13">
        <v>5600</v>
      </c>
      <c r="B185">
        <v>0</v>
      </c>
      <c r="C185">
        <v>4.6061994495355203E-2</v>
      </c>
      <c r="D185">
        <v>8.6972807410335501E-2</v>
      </c>
      <c r="E185">
        <v>0.123517040817437</v>
      </c>
      <c r="F185">
        <v>0.15640628396458001</v>
      </c>
      <c r="G185">
        <v>0.18626537606049301</v>
      </c>
      <c r="H185">
        <v>0.21362834102601699</v>
      </c>
      <c r="I185">
        <v>0.23894207636269801</v>
      </c>
      <c r="J185">
        <v>0.26293697009321398</v>
      </c>
      <c r="K185">
        <v>0.28653726320835099</v>
      </c>
      <c r="L185" s="5">
        <v>0.30943165100279102</v>
      </c>
      <c r="N185" s="13">
        <v>5600</v>
      </c>
      <c r="O185">
        <v>0</v>
      </c>
      <c r="P185">
        <v>5.2258727052831001E-2</v>
      </c>
      <c r="Q185">
        <v>9.7344323195775295E-2</v>
      </c>
      <c r="R185">
        <v>0.13629500948298301</v>
      </c>
      <c r="S185">
        <v>0.17006492541726101</v>
      </c>
      <c r="T185">
        <v>0.19951318994825201</v>
      </c>
      <c r="U185">
        <v>0.225398734739089</v>
      </c>
      <c r="V185">
        <v>0.24838068365041099</v>
      </c>
      <c r="W185">
        <v>0.26948126107438097</v>
      </c>
      <c r="X185">
        <v>0.28996423547052602</v>
      </c>
      <c r="Y185" s="5">
        <v>0.30960479292002002</v>
      </c>
      <c r="AA185" s="13">
        <v>5600</v>
      </c>
      <c r="AB185">
        <v>0</v>
      </c>
      <c r="AC185">
        <v>5.5939331120118299E-2</v>
      </c>
      <c r="AD185">
        <v>0.104048593151258</v>
      </c>
      <c r="AE185">
        <v>0.14543754511919599</v>
      </c>
      <c r="AF185">
        <v>0.18112738209847001</v>
      </c>
      <c r="AG185">
        <v>0.21203936642044899</v>
      </c>
      <c r="AH185">
        <v>0.238989305309801</v>
      </c>
      <c r="AI185">
        <v>0.26268772900189102</v>
      </c>
      <c r="AJ185">
        <v>0.28423198024782997</v>
      </c>
      <c r="AK185">
        <v>0.30499799058847799</v>
      </c>
      <c r="AL185" s="5">
        <v>0.32475465902266198</v>
      </c>
      <c r="AN185" s="13">
        <v>5600</v>
      </c>
      <c r="AO185">
        <v>0</v>
      </c>
      <c r="AP185">
        <v>6.0602136755537203E-2</v>
      </c>
      <c r="AQ185">
        <v>0.112598887374769</v>
      </c>
      <c r="AR185">
        <v>0.15718387646795601</v>
      </c>
      <c r="AS185">
        <v>0.195456931567181</v>
      </c>
      <c r="AT185">
        <v>0.22841198903116</v>
      </c>
      <c r="AU185">
        <v>0.25693102795574901</v>
      </c>
      <c r="AV185">
        <v>0.28178396179230603</v>
      </c>
      <c r="AW185">
        <v>0.30416308758428801</v>
      </c>
      <c r="AX185">
        <v>0.32557348196211</v>
      </c>
      <c r="AY185" s="5">
        <v>0.34577247086796298</v>
      </c>
      <c r="BA185" s="13">
        <v>5600</v>
      </c>
      <c r="BB185">
        <v>0</v>
      </c>
      <c r="BC185">
        <v>6.5522683015893604E-2</v>
      </c>
      <c r="BD185">
        <v>0.121670157025279</v>
      </c>
      <c r="BE185">
        <v>0.169716656673846</v>
      </c>
      <c r="BF185">
        <v>0.210838046690067</v>
      </c>
      <c r="BG185">
        <v>0.24609883278599601</v>
      </c>
      <c r="BH185">
        <v>0.27644541007485501</v>
      </c>
      <c r="BI185">
        <v>0.30270554954414702</v>
      </c>
      <c r="BJ185">
        <v>0.32616429169955802</v>
      </c>
      <c r="BK185">
        <v>0.34844746249423603</v>
      </c>
      <c r="BL185" s="5">
        <v>0.36930475927346401</v>
      </c>
      <c r="BN185" s="13">
        <v>5600</v>
      </c>
      <c r="BO185">
        <v>0</v>
      </c>
      <c r="BP185">
        <v>6.6778681275457497E-2</v>
      </c>
      <c r="BQ185">
        <v>0.124057716609434</v>
      </c>
      <c r="BR185">
        <v>0.173094669480649</v>
      </c>
      <c r="BS185">
        <v>0.21505515604570399</v>
      </c>
      <c r="BT185">
        <v>0.25100205601567899</v>
      </c>
      <c r="BU185">
        <v>0.28187734132586501</v>
      </c>
      <c r="BV185">
        <v>0.30851083370156202</v>
      </c>
      <c r="BW185">
        <v>0.33241584495579601</v>
      </c>
      <c r="BX185">
        <v>0.354838789456977</v>
      </c>
      <c r="BY185" s="5">
        <v>0.375721916565043</v>
      </c>
      <c r="CA185" s="13">
        <v>5600</v>
      </c>
      <c r="CB185">
        <v>0</v>
      </c>
      <c r="CC185">
        <v>6.6613595925319305E-2</v>
      </c>
      <c r="CD185">
        <v>0.12385398492903101</v>
      </c>
      <c r="CE185">
        <v>0.172931198350087</v>
      </c>
      <c r="CF185">
        <v>0.21496869990666101</v>
      </c>
      <c r="CG185">
        <v>0.25099056229726402</v>
      </c>
      <c r="CH185">
        <v>0.28191411034358599</v>
      </c>
      <c r="CI185">
        <v>0.30854817329239198</v>
      </c>
      <c r="CJ185">
        <v>0.33268439852029502</v>
      </c>
      <c r="CK185">
        <v>0.35498278488201401</v>
      </c>
      <c r="CL185" s="5">
        <v>0.37565741149376802</v>
      </c>
      <c r="CN185" s="13">
        <v>5600</v>
      </c>
      <c r="CO185">
        <v>0</v>
      </c>
      <c r="CP185">
        <v>6.6539334422079002E-2</v>
      </c>
      <c r="CQ185">
        <v>0.12381911351168801</v>
      </c>
      <c r="CR185">
        <v>0.17302024877678501</v>
      </c>
      <c r="CS185">
        <v>0.21523639250263699</v>
      </c>
      <c r="CT185">
        <v>0.25146196969429901</v>
      </c>
      <c r="CU185">
        <v>0.28258688577602997</v>
      </c>
      <c r="CV185">
        <v>0.30939651973562599</v>
      </c>
      <c r="CW185">
        <v>0.33394581341027602</v>
      </c>
      <c r="CX185">
        <v>0.35631808646100799</v>
      </c>
      <c r="CY185" s="5">
        <v>0.37699130337014802</v>
      </c>
      <c r="DA185" s="13">
        <v>5600</v>
      </c>
      <c r="DB185">
        <v>0</v>
      </c>
      <c r="DC185">
        <v>6.6445679825569301E-2</v>
      </c>
      <c r="DD185">
        <v>0.123670572700132</v>
      </c>
      <c r="DE185">
        <v>0.17284440878302701</v>
      </c>
      <c r="DF185">
        <v>0.21505174233153601</v>
      </c>
      <c r="DG185">
        <v>0.25127984800569197</v>
      </c>
      <c r="DH185">
        <v>0.28241313435127102</v>
      </c>
      <c r="DI185">
        <v>0.30923280887069998</v>
      </c>
      <c r="DJ185">
        <v>0.333690036481957</v>
      </c>
      <c r="DK185">
        <v>0.35590447152853599</v>
      </c>
      <c r="DL185" s="5">
        <v>0.376355724327047</v>
      </c>
      <c r="DN185" s="13">
        <v>5600</v>
      </c>
      <c r="DO185">
        <v>0</v>
      </c>
      <c r="DP185">
        <v>6.6364574264329707E-2</v>
      </c>
      <c r="DQ185">
        <v>0.123541725917534</v>
      </c>
      <c r="DR185">
        <v>0.172691565705137</v>
      </c>
      <c r="DS185">
        <v>0.21489082624709599</v>
      </c>
      <c r="DT185">
        <v>0.25112063641142202</v>
      </c>
      <c r="DU185">
        <v>0.28226067850194803</v>
      </c>
      <c r="DV185">
        <v>0.30908856939012502</v>
      </c>
      <c r="DW185">
        <v>0.33346590058182601</v>
      </c>
      <c r="DX185">
        <v>0.355543506192392</v>
      </c>
      <c r="DY185" s="5">
        <v>0.37580223789228001</v>
      </c>
      <c r="EA185" s="13">
        <v>5600</v>
      </c>
      <c r="EB185">
        <v>0</v>
      </c>
      <c r="EC185">
        <v>6.62936561349418E-2</v>
      </c>
      <c r="ED185">
        <v>0.123428905919509</v>
      </c>
      <c r="EE185">
        <v>0.17255749637450299</v>
      </c>
      <c r="EF185">
        <v>0.21474936358266</v>
      </c>
      <c r="EG185">
        <v>0.25098029711627501</v>
      </c>
      <c r="EH185">
        <v>0.28212587199966799</v>
      </c>
      <c r="EI185">
        <v>0.30896058168531998</v>
      </c>
      <c r="EJ185">
        <v>0.333267918365941</v>
      </c>
      <c r="EK185">
        <v>0.35522576388216298</v>
      </c>
      <c r="EL185" s="5">
        <v>0.37531591567186601</v>
      </c>
      <c r="EN185" s="13">
        <v>5600</v>
      </c>
      <c r="EO185">
        <v>0</v>
      </c>
      <c r="EP185">
        <v>6.6231120927088702E-2</v>
      </c>
      <c r="EQ185">
        <v>0.12332930142799001</v>
      </c>
      <c r="ER185">
        <v>0.17243894945962199</v>
      </c>
      <c r="ES185">
        <v>0.21462404033802099</v>
      </c>
      <c r="ET185">
        <v>0.25085568168285899</v>
      </c>
      <c r="EU185">
        <v>0.28200584592108302</v>
      </c>
      <c r="EV185">
        <v>0.308846284522867</v>
      </c>
      <c r="EW185">
        <v>0.33309179232091701</v>
      </c>
      <c r="EX185">
        <v>0.35494393615855802</v>
      </c>
      <c r="EY185" s="5">
        <v>0.37488523947853902</v>
      </c>
    </row>
    <row r="186" spans="1:155" x14ac:dyDescent="0.25">
      <c r="A186" s="13">
        <v>7000</v>
      </c>
      <c r="B186">
        <v>0</v>
      </c>
      <c r="C186">
        <v>4.5501696552320899E-2</v>
      </c>
      <c r="D186">
        <v>8.6030378519312098E-2</v>
      </c>
      <c r="E186">
        <v>0.122330313422368</v>
      </c>
      <c r="F186">
        <v>0.15507821465888499</v>
      </c>
      <c r="G186">
        <v>0.18487022830835301</v>
      </c>
      <c r="H186">
        <v>0.21221774275500499</v>
      </c>
      <c r="I186">
        <v>0.237550381320936</v>
      </c>
      <c r="J186">
        <v>0.261755635435446</v>
      </c>
      <c r="K186">
        <v>0.28533899334509699</v>
      </c>
      <c r="L186" s="5">
        <v>0.30819261694021399</v>
      </c>
      <c r="N186" s="13">
        <v>7000</v>
      </c>
      <c r="O186">
        <v>0</v>
      </c>
      <c r="P186">
        <v>5.0929019769192098E-2</v>
      </c>
      <c r="Q186">
        <v>9.5003106553935499E-2</v>
      </c>
      <c r="R186">
        <v>0.133193552764271</v>
      </c>
      <c r="S186">
        <v>0.166395494451545</v>
      </c>
      <c r="T186">
        <v>0.19541800764386499</v>
      </c>
      <c r="U186">
        <v>0.22097917019068999</v>
      </c>
      <c r="V186">
        <v>0.243705974718473</v>
      </c>
      <c r="W186">
        <v>0.26476824176959801</v>
      </c>
      <c r="X186">
        <v>0.28489587397017802</v>
      </c>
      <c r="Y186" s="5">
        <v>0.30412645950152101</v>
      </c>
      <c r="AA186" s="13">
        <v>7000</v>
      </c>
      <c r="AB186">
        <v>0</v>
      </c>
      <c r="AC186">
        <v>5.4547962948248402E-2</v>
      </c>
      <c r="AD186">
        <v>0.101611424849416</v>
      </c>
      <c r="AE186">
        <v>0.14222803806154999</v>
      </c>
      <c r="AF186">
        <v>0.1773553393883</v>
      </c>
      <c r="AG186">
        <v>0.207860393534402</v>
      </c>
      <c r="AH186">
        <v>0.23451448958520399</v>
      </c>
      <c r="AI186">
        <v>0.257992843377359</v>
      </c>
      <c r="AJ186">
        <v>0.27954586059227698</v>
      </c>
      <c r="AK186">
        <v>0.299972325112555</v>
      </c>
      <c r="AL186" s="5">
        <v>0.31932341307254403</v>
      </c>
      <c r="AN186" s="13">
        <v>7000</v>
      </c>
      <c r="AO186">
        <v>0</v>
      </c>
      <c r="AP186">
        <v>5.9142145932630202E-2</v>
      </c>
      <c r="AQ186">
        <v>0.11005510508156301</v>
      </c>
      <c r="AR186">
        <v>0.153854936406427</v>
      </c>
      <c r="AS186">
        <v>0.191572918085123</v>
      </c>
      <c r="AT186">
        <v>0.224144448467167</v>
      </c>
      <c r="AU186">
        <v>0.25240318723826399</v>
      </c>
      <c r="AV186">
        <v>0.27708045390151598</v>
      </c>
      <c r="AW186">
        <v>0.29952986502102402</v>
      </c>
      <c r="AX186">
        <v>0.32062498561627101</v>
      </c>
      <c r="AY186" s="5">
        <v>0.34043084499688098</v>
      </c>
      <c r="BA186" s="13">
        <v>7000</v>
      </c>
      <c r="BB186">
        <v>0</v>
      </c>
      <c r="BC186">
        <v>6.3997167589024698E-2</v>
      </c>
      <c r="BD186">
        <v>0.11902319548620099</v>
      </c>
      <c r="BE186">
        <v>0.16627015472238599</v>
      </c>
      <c r="BF186">
        <v>0.20684122965846899</v>
      </c>
      <c r="BG186">
        <v>0.24173871289492799</v>
      </c>
      <c r="BH186">
        <v>0.27185745570106601</v>
      </c>
      <c r="BI186">
        <v>0.297983850928836</v>
      </c>
      <c r="BJ186">
        <v>0.32157163667477201</v>
      </c>
      <c r="BK186">
        <v>0.34356398629646701</v>
      </c>
      <c r="BL186" s="5">
        <v>0.36404222475556203</v>
      </c>
      <c r="BN186" s="13">
        <v>7000</v>
      </c>
      <c r="BO186">
        <v>0</v>
      </c>
      <c r="BP186">
        <v>6.5300003840359902E-2</v>
      </c>
      <c r="BQ186">
        <v>0.121498446039168</v>
      </c>
      <c r="BR186">
        <v>0.16977448544776</v>
      </c>
      <c r="BS186">
        <v>0.211222606697333</v>
      </c>
      <c r="BT186">
        <v>0.246840586835089</v>
      </c>
      <c r="BU186">
        <v>0.27752260091463898</v>
      </c>
      <c r="BV186">
        <v>0.30405761711374002</v>
      </c>
      <c r="BW186">
        <v>0.32810075055649202</v>
      </c>
      <c r="BX186">
        <v>0.35025275272363499</v>
      </c>
      <c r="BY186" s="5">
        <v>0.37077020025660101</v>
      </c>
      <c r="CA186" s="13">
        <v>7000</v>
      </c>
      <c r="CB186">
        <v>0</v>
      </c>
      <c r="CC186">
        <v>6.5236582610669502E-2</v>
      </c>
      <c r="CD186">
        <v>0.121475429874636</v>
      </c>
      <c r="CE186">
        <v>0.169851870748884</v>
      </c>
      <c r="CF186">
        <v>0.211423056207385</v>
      </c>
      <c r="CG186">
        <v>0.24715599170538399</v>
      </c>
      <c r="CH186">
        <v>0.27792037991553697</v>
      </c>
      <c r="CI186">
        <v>0.30448646689947501</v>
      </c>
      <c r="CJ186">
        <v>0.32874521108853499</v>
      </c>
      <c r="CK186">
        <v>0.35079066369831802</v>
      </c>
      <c r="CL186" s="5">
        <v>0.37112841306537098</v>
      </c>
      <c r="CN186" s="13">
        <v>7000</v>
      </c>
      <c r="CO186">
        <v>0</v>
      </c>
      <c r="CP186">
        <v>6.5305941687484506E-2</v>
      </c>
      <c r="CQ186">
        <v>0.12170012959064699</v>
      </c>
      <c r="CR186">
        <v>0.17028865184702099</v>
      </c>
      <c r="CS186">
        <v>0.21210168924995801</v>
      </c>
      <c r="CT186">
        <v>0.248081515766639</v>
      </c>
      <c r="CU186">
        <v>0.27907595668155499</v>
      </c>
      <c r="CV186">
        <v>0.30594680243842998</v>
      </c>
      <c r="CW186">
        <v>0.330477219891333</v>
      </c>
      <c r="CX186">
        <v>0.35260058538295702</v>
      </c>
      <c r="CY186" s="5">
        <v>0.37292460185486997</v>
      </c>
      <c r="DA186" s="13">
        <v>7000</v>
      </c>
      <c r="DB186">
        <v>0</v>
      </c>
      <c r="DC186">
        <v>6.5213581368265494E-2</v>
      </c>
      <c r="DD186">
        <v>0.12154982452342999</v>
      </c>
      <c r="DE186">
        <v>0.170105432152722</v>
      </c>
      <c r="DF186">
        <v>0.21190277586995601</v>
      </c>
      <c r="DG186">
        <v>0.24787782266133601</v>
      </c>
      <c r="DH186">
        <v>0.27887342140475002</v>
      </c>
      <c r="DI186">
        <v>0.30573928225113001</v>
      </c>
      <c r="DJ186">
        <v>0.33017196679559802</v>
      </c>
      <c r="DK186">
        <v>0.35215112511258101</v>
      </c>
      <c r="DL186" s="5">
        <v>0.37227501244788602</v>
      </c>
      <c r="DN186" s="13">
        <v>7000</v>
      </c>
      <c r="DO186">
        <v>0</v>
      </c>
      <c r="DP186">
        <v>6.5133822355432497E-2</v>
      </c>
      <c r="DQ186">
        <v>0.12141987112344201</v>
      </c>
      <c r="DR186">
        <v>0.169946786174137</v>
      </c>
      <c r="DS186">
        <v>0.21173023479131001</v>
      </c>
      <c r="DT186">
        <v>0.247700770340294</v>
      </c>
      <c r="DU186">
        <v>0.27869696873671501</v>
      </c>
      <c r="DV186">
        <v>0.30555814564165301</v>
      </c>
      <c r="DW186">
        <v>0.32990624792151801</v>
      </c>
      <c r="DX186">
        <v>0.35176064122497602</v>
      </c>
      <c r="DY186" s="5">
        <v>0.37171130487172299</v>
      </c>
      <c r="EA186" s="13">
        <v>7000</v>
      </c>
      <c r="EB186">
        <v>0</v>
      </c>
      <c r="EC186">
        <v>6.5064251856267796E-2</v>
      </c>
      <c r="ED186">
        <v>0.121306401656551</v>
      </c>
      <c r="EE186">
        <v>0.169808087660171</v>
      </c>
      <c r="EF186">
        <v>0.21157915846205699</v>
      </c>
      <c r="EG186">
        <v>0.24754546970173999</v>
      </c>
      <c r="EH186">
        <v>0.27854188827276699</v>
      </c>
      <c r="EI186">
        <v>0.30539869108420098</v>
      </c>
      <c r="EJ186">
        <v>0.32967287169513898</v>
      </c>
      <c r="EK186">
        <v>0.35141825420718298</v>
      </c>
      <c r="EL186" s="5">
        <v>0.37121751015417298</v>
      </c>
      <c r="EN186" s="13">
        <v>7000</v>
      </c>
      <c r="EO186">
        <v>0</v>
      </c>
      <c r="EP186">
        <v>6.5003035777675897E-2</v>
      </c>
      <c r="EQ186">
        <v>0.12120646923602101</v>
      </c>
      <c r="ER186">
        <v>0.16968580149302301</v>
      </c>
      <c r="ES186">
        <v>0.211445783326525</v>
      </c>
      <c r="ET186">
        <v>0.24740815520658699</v>
      </c>
      <c r="EU186">
        <v>0.278404534078591</v>
      </c>
      <c r="EV186">
        <v>0.30525726469590803</v>
      </c>
      <c r="EW186">
        <v>0.32946628619891599</v>
      </c>
      <c r="EX186">
        <v>0.351115602437713</v>
      </c>
      <c r="EY186" s="5">
        <v>0.370781385879692</v>
      </c>
    </row>
    <row r="187" spans="1:155" x14ac:dyDescent="0.25">
      <c r="A187" s="13">
        <v>8400</v>
      </c>
      <c r="B187">
        <v>0</v>
      </c>
      <c r="C187">
        <v>4.4932658725591899E-2</v>
      </c>
      <c r="D187">
        <v>8.5068493906722303E-2</v>
      </c>
      <c r="E187">
        <v>0.121112531341035</v>
      </c>
      <c r="F187">
        <v>0.15370742922538599</v>
      </c>
      <c r="G187">
        <v>0.18342118383588499</v>
      </c>
      <c r="H187">
        <v>0.21074285752109601</v>
      </c>
      <c r="I187">
        <v>0.23608493900063199</v>
      </c>
      <c r="J187">
        <v>0.26047694866281002</v>
      </c>
      <c r="K187">
        <v>0.28403734710052497</v>
      </c>
      <c r="L187" s="5">
        <v>0.30684611560289898</v>
      </c>
      <c r="N187" s="13">
        <v>8400</v>
      </c>
      <c r="O187">
        <v>0</v>
      </c>
      <c r="P187">
        <v>4.9585126689052003E-2</v>
      </c>
      <c r="Q187">
        <v>9.2626082048407402E-2</v>
      </c>
      <c r="R187">
        <v>0.13003004912063201</v>
      </c>
      <c r="S187">
        <v>0.162635422769209</v>
      </c>
      <c r="T187">
        <v>0.19120285697851699</v>
      </c>
      <c r="U187">
        <v>0.21641057210887099</v>
      </c>
      <c r="V187">
        <v>0.238853892366089</v>
      </c>
      <c r="W187">
        <v>0.25980966863275601</v>
      </c>
      <c r="X187">
        <v>0.27956430941858101</v>
      </c>
      <c r="Y187" s="5">
        <v>0.29837199983363299</v>
      </c>
      <c r="AA187" s="13">
        <v>8400</v>
      </c>
      <c r="AB187">
        <v>0</v>
      </c>
      <c r="AC187">
        <v>5.3148519461845602E-2</v>
      </c>
      <c r="AD187">
        <v>9.9149041225232604E-2</v>
      </c>
      <c r="AE187">
        <v>0.13897039797617999</v>
      </c>
      <c r="AF187">
        <v>0.173509137254826</v>
      </c>
      <c r="AG187">
        <v>0.203580091949015</v>
      </c>
      <c r="AH187">
        <v>0.22991131037458501</v>
      </c>
      <c r="AI187">
        <v>0.25314337279579202</v>
      </c>
      <c r="AJ187">
        <v>0.27463430108953302</v>
      </c>
      <c r="AK187">
        <v>0.29470936958113297</v>
      </c>
      <c r="AL187" s="5">
        <v>0.31364954955239599</v>
      </c>
      <c r="AN187" s="13">
        <v>8400</v>
      </c>
      <c r="AO187">
        <v>0</v>
      </c>
      <c r="AP187">
        <v>5.7678837168641597E-2</v>
      </c>
      <c r="AQ187">
        <v>0.10749396412873399</v>
      </c>
      <c r="AR187">
        <v>0.150487640066294</v>
      </c>
      <c r="AS187">
        <v>0.187625675795483</v>
      </c>
      <c r="AT187">
        <v>0.21978724853152101</v>
      </c>
      <c r="AU187">
        <v>0.247759266825652</v>
      </c>
      <c r="AV187">
        <v>0.27223536732582698</v>
      </c>
      <c r="AW187">
        <v>0.29467925110796001</v>
      </c>
      <c r="AX187">
        <v>0.31545258435089302</v>
      </c>
      <c r="AY187" s="5">
        <v>0.334867673448696</v>
      </c>
      <c r="BA187" s="13">
        <v>8400</v>
      </c>
      <c r="BB187">
        <v>0</v>
      </c>
      <c r="BC187">
        <v>6.24715036881189E-2</v>
      </c>
      <c r="BD187">
        <v>0.116363829454951</v>
      </c>
      <c r="BE187">
        <v>0.162791043465075</v>
      </c>
      <c r="BF187">
        <v>0.20278706656244799</v>
      </c>
      <c r="BG187">
        <v>0.23729457979607099</v>
      </c>
      <c r="BH187">
        <v>0.26715869759815097</v>
      </c>
      <c r="BI187">
        <v>0.29312554120592998</v>
      </c>
      <c r="BJ187">
        <v>0.31676080707682303</v>
      </c>
      <c r="BK187">
        <v>0.338460345418022</v>
      </c>
      <c r="BL187" s="5">
        <v>0.35856892613527602</v>
      </c>
      <c r="BN187" s="13">
        <v>8400</v>
      </c>
      <c r="BO187">
        <v>0</v>
      </c>
      <c r="BP187">
        <v>6.3823118581945296E-2</v>
      </c>
      <c r="BQ187">
        <v>0.11892970410945999</v>
      </c>
      <c r="BR187">
        <v>0.166423478489408</v>
      </c>
      <c r="BS187">
        <v>0.20733176831359601</v>
      </c>
      <c r="BT187">
        <v>0.24259431343147</v>
      </c>
      <c r="BU187">
        <v>0.27305659825190598</v>
      </c>
      <c r="BV187">
        <v>0.29946789462907197</v>
      </c>
      <c r="BW187">
        <v>0.32356832828326898</v>
      </c>
      <c r="BX187">
        <v>0.34545178143280603</v>
      </c>
      <c r="BY187" s="5">
        <v>0.36561915783573001</v>
      </c>
      <c r="CA187" s="13">
        <v>8400</v>
      </c>
      <c r="CB187">
        <v>0</v>
      </c>
      <c r="CC187">
        <v>6.3853944578609295E-2</v>
      </c>
      <c r="CD187">
        <v>0.119075075883028</v>
      </c>
      <c r="CE187">
        <v>0.166728041859211</v>
      </c>
      <c r="CF187">
        <v>0.20780694997072599</v>
      </c>
      <c r="CG187">
        <v>0.24322420020072399</v>
      </c>
      <c r="CH187">
        <v>0.27380355967999098</v>
      </c>
      <c r="CI187">
        <v>0.300397735553387</v>
      </c>
      <c r="CJ187">
        <v>0.324583139315064</v>
      </c>
      <c r="CK187">
        <v>0.34639378195999398</v>
      </c>
      <c r="CL187" s="5">
        <v>0.36641493693125399</v>
      </c>
      <c r="CN187" s="13">
        <v>8400</v>
      </c>
      <c r="CO187">
        <v>0</v>
      </c>
      <c r="CP187">
        <v>6.4042169553961595E-2</v>
      </c>
      <c r="CQ187">
        <v>0.119514982555521</v>
      </c>
      <c r="CR187">
        <v>0.16745546405196099</v>
      </c>
      <c r="CS187">
        <v>0.20883341030688299</v>
      </c>
      <c r="CT187">
        <v>0.24453999466390799</v>
      </c>
      <c r="CU187">
        <v>0.27538090647498398</v>
      </c>
      <c r="CV187">
        <v>0.30239063112953002</v>
      </c>
      <c r="CW187">
        <v>0.32673958890188898</v>
      </c>
      <c r="CX187">
        <v>0.34862955645326499</v>
      </c>
      <c r="CY187" s="5">
        <v>0.36863533440264501</v>
      </c>
      <c r="DA187" s="13">
        <v>8400</v>
      </c>
      <c r="DB187">
        <v>0</v>
      </c>
      <c r="DC187">
        <v>6.3953285064853094E-2</v>
      </c>
      <c r="DD187">
        <v>0.11936741625448299</v>
      </c>
      <c r="DE187">
        <v>0.16727151155921999</v>
      </c>
      <c r="DF187">
        <v>0.208628706378572</v>
      </c>
      <c r="DG187">
        <v>0.244324698824643</v>
      </c>
      <c r="DH187">
        <v>0.275160771581414</v>
      </c>
      <c r="DI187">
        <v>0.302143962846811</v>
      </c>
      <c r="DJ187">
        <v>0.32640158864158803</v>
      </c>
      <c r="DK187">
        <v>0.34816026441243397</v>
      </c>
      <c r="DL187" s="5">
        <v>0.36798634020304999</v>
      </c>
      <c r="DN187" s="13">
        <v>8400</v>
      </c>
      <c r="DO187">
        <v>0</v>
      </c>
      <c r="DP187">
        <v>6.38767158929337E-2</v>
      </c>
      <c r="DQ187">
        <v>0.11924018016408</v>
      </c>
      <c r="DR187">
        <v>0.167112727196189</v>
      </c>
      <c r="DS187">
        <v>0.20845178129081099</v>
      </c>
      <c r="DT187">
        <v>0.24413834679878499</v>
      </c>
      <c r="DU187">
        <v>0.27496992744057203</v>
      </c>
      <c r="DV187">
        <v>0.30192997880461098</v>
      </c>
      <c r="DW187">
        <v>0.326108722511812</v>
      </c>
      <c r="DX187">
        <v>0.34775402934752098</v>
      </c>
      <c r="DY187" s="5">
        <v>0.36742487493819198</v>
      </c>
      <c r="EA187" s="13">
        <v>8400</v>
      </c>
      <c r="EB187">
        <v>0</v>
      </c>
      <c r="EC187">
        <v>6.3810069272418404E-2</v>
      </c>
      <c r="ED187">
        <v>0.119129346006125</v>
      </c>
      <c r="EE187">
        <v>0.16697428069721101</v>
      </c>
      <c r="EF187">
        <v>0.208297346524703</v>
      </c>
      <c r="EG187">
        <v>0.24397547922384</v>
      </c>
      <c r="EH187">
        <v>0.274802905894168</v>
      </c>
      <c r="EI187">
        <v>0.30174260140735998</v>
      </c>
      <c r="EJ187">
        <v>0.32585252773439699</v>
      </c>
      <c r="EK187">
        <v>0.34739895004825</v>
      </c>
      <c r="EL187" s="5">
        <v>0.36693435352672799</v>
      </c>
      <c r="EN187" s="13">
        <v>8400</v>
      </c>
      <c r="EO187">
        <v>0</v>
      </c>
      <c r="EP187">
        <v>6.3751534388815895E-2</v>
      </c>
      <c r="EQ187">
        <v>0.119031935792187</v>
      </c>
      <c r="ER187">
        <v>0.16685250255770401</v>
      </c>
      <c r="ES187">
        <v>0.208161374371925</v>
      </c>
      <c r="ET187">
        <v>0.243831926296911</v>
      </c>
      <c r="EU187">
        <v>0.27465551712216901</v>
      </c>
      <c r="EV187">
        <v>0.30157716854389699</v>
      </c>
      <c r="EW187">
        <v>0.32562653016191001</v>
      </c>
      <c r="EX187">
        <v>0.34708594124556202</v>
      </c>
      <c r="EY187" s="5">
        <v>0.36650213124147002</v>
      </c>
    </row>
    <row r="188" spans="1:155" x14ac:dyDescent="0.25">
      <c r="A188" s="13">
        <v>9800</v>
      </c>
      <c r="B188">
        <v>0</v>
      </c>
      <c r="C188">
        <v>4.4354137168595799E-2</v>
      </c>
      <c r="D188">
        <v>8.40857277959072E-2</v>
      </c>
      <c r="E188">
        <v>0.119861631252538</v>
      </c>
      <c r="F188">
        <v>0.15229126148158001</v>
      </c>
      <c r="G188">
        <v>0.181915004589393</v>
      </c>
      <c r="H188">
        <v>0.20919990580761899</v>
      </c>
      <c r="I188">
        <v>0.234541459030361</v>
      </c>
      <c r="J188">
        <v>0.25909618810701301</v>
      </c>
      <c r="K188">
        <v>0.28262715081085099</v>
      </c>
      <c r="L188" s="5">
        <v>0.305386543950949</v>
      </c>
      <c r="N188" s="13">
        <v>9800</v>
      </c>
      <c r="O188">
        <v>0</v>
      </c>
      <c r="P188">
        <v>4.82301258768826E-2</v>
      </c>
      <c r="Q188">
        <v>9.0219136127731706E-2</v>
      </c>
      <c r="R188">
        <v>0.126812888392666</v>
      </c>
      <c r="S188">
        <v>0.158795288372579</v>
      </c>
      <c r="T188">
        <v>0.18688020622236701</v>
      </c>
      <c r="U188">
        <v>0.21170703873573199</v>
      </c>
      <c r="V188">
        <v>0.23384537354002499</v>
      </c>
      <c r="W188">
        <v>0.25462534854459101</v>
      </c>
      <c r="X188">
        <v>0.27399076280432999</v>
      </c>
      <c r="Y188" s="5">
        <v>0.29236397722191099</v>
      </c>
      <c r="AA188" s="13">
        <v>9800</v>
      </c>
      <c r="AB188">
        <v>0</v>
      </c>
      <c r="AC188">
        <v>5.17440274334625E-2</v>
      </c>
      <c r="AD188">
        <v>9.6667348804151093E-2</v>
      </c>
      <c r="AE188">
        <v>0.13567319431462499</v>
      </c>
      <c r="AF188">
        <v>0.16959975152565801</v>
      </c>
      <c r="AG188">
        <v>0.19921158273669101</v>
      </c>
      <c r="AH188">
        <v>0.22519479772893</v>
      </c>
      <c r="AI188">
        <v>0.24815899987679901</v>
      </c>
      <c r="AJ188">
        <v>0.269519800985835</v>
      </c>
      <c r="AK188">
        <v>0.289233274819164</v>
      </c>
      <c r="AL188" s="5">
        <v>0.307758791750394</v>
      </c>
      <c r="AN188" s="13">
        <v>9800</v>
      </c>
      <c r="AO188">
        <v>0</v>
      </c>
      <c r="AP188">
        <v>5.6214933722606303E-2</v>
      </c>
      <c r="AQ188">
        <v>0.104920933970826</v>
      </c>
      <c r="AR188">
        <v>0.14709010774261899</v>
      </c>
      <c r="AS188">
        <v>0.18362579880546501</v>
      </c>
      <c r="AT188">
        <v>0.21535324188653701</v>
      </c>
      <c r="AU188">
        <v>0.243014163484155</v>
      </c>
      <c r="AV188">
        <v>0.26726811841509301</v>
      </c>
      <c r="AW188">
        <v>0.28963526570803699</v>
      </c>
      <c r="AX188">
        <v>0.31008185862130899</v>
      </c>
      <c r="AY188" s="5">
        <v>0.32910991162273601</v>
      </c>
      <c r="BA188" s="13">
        <v>9800</v>
      </c>
      <c r="BB188">
        <v>0</v>
      </c>
      <c r="BC188">
        <v>6.0948015558357903E-2</v>
      </c>
      <c r="BD188">
        <v>0.113696924409665</v>
      </c>
      <c r="BE188">
        <v>0.15928677343783701</v>
      </c>
      <c r="BF188">
        <v>0.19868550781609201</v>
      </c>
      <c r="BG188">
        <v>0.23277872130667299</v>
      </c>
      <c r="BH188">
        <v>0.26236356920416598</v>
      </c>
      <c r="BI188">
        <v>0.28815037273772198</v>
      </c>
      <c r="BJ188">
        <v>0.31175698358665299</v>
      </c>
      <c r="BK188">
        <v>0.33316299301629998</v>
      </c>
      <c r="BL188" s="5">
        <v>0.35291219992047101</v>
      </c>
      <c r="BN188" s="13">
        <v>9800</v>
      </c>
      <c r="BO188">
        <v>0</v>
      </c>
      <c r="BP188">
        <v>6.2347596469785403E-2</v>
      </c>
      <c r="BQ188">
        <v>0.116352156155238</v>
      </c>
      <c r="BR188">
        <v>0.16304586730446799</v>
      </c>
      <c r="BS188">
        <v>0.20339212353293101</v>
      </c>
      <c r="BT188">
        <v>0.23827512158338601</v>
      </c>
      <c r="BU188">
        <v>0.26849343679367299</v>
      </c>
      <c r="BV188">
        <v>0.29488759148122901</v>
      </c>
      <c r="BW188">
        <v>0.31884445206131201</v>
      </c>
      <c r="BX188">
        <v>0.34046267226688198</v>
      </c>
      <c r="BY188" s="5">
        <v>0.36029591968387698</v>
      </c>
      <c r="CA188" s="13">
        <v>9800</v>
      </c>
      <c r="CB188">
        <v>0</v>
      </c>
      <c r="CC188">
        <v>6.2467988189890397E-2</v>
      </c>
      <c r="CD188">
        <v>0.11665794424645499</v>
      </c>
      <c r="CE188">
        <v>0.163567549771649</v>
      </c>
      <c r="CF188">
        <v>0.204130912180288</v>
      </c>
      <c r="CG188">
        <v>0.23920815173158</v>
      </c>
      <c r="CH188">
        <v>0.26957873199162402</v>
      </c>
      <c r="CI188">
        <v>0.29624110280985</v>
      </c>
      <c r="CJ188">
        <v>0.32023634143393398</v>
      </c>
      <c r="CK188">
        <v>0.34181606379203799</v>
      </c>
      <c r="CL188" s="5">
        <v>0.36152829950661902</v>
      </c>
      <c r="CN188" s="13">
        <v>9800</v>
      </c>
      <c r="CO188">
        <v>0</v>
      </c>
      <c r="CP188">
        <v>6.2757933363872004E-2</v>
      </c>
      <c r="CQ188">
        <v>0.11728207736971</v>
      </c>
      <c r="CR188">
        <v>0.16454493325853101</v>
      </c>
      <c r="CS188">
        <v>0.20545897816656</v>
      </c>
      <c r="CT188">
        <v>0.24086600334974401</v>
      </c>
      <c r="CU188">
        <v>0.27153030171694897</v>
      </c>
      <c r="CV188">
        <v>0.29860145715299202</v>
      </c>
      <c r="CW188">
        <v>0.32276879722158403</v>
      </c>
      <c r="CX188">
        <v>0.34443865001618001</v>
      </c>
      <c r="CY188" s="5">
        <v>0.36415425950614899</v>
      </c>
      <c r="DA188" s="13">
        <v>9800</v>
      </c>
      <c r="DB188">
        <v>0</v>
      </c>
      <c r="DC188">
        <v>6.26739090631553E-2</v>
      </c>
      <c r="DD188">
        <v>0.117140295252688</v>
      </c>
      <c r="DE188">
        <v>0.16436499494995899</v>
      </c>
      <c r="DF188">
        <v>0.20525482711939999</v>
      </c>
      <c r="DG188">
        <v>0.240646874256152</v>
      </c>
      <c r="DH188">
        <v>0.27130158068410798</v>
      </c>
      <c r="DI188">
        <v>0.29832980921601598</v>
      </c>
      <c r="DJ188">
        <v>0.32241227292361302</v>
      </c>
      <c r="DK188">
        <v>0.34396312442727101</v>
      </c>
      <c r="DL188" s="5">
        <v>0.36351812975071701</v>
      </c>
      <c r="DN188" s="13">
        <v>9800</v>
      </c>
      <c r="DO188">
        <v>0</v>
      </c>
      <c r="DP188">
        <v>6.2601683779253403E-2</v>
      </c>
      <c r="DQ188">
        <v>0.117018336681457</v>
      </c>
      <c r="DR188">
        <v>0.16421008445167301</v>
      </c>
      <c r="DS188">
        <v>0.20507890053743999</v>
      </c>
      <c r="DT188">
        <v>0.24045783550202601</v>
      </c>
      <c r="DU188">
        <v>0.27110403720383103</v>
      </c>
      <c r="DV188">
        <v>0.29809515258187602</v>
      </c>
      <c r="DW188">
        <v>0.32210445550393402</v>
      </c>
      <c r="DX188">
        <v>0.343552746282619</v>
      </c>
      <c r="DY188" s="5">
        <v>0.36296928780367699</v>
      </c>
      <c r="EA188" s="13">
        <v>9800</v>
      </c>
      <c r="EB188">
        <v>0</v>
      </c>
      <c r="EC188">
        <v>6.2538935852033295E-2</v>
      </c>
      <c r="ED188">
        <v>0.116912317259876</v>
      </c>
      <c r="EE188">
        <v>0.164075322192754</v>
      </c>
      <c r="EF188">
        <v>0.204925727765501</v>
      </c>
      <c r="EG188">
        <v>0.24029309317081701</v>
      </c>
      <c r="EH188">
        <v>0.27093171093709001</v>
      </c>
      <c r="EI188">
        <v>0.297890421058157</v>
      </c>
      <c r="EJ188">
        <v>0.32183600850106803</v>
      </c>
      <c r="EK188">
        <v>0.34319499039847201</v>
      </c>
      <c r="EL188" s="5">
        <v>0.362490923052254</v>
      </c>
      <c r="EN188" s="13">
        <v>9800</v>
      </c>
      <c r="EO188">
        <v>0</v>
      </c>
      <c r="EP188">
        <v>6.24839151000042E-2</v>
      </c>
      <c r="EQ188">
        <v>0.11681930489737199</v>
      </c>
      <c r="ER188">
        <v>0.16395701907277199</v>
      </c>
      <c r="ES188">
        <v>0.20479116523749499</v>
      </c>
      <c r="ET188">
        <v>0.24014824981255301</v>
      </c>
      <c r="EU188">
        <v>0.270780068051161</v>
      </c>
      <c r="EV188">
        <v>0.297710238641614</v>
      </c>
      <c r="EW188">
        <v>0.32159983690717298</v>
      </c>
      <c r="EX188">
        <v>0.342880348004383</v>
      </c>
      <c r="EY188" s="5">
        <v>0.36207028075214498</v>
      </c>
    </row>
    <row r="189" spans="1:155" x14ac:dyDescent="0.25">
      <c r="A189" s="13">
        <v>11200</v>
      </c>
      <c r="B189">
        <v>0</v>
      </c>
      <c r="C189">
        <v>4.3765325745169101E-2</v>
      </c>
      <c r="D189">
        <v>8.3080528472341403E-2</v>
      </c>
      <c r="E189">
        <v>0.118575360175053</v>
      </c>
      <c r="F189">
        <v>0.15082679282178399</v>
      </c>
      <c r="G189">
        <v>0.180348139121986</v>
      </c>
      <c r="H189">
        <v>0.20758473617357601</v>
      </c>
      <c r="I189">
        <v>0.23307903161350699</v>
      </c>
      <c r="J189">
        <v>0.25760815999654502</v>
      </c>
      <c r="K189">
        <v>0.281102711437761</v>
      </c>
      <c r="L189" s="5">
        <v>0.30380773623444102</v>
      </c>
      <c r="N189" s="13">
        <v>11200</v>
      </c>
      <c r="O189">
        <v>0</v>
      </c>
      <c r="P189">
        <v>4.6867325420232898E-2</v>
      </c>
      <c r="Q189">
        <v>8.7788655736838403E-2</v>
      </c>
      <c r="R189">
        <v>0.123551268188883</v>
      </c>
      <c r="S189">
        <v>0.15488681646545799</v>
      </c>
      <c r="T189">
        <v>0.18246403794013799</v>
      </c>
      <c r="U189">
        <v>0.20688457435310201</v>
      </c>
      <c r="V189">
        <v>0.22884169450040601</v>
      </c>
      <c r="W189">
        <v>0.24923816667877299</v>
      </c>
      <c r="X189">
        <v>0.26819995709114203</v>
      </c>
      <c r="Y189" s="5">
        <v>0.28612889240827499</v>
      </c>
      <c r="AA189" s="13">
        <v>11200</v>
      </c>
      <c r="AB189">
        <v>0</v>
      </c>
      <c r="AC189">
        <v>5.0337537039497497E-2</v>
      </c>
      <c r="AD189">
        <v>9.4172361629287299E-2</v>
      </c>
      <c r="AE189">
        <v>0.132345244020729</v>
      </c>
      <c r="AF189">
        <v>0.165638595420286</v>
      </c>
      <c r="AG189">
        <v>0.19476865781793501</v>
      </c>
      <c r="AH189">
        <v>0.220380924024627</v>
      </c>
      <c r="AI189">
        <v>0.24321270771907499</v>
      </c>
      <c r="AJ189">
        <v>0.26422669188446402</v>
      </c>
      <c r="AK189">
        <v>0.28357031641144098</v>
      </c>
      <c r="AL189" s="5">
        <v>0.30167928010475498</v>
      </c>
      <c r="AN189" s="13">
        <v>11200</v>
      </c>
      <c r="AO189">
        <v>0</v>
      </c>
      <c r="AP189">
        <v>5.4753005502467401E-2</v>
      </c>
      <c r="AQ189">
        <v>0.102341248530201</v>
      </c>
      <c r="AR189">
        <v>0.14367020941188899</v>
      </c>
      <c r="AS189">
        <v>0.17958367837627001</v>
      </c>
      <c r="AT189">
        <v>0.21085518165014899</v>
      </c>
      <c r="AU189">
        <v>0.238182826840769</v>
      </c>
      <c r="AV189">
        <v>0.26236058668765899</v>
      </c>
      <c r="AW189">
        <v>0.284422529788948</v>
      </c>
      <c r="AX189">
        <v>0.30453915156490102</v>
      </c>
      <c r="AY189" s="5">
        <v>0.32318542459216498</v>
      </c>
      <c r="BA189" s="13">
        <v>11200</v>
      </c>
      <c r="BB189">
        <v>0</v>
      </c>
      <c r="BC189">
        <v>5.9428735961914697E-2</v>
      </c>
      <c r="BD189">
        <v>0.111026832898502</v>
      </c>
      <c r="BE189">
        <v>0.15576413139213399</v>
      </c>
      <c r="BF189">
        <v>0.19454575831093401</v>
      </c>
      <c r="BG189">
        <v>0.22820266308963399</v>
      </c>
      <c r="BH189">
        <v>0.257485784428647</v>
      </c>
      <c r="BI189">
        <v>0.28324598322106398</v>
      </c>
      <c r="BJ189">
        <v>0.30658479975889102</v>
      </c>
      <c r="BK189">
        <v>0.327697895510844</v>
      </c>
      <c r="BL189" s="5">
        <v>0.34709893681190601</v>
      </c>
      <c r="BN189" s="13">
        <v>11200</v>
      </c>
      <c r="BO189">
        <v>0</v>
      </c>
      <c r="BP189">
        <v>6.0875038429837498E-2</v>
      </c>
      <c r="BQ189">
        <v>0.11376944190277199</v>
      </c>
      <c r="BR189">
        <v>0.15964755590576599</v>
      </c>
      <c r="BS189">
        <v>0.19941190064128</v>
      </c>
      <c r="BT189">
        <v>0.23389351198139999</v>
      </c>
      <c r="BU189">
        <v>0.26384577714225399</v>
      </c>
      <c r="BV189">
        <v>0.29023179956631601</v>
      </c>
      <c r="BW189">
        <v>0.31395336405810298</v>
      </c>
      <c r="BX189">
        <v>0.33531058246258899</v>
      </c>
      <c r="BY189" s="5">
        <v>0.35482595379326098</v>
      </c>
      <c r="CA189" s="13">
        <v>11200</v>
      </c>
      <c r="CB189">
        <v>0</v>
      </c>
      <c r="CC189">
        <v>6.1080380867979497E-2</v>
      </c>
      <c r="CD189">
        <v>0.114227843434149</v>
      </c>
      <c r="CE189">
        <v>0.160376547585943</v>
      </c>
      <c r="CF189">
        <v>0.20040343938274799</v>
      </c>
      <c r="CG189">
        <v>0.235118552905454</v>
      </c>
      <c r="CH189">
        <v>0.26526234363061502</v>
      </c>
      <c r="CI189">
        <v>0.29192915950691001</v>
      </c>
      <c r="CJ189">
        <v>0.31572074999289101</v>
      </c>
      <c r="CK189">
        <v>0.33706920551948499</v>
      </c>
      <c r="CL189" s="5">
        <v>0.35649299691939501</v>
      </c>
      <c r="CN189" s="13">
        <v>11200</v>
      </c>
      <c r="CO189">
        <v>0</v>
      </c>
      <c r="CP189">
        <v>6.1459031662036798E-2</v>
      </c>
      <c r="CQ189">
        <v>0.115012680585643</v>
      </c>
      <c r="CR189">
        <v>0.161572706799814</v>
      </c>
      <c r="CS189">
        <v>0.20199708819784101</v>
      </c>
      <c r="CT189">
        <v>0.23708009395554</v>
      </c>
      <c r="CU189">
        <v>0.26754567746385999</v>
      </c>
      <c r="CV189">
        <v>0.29461009743585898</v>
      </c>
      <c r="CW189">
        <v>0.318595031654404</v>
      </c>
      <c r="CX189">
        <v>0.34005653321696</v>
      </c>
      <c r="CY189" s="5">
        <v>0.35950768186431797</v>
      </c>
      <c r="DA189" s="13">
        <v>11200</v>
      </c>
      <c r="DB189">
        <v>0</v>
      </c>
      <c r="DC189">
        <v>6.1380733478032398E-2</v>
      </c>
      <c r="DD189">
        <v>0.11487874421234</v>
      </c>
      <c r="DE189">
        <v>0.16140018309533899</v>
      </c>
      <c r="DF189">
        <v>0.201798240209522</v>
      </c>
      <c r="DG189">
        <v>0.23686316316835099</v>
      </c>
      <c r="DH189">
        <v>0.26731557747184898</v>
      </c>
      <c r="DI189">
        <v>0.29432530514045102</v>
      </c>
      <c r="DJ189">
        <v>0.31823187960886501</v>
      </c>
      <c r="DK189">
        <v>0.339586079991886</v>
      </c>
      <c r="DL189" s="5">
        <v>0.35889443829583401</v>
      </c>
      <c r="DN189" s="13">
        <v>11200</v>
      </c>
      <c r="DO189">
        <v>0</v>
      </c>
      <c r="DP189">
        <v>6.1313560564872902E-2</v>
      </c>
      <c r="DQ189">
        <v>0.114763774935265</v>
      </c>
      <c r="DR189">
        <v>0.16125199369642601</v>
      </c>
      <c r="DS189">
        <v>0.201627311412929</v>
      </c>
      <c r="DT189">
        <v>0.236676535982661</v>
      </c>
      <c r="DU189">
        <v>0.26711744559505302</v>
      </c>
      <c r="DV189">
        <v>0.294080088326161</v>
      </c>
      <c r="DW189">
        <v>0.31791924833622798</v>
      </c>
      <c r="DX189">
        <v>0.33918114112765102</v>
      </c>
      <c r="DY189" s="5">
        <v>0.35836662239040001</v>
      </c>
      <c r="EA189" s="13">
        <v>11200</v>
      </c>
      <c r="EB189">
        <v>0</v>
      </c>
      <c r="EC189">
        <v>6.12552994193395E-2</v>
      </c>
      <c r="ED189">
        <v>0.11466401110685499</v>
      </c>
      <c r="EE189">
        <v>0.16112333090068301</v>
      </c>
      <c r="EF189">
        <v>0.201478810022132</v>
      </c>
      <c r="EG189">
        <v>0.236514280654399</v>
      </c>
      <c r="EH189">
        <v>0.26694505707174998</v>
      </c>
      <c r="EI189">
        <v>0.29386673807938901</v>
      </c>
      <c r="EJ189">
        <v>0.31764728466491399</v>
      </c>
      <c r="EK189">
        <v>0.33882892487835697</v>
      </c>
      <c r="EL189" s="5">
        <v>0.35790754684481302</v>
      </c>
      <c r="EN189" s="13">
        <v>11200</v>
      </c>
      <c r="EO189">
        <v>0</v>
      </c>
      <c r="EP189">
        <v>6.1204287135490899E-2</v>
      </c>
      <c r="EQ189">
        <v>0.11457662389671799</v>
      </c>
      <c r="ER189">
        <v>0.16101057485721701</v>
      </c>
      <c r="ES189">
        <v>0.20134859539357999</v>
      </c>
      <c r="ET189">
        <v>0.236371917960158</v>
      </c>
      <c r="EU189">
        <v>0.266793703695625</v>
      </c>
      <c r="EV189">
        <v>0.29367942457285301</v>
      </c>
      <c r="EW189">
        <v>0.31740854043706301</v>
      </c>
      <c r="EX189">
        <v>0.338519765580575</v>
      </c>
      <c r="EY189" s="5">
        <v>0.35750460465961897</v>
      </c>
    </row>
    <row r="190" spans="1:155" x14ac:dyDescent="0.25">
      <c r="A190" s="13">
        <v>12600</v>
      </c>
      <c r="B190">
        <v>0</v>
      </c>
      <c r="C190">
        <v>4.3165348383062699E-2</v>
      </c>
      <c r="D190">
        <v>8.20512030796689E-2</v>
      </c>
      <c r="E190">
        <v>0.117251252777644</v>
      </c>
      <c r="F190">
        <v>0.14931082212076299</v>
      </c>
      <c r="G190">
        <v>0.17871668518711101</v>
      </c>
      <c r="H190">
        <v>0.20589278067439201</v>
      </c>
      <c r="I190">
        <v>0.231514992074738</v>
      </c>
      <c r="J190">
        <v>0.256007143512613</v>
      </c>
      <c r="K190">
        <v>0.27945775525203398</v>
      </c>
      <c r="L190" s="5">
        <v>0.30210289651393502</v>
      </c>
      <c r="N190" s="13">
        <v>12600</v>
      </c>
      <c r="O190">
        <v>0</v>
      </c>
      <c r="P190">
        <v>4.5500185895014901E-2</v>
      </c>
      <c r="Q190">
        <v>8.5341383717771904E-2</v>
      </c>
      <c r="R190">
        <v>0.120254992647697</v>
      </c>
      <c r="S190">
        <v>0.150922632031179</v>
      </c>
      <c r="T190">
        <v>0.17796956574744399</v>
      </c>
      <c r="U190">
        <v>0.20196078031582901</v>
      </c>
      <c r="V190">
        <v>0.22367736748585401</v>
      </c>
      <c r="W190">
        <v>0.24367370866424301</v>
      </c>
      <c r="X190">
        <v>0.26221973023966999</v>
      </c>
      <c r="Y190" s="5">
        <v>0.27969679285719201</v>
      </c>
      <c r="AA190" s="13">
        <v>12600</v>
      </c>
      <c r="AB190">
        <v>0</v>
      </c>
      <c r="AC190">
        <v>4.89320419863171E-2</v>
      </c>
      <c r="AD190">
        <v>9.1670047419566802E-2</v>
      </c>
      <c r="AE190">
        <v>0.128995389771593</v>
      </c>
      <c r="AF190">
        <v>0.16163723623550799</v>
      </c>
      <c r="AG190">
        <v>0.190265441694601</v>
      </c>
      <c r="AH190">
        <v>0.215486217378385</v>
      </c>
      <c r="AI190">
        <v>0.238125422936633</v>
      </c>
      <c r="AJ190">
        <v>0.25878059903041101</v>
      </c>
      <c r="AK190">
        <v>0.27774831668142602</v>
      </c>
      <c r="AL190" s="5">
        <v>0.29544095726696901</v>
      </c>
      <c r="AN190" s="13">
        <v>12600</v>
      </c>
      <c r="AO190">
        <v>0</v>
      </c>
      <c r="AP190">
        <v>5.3295404832606003E-2</v>
      </c>
      <c r="AQ190">
        <v>9.9759778062679896E-2</v>
      </c>
      <c r="AR190">
        <v>0.14023537347377801</v>
      </c>
      <c r="AS190">
        <v>0.17550924998385101</v>
      </c>
      <c r="AT190">
        <v>0.20630540890197799</v>
      </c>
      <c r="AU190">
        <v>0.23327988998427401</v>
      </c>
      <c r="AV190">
        <v>0.25731791325861297</v>
      </c>
      <c r="AW190">
        <v>0.27906569484535199</v>
      </c>
      <c r="AX190">
        <v>0.29885094696574799</v>
      </c>
      <c r="AY190" s="5">
        <v>0.31712231602670399</v>
      </c>
      <c r="BA190" s="13">
        <v>12600</v>
      </c>
      <c r="BB190">
        <v>0</v>
      </c>
      <c r="BC190">
        <v>5.7915367603568101E-2</v>
      </c>
      <c r="BD190">
        <v>0.10835731258574099</v>
      </c>
      <c r="BE190">
        <v>0.152229110582838</v>
      </c>
      <c r="BF190">
        <v>0.19037609629490301</v>
      </c>
      <c r="BG190">
        <v>0.22357693340347701</v>
      </c>
      <c r="BH190">
        <v>0.25253804651882</v>
      </c>
      <c r="BI190">
        <v>0.27820393067444499</v>
      </c>
      <c r="BJ190">
        <v>0.30126783226548298</v>
      </c>
      <c r="BK190">
        <v>0.322089970738834</v>
      </c>
      <c r="BL190" s="5">
        <v>0.34115497239836201</v>
      </c>
      <c r="BN190" s="13">
        <v>12600</v>
      </c>
      <c r="BO190">
        <v>0</v>
      </c>
      <c r="BP190">
        <v>5.9406629715770098E-2</v>
      </c>
      <c r="BQ190">
        <v>0.11118441967114499</v>
      </c>
      <c r="BR190">
        <v>0.15623336025719201</v>
      </c>
      <c r="BS190">
        <v>0.19539799838133901</v>
      </c>
      <c r="BT190">
        <v>0.229458481287975</v>
      </c>
      <c r="BU190">
        <v>0.25912466633015102</v>
      </c>
      <c r="BV190">
        <v>0.285435994887831</v>
      </c>
      <c r="BW190">
        <v>0.30891728313796102</v>
      </c>
      <c r="BX190">
        <v>0.33001858558499803</v>
      </c>
      <c r="BY190" s="5">
        <v>0.349232575783187</v>
      </c>
      <c r="CA190" s="13">
        <v>12600</v>
      </c>
      <c r="CB190">
        <v>0</v>
      </c>
      <c r="CC190">
        <v>5.9692226011546203E-2</v>
      </c>
      <c r="CD190">
        <v>0.111787498596629</v>
      </c>
      <c r="CE190">
        <v>0.157160384702977</v>
      </c>
      <c r="CF190">
        <v>0.19663421123152</v>
      </c>
      <c r="CG190">
        <v>0.230971218947813</v>
      </c>
      <c r="CH190">
        <v>0.26088177824657399</v>
      </c>
      <c r="CI190">
        <v>0.28746729692943002</v>
      </c>
      <c r="CJ190">
        <v>0.31105045095697598</v>
      </c>
      <c r="CK190">
        <v>0.332175213158594</v>
      </c>
      <c r="CL190" s="5">
        <v>0.35133046537998802</v>
      </c>
      <c r="CN190" s="13">
        <v>12600</v>
      </c>
      <c r="CO190">
        <v>0</v>
      </c>
      <c r="CP190">
        <v>6.0149009275701597E-2</v>
      </c>
      <c r="CQ190">
        <v>0.11271398786647201</v>
      </c>
      <c r="CR190">
        <v>0.15854922729304799</v>
      </c>
      <c r="CS190">
        <v>0.19846077049066599</v>
      </c>
      <c r="CT190">
        <v>0.233197193690416</v>
      </c>
      <c r="CU190">
        <v>0.26356470657895698</v>
      </c>
      <c r="CV190">
        <v>0.290441892250001</v>
      </c>
      <c r="CW190">
        <v>0.31424342865384403</v>
      </c>
      <c r="CX190">
        <v>0.33550721156302998</v>
      </c>
      <c r="CY190" s="5">
        <v>0.35471756057593401</v>
      </c>
      <c r="DA190" s="13">
        <v>12600</v>
      </c>
      <c r="DB190">
        <v>0</v>
      </c>
      <c r="DC190">
        <v>6.0076936331809397E-2</v>
      </c>
      <c r="DD190">
        <v>0.112589242157627</v>
      </c>
      <c r="DE190">
        <v>0.15838650222172501</v>
      </c>
      <c r="DF190">
        <v>0.19827072505823801</v>
      </c>
      <c r="DG190">
        <v>0.23298707292736501</v>
      </c>
      <c r="DH190">
        <v>0.26332941151371198</v>
      </c>
      <c r="DI190">
        <v>0.29015367785428098</v>
      </c>
      <c r="DJ190">
        <v>0.31388339485816102</v>
      </c>
      <c r="DK190">
        <v>0.33505098736739602</v>
      </c>
      <c r="DL190" s="5">
        <v>0.35413510099645901</v>
      </c>
      <c r="DN190" s="13">
        <v>12600</v>
      </c>
      <c r="DO190">
        <v>0</v>
      </c>
      <c r="DP190">
        <v>6.0015211316925401E-2</v>
      </c>
      <c r="DQ190">
        <v>0.112482360008421</v>
      </c>
      <c r="DR190">
        <v>0.158247007289189</v>
      </c>
      <c r="DS190">
        <v>0.198107714309742</v>
      </c>
      <c r="DT190">
        <v>0.23280672631128099</v>
      </c>
      <c r="DU190">
        <v>0.26312735540251198</v>
      </c>
      <c r="DV190">
        <v>0.28990616131734998</v>
      </c>
      <c r="DW190">
        <v>0.31357420290557197</v>
      </c>
      <c r="DX190">
        <v>0.33465919055399701</v>
      </c>
      <c r="DY190" s="5">
        <v>0.35363486506087499</v>
      </c>
      <c r="EA190" s="13">
        <v>12600</v>
      </c>
      <c r="EB190">
        <v>0</v>
      </c>
      <c r="EC190">
        <v>5.9961755167215698E-2</v>
      </c>
      <c r="ED190">
        <v>0.112389761280089</v>
      </c>
      <c r="EE190">
        <v>0.15812610050687501</v>
      </c>
      <c r="EF190">
        <v>0.19796635413955099</v>
      </c>
      <c r="EG190">
        <v>0.232650246141515</v>
      </c>
      <c r="EH190">
        <v>0.26295196220568601</v>
      </c>
      <c r="EI190">
        <v>0.28969129336300498</v>
      </c>
      <c r="EJ190">
        <v>0.313305795738337</v>
      </c>
      <c r="EK190">
        <v>0.33431907508525799</v>
      </c>
      <c r="EL190" s="5">
        <v>0.35320059035488699</v>
      </c>
      <c r="EN190" s="13">
        <v>12600</v>
      </c>
      <c r="EO190">
        <v>0</v>
      </c>
      <c r="EP190">
        <v>5.9915010762249102E-2</v>
      </c>
      <c r="EQ190">
        <v>0.112308762483181</v>
      </c>
      <c r="ER190">
        <v>0.158020299210615</v>
      </c>
      <c r="ES190">
        <v>0.197842600795061</v>
      </c>
      <c r="ET190">
        <v>0.232513190203189</v>
      </c>
      <c r="EU190">
        <v>0.26279828266823602</v>
      </c>
      <c r="EV190">
        <v>0.28950301553223401</v>
      </c>
      <c r="EW190">
        <v>0.31307060427500899</v>
      </c>
      <c r="EX190">
        <v>0.33402104876878702</v>
      </c>
      <c r="EY190" s="5">
        <v>0.35282003766709402</v>
      </c>
    </row>
    <row r="191" spans="1:155" ht="15.75" thickBot="1" x14ac:dyDescent="0.3">
      <c r="A191" s="15">
        <v>14000</v>
      </c>
      <c r="B191" s="18">
        <v>0</v>
      </c>
      <c r="C191" s="18">
        <v>4.3058027926622097E-2</v>
      </c>
      <c r="D191" s="18">
        <v>8.1866550565300095E-2</v>
      </c>
      <c r="E191" s="18">
        <v>0.117012987465241</v>
      </c>
      <c r="F191" s="18">
        <v>0.14903714955655101</v>
      </c>
      <c r="G191" s="18">
        <v>0.178421173897687</v>
      </c>
      <c r="H191" s="18">
        <v>0.205585247848104</v>
      </c>
      <c r="I191" s="18">
        <v>0.23122725774861699</v>
      </c>
      <c r="J191" s="18">
        <v>0.25571182965088102</v>
      </c>
      <c r="K191" s="18">
        <v>0.27915384337405802</v>
      </c>
      <c r="L191" s="6">
        <v>0.30178777947380703</v>
      </c>
      <c r="N191" s="15">
        <v>14000</v>
      </c>
      <c r="O191" s="18">
        <v>0</v>
      </c>
      <c r="P191" s="18">
        <v>4.4616085518748502E-2</v>
      </c>
      <c r="Q191" s="18">
        <v>8.3699836534736005E-2</v>
      </c>
      <c r="R191" s="18">
        <v>0.117955510216718</v>
      </c>
      <c r="S191" s="18">
        <v>0.148040547678669</v>
      </c>
      <c r="T191" s="18">
        <v>0.17455929137423001</v>
      </c>
      <c r="U191" s="18">
        <v>0.19805915850675701</v>
      </c>
      <c r="V191" s="18">
        <v>0.219293392606115</v>
      </c>
      <c r="W191" s="18">
        <v>0.23874986369134199</v>
      </c>
      <c r="X191" s="18">
        <v>0.256725607646415</v>
      </c>
      <c r="Y191" s="6">
        <v>0.27359120813238302</v>
      </c>
      <c r="AA191" s="15">
        <v>14000</v>
      </c>
      <c r="AB191" s="18">
        <v>0</v>
      </c>
      <c r="AC191" s="18">
        <v>4.8113663631168098E-2</v>
      </c>
      <c r="AD191" s="18">
        <v>9.0164528399969801E-2</v>
      </c>
      <c r="AE191" s="18">
        <v>0.126905933826992</v>
      </c>
      <c r="AF191" s="18">
        <v>0.15904210636616001</v>
      </c>
      <c r="AG191" s="18">
        <v>0.18722127253228399</v>
      </c>
      <c r="AH191" s="18">
        <v>0.212031370677291</v>
      </c>
      <c r="AI191" s="18">
        <v>0.23426669410696899</v>
      </c>
      <c r="AJ191" s="18">
        <v>0.25445421922660799</v>
      </c>
      <c r="AK191" s="18">
        <v>0.27291863712439601</v>
      </c>
      <c r="AL191" s="6">
        <v>0.29005953040046401</v>
      </c>
      <c r="AN191" s="15">
        <v>14000</v>
      </c>
      <c r="AO191" s="18">
        <v>0</v>
      </c>
      <c r="AP191" s="18">
        <v>5.2537947826640799E-2</v>
      </c>
      <c r="AQ191" s="18">
        <v>9.8381230253082402E-2</v>
      </c>
      <c r="AR191" s="18">
        <v>0.13834344395278</v>
      </c>
      <c r="AS191" s="18">
        <v>0.17318620502193899</v>
      </c>
      <c r="AT191" s="18">
        <v>0.203611443365494</v>
      </c>
      <c r="AU191" s="18">
        <v>0.230256497073516</v>
      </c>
      <c r="AV191" s="18">
        <v>0.25397120135518902</v>
      </c>
      <c r="AW191" s="18">
        <v>0.27532673109226002</v>
      </c>
      <c r="AX191" s="18">
        <v>0.294680675422343</v>
      </c>
      <c r="AY191" s="6">
        <v>0.31246700876151801</v>
      </c>
      <c r="BA191" s="15">
        <v>14000</v>
      </c>
      <c r="BB191" s="18">
        <v>0</v>
      </c>
      <c r="BC191" s="18">
        <v>5.7211224475392203E-2</v>
      </c>
      <c r="BD191" s="18">
        <v>0.107088770448986</v>
      </c>
      <c r="BE191" s="18">
        <v>0.15050719010136299</v>
      </c>
      <c r="BF191" s="18">
        <v>0.18828636960748901</v>
      </c>
      <c r="BG191" s="18">
        <v>0.22118290905978899</v>
      </c>
      <c r="BH191" s="18">
        <v>0.24988452058552199</v>
      </c>
      <c r="BI191" s="18">
        <v>0.27529706049761998</v>
      </c>
      <c r="BJ191" s="18">
        <v>0.298035146275897</v>
      </c>
      <c r="BK191" s="18">
        <v>0.31849065625634998</v>
      </c>
      <c r="BL191" s="6">
        <v>0.33713206915264499</v>
      </c>
      <c r="BN191" s="15">
        <v>14000</v>
      </c>
      <c r="BO191" s="18">
        <v>0</v>
      </c>
      <c r="BP191" s="18">
        <v>5.8816105362646802E-2</v>
      </c>
      <c r="BQ191" s="18">
        <v>0.110129049724597</v>
      </c>
      <c r="BR191" s="18">
        <v>0.15481331569114301</v>
      </c>
      <c r="BS191" s="18">
        <v>0.193690859610509</v>
      </c>
      <c r="BT191" s="18">
        <v>0.22752220749681101</v>
      </c>
      <c r="BU191" s="18">
        <v>0.25700050815358599</v>
      </c>
      <c r="BV191" s="18">
        <v>0.28311171617703601</v>
      </c>
      <c r="BW191" s="18">
        <v>0.30633035962300298</v>
      </c>
      <c r="BX191" s="18">
        <v>0.32712623766457399</v>
      </c>
      <c r="BY191" s="6">
        <v>0.34597568582052002</v>
      </c>
      <c r="CA191" s="15">
        <v>14000</v>
      </c>
      <c r="CB191" s="18">
        <v>0</v>
      </c>
      <c r="CC191" s="18">
        <v>5.92264982749598E-2</v>
      </c>
      <c r="CD191" s="18">
        <v>0.11096301750286799</v>
      </c>
      <c r="CE191" s="18">
        <v>0.15606249988524601</v>
      </c>
      <c r="CF191" s="18">
        <v>0.195328825588552</v>
      </c>
      <c r="CG191" s="18">
        <v>0.229507962865309</v>
      </c>
      <c r="CH191" s="18">
        <v>0.259314446052133</v>
      </c>
      <c r="CI191" s="18">
        <v>0.28572170923051798</v>
      </c>
      <c r="CJ191" s="18">
        <v>0.30909896524613101</v>
      </c>
      <c r="CK191" s="18">
        <v>0.32997382049798002</v>
      </c>
      <c r="CL191" s="6">
        <v>0.34881933200496601</v>
      </c>
      <c r="CN191" s="15">
        <v>14000</v>
      </c>
      <c r="CO191" s="18">
        <v>0</v>
      </c>
      <c r="CP191" s="18">
        <v>5.9788628392664099E-2</v>
      </c>
      <c r="CQ191" s="18">
        <v>0.112083260306909</v>
      </c>
      <c r="CR191" s="18">
        <v>0.157720128306826</v>
      </c>
      <c r="CS191" s="18">
        <v>0.197489302122625</v>
      </c>
      <c r="CT191" s="18">
        <v>0.23212549907989599</v>
      </c>
      <c r="CU191" s="18">
        <v>0.26242279398811602</v>
      </c>
      <c r="CV191" s="18">
        <v>0.28916890690435898</v>
      </c>
      <c r="CW191" s="18">
        <v>0.31281049542517197</v>
      </c>
      <c r="CX191" s="18">
        <v>0.33387034294205298</v>
      </c>
      <c r="CY191" s="6">
        <v>0.35281783668754702</v>
      </c>
      <c r="DA191" s="15">
        <v>14000</v>
      </c>
      <c r="DB191" s="18">
        <v>0</v>
      </c>
      <c r="DC191" s="18">
        <v>5.9726939512866499E-2</v>
      </c>
      <c r="DD191" s="18">
        <v>0.111976198385849</v>
      </c>
      <c r="DE191" s="18">
        <v>0.15758005577589099</v>
      </c>
      <c r="DF191" s="18">
        <v>0.19732519297308199</v>
      </c>
      <c r="DG191" s="18">
        <v>0.231943456918006</v>
      </c>
      <c r="DH191" s="18">
        <v>0.262216952898501</v>
      </c>
      <c r="DI191" s="18">
        <v>0.28891727287979102</v>
      </c>
      <c r="DJ191" s="18">
        <v>0.31249710179917001</v>
      </c>
      <c r="DK191" s="18">
        <v>0.33347454018292499</v>
      </c>
      <c r="DL191" s="6">
        <v>0.352314087271345</v>
      </c>
      <c r="DN191" s="15">
        <v>14000</v>
      </c>
      <c r="DO191" s="18">
        <v>0</v>
      </c>
      <c r="DP191" s="18">
        <v>5.96742104373768E-2</v>
      </c>
      <c r="DQ191" s="18">
        <v>0.111884653092366</v>
      </c>
      <c r="DR191" s="18">
        <v>0.15746023293330599</v>
      </c>
      <c r="DS191" s="18">
        <v>0.19718474020232701</v>
      </c>
      <c r="DT191" s="18">
        <v>0.23178757291904201</v>
      </c>
      <c r="DU191" s="18">
        <v>0.2620406196501</v>
      </c>
      <c r="DV191" s="18">
        <v>0.28870169468514001</v>
      </c>
      <c r="DW191" s="18">
        <v>0.31222860878353598</v>
      </c>
      <c r="DX191" s="18">
        <v>0.33313543863594203</v>
      </c>
      <c r="DY191" s="6">
        <v>0.35188247235757197</v>
      </c>
      <c r="EA191" s="15">
        <v>14000</v>
      </c>
      <c r="EB191" s="18">
        <v>0</v>
      </c>
      <c r="EC191" s="18">
        <v>5.9628621456956798E-2</v>
      </c>
      <c r="ED191" s="18">
        <v>0.11180547942305299</v>
      </c>
      <c r="EE191" s="18">
        <v>0.157356565256661</v>
      </c>
      <c r="EF191" s="18">
        <v>0.19706317347584501</v>
      </c>
      <c r="EG191" s="18">
        <v>0.23165258812550299</v>
      </c>
      <c r="EH191" s="18">
        <v>0.26188787505893701</v>
      </c>
      <c r="EI191" s="18">
        <v>0.28851494235637598</v>
      </c>
      <c r="EJ191" s="18">
        <v>0.31199601311867697</v>
      </c>
      <c r="EK191" s="18">
        <v>0.33284166931347198</v>
      </c>
      <c r="EL191" s="6">
        <v>0.35150853347048899</v>
      </c>
      <c r="EN191" s="15">
        <v>14000</v>
      </c>
      <c r="EO191" s="18">
        <v>0</v>
      </c>
      <c r="EP191" s="18">
        <v>5.9588814355838897E-2</v>
      </c>
      <c r="EQ191" s="18">
        <v>0.111736328439923</v>
      </c>
      <c r="ER191" s="18">
        <v>0.15726599227742599</v>
      </c>
      <c r="ES191" s="18">
        <v>0.19695692406520199</v>
      </c>
      <c r="ET191" s="18">
        <v>0.23153456447446599</v>
      </c>
      <c r="EU191" s="18">
        <v>0.261754283539891</v>
      </c>
      <c r="EV191" s="18">
        <v>0.28835159750985501</v>
      </c>
      <c r="EW191" s="18">
        <v>0.311792567521119</v>
      </c>
      <c r="EX191" s="18">
        <v>0.33258471204290502</v>
      </c>
      <c r="EY191" s="6">
        <v>0.35118143410372898</v>
      </c>
    </row>
  </sheetData>
  <mergeCells count="2">
    <mergeCell ref="A16:XFD16"/>
    <mergeCell ref="A34:XFD34"/>
  </mergeCells>
  <hyperlinks>
    <hyperlink ref="A1" location="Entrance!A1" display="Entrance" xr:uid="{ADA9226B-0B0E-4890-9ACF-39C35A2C8240}"/>
    <hyperlink ref="A3" location="'Propulsion--Garrett-FE731-2'!L1" display="TASK 1" xr:uid="{D3E0583A-6385-44D8-9C0C-810132DE7FB7}"/>
    <hyperlink ref="A4" location="'Propulsion--Garrett-FE731-2'!Y1" display="TASK 2" xr:uid="{639C5980-8ED1-46B0-BBE0-940005E2D5E3}"/>
    <hyperlink ref="A5" location="'Propulsion--Garrett-FE731-2'!AL1" display="TASK 3" xr:uid="{5C01877C-470A-4AA9-9946-4F8247B52474}"/>
    <hyperlink ref="A6" location="'Propulsion--Garrett-FE731-2'!AY1" display="TASK 4" xr:uid="{2C59076E-19B1-4A92-951F-D0824ACE45FB}"/>
    <hyperlink ref="A7" location="'Propulsion--Garrett-FE731-2'!BL1" display="TASK 5" xr:uid="{ED772B53-498F-4F58-AC44-2F74CD5A871E}"/>
    <hyperlink ref="A8" location="'Propulsion--Garrett-FE731-2'!BY1" display="TASK 6" xr:uid="{B8F79E86-42D8-41F2-B551-DC39C467C38B}"/>
    <hyperlink ref="A9" location="'Propulsion--Garrett-FE731-2'!CL1" display="TASK 7" xr:uid="{8A8FBB19-D614-49D8-906B-D75F9152EB99}"/>
    <hyperlink ref="A10" location="'Propulsion--Garrett-FE731-2'!CY1" display="TASK 8" xr:uid="{BC996D28-0E5C-4424-ABA3-73411CE92CE1}"/>
    <hyperlink ref="A11" location="'Propulsion--Garrett-FE731-2'!DL1" display="TASK 9" xr:uid="{26C82218-40F8-4EE2-BE00-7054F99D9509}"/>
    <hyperlink ref="A12" location="'Propulsion--Garrett-FE731-2'!DY1" display="TASK 10" xr:uid="{3E8BD54F-BD50-402E-826B-63BEAA4DA8DF}"/>
    <hyperlink ref="A13" location="'Propulsion--Garrett-FE731-2'!EL1" display="TASK 11" xr:uid="{3E7B3BF2-11C7-45FA-BD1D-3C5E1EF16344}"/>
    <hyperlink ref="A14" location="'Propulsion--Garrett-FE731-2'!EY1" display="TASK 12" xr:uid="{C237DB86-5D81-404F-93E0-6DC51C27F282}"/>
    <hyperlink ref="EA15" location="'Propulsion--Garrett-FE731-2'!A1" display="Back" xr:uid="{651D461A-E21A-4AAC-90D1-C8BF6DF7A209}"/>
    <hyperlink ref="EN15" location="'Propulsion--Garrett-FE731-2'!A1" display="Back" xr:uid="{F6CAE340-24AA-4FF5-A504-18DA0FBB3078}"/>
    <hyperlink ref="DN15" location="'Propulsion--Garrett-FE731-2'!A1" display="Back" xr:uid="{90A3CB50-5087-4677-84B3-A92C2C863143}"/>
    <hyperlink ref="DA15" location="'Propulsion--Garrett-FE731-2'!A1" display="Back" xr:uid="{4D5594DB-06AA-46F1-83DB-1DCD2EEED385}"/>
    <hyperlink ref="CN15" location="'Propulsion--Garrett-FE731-2'!A1" display="Back" xr:uid="{FF1F1AF5-B0C7-4287-8CC4-5B9993D91EF1}"/>
    <hyperlink ref="CA15" location="'Propulsion--Garrett-FE731-2'!A1" display="Back" xr:uid="{9F669C89-02A8-4F0F-A556-125397C7FD62}"/>
    <hyperlink ref="BN15" location="'Propulsion--Garrett-FE731-2'!A1" display="Back" xr:uid="{8C514610-294E-4849-B3F6-3DC655A1C1FA}"/>
    <hyperlink ref="BA15" location="'Propulsion--Garrett-FE731-2'!A1" display="Back" xr:uid="{CE7FA416-B697-41C6-A12E-D42ADF18AA30}"/>
    <hyperlink ref="AN15" location="'Propulsion--Garrett-FE731-2'!A1" display="Back" xr:uid="{CF9825BA-892F-42BB-8F0D-304BE6CDC141}"/>
    <hyperlink ref="AA15" location="'Propulsion--Garrett-FE731-2'!A1" display="Back" xr:uid="{DED9E00E-1B69-443A-BA95-81CA571453D0}"/>
    <hyperlink ref="N15" location="'Propulsion--Garrett-FE731-2'!A1" display="Back" xr:uid="{F222A8A7-6D6D-4170-AD16-29C2154B08A7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46F3E-E9F7-4ADC-A6A9-F9A4F0EACFF9}">
  <dimension ref="A1:BS453"/>
  <sheetViews>
    <sheetView topLeftCell="AI13" zoomScale="85" zoomScaleNormal="85" workbookViewId="0">
      <selection activeCell="AR30" sqref="AR30"/>
    </sheetView>
  </sheetViews>
  <sheetFormatPr defaultRowHeight="15" x14ac:dyDescent="0.25"/>
  <cols>
    <col min="1" max="1" width="23.140625" customWidth="1"/>
    <col min="3" max="3" width="20.85546875" customWidth="1"/>
    <col min="15" max="15" width="36.28515625" customWidth="1"/>
    <col min="16" max="16" width="18.5703125" customWidth="1"/>
    <col min="17" max="17" width="40" customWidth="1"/>
    <col min="18" max="18" width="14.7109375" customWidth="1"/>
    <col min="21" max="21" width="9.140625" style="146"/>
    <col min="23" max="23" width="28.85546875" customWidth="1"/>
    <col min="24" max="24" width="19.140625" customWidth="1"/>
    <col min="25" max="25" width="18.140625" customWidth="1"/>
    <col min="26" max="26" width="16.5703125" customWidth="1"/>
    <col min="28" max="28" width="9.140625" style="133"/>
    <col min="47" max="47" width="31.140625" customWidth="1"/>
    <col min="48" max="48" width="13.42578125" customWidth="1"/>
    <col min="49" max="49" width="25" customWidth="1"/>
    <col min="50" max="50" width="12.42578125" customWidth="1"/>
    <col min="52" max="52" width="9.140625" style="133"/>
    <col min="55" max="55" width="19.140625" customWidth="1"/>
    <col min="63" max="63" width="12.5703125" customWidth="1"/>
    <col min="64" max="64" width="12.85546875" customWidth="1"/>
    <col min="67" max="67" width="26.28515625" customWidth="1"/>
    <col min="71" max="71" width="9.140625" style="146"/>
  </cols>
  <sheetData>
    <row r="1" spans="1:71" ht="15.75" thickBot="1" x14ac:dyDescent="0.3">
      <c r="A1" s="39" t="s">
        <v>1260</v>
      </c>
      <c r="U1" s="132"/>
      <c r="BS1" s="132"/>
    </row>
    <row r="2" spans="1:71" s="137" customFormat="1" ht="15.75" thickBot="1" x14ac:dyDescent="0.3">
      <c r="A2" s="134" t="s">
        <v>1544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6"/>
      <c r="V2" s="137" t="s">
        <v>1545</v>
      </c>
      <c r="AB2" s="138"/>
      <c r="AC2" s="137" t="s">
        <v>1546</v>
      </c>
      <c r="AZ2" s="138"/>
      <c r="BA2" s="135" t="s">
        <v>57</v>
      </c>
      <c r="BB2" s="135">
        <v>2060</v>
      </c>
      <c r="BC2" s="135"/>
      <c r="BD2" s="135"/>
      <c r="BE2" s="135"/>
      <c r="BS2" s="136"/>
    </row>
    <row r="3" spans="1:71" x14ac:dyDescent="0.25">
      <c r="A3" s="11"/>
      <c r="B3" s="139" t="s">
        <v>211</v>
      </c>
      <c r="C3" s="140" t="s">
        <v>283</v>
      </c>
      <c r="D3" s="140" t="s">
        <v>284</v>
      </c>
      <c r="E3" s="141">
        <v>59</v>
      </c>
      <c r="F3" s="12"/>
      <c r="G3" s="23"/>
      <c r="H3" s="23"/>
      <c r="I3" s="23"/>
      <c r="J3" s="23"/>
      <c r="K3" s="12"/>
      <c r="L3" s="23"/>
      <c r="M3" s="23"/>
      <c r="N3" s="23"/>
      <c r="O3" s="23"/>
      <c r="P3" s="23"/>
      <c r="Q3" s="23"/>
      <c r="R3" s="23"/>
      <c r="S3" s="23"/>
      <c r="T3" s="12"/>
      <c r="U3" s="142"/>
      <c r="V3" t="s">
        <v>4</v>
      </c>
      <c r="W3">
        <v>42901</v>
      </c>
      <c r="AC3" s="143" t="s">
        <v>211</v>
      </c>
      <c r="AD3" s="144" t="s">
        <v>283</v>
      </c>
      <c r="AE3" s="144" t="s">
        <v>284</v>
      </c>
      <c r="AF3" s="145">
        <v>38</v>
      </c>
      <c r="AG3" s="144"/>
      <c r="AH3" s="144"/>
      <c r="AI3" s="144"/>
      <c r="AJ3" s="269"/>
      <c r="AK3" s="269"/>
      <c r="AL3" s="145"/>
      <c r="BA3" s="139" t="s">
        <v>211</v>
      </c>
      <c r="BB3" s="140" t="s">
        <v>283</v>
      </c>
      <c r="BC3" s="140" t="s">
        <v>284</v>
      </c>
      <c r="BD3" s="141">
        <v>49</v>
      </c>
      <c r="BE3" s="12"/>
    </row>
    <row r="4" spans="1:71" x14ac:dyDescent="0.25">
      <c r="A4" s="13"/>
      <c r="B4" s="147">
        <v>59</v>
      </c>
      <c r="C4" s="133" t="s">
        <v>285</v>
      </c>
      <c r="D4" s="133"/>
      <c r="E4" s="148"/>
      <c r="F4" s="5"/>
      <c r="K4" s="5"/>
      <c r="T4" s="5"/>
      <c r="U4" s="142"/>
      <c r="V4" t="s">
        <v>28</v>
      </c>
      <c r="W4">
        <v>62732</v>
      </c>
      <c r="AC4" s="149">
        <v>38</v>
      </c>
      <c r="AD4" s="150" t="s">
        <v>285</v>
      </c>
      <c r="AE4" s="150"/>
      <c r="AF4" s="151"/>
      <c r="AG4" s="150"/>
      <c r="AH4" s="150"/>
      <c r="AI4" s="150"/>
      <c r="AJ4" s="270"/>
      <c r="AK4" s="270"/>
      <c r="AL4" s="151"/>
      <c r="BA4" s="147">
        <v>49</v>
      </c>
      <c r="BB4" s="133" t="s">
        <v>285</v>
      </c>
      <c r="BC4" s="133"/>
      <c r="BD4" s="148"/>
      <c r="BE4" s="152"/>
    </row>
    <row r="5" spans="1:71" x14ac:dyDescent="0.25">
      <c r="A5" s="13"/>
      <c r="B5" s="147" t="s">
        <v>286</v>
      </c>
      <c r="C5" s="133" t="s">
        <v>287</v>
      </c>
      <c r="D5" s="133"/>
      <c r="E5" s="148"/>
      <c r="F5" s="5"/>
      <c r="K5" s="5"/>
      <c r="T5" s="5"/>
      <c r="U5" s="142"/>
      <c r="V5" t="s">
        <v>6</v>
      </c>
      <c r="W5">
        <v>79000</v>
      </c>
      <c r="AC5" s="149" t="s">
        <v>286</v>
      </c>
      <c r="AD5" s="150" t="s">
        <v>287</v>
      </c>
      <c r="AE5" s="150"/>
      <c r="AF5" s="151"/>
      <c r="AG5" s="150"/>
      <c r="AH5" s="150"/>
      <c r="AI5" s="150"/>
      <c r="AJ5" s="270"/>
      <c r="AK5" s="270"/>
      <c r="AL5" s="151"/>
      <c r="AV5">
        <f>AV37+AV69+AV101+AV133+AV165+AV325+AV357</f>
        <v>4.5991005275958594</v>
      </c>
      <c r="BA5" s="147" t="s">
        <v>286</v>
      </c>
      <c r="BB5" s="133" t="s">
        <v>287</v>
      </c>
      <c r="BC5" s="133"/>
      <c r="BD5" s="148"/>
      <c r="BE5" s="152"/>
      <c r="BL5">
        <f>(BK6-BL6)/BK6</f>
        <v>0.19624985790806485</v>
      </c>
      <c r="BM5">
        <f>(BK6-BM6)/BK6</f>
        <v>0.12404076906227031</v>
      </c>
    </row>
    <row r="6" spans="1:71" ht="15.75" thickBot="1" x14ac:dyDescent="0.3">
      <c r="A6" s="13"/>
      <c r="B6" s="149">
        <v>0.94223847031061203</v>
      </c>
      <c r="C6" s="150">
        <v>7.2371132918425604E-2</v>
      </c>
      <c r="D6" s="150">
        <v>0.16179694798182401</v>
      </c>
      <c r="E6" s="151">
        <v>19.2700519806078</v>
      </c>
      <c r="F6" s="152"/>
      <c r="K6" s="5"/>
      <c r="T6" s="5"/>
      <c r="U6" s="142"/>
      <c r="V6" t="s">
        <v>14</v>
      </c>
      <c r="W6">
        <f>W5-W4</f>
        <v>16268</v>
      </c>
      <c r="X6">
        <f>W6+W7+W3</f>
        <v>79000</v>
      </c>
      <c r="AC6" s="149">
        <v>1.0759302477603401</v>
      </c>
      <c r="AD6" s="150">
        <v>7.7068206873412898E-2</v>
      </c>
      <c r="AE6" s="150">
        <v>0.210840898276665</v>
      </c>
      <c r="AF6" s="151">
        <v>15.8852369340566</v>
      </c>
      <c r="AG6" s="150"/>
      <c r="AH6" s="150"/>
      <c r="AI6" s="150"/>
      <c r="AJ6" s="270"/>
      <c r="AK6" s="270"/>
      <c r="AL6" s="151"/>
      <c r="BA6" s="149">
        <v>0.85535625280735506</v>
      </c>
      <c r="BB6" s="150">
        <v>0.138139760574744</v>
      </c>
      <c r="BC6" s="133">
        <v>9.7667219300844899</v>
      </c>
      <c r="BD6" s="148"/>
      <c r="BE6" s="153"/>
      <c r="BK6">
        <v>6585.8083923911299</v>
      </c>
      <c r="BL6">
        <v>5293.3444311746298</v>
      </c>
      <c r="BM6">
        <v>5768.8996545021801</v>
      </c>
    </row>
    <row r="7" spans="1:71" ht="15.75" thickBot="1" x14ac:dyDescent="0.3">
      <c r="A7" s="13"/>
      <c r="B7" s="154" t="s">
        <v>288</v>
      </c>
      <c r="C7" s="155" t="s">
        <v>289</v>
      </c>
      <c r="D7" s="155" t="s">
        <v>18</v>
      </c>
      <c r="E7" s="156">
        <v>72672.461142459302</v>
      </c>
      <c r="F7" s="6"/>
      <c r="K7" s="5"/>
      <c r="T7" s="5"/>
      <c r="U7" s="142"/>
      <c r="V7" t="s">
        <v>65</v>
      </c>
      <c r="W7">
        <v>19831</v>
      </c>
      <c r="AC7" s="154" t="s">
        <v>288</v>
      </c>
      <c r="AD7" s="155" t="s">
        <v>289</v>
      </c>
      <c r="AE7" s="155" t="s">
        <v>18</v>
      </c>
      <c r="AF7" s="156">
        <v>89731.792506344893</v>
      </c>
      <c r="AG7" s="133"/>
      <c r="AH7" s="150"/>
      <c r="AI7" s="150"/>
      <c r="AJ7" s="270"/>
      <c r="AK7" s="270"/>
      <c r="AL7" s="151"/>
      <c r="BA7" s="154" t="s">
        <v>288</v>
      </c>
      <c r="BB7" s="155" t="s">
        <v>289</v>
      </c>
      <c r="BC7" s="155" t="s">
        <v>18</v>
      </c>
      <c r="BD7" s="156">
        <v>61751.990649912899</v>
      </c>
      <c r="BK7">
        <f>(BK6-BM6)/BM6</f>
        <v>0.14160564177111587</v>
      </c>
      <c r="BL7">
        <f>(BL6-BM6)/BM6</f>
        <v>-8.2434303213510779E-2</v>
      </c>
      <c r="BP7">
        <f>BP36+BP68+BP100+BP132+BP164+BP324++BP356</f>
        <v>7.4658142896233874</v>
      </c>
    </row>
    <row r="8" spans="1:71" x14ac:dyDescent="0.25">
      <c r="A8" s="13"/>
      <c r="B8" s="13"/>
      <c r="K8" s="5"/>
      <c r="T8" s="5"/>
      <c r="U8" s="142"/>
      <c r="AC8" s="149"/>
      <c r="AD8" s="150"/>
      <c r="AE8" s="150"/>
      <c r="AF8" s="150"/>
      <c r="AG8" s="150"/>
      <c r="AH8" s="150"/>
      <c r="AI8" s="150"/>
      <c r="AJ8" s="270"/>
      <c r="AK8" s="270"/>
      <c r="AL8" s="151"/>
    </row>
    <row r="9" spans="1:71" x14ac:dyDescent="0.25">
      <c r="A9" s="13"/>
      <c r="B9" s="13"/>
      <c r="K9" s="5"/>
      <c r="N9" s="157"/>
      <c r="O9" t="s">
        <v>1547</v>
      </c>
      <c r="P9">
        <f>P42+P74+P106+P138+P170+P330+P362</f>
        <v>4.0307681866712004</v>
      </c>
      <c r="T9" s="5"/>
      <c r="U9" s="142"/>
      <c r="AC9" s="149"/>
      <c r="AD9" s="150"/>
      <c r="AE9" s="150"/>
      <c r="AF9" s="150"/>
      <c r="AG9" s="150"/>
      <c r="AH9" s="150"/>
      <c r="AI9" s="150"/>
      <c r="AJ9" s="270"/>
      <c r="AK9" s="270"/>
      <c r="AL9" s="151"/>
    </row>
    <row r="10" spans="1:71" x14ac:dyDescent="0.25">
      <c r="A10" s="13"/>
      <c r="B10" s="13"/>
      <c r="K10" s="5"/>
      <c r="T10" s="5"/>
      <c r="U10" s="142"/>
      <c r="AC10" s="149"/>
      <c r="AD10" s="150"/>
      <c r="AE10" s="150"/>
      <c r="AF10" s="150"/>
      <c r="AG10" s="150"/>
      <c r="AH10" s="150"/>
      <c r="AI10" s="150"/>
      <c r="AJ10" s="150"/>
      <c r="AK10" s="150"/>
      <c r="AL10" s="151"/>
    </row>
    <row r="11" spans="1:71" x14ac:dyDescent="0.25">
      <c r="A11" s="13"/>
      <c r="B11" s="13"/>
      <c r="K11" s="5"/>
      <c r="T11" s="5"/>
      <c r="U11" s="142"/>
      <c r="AC11" s="149"/>
      <c r="AD11" s="150"/>
      <c r="AE11" s="150"/>
      <c r="AF11" s="150"/>
      <c r="AG11" s="150"/>
      <c r="AH11" s="150"/>
      <c r="AI11" s="150"/>
      <c r="AJ11" s="150"/>
      <c r="AK11" s="150"/>
      <c r="AL11" s="151"/>
    </row>
    <row r="12" spans="1:71" x14ac:dyDescent="0.25">
      <c r="A12" s="13"/>
      <c r="B12" s="13"/>
      <c r="K12" s="5"/>
      <c r="T12" s="5"/>
      <c r="U12" s="142"/>
      <c r="AC12" s="149"/>
      <c r="AD12" s="150"/>
      <c r="AE12" s="150"/>
      <c r="AF12" s="150"/>
      <c r="AG12" s="150"/>
      <c r="AH12" s="150"/>
      <c r="AI12" s="150"/>
      <c r="AJ12" s="150"/>
      <c r="AK12" s="150"/>
      <c r="AL12" s="151"/>
    </row>
    <row r="13" spans="1:71" ht="15.75" thickBot="1" x14ac:dyDescent="0.3">
      <c r="A13" s="13"/>
      <c r="B13" s="15"/>
      <c r="C13" s="18"/>
      <c r="D13" s="18"/>
      <c r="E13" s="18"/>
      <c r="F13" s="18"/>
      <c r="G13" s="18"/>
      <c r="H13" s="18"/>
      <c r="I13" s="18"/>
      <c r="J13" s="18"/>
      <c r="K13" s="6"/>
      <c r="T13" s="5"/>
      <c r="U13" s="142"/>
      <c r="X13" s="158"/>
      <c r="Y13" s="158"/>
      <c r="Z13" s="158"/>
      <c r="AC13" s="159"/>
      <c r="AD13" s="160"/>
      <c r="AE13" s="160"/>
      <c r="AF13" s="160"/>
      <c r="AG13" s="160"/>
      <c r="AH13" s="160"/>
      <c r="AI13" s="150"/>
      <c r="AJ13" s="150"/>
      <c r="AK13" s="150"/>
      <c r="AL13" s="151"/>
    </row>
    <row r="14" spans="1:71" ht="15.75" thickBot="1" x14ac:dyDescent="0.3">
      <c r="A14" s="13"/>
      <c r="T14" s="5"/>
      <c r="U14" s="142"/>
      <c r="X14" s="158"/>
      <c r="Y14" s="158"/>
      <c r="Z14" s="158"/>
      <c r="AC14" s="261" t="s">
        <v>2</v>
      </c>
      <c r="AD14" s="268"/>
      <c r="AE14" s="268"/>
      <c r="AF14" s="268"/>
      <c r="AG14" s="271" t="s">
        <v>27</v>
      </c>
      <c r="AH14" s="272"/>
      <c r="AI14" s="150"/>
      <c r="AJ14" s="150"/>
      <c r="AK14" s="150"/>
      <c r="AL14" s="150"/>
      <c r="AU14" s="273" t="s">
        <v>261</v>
      </c>
      <c r="AV14" s="272"/>
      <c r="AW14" s="261" t="s">
        <v>332</v>
      </c>
      <c r="AX14" s="262"/>
      <c r="BA14" s="11" t="s">
        <v>7</v>
      </c>
      <c r="BB14" s="12">
        <v>5188.0474758595601</v>
      </c>
      <c r="BC14" s="11" t="s">
        <v>327</v>
      </c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11" t="s">
        <v>261</v>
      </c>
      <c r="BP14" s="12" t="s">
        <v>262</v>
      </c>
      <c r="BQ14" s="11" t="s">
        <v>332</v>
      </c>
      <c r="BR14" s="23" t="s">
        <v>262</v>
      </c>
    </row>
    <row r="15" spans="1:71" x14ac:dyDescent="0.25">
      <c r="A15" s="13"/>
      <c r="T15" s="5"/>
      <c r="U15" s="142"/>
      <c r="X15" s="158"/>
      <c r="Y15" s="158"/>
      <c r="Z15" s="158"/>
      <c r="AC15" s="11" t="s">
        <v>2</v>
      </c>
      <c r="AD15" s="23" t="s">
        <v>109</v>
      </c>
      <c r="AE15" s="23" t="s">
        <v>306</v>
      </c>
      <c r="AF15" s="23"/>
      <c r="AG15" s="11" t="s">
        <v>7</v>
      </c>
      <c r="AH15" s="12">
        <v>5104.3027969295499</v>
      </c>
      <c r="AI15" s="150"/>
      <c r="AJ15" s="150"/>
      <c r="AK15" s="150"/>
      <c r="AL15" s="150"/>
      <c r="AU15" s="11" t="s">
        <v>261</v>
      </c>
      <c r="AV15" s="12" t="s">
        <v>262</v>
      </c>
      <c r="AW15" s="23" t="s">
        <v>332</v>
      </c>
      <c r="AX15" s="12" t="s">
        <v>262</v>
      </c>
      <c r="BA15" s="13" t="s">
        <v>9</v>
      </c>
      <c r="BB15" s="5">
        <v>6610.0182985876399</v>
      </c>
      <c r="BC15" s="13" t="s">
        <v>16</v>
      </c>
      <c r="BD15" t="s">
        <v>17</v>
      </c>
      <c r="BO15" s="13"/>
      <c r="BP15" s="5"/>
      <c r="BQ15" s="13"/>
    </row>
    <row r="16" spans="1:71" x14ac:dyDescent="0.25">
      <c r="A16" s="13"/>
      <c r="T16" s="5"/>
      <c r="U16" s="142"/>
      <c r="X16" s="158"/>
      <c r="Y16" s="158"/>
      <c r="Z16" s="158"/>
      <c r="AC16" s="13" t="s">
        <v>307</v>
      </c>
      <c r="AG16" s="13" t="s">
        <v>9</v>
      </c>
      <c r="AH16" s="5">
        <v>6610.0182985876399</v>
      </c>
      <c r="AI16" s="150"/>
      <c r="AJ16" s="150"/>
      <c r="AK16" s="150"/>
      <c r="AL16" s="150"/>
      <c r="AU16" s="13"/>
      <c r="AV16" s="5"/>
      <c r="AX16" s="5"/>
      <c r="BA16" s="13" t="s">
        <v>10</v>
      </c>
      <c r="BB16" s="5">
        <v>4239.5506042980696</v>
      </c>
      <c r="BC16" s="13" t="s">
        <v>328</v>
      </c>
      <c r="BO16" s="13"/>
      <c r="BP16" s="5"/>
      <c r="BQ16" s="13" t="s">
        <v>333</v>
      </c>
    </row>
    <row r="17" spans="1:70" x14ac:dyDescent="0.25">
      <c r="A17" s="13"/>
      <c r="T17" s="5"/>
      <c r="U17" s="142"/>
      <c r="X17" s="158"/>
      <c r="Y17" s="158"/>
      <c r="Z17" s="158"/>
      <c r="AC17" s="13" t="s">
        <v>308</v>
      </c>
      <c r="AD17" t="s">
        <v>309</v>
      </c>
      <c r="AG17" s="13" t="s">
        <v>10</v>
      </c>
      <c r="AH17" s="5">
        <v>7035.2529977453296</v>
      </c>
      <c r="AI17" s="150"/>
      <c r="AJ17" s="150"/>
      <c r="AK17" s="150"/>
      <c r="AL17" s="150"/>
      <c r="AU17" s="13"/>
      <c r="AV17" s="5"/>
      <c r="AW17" t="s">
        <v>333</v>
      </c>
      <c r="AX17" s="5"/>
      <c r="BA17" s="13" t="s">
        <v>33</v>
      </c>
      <c r="BB17" s="5">
        <v>221.330165384471</v>
      </c>
      <c r="BC17" s="13" t="s">
        <v>162</v>
      </c>
      <c r="BD17">
        <v>75081.079462336798</v>
      </c>
      <c r="BO17" s="13" t="s">
        <v>180</v>
      </c>
      <c r="BP17" s="5"/>
      <c r="BQ17" s="13" t="s">
        <v>334</v>
      </c>
      <c r="BR17" s="7">
        <v>193192982.952645</v>
      </c>
    </row>
    <row r="18" spans="1:70" ht="15.75" thickBot="1" x14ac:dyDescent="0.3">
      <c r="A18" s="15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6"/>
      <c r="U18" s="142"/>
      <c r="X18">
        <f>(X32-Y32)/X32</f>
        <v>0.22028204825559611</v>
      </c>
      <c r="Y18">
        <f>(X32-Z32)/X32</f>
        <v>9.9661108766382359E-2</v>
      </c>
      <c r="Z18" s="158"/>
      <c r="AC18" s="13" t="s">
        <v>1311</v>
      </c>
      <c r="AG18" s="13" t="s">
        <v>33</v>
      </c>
      <c r="AH18" s="5">
        <v>370.02210842650197</v>
      </c>
      <c r="AI18" s="150"/>
      <c r="AJ18" s="150"/>
      <c r="AK18" s="150"/>
      <c r="AL18" s="150"/>
      <c r="AU18" s="13" t="s">
        <v>180</v>
      </c>
      <c r="AV18" s="5"/>
      <c r="AW18" t="s">
        <v>334</v>
      </c>
      <c r="AX18" s="14">
        <v>193196049.55299601</v>
      </c>
      <c r="BA18" s="13" t="s">
        <v>34</v>
      </c>
      <c r="BB18" s="5">
        <v>982.36470255060897</v>
      </c>
      <c r="BC18" s="13"/>
      <c r="BO18" s="13" t="s">
        <v>181</v>
      </c>
      <c r="BP18" s="5">
        <v>1</v>
      </c>
      <c r="BQ18" s="13" t="s">
        <v>335</v>
      </c>
      <c r="BR18" s="7">
        <v>18656862.8345818</v>
      </c>
    </row>
    <row r="19" spans="1:70" ht="15.75" thickBot="1" x14ac:dyDescent="0.3">
      <c r="A19" s="263" t="s">
        <v>27</v>
      </c>
      <c r="B19" s="264"/>
      <c r="C19" s="265" t="s">
        <v>2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7"/>
      <c r="O19" s="263" t="s">
        <v>261</v>
      </c>
      <c r="P19" s="264"/>
      <c r="Q19" s="265" t="s">
        <v>332</v>
      </c>
      <c r="R19" s="267"/>
      <c r="Z19" s="158"/>
      <c r="AC19" s="13" t="s">
        <v>310</v>
      </c>
      <c r="AD19">
        <v>13400</v>
      </c>
      <c r="AG19" s="13" t="s">
        <v>34</v>
      </c>
      <c r="AH19" s="5">
        <v>1183.2728276458499</v>
      </c>
      <c r="AI19" s="261" t="s">
        <v>1548</v>
      </c>
      <c r="AJ19" s="268"/>
      <c r="AK19" s="268"/>
      <c r="AL19" s="268"/>
      <c r="AM19" s="268"/>
      <c r="AN19" s="268"/>
      <c r="AO19" s="268"/>
      <c r="AP19" s="268"/>
      <c r="AQ19" s="268"/>
      <c r="AR19" s="268"/>
      <c r="AS19" s="268"/>
      <c r="AT19" s="262"/>
      <c r="AU19" s="13" t="s">
        <v>181</v>
      </c>
      <c r="AV19" s="5">
        <v>1</v>
      </c>
      <c r="AW19" t="s">
        <v>335</v>
      </c>
      <c r="AX19" s="14">
        <v>18657141.616431899</v>
      </c>
      <c r="BA19" s="13" t="s">
        <v>35</v>
      </c>
      <c r="BB19" s="5">
        <v>2888.2208404605799</v>
      </c>
      <c r="BC19" s="13" t="s">
        <v>19</v>
      </c>
      <c r="BD19">
        <v>0</v>
      </c>
      <c r="BE19">
        <v>0.09</v>
      </c>
      <c r="BF19">
        <v>0.18</v>
      </c>
      <c r="BG19">
        <v>0.27</v>
      </c>
      <c r="BH19">
        <v>0.36</v>
      </c>
      <c r="BI19">
        <v>0.45</v>
      </c>
      <c r="BJ19">
        <v>0.54</v>
      </c>
      <c r="BK19">
        <v>0.63</v>
      </c>
      <c r="BL19">
        <v>0.72</v>
      </c>
      <c r="BM19">
        <v>0.80999999999999905</v>
      </c>
      <c r="BN19">
        <v>0.9</v>
      </c>
      <c r="BO19" s="13"/>
      <c r="BP19" s="5"/>
      <c r="BQ19" s="13" t="s">
        <v>336</v>
      </c>
      <c r="BR19" s="7">
        <v>16851986.600418601</v>
      </c>
    </row>
    <row r="20" spans="1:70" ht="15.75" thickBot="1" x14ac:dyDescent="0.3">
      <c r="A20" s="134" t="s">
        <v>7</v>
      </c>
      <c r="B20" s="12">
        <v>5059.4835765257403</v>
      </c>
      <c r="C20" s="23" t="s">
        <v>327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161" t="s">
        <v>261</v>
      </c>
      <c r="P20" s="162" t="s">
        <v>262</v>
      </c>
      <c r="Q20" s="23" t="s">
        <v>332</v>
      </c>
      <c r="R20" s="12" t="s">
        <v>262</v>
      </c>
      <c r="X20" s="158">
        <f>SUM(X22:X28)</f>
        <v>64565.811464684586</v>
      </c>
      <c r="Y20" s="158">
        <f>SUM(Z22:Z28)</f>
        <v>89731.792506344907</v>
      </c>
      <c r="Z20" s="158">
        <f>SUM(Y22:Y28)</f>
        <v>74041.361142459209</v>
      </c>
      <c r="AC20" s="13" t="s">
        <v>311</v>
      </c>
      <c r="AD20">
        <v>100</v>
      </c>
      <c r="AG20" s="13" t="s">
        <v>35</v>
      </c>
      <c r="AH20" s="5">
        <v>4489.52331986218</v>
      </c>
      <c r="AI20" s="23" t="s">
        <v>327</v>
      </c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13"/>
      <c r="AV20" s="5"/>
      <c r="AW20" t="s">
        <v>336</v>
      </c>
      <c r="AX20" s="14">
        <v>16852265.382268701</v>
      </c>
      <c r="BA20" s="13" t="s">
        <v>36</v>
      </c>
      <c r="BB20" s="5">
        <v>401.77496430485201</v>
      </c>
      <c r="BC20" s="13">
        <v>0</v>
      </c>
      <c r="BD20">
        <v>76531.191611534494</v>
      </c>
      <c r="BE20">
        <v>69510.975553259996</v>
      </c>
      <c r="BF20">
        <v>63655.933518154598</v>
      </c>
      <c r="BG20">
        <v>58837.507675655397</v>
      </c>
      <c r="BH20">
        <v>54921.460267677998</v>
      </c>
      <c r="BI20">
        <v>51777.939318795601</v>
      </c>
      <c r="BJ20">
        <v>49289.245122201399</v>
      </c>
      <c r="BK20">
        <v>47353.874666538701</v>
      </c>
      <c r="BL20">
        <v>45887.332324331699</v>
      </c>
      <c r="BM20">
        <v>45226.0019878721</v>
      </c>
      <c r="BN20">
        <v>45030.140844805501</v>
      </c>
      <c r="BO20" s="13" t="s">
        <v>182</v>
      </c>
      <c r="BP20" s="5">
        <v>300</v>
      </c>
      <c r="BQ20" s="13" t="s">
        <v>337</v>
      </c>
      <c r="BR20">
        <v>1804876.23416318</v>
      </c>
    </row>
    <row r="21" spans="1:70" x14ac:dyDescent="0.25">
      <c r="A21" s="163" t="s">
        <v>9</v>
      </c>
      <c r="B21" s="5">
        <v>6610.0182985876399</v>
      </c>
      <c r="C21" t="s">
        <v>16</v>
      </c>
      <c r="D21" t="s">
        <v>17</v>
      </c>
      <c r="O21" s="163"/>
      <c r="P21" s="61"/>
      <c r="R21" s="5"/>
      <c r="W21" s="139"/>
      <c r="X21" s="141" t="s">
        <v>1549</v>
      </c>
      <c r="Y21" s="140" t="s">
        <v>1709</v>
      </c>
      <c r="Z21" s="164" t="s">
        <v>1710</v>
      </c>
      <c r="AC21" s="13" t="s">
        <v>312</v>
      </c>
      <c r="AD21">
        <v>100</v>
      </c>
      <c r="AG21" s="13" t="s">
        <v>36</v>
      </c>
      <c r="AH21" s="5">
        <v>520.28817874436197</v>
      </c>
      <c r="AI21" t="s">
        <v>16</v>
      </c>
      <c r="AJ21" t="s">
        <v>17</v>
      </c>
      <c r="AU21" s="13" t="s">
        <v>182</v>
      </c>
      <c r="AV21" s="5">
        <v>300</v>
      </c>
      <c r="AW21" t="s">
        <v>337</v>
      </c>
      <c r="AX21" s="5">
        <v>1804876.23416318</v>
      </c>
      <c r="BA21" s="13" t="s">
        <v>37</v>
      </c>
      <c r="BB21" s="5">
        <v>2220.4194393514799</v>
      </c>
      <c r="BC21" s="13">
        <v>1400</v>
      </c>
      <c r="BD21">
        <v>69583.143383581395</v>
      </c>
      <c r="BE21">
        <v>63326.797700932198</v>
      </c>
      <c r="BF21">
        <v>58089.099180126199</v>
      </c>
      <c r="BG21">
        <v>53760.033707150898</v>
      </c>
      <c r="BH21">
        <v>50224.726794906201</v>
      </c>
      <c r="BI21">
        <v>47390.528477193999</v>
      </c>
      <c r="BJ21">
        <v>45151.856887907001</v>
      </c>
      <c r="BK21">
        <v>43408.040588312397</v>
      </c>
      <c r="BL21">
        <v>42093.177344815798</v>
      </c>
      <c r="BM21">
        <v>41506.759428671197</v>
      </c>
      <c r="BN21">
        <v>41301.674156097601</v>
      </c>
      <c r="BO21" s="13" t="s">
        <v>183</v>
      </c>
      <c r="BP21" s="5">
        <v>2.60491416240692E-2</v>
      </c>
      <c r="BQ21" s="13" t="s">
        <v>338</v>
      </c>
      <c r="BR21" s="7">
        <v>174536120.118063</v>
      </c>
    </row>
    <row r="22" spans="1:70" x14ac:dyDescent="0.25">
      <c r="A22" s="163" t="s">
        <v>10</v>
      </c>
      <c r="B22" s="5">
        <v>5167.6916498649398</v>
      </c>
      <c r="C22" t="s">
        <v>1550</v>
      </c>
      <c r="O22" s="163"/>
      <c r="P22" s="61"/>
      <c r="Q22" t="s">
        <v>333</v>
      </c>
      <c r="R22" s="5"/>
      <c r="W22" s="147" t="s">
        <v>7</v>
      </c>
      <c r="X22" s="165">
        <f>BB14</f>
        <v>5188.0474758595601</v>
      </c>
      <c r="Y22" s="166">
        <f>B20</f>
        <v>5059.4835765257403</v>
      </c>
      <c r="Z22" s="167">
        <f>AH15</f>
        <v>5104.3027969295499</v>
      </c>
      <c r="AC22" s="13" t="s">
        <v>1551</v>
      </c>
      <c r="AG22" s="13" t="s">
        <v>37</v>
      </c>
      <c r="AH22" s="5">
        <v>3044.4878983281201</v>
      </c>
      <c r="AI22" t="s">
        <v>1550</v>
      </c>
      <c r="AU22" s="13" t="s">
        <v>183</v>
      </c>
      <c r="AV22" s="5">
        <v>5.7019873396607697E-2</v>
      </c>
      <c r="AW22" t="s">
        <v>338</v>
      </c>
      <c r="AX22" s="14">
        <v>174538907.936564</v>
      </c>
      <c r="BA22" s="13" t="s">
        <v>38</v>
      </c>
      <c r="BB22" s="5">
        <v>4287.0793632385203</v>
      </c>
      <c r="BC22" s="13">
        <v>2800</v>
      </c>
      <c r="BD22">
        <v>63110.932440994198</v>
      </c>
      <c r="BE22">
        <v>57555.846119351103</v>
      </c>
      <c r="BF22">
        <v>52894.747958990702</v>
      </c>
      <c r="BG22">
        <v>49032.773570241901</v>
      </c>
      <c r="BH22">
        <v>45870.9998344798</v>
      </c>
      <c r="BI22">
        <v>43313.229435310699</v>
      </c>
      <c r="BJ22">
        <v>41271.4600943123</v>
      </c>
      <c r="BK22">
        <v>39690.887925189701</v>
      </c>
      <c r="BL22">
        <v>38543.437019219396</v>
      </c>
      <c r="BM22">
        <v>37994.159779695503</v>
      </c>
      <c r="BN22">
        <v>37783.993237681803</v>
      </c>
      <c r="BO22" s="13" t="s">
        <v>184</v>
      </c>
      <c r="BP22" s="5">
        <v>20133.565658861899</v>
      </c>
      <c r="BQ22" s="13" t="s">
        <v>339</v>
      </c>
      <c r="BR22" s="7">
        <v>168519866.004186</v>
      </c>
    </row>
    <row r="23" spans="1:70" x14ac:dyDescent="0.25">
      <c r="A23" s="163" t="s">
        <v>33</v>
      </c>
      <c r="B23" s="5">
        <v>274.88529935819201</v>
      </c>
      <c r="C23" t="s">
        <v>162</v>
      </c>
      <c r="D23">
        <v>63677.992715633402</v>
      </c>
      <c r="O23" s="163" t="s">
        <v>180</v>
      </c>
      <c r="P23" s="61"/>
      <c r="Q23" t="s">
        <v>334</v>
      </c>
      <c r="R23" s="14">
        <v>193193783.06433201</v>
      </c>
      <c r="W23" s="147" t="s">
        <v>281</v>
      </c>
      <c r="X23" s="165">
        <f>SUM(BB15:BB21)</f>
        <v>17563.679014937701</v>
      </c>
      <c r="Y23" s="166">
        <f>B55</f>
        <v>19376.923360301</v>
      </c>
      <c r="Z23" s="167">
        <f>SUM(AH16:AH22)</f>
        <v>23252.86562933998</v>
      </c>
      <c r="AC23" s="13" t="s">
        <v>1552</v>
      </c>
      <c r="AG23" s="13" t="s">
        <v>38</v>
      </c>
      <c r="AH23" s="5">
        <v>5342.2710063997001</v>
      </c>
      <c r="AI23" t="s">
        <v>162</v>
      </c>
      <c r="AJ23">
        <v>78941.0306339737</v>
      </c>
      <c r="AU23" s="13" t="s">
        <v>184</v>
      </c>
      <c r="AV23" s="5">
        <v>26842.713364765299</v>
      </c>
      <c r="AW23" t="s">
        <v>339</v>
      </c>
      <c r="AX23" s="14">
        <v>168522653.822687</v>
      </c>
      <c r="BA23" s="13" t="s">
        <v>11</v>
      </c>
      <c r="BB23" s="5">
        <v>133.75018463763001</v>
      </c>
      <c r="BC23" s="13">
        <v>4200</v>
      </c>
      <c r="BD23" s="7">
        <v>57089.361515295197</v>
      </c>
      <c r="BE23">
        <v>52172.833216797197</v>
      </c>
      <c r="BF23">
        <v>48038.077934677698</v>
      </c>
      <c r="BG23">
        <v>44603.6232775385</v>
      </c>
      <c r="BH23">
        <v>41784.634962660901</v>
      </c>
      <c r="BI23">
        <v>39498.4653372924</v>
      </c>
      <c r="BJ23">
        <v>37669.215773235803</v>
      </c>
      <c r="BK23">
        <v>36230.389841248303</v>
      </c>
      <c r="BL23">
        <v>35195.4781030784</v>
      </c>
      <c r="BM23">
        <v>34683.223251328498</v>
      </c>
      <c r="BN23">
        <v>34471.566300683902</v>
      </c>
      <c r="BO23" s="13" t="s">
        <v>185</v>
      </c>
      <c r="BP23" s="14">
        <v>4.4123705859909301E-6</v>
      </c>
      <c r="BQ23" s="13" t="s">
        <v>340</v>
      </c>
      <c r="BR23">
        <v>6016254.1138772899</v>
      </c>
    </row>
    <row r="24" spans="1:70" x14ac:dyDescent="0.25">
      <c r="A24" s="163" t="s">
        <v>34</v>
      </c>
      <c r="B24" s="5">
        <v>986.42013940771801</v>
      </c>
      <c r="O24" s="163" t="s">
        <v>181</v>
      </c>
      <c r="P24" s="61">
        <v>1</v>
      </c>
      <c r="Q24" t="s">
        <v>335</v>
      </c>
      <c r="R24" s="14">
        <v>18656935.572007898</v>
      </c>
      <c r="W24" s="147" t="s">
        <v>280</v>
      </c>
      <c r="X24" s="165">
        <f>SUM(BB22:BB23,BB27:BB32)</f>
        <v>8950.9757325522332</v>
      </c>
      <c r="Y24" s="166">
        <f>B54+B56</f>
        <v>9412.5460120107564</v>
      </c>
      <c r="Z24" s="167">
        <f>SUM(AH23:AH24,AH29:AH34)</f>
        <v>11571.501916778463</v>
      </c>
      <c r="AC24" s="13" t="s">
        <v>1553</v>
      </c>
      <c r="AG24" s="13" t="s">
        <v>11</v>
      </c>
      <c r="AH24" s="5">
        <v>181.84990814827501</v>
      </c>
      <c r="AU24" s="13" t="s">
        <v>185</v>
      </c>
      <c r="AV24" s="14">
        <v>0</v>
      </c>
      <c r="AW24" t="s">
        <v>340</v>
      </c>
      <c r="AX24" s="5">
        <v>6016254.1138772899</v>
      </c>
      <c r="BA24" s="13" t="s">
        <v>40</v>
      </c>
      <c r="BB24" s="5">
        <v>17955</v>
      </c>
      <c r="BC24" s="13">
        <v>5600</v>
      </c>
      <c r="BD24">
        <v>51802.938945447997</v>
      </c>
      <c r="BE24">
        <v>47428.105329642996</v>
      </c>
      <c r="BF24">
        <v>43713.972815599896</v>
      </c>
      <c r="BG24">
        <v>40595.546734604097</v>
      </c>
      <c r="BH24">
        <v>38003.490373193199</v>
      </c>
      <c r="BI24">
        <v>35919.347294907697</v>
      </c>
      <c r="BJ24">
        <v>34285.555035219797</v>
      </c>
      <c r="BK24">
        <v>32997.480285910002</v>
      </c>
      <c r="BL24">
        <v>32094.9166950771</v>
      </c>
      <c r="BM24">
        <v>31583.242702640699</v>
      </c>
      <c r="BN24">
        <v>31358.675115731501</v>
      </c>
      <c r="BO24" s="13" t="s">
        <v>186</v>
      </c>
      <c r="BP24" s="5">
        <v>223.733143830834</v>
      </c>
      <c r="BQ24" s="13"/>
    </row>
    <row r="25" spans="1:70" x14ac:dyDescent="0.25">
      <c r="A25" s="163" t="s">
        <v>35</v>
      </c>
      <c r="B25" s="5">
        <v>3565.2848887406799</v>
      </c>
      <c r="C25" t="s">
        <v>19</v>
      </c>
      <c r="D25">
        <v>0</v>
      </c>
      <c r="E25">
        <v>0.09</v>
      </c>
      <c r="F25">
        <v>0.18</v>
      </c>
      <c r="G25">
        <v>0.27</v>
      </c>
      <c r="H25">
        <v>0.36</v>
      </c>
      <c r="I25">
        <v>0.45</v>
      </c>
      <c r="J25">
        <v>0.54</v>
      </c>
      <c r="K25">
        <v>0.63</v>
      </c>
      <c r="L25">
        <v>0.72</v>
      </c>
      <c r="M25">
        <v>0.80999999999999905</v>
      </c>
      <c r="N25">
        <v>0.9</v>
      </c>
      <c r="O25" s="163"/>
      <c r="P25" s="61"/>
      <c r="Q25" t="s">
        <v>336</v>
      </c>
      <c r="R25" s="14">
        <v>16852059.3378447</v>
      </c>
      <c r="W25" s="147" t="s">
        <v>278</v>
      </c>
      <c r="X25" s="165">
        <f>BB25+BB26</f>
        <v>5670</v>
      </c>
      <c r="Y25" s="166">
        <f>B57</f>
        <v>5670</v>
      </c>
      <c r="Z25" s="167">
        <f>SUM(AH26:AH27)</f>
        <v>5670</v>
      </c>
      <c r="AC25" s="13" t="s">
        <v>313</v>
      </c>
      <c r="AD25" t="s">
        <v>314</v>
      </c>
      <c r="AE25" t="s">
        <v>1554</v>
      </c>
      <c r="AG25" s="13" t="s">
        <v>40</v>
      </c>
      <c r="AH25" s="5">
        <v>17955</v>
      </c>
      <c r="AI25" t="s">
        <v>19</v>
      </c>
      <c r="AJ25">
        <v>0</v>
      </c>
      <c r="AK25">
        <v>0.09</v>
      </c>
      <c r="AL25">
        <v>0.18</v>
      </c>
      <c r="AM25">
        <v>0.27</v>
      </c>
      <c r="AN25">
        <v>0.36</v>
      </c>
      <c r="AO25">
        <v>0.45</v>
      </c>
      <c r="AP25">
        <v>0.54</v>
      </c>
      <c r="AQ25">
        <v>0.63</v>
      </c>
      <c r="AR25">
        <v>0.72</v>
      </c>
      <c r="AS25">
        <v>0.80999999999999905</v>
      </c>
      <c r="AT25">
        <v>0.9</v>
      </c>
      <c r="AU25" s="13" t="s">
        <v>186</v>
      </c>
      <c r="AV25" s="5">
        <v>132.191818634546</v>
      </c>
      <c r="AX25" s="5"/>
      <c r="BA25" s="13" t="s">
        <v>263</v>
      </c>
      <c r="BB25" s="5">
        <v>2835</v>
      </c>
      <c r="BC25" s="13">
        <v>7000</v>
      </c>
      <c r="BD25">
        <v>46905.570072777598</v>
      </c>
      <c r="BE25">
        <v>43035.974325182797</v>
      </c>
      <c r="BF25">
        <v>39742.277038232598</v>
      </c>
      <c r="BG25">
        <v>36969.012470263799</v>
      </c>
      <c r="BH25">
        <v>34657.060132207698</v>
      </c>
      <c r="BI25">
        <v>32747.621188102199</v>
      </c>
      <c r="BJ25">
        <v>31185.6459972267</v>
      </c>
      <c r="BK25">
        <v>29963.890373521001</v>
      </c>
      <c r="BL25">
        <v>29178.1657801246</v>
      </c>
      <c r="BM25">
        <v>28704.6271183094</v>
      </c>
      <c r="BN25">
        <v>28464.273066064601</v>
      </c>
      <c r="BO25" s="13" t="s">
        <v>187</v>
      </c>
      <c r="BP25" s="5">
        <v>0</v>
      </c>
      <c r="BQ25" s="13"/>
    </row>
    <row r="26" spans="1:70" x14ac:dyDescent="0.25">
      <c r="A26" s="163" t="s">
        <v>36</v>
      </c>
      <c r="B26" s="5">
        <v>421.03248168639101</v>
      </c>
      <c r="C26" s="176" t="s">
        <v>1594</v>
      </c>
      <c r="D26">
        <v>69741.059632552206</v>
      </c>
      <c r="E26">
        <v>61861.182035034202</v>
      </c>
      <c r="F26">
        <v>55180.570773218402</v>
      </c>
      <c r="G26">
        <v>49582.149759207401</v>
      </c>
      <c r="H26">
        <v>44932.109884115001</v>
      </c>
      <c r="I26">
        <v>41093.888072554502</v>
      </c>
      <c r="J26">
        <v>37939.413414532297</v>
      </c>
      <c r="K26">
        <v>35355.6669579792</v>
      </c>
      <c r="L26">
        <v>33247.010506175298</v>
      </c>
      <c r="M26">
        <v>31959.2658457422</v>
      </c>
      <c r="N26">
        <v>31130.3758485424</v>
      </c>
      <c r="O26" s="163" t="s">
        <v>182</v>
      </c>
      <c r="P26" s="61">
        <v>300</v>
      </c>
      <c r="Q26" t="s">
        <v>337</v>
      </c>
      <c r="R26" s="5">
        <v>1804876.23416318</v>
      </c>
      <c r="W26" s="147" t="s">
        <v>46</v>
      </c>
      <c r="X26" s="165">
        <f>BB33</f>
        <v>9238.1092413350907</v>
      </c>
      <c r="Y26" s="166">
        <f>B40</f>
        <v>5120.2627441148097</v>
      </c>
      <c r="Z26" s="167">
        <f>AH35</f>
        <v>7007.4231705412003</v>
      </c>
      <c r="AC26" s="13" t="s">
        <v>315</v>
      </c>
      <c r="AD26" t="s">
        <v>316</v>
      </c>
      <c r="AG26" s="13" t="s">
        <v>263</v>
      </c>
      <c r="AH26" s="5">
        <v>2835</v>
      </c>
      <c r="AI26" s="176" t="s">
        <v>1594</v>
      </c>
      <c r="AJ26">
        <v>85183.650179788703</v>
      </c>
      <c r="AK26">
        <v>75923.874651099206</v>
      </c>
      <c r="AL26">
        <v>68093.481684606901</v>
      </c>
      <c r="AM26">
        <v>61550.402068011099</v>
      </c>
      <c r="AN26">
        <v>56134.809700872996</v>
      </c>
      <c r="AO26">
        <v>51685.002422334401</v>
      </c>
      <c r="AP26">
        <v>48050.132083354103</v>
      </c>
      <c r="AQ26">
        <v>45097.551924320796</v>
      </c>
      <c r="AR26">
        <v>42715.318148697203</v>
      </c>
      <c r="AS26">
        <v>41231.367859842001</v>
      </c>
      <c r="AT26">
        <v>40276.756953917902</v>
      </c>
      <c r="AU26" s="13" t="s">
        <v>187</v>
      </c>
      <c r="AV26" s="5">
        <v>122.938391330128</v>
      </c>
      <c r="AX26" s="5"/>
      <c r="BA26" s="13" t="s">
        <v>264</v>
      </c>
      <c r="BB26" s="5">
        <v>2835</v>
      </c>
      <c r="BC26" s="13">
        <v>8400</v>
      </c>
      <c r="BD26">
        <v>42347.756470073</v>
      </c>
      <c r="BE26">
        <v>38937.3869674624</v>
      </c>
      <c r="BF26">
        <v>36026.898531767001</v>
      </c>
      <c r="BG26">
        <v>33569.186935604703</v>
      </c>
      <c r="BH26">
        <v>31514.0925267645</v>
      </c>
      <c r="BI26">
        <v>29811.615393521399</v>
      </c>
      <c r="BJ26">
        <v>28414.741400244799</v>
      </c>
      <c r="BK26">
        <v>27281.296903180701</v>
      </c>
      <c r="BL26">
        <v>26482.266334891199</v>
      </c>
      <c r="BM26">
        <v>26003.698123256199</v>
      </c>
      <c r="BN26">
        <v>25772.0905707157</v>
      </c>
      <c r="BO26" s="13" t="s">
        <v>188</v>
      </c>
      <c r="BP26" s="5">
        <v>73.666012899837696</v>
      </c>
      <c r="BQ26" s="13" t="s">
        <v>341</v>
      </c>
    </row>
    <row r="27" spans="1:70" x14ac:dyDescent="0.25">
      <c r="A27" s="163" t="s">
        <v>37</v>
      </c>
      <c r="B27" s="5">
        <v>2351.5906026554399</v>
      </c>
      <c r="C27" s="176" t="s">
        <v>1595</v>
      </c>
      <c r="D27">
        <v>65671.341112459195</v>
      </c>
      <c r="E27">
        <v>58359.462997681003</v>
      </c>
      <c r="F27">
        <v>52138.463498603698</v>
      </c>
      <c r="G27">
        <v>46905.2657912703</v>
      </c>
      <c r="H27">
        <v>42541.1043623367</v>
      </c>
      <c r="I27">
        <v>38928.394992629197</v>
      </c>
      <c r="J27">
        <v>35950.565604317198</v>
      </c>
      <c r="K27">
        <v>33502.093620851701</v>
      </c>
      <c r="L27">
        <v>31504.363643483899</v>
      </c>
      <c r="M27">
        <v>30262.441698347498</v>
      </c>
      <c r="N27">
        <v>29404.856167892998</v>
      </c>
      <c r="O27" s="163" t="s">
        <v>183</v>
      </c>
      <c r="P27" s="61">
        <v>5.7079738373461003E-2</v>
      </c>
      <c r="Q27" t="s">
        <v>338</v>
      </c>
      <c r="R27" s="14">
        <v>174536847.49232399</v>
      </c>
      <c r="W27" s="147" t="s">
        <v>1555</v>
      </c>
      <c r="X27" s="165">
        <v>0</v>
      </c>
      <c r="Y27" s="166">
        <f>B33</f>
        <v>11447.145449506899</v>
      </c>
      <c r="Z27" s="167">
        <f>AH28</f>
        <v>19170.698992755701</v>
      </c>
      <c r="AC27" s="13" t="s">
        <v>317</v>
      </c>
      <c r="AD27" t="s">
        <v>318</v>
      </c>
      <c r="AE27" t="s">
        <v>319</v>
      </c>
      <c r="AG27" s="13" t="s">
        <v>264</v>
      </c>
      <c r="AH27" s="5">
        <v>2835</v>
      </c>
      <c r="AI27" s="176" t="s">
        <v>1595</v>
      </c>
      <c r="AJ27">
        <v>79692.290813404703</v>
      </c>
      <c r="AK27">
        <v>71151.092189180796</v>
      </c>
      <c r="AL27">
        <v>63902.877984105296</v>
      </c>
      <c r="AM27">
        <v>57823.061948773997</v>
      </c>
      <c r="AN27">
        <v>52770.456491353798</v>
      </c>
      <c r="AO27">
        <v>48607.4751242411</v>
      </c>
      <c r="AP27">
        <v>45197.379963032698</v>
      </c>
      <c r="AQ27">
        <v>42416.377635746998</v>
      </c>
      <c r="AR27">
        <v>40171.215845383696</v>
      </c>
      <c r="AS27">
        <v>38751.810057872099</v>
      </c>
      <c r="AT27">
        <v>37780.424660637203</v>
      </c>
      <c r="AU27" s="13" t="s">
        <v>188</v>
      </c>
      <c r="AV27" s="5">
        <v>0</v>
      </c>
      <c r="AW27" t="s">
        <v>341</v>
      </c>
      <c r="AX27" s="5"/>
      <c r="BA27" s="13" t="s">
        <v>8</v>
      </c>
      <c r="BB27" s="5">
        <v>1022.46643379273</v>
      </c>
      <c r="BC27" s="13">
        <v>9800</v>
      </c>
      <c r="BD27">
        <v>38113.910504694199</v>
      </c>
      <c r="BE27">
        <v>35119.8849002848</v>
      </c>
      <c r="BF27">
        <v>32557.8077480182</v>
      </c>
      <c r="BG27">
        <v>30387.884344490201</v>
      </c>
      <c r="BH27">
        <v>28567.784119638902</v>
      </c>
      <c r="BI27">
        <v>27055.219573058399</v>
      </c>
      <c r="BJ27">
        <v>25810.257923101901</v>
      </c>
      <c r="BK27">
        <v>24801.054296523002</v>
      </c>
      <c r="BL27">
        <v>24093.054035798701</v>
      </c>
      <c r="BM27">
        <v>23579.133163475599</v>
      </c>
      <c r="BN27">
        <v>23254.2843472766</v>
      </c>
      <c r="BO27" s="13" t="s">
        <v>189</v>
      </c>
      <c r="BP27" s="5">
        <v>73.666012899837696</v>
      </c>
      <c r="BQ27" s="13" t="s">
        <v>342</v>
      </c>
      <c r="BR27">
        <v>237.75181938033001</v>
      </c>
    </row>
    <row r="28" spans="1:70" x14ac:dyDescent="0.25">
      <c r="A28" s="147" t="s">
        <v>38</v>
      </c>
      <c r="B28" s="5">
        <v>4463.0795079499303</v>
      </c>
      <c r="C28" s="176" t="s">
        <v>1596</v>
      </c>
      <c r="D28">
        <v>61883.189571456402</v>
      </c>
      <c r="E28">
        <v>55095.656719269798</v>
      </c>
      <c r="F28">
        <v>49301.839310761097</v>
      </c>
      <c r="G28">
        <v>44410.703266218399</v>
      </c>
      <c r="H28">
        <v>40316.6783551345</v>
      </c>
      <c r="I28">
        <v>36910.485639472601</v>
      </c>
      <c r="J28">
        <v>34088.175783454099</v>
      </c>
      <c r="K28">
        <v>31761.946860718301</v>
      </c>
      <c r="L28">
        <v>29895.8098748474</v>
      </c>
      <c r="M28">
        <v>28663.061071268701</v>
      </c>
      <c r="N28">
        <v>27783.013212607599</v>
      </c>
      <c r="O28" s="163" t="s">
        <v>184</v>
      </c>
      <c r="P28" s="61">
        <v>20496.4471891547</v>
      </c>
      <c r="Q28" t="s">
        <v>339</v>
      </c>
      <c r="R28" s="14">
        <v>168520593.378447</v>
      </c>
      <c r="W28" s="147" t="s">
        <v>40</v>
      </c>
      <c r="X28" s="165">
        <f>BB24</f>
        <v>17955</v>
      </c>
      <c r="Y28" s="133">
        <f>B30</f>
        <v>17955</v>
      </c>
      <c r="Z28" s="168">
        <v>17955</v>
      </c>
      <c r="AC28" s="13" t="s">
        <v>320</v>
      </c>
      <c r="AG28" s="13" t="s">
        <v>64</v>
      </c>
      <c r="AH28" s="5">
        <v>19170.698992755701</v>
      </c>
      <c r="AI28" s="176" t="s">
        <v>1596</v>
      </c>
      <c r="AJ28">
        <v>74582.718025908107</v>
      </c>
      <c r="AK28">
        <v>66703.661954275798</v>
      </c>
      <c r="AL28">
        <v>59995.814721246097</v>
      </c>
      <c r="AM28">
        <v>54349.573104543299</v>
      </c>
      <c r="AN28">
        <v>49640.030786173404</v>
      </c>
      <c r="AO28">
        <v>45739.123220072099</v>
      </c>
      <c r="AP28">
        <v>42525.734177243401</v>
      </c>
      <c r="AQ28">
        <v>39899.1896466131</v>
      </c>
      <c r="AR28">
        <v>37809.673048755503</v>
      </c>
      <c r="AS28">
        <v>36416.812383278499</v>
      </c>
      <c r="AT28">
        <v>35433.876211418697</v>
      </c>
      <c r="AU28" s="13" t="s">
        <v>189</v>
      </c>
      <c r="AV28" s="5">
        <v>122.938391330128</v>
      </c>
      <c r="AW28" t="s">
        <v>342</v>
      </c>
      <c r="AX28" s="5">
        <v>327.39255672961701</v>
      </c>
      <c r="BA28" s="13" t="s">
        <v>12</v>
      </c>
      <c r="BB28" s="5">
        <v>510</v>
      </c>
      <c r="BC28" s="13">
        <v>11200</v>
      </c>
      <c r="BD28">
        <v>33485.567817105701</v>
      </c>
      <c r="BE28">
        <v>30912.848214268899</v>
      </c>
      <c r="BF28">
        <v>28706.030051686201</v>
      </c>
      <c r="BG28">
        <v>26832.076424033501</v>
      </c>
      <c r="BH28">
        <v>25255.880954737</v>
      </c>
      <c r="BI28">
        <v>23942.3098018005</v>
      </c>
      <c r="BJ28">
        <v>22858.063445126201</v>
      </c>
      <c r="BK28">
        <v>21992.136598876099</v>
      </c>
      <c r="BL28">
        <v>21364.716820839501</v>
      </c>
      <c r="BM28">
        <v>20904.026944278899</v>
      </c>
      <c r="BN28">
        <v>20593.374766207799</v>
      </c>
      <c r="BO28" s="13" t="s">
        <v>190</v>
      </c>
      <c r="BP28" s="5">
        <v>0</v>
      </c>
      <c r="BQ28" s="13" t="s">
        <v>343</v>
      </c>
      <c r="BR28" s="7">
        <v>5.51628351230464E-6</v>
      </c>
    </row>
    <row r="29" spans="1:70" x14ac:dyDescent="0.25">
      <c r="A29" s="147" t="s">
        <v>11</v>
      </c>
      <c r="B29" s="5">
        <v>141.500140667583</v>
      </c>
      <c r="C29" s="176" t="s">
        <v>1597</v>
      </c>
      <c r="D29">
        <v>58362.775411434697</v>
      </c>
      <c r="E29">
        <v>52057.806597993796</v>
      </c>
      <c r="F29">
        <v>46657.830166419299</v>
      </c>
      <c r="G29">
        <v>42082.6134703977</v>
      </c>
      <c r="H29">
        <v>38238.464517585096</v>
      </c>
      <c r="I29">
        <v>35027.723050252003</v>
      </c>
      <c r="J29">
        <v>32356.8280726458</v>
      </c>
      <c r="K29">
        <v>30141.475907074</v>
      </c>
      <c r="L29">
        <v>28381.486676773002</v>
      </c>
      <c r="M29">
        <v>27160.454417280402</v>
      </c>
      <c r="N29">
        <v>26263.371787360298</v>
      </c>
      <c r="O29" s="163" t="s">
        <v>185</v>
      </c>
      <c r="P29" s="169">
        <v>0</v>
      </c>
      <c r="Q29" t="s">
        <v>340</v>
      </c>
      <c r="R29" s="5">
        <v>6016254.1138772899</v>
      </c>
      <c r="W29" s="147"/>
      <c r="X29" s="148" t="s">
        <v>1549</v>
      </c>
      <c r="Y29" s="133" t="s">
        <v>1556</v>
      </c>
      <c r="Z29" s="168" t="s">
        <v>1557</v>
      </c>
      <c r="AC29" s="13" t="s">
        <v>321</v>
      </c>
      <c r="AG29" s="13" t="s">
        <v>8</v>
      </c>
      <c r="AH29" s="5">
        <v>1122.6737673842199</v>
      </c>
      <c r="AI29" s="176" t="s">
        <v>1597</v>
      </c>
      <c r="AJ29">
        <v>69835.669224336001</v>
      </c>
      <c r="AK29">
        <v>62564.642769910599</v>
      </c>
      <c r="AL29">
        <v>56353.924196133303</v>
      </c>
      <c r="AM29">
        <v>51107.3151730725</v>
      </c>
      <c r="AN29">
        <v>46714.518468345501</v>
      </c>
      <c r="AO29">
        <v>43061.711541701203</v>
      </c>
      <c r="AP29">
        <v>40040.508402586398</v>
      </c>
      <c r="AQ29">
        <v>37553.642002337801</v>
      </c>
      <c r="AR29">
        <v>35589.143162560897</v>
      </c>
      <c r="AS29">
        <v>34223.9695986265</v>
      </c>
      <c r="AT29">
        <v>33233.989481897202</v>
      </c>
      <c r="AU29" s="13" t="s">
        <v>190</v>
      </c>
      <c r="AV29" s="5">
        <v>1650000</v>
      </c>
      <c r="AW29" t="s">
        <v>343</v>
      </c>
      <c r="AX29" s="14">
        <v>6.1439284466495902E-6</v>
      </c>
      <c r="BA29" s="13" t="s">
        <v>41</v>
      </c>
      <c r="BB29" s="5">
        <v>2776.7052873145299</v>
      </c>
      <c r="BC29" s="13">
        <v>12600</v>
      </c>
      <c r="BD29">
        <v>26852.1644507852</v>
      </c>
      <c r="BE29">
        <v>24789.093869499</v>
      </c>
      <c r="BF29">
        <v>23019.4406105694</v>
      </c>
      <c r="BG29">
        <v>21516.712293172601</v>
      </c>
      <c r="BH29">
        <v>20252.757022074798</v>
      </c>
      <c r="BI29">
        <v>19199.400877448301</v>
      </c>
      <c r="BJ29">
        <v>18329.940886994998</v>
      </c>
      <c r="BK29">
        <v>17635.551883205098</v>
      </c>
      <c r="BL29">
        <v>17132.422321492599</v>
      </c>
      <c r="BM29">
        <v>16762.993904038802</v>
      </c>
      <c r="BN29">
        <v>16513.881109591901</v>
      </c>
      <c r="BO29" s="13"/>
      <c r="BP29" s="5"/>
      <c r="BQ29" s="13" t="s">
        <v>344</v>
      </c>
      <c r="BR29">
        <v>1.48934715246166E-2</v>
      </c>
    </row>
    <row r="30" spans="1:70" x14ac:dyDescent="0.25">
      <c r="A30" s="36" t="s">
        <v>40</v>
      </c>
      <c r="B30" s="5">
        <v>17955</v>
      </c>
      <c r="C30" s="176" t="s">
        <v>1598</v>
      </c>
      <c r="D30">
        <v>55271.768859958902</v>
      </c>
      <c r="E30">
        <v>49386.062182422502</v>
      </c>
      <c r="F30">
        <v>44313.925362922098</v>
      </c>
      <c r="G30">
        <v>39987.950427388001</v>
      </c>
      <c r="H30">
        <v>36327.187359331801</v>
      </c>
      <c r="I30">
        <v>33272.077368980201</v>
      </c>
      <c r="J30">
        <v>30741.316752034902</v>
      </c>
      <c r="K30">
        <v>28633.398870018002</v>
      </c>
      <c r="L30">
        <v>26974.8192692622</v>
      </c>
      <c r="M30">
        <v>25757.6775413465</v>
      </c>
      <c r="N30">
        <v>24844.266817694999</v>
      </c>
      <c r="O30" s="163" t="s">
        <v>186</v>
      </c>
      <c r="P30" s="61">
        <v>132.20229800550999</v>
      </c>
      <c r="R30" s="5"/>
      <c r="W30" s="147" t="s">
        <v>1558</v>
      </c>
      <c r="X30" s="170">
        <f>BP375*0.000000277778</f>
        <v>100043.48827390604</v>
      </c>
      <c r="Y30" s="171">
        <f>Y32*(1-Y33)</f>
        <v>60857.779536580696</v>
      </c>
      <c r="Z30" s="171">
        <f>Z32*(1-Z33)</f>
        <v>72853.337879452476</v>
      </c>
      <c r="AC30" s="13" t="s">
        <v>322</v>
      </c>
      <c r="AD30" t="s">
        <v>314</v>
      </c>
      <c r="AE30" t="s">
        <v>323</v>
      </c>
      <c r="AF30" t="s">
        <v>324</v>
      </c>
      <c r="AG30" s="13" t="s">
        <v>12</v>
      </c>
      <c r="AH30" s="5">
        <v>510</v>
      </c>
      <c r="AI30" s="176" t="s">
        <v>1598</v>
      </c>
      <c r="AJ30">
        <v>65668.983348296897</v>
      </c>
      <c r="AK30">
        <v>58923.591123094797</v>
      </c>
      <c r="AL30">
        <v>53123.0831200424</v>
      </c>
      <c r="AM30">
        <v>48187.296547342601</v>
      </c>
      <c r="AN30">
        <v>44021.682595846003</v>
      </c>
      <c r="AO30">
        <v>40563.222999069803</v>
      </c>
      <c r="AP30">
        <v>37719.615448732802</v>
      </c>
      <c r="AQ30">
        <v>35368.589748290004</v>
      </c>
      <c r="AR30">
        <v>33526.040021176101</v>
      </c>
      <c r="AS30">
        <v>32176.015015124402</v>
      </c>
      <c r="AT30">
        <v>31177.479359304802</v>
      </c>
      <c r="AU30" s="13"/>
      <c r="AV30" s="5"/>
      <c r="AW30" t="s">
        <v>344</v>
      </c>
      <c r="AX30" s="5">
        <v>1.5837368187069701E-2</v>
      </c>
      <c r="BA30" s="13" t="s">
        <v>42</v>
      </c>
      <c r="BB30" s="5">
        <v>115.200968523027</v>
      </c>
      <c r="BC30" s="13">
        <v>14000</v>
      </c>
      <c r="BD30">
        <v>21532.820934387099</v>
      </c>
      <c r="BE30">
        <v>19878.439237028699</v>
      </c>
      <c r="BF30">
        <v>18459.349658223</v>
      </c>
      <c r="BG30">
        <v>17254.3078884676</v>
      </c>
      <c r="BH30">
        <v>16240.7388493122</v>
      </c>
      <c r="BI30">
        <v>15396.0498007273</v>
      </c>
      <c r="BJ30">
        <v>14698.827559356099</v>
      </c>
      <c r="BK30">
        <v>14141.9952002806</v>
      </c>
      <c r="BL30">
        <v>13738.5342882558</v>
      </c>
      <c r="BM30">
        <v>13442.2886736542</v>
      </c>
      <c r="BN30">
        <v>13242.524471959399</v>
      </c>
      <c r="BO30" s="13" t="s">
        <v>191</v>
      </c>
      <c r="BP30" s="5">
        <v>0</v>
      </c>
      <c r="BQ30" s="13"/>
    </row>
    <row r="31" spans="1:70" ht="15.75" thickBot="1" x14ac:dyDescent="0.3">
      <c r="A31" s="36" t="s">
        <v>263</v>
      </c>
      <c r="B31" s="5">
        <v>2835</v>
      </c>
      <c r="C31" s="176" t="s">
        <v>1599</v>
      </c>
      <c r="D31">
        <v>52411.7400631075</v>
      </c>
      <c r="E31">
        <v>46919.628446006202</v>
      </c>
      <c r="F31">
        <v>42170.6303704858</v>
      </c>
      <c r="G31">
        <v>38105.412574121998</v>
      </c>
      <c r="H31">
        <v>34652.1586768985</v>
      </c>
      <c r="I31">
        <v>31734.066983148499</v>
      </c>
      <c r="J31">
        <v>29275.968624827401</v>
      </c>
      <c r="K31">
        <v>27230.105464135999</v>
      </c>
      <c r="L31">
        <v>25659.432927832098</v>
      </c>
      <c r="M31">
        <v>24458.110494086599</v>
      </c>
      <c r="N31">
        <v>23530.815576909401</v>
      </c>
      <c r="O31" s="163" t="s">
        <v>187</v>
      </c>
      <c r="P31" s="61">
        <v>122.94813714512399</v>
      </c>
      <c r="R31" s="5"/>
      <c r="W31" s="147" t="s">
        <v>1559</v>
      </c>
      <c r="X31" s="148">
        <v>0</v>
      </c>
      <c r="Y31" s="171">
        <f>Y32*Y33</f>
        <v>17147.924225714614</v>
      </c>
      <c r="Z31" s="172">
        <f>Z32*Z33</f>
        <v>17219.705428219524</v>
      </c>
      <c r="AC31" s="15" t="s">
        <v>325</v>
      </c>
      <c r="AD31" s="18" t="s">
        <v>323</v>
      </c>
      <c r="AE31" s="18" t="s">
        <v>1385</v>
      </c>
      <c r="AF31" s="18"/>
      <c r="AG31" s="13" t="s">
        <v>41</v>
      </c>
      <c r="AH31" s="5">
        <v>4014.50702490003</v>
      </c>
      <c r="AI31" s="176" t="s">
        <v>1599</v>
      </c>
      <c r="AJ31">
        <v>61814.372293471599</v>
      </c>
      <c r="AK31">
        <v>55561.838959877197</v>
      </c>
      <c r="AL31">
        <v>50166.9527961614</v>
      </c>
      <c r="AM31">
        <v>45559.483270225901</v>
      </c>
      <c r="AN31">
        <v>41656.0023704017</v>
      </c>
      <c r="AO31">
        <v>38368.165952995201</v>
      </c>
      <c r="AP31">
        <v>35610.008921562403</v>
      </c>
      <c r="AQ31">
        <v>33332.526080033298</v>
      </c>
      <c r="AR31">
        <v>31596.895202380099</v>
      </c>
      <c r="AS31">
        <v>30276.2919025382</v>
      </c>
      <c r="AT31">
        <v>29270.287681951198</v>
      </c>
      <c r="AU31" s="13" t="s">
        <v>191</v>
      </c>
      <c r="AV31" s="5">
        <v>1</v>
      </c>
      <c r="AX31" s="5"/>
      <c r="BA31" s="13" t="s">
        <v>43</v>
      </c>
      <c r="BB31" s="5">
        <v>51.707042461719404</v>
      </c>
      <c r="BC31" s="13"/>
      <c r="BO31" s="13" t="s">
        <v>192</v>
      </c>
      <c r="BP31" s="5">
        <v>0</v>
      </c>
      <c r="BQ31" s="13"/>
    </row>
    <row r="32" spans="1:70" x14ac:dyDescent="0.25">
      <c r="A32" s="36" t="s">
        <v>264</v>
      </c>
      <c r="B32" s="5">
        <v>2835</v>
      </c>
      <c r="C32" s="176" t="s">
        <v>1600</v>
      </c>
      <c r="D32">
        <v>49753.969046238701</v>
      </c>
      <c r="E32">
        <v>44625.195357218399</v>
      </c>
      <c r="F32">
        <v>40175.038340332001</v>
      </c>
      <c r="G32">
        <v>36351.394646515</v>
      </c>
      <c r="H32">
        <v>33090.670514589998</v>
      </c>
      <c r="I32">
        <v>30324.326251621002</v>
      </c>
      <c r="J32">
        <v>27984.754785776899</v>
      </c>
      <c r="K32">
        <v>26009.392304925201</v>
      </c>
      <c r="L32">
        <v>24455.565762973602</v>
      </c>
      <c r="M32">
        <v>23250.005530773298</v>
      </c>
      <c r="N32">
        <v>22318.396045904999</v>
      </c>
      <c r="O32" s="163" t="s">
        <v>188</v>
      </c>
      <c r="P32" s="61">
        <v>0</v>
      </c>
      <c r="Q32" t="s">
        <v>341</v>
      </c>
      <c r="R32" s="5"/>
      <c r="W32" s="147" t="s">
        <v>1560</v>
      </c>
      <c r="X32" s="170">
        <f>X30</f>
        <v>100043.48827390604</v>
      </c>
      <c r="Y32" s="171">
        <f>P381*0.000000277778</f>
        <v>78005.703762295307</v>
      </c>
      <c r="Z32" s="172">
        <f>AV376*0.000000277778</f>
        <v>90073.043307671993</v>
      </c>
      <c r="AG32" s="13" t="s">
        <v>42</v>
      </c>
      <c r="AH32" s="5">
        <v>229.280636140334</v>
      </c>
      <c r="AI32" s="176" t="s">
        <v>1600</v>
      </c>
      <c r="AJ32">
        <v>58232.890643370803</v>
      </c>
      <c r="AK32">
        <v>52433.913682095401</v>
      </c>
      <c r="AL32">
        <v>47413.031627338503</v>
      </c>
      <c r="AM32">
        <v>43108.876376832901</v>
      </c>
      <c r="AN32">
        <v>39447.988676716297</v>
      </c>
      <c r="AO32">
        <v>36351.999293961802</v>
      </c>
      <c r="AP32">
        <v>33744.068004860303</v>
      </c>
      <c r="AQ32">
        <v>31553.363059851101</v>
      </c>
      <c r="AR32">
        <v>29828.794178662902</v>
      </c>
      <c r="AS32">
        <v>28507.835660701199</v>
      </c>
      <c r="AT32">
        <v>27505.364065617101</v>
      </c>
      <c r="AU32" s="13" t="s">
        <v>192</v>
      </c>
      <c r="AV32" s="5">
        <v>1</v>
      </c>
      <c r="AX32" s="5"/>
      <c r="BA32" s="13" t="s">
        <v>388</v>
      </c>
      <c r="BB32" s="5">
        <v>54.066452584076202</v>
      </c>
      <c r="BC32" s="13"/>
      <c r="BO32" s="13" t="s">
        <v>193</v>
      </c>
      <c r="BP32" s="5">
        <v>26.6510258712837</v>
      </c>
      <c r="BQ32" s="13" t="s">
        <v>345</v>
      </c>
    </row>
    <row r="33" spans="1:70" ht="15.75" thickBot="1" x14ac:dyDescent="0.3">
      <c r="A33" s="13" t="s">
        <v>64</v>
      </c>
      <c r="B33" s="5">
        <v>11447.145449506899</v>
      </c>
      <c r="C33" s="176" t="s">
        <v>1601</v>
      </c>
      <c r="D33">
        <v>47289.055483080199</v>
      </c>
      <c r="E33">
        <v>42495.554495887402</v>
      </c>
      <c r="F33">
        <v>38321.653474195402</v>
      </c>
      <c r="G33">
        <v>34721.711288566403</v>
      </c>
      <c r="H33">
        <v>31639.527584518</v>
      </c>
      <c r="I33">
        <v>29014.040185833401</v>
      </c>
      <c r="J33">
        <v>26784.5326087049</v>
      </c>
      <c r="K33">
        <v>24898.745685217498</v>
      </c>
      <c r="L33">
        <v>23407.657600618899</v>
      </c>
      <c r="M33">
        <v>22183.336686453102</v>
      </c>
      <c r="N33">
        <v>21198.905540719301</v>
      </c>
      <c r="O33" s="163" t="s">
        <v>189</v>
      </c>
      <c r="P33" s="61">
        <v>122.94813714512399</v>
      </c>
      <c r="Q33" t="s">
        <v>342</v>
      </c>
      <c r="R33" s="5">
        <v>391.966305198334</v>
      </c>
      <c r="W33" s="154" t="s">
        <v>1561</v>
      </c>
      <c r="X33" s="173">
        <f>X31/X32</f>
        <v>0</v>
      </c>
      <c r="Y33" s="174">
        <f>P388</f>
        <v>0.21982910734283001</v>
      </c>
      <c r="Z33" s="175">
        <f>AV383</f>
        <v>0.19117490423189501</v>
      </c>
      <c r="AG33" s="13" t="s">
        <v>43</v>
      </c>
      <c r="AH33" s="5">
        <v>102.910797891326</v>
      </c>
      <c r="AI33" s="176" t="s">
        <v>1601</v>
      </c>
      <c r="AJ33">
        <v>54911.596521712701</v>
      </c>
      <c r="AK33">
        <v>49529.681814267598</v>
      </c>
      <c r="AL33">
        <v>44853.3799958741</v>
      </c>
      <c r="AM33">
        <v>40829.214460504299</v>
      </c>
      <c r="AN33">
        <v>37392.647680230402</v>
      </c>
      <c r="AO33">
        <v>34474.291941153497</v>
      </c>
      <c r="AP33">
        <v>32005.577204967802</v>
      </c>
      <c r="AQ33">
        <v>29927.040789383798</v>
      </c>
      <c r="AR33">
        <v>28282.639654643699</v>
      </c>
      <c r="AS33">
        <v>26940.049272439701</v>
      </c>
      <c r="AT33">
        <v>25870.9472703055</v>
      </c>
      <c r="AU33" s="13" t="s">
        <v>193</v>
      </c>
      <c r="AV33" s="5">
        <v>0</v>
      </c>
      <c r="AW33" t="s">
        <v>345</v>
      </c>
      <c r="AX33" s="5"/>
      <c r="BA33" s="13" t="s">
        <v>13</v>
      </c>
      <c r="BB33" s="5">
        <v>9238.1092413350907</v>
      </c>
      <c r="BC33" s="13" t="s">
        <v>20</v>
      </c>
      <c r="BD33">
        <v>0</v>
      </c>
      <c r="BE33">
        <v>0.09</v>
      </c>
      <c r="BF33">
        <v>0.18</v>
      </c>
      <c r="BG33">
        <v>0.27</v>
      </c>
      <c r="BH33">
        <v>0.36</v>
      </c>
      <c r="BI33">
        <v>0.45</v>
      </c>
      <c r="BJ33">
        <v>0.54</v>
      </c>
      <c r="BK33">
        <v>0.63</v>
      </c>
      <c r="BL33">
        <v>0.72</v>
      </c>
      <c r="BM33">
        <v>0.80999999999999905</v>
      </c>
      <c r="BN33">
        <v>0.9</v>
      </c>
      <c r="BO33" s="13" t="s">
        <v>194</v>
      </c>
      <c r="BP33" s="5">
        <v>0</v>
      </c>
      <c r="BQ33" s="13" t="s">
        <v>346</v>
      </c>
      <c r="BR33">
        <v>12251.6196779908</v>
      </c>
    </row>
    <row r="34" spans="1:70" x14ac:dyDescent="0.25">
      <c r="A34" s="147" t="s">
        <v>8</v>
      </c>
      <c r="B34" s="5">
        <v>1044.42074732281</v>
      </c>
      <c r="C34" s="176" t="s">
        <v>1602</v>
      </c>
      <c r="D34">
        <v>44610.045425607001</v>
      </c>
      <c r="E34">
        <v>40149.232798458303</v>
      </c>
      <c r="F34">
        <v>36252.051157283197</v>
      </c>
      <c r="G34">
        <v>32878.719090566199</v>
      </c>
      <c r="H34">
        <v>29979.714010756699</v>
      </c>
      <c r="I34">
        <v>27500.759694971799</v>
      </c>
      <c r="J34">
        <v>25387.454732602098</v>
      </c>
      <c r="K34">
        <v>23608.763021404</v>
      </c>
      <c r="L34">
        <v>22167.624532289199</v>
      </c>
      <c r="M34">
        <v>20972.5576577951</v>
      </c>
      <c r="N34">
        <v>19991.961907533299</v>
      </c>
      <c r="O34" s="163" t="s">
        <v>190</v>
      </c>
      <c r="P34" s="61">
        <v>1260000</v>
      </c>
      <c r="Q34" t="s">
        <v>343</v>
      </c>
      <c r="R34" s="14">
        <v>7.09514390297255E-6</v>
      </c>
      <c r="X34" t="s">
        <v>1556</v>
      </c>
      <c r="Y34" t="s">
        <v>1562</v>
      </c>
      <c r="Z34" t="s">
        <v>1549</v>
      </c>
      <c r="AG34" s="13" t="s">
        <v>388</v>
      </c>
      <c r="AH34" s="5">
        <v>68.008775914577399</v>
      </c>
      <c r="AI34" s="176" t="s">
        <v>1602</v>
      </c>
      <c r="AJ34">
        <v>51300.669992244999</v>
      </c>
      <c r="AK34">
        <v>46334.198725970302</v>
      </c>
      <c r="AL34">
        <v>42004.261268530099</v>
      </c>
      <c r="AM34">
        <v>38264.565219257602</v>
      </c>
      <c r="AN34">
        <v>35058.665141119003</v>
      </c>
      <c r="AO34">
        <v>32325.358499889</v>
      </c>
      <c r="AP34">
        <v>30003.686338961099</v>
      </c>
      <c r="AQ34">
        <v>28056.399062597899</v>
      </c>
      <c r="AR34">
        <v>26480.898295842999</v>
      </c>
      <c r="AS34">
        <v>25181.774288978198</v>
      </c>
      <c r="AT34">
        <v>24123.745244881498</v>
      </c>
      <c r="AU34" s="13" t="s">
        <v>194</v>
      </c>
      <c r="AV34" s="14">
        <v>1064516129.0322599</v>
      </c>
      <c r="AW34" t="s">
        <v>346</v>
      </c>
      <c r="AX34" s="5">
        <v>11434.783888019299</v>
      </c>
      <c r="BA34" s="13"/>
      <c r="BB34" s="5"/>
      <c r="BC34" s="13">
        <v>0</v>
      </c>
      <c r="BD34" s="7">
        <v>8.3235448700858599E-6</v>
      </c>
      <c r="BE34" s="7">
        <v>9.1827222548290706E-6</v>
      </c>
      <c r="BF34" s="7">
        <v>1.0088230217711801E-5</v>
      </c>
      <c r="BG34" s="7">
        <v>1.1024644576046301E-5</v>
      </c>
      <c r="BH34" s="7">
        <v>1.1977133892474601E-5</v>
      </c>
      <c r="BI34" s="7">
        <v>1.2933120031379301E-5</v>
      </c>
      <c r="BJ34" s="7">
        <v>1.3882991040749099E-5</v>
      </c>
      <c r="BK34" s="7">
        <v>1.4820056210178001E-5</v>
      </c>
      <c r="BL34" s="7">
        <v>1.5740095406987701E-5</v>
      </c>
      <c r="BM34" s="7">
        <v>1.6491739864891499E-5</v>
      </c>
      <c r="BN34" s="7">
        <v>1.7159115599634401E-5</v>
      </c>
      <c r="BO34" s="13" t="s">
        <v>195</v>
      </c>
      <c r="BP34" s="14">
        <v>1351363782.4145</v>
      </c>
      <c r="BQ34" s="13" t="s">
        <v>347</v>
      </c>
      <c r="BR34" s="7">
        <v>19252511.3995189</v>
      </c>
    </row>
    <row r="35" spans="1:70" x14ac:dyDescent="0.25">
      <c r="A35" s="147" t="s">
        <v>12</v>
      </c>
      <c r="B35" s="5">
        <v>510</v>
      </c>
      <c r="C35" s="176" t="s">
        <v>1603</v>
      </c>
      <c r="D35">
        <v>40816.110668886096</v>
      </c>
      <c r="E35">
        <v>36702.407724754899</v>
      </c>
      <c r="F35">
        <v>33103.382138146597</v>
      </c>
      <c r="G35">
        <v>29983.790226470301</v>
      </c>
      <c r="H35">
        <v>27298.964919491798</v>
      </c>
      <c r="I35">
        <v>24999.5096449062</v>
      </c>
      <c r="J35">
        <v>23035.658932703798</v>
      </c>
      <c r="K35">
        <v>21376.602479219899</v>
      </c>
      <c r="L35">
        <v>20019.290607403898</v>
      </c>
      <c r="M35">
        <v>18885.6075319915</v>
      </c>
      <c r="N35">
        <v>17946.131565732299</v>
      </c>
      <c r="O35" s="163"/>
      <c r="P35" s="61"/>
      <c r="Q35" t="s">
        <v>344</v>
      </c>
      <c r="R35" s="5">
        <v>1.6530962988218399E-2</v>
      </c>
      <c r="W35" t="s">
        <v>1563</v>
      </c>
      <c r="X35">
        <f>R33</f>
        <v>391.966305198334</v>
      </c>
      <c r="Y35">
        <f>AX28</f>
        <v>327.39255672961701</v>
      </c>
      <c r="Z35">
        <v>186.71054867602899</v>
      </c>
      <c r="AG35" s="13" t="s">
        <v>13</v>
      </c>
      <c r="AH35" s="5">
        <v>7007.4231705412003</v>
      </c>
      <c r="AI35" s="176" t="s">
        <v>1603</v>
      </c>
      <c r="AJ35">
        <v>46181.757517714199</v>
      </c>
      <c r="AK35">
        <v>41662.4793731061</v>
      </c>
      <c r="AL35">
        <v>37716.3549001625</v>
      </c>
      <c r="AM35">
        <v>34302.917902281501</v>
      </c>
      <c r="AN35">
        <v>31371.9479687782</v>
      </c>
      <c r="AO35">
        <v>28868.492203140799</v>
      </c>
      <c r="AP35">
        <v>26737.5246011046</v>
      </c>
      <c r="AQ35">
        <v>24943.2504680075</v>
      </c>
      <c r="AR35">
        <v>23478.177450796298</v>
      </c>
      <c r="AS35">
        <v>22261.038622520002</v>
      </c>
      <c r="AT35">
        <v>21259.4593603338</v>
      </c>
      <c r="AU35" s="13" t="s">
        <v>195</v>
      </c>
      <c r="AV35" s="14">
        <v>1064516129.0322599</v>
      </c>
      <c r="AW35" t="s">
        <v>347</v>
      </c>
      <c r="AX35" s="14">
        <v>19252817.780772202</v>
      </c>
      <c r="BA35" s="13"/>
      <c r="BB35" s="5"/>
      <c r="BC35" s="13">
        <v>1400</v>
      </c>
      <c r="BD35" s="7">
        <v>8.3215886576787698E-6</v>
      </c>
      <c r="BE35" s="7">
        <v>9.1616919690191199E-6</v>
      </c>
      <c r="BF35" s="7">
        <v>1.00466831906588E-5</v>
      </c>
      <c r="BG35" s="7">
        <v>1.0962240425742901E-5</v>
      </c>
      <c r="BH35" s="7">
        <v>1.1894531073014E-5</v>
      </c>
      <c r="BI35" s="7">
        <v>1.2828740360123101E-5</v>
      </c>
      <c r="BJ35" s="7">
        <v>1.37552504617006E-5</v>
      </c>
      <c r="BK35" s="7">
        <v>1.46692370846212E-5</v>
      </c>
      <c r="BL35" s="7">
        <v>1.55635252265599E-5</v>
      </c>
      <c r="BM35" s="7">
        <v>1.62925180379529E-5</v>
      </c>
      <c r="BN35" s="7">
        <v>1.6955226099659699E-5</v>
      </c>
      <c r="BO35" s="13" t="s">
        <v>196</v>
      </c>
      <c r="BP35" s="5">
        <v>3000</v>
      </c>
      <c r="BQ35" s="13" t="s">
        <v>348</v>
      </c>
      <c r="BR35">
        <v>965964.91476322699</v>
      </c>
    </row>
    <row r="36" spans="1:70" x14ac:dyDescent="0.25">
      <c r="A36" s="147" t="s">
        <v>41</v>
      </c>
      <c r="B36" s="5">
        <v>2970.8776385518199</v>
      </c>
      <c r="C36" s="176" t="s">
        <v>1604</v>
      </c>
      <c r="D36">
        <v>37773.744459137299</v>
      </c>
      <c r="E36">
        <v>33938.389678094602</v>
      </c>
      <c r="F36">
        <v>30578.456211883298</v>
      </c>
      <c r="G36">
        <v>27662.339194595199</v>
      </c>
      <c r="H36">
        <v>25149.265208017499</v>
      </c>
      <c r="I36">
        <v>22993.750684394599</v>
      </c>
      <c r="J36">
        <v>21149.747726601399</v>
      </c>
      <c r="K36">
        <v>19586.627099436599</v>
      </c>
      <c r="L36">
        <v>18296.536011473399</v>
      </c>
      <c r="M36">
        <v>17212.0767652414</v>
      </c>
      <c r="N36">
        <v>16305.5748614287</v>
      </c>
      <c r="O36" s="163" t="s">
        <v>191</v>
      </c>
      <c r="P36" s="61">
        <v>1</v>
      </c>
      <c r="R36" s="5"/>
      <c r="W36" t="s">
        <v>731</v>
      </c>
      <c r="X36">
        <f>R34</f>
        <v>7.09514390297255E-6</v>
      </c>
      <c r="Y36">
        <f>AX29</f>
        <v>6.1439284466495902E-6</v>
      </c>
      <c r="Z36" s="7">
        <v>4.33203129178722E-6</v>
      </c>
      <c r="AG36" s="13"/>
      <c r="AH36" s="5"/>
      <c r="AI36" s="176" t="s">
        <v>1604</v>
      </c>
      <c r="AJ36">
        <v>42076.8882088389</v>
      </c>
      <c r="AK36">
        <v>37916.2153986579</v>
      </c>
      <c r="AL36">
        <v>34277.871562373999</v>
      </c>
      <c r="AM36">
        <v>31126.06255165</v>
      </c>
      <c r="AN36">
        <v>28415.559820694201</v>
      </c>
      <c r="AO36">
        <v>26096.4220738078</v>
      </c>
      <c r="AP36">
        <v>24118.380956717199</v>
      </c>
      <c r="AQ36">
        <v>22446.808463729802</v>
      </c>
      <c r="AR36">
        <v>21070.287747947601</v>
      </c>
      <c r="AS36">
        <v>19918.893049002501</v>
      </c>
      <c r="AT36">
        <v>18962.581014711799</v>
      </c>
      <c r="AU36" s="13" t="s">
        <v>196</v>
      </c>
      <c r="AV36" s="5">
        <v>3000</v>
      </c>
      <c r="AW36" t="s">
        <v>348</v>
      </c>
      <c r="AX36" s="5">
        <v>965980.24776498298</v>
      </c>
      <c r="BA36" s="13" t="s">
        <v>47</v>
      </c>
      <c r="BB36" s="5">
        <v>64565.811464684601</v>
      </c>
      <c r="BC36" s="13">
        <v>2800</v>
      </c>
      <c r="BD36" s="7">
        <v>8.3187222003379193E-6</v>
      </c>
      <c r="BE36" s="7">
        <v>9.1392857405234903E-6</v>
      </c>
      <c r="BF36" s="7">
        <v>1.0002443316993101E-5</v>
      </c>
      <c r="BG36" s="7">
        <v>1.0894623403409199E-5</v>
      </c>
      <c r="BH36" s="7">
        <v>1.1802703686768901E-5</v>
      </c>
      <c r="BI36" s="7">
        <v>1.27154209561809E-5</v>
      </c>
      <c r="BJ36" s="7">
        <v>1.36240219721797E-5</v>
      </c>
      <c r="BK36" s="7">
        <v>1.45176145955016E-5</v>
      </c>
      <c r="BL36" s="7">
        <v>1.53750814156558E-5</v>
      </c>
      <c r="BM36" s="7">
        <v>1.6093956846067101E-5</v>
      </c>
      <c r="BN36" s="7">
        <v>1.6751251021140902E-5</v>
      </c>
      <c r="BO36" s="13" t="s">
        <v>197</v>
      </c>
      <c r="BP36" s="5">
        <v>1.14865921505232</v>
      </c>
      <c r="BQ36" s="13" t="s">
        <v>349</v>
      </c>
      <c r="BR36" s="7">
        <v>10432421.079442799</v>
      </c>
    </row>
    <row r="37" spans="1:70" x14ac:dyDescent="0.25">
      <c r="A37" s="147" t="s">
        <v>42</v>
      </c>
      <c r="B37" s="5">
        <v>153.99177415908699</v>
      </c>
      <c r="O37" s="163" t="s">
        <v>192</v>
      </c>
      <c r="P37" s="61">
        <v>1</v>
      </c>
      <c r="R37" s="5"/>
      <c r="W37" s="133" t="s">
        <v>1564</v>
      </c>
      <c r="X37" s="133">
        <f>R35</f>
        <v>1.6530962988218399E-2</v>
      </c>
      <c r="Y37" s="133">
        <f>AX30</f>
        <v>1.5837368187069701E-2</v>
      </c>
      <c r="Z37" s="133">
        <v>1.40146553617535E-2</v>
      </c>
      <c r="AG37" s="13"/>
      <c r="AH37" s="5"/>
      <c r="AU37" s="13" t="s">
        <v>197</v>
      </c>
      <c r="AV37" s="5">
        <v>0</v>
      </c>
      <c r="AW37" t="s">
        <v>349</v>
      </c>
      <c r="AX37" s="14">
        <v>10432586.6758618</v>
      </c>
      <c r="BA37" s="13" t="s">
        <v>48</v>
      </c>
      <c r="BB37" s="5">
        <v>55327.702223349501</v>
      </c>
      <c r="BC37" s="13">
        <v>4200</v>
      </c>
      <c r="BD37" s="7">
        <v>8.3151298436424899E-6</v>
      </c>
      <c r="BE37" s="7">
        <v>9.11606295732671E-6</v>
      </c>
      <c r="BF37" s="7">
        <v>9.9573626413441606E-6</v>
      </c>
      <c r="BG37" s="7">
        <v>1.08261929430764E-5</v>
      </c>
      <c r="BH37" s="7">
        <v>1.17101280606268E-5</v>
      </c>
      <c r="BI37" s="7">
        <v>1.2598457658981999E-5</v>
      </c>
      <c r="BJ37" s="7">
        <v>1.3482807613488599E-5</v>
      </c>
      <c r="BK37" s="7">
        <v>1.43571783737395E-5</v>
      </c>
      <c r="BL37" s="7">
        <v>1.5187603611045101E-5</v>
      </c>
      <c r="BM37" s="7">
        <v>1.58958715213306E-5</v>
      </c>
      <c r="BN37" s="7">
        <v>1.65470182180352E-5</v>
      </c>
      <c r="BO37" s="13"/>
      <c r="BP37" s="5"/>
      <c r="BQ37" s="13" t="s">
        <v>350</v>
      </c>
      <c r="BR37">
        <v>7854125.4053128604</v>
      </c>
    </row>
    <row r="38" spans="1:70" x14ac:dyDescent="0.25">
      <c r="A38" s="147" t="s">
        <v>43</v>
      </c>
      <c r="B38" s="5">
        <v>69.117988392674107</v>
      </c>
      <c r="O38" s="163" t="s">
        <v>193</v>
      </c>
      <c r="P38" s="61">
        <v>0</v>
      </c>
      <c r="Q38" t="s">
        <v>345</v>
      </c>
      <c r="R38" s="5"/>
      <c r="W38" s="13" t="s">
        <v>355</v>
      </c>
      <c r="X38" s="5">
        <v>7374.31602172167</v>
      </c>
      <c r="Y38">
        <f>AX43</f>
        <v>5768.8996545021801</v>
      </c>
      <c r="Z38">
        <v>7271.02299346583</v>
      </c>
      <c r="AG38" s="13" t="s">
        <v>47</v>
      </c>
      <c r="AH38" s="5">
        <v>89731.792506344893</v>
      </c>
      <c r="AU38" s="13"/>
      <c r="AV38" s="5"/>
      <c r="AW38" t="s">
        <v>350</v>
      </c>
      <c r="AX38" s="5">
        <v>7854250.85714541</v>
      </c>
      <c r="BA38" s="13" t="s">
        <v>49</v>
      </c>
      <c r="BB38" s="5">
        <v>55327.702223349501</v>
      </c>
      <c r="BC38" s="13">
        <v>5600</v>
      </c>
      <c r="BD38" s="7">
        <v>8.3078133301258998E-6</v>
      </c>
      <c r="BE38" s="7">
        <v>9.0886136033104096E-6</v>
      </c>
      <c r="BF38" s="7">
        <v>9.9080295085751292E-6</v>
      </c>
      <c r="BG38" s="7">
        <v>1.0754175026052E-5</v>
      </c>
      <c r="BH38" s="7">
        <v>1.16155639881861E-5</v>
      </c>
      <c r="BI38" s="7">
        <v>1.2480771390187501E-5</v>
      </c>
      <c r="BJ38" s="7">
        <v>1.33409734710331E-5</v>
      </c>
      <c r="BK38" s="7">
        <v>1.4191581174399399E-5</v>
      </c>
      <c r="BL38" s="7">
        <v>1.49872997441325E-5</v>
      </c>
      <c r="BM38" s="7">
        <v>1.5693935030235601E-5</v>
      </c>
      <c r="BN38" s="7">
        <v>1.6342348572017899E-5</v>
      </c>
      <c r="BO38" s="13" t="s">
        <v>198</v>
      </c>
      <c r="BP38" s="5">
        <v>66848.530129694598</v>
      </c>
      <c r="BQ38" s="13" t="s">
        <v>351</v>
      </c>
      <c r="BR38">
        <v>1081.8800000000001</v>
      </c>
    </row>
    <row r="39" spans="1:70" x14ac:dyDescent="0.25">
      <c r="A39" s="147" t="s">
        <v>388</v>
      </c>
      <c r="B39" s="5">
        <v>59.5582149668517</v>
      </c>
      <c r="C39" t="s">
        <v>20</v>
      </c>
      <c r="D39">
        <v>0</v>
      </c>
      <c r="E39">
        <v>0.09</v>
      </c>
      <c r="F39">
        <v>0.18</v>
      </c>
      <c r="G39">
        <v>0.27</v>
      </c>
      <c r="H39">
        <v>0.36</v>
      </c>
      <c r="I39">
        <v>0.45</v>
      </c>
      <c r="J39">
        <v>0.54</v>
      </c>
      <c r="K39">
        <v>0.63</v>
      </c>
      <c r="L39">
        <v>0.72</v>
      </c>
      <c r="M39">
        <v>0.80999999999999905</v>
      </c>
      <c r="N39">
        <v>0.9</v>
      </c>
      <c r="O39" s="163" t="s">
        <v>194</v>
      </c>
      <c r="P39" s="169">
        <v>812903225.80644798</v>
      </c>
      <c r="Q39" t="s">
        <v>346</v>
      </c>
      <c r="R39" s="5">
        <v>10959.1747497342</v>
      </c>
      <c r="W39" s="13" t="s">
        <v>356</v>
      </c>
      <c r="X39" s="5">
        <v>3882.37906022569</v>
      </c>
      <c r="Y39">
        <f>AX44</f>
        <v>2730.9905570896499</v>
      </c>
      <c r="Z39">
        <v>3797.3705855394401</v>
      </c>
      <c r="AG39" s="13" t="s">
        <v>48</v>
      </c>
      <c r="AH39" s="5">
        <v>82724.369335803698</v>
      </c>
      <c r="AI39" t="s">
        <v>20</v>
      </c>
      <c r="AJ39">
        <v>0</v>
      </c>
      <c r="AK39">
        <v>0.09</v>
      </c>
      <c r="AL39">
        <v>0.18</v>
      </c>
      <c r="AM39">
        <v>0.27</v>
      </c>
      <c r="AN39">
        <v>0.36</v>
      </c>
      <c r="AO39">
        <v>0.45</v>
      </c>
      <c r="AP39">
        <v>0.54</v>
      </c>
      <c r="AQ39">
        <v>0.63</v>
      </c>
      <c r="AR39">
        <v>0.72</v>
      </c>
      <c r="AS39">
        <v>0.80999999999999905</v>
      </c>
      <c r="AT39">
        <v>0.9</v>
      </c>
      <c r="AU39" s="13" t="s">
        <v>198</v>
      </c>
      <c r="AV39" s="5">
        <v>90924.954074137495</v>
      </c>
      <c r="AW39" t="s">
        <v>351</v>
      </c>
      <c r="AX39" s="5">
        <v>1081.8800000000001</v>
      </c>
      <c r="BA39" s="13" t="s">
        <v>50</v>
      </c>
      <c r="BB39" s="5">
        <v>31702.702223349501</v>
      </c>
      <c r="BC39" s="13">
        <v>7000</v>
      </c>
      <c r="BD39" s="7">
        <v>8.2995612770967804E-6</v>
      </c>
      <c r="BE39" s="7">
        <v>9.0599339065950993E-6</v>
      </c>
      <c r="BF39" s="7">
        <v>9.8567263225333898E-6</v>
      </c>
      <c r="BG39" s="7">
        <v>1.0678748245522799E-5</v>
      </c>
      <c r="BH39" s="7">
        <v>1.1515173395819E-5</v>
      </c>
      <c r="BI39" s="7">
        <v>1.23566300908484E-5</v>
      </c>
      <c r="BJ39" s="7">
        <v>1.3195742614905501E-5</v>
      </c>
      <c r="BK39" s="7">
        <v>1.40253815932779E-5</v>
      </c>
      <c r="BL39" s="7">
        <v>1.4788093225567301E-5</v>
      </c>
      <c r="BM39" s="7">
        <v>1.54823580558632E-5</v>
      </c>
      <c r="BN39" s="7">
        <v>1.6129175891382599E-5</v>
      </c>
      <c r="BO39" s="13" t="s">
        <v>199</v>
      </c>
      <c r="BP39" s="5">
        <v>2.9386092604344102E-2</v>
      </c>
      <c r="BQ39" s="13" t="s">
        <v>352</v>
      </c>
      <c r="BR39">
        <v>326.8</v>
      </c>
    </row>
    <row r="40" spans="1:70" x14ac:dyDescent="0.25">
      <c r="A40" s="13" t="s">
        <v>13</v>
      </c>
      <c r="B40" s="5">
        <v>5120.2627441148097</v>
      </c>
      <c r="C40" s="176" t="s">
        <v>1594</v>
      </c>
      <c r="D40" s="7">
        <v>4.5653799681109102E-6</v>
      </c>
      <c r="E40" s="7">
        <v>5.15733435380851E-6</v>
      </c>
      <c r="F40" s="7">
        <v>5.8168298021071897E-6</v>
      </c>
      <c r="G40" s="7">
        <v>6.5390126929719503E-6</v>
      </c>
      <c r="H40" s="7">
        <v>7.3174006498450803E-6</v>
      </c>
      <c r="I40" s="7">
        <v>8.1449702293208199E-6</v>
      </c>
      <c r="J40" s="7">
        <v>9.0149487157195406E-6</v>
      </c>
      <c r="K40" s="7">
        <v>9.9212180842018597E-6</v>
      </c>
      <c r="L40" s="7">
        <v>1.0858409761447101E-5</v>
      </c>
      <c r="M40" s="7">
        <v>1.1664779439836899E-5</v>
      </c>
      <c r="N40" s="7">
        <v>1.24060203700772E-5</v>
      </c>
      <c r="O40" s="163" t="s">
        <v>195</v>
      </c>
      <c r="P40" s="169">
        <v>812903225.80644798</v>
      </c>
      <c r="Q40" t="s">
        <v>347</v>
      </c>
      <c r="R40" s="14">
        <v>19252591.3379502</v>
      </c>
      <c r="W40" s="13" t="s">
        <v>351</v>
      </c>
      <c r="X40" s="5">
        <v>1081.8800000000001</v>
      </c>
      <c r="Y40">
        <f>AX39</f>
        <v>1081.8800000000001</v>
      </c>
      <c r="Z40">
        <v>1081.8800000000001</v>
      </c>
      <c r="AG40" s="13" t="s">
        <v>49</v>
      </c>
      <c r="AH40" s="5">
        <v>63553.670343047997</v>
      </c>
      <c r="AI40" s="176" t="s">
        <v>1594</v>
      </c>
      <c r="AJ40" s="7">
        <v>4.1831652075202202E-6</v>
      </c>
      <c r="AK40" s="7">
        <v>4.7028479394305702E-6</v>
      </c>
      <c r="AL40" s="7">
        <v>5.2754901937354999E-6</v>
      </c>
      <c r="AM40" s="7">
        <v>5.89525348681603E-6</v>
      </c>
      <c r="AN40" s="7">
        <v>6.5550691566103902E-6</v>
      </c>
      <c r="AO40" s="7">
        <v>7.2476653409759803E-6</v>
      </c>
      <c r="AP40" s="7">
        <v>7.9662748683119302E-6</v>
      </c>
      <c r="AQ40" s="7">
        <v>8.7049671688882699E-6</v>
      </c>
      <c r="AR40" s="7">
        <v>9.4586975732236194E-6</v>
      </c>
      <c r="AS40" s="7">
        <v>1.0119098760963901E-5</v>
      </c>
      <c r="AT40" s="7">
        <v>1.0731457605686601E-5</v>
      </c>
      <c r="AU40" s="13" t="s">
        <v>199</v>
      </c>
      <c r="AV40" s="5">
        <v>2.9386092604344102E-2</v>
      </c>
      <c r="AW40" t="s">
        <v>352</v>
      </c>
      <c r="AX40" s="5">
        <v>326.8</v>
      </c>
      <c r="BA40" s="13" t="s">
        <v>51</v>
      </c>
      <c r="BB40" s="5">
        <v>51652.649171747602</v>
      </c>
      <c r="BC40" s="13">
        <v>8400</v>
      </c>
      <c r="BD40" s="7">
        <v>8.2906640292441699E-6</v>
      </c>
      <c r="BE40" s="7">
        <v>9.0305527871800203E-6</v>
      </c>
      <c r="BF40" s="7">
        <v>9.8047398857793E-6</v>
      </c>
      <c r="BG40" s="7">
        <v>1.0602714450953E-5</v>
      </c>
      <c r="BH40" s="7">
        <v>1.1414294745013199E-5</v>
      </c>
      <c r="BI40" s="7">
        <v>1.2230627042118E-5</v>
      </c>
      <c r="BJ40" s="7">
        <v>1.30446962024712E-5</v>
      </c>
      <c r="BK40" s="7">
        <v>1.3851398697094199E-5</v>
      </c>
      <c r="BL40" s="7">
        <v>1.45878830947734E-5</v>
      </c>
      <c r="BM40" s="7">
        <v>1.5271360271444002E-5</v>
      </c>
      <c r="BN40" s="7">
        <v>1.5909195752465401E-5</v>
      </c>
      <c r="BO40" s="13" t="s">
        <v>200</v>
      </c>
      <c r="BP40" s="5">
        <v>0</v>
      </c>
      <c r="BQ40" s="13" t="s">
        <v>353</v>
      </c>
      <c r="BR40">
        <v>567.6</v>
      </c>
    </row>
    <row r="41" spans="1:70" x14ac:dyDescent="0.25">
      <c r="A41" s="13"/>
      <c r="B41" s="5"/>
      <c r="C41" s="176" t="s">
        <v>1595</v>
      </c>
      <c r="D41" s="7">
        <v>4.4071017655793698E-6</v>
      </c>
      <c r="E41" s="7">
        <v>4.9690183659500303E-6</v>
      </c>
      <c r="F41" s="7">
        <v>5.5947127772644099E-6</v>
      </c>
      <c r="G41" s="7">
        <v>6.2799462589799397E-6</v>
      </c>
      <c r="H41" s="7">
        <v>7.0189931646465896E-6</v>
      </c>
      <c r="I41" s="7">
        <v>7.8059854620148801E-6</v>
      </c>
      <c r="J41" s="7">
        <v>8.6348949287581906E-6</v>
      </c>
      <c r="K41" s="7">
        <v>9.5000179560671198E-6</v>
      </c>
      <c r="L41" s="7">
        <v>1.0393639084670599E-5</v>
      </c>
      <c r="M41" s="7">
        <v>1.1169191310683399E-5</v>
      </c>
      <c r="N41" s="7">
        <v>1.1903394728131801E-5</v>
      </c>
      <c r="O41" s="163" t="s">
        <v>196</v>
      </c>
      <c r="P41" s="61">
        <v>3000</v>
      </c>
      <c r="Q41" t="s">
        <v>348</v>
      </c>
      <c r="R41" s="5">
        <v>965968.91532166104</v>
      </c>
      <c r="W41" s="133" t="s">
        <v>1565</v>
      </c>
      <c r="X41" s="133">
        <f>R48</f>
        <v>5293.3444311746298</v>
      </c>
      <c r="Y41" s="133">
        <f>AX43</f>
        <v>5768.8996545021801</v>
      </c>
      <c r="Z41" s="133"/>
      <c r="AG41" s="13" t="s">
        <v>50</v>
      </c>
      <c r="AH41" s="5">
        <v>39928.670343047997</v>
      </c>
      <c r="AI41" s="176" t="s">
        <v>1595</v>
      </c>
      <c r="AJ41" s="7">
        <v>4.0645108691718801E-6</v>
      </c>
      <c r="AK41" s="7">
        <v>4.5613769319741899E-6</v>
      </c>
      <c r="AL41" s="7">
        <v>5.1087102778448101E-6</v>
      </c>
      <c r="AM41" s="7">
        <v>5.7012771078401898E-6</v>
      </c>
      <c r="AN41" s="7">
        <v>6.3326938112901004E-6</v>
      </c>
      <c r="AO41" s="7">
        <v>6.9965991629147602E-6</v>
      </c>
      <c r="AP41" s="7">
        <v>7.6867969118034304E-6</v>
      </c>
      <c r="AQ41" s="7">
        <v>8.3976689881557802E-6</v>
      </c>
      <c r="AR41" s="7">
        <v>9.1226162203741494E-6</v>
      </c>
      <c r="AS41" s="7">
        <v>9.7617983671496597E-6</v>
      </c>
      <c r="AT41" s="7">
        <v>1.03685802071047E-5</v>
      </c>
      <c r="AU41" s="13" t="s">
        <v>200</v>
      </c>
      <c r="AV41" s="5">
        <v>0</v>
      </c>
      <c r="AW41" t="s">
        <v>353</v>
      </c>
      <c r="AX41" s="5">
        <v>567.6</v>
      </c>
      <c r="BA41" s="13" t="s">
        <v>265</v>
      </c>
      <c r="BB41" s="5">
        <v>66875.092318815194</v>
      </c>
      <c r="BC41" s="13">
        <v>9800</v>
      </c>
      <c r="BD41" s="7">
        <v>8.2811029342447299E-6</v>
      </c>
      <c r="BE41" s="7">
        <v>9.0004409139839498E-6</v>
      </c>
      <c r="BF41" s="7">
        <v>9.7520281015592698E-6</v>
      </c>
      <c r="BG41" s="7">
        <v>1.05260163126626E-5</v>
      </c>
      <c r="BH41" s="7">
        <v>1.13128528147618E-5</v>
      </c>
      <c r="BI41" s="7">
        <v>1.2104191788348699E-5</v>
      </c>
      <c r="BJ41" s="7">
        <v>1.28933740469515E-5</v>
      </c>
      <c r="BK41" s="7">
        <v>1.3673212724274499E-5</v>
      </c>
      <c r="BL41" s="7">
        <v>1.4381768144941501E-5</v>
      </c>
      <c r="BM41" s="7">
        <v>1.50553064650932E-5</v>
      </c>
      <c r="BN41" s="7">
        <v>1.5688868493697199E-5</v>
      </c>
      <c r="BO41" s="13" t="s">
        <v>201</v>
      </c>
      <c r="BP41" s="5" t="s">
        <v>55</v>
      </c>
      <c r="BQ41" s="13" t="s">
        <v>354</v>
      </c>
      <c r="BR41">
        <v>187.48</v>
      </c>
    </row>
    <row r="42" spans="1:70" ht="15.75" thickBot="1" x14ac:dyDescent="0.3">
      <c r="A42" s="13"/>
      <c r="B42" s="5"/>
      <c r="C42" s="176" t="s">
        <v>1596</v>
      </c>
      <c r="D42" s="7">
        <v>4.24040375617262E-6</v>
      </c>
      <c r="E42" s="7">
        <v>4.7720283648013196E-6</v>
      </c>
      <c r="F42" s="7">
        <v>5.3638201836638496E-6</v>
      </c>
      <c r="G42" s="7">
        <v>6.0121486726244301E-6</v>
      </c>
      <c r="H42" s="7">
        <v>6.7120262144650599E-6</v>
      </c>
      <c r="I42" s="7">
        <v>7.4579629901948E-6</v>
      </c>
      <c r="J42" s="7">
        <v>8.2446092976982406E-6</v>
      </c>
      <c r="K42" s="7">
        <v>9.0677101860647801E-6</v>
      </c>
      <c r="L42" s="7">
        <v>9.9077766066446508E-6</v>
      </c>
      <c r="M42" s="7">
        <v>1.0662910652422599E-5</v>
      </c>
      <c r="N42" s="7">
        <v>1.1386609164833299E-5</v>
      </c>
      <c r="O42" s="163" t="s">
        <v>197</v>
      </c>
      <c r="P42" s="61">
        <v>0</v>
      </c>
      <c r="Q42" t="s">
        <v>349</v>
      </c>
      <c r="R42" s="14">
        <v>10432464.2854739</v>
      </c>
      <c r="AG42" s="13" t="s">
        <v>51</v>
      </c>
      <c r="AH42" s="5">
        <v>71785.434005075906</v>
      </c>
      <c r="AI42" s="176" t="s">
        <v>1596</v>
      </c>
      <c r="AJ42" s="7">
        <v>3.9376505122516303E-6</v>
      </c>
      <c r="AK42" s="7">
        <v>4.4112958467022699E-6</v>
      </c>
      <c r="AL42" s="7">
        <v>4.9330087055980101E-6</v>
      </c>
      <c r="AM42" s="7">
        <v>5.4981523460533104E-6</v>
      </c>
      <c r="AN42" s="7">
        <v>6.1010129216558096E-6</v>
      </c>
      <c r="AO42" s="7">
        <v>6.7356236996020499E-6</v>
      </c>
      <c r="AP42" s="7">
        <v>7.3963554200727801E-6</v>
      </c>
      <c r="AQ42" s="7">
        <v>8.0786074150553108E-6</v>
      </c>
      <c r="AR42" s="7">
        <v>8.7675756479191595E-6</v>
      </c>
      <c r="AS42" s="7">
        <v>9.3927425047820197E-6</v>
      </c>
      <c r="AT42" s="7">
        <v>9.9919718668264293E-6</v>
      </c>
      <c r="AU42" s="13" t="s">
        <v>201</v>
      </c>
      <c r="AV42" s="5">
        <v>0.98286163895554401</v>
      </c>
      <c r="AW42" t="s">
        <v>354</v>
      </c>
      <c r="AX42" s="5">
        <v>187.48</v>
      </c>
      <c r="BA42" s="13" t="s">
        <v>266</v>
      </c>
      <c r="BB42" s="5">
        <v>3.4531254822371099E-2</v>
      </c>
      <c r="BC42" s="13">
        <v>11200</v>
      </c>
      <c r="BD42" s="7">
        <v>8.2722730529780906E-6</v>
      </c>
      <c r="BE42" s="7">
        <v>8.9737543229204907E-6</v>
      </c>
      <c r="BF42" s="7">
        <v>9.7057674367052806E-6</v>
      </c>
      <c r="BG42" s="7">
        <v>1.0459024208340599E-5</v>
      </c>
      <c r="BH42" s="7">
        <v>1.12245038207E-5</v>
      </c>
      <c r="BI42" s="7">
        <v>1.1994292060495199E-5</v>
      </c>
      <c r="BJ42" s="7">
        <v>1.2762034330867001E-5</v>
      </c>
      <c r="BK42" s="7">
        <v>1.35112426994246E-5</v>
      </c>
      <c r="BL42" s="7">
        <v>1.4204532986974E-5</v>
      </c>
      <c r="BM42" s="7">
        <v>1.4865630349740299E-5</v>
      </c>
      <c r="BN42" s="7">
        <v>1.5490636999532399E-5</v>
      </c>
      <c r="BO42" s="13" t="s">
        <v>202</v>
      </c>
      <c r="BP42" s="5">
        <v>0</v>
      </c>
      <c r="BQ42" s="13" t="s">
        <v>355</v>
      </c>
      <c r="BR42">
        <v>6585.8083923911299</v>
      </c>
    </row>
    <row r="43" spans="1:70" x14ac:dyDescent="0.25">
      <c r="A43" s="13" t="s">
        <v>47</v>
      </c>
      <c r="B43" s="5">
        <v>74041.361142459296</v>
      </c>
      <c r="C43" s="176" t="s">
        <v>1597</v>
      </c>
      <c r="D43" s="7">
        <v>4.0654345475294398E-6</v>
      </c>
      <c r="E43" s="7">
        <v>4.5665115456802302E-6</v>
      </c>
      <c r="F43" s="7">
        <v>5.1241766840764402E-6</v>
      </c>
      <c r="G43" s="7">
        <v>5.7353758679179499E-6</v>
      </c>
      <c r="H43" s="7">
        <v>6.3958238787325398E-6</v>
      </c>
      <c r="I43" s="7">
        <v>7.1007525209290998E-6</v>
      </c>
      <c r="J43" s="7">
        <v>7.8454824118207397E-6</v>
      </c>
      <c r="K43" s="7">
        <v>8.6257380138271099E-6</v>
      </c>
      <c r="L43" s="7">
        <v>9.4136847888650202E-6</v>
      </c>
      <c r="M43" s="7">
        <v>1.0145779752259099E-5</v>
      </c>
      <c r="N43" s="7">
        <v>1.0855477798351201E-5</v>
      </c>
      <c r="O43" s="163"/>
      <c r="P43" s="61"/>
      <c r="Q43" t="s">
        <v>350</v>
      </c>
      <c r="R43" s="5">
        <v>7854158.1371545997</v>
      </c>
      <c r="X43" s="141" t="s">
        <v>1549</v>
      </c>
      <c r="Y43" s="140" t="s">
        <v>1709</v>
      </c>
      <c r="Z43" s="164" t="s">
        <v>1710</v>
      </c>
      <c r="AG43" s="13" t="s">
        <v>265</v>
      </c>
      <c r="AH43" s="5">
        <v>90924.954074137495</v>
      </c>
      <c r="AI43" s="176" t="s">
        <v>1597</v>
      </c>
      <c r="AJ43" s="7">
        <v>3.8024272706375399E-6</v>
      </c>
      <c r="AK43" s="7">
        <v>4.2524260495869202E-6</v>
      </c>
      <c r="AL43" s="7">
        <v>4.7480994599924297E-6</v>
      </c>
      <c r="AM43" s="7">
        <v>5.2853882824444E-6</v>
      </c>
      <c r="AN43" s="7">
        <v>5.8592293119336504E-6</v>
      </c>
      <c r="AO43" s="7">
        <v>6.4642850184880796E-6</v>
      </c>
      <c r="AP43" s="7">
        <v>7.0954769724277703E-6</v>
      </c>
      <c r="AQ43" s="7">
        <v>7.7482637597030902E-6</v>
      </c>
      <c r="AR43" s="7">
        <v>8.4018137582385396E-6</v>
      </c>
      <c r="AS43" s="7">
        <v>9.0113106223372498E-6</v>
      </c>
      <c r="AT43" s="7">
        <v>9.6009216535960202E-6</v>
      </c>
      <c r="AU43" s="13" t="s">
        <v>202</v>
      </c>
      <c r="AV43" s="5">
        <v>0</v>
      </c>
      <c r="AW43" t="s">
        <v>355</v>
      </c>
      <c r="AX43" s="5">
        <v>5768.8996545021801</v>
      </c>
      <c r="BA43" s="13" t="s">
        <v>274</v>
      </c>
      <c r="BB43" s="5">
        <v>840.73985525014905</v>
      </c>
      <c r="BC43" s="13">
        <v>12600</v>
      </c>
      <c r="BD43" s="7">
        <v>8.2722730529780906E-6</v>
      </c>
      <c r="BE43" s="7">
        <v>8.9737543229204907E-6</v>
      </c>
      <c r="BF43" s="7">
        <v>9.7057674367052806E-6</v>
      </c>
      <c r="BG43" s="7">
        <v>1.0459024208340599E-5</v>
      </c>
      <c r="BH43" s="7">
        <v>1.12245038207E-5</v>
      </c>
      <c r="BI43" s="7">
        <v>1.1994292060495199E-5</v>
      </c>
      <c r="BJ43" s="7">
        <v>1.2762034330867001E-5</v>
      </c>
      <c r="BK43" s="7">
        <v>1.35112426994246E-5</v>
      </c>
      <c r="BL43" s="7">
        <v>1.4204532986974E-5</v>
      </c>
      <c r="BM43" s="7">
        <v>1.4865630349740299E-5</v>
      </c>
      <c r="BN43" s="7">
        <v>1.5490636999532399E-5</v>
      </c>
      <c r="BO43" s="13" t="s">
        <v>1566</v>
      </c>
      <c r="BP43" s="5"/>
      <c r="BQ43" s="13" t="s">
        <v>356</v>
      </c>
      <c r="BR43">
        <v>3601.5237832399498</v>
      </c>
    </row>
    <row r="44" spans="1:70" x14ac:dyDescent="0.25">
      <c r="A44" s="13" t="s">
        <v>48</v>
      </c>
      <c r="B44" s="5">
        <v>68921.098398344402</v>
      </c>
      <c r="C44" s="176" t="s">
        <v>1598</v>
      </c>
      <c r="D44" s="7">
        <v>3.8918528233631599E-6</v>
      </c>
      <c r="E44" s="7">
        <v>4.3626227468849704E-6</v>
      </c>
      <c r="F44" s="7">
        <v>4.8852409555459803E-6</v>
      </c>
      <c r="G44" s="7">
        <v>5.4568873851000698E-6</v>
      </c>
      <c r="H44" s="7">
        <v>6.0736624672951303E-6</v>
      </c>
      <c r="I44" s="7">
        <v>6.7345508306657497E-6</v>
      </c>
      <c r="J44" s="7">
        <v>7.4369510651352796E-6</v>
      </c>
      <c r="K44" s="7">
        <v>8.1744274093765204E-6</v>
      </c>
      <c r="L44" s="7">
        <v>8.9129152954974505E-6</v>
      </c>
      <c r="M44" s="7">
        <v>9.61834915330205E-6</v>
      </c>
      <c r="N44" s="7">
        <v>1.03101422755787E-5</v>
      </c>
      <c r="O44" s="163" t="s">
        <v>198</v>
      </c>
      <c r="P44" s="61">
        <v>70750.070333791897</v>
      </c>
      <c r="Q44" t="s">
        <v>351</v>
      </c>
      <c r="R44" s="5">
        <v>1081.8800000000001</v>
      </c>
      <c r="W44" s="13" t="s">
        <v>355</v>
      </c>
      <c r="X44">
        <f>BR42</f>
        <v>6585.8083923911299</v>
      </c>
      <c r="Y44">
        <f>R48</f>
        <v>5293.3444311746298</v>
      </c>
      <c r="Z44">
        <f>AX43</f>
        <v>5768.8996545021801</v>
      </c>
      <c r="AG44" s="13" t="s">
        <v>266</v>
      </c>
      <c r="AH44" s="5">
        <v>1.3122487439693201E-2</v>
      </c>
      <c r="AI44" s="176" t="s">
        <v>1598</v>
      </c>
      <c r="AJ44" s="7">
        <v>3.6660297624933801E-6</v>
      </c>
      <c r="AK44" s="7">
        <v>4.0922236742424298E-6</v>
      </c>
      <c r="AL44" s="7">
        <v>4.5607835992836298E-6</v>
      </c>
      <c r="AM44" s="7">
        <v>5.0680177449483504E-6</v>
      </c>
      <c r="AN44" s="7">
        <v>5.6093478923008198E-6</v>
      </c>
      <c r="AO44" s="7">
        <v>6.1823191904566596E-6</v>
      </c>
      <c r="AP44" s="7">
        <v>6.7833705701897903E-6</v>
      </c>
      <c r="AQ44" s="7">
        <v>7.4064143947376398E-6</v>
      </c>
      <c r="AR44" s="7">
        <v>8.0258618406247895E-6</v>
      </c>
      <c r="AS44" s="7">
        <v>8.6172902496274E-6</v>
      </c>
      <c r="AT44" s="7">
        <v>9.1948720618661403E-6</v>
      </c>
      <c r="AU44" s="13" t="s">
        <v>1567</v>
      </c>
      <c r="AV44" s="5"/>
      <c r="AW44" t="s">
        <v>356</v>
      </c>
      <c r="AX44" s="5">
        <v>2730.9905570896499</v>
      </c>
      <c r="BA44" s="13" t="s">
        <v>275</v>
      </c>
      <c r="BB44" s="5">
        <v>0</v>
      </c>
      <c r="BC44" s="13">
        <v>14000</v>
      </c>
      <c r="BD44" s="7">
        <v>8.2722730529780906E-6</v>
      </c>
      <c r="BE44" s="7">
        <v>8.9737543229204907E-6</v>
      </c>
      <c r="BF44" s="7">
        <v>9.7057674367052806E-6</v>
      </c>
      <c r="BG44" s="7">
        <v>1.0459024208340599E-5</v>
      </c>
      <c r="BH44" s="7">
        <v>1.12245038207E-5</v>
      </c>
      <c r="BI44" s="7">
        <v>1.1994292060495199E-5</v>
      </c>
      <c r="BJ44" s="7">
        <v>1.2762034330867001E-5</v>
      </c>
      <c r="BK44" s="7">
        <v>1.35112426994246E-5</v>
      </c>
      <c r="BL44" s="7">
        <v>1.4204532986974E-5</v>
      </c>
      <c r="BM44" s="7">
        <v>1.4865630349740299E-5</v>
      </c>
      <c r="BN44" s="7">
        <v>1.5490636999532399E-5</v>
      </c>
      <c r="BO44" s="13" t="s">
        <v>329</v>
      </c>
      <c r="BP44" s="5"/>
      <c r="BQ44" s="13" t="s">
        <v>357</v>
      </c>
      <c r="BR44">
        <v>675.29345238095198</v>
      </c>
    </row>
    <row r="45" spans="1:70" ht="15.75" thickBot="1" x14ac:dyDescent="0.3">
      <c r="A45" s="13" t="s">
        <v>49</v>
      </c>
      <c r="B45" s="5">
        <v>57473.952948837497</v>
      </c>
      <c r="C45" s="176" t="s">
        <v>1599</v>
      </c>
      <c r="D45" s="7">
        <v>3.7125270182818599E-6</v>
      </c>
      <c r="E45" s="7">
        <v>4.15356251888667E-6</v>
      </c>
      <c r="F45" s="7">
        <v>4.6429499076977899E-6</v>
      </c>
      <c r="G45" s="7">
        <v>5.1783353851173598E-6</v>
      </c>
      <c r="H45" s="7">
        <v>5.7563945260761901E-6</v>
      </c>
      <c r="I45" s="7">
        <v>6.37342254303143E-6</v>
      </c>
      <c r="J45" s="7">
        <v>7.0258026738257203E-6</v>
      </c>
      <c r="K45" s="7">
        <v>7.7140464565162506E-6</v>
      </c>
      <c r="L45" s="7">
        <v>8.4050789391884701E-6</v>
      </c>
      <c r="M45" s="7">
        <v>9.0820689155683293E-6</v>
      </c>
      <c r="N45" s="7">
        <v>9.7520062069505207E-6</v>
      </c>
      <c r="O45" s="163" t="s">
        <v>199</v>
      </c>
      <c r="P45" s="61">
        <v>2.9386092604344102E-2</v>
      </c>
      <c r="Q45" t="s">
        <v>352</v>
      </c>
      <c r="R45" s="5">
        <v>326.8</v>
      </c>
      <c r="W45" s="13" t="s">
        <v>356</v>
      </c>
      <c r="X45">
        <f>BR43</f>
        <v>3601.5237832399498</v>
      </c>
      <c r="Y45">
        <f>R49</f>
        <v>2303.65564450886</v>
      </c>
      <c r="Z45">
        <f>AX44</f>
        <v>2730.9905570896499</v>
      </c>
      <c r="AG45" s="13" t="s">
        <v>274</v>
      </c>
      <c r="AH45" s="5">
        <v>579.628373879337</v>
      </c>
      <c r="AI45" s="176" t="s">
        <v>1599</v>
      </c>
      <c r="AJ45" s="7">
        <v>3.52293907758364E-6</v>
      </c>
      <c r="AK45" s="7">
        <v>3.9255011111980103E-6</v>
      </c>
      <c r="AL45" s="7">
        <v>4.3680015462253402E-6</v>
      </c>
      <c r="AM45" s="7">
        <v>4.8472396545078403E-6</v>
      </c>
      <c r="AN45" s="7">
        <v>5.3591970977803497E-6</v>
      </c>
      <c r="AO45" s="7">
        <v>5.89961841963976E-6</v>
      </c>
      <c r="AP45" s="7">
        <v>6.4644518941350999E-6</v>
      </c>
      <c r="AQ45" s="7">
        <v>7.0527529599972997E-6</v>
      </c>
      <c r="AR45" s="7">
        <v>7.6390592127362301E-6</v>
      </c>
      <c r="AS45" s="7">
        <v>8.2110853842105203E-6</v>
      </c>
      <c r="AT45" s="7">
        <v>8.77404073537297E-6</v>
      </c>
      <c r="AU45" s="13" t="s">
        <v>1568</v>
      </c>
      <c r="AV45" s="5"/>
      <c r="AW45" t="s">
        <v>357</v>
      </c>
      <c r="AX45" s="5">
        <v>675.29345238095198</v>
      </c>
      <c r="BA45" s="15" t="s">
        <v>276</v>
      </c>
      <c r="BB45" s="6">
        <v>1154.66302008045</v>
      </c>
      <c r="BC45" s="13"/>
      <c r="BO45" s="13" t="s">
        <v>330</v>
      </c>
      <c r="BP45" s="5"/>
      <c r="BQ45" s="13" t="s">
        <v>358</v>
      </c>
      <c r="BR45">
        <v>2308.9911567702302</v>
      </c>
    </row>
    <row r="46" spans="1:70" x14ac:dyDescent="0.25">
      <c r="A46" s="13" t="s">
        <v>50</v>
      </c>
      <c r="B46" s="5">
        <v>33848.952948837497</v>
      </c>
      <c r="C46" s="176" t="s">
        <v>1600</v>
      </c>
      <c r="D46" s="7">
        <v>3.5270420941565599E-6</v>
      </c>
      <c r="E46" s="7">
        <v>3.9383985219365502E-6</v>
      </c>
      <c r="F46" s="7">
        <v>4.3946602321427896E-6</v>
      </c>
      <c r="G46" s="7">
        <v>4.8939041600071902E-6</v>
      </c>
      <c r="H46" s="7">
        <v>5.4333410924816404E-6</v>
      </c>
      <c r="I46" s="7">
        <v>6.0098235226261302E-6</v>
      </c>
      <c r="J46" s="7">
        <v>6.62025649959599E-6</v>
      </c>
      <c r="K46" s="7">
        <v>7.2618467496183304E-6</v>
      </c>
      <c r="L46" s="7">
        <v>7.8956583681686606E-6</v>
      </c>
      <c r="M46" s="7">
        <v>8.5370625642606703E-6</v>
      </c>
      <c r="N46" s="7">
        <v>9.1823443571359505E-6</v>
      </c>
      <c r="O46" s="163" t="s">
        <v>200</v>
      </c>
      <c r="P46" s="61">
        <v>0</v>
      </c>
      <c r="Q46" t="s">
        <v>353</v>
      </c>
      <c r="R46" s="5">
        <v>567.6</v>
      </c>
      <c r="W46" s="13" t="s">
        <v>357</v>
      </c>
      <c r="X46">
        <f>BR44</f>
        <v>675.29345238095198</v>
      </c>
      <c r="Y46">
        <f>R50</f>
        <v>675.29345238095198</v>
      </c>
      <c r="Z46">
        <f>AX45</f>
        <v>675.29345238095198</v>
      </c>
      <c r="AG46" s="13" t="s">
        <v>275</v>
      </c>
      <c r="AH46" s="5">
        <v>461.53846153846098</v>
      </c>
      <c r="AI46" s="176" t="s">
        <v>1600</v>
      </c>
      <c r="AJ46" s="7">
        <v>3.3726114226583401E-6</v>
      </c>
      <c r="AK46" s="7">
        <v>3.7513173090903098E-6</v>
      </c>
      <c r="AL46" s="7">
        <v>4.1675438519814302E-6</v>
      </c>
      <c r="AM46" s="7">
        <v>4.6185554089587796E-6</v>
      </c>
      <c r="AN46" s="7">
        <v>5.1008673478034802E-6</v>
      </c>
      <c r="AO46" s="7">
        <v>5.6107507749172597E-6</v>
      </c>
      <c r="AP46" s="7">
        <v>6.1446243266721401E-6</v>
      </c>
      <c r="AQ46" s="7">
        <v>6.6992801926737102E-6</v>
      </c>
      <c r="AR46" s="7">
        <v>7.2448091117144598E-6</v>
      </c>
      <c r="AS46" s="7">
        <v>7.7922458651967907E-6</v>
      </c>
      <c r="AT46" s="7">
        <v>8.3386291334044292E-6</v>
      </c>
      <c r="AU46" s="13" t="s">
        <v>1569</v>
      </c>
      <c r="AV46" s="5"/>
      <c r="AW46" t="s">
        <v>358</v>
      </c>
      <c r="AX46" s="5">
        <v>2325.8836421126398</v>
      </c>
      <c r="BC46" s="13"/>
      <c r="BO46" s="13"/>
      <c r="BP46" s="5"/>
      <c r="BQ46" s="13" t="s">
        <v>359</v>
      </c>
      <c r="BR46">
        <v>0</v>
      </c>
    </row>
    <row r="47" spans="1:70" ht="15.75" thickBot="1" x14ac:dyDescent="0.3">
      <c r="A47" s="13" t="s">
        <v>51</v>
      </c>
      <c r="B47" s="5">
        <v>59233.088913967396</v>
      </c>
      <c r="C47" s="176" t="s">
        <v>1601</v>
      </c>
      <c r="D47" s="7">
        <v>3.33602816718025E-6</v>
      </c>
      <c r="E47" s="7">
        <v>3.71785137456885E-6</v>
      </c>
      <c r="F47" s="7">
        <v>4.1411838738273298E-6</v>
      </c>
      <c r="G47" s="7">
        <v>4.60449532339005E-6</v>
      </c>
      <c r="H47" s="7">
        <v>5.10548911731992E-6</v>
      </c>
      <c r="I47" s="7">
        <v>5.6415352030947296E-6</v>
      </c>
      <c r="J47" s="7">
        <v>6.2100272194056699E-6</v>
      </c>
      <c r="K47" s="7">
        <v>6.8074097372276201E-6</v>
      </c>
      <c r="L47" s="7">
        <v>7.3988602807129996E-6</v>
      </c>
      <c r="M47" s="7">
        <v>7.9985121084248701E-6</v>
      </c>
      <c r="N47" s="7">
        <v>8.6020081597630992E-6</v>
      </c>
      <c r="O47" s="163" t="s">
        <v>201</v>
      </c>
      <c r="P47" s="61">
        <v>0.98684932981129503</v>
      </c>
      <c r="Q47" t="s">
        <v>354</v>
      </c>
      <c r="R47" s="5">
        <v>187.48</v>
      </c>
      <c r="W47" s="13" t="s">
        <v>358</v>
      </c>
      <c r="X47">
        <f>BR45</f>
        <v>2308.9911567702302</v>
      </c>
      <c r="Y47">
        <f>R51</f>
        <v>2292.4420173231902</v>
      </c>
      <c r="Z47">
        <f>AX46</f>
        <v>2325.8836421126398</v>
      </c>
      <c r="AG47" s="15" t="s">
        <v>276</v>
      </c>
      <c r="AH47" s="6">
        <v>922.02654801664403</v>
      </c>
      <c r="AI47" s="176" t="s">
        <v>1601</v>
      </c>
      <c r="AJ47" s="7">
        <v>3.2153069757958001E-6</v>
      </c>
      <c r="AK47" s="7">
        <v>3.5699830674092302E-6</v>
      </c>
      <c r="AL47" s="7">
        <v>3.9597681811984897E-6</v>
      </c>
      <c r="AM47" s="7">
        <v>4.3823629201603797E-6</v>
      </c>
      <c r="AN47" s="7">
        <v>4.8347872365123496E-6</v>
      </c>
      <c r="AO47" s="7">
        <v>5.31381507533478E-6</v>
      </c>
      <c r="AP47" s="7">
        <v>5.8163193475118702E-6</v>
      </c>
      <c r="AQ47" s="7">
        <v>6.3385800004798603E-6</v>
      </c>
      <c r="AR47" s="7">
        <v>6.8532930131841196E-6</v>
      </c>
      <c r="AS47" s="7">
        <v>7.3711326380055096E-6</v>
      </c>
      <c r="AT47" s="7">
        <v>7.8885333381862401E-6</v>
      </c>
      <c r="AU47" s="13"/>
      <c r="AV47" s="5"/>
      <c r="AW47" t="s">
        <v>359</v>
      </c>
      <c r="AX47" s="5">
        <v>36.732002918935301</v>
      </c>
      <c r="BC47" s="13" t="s">
        <v>163</v>
      </c>
      <c r="BD47">
        <v>0</v>
      </c>
      <c r="BE47">
        <v>0.09</v>
      </c>
      <c r="BF47">
        <v>0.18</v>
      </c>
      <c r="BG47">
        <v>0.27</v>
      </c>
      <c r="BH47">
        <v>0.36</v>
      </c>
      <c r="BI47">
        <v>0.45</v>
      </c>
      <c r="BJ47">
        <v>0.54</v>
      </c>
      <c r="BK47">
        <v>0.63</v>
      </c>
      <c r="BL47">
        <v>0.72</v>
      </c>
      <c r="BM47">
        <v>0.80999999999999905</v>
      </c>
      <c r="BN47">
        <v>0.9</v>
      </c>
      <c r="BO47" s="13"/>
      <c r="BP47" s="5"/>
      <c r="BQ47" s="13" t="s">
        <v>360</v>
      </c>
      <c r="BR47">
        <v>0.35525668292043699</v>
      </c>
    </row>
    <row r="48" spans="1:70" ht="15.75" thickBot="1" x14ac:dyDescent="0.3">
      <c r="A48" s="13" t="s">
        <v>265</v>
      </c>
      <c r="B48" s="5">
        <v>70750.070333791897</v>
      </c>
      <c r="C48" s="176" t="s">
        <v>1602</v>
      </c>
      <c r="D48" s="7">
        <v>3.1036198670977298E-6</v>
      </c>
      <c r="E48" s="7">
        <v>3.4534613963131301E-6</v>
      </c>
      <c r="F48" s="7">
        <v>3.84139609770501E-6</v>
      </c>
      <c r="G48" s="7">
        <v>4.2662786614044698E-6</v>
      </c>
      <c r="H48" s="7">
        <v>4.7262952163519604E-6</v>
      </c>
      <c r="I48" s="7">
        <v>5.2193284778593996E-6</v>
      </c>
      <c r="J48" s="7">
        <v>5.7432647137148204E-6</v>
      </c>
      <c r="K48" s="7">
        <v>6.2908327347713704E-6</v>
      </c>
      <c r="L48" s="7">
        <v>6.8426384333507601E-6</v>
      </c>
      <c r="M48" s="7">
        <v>7.4059458928530601E-6</v>
      </c>
      <c r="N48" s="7">
        <v>7.9755387092383295E-6</v>
      </c>
      <c r="O48" s="163" t="s">
        <v>202</v>
      </c>
      <c r="P48" s="61">
        <v>0</v>
      </c>
      <c r="Q48" t="s">
        <v>355</v>
      </c>
      <c r="R48" s="5">
        <v>5293.3444311746298</v>
      </c>
      <c r="W48" s="13" t="s">
        <v>359</v>
      </c>
      <c r="X48">
        <f>BR46</f>
        <v>0</v>
      </c>
      <c r="Y48">
        <f>R52</f>
        <v>21.953316961629302</v>
      </c>
      <c r="Z48">
        <f>AX47</f>
        <v>36.732002918935301</v>
      </c>
      <c r="AG48" t="s">
        <v>278</v>
      </c>
      <c r="AH48">
        <f>AH26+AH27</f>
        <v>5670</v>
      </c>
      <c r="AI48" s="176" t="s">
        <v>1602</v>
      </c>
      <c r="AJ48" s="7">
        <v>3.0204678293031101E-6</v>
      </c>
      <c r="AK48" s="7">
        <v>3.3490857470880702E-6</v>
      </c>
      <c r="AL48" s="7">
        <v>3.71043138667946E-6</v>
      </c>
      <c r="AM48" s="7">
        <v>4.1026401846266201E-6</v>
      </c>
      <c r="AN48" s="7">
        <v>4.5232343615252398E-6</v>
      </c>
      <c r="AO48" s="7">
        <v>4.9694937367972399E-6</v>
      </c>
      <c r="AP48" s="7">
        <v>5.4387563730446204E-6</v>
      </c>
      <c r="AQ48" s="7">
        <v>5.9244184353690104E-6</v>
      </c>
      <c r="AR48" s="7">
        <v>6.4107137649031402E-6</v>
      </c>
      <c r="AS48" s="7">
        <v>6.9030660646253498E-6</v>
      </c>
      <c r="AT48" s="7">
        <v>7.3971975382095596E-6</v>
      </c>
      <c r="AU48" s="13"/>
      <c r="AV48" s="5"/>
      <c r="AW48" t="s">
        <v>360</v>
      </c>
      <c r="AX48" s="5">
        <v>0.33408361973456402</v>
      </c>
      <c r="BC48" s="13">
        <v>0</v>
      </c>
      <c r="BD48">
        <v>422.052686942001</v>
      </c>
      <c r="BE48">
        <v>465.618034333097</v>
      </c>
      <c r="BF48">
        <v>511.53261456868103</v>
      </c>
      <c r="BG48">
        <v>559.01433085599501</v>
      </c>
      <c r="BH48">
        <v>607.31114207724102</v>
      </c>
      <c r="BI48">
        <v>655.78526276758703</v>
      </c>
      <c r="BJ48">
        <v>703.94931041916095</v>
      </c>
      <c r="BK48">
        <v>751.46402665726305</v>
      </c>
      <c r="BL48">
        <v>798.11542593078798</v>
      </c>
      <c r="BM48">
        <v>836.22822138449897</v>
      </c>
      <c r="BN48">
        <v>870.06809687558098</v>
      </c>
      <c r="BO48" s="13"/>
      <c r="BP48" s="5"/>
      <c r="BQ48" s="15" t="s">
        <v>249</v>
      </c>
      <c r="BR48" s="18"/>
    </row>
    <row r="49" spans="1:68" ht="15.75" thickBot="1" x14ac:dyDescent="0.3">
      <c r="A49" s="13" t="s">
        <v>266</v>
      </c>
      <c r="B49" s="5">
        <v>4.6519965183629303E-2</v>
      </c>
      <c r="C49" s="176" t="s">
        <v>1603</v>
      </c>
      <c r="D49" s="7">
        <v>2.7201396469071999E-6</v>
      </c>
      <c r="E49" s="7">
        <v>3.0294161176695199E-6</v>
      </c>
      <c r="F49" s="7">
        <v>3.37342406053223E-6</v>
      </c>
      <c r="G49" s="7">
        <v>3.7514503968252799E-6</v>
      </c>
      <c r="H49" s="7">
        <v>4.16220801344734E-6</v>
      </c>
      <c r="I49" s="7">
        <v>4.60414997122548E-6</v>
      </c>
      <c r="J49" s="7">
        <v>5.0757355484149099E-6</v>
      </c>
      <c r="K49" s="7">
        <v>5.5713997490567601E-6</v>
      </c>
      <c r="L49" s="7">
        <v>6.0759710491196801E-6</v>
      </c>
      <c r="M49" s="7">
        <v>6.5951184834080496E-6</v>
      </c>
      <c r="N49" s="7">
        <v>7.1246941581058799E-6</v>
      </c>
      <c r="O49" s="163" t="s">
        <v>1567</v>
      </c>
      <c r="P49" s="61"/>
      <c r="Q49" t="s">
        <v>356</v>
      </c>
      <c r="R49" s="5">
        <v>2303.65564450886</v>
      </c>
      <c r="AG49" t="s">
        <v>46</v>
      </c>
      <c r="AH49">
        <f>AH34</f>
        <v>68.008775914577399</v>
      </c>
      <c r="AI49" s="176" t="s">
        <v>1603</v>
      </c>
      <c r="AJ49" s="7">
        <v>2.6905955865872501E-6</v>
      </c>
      <c r="AK49" s="7">
        <v>2.9867883102982099E-6</v>
      </c>
      <c r="AL49" s="7">
        <v>3.3136731826728898E-6</v>
      </c>
      <c r="AM49" s="7">
        <v>3.66987083638971E-6</v>
      </c>
      <c r="AN49" s="7">
        <v>4.0534480483326703E-6</v>
      </c>
      <c r="AO49" s="7">
        <v>4.4622410472971203E-6</v>
      </c>
      <c r="AP49" s="7">
        <v>4.8941204683307803E-6</v>
      </c>
      <c r="AQ49" s="7">
        <v>5.3437512996251197E-6</v>
      </c>
      <c r="AR49" s="7">
        <v>5.7982421601894502E-6</v>
      </c>
      <c r="AS49" s="7">
        <v>6.2618774533218602E-6</v>
      </c>
      <c r="AT49" s="7">
        <v>6.7310274950402297E-6</v>
      </c>
      <c r="AU49" s="13"/>
      <c r="AV49" s="5"/>
      <c r="AW49" s="18" t="s">
        <v>249</v>
      </c>
      <c r="AX49" s="6"/>
      <c r="BC49" s="13">
        <v>1400</v>
      </c>
      <c r="BD49">
        <v>421.95349546582901</v>
      </c>
      <c r="BE49">
        <v>464.551675134969</v>
      </c>
      <c r="BF49">
        <v>509.42593590281803</v>
      </c>
      <c r="BG49">
        <v>555.85007335237697</v>
      </c>
      <c r="BH49">
        <v>603.12269323165106</v>
      </c>
      <c r="BI49">
        <v>650.49259943683501</v>
      </c>
      <c r="BJ49">
        <v>697.472111646234</v>
      </c>
      <c r="BK49">
        <v>743.81660982020799</v>
      </c>
      <c r="BL49">
        <v>789.16227913498005</v>
      </c>
      <c r="BM49">
        <v>826.12650286561302</v>
      </c>
      <c r="BN49">
        <v>859.72969987686599</v>
      </c>
      <c r="BO49" s="13" t="s">
        <v>203</v>
      </c>
      <c r="BP49" s="5"/>
    </row>
    <row r="50" spans="1:68" x14ac:dyDescent="0.25">
      <c r="A50" s="13" t="s">
        <v>274</v>
      </c>
      <c r="B50" s="5">
        <v>504.425277271943</v>
      </c>
      <c r="C50" s="176" t="s">
        <v>1604</v>
      </c>
      <c r="D50" s="7">
        <v>2.35697193815209E-6</v>
      </c>
      <c r="E50" s="7">
        <v>2.6271440465017901E-6</v>
      </c>
      <c r="F50" s="7">
        <v>2.9285279978930999E-6</v>
      </c>
      <c r="G50" s="7">
        <v>3.2607572416583699E-6</v>
      </c>
      <c r="H50" s="7">
        <v>3.6229829593809899E-6</v>
      </c>
      <c r="I50" s="7">
        <v>4.0141423017498701E-6</v>
      </c>
      <c r="J50" s="7">
        <v>4.4331871484936802E-6</v>
      </c>
      <c r="K50" s="7">
        <v>4.8760143710268299E-6</v>
      </c>
      <c r="L50" s="7">
        <v>5.3311037637841296E-6</v>
      </c>
      <c r="M50" s="7">
        <v>5.8028576718096901E-6</v>
      </c>
      <c r="N50" s="7">
        <v>6.2881456029904797E-6</v>
      </c>
      <c r="O50" s="163" t="s">
        <v>1570</v>
      </c>
      <c r="P50" s="61"/>
      <c r="Q50" t="s">
        <v>357</v>
      </c>
      <c r="R50" s="5">
        <v>675.29345238095198</v>
      </c>
      <c r="AG50" t="s">
        <v>1555</v>
      </c>
      <c r="AH50">
        <f>AH28</f>
        <v>19170.698992755701</v>
      </c>
      <c r="AI50" s="176" t="s">
        <v>1604</v>
      </c>
      <c r="AJ50" s="7">
        <v>2.3680828825441998E-6</v>
      </c>
      <c r="AK50" s="7">
        <v>2.63175952452477E-6</v>
      </c>
      <c r="AL50" s="7">
        <v>2.9237966903508401E-6</v>
      </c>
      <c r="AM50" s="7">
        <v>3.2432414947169E-6</v>
      </c>
      <c r="AN50" s="7">
        <v>3.5886533667285501E-6</v>
      </c>
      <c r="AO50" s="7">
        <v>3.9583828006669804E-6</v>
      </c>
      <c r="AP50" s="7">
        <v>4.3508021285481904E-6</v>
      </c>
      <c r="AQ50" s="7">
        <v>4.7617469818073297E-6</v>
      </c>
      <c r="AR50" s="7">
        <v>5.1809797417796203E-6</v>
      </c>
      <c r="AS50" s="7">
        <v>5.6118547019825501E-6</v>
      </c>
      <c r="AT50" s="7">
        <v>6.0514264876987101E-6</v>
      </c>
      <c r="AU50" s="13" t="s">
        <v>203</v>
      </c>
      <c r="AV50" s="5"/>
      <c r="BC50" s="13">
        <v>2800</v>
      </c>
      <c r="BD50">
        <v>421.80814921713397</v>
      </c>
      <c r="BE50">
        <v>463.415547548897</v>
      </c>
      <c r="BF50">
        <v>507.18271407341598</v>
      </c>
      <c r="BG50">
        <v>552.42149257286803</v>
      </c>
      <c r="BH50">
        <v>598.46650458792999</v>
      </c>
      <c r="BI50">
        <v>644.74663907223203</v>
      </c>
      <c r="BJ50">
        <v>690.81805529523001</v>
      </c>
      <c r="BK50">
        <v>736.12845772484798</v>
      </c>
      <c r="BL50">
        <v>779.60706942913703</v>
      </c>
      <c r="BM50">
        <v>816.05828242999303</v>
      </c>
      <c r="BN50">
        <v>849.38696354255603</v>
      </c>
      <c r="BO50" s="13" t="s">
        <v>181</v>
      </c>
      <c r="BP50" s="5" t="s">
        <v>55</v>
      </c>
    </row>
    <row r="51" spans="1:68" x14ac:dyDescent="0.25">
      <c r="A51" s="13" t="s">
        <v>275</v>
      </c>
      <c r="B51" s="5">
        <v>600</v>
      </c>
      <c r="O51" s="163" t="s">
        <v>1569</v>
      </c>
      <c r="P51" s="61"/>
      <c r="Q51" t="s">
        <v>358</v>
      </c>
      <c r="R51" s="5">
        <v>2292.4420173231902</v>
      </c>
      <c r="AG51" s="36" t="s">
        <v>40</v>
      </c>
      <c r="AH51">
        <f>AH25</f>
        <v>17955</v>
      </c>
      <c r="AU51" s="13" t="s">
        <v>181</v>
      </c>
      <c r="AV51" s="5">
        <v>0.98286163895554401</v>
      </c>
      <c r="BC51" s="13">
        <v>4200</v>
      </c>
      <c r="BD51">
        <v>421.62599560116598</v>
      </c>
      <c r="BE51">
        <v>462.23801583621298</v>
      </c>
      <c r="BF51">
        <v>504.89685863756802</v>
      </c>
      <c r="BG51">
        <v>548.95166570187598</v>
      </c>
      <c r="BH51">
        <v>593.77237578001996</v>
      </c>
      <c r="BI51">
        <v>638.81591188485402</v>
      </c>
      <c r="BJ51">
        <v>683.65765663689399</v>
      </c>
      <c r="BK51">
        <v>727.99339753902802</v>
      </c>
      <c r="BL51">
        <v>770.10084192475995</v>
      </c>
      <c r="BM51">
        <v>806.01419125806103</v>
      </c>
      <c r="BN51">
        <v>839.03115905566801</v>
      </c>
      <c r="BO51" s="13"/>
      <c r="BP51" s="5"/>
    </row>
    <row r="52" spans="1:68" ht="15.75" thickBot="1" x14ac:dyDescent="0.3">
      <c r="A52" s="15" t="s">
        <v>276</v>
      </c>
      <c r="B52" s="6">
        <v>841.52994446872799</v>
      </c>
      <c r="O52" s="163"/>
      <c r="P52" s="61"/>
      <c r="Q52" t="s">
        <v>359</v>
      </c>
      <c r="R52" s="5">
        <v>21.953316961629302</v>
      </c>
      <c r="AH52">
        <f>AH45+AH46+AH47+AH48+AH49+AH50+AH51</f>
        <v>44826.901152104721</v>
      </c>
      <c r="AU52" s="13"/>
      <c r="AV52" s="5"/>
      <c r="BC52" s="13">
        <v>5600</v>
      </c>
      <c r="BD52" s="7">
        <v>421.25500532756001</v>
      </c>
      <c r="BE52">
        <v>460.84617212079797</v>
      </c>
      <c r="BF52">
        <v>502.39537861128002</v>
      </c>
      <c r="BG52">
        <v>545.29993367393399</v>
      </c>
      <c r="BH52">
        <v>588.97742104802796</v>
      </c>
      <c r="BI52">
        <v>632.84852578480195</v>
      </c>
      <c r="BJ52">
        <v>676.46583129591795</v>
      </c>
      <c r="BK52">
        <v>719.59664543130998</v>
      </c>
      <c r="BL52">
        <v>759.94425761424804</v>
      </c>
      <c r="BM52">
        <v>795.77482329782799</v>
      </c>
      <c r="BN52">
        <v>828.65320406349895</v>
      </c>
      <c r="BO52" s="13" t="s">
        <v>182</v>
      </c>
      <c r="BP52" s="5">
        <v>39</v>
      </c>
    </row>
    <row r="53" spans="1:68" x14ac:dyDescent="0.25">
      <c r="A53" s="13" t="s">
        <v>2</v>
      </c>
      <c r="C53" s="13" t="s">
        <v>163</v>
      </c>
      <c r="D53">
        <v>0</v>
      </c>
      <c r="E53">
        <v>0.09</v>
      </c>
      <c r="F53">
        <v>0.18</v>
      </c>
      <c r="G53">
        <v>0.27</v>
      </c>
      <c r="H53">
        <v>0.36</v>
      </c>
      <c r="I53">
        <v>0.45</v>
      </c>
      <c r="J53">
        <v>0.54</v>
      </c>
      <c r="K53">
        <v>0.63</v>
      </c>
      <c r="L53">
        <v>0.72</v>
      </c>
      <c r="M53">
        <v>0.80999999999999905</v>
      </c>
      <c r="N53">
        <v>0.9</v>
      </c>
      <c r="O53" s="163"/>
      <c r="P53" s="61"/>
      <c r="Q53" t="s">
        <v>360</v>
      </c>
      <c r="R53" s="5">
        <v>0.32006636847328002</v>
      </c>
      <c r="AI53" t="s">
        <v>163</v>
      </c>
      <c r="AJ53">
        <v>0</v>
      </c>
      <c r="AK53">
        <v>0.09</v>
      </c>
      <c r="AL53">
        <v>0.18</v>
      </c>
      <c r="AM53">
        <v>0.27</v>
      </c>
      <c r="AN53">
        <v>0.36</v>
      </c>
      <c r="AO53">
        <v>0.45</v>
      </c>
      <c r="AP53">
        <v>0.54</v>
      </c>
      <c r="AQ53">
        <v>0.63</v>
      </c>
      <c r="AR53">
        <v>0.72</v>
      </c>
      <c r="AS53">
        <v>0.80999999999999905</v>
      </c>
      <c r="AT53">
        <v>0.9</v>
      </c>
      <c r="AU53" s="13" t="s">
        <v>182</v>
      </c>
      <c r="AV53" s="14">
        <v>48</v>
      </c>
      <c r="BC53" s="13">
        <v>7000</v>
      </c>
      <c r="BD53">
        <v>420.83657769749499</v>
      </c>
      <c r="BE53">
        <v>459.39194279323402</v>
      </c>
      <c r="BF53">
        <v>499.79400529551702</v>
      </c>
      <c r="BG53">
        <v>541.47535221415899</v>
      </c>
      <c r="BH53">
        <v>583.88702748211904</v>
      </c>
      <c r="BI53">
        <v>626.55383166537297</v>
      </c>
      <c r="BJ53">
        <v>669.10177259109105</v>
      </c>
      <c r="BK53">
        <v>711.16934902385901</v>
      </c>
      <c r="BL53">
        <v>749.84331531994303</v>
      </c>
      <c r="BM53">
        <v>785.04662612671302</v>
      </c>
      <c r="BN53">
        <v>817.84409519834503</v>
      </c>
      <c r="BO53" s="13" t="s">
        <v>183</v>
      </c>
      <c r="BP53" s="5">
        <v>5.2368977013097897</v>
      </c>
    </row>
    <row r="54" spans="1:68" ht="15.75" thickBot="1" x14ac:dyDescent="0.3">
      <c r="A54" s="13" t="s">
        <v>280</v>
      </c>
      <c r="B54">
        <f>SUM(B28:B29)</f>
        <v>4604.5796486175132</v>
      </c>
      <c r="C54" s="176" t="s">
        <v>1594</v>
      </c>
      <c r="D54">
        <v>213.716072549887</v>
      </c>
      <c r="E54">
        <v>241.32130425510101</v>
      </c>
      <c r="F54">
        <v>271.82536666926001</v>
      </c>
      <c r="G54">
        <v>304.91638507689902</v>
      </c>
      <c r="H54">
        <v>340.20138296430002</v>
      </c>
      <c r="I54">
        <v>377.26288828143299</v>
      </c>
      <c r="J54">
        <v>415.70119746673799</v>
      </c>
      <c r="K54">
        <v>455.15746140539301</v>
      </c>
      <c r="L54">
        <v>495.32117015563699</v>
      </c>
      <c r="M54">
        <v>528.80897328959702</v>
      </c>
      <c r="N54">
        <v>558.68585594445699</v>
      </c>
      <c r="O54" s="163"/>
      <c r="P54" s="61"/>
      <c r="Q54" s="18" t="s">
        <v>249</v>
      </c>
      <c r="R54" s="6"/>
      <c r="AG54" t="s">
        <v>28</v>
      </c>
      <c r="AH54">
        <f>AH37-AH34</f>
        <v>-68.008775914577399</v>
      </c>
      <c r="AI54" s="176" t="s">
        <v>1594</v>
      </c>
      <c r="AJ54">
        <v>249.979927950806</v>
      </c>
      <c r="AK54">
        <v>280.94943352708202</v>
      </c>
      <c r="AL54">
        <v>314.87158989155</v>
      </c>
      <c r="AM54">
        <v>351.33321543872398</v>
      </c>
      <c r="AN54">
        <v>389.84591484642499</v>
      </c>
      <c r="AO54">
        <v>429.91208028401797</v>
      </c>
      <c r="AP54">
        <v>471.07118116089401</v>
      </c>
      <c r="AQ54">
        <v>512.92256579271805</v>
      </c>
      <c r="AR54">
        <v>555.13033339792901</v>
      </c>
      <c r="AS54">
        <v>591.33453841621201</v>
      </c>
      <c r="AT54">
        <v>624.239044467898</v>
      </c>
      <c r="AU54" s="13" t="s">
        <v>183</v>
      </c>
      <c r="AV54" s="5">
        <v>5.3756308717962797</v>
      </c>
      <c r="BC54" s="13">
        <v>8400</v>
      </c>
      <c r="BD54">
        <v>420.38543489461603</v>
      </c>
      <c r="BE54">
        <v>457.90214720877498</v>
      </c>
      <c r="BF54">
        <v>497.15798714951501</v>
      </c>
      <c r="BG54">
        <v>537.61999157185301</v>
      </c>
      <c r="BH54">
        <v>578.77188648243805</v>
      </c>
      <c r="BI54">
        <v>620.16473590033797</v>
      </c>
      <c r="BJ54">
        <v>661.44283097236405</v>
      </c>
      <c r="BK54">
        <v>702.34739275854497</v>
      </c>
      <c r="BL54">
        <v>739.69148398204095</v>
      </c>
      <c r="BM54">
        <v>774.34779729322395</v>
      </c>
      <c r="BN54">
        <v>806.68980815442399</v>
      </c>
      <c r="BO54" s="13" t="s">
        <v>184</v>
      </c>
      <c r="BP54" s="5">
        <v>139722.994388172</v>
      </c>
    </row>
    <row r="55" spans="1:68" x14ac:dyDescent="0.25">
      <c r="A55" s="13" t="s">
        <v>1571</v>
      </c>
      <c r="B55">
        <f>SUM(B21:B27)</f>
        <v>19376.923360301</v>
      </c>
      <c r="C55" s="176" t="s">
        <v>1595</v>
      </c>
      <c r="D55">
        <v>210.77670298921501</v>
      </c>
      <c r="E55">
        <v>237.54260216073001</v>
      </c>
      <c r="F55">
        <v>267.08882066065001</v>
      </c>
      <c r="G55">
        <v>299.126573167255</v>
      </c>
      <c r="H55">
        <v>333.290633253306</v>
      </c>
      <c r="I55">
        <v>369.19531859363201</v>
      </c>
      <c r="J55">
        <v>406.46424338804098</v>
      </c>
      <c r="K55">
        <v>444.75545610077899</v>
      </c>
      <c r="L55">
        <v>483.63989704793403</v>
      </c>
      <c r="M55">
        <v>516.28983095050603</v>
      </c>
      <c r="N55">
        <v>546.32983674514105</v>
      </c>
      <c r="O55" s="163" t="s">
        <v>203</v>
      </c>
      <c r="P55" s="61"/>
      <c r="AG55" t="s">
        <v>4</v>
      </c>
      <c r="AH55">
        <f>AH37-AH34-AH28-AH25-AH26-AH27</f>
        <v>-42863.707768670283</v>
      </c>
      <c r="AI55" s="176" t="s">
        <v>1595</v>
      </c>
      <c r="AJ55">
        <v>246.572884812533</v>
      </c>
      <c r="AK55">
        <v>276.626055074916</v>
      </c>
      <c r="AL55">
        <v>309.52149286298697</v>
      </c>
      <c r="AM55">
        <v>344.87582750611102</v>
      </c>
      <c r="AN55">
        <v>382.23385042993903</v>
      </c>
      <c r="AO55">
        <v>421.13314491837002</v>
      </c>
      <c r="AP55">
        <v>461.13735633388302</v>
      </c>
      <c r="AQ55">
        <v>501.86218076674902</v>
      </c>
      <c r="AR55">
        <v>542.87174414117999</v>
      </c>
      <c r="AS55">
        <v>578.22332929858806</v>
      </c>
      <c r="AT55">
        <v>611.13102013389198</v>
      </c>
      <c r="AU55" s="13" t="s">
        <v>184</v>
      </c>
      <c r="AV55" s="5">
        <v>153589.98540579999</v>
      </c>
      <c r="BC55" s="13">
        <v>9800</v>
      </c>
      <c r="BD55" s="7">
        <v>419.900631136409</v>
      </c>
      <c r="BE55">
        <v>456.37529810906801</v>
      </c>
      <c r="BF55">
        <v>494.48518962024002</v>
      </c>
      <c r="BG55">
        <v>533.73094479500901</v>
      </c>
      <c r="BH55">
        <v>573.62818390145503</v>
      </c>
      <c r="BI55">
        <v>613.75372479744794</v>
      </c>
      <c r="BJ55">
        <v>653.76990755719203</v>
      </c>
      <c r="BK55">
        <v>693.31231578380402</v>
      </c>
      <c r="BL55">
        <v>729.24024358468205</v>
      </c>
      <c r="BM55">
        <v>763.39259840649004</v>
      </c>
      <c r="BN55">
        <v>795.51792009217797</v>
      </c>
      <c r="BO55" s="13" t="s">
        <v>185</v>
      </c>
      <c r="BP55" s="14">
        <v>9.2466231520887401E-6</v>
      </c>
    </row>
    <row r="56" spans="1:68" x14ac:dyDescent="0.25">
      <c r="A56" s="13" t="s">
        <v>282</v>
      </c>
      <c r="B56">
        <f>SUM(B34:B39)</f>
        <v>4807.9663633932432</v>
      </c>
      <c r="C56" s="176" t="s">
        <v>1596</v>
      </c>
      <c r="D56">
        <v>207.668964909229</v>
      </c>
      <c r="E56">
        <v>233.59125858573901</v>
      </c>
      <c r="F56">
        <v>262.17922774837001</v>
      </c>
      <c r="G56">
        <v>293.16651857988398</v>
      </c>
      <c r="H56">
        <v>326.214545767071</v>
      </c>
      <c r="I56">
        <v>360.959824127746</v>
      </c>
      <c r="J56">
        <v>397.05052889326402</v>
      </c>
      <c r="K56">
        <v>434.17331437441197</v>
      </c>
      <c r="L56">
        <v>471.32730259453001</v>
      </c>
      <c r="M56">
        <v>503.66692476585098</v>
      </c>
      <c r="N56">
        <v>533.77766378454805</v>
      </c>
      <c r="O56" s="163" t="s">
        <v>181</v>
      </c>
      <c r="P56" s="61">
        <v>0.98684932981129503</v>
      </c>
      <c r="AG56" t="s">
        <v>68</v>
      </c>
      <c r="AH56">
        <f>AH37-AH28-AH34</f>
        <v>-19238.70776867028</v>
      </c>
      <c r="AI56" s="176" t="s">
        <v>1596</v>
      </c>
      <c r="AJ56">
        <v>242.913436665022</v>
      </c>
      <c r="AK56">
        <v>272.03890847504601</v>
      </c>
      <c r="AL56">
        <v>303.89975044369697</v>
      </c>
      <c r="AM56">
        <v>338.14159681990702</v>
      </c>
      <c r="AN56">
        <v>374.34121706949202</v>
      </c>
      <c r="AO56">
        <v>412.06194068997797</v>
      </c>
      <c r="AP56">
        <v>450.894124838511</v>
      </c>
      <c r="AQ56">
        <v>490.48183866239702</v>
      </c>
      <c r="AR56">
        <v>529.88462166454894</v>
      </c>
      <c r="AS56">
        <v>564.84743950401503</v>
      </c>
      <c r="AT56">
        <v>597.68910732177699</v>
      </c>
      <c r="AU56" s="13" t="s">
        <v>185</v>
      </c>
      <c r="AV56" s="14">
        <v>4.7163532332014502E-6</v>
      </c>
      <c r="BC56" s="13">
        <v>11200</v>
      </c>
      <c r="BD56">
        <v>419.45290421571201</v>
      </c>
      <c r="BE56">
        <v>455.02213096220299</v>
      </c>
      <c r="BF56">
        <v>492.13950179058497</v>
      </c>
      <c r="BG56">
        <v>530.33405103468499</v>
      </c>
      <c r="BH56">
        <v>569.14837020255595</v>
      </c>
      <c r="BI56">
        <v>608.18116212628604</v>
      </c>
      <c r="BJ56">
        <v>647.11021136513898</v>
      </c>
      <c r="BK56">
        <v>685.09948275906197</v>
      </c>
      <c r="BL56">
        <v>720.25337851597897</v>
      </c>
      <c r="BM56">
        <v>753.77490361624405</v>
      </c>
      <c r="BN56">
        <v>785.46641727040901</v>
      </c>
      <c r="BO56" s="13" t="s">
        <v>186</v>
      </c>
      <c r="BP56" s="5">
        <v>468.858185711793</v>
      </c>
    </row>
    <row r="57" spans="1:68" x14ac:dyDescent="0.25">
      <c r="A57" t="s">
        <v>278</v>
      </c>
      <c r="B57">
        <f>B31+B32</f>
        <v>5670</v>
      </c>
      <c r="C57" s="176" t="s">
        <v>1597</v>
      </c>
      <c r="D57">
        <v>204.39524154083199</v>
      </c>
      <c r="E57">
        <v>229.469384049741</v>
      </c>
      <c r="F57">
        <v>257.09667717231702</v>
      </c>
      <c r="G57">
        <v>287.03260579831402</v>
      </c>
      <c r="H57">
        <v>318.964513787736</v>
      </c>
      <c r="I57">
        <v>352.55459863416502</v>
      </c>
      <c r="J57">
        <v>387.47373936796703</v>
      </c>
      <c r="K57">
        <v>423.421591122797</v>
      </c>
      <c r="L57">
        <v>458.96079555408102</v>
      </c>
      <c r="M57">
        <v>490.92433679789701</v>
      </c>
      <c r="N57">
        <v>521.01346179005395</v>
      </c>
      <c r="O57" s="163"/>
      <c r="P57" s="61"/>
      <c r="AI57" s="176" t="s">
        <v>1597</v>
      </c>
      <c r="AJ57">
        <v>238.996817242471</v>
      </c>
      <c r="AK57">
        <v>267.18259094985001</v>
      </c>
      <c r="AL57">
        <v>297.99848607216501</v>
      </c>
      <c r="AM57">
        <v>331.118568618918</v>
      </c>
      <c r="AN57">
        <v>366.15100884786398</v>
      </c>
      <c r="AO57">
        <v>402.68852129805202</v>
      </c>
      <c r="AP57">
        <v>440.34599435026797</v>
      </c>
      <c r="AQ57">
        <v>478.78118202645402</v>
      </c>
      <c r="AR57">
        <v>516.66156304808101</v>
      </c>
      <c r="AS57">
        <v>551.18222172246794</v>
      </c>
      <c r="AT57">
        <v>583.88667717365297</v>
      </c>
      <c r="AU57" s="13" t="s">
        <v>186</v>
      </c>
      <c r="AV57" s="5">
        <v>281.65954740712402</v>
      </c>
      <c r="BC57" s="13">
        <v>12600</v>
      </c>
      <c r="BD57">
        <v>419.45290421571201</v>
      </c>
      <c r="BE57">
        <v>455.02213096220299</v>
      </c>
      <c r="BF57">
        <v>492.13950179058497</v>
      </c>
      <c r="BG57">
        <v>530.33405103468499</v>
      </c>
      <c r="BH57">
        <v>569.14837020255595</v>
      </c>
      <c r="BI57">
        <v>608.18116212628695</v>
      </c>
      <c r="BJ57">
        <v>647.11021136514</v>
      </c>
      <c r="BK57">
        <v>685.09948275906299</v>
      </c>
      <c r="BL57">
        <v>720.25337851597897</v>
      </c>
      <c r="BM57">
        <v>753.77490361624405</v>
      </c>
      <c r="BN57">
        <v>785.46641727040901</v>
      </c>
      <c r="BO57" s="13" t="s">
        <v>187</v>
      </c>
      <c r="BP57" s="5">
        <v>0</v>
      </c>
    </row>
    <row r="58" spans="1:68" x14ac:dyDescent="0.25">
      <c r="A58" s="36" t="s">
        <v>40</v>
      </c>
      <c r="B58">
        <v>17955</v>
      </c>
      <c r="C58" s="176" t="s">
        <v>1598</v>
      </c>
      <c r="D58">
        <v>201.119115648259</v>
      </c>
      <c r="E58">
        <v>225.34286996580201</v>
      </c>
      <c r="F58">
        <v>251.98921492860001</v>
      </c>
      <c r="G58">
        <v>280.83273554879901</v>
      </c>
      <c r="H58">
        <v>311.58579294417302</v>
      </c>
      <c r="I58">
        <v>343.981416860651</v>
      </c>
      <c r="J58">
        <v>377.727600689746</v>
      </c>
      <c r="K58">
        <v>412.50382750156899</v>
      </c>
      <c r="L58">
        <v>446.51915962750201</v>
      </c>
      <c r="M58">
        <v>478.04592953705497</v>
      </c>
      <c r="N58">
        <v>508.02587390926902</v>
      </c>
      <c r="O58" s="163" t="s">
        <v>182</v>
      </c>
      <c r="P58" s="169">
        <v>45</v>
      </c>
      <c r="AI58" s="176" t="s">
        <v>1598</v>
      </c>
      <c r="AJ58">
        <v>235.01149695197401</v>
      </c>
      <c r="AK58">
        <v>262.24539693821202</v>
      </c>
      <c r="AL58">
        <v>291.98181028463199</v>
      </c>
      <c r="AM58">
        <v>323.92139991902502</v>
      </c>
      <c r="AN58">
        <v>357.70460706394903</v>
      </c>
      <c r="AO58">
        <v>393.00534750139201</v>
      </c>
      <c r="AP58">
        <v>429.47745124145598</v>
      </c>
      <c r="AQ58">
        <v>466.754179110704</v>
      </c>
      <c r="AR58">
        <v>503.17634461379799</v>
      </c>
      <c r="AS58">
        <v>537.202307658412</v>
      </c>
      <c r="AT58">
        <v>569.70001673487195</v>
      </c>
      <c r="AU58" s="13" t="s">
        <v>187</v>
      </c>
      <c r="AV58" s="5">
        <v>39.536806563432499</v>
      </c>
      <c r="BC58" s="13">
        <v>14000</v>
      </c>
      <c r="BD58">
        <v>419.45290421571201</v>
      </c>
      <c r="BE58">
        <v>455.02213096220299</v>
      </c>
      <c r="BF58">
        <v>492.13950179058497</v>
      </c>
      <c r="BG58">
        <v>530.33405103468499</v>
      </c>
      <c r="BH58">
        <v>569.14837020255595</v>
      </c>
      <c r="BI58">
        <v>608.18116212628695</v>
      </c>
      <c r="BJ58">
        <v>647.11021136514</v>
      </c>
      <c r="BK58">
        <v>685.09948275906299</v>
      </c>
      <c r="BL58">
        <v>720.25337851597897</v>
      </c>
      <c r="BM58">
        <v>753.77490361624405</v>
      </c>
      <c r="BN58">
        <v>785.46641727040901</v>
      </c>
      <c r="BO58" s="13" t="s">
        <v>188</v>
      </c>
      <c r="BP58" s="5">
        <v>91.355474779248297</v>
      </c>
    </row>
    <row r="59" spans="1:68" x14ac:dyDescent="0.25">
      <c r="A59" t="s">
        <v>46</v>
      </c>
      <c r="B59">
        <f>B39</f>
        <v>59.5582149668517</v>
      </c>
      <c r="C59" s="176" t="s">
        <v>1599</v>
      </c>
      <c r="D59">
        <v>197.72605294150699</v>
      </c>
      <c r="E59">
        <v>221.10795572269299</v>
      </c>
      <c r="F59">
        <v>246.801502317179</v>
      </c>
      <c r="G59">
        <v>274.60055876231701</v>
      </c>
      <c r="H59">
        <v>304.24051804117101</v>
      </c>
      <c r="I59">
        <v>335.433777622984</v>
      </c>
      <c r="J59">
        <v>367.89857767601501</v>
      </c>
      <c r="K59">
        <v>401.42249566506001</v>
      </c>
      <c r="L59">
        <v>434.02165068777998</v>
      </c>
      <c r="M59">
        <v>465.02909085649901</v>
      </c>
      <c r="N59">
        <v>494.80048246191899</v>
      </c>
      <c r="O59" s="163" t="s">
        <v>183</v>
      </c>
      <c r="P59" s="61">
        <v>5.2010534859898003</v>
      </c>
      <c r="AI59" s="176" t="s">
        <v>1599</v>
      </c>
      <c r="AJ59">
        <v>230.81911349886599</v>
      </c>
      <c r="AK59">
        <v>257.10394722148101</v>
      </c>
      <c r="AL59">
        <v>285.78479550533501</v>
      </c>
      <c r="AM59">
        <v>316.58784456871803</v>
      </c>
      <c r="AN59">
        <v>349.18199240826101</v>
      </c>
      <c r="AO59">
        <v>383.22043307391999</v>
      </c>
      <c r="AP59">
        <v>418.37280948745303</v>
      </c>
      <c r="AQ59">
        <v>454.39259909773898</v>
      </c>
      <c r="AR59">
        <v>489.43775127897601</v>
      </c>
      <c r="AS59">
        <v>522.89595475173098</v>
      </c>
      <c r="AT59">
        <v>555.10301903328502</v>
      </c>
      <c r="AU59" s="13" t="s">
        <v>188</v>
      </c>
      <c r="AV59" s="5">
        <v>75.770463660000402</v>
      </c>
      <c r="BC59" s="13"/>
      <c r="BO59" s="13" t="s">
        <v>189</v>
      </c>
      <c r="BP59" s="5">
        <v>91.355474779248297</v>
      </c>
    </row>
    <row r="60" spans="1:68" x14ac:dyDescent="0.25">
      <c r="A60" t="s">
        <v>1555</v>
      </c>
      <c r="B60">
        <f>B33</f>
        <v>11447.145449506899</v>
      </c>
      <c r="C60" s="176" t="s">
        <v>1600</v>
      </c>
      <c r="D60">
        <v>194.21006389980201</v>
      </c>
      <c r="E60">
        <v>216.750472467874</v>
      </c>
      <c r="F60">
        <v>241.49367640897501</v>
      </c>
      <c r="G60">
        <v>268.25212095657298</v>
      </c>
      <c r="H60">
        <v>296.78344022334898</v>
      </c>
      <c r="I60">
        <v>326.82229638752602</v>
      </c>
      <c r="J60">
        <v>358.106777291345</v>
      </c>
      <c r="K60">
        <v>390.39539499565802</v>
      </c>
      <c r="L60">
        <v>421.524266231365</v>
      </c>
      <c r="M60">
        <v>451.89105094759498</v>
      </c>
      <c r="N60">
        <v>481.35197102935302</v>
      </c>
      <c r="O60" s="163" t="s">
        <v>184</v>
      </c>
      <c r="P60" s="61">
        <v>125260.883557885</v>
      </c>
      <c r="AI60" s="176" t="s">
        <v>1600</v>
      </c>
      <c r="AJ60">
        <v>226.40616030436999</v>
      </c>
      <c r="AK60">
        <v>251.73522886215201</v>
      </c>
      <c r="AL60">
        <v>279.35527155303799</v>
      </c>
      <c r="AM60">
        <v>309.01721348724402</v>
      </c>
      <c r="AN60">
        <v>340.41764059591497</v>
      </c>
      <c r="AO60">
        <v>373.23614403102999</v>
      </c>
      <c r="AP60">
        <v>407.16485089627099</v>
      </c>
      <c r="AQ60">
        <v>441.92627731466303</v>
      </c>
      <c r="AR60">
        <v>475.49848320850799</v>
      </c>
      <c r="AS60">
        <v>508.26778304593199</v>
      </c>
      <c r="AT60">
        <v>540.09672449280197</v>
      </c>
      <c r="AU60" s="13" t="s">
        <v>189</v>
      </c>
      <c r="AV60" s="5">
        <v>115.307270223432</v>
      </c>
      <c r="BC60" s="13"/>
      <c r="BO60" s="13" t="s">
        <v>190</v>
      </c>
      <c r="BP60" s="5">
        <v>0</v>
      </c>
    </row>
    <row r="61" spans="1:68" x14ac:dyDescent="0.25">
      <c r="C61" s="176" t="s">
        <v>1601</v>
      </c>
      <c r="D61">
        <v>190.583004100327</v>
      </c>
      <c r="E61">
        <v>212.28322093807799</v>
      </c>
      <c r="F61">
        <v>236.07926964794601</v>
      </c>
      <c r="G61">
        <v>261.80140006862098</v>
      </c>
      <c r="H61">
        <v>289.22863587963599</v>
      </c>
      <c r="I61">
        <v>318.11719019157999</v>
      </c>
      <c r="J61">
        <v>348.22450418622401</v>
      </c>
      <c r="K61">
        <v>379.258568920823</v>
      </c>
      <c r="L61">
        <v>409.206370571631</v>
      </c>
      <c r="M61">
        <v>438.80797731750101</v>
      </c>
      <c r="N61">
        <v>467.697517605332</v>
      </c>
      <c r="O61" s="163" t="s">
        <v>185</v>
      </c>
      <c r="P61" s="169">
        <v>5.1720653377579199E-6</v>
      </c>
      <c r="AI61" s="176" t="s">
        <v>1601</v>
      </c>
      <c r="AJ61">
        <v>221.78042731115599</v>
      </c>
      <c r="AK61">
        <v>246.147895196625</v>
      </c>
      <c r="AL61">
        <v>272.70245517008601</v>
      </c>
      <c r="AM61">
        <v>301.21888982522103</v>
      </c>
      <c r="AN61">
        <v>331.42062139844802</v>
      </c>
      <c r="AO61">
        <v>363.01304407532803</v>
      </c>
      <c r="AP61">
        <v>395.710489916472</v>
      </c>
      <c r="AQ61">
        <v>429.19231357421899</v>
      </c>
      <c r="AR61">
        <v>461.558329476121</v>
      </c>
      <c r="AS61">
        <v>493.49996815619602</v>
      </c>
      <c r="AT61">
        <v>524.68342135066302</v>
      </c>
      <c r="AU61" s="13" t="s">
        <v>190</v>
      </c>
      <c r="AV61" s="5">
        <v>3000000</v>
      </c>
      <c r="BC61" s="13" t="s">
        <v>252</v>
      </c>
      <c r="BD61">
        <v>0</v>
      </c>
      <c r="BE61">
        <v>0.09</v>
      </c>
      <c r="BF61">
        <v>0.18</v>
      </c>
      <c r="BG61">
        <v>0.27</v>
      </c>
      <c r="BH61">
        <v>0.36</v>
      </c>
      <c r="BI61">
        <v>0.45</v>
      </c>
      <c r="BJ61">
        <v>0.54</v>
      </c>
      <c r="BK61">
        <v>0.63</v>
      </c>
      <c r="BL61">
        <v>0.72</v>
      </c>
      <c r="BM61">
        <v>0.80999999999999905</v>
      </c>
      <c r="BN61">
        <v>0.9</v>
      </c>
      <c r="BO61" s="13"/>
      <c r="BP61" s="5"/>
    </row>
    <row r="62" spans="1:68" x14ac:dyDescent="0.25">
      <c r="A62" t="s">
        <v>28</v>
      </c>
      <c r="B62">
        <f>B43-B40</f>
        <v>68921.098398344489</v>
      </c>
      <c r="C62" s="176" t="s">
        <v>1602</v>
      </c>
      <c r="D62">
        <v>186.15463009282001</v>
      </c>
      <c r="E62">
        <v>207.021310174766</v>
      </c>
      <c r="F62">
        <v>229.88840735198499</v>
      </c>
      <c r="G62">
        <v>254.60302306907801</v>
      </c>
      <c r="H62">
        <v>280.964171473492</v>
      </c>
      <c r="I62">
        <v>308.74822292392702</v>
      </c>
      <c r="J62">
        <v>337.73084904329397</v>
      </c>
      <c r="K62">
        <v>367.38907774734099</v>
      </c>
      <c r="L62">
        <v>396.51261618110499</v>
      </c>
      <c r="M62">
        <v>425.467225948264</v>
      </c>
      <c r="N62">
        <v>453.90471951763902</v>
      </c>
      <c r="O62" s="163" t="s">
        <v>186</v>
      </c>
      <c r="P62" s="61">
        <v>241.893726031905</v>
      </c>
      <c r="AI62" s="176" t="s">
        <v>1602</v>
      </c>
      <c r="AJ62">
        <v>216.035882548421</v>
      </c>
      <c r="AK62">
        <v>239.43876952088101</v>
      </c>
      <c r="AL62">
        <v>264.93782114415598</v>
      </c>
      <c r="AM62">
        <v>292.33069809873399</v>
      </c>
      <c r="AN62">
        <v>321.36626292742898</v>
      </c>
      <c r="AO62">
        <v>351.77438770305503</v>
      </c>
      <c r="AP62">
        <v>383.29061145723898</v>
      </c>
      <c r="AQ62">
        <v>415.378647237265</v>
      </c>
      <c r="AR62">
        <v>446.877250850135</v>
      </c>
      <c r="AS62">
        <v>478.12689624403799</v>
      </c>
      <c r="AT62">
        <v>508.80056744604099</v>
      </c>
      <c r="AU62" s="13"/>
      <c r="AV62" s="5"/>
      <c r="BC62" s="13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 s="13" t="s">
        <v>191</v>
      </c>
      <c r="BP62" s="5">
        <v>0</v>
      </c>
    </row>
    <row r="63" spans="1:68" x14ac:dyDescent="0.25">
      <c r="A63" t="s">
        <v>4</v>
      </c>
      <c r="B63">
        <f>B20+B54+B55+B56</f>
        <v>33848.952948837497</v>
      </c>
      <c r="C63" s="176" t="s">
        <v>1603</v>
      </c>
      <c r="D63">
        <v>178.809713298719</v>
      </c>
      <c r="E63">
        <v>199.012428850276</v>
      </c>
      <c r="F63">
        <v>221.186496787876</v>
      </c>
      <c r="G63">
        <v>245.191405956079</v>
      </c>
      <c r="H63">
        <v>270.83922098596503</v>
      </c>
      <c r="I63">
        <v>297.918928349216</v>
      </c>
      <c r="J63">
        <v>326.21764493690699</v>
      </c>
      <c r="K63">
        <v>355.26729291354599</v>
      </c>
      <c r="L63">
        <v>384.00669219383298</v>
      </c>
      <c r="M63">
        <v>412.72221997107698</v>
      </c>
      <c r="N63">
        <v>441.08924920896601</v>
      </c>
      <c r="O63" s="163" t="s">
        <v>187</v>
      </c>
      <c r="P63" s="61">
        <v>48.525509947245503</v>
      </c>
      <c r="AI63" s="176" t="s">
        <v>1603</v>
      </c>
      <c r="AJ63">
        <v>206.27925472787601</v>
      </c>
      <c r="AK63">
        <v>228.87487255737</v>
      </c>
      <c r="AL63">
        <v>253.550776902145</v>
      </c>
      <c r="AM63">
        <v>280.12287431721302</v>
      </c>
      <c r="AN63">
        <v>308.35821047133498</v>
      </c>
      <c r="AO63">
        <v>338.00329440956898</v>
      </c>
      <c r="AP63">
        <v>368.80785829875299</v>
      </c>
      <c r="AQ63">
        <v>400.285449989021</v>
      </c>
      <c r="AR63">
        <v>431.40093297531098</v>
      </c>
      <c r="AS63">
        <v>462.42219516378702</v>
      </c>
      <c r="AT63">
        <v>493.03780049021401</v>
      </c>
      <c r="AU63" s="13" t="s">
        <v>191</v>
      </c>
      <c r="AV63" s="14">
        <v>0.15111612808403399</v>
      </c>
      <c r="BC63" s="13">
        <v>1400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 s="13" t="s">
        <v>192</v>
      </c>
      <c r="BP63" s="5">
        <v>0</v>
      </c>
    </row>
    <row r="64" spans="1:68" x14ac:dyDescent="0.25">
      <c r="A64" t="s">
        <v>68</v>
      </c>
      <c r="B64">
        <f>B43-B33-B40</f>
        <v>57473.952948837592</v>
      </c>
      <c r="C64" s="176" t="s">
        <v>1604</v>
      </c>
      <c r="D64">
        <v>171.853848403456</v>
      </c>
      <c r="E64">
        <v>191.41477492405201</v>
      </c>
      <c r="F64">
        <v>212.913682522459</v>
      </c>
      <c r="G64">
        <v>236.221004734541</v>
      </c>
      <c r="H64">
        <v>261.160527793401</v>
      </c>
      <c r="I64">
        <v>287.53272860115999</v>
      </c>
      <c r="J64">
        <v>315.13529639303999</v>
      </c>
      <c r="K64">
        <v>343.55068818016099</v>
      </c>
      <c r="L64">
        <v>371.85637272055999</v>
      </c>
      <c r="M64">
        <v>400.26905341631999</v>
      </c>
      <c r="N64">
        <v>428.48910602905102</v>
      </c>
      <c r="O64" s="163" t="s">
        <v>188</v>
      </c>
      <c r="P64" s="61">
        <v>72.928766888810799</v>
      </c>
      <c r="AI64" s="176" t="s">
        <v>1604</v>
      </c>
      <c r="AJ64">
        <v>196.740299908785</v>
      </c>
      <c r="AK64">
        <v>218.52291549315399</v>
      </c>
      <c r="AL64">
        <v>242.36123924462299</v>
      </c>
      <c r="AM64">
        <v>268.088251621187</v>
      </c>
      <c r="AN64">
        <v>295.48837278807298</v>
      </c>
      <c r="AO64">
        <v>324.324354777449</v>
      </c>
      <c r="AP64">
        <v>354.36014133706902</v>
      </c>
      <c r="AQ64">
        <v>385.15749556455597</v>
      </c>
      <c r="AR64">
        <v>415.803557809616</v>
      </c>
      <c r="AS64">
        <v>446.50111855194598</v>
      </c>
      <c r="AT64">
        <v>476.95723305836901</v>
      </c>
      <c r="AU64" s="13" t="s">
        <v>192</v>
      </c>
      <c r="AV64" s="14">
        <v>0.342993220378769</v>
      </c>
      <c r="BC64" s="13">
        <v>2800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 s="13" t="s">
        <v>193</v>
      </c>
      <c r="BP64" s="5">
        <v>49.8458965460432</v>
      </c>
    </row>
    <row r="65" spans="3:68" x14ac:dyDescent="0.25">
      <c r="C65" s="13"/>
      <c r="O65" s="163" t="s">
        <v>189</v>
      </c>
      <c r="P65" s="61">
        <v>121.454276836056</v>
      </c>
      <c r="AI65" s="13"/>
      <c r="AU65" s="13" t="s">
        <v>193</v>
      </c>
      <c r="AV65" s="5">
        <v>34.307467427206802</v>
      </c>
      <c r="BC65" s="13">
        <v>4200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 s="13" t="s">
        <v>194</v>
      </c>
      <c r="BP65" s="5">
        <v>0</v>
      </c>
    </row>
    <row r="66" spans="3:68" x14ac:dyDescent="0.25">
      <c r="C66" s="13"/>
      <c r="O66" s="163" t="s">
        <v>190</v>
      </c>
      <c r="P66" s="61">
        <v>3000000</v>
      </c>
      <c r="AI66" s="13"/>
      <c r="AU66" s="13" t="s">
        <v>194</v>
      </c>
      <c r="AV66" s="14">
        <v>309677419.35483801</v>
      </c>
      <c r="BC66" s="13">
        <v>5600</v>
      </c>
      <c r="BD66" s="7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 s="13" t="s">
        <v>195</v>
      </c>
      <c r="BP66" s="14">
        <v>2527480166.0405402</v>
      </c>
    </row>
    <row r="67" spans="3:68" x14ac:dyDescent="0.25">
      <c r="C67" s="13" t="s">
        <v>252</v>
      </c>
      <c r="D67">
        <v>0</v>
      </c>
      <c r="E67">
        <v>0.09</v>
      </c>
      <c r="F67">
        <v>0.18</v>
      </c>
      <c r="G67">
        <v>0.27</v>
      </c>
      <c r="H67">
        <v>0.36</v>
      </c>
      <c r="I67">
        <v>0.45</v>
      </c>
      <c r="J67">
        <v>0.54</v>
      </c>
      <c r="K67">
        <v>0.63</v>
      </c>
      <c r="L67">
        <v>0.72</v>
      </c>
      <c r="M67">
        <v>0.80999999999999905</v>
      </c>
      <c r="N67">
        <v>0.9</v>
      </c>
      <c r="O67" s="163"/>
      <c r="P67" s="61"/>
      <c r="AI67" s="13" t="s">
        <v>252</v>
      </c>
      <c r="AJ67">
        <v>0</v>
      </c>
      <c r="AK67">
        <v>0.09</v>
      </c>
      <c r="AL67">
        <v>0.18</v>
      </c>
      <c r="AM67">
        <v>0.27</v>
      </c>
      <c r="AN67">
        <v>0.36</v>
      </c>
      <c r="AO67">
        <v>0.45</v>
      </c>
      <c r="AP67">
        <v>0.54</v>
      </c>
      <c r="AQ67">
        <v>0.63</v>
      </c>
      <c r="AR67">
        <v>0.72</v>
      </c>
      <c r="AS67">
        <v>0.80999999999999905</v>
      </c>
      <c r="AT67">
        <v>0.9</v>
      </c>
      <c r="AU67" s="13" t="s">
        <v>195</v>
      </c>
      <c r="AV67" s="14">
        <v>2049267826.54614</v>
      </c>
      <c r="BC67" s="13">
        <v>7000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 s="13" t="s">
        <v>196</v>
      </c>
      <c r="BP67" s="5">
        <v>1345.7392168814499</v>
      </c>
    </row>
    <row r="68" spans="3:68" x14ac:dyDescent="0.25">
      <c r="C68" s="176" t="s">
        <v>1594</v>
      </c>
      <c r="D68">
        <v>46.254049889818802</v>
      </c>
      <c r="E68">
        <v>52.145890936678398</v>
      </c>
      <c r="F68">
        <v>58.459099034519703</v>
      </c>
      <c r="G68">
        <v>65.059834381502796</v>
      </c>
      <c r="H68">
        <v>71.7928995529616</v>
      </c>
      <c r="I68">
        <v>78.498448380388893</v>
      </c>
      <c r="J68">
        <v>85.025206277366607</v>
      </c>
      <c r="K68">
        <v>91.238738487010494</v>
      </c>
      <c r="L68">
        <v>97.025458905959098</v>
      </c>
      <c r="M68">
        <v>100.93493596451501</v>
      </c>
      <c r="N68">
        <v>103.622470454815</v>
      </c>
      <c r="O68" s="163" t="s">
        <v>191</v>
      </c>
      <c r="P68" s="169">
        <v>0.21594399008069401</v>
      </c>
      <c r="AI68" s="176" t="s">
        <v>1594</v>
      </c>
      <c r="AJ68">
        <v>37.868845075369599</v>
      </c>
      <c r="AK68">
        <v>42.487379186544104</v>
      </c>
      <c r="AL68">
        <v>47.373204773903097</v>
      </c>
      <c r="AM68">
        <v>52.4091856954646</v>
      </c>
      <c r="AN68">
        <v>57.465349375945799</v>
      </c>
      <c r="AO68">
        <v>62.412814171001003</v>
      </c>
      <c r="AP68">
        <v>67.134184897077603</v>
      </c>
      <c r="AQ68">
        <v>71.529524640854007</v>
      </c>
      <c r="AR68">
        <v>75.518727038002396</v>
      </c>
      <c r="AS68">
        <v>78.236707124982999</v>
      </c>
      <c r="AT68">
        <v>80.091017638378005</v>
      </c>
      <c r="AU68" s="13" t="s">
        <v>196</v>
      </c>
      <c r="AV68" s="5">
        <v>1575.04678023786</v>
      </c>
      <c r="BC68" s="13">
        <v>8400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 s="13" t="s">
        <v>197</v>
      </c>
      <c r="BP68" s="5">
        <v>2.1483581411344601</v>
      </c>
    </row>
    <row r="69" spans="3:68" x14ac:dyDescent="0.25">
      <c r="C69" s="176" t="s">
        <v>1595</v>
      </c>
      <c r="D69">
        <v>49.120459502857599</v>
      </c>
      <c r="E69">
        <v>55.274779545882403</v>
      </c>
      <c r="F69">
        <v>61.869994532909203</v>
      </c>
      <c r="G69">
        <v>68.772799752757507</v>
      </c>
      <c r="H69">
        <v>75.827990362864995</v>
      </c>
      <c r="I69">
        <v>82.865128455043703</v>
      </c>
      <c r="J69">
        <v>89.728948554442894</v>
      </c>
      <c r="K69">
        <v>96.2867123505726</v>
      </c>
      <c r="L69">
        <v>102.392369771928</v>
      </c>
      <c r="M69">
        <v>106.594387979904</v>
      </c>
      <c r="N69">
        <v>109.70318756856</v>
      </c>
      <c r="O69" s="163" t="s">
        <v>192</v>
      </c>
      <c r="P69" s="169">
        <v>0.39965829417288601</v>
      </c>
      <c r="AI69" s="176" t="s">
        <v>1595</v>
      </c>
      <c r="AJ69">
        <v>40.478274858053098</v>
      </c>
      <c r="AK69">
        <v>45.337412994812901</v>
      </c>
      <c r="AL69">
        <v>50.479830539326599</v>
      </c>
      <c r="AM69">
        <v>55.787541214449597</v>
      </c>
      <c r="AN69">
        <v>61.1290230574646</v>
      </c>
      <c r="AO69">
        <v>66.364410892927694</v>
      </c>
      <c r="AP69">
        <v>71.371536453027005</v>
      </c>
      <c r="AQ69">
        <v>76.050965014379301</v>
      </c>
      <c r="AR69">
        <v>80.301439319855604</v>
      </c>
      <c r="AS69">
        <v>83.242729740764801</v>
      </c>
      <c r="AT69">
        <v>85.383011985405503</v>
      </c>
      <c r="AU69" s="13" t="s">
        <v>197</v>
      </c>
      <c r="AV69" s="5">
        <v>1.4786518461126099</v>
      </c>
      <c r="BC69" s="13">
        <v>9800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 s="13"/>
      <c r="BP69" s="5"/>
    </row>
    <row r="70" spans="3:68" x14ac:dyDescent="0.25">
      <c r="C70" s="176" t="s">
        <v>1596</v>
      </c>
      <c r="D70">
        <v>52.127346278557098</v>
      </c>
      <c r="E70">
        <v>58.549196864090803</v>
      </c>
      <c r="F70">
        <v>65.429738458232407</v>
      </c>
      <c r="G70">
        <v>72.635788545745598</v>
      </c>
      <c r="H70">
        <v>80.011711857757206</v>
      </c>
      <c r="I70">
        <v>87.395394444855995</v>
      </c>
      <c r="J70">
        <v>94.631243164929202</v>
      </c>
      <c r="K70">
        <v>101.561987549397</v>
      </c>
      <c r="L70">
        <v>107.90162451250001</v>
      </c>
      <c r="M70">
        <v>112.54228721741001</v>
      </c>
      <c r="N70">
        <v>116.10714888725801</v>
      </c>
      <c r="O70" s="163" t="s">
        <v>193</v>
      </c>
      <c r="P70" s="61">
        <v>28.737393739719401</v>
      </c>
      <c r="AI70" s="176" t="s">
        <v>1596</v>
      </c>
      <c r="AJ70">
        <v>43.251393043792497</v>
      </c>
      <c r="AK70">
        <v>48.360260248142502</v>
      </c>
      <c r="AL70">
        <v>53.767191371609997</v>
      </c>
      <c r="AM70">
        <v>59.352930802380897</v>
      </c>
      <c r="AN70">
        <v>64.983973630238097</v>
      </c>
      <c r="AO70">
        <v>70.526197804274602</v>
      </c>
      <c r="AP70">
        <v>75.855397067762098</v>
      </c>
      <c r="AQ70">
        <v>80.848921499004106</v>
      </c>
      <c r="AR70">
        <v>85.316962340648303</v>
      </c>
      <c r="AS70">
        <v>88.5801430850683</v>
      </c>
      <c r="AT70">
        <v>91.037357368578498</v>
      </c>
      <c r="AU70" s="13"/>
      <c r="AV70" s="5"/>
      <c r="BC70" s="13">
        <v>11200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 s="13" t="s">
        <v>198</v>
      </c>
      <c r="BP70" s="5">
        <v>66798.684233148597</v>
      </c>
    </row>
    <row r="71" spans="3:68" x14ac:dyDescent="0.25">
      <c r="C71" s="176" t="s">
        <v>1597</v>
      </c>
      <c r="D71">
        <v>55.271642393156</v>
      </c>
      <c r="E71">
        <v>61.9658541613856</v>
      </c>
      <c r="F71">
        <v>69.137515398960502</v>
      </c>
      <c r="G71">
        <v>76.654137792132104</v>
      </c>
      <c r="H71">
        <v>84.360250661462004</v>
      </c>
      <c r="I71">
        <v>92.092952972850696</v>
      </c>
      <c r="J71">
        <v>99.694767496075002</v>
      </c>
      <c r="K71">
        <v>107.022179721989</v>
      </c>
      <c r="L71">
        <v>113.65882585188299</v>
      </c>
      <c r="M71">
        <v>118.768500778857</v>
      </c>
      <c r="N71">
        <v>122.82529744202</v>
      </c>
      <c r="O71" s="163" t="s">
        <v>194</v>
      </c>
      <c r="P71" s="169">
        <v>290322580.64516097</v>
      </c>
      <c r="AI71" s="176" t="s">
        <v>1597</v>
      </c>
      <c r="AJ71">
        <v>46.191387401909303</v>
      </c>
      <c r="AK71">
        <v>51.559575964913797</v>
      </c>
      <c r="AL71">
        <v>57.241913453725999</v>
      </c>
      <c r="AM71">
        <v>63.118292179678299</v>
      </c>
      <c r="AN71">
        <v>69.053616678051696</v>
      </c>
      <c r="AO71">
        <v>74.911245654716097</v>
      </c>
      <c r="AP71">
        <v>80.563573748342606</v>
      </c>
      <c r="AQ71">
        <v>85.898631387391902</v>
      </c>
      <c r="AR71">
        <v>90.640183071515693</v>
      </c>
      <c r="AS71">
        <v>94.255765460426304</v>
      </c>
      <c r="AT71">
        <v>97.063473326607806</v>
      </c>
      <c r="AU71" s="13" t="s">
        <v>198</v>
      </c>
      <c r="AV71" s="5">
        <v>90890.646606710303</v>
      </c>
      <c r="BC71" s="13">
        <v>12600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 s="13" t="s">
        <v>199</v>
      </c>
      <c r="BP71" s="5">
        <v>0.187927858309579</v>
      </c>
    </row>
    <row r="72" spans="3:68" x14ac:dyDescent="0.25">
      <c r="C72" s="176" t="s">
        <v>1598</v>
      </c>
      <c r="D72">
        <v>58.362641872129501</v>
      </c>
      <c r="E72">
        <v>65.318154739638899</v>
      </c>
      <c r="F72">
        <v>72.794419027296598</v>
      </c>
      <c r="G72">
        <v>80.669462103852098</v>
      </c>
      <c r="H72">
        <v>88.7986845693476</v>
      </c>
      <c r="I72">
        <v>96.952360859209406</v>
      </c>
      <c r="J72">
        <v>104.93390630052799</v>
      </c>
      <c r="K72">
        <v>112.65887316614101</v>
      </c>
      <c r="L72">
        <v>119.58584112883</v>
      </c>
      <c r="M72">
        <v>125.236696764869</v>
      </c>
      <c r="N72">
        <v>129.84108065186899</v>
      </c>
      <c r="O72" s="163" t="s">
        <v>195</v>
      </c>
      <c r="P72" s="169">
        <v>1344434640.37444</v>
      </c>
      <c r="AI72" s="176" t="s">
        <v>1598</v>
      </c>
      <c r="AJ72">
        <v>49.122223112603699</v>
      </c>
      <c r="AK72">
        <v>54.745584750155501</v>
      </c>
      <c r="AL72">
        <v>60.723253662132699</v>
      </c>
      <c r="AM72">
        <v>66.943088381055702</v>
      </c>
      <c r="AN72">
        <v>73.277672760225101</v>
      </c>
      <c r="AO72">
        <v>79.525397961766302</v>
      </c>
      <c r="AP72">
        <v>85.520661153009399</v>
      </c>
      <c r="AQ72">
        <v>91.205402154007501</v>
      </c>
      <c r="AR72">
        <v>96.217938342117804</v>
      </c>
      <c r="AS72">
        <v>100.255002059658</v>
      </c>
      <c r="AT72">
        <v>103.465915715542</v>
      </c>
      <c r="AU72" s="13" t="s">
        <v>199</v>
      </c>
      <c r="AV72" s="5">
        <v>0.17608341857801699</v>
      </c>
      <c r="BC72" s="13">
        <v>14000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 s="13" t="s">
        <v>200</v>
      </c>
      <c r="BP72" s="5">
        <v>0</v>
      </c>
    </row>
    <row r="73" spans="3:68" x14ac:dyDescent="0.25">
      <c r="C73" s="176" t="s">
        <v>1599</v>
      </c>
      <c r="D73">
        <v>61.5474023134663</v>
      </c>
      <c r="E73">
        <v>68.7517475831052</v>
      </c>
      <c r="F73">
        <v>76.494148256094405</v>
      </c>
      <c r="G73">
        <v>84.654809742267304</v>
      </c>
      <c r="H73">
        <v>93.091067765525395</v>
      </c>
      <c r="I73">
        <v>101.65121455519299</v>
      </c>
      <c r="J73">
        <v>110.186156193556</v>
      </c>
      <c r="K73">
        <v>118.46470649412301</v>
      </c>
      <c r="L73">
        <v>125.716201939675</v>
      </c>
      <c r="M73">
        <v>131.891073613099</v>
      </c>
      <c r="N73">
        <v>137.08859521122301</v>
      </c>
      <c r="O73" s="163" t="s">
        <v>196</v>
      </c>
      <c r="P73" s="61">
        <v>1468.21987901432</v>
      </c>
      <c r="AI73" s="176" t="s">
        <v>1599</v>
      </c>
      <c r="AJ73">
        <v>52.1853790943305</v>
      </c>
      <c r="AK73">
        <v>58.0579497007352</v>
      </c>
      <c r="AL73">
        <v>64.301422984967999</v>
      </c>
      <c r="AM73">
        <v>70.804280910732601</v>
      </c>
      <c r="AN73">
        <v>77.439174861987397</v>
      </c>
      <c r="AO73">
        <v>84.075075560422505</v>
      </c>
      <c r="AP73">
        <v>90.587072267191203</v>
      </c>
      <c r="AQ73">
        <v>96.776537243758696</v>
      </c>
      <c r="AR73">
        <v>102.09251355082201</v>
      </c>
      <c r="AS73">
        <v>106.545625269997</v>
      </c>
      <c r="AT73">
        <v>110.20754174555</v>
      </c>
      <c r="AU73" s="13" t="s">
        <v>200</v>
      </c>
      <c r="AV73" s="5">
        <v>0</v>
      </c>
      <c r="BC73" s="13"/>
      <c r="BO73" s="13" t="s">
        <v>201</v>
      </c>
      <c r="BP73" s="5" t="s">
        <v>55</v>
      </c>
    </row>
    <row r="74" spans="3:68" x14ac:dyDescent="0.25">
      <c r="C74" s="176" t="s">
        <v>1600</v>
      </c>
      <c r="D74">
        <v>64.835158148187205</v>
      </c>
      <c r="E74">
        <v>72.286662854711906</v>
      </c>
      <c r="F74">
        <v>80.293798957610207</v>
      </c>
      <c r="G74">
        <v>88.739551342692494</v>
      </c>
      <c r="H74">
        <v>97.483864831043704</v>
      </c>
      <c r="I74">
        <v>106.376854834176</v>
      </c>
      <c r="J74">
        <v>115.27013462531301</v>
      </c>
      <c r="K74">
        <v>124.024675924552</v>
      </c>
      <c r="L74">
        <v>131.90479757768799</v>
      </c>
      <c r="M74">
        <v>138.744330505352</v>
      </c>
      <c r="N74">
        <v>144.53576524845101</v>
      </c>
      <c r="O74" s="163" t="s">
        <v>197</v>
      </c>
      <c r="P74" s="61">
        <v>1.2385816701819099</v>
      </c>
      <c r="AI74" s="176" t="s">
        <v>1600</v>
      </c>
      <c r="AJ74">
        <v>55.394922284870702</v>
      </c>
      <c r="AK74">
        <v>61.521374718866603</v>
      </c>
      <c r="AL74">
        <v>68.0362832937451</v>
      </c>
      <c r="AM74">
        <v>74.829286280040293</v>
      </c>
      <c r="AN74">
        <v>81.773660960232803</v>
      </c>
      <c r="AO74">
        <v>88.738075326402097</v>
      </c>
      <c r="AP74">
        <v>95.596252685013397</v>
      </c>
      <c r="AQ74">
        <v>102.23336401556</v>
      </c>
      <c r="AR74">
        <v>108.14404472039899</v>
      </c>
      <c r="AS74">
        <v>113.155080940071</v>
      </c>
      <c r="AT74">
        <v>117.27917666958901</v>
      </c>
      <c r="AU74" s="13" t="s">
        <v>201</v>
      </c>
      <c r="AV74" s="5">
        <v>0.97787593392442995</v>
      </c>
      <c r="BC74" s="13"/>
      <c r="BO74" s="13" t="s">
        <v>202</v>
      </c>
      <c r="BP74" s="5">
        <v>1345.7392168814499</v>
      </c>
    </row>
    <row r="75" spans="3:68" x14ac:dyDescent="0.25">
      <c r="C75" s="176" t="s">
        <v>1601</v>
      </c>
      <c r="D75">
        <v>68.214651755247601</v>
      </c>
      <c r="E75">
        <v>75.909268390063801</v>
      </c>
      <c r="F75">
        <v>84.177120744152006</v>
      </c>
      <c r="G75">
        <v>92.904592887250104</v>
      </c>
      <c r="H75">
        <v>101.95494995922</v>
      </c>
      <c r="I75">
        <v>111.18087763550901</v>
      </c>
      <c r="J75">
        <v>120.435420648875</v>
      </c>
      <c r="K75">
        <v>129.55698621911199</v>
      </c>
      <c r="L75">
        <v>137.809878572711</v>
      </c>
      <c r="M75">
        <v>145.41574593612901</v>
      </c>
      <c r="N75">
        <v>152.168537447213</v>
      </c>
      <c r="O75" s="163"/>
      <c r="P75" s="61"/>
      <c r="AI75" s="176" t="s">
        <v>1601</v>
      </c>
      <c r="AJ75">
        <v>58.745450067862699</v>
      </c>
      <c r="AK75">
        <v>65.1287537785811</v>
      </c>
      <c r="AL75">
        <v>71.918915629315507</v>
      </c>
      <c r="AM75">
        <v>79.0073111676775</v>
      </c>
      <c r="AN75">
        <v>86.268468582351701</v>
      </c>
      <c r="AO75">
        <v>93.571362020117704</v>
      </c>
      <c r="AP75">
        <v>100.788885354399</v>
      </c>
      <c r="AQ75">
        <v>107.78902178518101</v>
      </c>
      <c r="AR75">
        <v>114.05606021937299</v>
      </c>
      <c r="AS75">
        <v>119.740183805564</v>
      </c>
      <c r="AT75">
        <v>124.688377967337</v>
      </c>
      <c r="AU75" s="13" t="s">
        <v>202</v>
      </c>
      <c r="AV75" s="5">
        <v>1575.04678023786</v>
      </c>
      <c r="BC75" s="13" t="s">
        <v>253</v>
      </c>
      <c r="BD75">
        <v>0</v>
      </c>
      <c r="BE75">
        <v>0.09</v>
      </c>
      <c r="BF75">
        <v>0.18</v>
      </c>
      <c r="BG75">
        <v>0.27</v>
      </c>
      <c r="BH75">
        <v>0.36</v>
      </c>
      <c r="BI75">
        <v>0.45</v>
      </c>
      <c r="BJ75">
        <v>0.54</v>
      </c>
      <c r="BK75">
        <v>0.63</v>
      </c>
      <c r="BL75">
        <v>0.72</v>
      </c>
      <c r="BM75">
        <v>0.80999999999999905</v>
      </c>
      <c r="BN75">
        <v>0.9</v>
      </c>
      <c r="BO75" s="13" t="s">
        <v>1572</v>
      </c>
      <c r="BP75" s="5"/>
    </row>
    <row r="76" spans="3:68" x14ac:dyDescent="0.25">
      <c r="C76" s="176" t="s">
        <v>1602</v>
      </c>
      <c r="D76">
        <v>72.311211989065299</v>
      </c>
      <c r="E76">
        <v>80.345407041919103</v>
      </c>
      <c r="F76">
        <v>88.982729214890597</v>
      </c>
      <c r="G76">
        <v>98.1122908933053</v>
      </c>
      <c r="H76">
        <v>107.599640558795</v>
      </c>
      <c r="I76">
        <v>117.29881237436101</v>
      </c>
      <c r="J76">
        <v>127.063011459371</v>
      </c>
      <c r="K76">
        <v>136.63597913572701</v>
      </c>
      <c r="L76">
        <v>145.518814923728</v>
      </c>
      <c r="M76">
        <v>153.810827665739</v>
      </c>
      <c r="N76">
        <v>161.355171970258</v>
      </c>
      <c r="O76" s="163" t="s">
        <v>198</v>
      </c>
      <c r="P76" s="61">
        <v>70721.332940052205</v>
      </c>
      <c r="AI76" s="176" t="s">
        <v>1602</v>
      </c>
      <c r="AJ76">
        <v>62.880396144934103</v>
      </c>
      <c r="AK76">
        <v>69.620421639121503</v>
      </c>
      <c r="AL76">
        <v>76.797123772527698</v>
      </c>
      <c r="AM76">
        <v>84.302707560608198</v>
      </c>
      <c r="AN76">
        <v>92.011673537149903</v>
      </c>
      <c r="AO76">
        <v>99.791822931336398</v>
      </c>
      <c r="AP76">
        <v>107.51367065932899</v>
      </c>
      <c r="AQ76">
        <v>114.975783043848</v>
      </c>
      <c r="AR76">
        <v>121.816352888575</v>
      </c>
      <c r="AS76">
        <v>128.10084049656399</v>
      </c>
      <c r="AT76">
        <v>133.71913933212099</v>
      </c>
      <c r="AU76" s="13" t="s">
        <v>1573</v>
      </c>
      <c r="AV76" s="5"/>
      <c r="BC76" s="13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 s="13" t="s">
        <v>329</v>
      </c>
      <c r="BP76" s="5"/>
    </row>
    <row r="77" spans="3:68" x14ac:dyDescent="0.25">
      <c r="C77" s="176" t="s">
        <v>1603</v>
      </c>
      <c r="D77">
        <v>79.032676037697897</v>
      </c>
      <c r="E77">
        <v>87.890867427674806</v>
      </c>
      <c r="F77">
        <v>97.446431248354102</v>
      </c>
      <c r="G77">
        <v>107.585012676785</v>
      </c>
      <c r="H77">
        <v>118.165888748024</v>
      </c>
      <c r="I77">
        <v>129.03478897915801</v>
      </c>
      <c r="J77">
        <v>140.035345246113</v>
      </c>
      <c r="K77">
        <v>150.90360850133601</v>
      </c>
      <c r="L77">
        <v>161.13490307293199</v>
      </c>
      <c r="M77">
        <v>170.80766113287501</v>
      </c>
      <c r="N77">
        <v>179.74940392014599</v>
      </c>
      <c r="O77" s="163" t="s">
        <v>199</v>
      </c>
      <c r="P77" s="61">
        <v>0.17503378316701099</v>
      </c>
      <c r="AI77" s="176" t="s">
        <v>1603</v>
      </c>
      <c r="AJ77">
        <v>69.8502314550406</v>
      </c>
      <c r="AK77">
        <v>77.427135882249402</v>
      </c>
      <c r="AL77">
        <v>85.528054345437397</v>
      </c>
      <c r="AM77">
        <v>94.038835436747107</v>
      </c>
      <c r="AN77">
        <v>102.824550608819</v>
      </c>
      <c r="AO77">
        <v>111.74142483485601</v>
      </c>
      <c r="AP77">
        <v>120.64716161045099</v>
      </c>
      <c r="AQ77">
        <v>129.325825266853</v>
      </c>
      <c r="AR77">
        <v>137.39594814688101</v>
      </c>
      <c r="AS77">
        <v>144.90817370711301</v>
      </c>
      <c r="AT77">
        <v>151.735112212291</v>
      </c>
      <c r="AU77" s="13" t="s">
        <v>1574</v>
      </c>
      <c r="AV77" s="5"/>
      <c r="BC77" s="13">
        <v>1400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 s="13" t="s">
        <v>330</v>
      </c>
      <c r="BP77" s="5"/>
    </row>
    <row r="78" spans="3:68" x14ac:dyDescent="0.25">
      <c r="C78" s="176" t="s">
        <v>1604</v>
      </c>
      <c r="D78">
        <v>85.398111778473407</v>
      </c>
      <c r="E78">
        <v>95.048895431093001</v>
      </c>
      <c r="F78">
        <v>105.49278319548699</v>
      </c>
      <c r="G78">
        <v>116.613653997965</v>
      </c>
      <c r="H78">
        <v>128.266429453554</v>
      </c>
      <c r="I78">
        <v>140.290572681654</v>
      </c>
      <c r="J78">
        <v>152.522218861059</v>
      </c>
      <c r="K78">
        <v>164.694331251432</v>
      </c>
      <c r="L78">
        <v>176.306949555372</v>
      </c>
      <c r="M78">
        <v>187.415295412067</v>
      </c>
      <c r="N78">
        <v>197.83457369808099</v>
      </c>
      <c r="O78" s="163" t="s">
        <v>200</v>
      </c>
      <c r="P78" s="61">
        <v>0</v>
      </c>
      <c r="AI78" s="176" t="s">
        <v>1604</v>
      </c>
      <c r="AJ78">
        <v>76.664567864485505</v>
      </c>
      <c r="AK78">
        <v>85.077226661368599</v>
      </c>
      <c r="AL78">
        <v>94.107548239774403</v>
      </c>
      <c r="AM78">
        <v>103.636829947895</v>
      </c>
      <c r="AN78">
        <v>113.52253736924899</v>
      </c>
      <c r="AO78">
        <v>123.61106217892301</v>
      </c>
      <c r="AP78">
        <v>133.748880465978</v>
      </c>
      <c r="AQ78">
        <v>143.70891331056001</v>
      </c>
      <c r="AR78">
        <v>153.09740854996701</v>
      </c>
      <c r="AS78">
        <v>161.947074251419</v>
      </c>
      <c r="AT78">
        <v>170.11431350564601</v>
      </c>
      <c r="AU78" s="13" t="s">
        <v>1575</v>
      </c>
      <c r="AV78" s="5"/>
      <c r="BC78" s="13">
        <v>2800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 s="13"/>
      <c r="BP78" s="5"/>
    </row>
    <row r="79" spans="3:68" x14ac:dyDescent="0.25">
      <c r="C79" s="13"/>
      <c r="O79" s="163" t="s">
        <v>201</v>
      </c>
      <c r="P79" s="61">
        <v>0.98215266188675698</v>
      </c>
      <c r="AI79" s="13"/>
      <c r="AU79" s="13"/>
      <c r="AV79" s="5"/>
      <c r="BC79" s="13">
        <v>4200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 s="13"/>
      <c r="BP79" s="5"/>
    </row>
    <row r="80" spans="3:68" x14ac:dyDescent="0.25">
      <c r="C80" s="13"/>
      <c r="O80" s="163" t="s">
        <v>202</v>
      </c>
      <c r="P80" s="61">
        <v>1468.21987901432</v>
      </c>
      <c r="AI80" s="13"/>
      <c r="AU80" s="13"/>
      <c r="AV80" s="5"/>
      <c r="BC80" s="13">
        <v>5600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 s="13"/>
      <c r="BP80" s="5"/>
    </row>
    <row r="81" spans="3:68" x14ac:dyDescent="0.25">
      <c r="C81" s="13" t="s">
        <v>253</v>
      </c>
      <c r="D81">
        <v>0</v>
      </c>
      <c r="E81">
        <v>0.09</v>
      </c>
      <c r="F81">
        <v>0.18</v>
      </c>
      <c r="G81">
        <v>0.27</v>
      </c>
      <c r="H81">
        <v>0.36</v>
      </c>
      <c r="I81">
        <v>0.45</v>
      </c>
      <c r="J81">
        <v>0.54</v>
      </c>
      <c r="K81">
        <v>0.63</v>
      </c>
      <c r="L81">
        <v>0.72</v>
      </c>
      <c r="M81">
        <v>0.80999999999999905</v>
      </c>
      <c r="N81">
        <v>0.9</v>
      </c>
      <c r="O81" s="163" t="s">
        <v>1576</v>
      </c>
      <c r="P81" s="61"/>
      <c r="AI81" s="13" t="s">
        <v>253</v>
      </c>
      <c r="AJ81">
        <v>0</v>
      </c>
      <c r="AK81">
        <v>0.09</v>
      </c>
      <c r="AL81">
        <v>0.18</v>
      </c>
      <c r="AM81">
        <v>0.27</v>
      </c>
      <c r="AN81">
        <v>0.36</v>
      </c>
      <c r="AO81">
        <v>0.45</v>
      </c>
      <c r="AP81">
        <v>0.54</v>
      </c>
      <c r="AQ81">
        <v>0.63</v>
      </c>
      <c r="AR81">
        <v>0.72</v>
      </c>
      <c r="AS81">
        <v>0.80999999999999905</v>
      </c>
      <c r="AT81">
        <v>0.9</v>
      </c>
      <c r="AU81" s="13"/>
      <c r="AV81" s="5"/>
      <c r="BC81" s="13">
        <v>7000</v>
      </c>
      <c r="BD81" s="7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 s="13" t="s">
        <v>204</v>
      </c>
      <c r="BP81" s="5"/>
    </row>
    <row r="82" spans="3:68" x14ac:dyDescent="0.25">
      <c r="C82" s="176" t="s">
        <v>1594</v>
      </c>
      <c r="D82">
        <v>43.016266397531503</v>
      </c>
      <c r="E82">
        <v>48.495678571110901</v>
      </c>
      <c r="F82">
        <v>54.366962102103301</v>
      </c>
      <c r="G82">
        <v>60.505645974797602</v>
      </c>
      <c r="H82">
        <v>66.7673965842543</v>
      </c>
      <c r="I82">
        <v>73.003556993761705</v>
      </c>
      <c r="J82">
        <v>79.073441837950895</v>
      </c>
      <c r="K82">
        <v>84.852026792919702</v>
      </c>
      <c r="L82">
        <v>90.233676782541906</v>
      </c>
      <c r="M82">
        <v>93.869490446998896</v>
      </c>
      <c r="N82">
        <v>96.3688975229786</v>
      </c>
      <c r="O82" s="163" t="s">
        <v>1574</v>
      </c>
      <c r="P82" s="61"/>
      <c r="AI82" s="176" t="s">
        <v>1594</v>
      </c>
      <c r="AJ82">
        <v>35.218025920093702</v>
      </c>
      <c r="AK82">
        <v>39.513262643486001</v>
      </c>
      <c r="AL82">
        <v>44.057080439729802</v>
      </c>
      <c r="AM82">
        <v>48.740542696782001</v>
      </c>
      <c r="AN82">
        <v>53.4427749196295</v>
      </c>
      <c r="AO82">
        <v>58.043917179030998</v>
      </c>
      <c r="AP82">
        <v>62.434791954282197</v>
      </c>
      <c r="AQ82">
        <v>66.522457915994195</v>
      </c>
      <c r="AR82">
        <v>70.232416145342299</v>
      </c>
      <c r="AS82">
        <v>72.760137626234197</v>
      </c>
      <c r="AT82">
        <v>74.484646403691499</v>
      </c>
      <c r="AU82" s="13" t="s">
        <v>204</v>
      </c>
      <c r="AV82" s="14"/>
      <c r="BC82" s="13">
        <v>8400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 s="13" t="s">
        <v>181</v>
      </c>
      <c r="BP82" s="5" t="s">
        <v>55</v>
      </c>
    </row>
    <row r="83" spans="3:68" x14ac:dyDescent="0.25">
      <c r="C83" s="176" t="s">
        <v>1595</v>
      </c>
      <c r="D83">
        <v>45.682027337657502</v>
      </c>
      <c r="E83">
        <v>51.405544977670601</v>
      </c>
      <c r="F83">
        <v>57.539094915605503</v>
      </c>
      <c r="G83">
        <v>63.958703770064503</v>
      </c>
      <c r="H83">
        <v>70.520031037464406</v>
      </c>
      <c r="I83">
        <v>77.064569463190594</v>
      </c>
      <c r="J83">
        <v>83.447922155631801</v>
      </c>
      <c r="K83">
        <v>89.546642486032496</v>
      </c>
      <c r="L83">
        <v>95.224903887893404</v>
      </c>
      <c r="M83">
        <v>99.132780821311201</v>
      </c>
      <c r="N83">
        <v>102.02396443876</v>
      </c>
      <c r="O83" s="163" t="s">
        <v>1577</v>
      </c>
      <c r="P83" s="61"/>
      <c r="AI83" s="176" t="s">
        <v>1595</v>
      </c>
      <c r="AJ83">
        <v>37.644795617989402</v>
      </c>
      <c r="AK83">
        <v>42.163794085176001</v>
      </c>
      <c r="AL83">
        <v>46.946242401573699</v>
      </c>
      <c r="AM83">
        <v>51.882413329438101</v>
      </c>
      <c r="AN83">
        <v>56.8499914434421</v>
      </c>
      <c r="AO83">
        <v>61.718902130422698</v>
      </c>
      <c r="AP83">
        <v>66.375528901315107</v>
      </c>
      <c r="AQ83">
        <v>70.727397463372697</v>
      </c>
      <c r="AR83">
        <v>74.680338567465697</v>
      </c>
      <c r="AS83">
        <v>77.415738658911195</v>
      </c>
      <c r="AT83">
        <v>79.406201146427094</v>
      </c>
      <c r="AU83" s="13" t="s">
        <v>181</v>
      </c>
      <c r="AV83" s="5">
        <v>0.98286163895554401</v>
      </c>
      <c r="BC83" s="13">
        <v>9800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 s="13"/>
      <c r="BP83" s="5"/>
    </row>
    <row r="84" spans="3:68" x14ac:dyDescent="0.25">
      <c r="C84" s="176" t="s">
        <v>1596</v>
      </c>
      <c r="D84">
        <v>48.478432039058099</v>
      </c>
      <c r="E84">
        <v>54.450753083604504</v>
      </c>
      <c r="F84">
        <v>60.849656766156102</v>
      </c>
      <c r="G84">
        <v>67.551283347543404</v>
      </c>
      <c r="H84">
        <v>74.410892027714198</v>
      </c>
      <c r="I84">
        <v>81.277716833716099</v>
      </c>
      <c r="J84">
        <v>88.007056143384105</v>
      </c>
      <c r="K84">
        <v>94.452648420939497</v>
      </c>
      <c r="L84">
        <v>100.34851079662501</v>
      </c>
      <c r="M84">
        <v>104.664327112191</v>
      </c>
      <c r="N84">
        <v>107.97964846515001</v>
      </c>
      <c r="O84" s="163"/>
      <c r="P84" s="61"/>
      <c r="AI84" s="176" t="s">
        <v>1596</v>
      </c>
      <c r="AJ84">
        <v>40.223795530727003</v>
      </c>
      <c r="AK84">
        <v>44.975042030772499</v>
      </c>
      <c r="AL84">
        <v>50.003487975597302</v>
      </c>
      <c r="AM84">
        <v>55.198225646214198</v>
      </c>
      <c r="AN84">
        <v>60.435095476121397</v>
      </c>
      <c r="AO84">
        <v>65.589363957975394</v>
      </c>
      <c r="AP84">
        <v>70.545519273018698</v>
      </c>
      <c r="AQ84">
        <v>75.189496994073806</v>
      </c>
      <c r="AR84">
        <v>79.344774976802896</v>
      </c>
      <c r="AS84">
        <v>82.379533069113506</v>
      </c>
      <c r="AT84">
        <v>84.664742352778006</v>
      </c>
      <c r="AU84" s="13"/>
      <c r="AV84" s="5"/>
      <c r="BC84" s="13">
        <v>11200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 s="13" t="s">
        <v>182</v>
      </c>
      <c r="BP84" s="5">
        <v>8</v>
      </c>
    </row>
    <row r="85" spans="3:68" x14ac:dyDescent="0.25">
      <c r="C85" s="176" t="s">
        <v>1597</v>
      </c>
      <c r="D85">
        <v>51.402627425635103</v>
      </c>
      <c r="E85">
        <v>57.628244370088602</v>
      </c>
      <c r="F85">
        <v>64.297889321033296</v>
      </c>
      <c r="G85">
        <v>71.288348146682907</v>
      </c>
      <c r="H85">
        <v>78.455033115159694</v>
      </c>
      <c r="I85">
        <v>85.646446264751106</v>
      </c>
      <c r="J85">
        <v>92.716133771349803</v>
      </c>
      <c r="K85">
        <v>99.530627141450495</v>
      </c>
      <c r="L85">
        <v>105.702708042251</v>
      </c>
      <c r="M85">
        <v>110.454705724337</v>
      </c>
      <c r="N85">
        <v>114.227526621078</v>
      </c>
      <c r="O85" s="163"/>
      <c r="P85" s="61"/>
      <c r="AI85" s="176" t="s">
        <v>1597</v>
      </c>
      <c r="AJ85">
        <v>42.957990283775601</v>
      </c>
      <c r="AK85">
        <v>47.950405647369799</v>
      </c>
      <c r="AL85">
        <v>53.234979511965101</v>
      </c>
      <c r="AM85">
        <v>58.700011727100801</v>
      </c>
      <c r="AN85">
        <v>64.219863510588098</v>
      </c>
      <c r="AO85">
        <v>69.667458458885903</v>
      </c>
      <c r="AP85">
        <v>74.924123585958597</v>
      </c>
      <c r="AQ85">
        <v>79.885727190274494</v>
      </c>
      <c r="AR85">
        <v>84.295370256509599</v>
      </c>
      <c r="AS85">
        <v>87.657861878196499</v>
      </c>
      <c r="AT85">
        <v>90.269030193745294</v>
      </c>
      <c r="AU85" s="13" t="s">
        <v>182</v>
      </c>
      <c r="AV85" s="5">
        <v>9</v>
      </c>
      <c r="BC85" s="13">
        <v>12600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 s="13" t="s">
        <v>183</v>
      </c>
      <c r="BP85" s="5">
        <v>17.117085831514402</v>
      </c>
    </row>
    <row r="86" spans="3:68" x14ac:dyDescent="0.25">
      <c r="C86" s="176" t="s">
        <v>1598</v>
      </c>
      <c r="D86">
        <v>54.277256941080402</v>
      </c>
      <c r="E86">
        <v>60.745883907864197</v>
      </c>
      <c r="F86">
        <v>67.698809695385904</v>
      </c>
      <c r="G86">
        <v>75.022599756582494</v>
      </c>
      <c r="H86">
        <v>82.582776649493198</v>
      </c>
      <c r="I86">
        <v>90.165695599064705</v>
      </c>
      <c r="J86">
        <v>97.588532859491494</v>
      </c>
      <c r="K86">
        <v>104.77275204451099</v>
      </c>
      <c r="L86">
        <v>111.21483224981201</v>
      </c>
      <c r="M86">
        <v>116.470127991328</v>
      </c>
      <c r="N86">
        <v>120.752205006238</v>
      </c>
      <c r="O86" s="163"/>
      <c r="P86" s="61"/>
      <c r="AI86" s="176" t="s">
        <v>1598</v>
      </c>
      <c r="AJ86">
        <v>45.683667494721398</v>
      </c>
      <c r="AK86">
        <v>50.913393817644597</v>
      </c>
      <c r="AL86">
        <v>56.472625905783403</v>
      </c>
      <c r="AM86">
        <v>62.257072194381799</v>
      </c>
      <c r="AN86">
        <v>68.148235667009402</v>
      </c>
      <c r="AO86">
        <v>73.958620104442602</v>
      </c>
      <c r="AP86">
        <v>79.534214872298705</v>
      </c>
      <c r="AQ86">
        <v>84.821024003226995</v>
      </c>
      <c r="AR86">
        <v>89.482682658169495</v>
      </c>
      <c r="AS86">
        <v>93.237151915482301</v>
      </c>
      <c r="AT86">
        <v>96.223301615454503</v>
      </c>
      <c r="AU86" s="13" t="s">
        <v>183</v>
      </c>
      <c r="AV86" s="5">
        <v>18.614608101141201</v>
      </c>
      <c r="BC86" s="13">
        <v>14000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 s="13" t="s">
        <v>184</v>
      </c>
      <c r="BP86" s="5">
        <v>125069.10364374499</v>
      </c>
    </row>
    <row r="87" spans="3:68" x14ac:dyDescent="0.25">
      <c r="C87" s="176" t="s">
        <v>1599</v>
      </c>
      <c r="D87">
        <v>57.239084151523699</v>
      </c>
      <c r="E87">
        <v>63.939125252287802</v>
      </c>
      <c r="F87">
        <v>71.139557878167807</v>
      </c>
      <c r="G87">
        <v>78.728973060308604</v>
      </c>
      <c r="H87">
        <v>86.5746930219386</v>
      </c>
      <c r="I87">
        <v>94.535629536329495</v>
      </c>
      <c r="J87">
        <v>102.473125260007</v>
      </c>
      <c r="K87">
        <v>110.17217703953401</v>
      </c>
      <c r="L87">
        <v>116.916067803898</v>
      </c>
      <c r="M87">
        <v>122.65869846018199</v>
      </c>
      <c r="N87">
        <v>127.492393546438</v>
      </c>
      <c r="O87" s="163" t="s">
        <v>204</v>
      </c>
      <c r="P87" s="169"/>
      <c r="AI87" s="176" t="s">
        <v>1599</v>
      </c>
      <c r="AJ87">
        <v>48.532402557727401</v>
      </c>
      <c r="AK87">
        <v>53.993893221683699</v>
      </c>
      <c r="AL87">
        <v>59.800323376020202</v>
      </c>
      <c r="AM87">
        <v>65.847981246981306</v>
      </c>
      <c r="AN87">
        <v>72.018432621648202</v>
      </c>
      <c r="AO87">
        <v>78.1898202711929</v>
      </c>
      <c r="AP87">
        <v>84.245977208487801</v>
      </c>
      <c r="AQ87">
        <v>90.002179636695601</v>
      </c>
      <c r="AR87">
        <v>94.946037602264497</v>
      </c>
      <c r="AS87">
        <v>99.087431501097797</v>
      </c>
      <c r="AT87">
        <v>102.493013823361</v>
      </c>
      <c r="AU87" s="13" t="s">
        <v>184</v>
      </c>
      <c r="AV87" s="5">
        <v>135272.604383161</v>
      </c>
      <c r="BC87" s="13"/>
      <c r="BD87" s="7"/>
      <c r="BO87" s="13" t="s">
        <v>185</v>
      </c>
      <c r="BP87" s="14">
        <v>1.02852679525543E-5</v>
      </c>
    </row>
    <row r="88" spans="3:68" x14ac:dyDescent="0.25">
      <c r="C88" s="176" t="s">
        <v>1600</v>
      </c>
      <c r="D88">
        <v>60.296697077814102</v>
      </c>
      <c r="E88">
        <v>67.226596454881999</v>
      </c>
      <c r="F88">
        <v>74.673233030577506</v>
      </c>
      <c r="G88">
        <v>82.527782748703999</v>
      </c>
      <c r="H88">
        <v>90.659994292870607</v>
      </c>
      <c r="I88">
        <v>98.930474995784294</v>
      </c>
      <c r="J88">
        <v>107.20122520154101</v>
      </c>
      <c r="K88">
        <v>115.342948609833</v>
      </c>
      <c r="L88">
        <v>122.67146174725001</v>
      </c>
      <c r="M88">
        <v>129.03222736997799</v>
      </c>
      <c r="N88">
        <v>134.41826168105899</v>
      </c>
      <c r="O88" s="163" t="s">
        <v>181</v>
      </c>
      <c r="P88" s="61">
        <v>0.98684932981129503</v>
      </c>
      <c r="AI88" s="176" t="s">
        <v>1600</v>
      </c>
      <c r="AJ88">
        <v>51.517277724929698</v>
      </c>
      <c r="AK88">
        <v>57.214878488545899</v>
      </c>
      <c r="AL88">
        <v>63.273743463182903</v>
      </c>
      <c r="AM88">
        <v>69.591236240437496</v>
      </c>
      <c r="AN88">
        <v>76.049504693016502</v>
      </c>
      <c r="AO88">
        <v>82.526410053553903</v>
      </c>
      <c r="AP88">
        <v>88.904514997062407</v>
      </c>
      <c r="AQ88">
        <v>95.077028534471097</v>
      </c>
      <c r="AR88">
        <v>100.57396158997101</v>
      </c>
      <c r="AS88">
        <v>105.234225274266</v>
      </c>
      <c r="AT88">
        <v>109.069634302718</v>
      </c>
      <c r="AU88" s="13" t="s">
        <v>185</v>
      </c>
      <c r="AV88" s="14">
        <v>5.3125388883287597E-6</v>
      </c>
      <c r="BC88" s="13"/>
      <c r="BO88" s="13" t="s">
        <v>186</v>
      </c>
      <c r="BP88" s="5">
        <v>521.52358677069503</v>
      </c>
    </row>
    <row r="89" spans="3:68" x14ac:dyDescent="0.25">
      <c r="C89" s="176" t="s">
        <v>1601</v>
      </c>
      <c r="D89">
        <v>63.439626132380198</v>
      </c>
      <c r="E89">
        <v>70.595619602759299</v>
      </c>
      <c r="F89">
        <v>78.284722292061403</v>
      </c>
      <c r="G89">
        <v>86.401271385142607</v>
      </c>
      <c r="H89">
        <v>94.818103462074703</v>
      </c>
      <c r="I89">
        <v>103.398216201023</v>
      </c>
      <c r="J89">
        <v>112.004941203454</v>
      </c>
      <c r="K89">
        <v>120.487997183774</v>
      </c>
      <c r="L89">
        <v>128.16318707262101</v>
      </c>
      <c r="M89">
        <v>135.2366437206</v>
      </c>
      <c r="N89">
        <v>141.51673982590799</v>
      </c>
      <c r="O89" s="163"/>
      <c r="P89" s="61"/>
      <c r="AI89" s="176" t="s">
        <v>1601</v>
      </c>
      <c r="AJ89">
        <v>54.633268563112303</v>
      </c>
      <c r="AK89">
        <v>60.5697410140804</v>
      </c>
      <c r="AL89">
        <v>66.884591535263397</v>
      </c>
      <c r="AM89">
        <v>73.476799385940097</v>
      </c>
      <c r="AN89">
        <v>80.229675781587005</v>
      </c>
      <c r="AO89">
        <v>87.021366678709498</v>
      </c>
      <c r="AP89">
        <v>93.733663379591903</v>
      </c>
      <c r="AQ89">
        <v>100.24379026021801</v>
      </c>
      <c r="AR89">
        <v>106.072136004017</v>
      </c>
      <c r="AS89">
        <v>111.35837093917399</v>
      </c>
      <c r="AT89">
        <v>115.960191509623</v>
      </c>
      <c r="AU89" s="13" t="s">
        <v>186</v>
      </c>
      <c r="AV89" s="5">
        <v>317.07657278810802</v>
      </c>
      <c r="BC89" s="13" t="s">
        <v>254</v>
      </c>
      <c r="BD89">
        <v>0</v>
      </c>
      <c r="BE89">
        <v>0.09</v>
      </c>
      <c r="BF89">
        <v>0.18</v>
      </c>
      <c r="BG89">
        <v>0.27</v>
      </c>
      <c r="BH89">
        <v>0.36</v>
      </c>
      <c r="BI89">
        <v>0.45</v>
      </c>
      <c r="BJ89">
        <v>0.54</v>
      </c>
      <c r="BK89">
        <v>0.63</v>
      </c>
      <c r="BL89">
        <v>0.72</v>
      </c>
      <c r="BM89">
        <v>0.80999999999999905</v>
      </c>
      <c r="BN89">
        <v>0.9</v>
      </c>
      <c r="BO89" s="13" t="s">
        <v>187</v>
      </c>
      <c r="BP89" s="5">
        <v>0</v>
      </c>
    </row>
    <row r="90" spans="3:68" x14ac:dyDescent="0.25">
      <c r="C90" s="176" t="s">
        <v>1602</v>
      </c>
      <c r="D90">
        <v>67.249427149830694</v>
      </c>
      <c r="E90">
        <v>74.721228548984698</v>
      </c>
      <c r="F90">
        <v>82.753938169848297</v>
      </c>
      <c r="G90">
        <v>91.244430530773897</v>
      </c>
      <c r="H90">
        <v>100.067665719679</v>
      </c>
      <c r="I90">
        <v>109.087895508155</v>
      </c>
      <c r="J90">
        <v>118.16860065721499</v>
      </c>
      <c r="K90">
        <v>127.071460596226</v>
      </c>
      <c r="L90">
        <v>135.33249787906701</v>
      </c>
      <c r="M90">
        <v>143.04406972913699</v>
      </c>
      <c r="N90">
        <v>150.06030993234</v>
      </c>
      <c r="O90" s="163" t="s">
        <v>182</v>
      </c>
      <c r="P90" s="61">
        <v>9</v>
      </c>
      <c r="AI90" s="176" t="s">
        <v>1602</v>
      </c>
      <c r="AJ90">
        <v>58.478768414788703</v>
      </c>
      <c r="AK90">
        <v>64.746992124382999</v>
      </c>
      <c r="AL90">
        <v>71.421325108450802</v>
      </c>
      <c r="AM90">
        <v>78.401518031365597</v>
      </c>
      <c r="AN90">
        <v>85.570856389549405</v>
      </c>
      <c r="AO90">
        <v>92.806395326142805</v>
      </c>
      <c r="AP90">
        <v>99.987713713176802</v>
      </c>
      <c r="AQ90">
        <v>106.927478230779</v>
      </c>
      <c r="AR90">
        <v>113.28920818637501</v>
      </c>
      <c r="AS90">
        <v>119.133781661805</v>
      </c>
      <c r="AT90">
        <v>124.358799578872</v>
      </c>
      <c r="AU90" s="13" t="s">
        <v>187</v>
      </c>
      <c r="AV90" s="5">
        <v>44.3606288566085</v>
      </c>
      <c r="BC90" s="13">
        <v>0</v>
      </c>
      <c r="BD90">
        <v>82.180718512456906</v>
      </c>
      <c r="BE90">
        <v>90.688827444018301</v>
      </c>
      <c r="BF90">
        <v>99.714863792823607</v>
      </c>
      <c r="BG90">
        <v>109.122702501305</v>
      </c>
      <c r="BH90">
        <v>118.78292289460001</v>
      </c>
      <c r="BI90">
        <v>128.58868522984099</v>
      </c>
      <c r="BJ90">
        <v>138.46250567086199</v>
      </c>
      <c r="BK90">
        <v>148.35578434058499</v>
      </c>
      <c r="BL90">
        <v>158.24449196261801</v>
      </c>
      <c r="BM90">
        <v>166.617912557381</v>
      </c>
      <c r="BN90">
        <v>174.32459179449401</v>
      </c>
      <c r="BO90" s="13" t="s">
        <v>188</v>
      </c>
      <c r="BP90" s="5">
        <v>101.686149811615</v>
      </c>
    </row>
    <row r="91" spans="3:68" x14ac:dyDescent="0.25">
      <c r="C91" s="176" t="s">
        <v>1603</v>
      </c>
      <c r="D91">
        <v>73.500388715059003</v>
      </c>
      <c r="E91">
        <v>81.7385067077375</v>
      </c>
      <c r="F91">
        <v>90.625181060969297</v>
      </c>
      <c r="G91">
        <v>100.05406178941</v>
      </c>
      <c r="H91">
        <v>109.894276535662</v>
      </c>
      <c r="I91">
        <v>120.002353750616</v>
      </c>
      <c r="J91">
        <v>130.23287107888501</v>
      </c>
      <c r="K91">
        <v>140.340355906242</v>
      </c>
      <c r="L91">
        <v>149.85545985782699</v>
      </c>
      <c r="M91">
        <v>158.85112485357399</v>
      </c>
      <c r="N91">
        <v>167.16694564573601</v>
      </c>
      <c r="O91" s="163" t="s">
        <v>183</v>
      </c>
      <c r="P91" s="61">
        <v>18.182554247590101</v>
      </c>
      <c r="AI91" s="176" t="s">
        <v>1603</v>
      </c>
      <c r="AJ91">
        <v>64.9607152531878</v>
      </c>
      <c r="AK91">
        <v>72.007236370491995</v>
      </c>
      <c r="AL91">
        <v>79.541090541256693</v>
      </c>
      <c r="AM91">
        <v>87.456116956174796</v>
      </c>
      <c r="AN91">
        <v>95.626832066202496</v>
      </c>
      <c r="AO91">
        <v>103.919525096416</v>
      </c>
      <c r="AP91">
        <v>112.20186029772</v>
      </c>
      <c r="AQ91">
        <v>120.273017498173</v>
      </c>
      <c r="AR91">
        <v>127.778231776599</v>
      </c>
      <c r="AS91">
        <v>134.764601547615</v>
      </c>
      <c r="AT91">
        <v>141.11365435743099</v>
      </c>
      <c r="AU91" s="13" t="s">
        <v>188</v>
      </c>
      <c r="AV91" s="5">
        <v>85.397280773417194</v>
      </c>
      <c r="BC91" s="13">
        <v>1400</v>
      </c>
      <c r="BD91">
        <v>81.720489025657002</v>
      </c>
      <c r="BE91">
        <v>89.994527825909799</v>
      </c>
      <c r="BF91">
        <v>98.766712554938195</v>
      </c>
      <c r="BG91">
        <v>107.911454004921</v>
      </c>
      <c r="BH91">
        <v>117.308788986824</v>
      </c>
      <c r="BI91">
        <v>126.82926728531</v>
      </c>
      <c r="BJ91">
        <v>136.39447311970801</v>
      </c>
      <c r="BK91">
        <v>145.973246541516</v>
      </c>
      <c r="BL91">
        <v>155.51087654704699</v>
      </c>
      <c r="BM91">
        <v>163.56237677876399</v>
      </c>
      <c r="BN91">
        <v>171.12095564504401</v>
      </c>
      <c r="BO91" s="13" t="s">
        <v>189</v>
      </c>
      <c r="BP91" s="5">
        <v>101.686149811615</v>
      </c>
    </row>
    <row r="92" spans="3:68" x14ac:dyDescent="0.25">
      <c r="C92" s="176" t="s">
        <v>1604</v>
      </c>
      <c r="D92">
        <v>79.420243953980204</v>
      </c>
      <c r="E92">
        <v>88.395472750916497</v>
      </c>
      <c r="F92">
        <v>98.108288371802999</v>
      </c>
      <c r="G92">
        <v>108.450698218108</v>
      </c>
      <c r="H92">
        <v>119.287779391805</v>
      </c>
      <c r="I92">
        <v>130.47023259393799</v>
      </c>
      <c r="J92">
        <v>141.84566354078501</v>
      </c>
      <c r="K92">
        <v>153.16572806383201</v>
      </c>
      <c r="L92">
        <v>163.96546308649599</v>
      </c>
      <c r="M92">
        <v>174.296224733222</v>
      </c>
      <c r="N92">
        <v>183.986153539215</v>
      </c>
      <c r="O92" s="163" t="s">
        <v>184</v>
      </c>
      <c r="P92" s="61">
        <v>109657.21593721</v>
      </c>
      <c r="AI92" s="176" t="s">
        <v>1604</v>
      </c>
      <c r="AJ92">
        <v>71.298048113971504</v>
      </c>
      <c r="AK92">
        <v>79.121820795072793</v>
      </c>
      <c r="AL92">
        <v>87.520019862990196</v>
      </c>
      <c r="AM92">
        <v>96.382251851542406</v>
      </c>
      <c r="AN92">
        <v>105.57595975340099</v>
      </c>
      <c r="AO92">
        <v>114.958287826399</v>
      </c>
      <c r="AP92">
        <v>124.386458833359</v>
      </c>
      <c r="AQ92">
        <v>133.64928937882101</v>
      </c>
      <c r="AR92">
        <v>142.38058995146901</v>
      </c>
      <c r="AS92">
        <v>150.61077905382001</v>
      </c>
      <c r="AT92">
        <v>158.20631156024999</v>
      </c>
      <c r="AU92" s="13" t="s">
        <v>189</v>
      </c>
      <c r="AV92" s="14">
        <v>129.75790963002501</v>
      </c>
      <c r="BC92" s="13">
        <v>2800</v>
      </c>
      <c r="BD92">
        <v>81.258486696745507</v>
      </c>
      <c r="BE92">
        <v>89.296644280642496</v>
      </c>
      <c r="BF92">
        <v>97.805130830875697</v>
      </c>
      <c r="BG92">
        <v>106.665335565156</v>
      </c>
      <c r="BH92">
        <v>115.763778129008</v>
      </c>
      <c r="BI92">
        <v>125.005455676399</v>
      </c>
      <c r="BJ92">
        <v>134.31997272506399</v>
      </c>
      <c r="BK92">
        <v>143.615509522596</v>
      </c>
      <c r="BL92">
        <v>152.69775333196301</v>
      </c>
      <c r="BM92">
        <v>160.557586571271</v>
      </c>
      <c r="BN92">
        <v>167.964607248383</v>
      </c>
      <c r="BO92" s="13" t="s">
        <v>190</v>
      </c>
      <c r="BP92" s="5">
        <v>0</v>
      </c>
    </row>
    <row r="93" spans="3:68" x14ac:dyDescent="0.25">
      <c r="C93" s="13"/>
      <c r="O93" s="163" t="s">
        <v>185</v>
      </c>
      <c r="P93" s="169">
        <v>5.8556162564608003E-6</v>
      </c>
      <c r="AI93" s="13"/>
      <c r="AU93" s="13" t="s">
        <v>190</v>
      </c>
      <c r="AV93" s="14">
        <v>3000000</v>
      </c>
      <c r="BC93" s="13">
        <v>4200</v>
      </c>
      <c r="BD93">
        <v>80.796494065056805</v>
      </c>
      <c r="BE93">
        <v>88.600614479426099</v>
      </c>
      <c r="BF93">
        <v>96.848268624883403</v>
      </c>
      <c r="BG93">
        <v>105.42764975326401</v>
      </c>
      <c r="BH93">
        <v>114.23160684132</v>
      </c>
      <c r="BI93">
        <v>123.169941188764</v>
      </c>
      <c r="BJ93">
        <v>132.17522567154401</v>
      </c>
      <c r="BK93">
        <v>141.20313338606201</v>
      </c>
      <c r="BL93">
        <v>149.933032375967</v>
      </c>
      <c r="BM93">
        <v>157.60044863078701</v>
      </c>
      <c r="BN93">
        <v>164.85256684222099</v>
      </c>
      <c r="BO93" s="13"/>
      <c r="BP93" s="5"/>
    </row>
    <row r="94" spans="3:68" x14ac:dyDescent="0.25">
      <c r="C94" s="13"/>
      <c r="O94" s="163" t="s">
        <v>186</v>
      </c>
      <c r="P94" s="61">
        <v>273.63270712844701</v>
      </c>
      <c r="AI94" s="13"/>
      <c r="AU94" s="13"/>
      <c r="AV94" s="5"/>
      <c r="BC94" s="13">
        <v>5600</v>
      </c>
      <c r="BD94">
        <v>80.305492310096</v>
      </c>
      <c r="BE94">
        <v>87.873383768804402</v>
      </c>
      <c r="BF94">
        <v>95.8629650180619</v>
      </c>
      <c r="BG94">
        <v>104.171288873842</v>
      </c>
      <c r="BH94">
        <v>112.69990429551601</v>
      </c>
      <c r="BI94">
        <v>121.351157413232</v>
      </c>
      <c r="BJ94">
        <v>130.052528366903</v>
      </c>
      <c r="BK94">
        <v>138.77255627367501</v>
      </c>
      <c r="BL94">
        <v>147.08022584996999</v>
      </c>
      <c r="BM94">
        <v>154.64713775630301</v>
      </c>
      <c r="BN94">
        <v>161.781871030448</v>
      </c>
      <c r="BO94" s="13" t="s">
        <v>191</v>
      </c>
      <c r="BP94" s="5">
        <v>0</v>
      </c>
    </row>
    <row r="95" spans="3:68" x14ac:dyDescent="0.25">
      <c r="C95" s="13" t="s">
        <v>254</v>
      </c>
      <c r="D95">
        <v>0</v>
      </c>
      <c r="E95">
        <v>0.09</v>
      </c>
      <c r="F95">
        <v>0.18</v>
      </c>
      <c r="G95">
        <v>0.27</v>
      </c>
      <c r="H95">
        <v>0.36</v>
      </c>
      <c r="I95">
        <v>0.45</v>
      </c>
      <c r="J95">
        <v>0.54</v>
      </c>
      <c r="K95">
        <v>0.63</v>
      </c>
      <c r="L95">
        <v>0.72</v>
      </c>
      <c r="M95">
        <v>0.80999999999999905</v>
      </c>
      <c r="N95">
        <v>0.9</v>
      </c>
      <c r="O95" s="163" t="s">
        <v>187</v>
      </c>
      <c r="P95" s="61">
        <v>54.724658984589702</v>
      </c>
      <c r="AI95" s="13" t="s">
        <v>254</v>
      </c>
      <c r="AJ95">
        <v>0</v>
      </c>
      <c r="AK95">
        <v>0.09</v>
      </c>
      <c r="AL95">
        <v>0.18</v>
      </c>
      <c r="AM95">
        <v>0.27</v>
      </c>
      <c r="AN95">
        <v>0.36</v>
      </c>
      <c r="AO95">
        <v>0.45</v>
      </c>
      <c r="AP95">
        <v>0.54</v>
      </c>
      <c r="AQ95">
        <v>0.63</v>
      </c>
      <c r="AR95">
        <v>0.72</v>
      </c>
      <c r="AS95">
        <v>0.80999999999999905</v>
      </c>
      <c r="AT95">
        <v>0.9</v>
      </c>
      <c r="AU95" s="13" t="s">
        <v>191</v>
      </c>
      <c r="AV95" s="5">
        <v>0.15045629663080001</v>
      </c>
      <c r="BC95" s="13">
        <v>7000</v>
      </c>
      <c r="BD95">
        <v>79.812709545777494</v>
      </c>
      <c r="BE95">
        <v>87.144199089834402</v>
      </c>
      <c r="BF95">
        <v>94.8715538969346</v>
      </c>
      <c r="BG95">
        <v>102.898165867743</v>
      </c>
      <c r="BH95">
        <v>111.131493195117</v>
      </c>
      <c r="BI95">
        <v>119.493241937685</v>
      </c>
      <c r="BJ95">
        <v>127.924400864445</v>
      </c>
      <c r="BK95">
        <v>136.368185041614</v>
      </c>
      <c r="BL95">
        <v>144.27644770127</v>
      </c>
      <c r="BM95">
        <v>151.640575055738</v>
      </c>
      <c r="BN95">
        <v>158.67205009783899</v>
      </c>
      <c r="BO95" s="13" t="s">
        <v>192</v>
      </c>
      <c r="BP95" s="5">
        <v>0</v>
      </c>
    </row>
    <row r="96" spans="3:68" x14ac:dyDescent="0.25">
      <c r="C96" s="176" t="s">
        <v>1594</v>
      </c>
      <c r="D96">
        <v>64.3363540776582</v>
      </c>
      <c r="E96">
        <v>72.6985140712099</v>
      </c>
      <c r="F96">
        <v>82.063338457861093</v>
      </c>
      <c r="G96">
        <v>92.380562966177195</v>
      </c>
      <c r="H96">
        <v>103.579985559425</v>
      </c>
      <c r="I96">
        <v>115.586431857137</v>
      </c>
      <c r="J96">
        <v>128.330625828889</v>
      </c>
      <c r="K96">
        <v>141.75472316305499</v>
      </c>
      <c r="L96">
        <v>155.81360562493501</v>
      </c>
      <c r="M96">
        <v>168.20916472855299</v>
      </c>
      <c r="N96">
        <v>179.89295529336499</v>
      </c>
      <c r="O96" s="163" t="s">
        <v>188</v>
      </c>
      <c r="P96" s="61">
        <v>82.6142964625313</v>
      </c>
      <c r="AI96" s="176" t="s">
        <v>1594</v>
      </c>
      <c r="AJ96">
        <v>67.164717792652993</v>
      </c>
      <c r="AK96">
        <v>75.529714483128402</v>
      </c>
      <c r="AL96">
        <v>84.797354433394801</v>
      </c>
      <c r="AM96">
        <v>94.891555283737404</v>
      </c>
      <c r="AN96">
        <v>105.71897490655699</v>
      </c>
      <c r="AO96">
        <v>117.185030654169</v>
      </c>
      <c r="AP96">
        <v>129.20490008470901</v>
      </c>
      <c r="AQ96">
        <v>141.70863655391</v>
      </c>
      <c r="AR96">
        <v>154.641881284205</v>
      </c>
      <c r="AS96">
        <v>166.25380112279399</v>
      </c>
      <c r="AT96">
        <v>177.295208418659</v>
      </c>
      <c r="AU96" s="13" t="s">
        <v>192</v>
      </c>
      <c r="AV96" s="5">
        <v>0.34187376594080099</v>
      </c>
      <c r="BC96" s="13">
        <v>8400</v>
      </c>
      <c r="BD96">
        <v>79.320911985124297</v>
      </c>
      <c r="BE96">
        <v>86.418093983931698</v>
      </c>
      <c r="BF96">
        <v>93.886371977308499</v>
      </c>
      <c r="BG96">
        <v>101.635296690004</v>
      </c>
      <c r="BH96">
        <v>109.57807432995</v>
      </c>
      <c r="BI96">
        <v>117.64084737799401</v>
      </c>
      <c r="BJ96">
        <v>125.767421419288</v>
      </c>
      <c r="BK96">
        <v>133.91992320258501</v>
      </c>
      <c r="BL96">
        <v>141.50018888848601</v>
      </c>
      <c r="BM96">
        <v>148.68090759635399</v>
      </c>
      <c r="BN96">
        <v>155.540071749368</v>
      </c>
      <c r="BO96" s="13" t="s">
        <v>193</v>
      </c>
      <c r="BP96" s="5">
        <v>9.0012399860462899</v>
      </c>
    </row>
    <row r="97" spans="3:68" x14ac:dyDescent="0.25">
      <c r="C97" s="176" t="s">
        <v>1595</v>
      </c>
      <c r="D97">
        <v>61.772574116922897</v>
      </c>
      <c r="E97">
        <v>69.667291481596095</v>
      </c>
      <c r="F97">
        <v>78.502519297893201</v>
      </c>
      <c r="G97">
        <v>88.235237004027795</v>
      </c>
      <c r="H97">
        <v>98.804324590100705</v>
      </c>
      <c r="I97">
        <v>110.149140869748</v>
      </c>
      <c r="J97">
        <v>122.20901269508801</v>
      </c>
      <c r="K97">
        <v>134.92986134212001</v>
      </c>
      <c r="L97">
        <v>148.23076027714501</v>
      </c>
      <c r="M97">
        <v>160.042321011045</v>
      </c>
      <c r="N97">
        <v>171.470082258871</v>
      </c>
      <c r="O97" s="163" t="s">
        <v>189</v>
      </c>
      <c r="P97" s="169">
        <v>137.33895544712101</v>
      </c>
      <c r="AI97" s="176" t="s">
        <v>1595</v>
      </c>
      <c r="AJ97">
        <v>64.909397488730903</v>
      </c>
      <c r="AK97">
        <v>72.863655312331005</v>
      </c>
      <c r="AL97">
        <v>81.672103217389804</v>
      </c>
      <c r="AM97">
        <v>91.267245714335104</v>
      </c>
      <c r="AN97">
        <v>101.565517728592</v>
      </c>
      <c r="AO97">
        <v>112.485625703282</v>
      </c>
      <c r="AP97">
        <v>123.950487555713</v>
      </c>
      <c r="AQ97">
        <v>135.89361409830201</v>
      </c>
      <c r="AR97">
        <v>148.23363269551101</v>
      </c>
      <c r="AS97">
        <v>159.36743398308101</v>
      </c>
      <c r="AT97">
        <v>170.17409122106301</v>
      </c>
      <c r="AU97" s="13" t="s">
        <v>193</v>
      </c>
      <c r="AV97" s="5">
        <v>5.7474513250685604</v>
      </c>
      <c r="BC97" s="13">
        <v>9800</v>
      </c>
      <c r="BD97">
        <v>78.829868234809794</v>
      </c>
      <c r="BE97">
        <v>85.694684618259501</v>
      </c>
      <c r="BF97">
        <v>92.906843641402901</v>
      </c>
      <c r="BG97">
        <v>100.381872692147</v>
      </c>
      <c r="BH97">
        <v>108.03856397308699</v>
      </c>
      <c r="BI97">
        <v>115.807403136189</v>
      </c>
      <c r="BJ97">
        <v>123.634990469668</v>
      </c>
      <c r="BK97">
        <v>131.462701178836</v>
      </c>
      <c r="BL97">
        <v>138.70343476914499</v>
      </c>
      <c r="BM97">
        <v>145.71245594166501</v>
      </c>
      <c r="BN97">
        <v>152.44877911049599</v>
      </c>
      <c r="BO97" s="13" t="s">
        <v>194</v>
      </c>
      <c r="BP97" s="5">
        <v>0</v>
      </c>
    </row>
    <row r="98" spans="3:68" x14ac:dyDescent="0.25">
      <c r="C98" s="176" t="s">
        <v>1596</v>
      </c>
      <c r="D98">
        <v>59.120381322447102</v>
      </c>
      <c r="E98">
        <v>66.549348278915602</v>
      </c>
      <c r="F98">
        <v>74.859626697684106</v>
      </c>
      <c r="G98">
        <v>84.015361546460397</v>
      </c>
      <c r="H98">
        <v>93.964269074251405</v>
      </c>
      <c r="I98">
        <v>104.64930700361001</v>
      </c>
      <c r="J98">
        <v>116.017431737241</v>
      </c>
      <c r="K98">
        <v>128.03291098924799</v>
      </c>
      <c r="L98">
        <v>140.44598791599199</v>
      </c>
      <c r="M98">
        <v>151.831428368133</v>
      </c>
      <c r="N98">
        <v>162.960690114372</v>
      </c>
      <c r="O98" s="163" t="s">
        <v>190</v>
      </c>
      <c r="P98" s="169">
        <v>3000000</v>
      </c>
      <c r="AI98" s="176" t="s">
        <v>1596</v>
      </c>
      <c r="AJ98">
        <v>62.549502508817902</v>
      </c>
      <c r="AK98">
        <v>70.091225155199396</v>
      </c>
      <c r="AL98">
        <v>78.440798072957506</v>
      </c>
      <c r="AM98">
        <v>87.539171373061905</v>
      </c>
      <c r="AN98">
        <v>97.312294087842005</v>
      </c>
      <c r="AO98">
        <v>107.683860350275</v>
      </c>
      <c r="AP98">
        <v>118.584411482237</v>
      </c>
      <c r="AQ98">
        <v>129.96222865586799</v>
      </c>
      <c r="AR98">
        <v>141.60197315230101</v>
      </c>
      <c r="AS98">
        <v>152.38245614330799</v>
      </c>
      <c r="AT98">
        <v>162.92820812174099</v>
      </c>
      <c r="AU98" s="13" t="s">
        <v>194</v>
      </c>
      <c r="AV98" s="14">
        <v>51612903.2258064</v>
      </c>
      <c r="BC98" s="13">
        <v>11200</v>
      </c>
      <c r="BD98" s="7">
        <v>78.405126189371401</v>
      </c>
      <c r="BE98">
        <v>85.070197432439898</v>
      </c>
      <c r="BF98">
        <v>92.062836226254504</v>
      </c>
      <c r="BG98">
        <v>99.303596341595494</v>
      </c>
      <c r="BH98">
        <v>106.715975083716</v>
      </c>
      <c r="BI98">
        <v>114.234142613055</v>
      </c>
      <c r="BJ98">
        <v>121.807100861745</v>
      </c>
      <c r="BK98">
        <v>129.28674484544899</v>
      </c>
      <c r="BL98">
        <v>136.32294867983899</v>
      </c>
      <c r="BM98">
        <v>143.14924932493</v>
      </c>
      <c r="BN98">
        <v>149.73481090188699</v>
      </c>
      <c r="BO98" s="13" t="s">
        <v>195</v>
      </c>
      <c r="BP98" s="14">
        <v>456415815.763053</v>
      </c>
    </row>
    <row r="99" spans="3:68" x14ac:dyDescent="0.25">
      <c r="C99" s="176" t="s">
        <v>1597</v>
      </c>
      <c r="D99">
        <v>56.383023581904901</v>
      </c>
      <c r="E99">
        <v>63.347850812231897</v>
      </c>
      <c r="F99">
        <v>71.136016249249707</v>
      </c>
      <c r="G99">
        <v>79.718396466850294</v>
      </c>
      <c r="H99">
        <v>89.051050052372304</v>
      </c>
      <c r="I99">
        <v>99.085393281228207</v>
      </c>
      <c r="J99">
        <v>109.775970116727</v>
      </c>
      <c r="K99">
        <v>121.084738777721</v>
      </c>
      <c r="L99">
        <v>132.64339560769801</v>
      </c>
      <c r="M99">
        <v>143.57421290221899</v>
      </c>
      <c r="N99">
        <v>154.36286149993299</v>
      </c>
      <c r="O99" s="163"/>
      <c r="P99" s="61"/>
      <c r="AI99" s="176" t="s">
        <v>1597</v>
      </c>
      <c r="AJ99">
        <v>60.084020839378098</v>
      </c>
      <c r="AK99">
        <v>67.211065250655494</v>
      </c>
      <c r="AL99">
        <v>75.100345405345905</v>
      </c>
      <c r="AM99">
        <v>83.700923156301002</v>
      </c>
      <c r="AN99">
        <v>92.947930006529106</v>
      </c>
      <c r="AO99">
        <v>102.773804268508</v>
      </c>
      <c r="AP99">
        <v>113.116483774256</v>
      </c>
      <c r="AQ99">
        <v>123.92365337613199</v>
      </c>
      <c r="AR99">
        <v>134.88252584630101</v>
      </c>
      <c r="AS99">
        <v>145.28996809971201</v>
      </c>
      <c r="AT99">
        <v>155.54764855711801</v>
      </c>
      <c r="AU99" s="13" t="s">
        <v>195</v>
      </c>
      <c r="AV99" s="14">
        <v>343042493.94398898</v>
      </c>
      <c r="BC99" s="13">
        <v>12600</v>
      </c>
      <c r="BD99">
        <v>78.405126189371401</v>
      </c>
      <c r="BE99">
        <v>85.070197432439898</v>
      </c>
      <c r="BF99">
        <v>92.062836226254504</v>
      </c>
      <c r="BG99">
        <v>99.303596341595494</v>
      </c>
      <c r="BH99">
        <v>106.715975083716</v>
      </c>
      <c r="BI99">
        <v>114.234142613055</v>
      </c>
      <c r="BJ99">
        <v>121.807100861745</v>
      </c>
      <c r="BK99">
        <v>129.28674484544899</v>
      </c>
      <c r="BL99">
        <v>136.32294867983899</v>
      </c>
      <c r="BM99">
        <v>143.14924932493</v>
      </c>
      <c r="BN99">
        <v>149.73481090188699</v>
      </c>
      <c r="BO99" s="13" t="s">
        <v>196</v>
      </c>
      <c r="BP99" s="5">
        <v>470.80438149139599</v>
      </c>
    </row>
    <row r="100" spans="3:68" x14ac:dyDescent="0.25">
      <c r="C100" s="176" t="s">
        <v>1598</v>
      </c>
      <c r="D100">
        <v>53.694874838972297</v>
      </c>
      <c r="E100">
        <v>60.203990221304998</v>
      </c>
      <c r="F100">
        <v>67.463281565118507</v>
      </c>
      <c r="G100">
        <v>75.445585871223997</v>
      </c>
      <c r="H100">
        <v>84.110808165792804</v>
      </c>
      <c r="I100">
        <v>93.460701613578806</v>
      </c>
      <c r="J100">
        <v>103.477067009843</v>
      </c>
      <c r="K100">
        <v>114.090123891465</v>
      </c>
      <c r="L100">
        <v>124.844260659913</v>
      </c>
      <c r="M100">
        <v>135.278407530799</v>
      </c>
      <c r="N100">
        <v>145.679335198481</v>
      </c>
      <c r="O100" s="163" t="s">
        <v>191</v>
      </c>
      <c r="P100" s="61">
        <v>0.21507571638207201</v>
      </c>
      <c r="AI100" s="176" t="s">
        <v>1598</v>
      </c>
      <c r="AJ100">
        <v>57.627410374308802</v>
      </c>
      <c r="AK100">
        <v>64.341868944894898</v>
      </c>
      <c r="AL100">
        <v>71.759206790839997</v>
      </c>
      <c r="AM100">
        <v>79.833222379519199</v>
      </c>
      <c r="AN100">
        <v>88.505490774391504</v>
      </c>
      <c r="AO100">
        <v>97.752643001678607</v>
      </c>
      <c r="AP100">
        <v>107.535388562108</v>
      </c>
      <c r="AQ100">
        <v>117.77561818025799</v>
      </c>
      <c r="AR100">
        <v>128.08466934394201</v>
      </c>
      <c r="AS100">
        <v>138.08780575543599</v>
      </c>
      <c r="AT100">
        <v>148.025194353112</v>
      </c>
      <c r="AU100" s="13" t="s">
        <v>196</v>
      </c>
      <c r="AV100" s="5">
        <v>502.47545708528497</v>
      </c>
      <c r="BC100" s="13">
        <v>14000</v>
      </c>
      <c r="BD100">
        <v>78.405126189371401</v>
      </c>
      <c r="BE100">
        <v>85.070197432439898</v>
      </c>
      <c r="BF100">
        <v>92.062836226254504</v>
      </c>
      <c r="BG100">
        <v>99.303596341595494</v>
      </c>
      <c r="BH100">
        <v>106.715975083716</v>
      </c>
      <c r="BI100">
        <v>114.234142613055</v>
      </c>
      <c r="BJ100">
        <v>121.807100861745</v>
      </c>
      <c r="BK100">
        <v>129.28674484544899</v>
      </c>
      <c r="BL100">
        <v>136.32294867983899</v>
      </c>
      <c r="BM100">
        <v>143.14924932493</v>
      </c>
      <c r="BN100">
        <v>149.73481090188699</v>
      </c>
      <c r="BO100" s="13" t="s">
        <v>197</v>
      </c>
      <c r="BP100" s="5">
        <v>0.387953443398595</v>
      </c>
    </row>
    <row r="101" spans="3:68" x14ac:dyDescent="0.25">
      <c r="C101" s="176" t="s">
        <v>1599</v>
      </c>
      <c r="D101">
        <v>50.957070029831499</v>
      </c>
      <c r="E101">
        <v>57.023269140716899</v>
      </c>
      <c r="F101">
        <v>63.7845095352736</v>
      </c>
      <c r="G101">
        <v>71.218917336716601</v>
      </c>
      <c r="H101">
        <v>79.293050506761404</v>
      </c>
      <c r="I101">
        <v>87.969863332327606</v>
      </c>
      <c r="J101">
        <v>97.215029155141096</v>
      </c>
      <c r="K101">
        <v>107.052923404913</v>
      </c>
      <c r="L101">
        <v>117.042331678419</v>
      </c>
      <c r="M101">
        <v>126.96412275854</v>
      </c>
      <c r="N101">
        <v>136.93048042636599</v>
      </c>
      <c r="O101" s="163" t="s">
        <v>192</v>
      </c>
      <c r="P101" s="61">
        <v>0.39846615871202201</v>
      </c>
      <c r="AI101" s="176" t="s">
        <v>1599</v>
      </c>
      <c r="AJ101">
        <v>55.093029903811797</v>
      </c>
      <c r="AK101">
        <v>61.402091316814698</v>
      </c>
      <c r="AL101">
        <v>68.369232298946898</v>
      </c>
      <c r="AM101">
        <v>75.955002220283205</v>
      </c>
      <c r="AN101">
        <v>84.108714991602895</v>
      </c>
      <c r="AO101">
        <v>92.777319086307799</v>
      </c>
      <c r="AP101">
        <v>101.91212515597201</v>
      </c>
      <c r="AQ101">
        <v>111.51457573993</v>
      </c>
      <c r="AR101">
        <v>121.19863341009599</v>
      </c>
      <c r="AS101">
        <v>130.78365303927001</v>
      </c>
      <c r="AT101">
        <v>140.36617813278701</v>
      </c>
      <c r="AU101" s="13" t="s">
        <v>197</v>
      </c>
      <c r="AV101" s="5">
        <v>0.247715152110455</v>
      </c>
      <c r="BC101" s="13"/>
      <c r="BO101" s="13"/>
      <c r="BP101" s="5"/>
    </row>
    <row r="102" spans="3:68" x14ac:dyDescent="0.25">
      <c r="C102" s="176" t="s">
        <v>1600</v>
      </c>
      <c r="D102">
        <v>48.164486209945302</v>
      </c>
      <c r="E102">
        <v>53.793266136061</v>
      </c>
      <c r="F102">
        <v>60.063369299768802</v>
      </c>
      <c r="G102">
        <v>66.957751385403895</v>
      </c>
      <c r="H102">
        <v>74.449100951853097</v>
      </c>
      <c r="I102">
        <v>82.506667653272103</v>
      </c>
      <c r="J102">
        <v>91.101790073572801</v>
      </c>
      <c r="K102">
        <v>100.211265804429</v>
      </c>
      <c r="L102">
        <v>109.312795609074</v>
      </c>
      <c r="M102">
        <v>118.632546304744</v>
      </c>
      <c r="N102">
        <v>128.134344811555</v>
      </c>
      <c r="O102" s="163" t="s">
        <v>193</v>
      </c>
      <c r="P102" s="61">
        <v>5.1351752843657996</v>
      </c>
      <c r="AI102" s="176" t="s">
        <v>1600</v>
      </c>
      <c r="AJ102">
        <v>52.473411679443501</v>
      </c>
      <c r="AK102">
        <v>58.377939346578401</v>
      </c>
      <c r="AL102">
        <v>64.896499267247407</v>
      </c>
      <c r="AM102">
        <v>71.995982402712301</v>
      </c>
      <c r="AN102">
        <v>79.6330259286906</v>
      </c>
      <c r="AO102">
        <v>87.761695378105898</v>
      </c>
      <c r="AP102">
        <v>96.339441734059406</v>
      </c>
      <c r="AQ102">
        <v>105.330537835801</v>
      </c>
      <c r="AR102">
        <v>114.27896171139599</v>
      </c>
      <c r="AS102">
        <v>123.371463390242</v>
      </c>
      <c r="AT102">
        <v>132.57551125956201</v>
      </c>
      <c r="AU102" s="13"/>
      <c r="AV102" s="5"/>
      <c r="BC102" s="13"/>
      <c r="BO102" s="13" t="s">
        <v>198</v>
      </c>
      <c r="BP102" s="5">
        <v>66789.682993162598</v>
      </c>
    </row>
    <row r="103" spans="3:68" x14ac:dyDescent="0.25">
      <c r="C103" s="176" t="s">
        <v>1601</v>
      </c>
      <c r="D103">
        <v>45.326296208853698</v>
      </c>
      <c r="E103">
        <v>50.524267984185997</v>
      </c>
      <c r="F103">
        <v>56.311251828885403</v>
      </c>
      <c r="G103">
        <v>62.674546056490797</v>
      </c>
      <c r="H103">
        <v>69.592418133176494</v>
      </c>
      <c r="I103">
        <v>77.039904459547799</v>
      </c>
      <c r="J103">
        <v>84.993600616961999</v>
      </c>
      <c r="K103">
        <v>93.418261130344007</v>
      </c>
      <c r="L103">
        <v>101.849210250499</v>
      </c>
      <c r="M103">
        <v>110.49285396433299</v>
      </c>
      <c r="N103">
        <v>119.30264857121099</v>
      </c>
      <c r="O103" s="163" t="s">
        <v>194</v>
      </c>
      <c r="P103" s="169">
        <v>51612903.2258064</v>
      </c>
      <c r="AI103" s="176" t="s">
        <v>1601</v>
      </c>
      <c r="AJ103">
        <v>49.773671804285598</v>
      </c>
      <c r="AK103">
        <v>55.275270298364099</v>
      </c>
      <c r="AL103">
        <v>61.3475384742163</v>
      </c>
      <c r="AM103">
        <v>67.963261478994397</v>
      </c>
      <c r="AN103">
        <v>75.085944509054002</v>
      </c>
      <c r="AO103">
        <v>82.676403435632807</v>
      </c>
      <c r="AP103">
        <v>90.697991696462694</v>
      </c>
      <c r="AQ103">
        <v>99.105683902895294</v>
      </c>
      <c r="AR103">
        <v>107.485241066442</v>
      </c>
      <c r="AS103">
        <v>116.015469109264</v>
      </c>
      <c r="AT103">
        <v>124.653128951892</v>
      </c>
      <c r="AU103" s="13" t="s">
        <v>198</v>
      </c>
      <c r="AV103" s="5">
        <v>90884.899155385196</v>
      </c>
      <c r="BC103" s="13" t="s">
        <v>255</v>
      </c>
      <c r="BD103">
        <v>0</v>
      </c>
      <c r="BE103">
        <v>0.09</v>
      </c>
      <c r="BF103">
        <v>0.18</v>
      </c>
      <c r="BG103">
        <v>0.27</v>
      </c>
      <c r="BH103">
        <v>0.36</v>
      </c>
      <c r="BI103">
        <v>0.45</v>
      </c>
      <c r="BJ103">
        <v>0.54</v>
      </c>
      <c r="BK103">
        <v>0.63</v>
      </c>
      <c r="BL103">
        <v>0.72</v>
      </c>
      <c r="BM103">
        <v>0.80999999999999905</v>
      </c>
      <c r="BN103">
        <v>0.9</v>
      </c>
      <c r="BO103" s="13" t="s">
        <v>199</v>
      </c>
      <c r="BP103" s="5">
        <v>0.21033558368427899</v>
      </c>
    </row>
    <row r="104" spans="3:68" x14ac:dyDescent="0.25">
      <c r="C104" s="176" t="s">
        <v>1602</v>
      </c>
      <c r="D104">
        <v>41.986147380450198</v>
      </c>
      <c r="E104">
        <v>46.7278475887409</v>
      </c>
      <c r="F104">
        <v>52.006959735837498</v>
      </c>
      <c r="G104">
        <v>57.815053739560298</v>
      </c>
      <c r="H104">
        <v>64.135876764960898</v>
      </c>
      <c r="I104">
        <v>70.950235744274295</v>
      </c>
      <c r="J104">
        <v>78.240107436653204</v>
      </c>
      <c r="K104">
        <v>85.918116958086102</v>
      </c>
      <c r="L104">
        <v>93.731056133367204</v>
      </c>
      <c r="M104">
        <v>101.78978264680801</v>
      </c>
      <c r="N104">
        <v>110.035148921535</v>
      </c>
      <c r="O104" s="163" t="s">
        <v>195</v>
      </c>
      <c r="P104" s="169">
        <v>239975503.01828799</v>
      </c>
      <c r="AI104" s="176" t="s">
        <v>1602</v>
      </c>
      <c r="AJ104">
        <v>46.5552257187314</v>
      </c>
      <c r="AK104">
        <v>51.630241587481201</v>
      </c>
      <c r="AL104">
        <v>57.233920873515999</v>
      </c>
      <c r="AM104">
        <v>63.344930109780002</v>
      </c>
      <c r="AN104">
        <v>69.933617898261403</v>
      </c>
      <c r="AO104">
        <v>76.967622764194701</v>
      </c>
      <c r="AP104">
        <v>84.416417820582396</v>
      </c>
      <c r="AQ104">
        <v>92.188987000433599</v>
      </c>
      <c r="AR104">
        <v>100.051362273518</v>
      </c>
      <c r="AS104">
        <v>108.099174858864</v>
      </c>
      <c r="AT104">
        <v>116.27740108903799</v>
      </c>
      <c r="AU104" s="13" t="s">
        <v>199</v>
      </c>
      <c r="AV104" s="5">
        <v>0.195191020576128</v>
      </c>
      <c r="BC104" s="13">
        <v>0</v>
      </c>
      <c r="BD104">
        <v>82.180718512456906</v>
      </c>
      <c r="BE104">
        <v>90.688827444018301</v>
      </c>
      <c r="BF104">
        <v>99.714863792823607</v>
      </c>
      <c r="BG104">
        <v>109.122702501305</v>
      </c>
      <c r="BH104">
        <v>118.78292289460001</v>
      </c>
      <c r="BI104">
        <v>128.58868522984099</v>
      </c>
      <c r="BJ104">
        <v>138.46250567086199</v>
      </c>
      <c r="BK104">
        <v>148.35578434058499</v>
      </c>
      <c r="BL104">
        <v>158.24449196261801</v>
      </c>
      <c r="BM104">
        <v>166.617912557381</v>
      </c>
      <c r="BN104">
        <v>174.32459179449401</v>
      </c>
      <c r="BO104" s="13" t="s">
        <v>200</v>
      </c>
      <c r="BP104" s="5">
        <v>11.302560762167801</v>
      </c>
    </row>
    <row r="105" spans="3:68" x14ac:dyDescent="0.25">
      <c r="C105" s="176" t="s">
        <v>1603</v>
      </c>
      <c r="D105">
        <v>36.798380278848398</v>
      </c>
      <c r="E105">
        <v>40.990206168356799</v>
      </c>
      <c r="F105">
        <v>45.671293671803397</v>
      </c>
      <c r="G105">
        <v>50.838288707176801</v>
      </c>
      <c r="H105">
        <v>56.4812073729574</v>
      </c>
      <c r="I105">
        <v>62.587654186964798</v>
      </c>
      <c r="J105">
        <v>69.146402686209498</v>
      </c>
      <c r="K105">
        <v>76.092338715965994</v>
      </c>
      <c r="L105">
        <v>83.229179652982097</v>
      </c>
      <c r="M105">
        <v>90.645501151161696</v>
      </c>
      <c r="N105">
        <v>98.296404956254605</v>
      </c>
      <c r="O105" s="163" t="s">
        <v>196</v>
      </c>
      <c r="P105" s="61">
        <v>500.91180311621702</v>
      </c>
      <c r="AI105" s="176" t="s">
        <v>1603</v>
      </c>
      <c r="AJ105">
        <v>41.470822379291</v>
      </c>
      <c r="AK105">
        <v>46.044984714243597</v>
      </c>
      <c r="AL105">
        <v>51.113870322102301</v>
      </c>
      <c r="AM105">
        <v>56.662953898352399</v>
      </c>
      <c r="AN105">
        <v>62.6702629856578</v>
      </c>
      <c r="AO105">
        <v>69.111282517204003</v>
      </c>
      <c r="AP105">
        <v>75.962975721156795</v>
      </c>
      <c r="AQ105">
        <v>83.153312762927001</v>
      </c>
      <c r="AR105">
        <v>90.492579795826899</v>
      </c>
      <c r="AS105">
        <v>98.058424971506994</v>
      </c>
      <c r="AT105">
        <v>105.805797363034</v>
      </c>
      <c r="AU105" s="13" t="s">
        <v>200</v>
      </c>
      <c r="AV105" s="5">
        <v>12.0628855815104</v>
      </c>
      <c r="BC105" s="13">
        <v>1400</v>
      </c>
      <c r="BD105">
        <v>81.720489025657002</v>
      </c>
      <c r="BE105">
        <v>89.994527825909799</v>
      </c>
      <c r="BF105">
        <v>98.766712554938195</v>
      </c>
      <c r="BG105">
        <v>107.911454004921</v>
      </c>
      <c r="BH105">
        <v>117.308788986824</v>
      </c>
      <c r="BI105">
        <v>126.82926728531</v>
      </c>
      <c r="BJ105">
        <v>136.39447311970801</v>
      </c>
      <c r="BK105">
        <v>145.973246541516</v>
      </c>
      <c r="BL105">
        <v>155.51087654704699</v>
      </c>
      <c r="BM105">
        <v>163.56237677876399</v>
      </c>
      <c r="BN105">
        <v>171.12095564504401</v>
      </c>
      <c r="BO105" s="13" t="s">
        <v>201</v>
      </c>
      <c r="BP105" s="5" t="s">
        <v>55</v>
      </c>
    </row>
    <row r="106" spans="3:68" x14ac:dyDescent="0.25">
      <c r="C106" s="176" t="s">
        <v>1604</v>
      </c>
      <c r="D106">
        <v>31.8854033046834</v>
      </c>
      <c r="E106">
        <v>35.5471721009135</v>
      </c>
      <c r="F106">
        <v>39.648043002566503</v>
      </c>
      <c r="G106">
        <v>44.188593882444103</v>
      </c>
      <c r="H106">
        <v>49.163917607280702</v>
      </c>
      <c r="I106">
        <v>54.567238645425</v>
      </c>
      <c r="J106">
        <v>60.3930092159355</v>
      </c>
      <c r="K106">
        <v>66.594994761757505</v>
      </c>
      <c r="L106">
        <v>73.025922822486805</v>
      </c>
      <c r="M106">
        <v>79.756405149257901</v>
      </c>
      <c r="N106">
        <v>86.754896827707199</v>
      </c>
      <c r="O106" s="163" t="s">
        <v>197</v>
      </c>
      <c r="P106" s="61">
        <v>0.22132605475616601</v>
      </c>
      <c r="AI106" s="176" t="s">
        <v>1604</v>
      </c>
      <c r="AJ106">
        <v>36.499853449174402</v>
      </c>
      <c r="AK106">
        <v>40.571782961815899</v>
      </c>
      <c r="AL106">
        <v>45.099971131805397</v>
      </c>
      <c r="AM106">
        <v>50.075779636199798</v>
      </c>
      <c r="AN106">
        <v>55.484083569235601</v>
      </c>
      <c r="AO106">
        <v>61.307515472263297</v>
      </c>
      <c r="AP106">
        <v>67.5299839056038</v>
      </c>
      <c r="AQ106">
        <v>74.096830835657798</v>
      </c>
      <c r="AR106">
        <v>80.859027572631902</v>
      </c>
      <c r="AS106">
        <v>87.879336085287207</v>
      </c>
      <c r="AT106">
        <v>95.123070762456393</v>
      </c>
      <c r="AU106" s="13" t="s">
        <v>201</v>
      </c>
      <c r="AV106" s="5">
        <v>0.98203068811702499</v>
      </c>
      <c r="BC106" s="13">
        <v>2800</v>
      </c>
      <c r="BD106">
        <v>81.258486696745507</v>
      </c>
      <c r="BE106">
        <v>89.296644280642496</v>
      </c>
      <c r="BF106">
        <v>97.805130830875697</v>
      </c>
      <c r="BG106">
        <v>106.665335565156</v>
      </c>
      <c r="BH106">
        <v>115.763778129008</v>
      </c>
      <c r="BI106">
        <v>125.005455676399</v>
      </c>
      <c r="BJ106">
        <v>134.31997272506399</v>
      </c>
      <c r="BK106">
        <v>143.615509522596</v>
      </c>
      <c r="BL106">
        <v>152.69775333196301</v>
      </c>
      <c r="BM106">
        <v>160.557586571271</v>
      </c>
      <c r="BN106">
        <v>167.964607248383</v>
      </c>
      <c r="BO106" s="13" t="s">
        <v>202</v>
      </c>
      <c r="BP106" s="5">
        <v>1816.40798718015</v>
      </c>
    </row>
    <row r="107" spans="3:68" x14ac:dyDescent="0.25">
      <c r="C107" s="13"/>
      <c r="O107" s="163"/>
      <c r="P107" s="61"/>
      <c r="AI107" s="13"/>
      <c r="AU107" s="13" t="s">
        <v>202</v>
      </c>
      <c r="AV107" s="5">
        <v>2077.3775035468402</v>
      </c>
      <c r="BC107" s="13">
        <v>4200</v>
      </c>
      <c r="BD107">
        <v>80.796494065056805</v>
      </c>
      <c r="BE107">
        <v>88.600614479426099</v>
      </c>
      <c r="BF107">
        <v>96.848268624883403</v>
      </c>
      <c r="BG107">
        <v>105.42764975326401</v>
      </c>
      <c r="BH107">
        <v>114.23160684132</v>
      </c>
      <c r="BI107">
        <v>123.169941188764</v>
      </c>
      <c r="BJ107">
        <v>132.17522567154401</v>
      </c>
      <c r="BK107">
        <v>141.20313338606201</v>
      </c>
      <c r="BL107">
        <v>149.933032375967</v>
      </c>
      <c r="BM107">
        <v>157.60044863078701</v>
      </c>
      <c r="BN107">
        <v>164.85256684222099</v>
      </c>
      <c r="BO107" s="13" t="s">
        <v>1578</v>
      </c>
      <c r="BP107" s="5"/>
    </row>
    <row r="108" spans="3:68" x14ac:dyDescent="0.25">
      <c r="C108" s="13"/>
      <c r="O108" s="163" t="s">
        <v>198</v>
      </c>
      <c r="P108" s="61">
        <v>70716.1977647678</v>
      </c>
      <c r="AI108" s="13"/>
      <c r="AU108" s="13" t="s">
        <v>1579</v>
      </c>
      <c r="AV108" s="5"/>
      <c r="BC108" s="13">
        <v>5600</v>
      </c>
      <c r="BD108">
        <v>80.305492310096</v>
      </c>
      <c r="BE108">
        <v>87.873383768804402</v>
      </c>
      <c r="BF108">
        <v>95.8629650180619</v>
      </c>
      <c r="BG108">
        <v>104.171288873842</v>
      </c>
      <c r="BH108">
        <v>112.69990429551601</v>
      </c>
      <c r="BI108">
        <v>121.351157413232</v>
      </c>
      <c r="BJ108">
        <v>130.052528366903</v>
      </c>
      <c r="BK108">
        <v>138.77255627367501</v>
      </c>
      <c r="BL108">
        <v>147.08022584996999</v>
      </c>
      <c r="BM108">
        <v>154.64713775630301</v>
      </c>
      <c r="BN108">
        <v>161.781871030448</v>
      </c>
      <c r="BO108" s="13" t="s">
        <v>329</v>
      </c>
      <c r="BP108" s="5"/>
    </row>
    <row r="109" spans="3:68" x14ac:dyDescent="0.25">
      <c r="C109" s="13" t="s">
        <v>255</v>
      </c>
      <c r="D109">
        <v>0</v>
      </c>
      <c r="E109">
        <v>0.09</v>
      </c>
      <c r="F109">
        <v>0.18</v>
      </c>
      <c r="G109">
        <v>0.27</v>
      </c>
      <c r="H109">
        <v>0.36</v>
      </c>
      <c r="I109">
        <v>0.45</v>
      </c>
      <c r="J109">
        <v>0.54</v>
      </c>
      <c r="K109">
        <v>0.63</v>
      </c>
      <c r="L109">
        <v>0.72</v>
      </c>
      <c r="M109">
        <v>0.80999999999999905</v>
      </c>
      <c r="N109">
        <v>0.9</v>
      </c>
      <c r="O109" s="163" t="s">
        <v>199</v>
      </c>
      <c r="P109" s="61">
        <v>0.19518035706745401</v>
      </c>
      <c r="AI109" s="13" t="s">
        <v>255</v>
      </c>
      <c r="AJ109">
        <v>0</v>
      </c>
      <c r="AK109">
        <v>0.09</v>
      </c>
      <c r="AL109">
        <v>0.18</v>
      </c>
      <c r="AM109">
        <v>0.27</v>
      </c>
      <c r="AN109">
        <v>0.36</v>
      </c>
      <c r="AO109">
        <v>0.45</v>
      </c>
      <c r="AP109">
        <v>0.54</v>
      </c>
      <c r="AQ109">
        <v>0.63</v>
      </c>
      <c r="AR109">
        <v>0.72</v>
      </c>
      <c r="AS109">
        <v>0.80999999999999905</v>
      </c>
      <c r="AT109">
        <v>0.9</v>
      </c>
      <c r="AU109" s="13" t="s">
        <v>1574</v>
      </c>
      <c r="AV109" s="5"/>
      <c r="BC109" s="13">
        <v>7000</v>
      </c>
      <c r="BD109">
        <v>79.812709545777494</v>
      </c>
      <c r="BE109">
        <v>87.144199089834402</v>
      </c>
      <c r="BF109">
        <v>94.8715538969346</v>
      </c>
      <c r="BG109">
        <v>102.898165867743</v>
      </c>
      <c r="BH109">
        <v>111.131493195117</v>
      </c>
      <c r="BI109">
        <v>119.493241937685</v>
      </c>
      <c r="BJ109">
        <v>127.924400864445</v>
      </c>
      <c r="BK109">
        <v>136.368185041614</v>
      </c>
      <c r="BL109">
        <v>144.27644770127</v>
      </c>
      <c r="BM109">
        <v>151.640575055738</v>
      </c>
      <c r="BN109">
        <v>158.67205009783899</v>
      </c>
      <c r="BO109" s="13" t="s">
        <v>330</v>
      </c>
      <c r="BP109" s="5"/>
    </row>
    <row r="110" spans="3:68" x14ac:dyDescent="0.25">
      <c r="C110" s="176" t="s">
        <v>1594</v>
      </c>
      <c r="D110">
        <v>107.352620475189</v>
      </c>
      <c r="E110">
        <v>121.19419264232</v>
      </c>
      <c r="F110">
        <v>136.430300559964</v>
      </c>
      <c r="G110">
        <v>152.886208940974</v>
      </c>
      <c r="H110">
        <v>170.347382143679</v>
      </c>
      <c r="I110">
        <v>188.589988850899</v>
      </c>
      <c r="J110">
        <v>207.40406766684001</v>
      </c>
      <c r="K110">
        <v>226.606749955975</v>
      </c>
      <c r="L110">
        <v>246.04728240747701</v>
      </c>
      <c r="M110">
        <v>262.078655175552</v>
      </c>
      <c r="N110">
        <v>276.261852816344</v>
      </c>
      <c r="O110" s="163" t="s">
        <v>200</v>
      </c>
      <c r="P110" s="61">
        <v>12.0253470736052</v>
      </c>
      <c r="AI110" s="176" t="s">
        <v>1594</v>
      </c>
      <c r="AJ110">
        <v>102.38274371274601</v>
      </c>
      <c r="AK110">
        <v>115.04297712661401</v>
      </c>
      <c r="AL110">
        <v>128.85443487312401</v>
      </c>
      <c r="AM110">
        <v>143.63209798051901</v>
      </c>
      <c r="AN110">
        <v>159.161749826186</v>
      </c>
      <c r="AO110">
        <v>175.22894783320001</v>
      </c>
      <c r="AP110">
        <v>191.639692038992</v>
      </c>
      <c r="AQ110">
        <v>208.23109446990401</v>
      </c>
      <c r="AR110">
        <v>224.87429742954799</v>
      </c>
      <c r="AS110">
        <v>239.013938749028</v>
      </c>
      <c r="AT110">
        <v>251.77985482235101</v>
      </c>
      <c r="AU110" s="13" t="s">
        <v>1580</v>
      </c>
      <c r="AV110" s="5"/>
      <c r="BC110" s="13">
        <v>8400</v>
      </c>
      <c r="BD110" s="7">
        <v>79.320911985124297</v>
      </c>
      <c r="BE110">
        <v>86.418093983931698</v>
      </c>
      <c r="BF110">
        <v>93.886371977308499</v>
      </c>
      <c r="BG110">
        <v>101.635296690004</v>
      </c>
      <c r="BH110">
        <v>109.57807432995</v>
      </c>
      <c r="BI110">
        <v>117.64084737799401</v>
      </c>
      <c r="BJ110">
        <v>125.767421419288</v>
      </c>
      <c r="BK110">
        <v>133.91992320258501</v>
      </c>
      <c r="BL110">
        <v>141.50018888848601</v>
      </c>
      <c r="BM110">
        <v>148.68090759635399</v>
      </c>
      <c r="BN110">
        <v>155.540071749368</v>
      </c>
      <c r="BO110" s="13"/>
      <c r="BP110" s="5"/>
    </row>
    <row r="111" spans="3:68" x14ac:dyDescent="0.25">
      <c r="C111" s="176" t="s">
        <v>1595</v>
      </c>
      <c r="D111">
        <v>107.45460145458</v>
      </c>
      <c r="E111">
        <v>121.072836459266</v>
      </c>
      <c r="F111">
        <v>136.04161421349801</v>
      </c>
      <c r="G111">
        <v>152.193940774092</v>
      </c>
      <c r="H111">
        <v>169.32435562756501</v>
      </c>
      <c r="I111">
        <v>187.213710332939</v>
      </c>
      <c r="J111">
        <v>205.65693485072001</v>
      </c>
      <c r="K111">
        <v>224.476503828153</v>
      </c>
      <c r="L111">
        <v>243.455664165038</v>
      </c>
      <c r="M111">
        <v>259.17510183235601</v>
      </c>
      <c r="N111">
        <v>273.49404669763197</v>
      </c>
      <c r="O111" s="163" t="s">
        <v>201</v>
      </c>
      <c r="P111" s="61">
        <v>0.98601436662470998</v>
      </c>
      <c r="AI111" s="176" t="s">
        <v>1595</v>
      </c>
      <c r="AJ111">
        <v>102.55419310672001</v>
      </c>
      <c r="AK111">
        <v>115.027449397507</v>
      </c>
      <c r="AL111">
        <v>128.61834561896299</v>
      </c>
      <c r="AM111">
        <v>143.149659043773</v>
      </c>
      <c r="AN111">
        <v>158.41550917203401</v>
      </c>
      <c r="AO111">
        <v>174.20452783370499</v>
      </c>
      <c r="AP111">
        <v>190.326016457028</v>
      </c>
      <c r="AQ111">
        <v>206.621011561675</v>
      </c>
      <c r="AR111">
        <v>222.91397126297699</v>
      </c>
      <c r="AS111">
        <v>236.783172641992</v>
      </c>
      <c r="AT111">
        <v>249.58029236748999</v>
      </c>
      <c r="AU111" s="13"/>
      <c r="AV111" s="14"/>
      <c r="BC111" s="13">
        <v>9800</v>
      </c>
      <c r="BD111">
        <v>78.829868234809794</v>
      </c>
      <c r="BE111">
        <v>85.694684618259501</v>
      </c>
      <c r="BF111">
        <v>92.906843641402901</v>
      </c>
      <c r="BG111">
        <v>100.381872692147</v>
      </c>
      <c r="BH111">
        <v>108.03856397308699</v>
      </c>
      <c r="BI111">
        <v>115.807403136189</v>
      </c>
      <c r="BJ111">
        <v>123.634990469668</v>
      </c>
      <c r="BK111">
        <v>131.462701178836</v>
      </c>
      <c r="BL111">
        <v>138.70343476914499</v>
      </c>
      <c r="BM111">
        <v>145.71245594166501</v>
      </c>
      <c r="BN111">
        <v>152.44877911049599</v>
      </c>
      <c r="BO111" s="13"/>
      <c r="BP111" s="5"/>
    </row>
    <row r="112" spans="3:68" x14ac:dyDescent="0.25">
      <c r="C112" s="176" t="s">
        <v>1596</v>
      </c>
      <c r="D112">
        <v>107.59881336150499</v>
      </c>
      <c r="E112">
        <v>121.00010136252</v>
      </c>
      <c r="F112">
        <v>135.70928346383999</v>
      </c>
      <c r="G112">
        <v>151.56664489400299</v>
      </c>
      <c r="H112">
        <v>168.37516110196501</v>
      </c>
      <c r="I112">
        <v>185.927023837326</v>
      </c>
      <c r="J112">
        <v>204.024487880626</v>
      </c>
      <c r="K112">
        <v>222.48555941018799</v>
      </c>
      <c r="L112">
        <v>240.79449871261801</v>
      </c>
      <c r="M112">
        <v>256.49575548032499</v>
      </c>
      <c r="N112">
        <v>270.94033857952201</v>
      </c>
      <c r="O112" s="163" t="s">
        <v>202</v>
      </c>
      <c r="P112" s="61">
        <v>1968.98739875144</v>
      </c>
      <c r="AD112" t="s">
        <v>1581</v>
      </c>
      <c r="AI112" s="176" t="s">
        <v>1596</v>
      </c>
      <c r="AJ112">
        <v>102.773298039544</v>
      </c>
      <c r="AK112">
        <v>115.06626718597199</v>
      </c>
      <c r="AL112">
        <v>128.44428604855401</v>
      </c>
      <c r="AM112">
        <v>142.73739701927599</v>
      </c>
      <c r="AN112">
        <v>157.747389563963</v>
      </c>
      <c r="AO112">
        <v>173.27322430825001</v>
      </c>
      <c r="AP112">
        <v>189.129930755256</v>
      </c>
      <c r="AQ112">
        <v>205.15172564994199</v>
      </c>
      <c r="AR112">
        <v>220.94674812910401</v>
      </c>
      <c r="AS112">
        <v>234.76198921242101</v>
      </c>
      <c r="AT112">
        <v>247.592950474519</v>
      </c>
      <c r="AU112" s="13"/>
      <c r="AV112" s="5"/>
      <c r="BC112" s="13">
        <v>11200</v>
      </c>
      <c r="BD112">
        <v>78.405126189371401</v>
      </c>
      <c r="BE112">
        <v>85.070197432439898</v>
      </c>
      <c r="BF112">
        <v>92.062836226254504</v>
      </c>
      <c r="BG112">
        <v>99.303596341595494</v>
      </c>
      <c r="BH112">
        <v>106.715975083716</v>
      </c>
      <c r="BI112">
        <v>114.234142613055</v>
      </c>
      <c r="BJ112">
        <v>121.807100861745</v>
      </c>
      <c r="BK112">
        <v>129.28674484544899</v>
      </c>
      <c r="BL112">
        <v>136.32294867983899</v>
      </c>
      <c r="BM112">
        <v>143.14924932493</v>
      </c>
      <c r="BN112">
        <v>149.73481090188699</v>
      </c>
      <c r="BO112" s="13"/>
      <c r="BP112" s="5"/>
    </row>
    <row r="113" spans="3:68" x14ac:dyDescent="0.25">
      <c r="C113" s="176" t="s">
        <v>1597</v>
      </c>
      <c r="D113">
        <v>107.78565100754</v>
      </c>
      <c r="E113">
        <v>120.97609518231999</v>
      </c>
      <c r="F113">
        <v>135.433905570283</v>
      </c>
      <c r="G113">
        <v>151.00674461353299</v>
      </c>
      <c r="H113">
        <v>167.50608316753201</v>
      </c>
      <c r="I113">
        <v>184.731839545979</v>
      </c>
      <c r="J113">
        <v>202.492103888077</v>
      </c>
      <c r="K113">
        <v>220.61536591917201</v>
      </c>
      <c r="L113">
        <v>238.34610364995001</v>
      </c>
      <c r="M113">
        <v>254.02891862655699</v>
      </c>
      <c r="N113">
        <v>268.59038812101198</v>
      </c>
      <c r="O113" s="163" t="s">
        <v>1582</v>
      </c>
      <c r="P113" s="61"/>
      <c r="AD113" t="s">
        <v>1583</v>
      </c>
      <c r="AI113" s="176" t="s">
        <v>1597</v>
      </c>
      <c r="AJ113">
        <v>103.042011123153</v>
      </c>
      <c r="AK113">
        <v>115.161470898025</v>
      </c>
      <c r="AL113">
        <v>128.335324917311</v>
      </c>
      <c r="AM113">
        <v>142.40093488340099</v>
      </c>
      <c r="AN113">
        <v>157.16779351711699</v>
      </c>
      <c r="AO113">
        <v>172.44126272739399</v>
      </c>
      <c r="AP113">
        <v>188.04060736021401</v>
      </c>
      <c r="AQ113">
        <v>203.80938056640699</v>
      </c>
      <c r="AR113">
        <v>219.17789610281</v>
      </c>
      <c r="AS113">
        <v>232.94782997790799</v>
      </c>
      <c r="AT113">
        <v>245.81667875086299</v>
      </c>
      <c r="AU113" s="13"/>
      <c r="AV113" s="5"/>
      <c r="BC113" s="13">
        <v>12600</v>
      </c>
      <c r="BD113">
        <v>78.405126189371401</v>
      </c>
      <c r="BE113">
        <v>85.070197432439898</v>
      </c>
      <c r="BF113">
        <v>92.062836226254504</v>
      </c>
      <c r="BG113">
        <v>99.303596341595494</v>
      </c>
      <c r="BH113">
        <v>106.715975083716</v>
      </c>
      <c r="BI113">
        <v>114.234142613055</v>
      </c>
      <c r="BJ113">
        <v>121.807100861745</v>
      </c>
      <c r="BK113">
        <v>129.28674484544899</v>
      </c>
      <c r="BL113">
        <v>136.32294867983899</v>
      </c>
      <c r="BM113">
        <v>143.14924932493</v>
      </c>
      <c r="BN113">
        <v>149.73481090188699</v>
      </c>
      <c r="BO113" s="13" t="s">
        <v>205</v>
      </c>
      <c r="BP113" s="5"/>
    </row>
    <row r="114" spans="3:68" x14ac:dyDescent="0.25">
      <c r="C114" s="176" t="s">
        <v>1598</v>
      </c>
      <c r="D114">
        <v>107.972131780052</v>
      </c>
      <c r="E114">
        <v>120.949874129169</v>
      </c>
      <c r="F114">
        <v>135.16209126050401</v>
      </c>
      <c r="G114">
        <v>150.46818562780601</v>
      </c>
      <c r="H114">
        <v>166.69358481528599</v>
      </c>
      <c r="I114">
        <v>183.62639721264301</v>
      </c>
      <c r="J114">
        <v>201.06559986933399</v>
      </c>
      <c r="K114">
        <v>218.862875935977</v>
      </c>
      <c r="L114">
        <v>236.059092909725</v>
      </c>
      <c r="M114">
        <v>251.74853552212801</v>
      </c>
      <c r="N114">
        <v>266.431540204719</v>
      </c>
      <c r="O114" s="163" t="s">
        <v>1574</v>
      </c>
      <c r="P114" s="61"/>
      <c r="AD114" t="s">
        <v>1584</v>
      </c>
      <c r="AI114" s="176" t="s">
        <v>1598</v>
      </c>
      <c r="AJ114">
        <v>103.31107786903</v>
      </c>
      <c r="AK114">
        <v>115.255262762539</v>
      </c>
      <c r="AL114">
        <v>128.231832696623</v>
      </c>
      <c r="AM114">
        <v>142.09029457390099</v>
      </c>
      <c r="AN114">
        <v>156.65372644140001</v>
      </c>
      <c r="AO114">
        <v>171.71126310612101</v>
      </c>
      <c r="AP114">
        <v>187.06960343440699</v>
      </c>
      <c r="AQ114">
        <v>202.59664218348499</v>
      </c>
      <c r="AR114">
        <v>217.56735200211199</v>
      </c>
      <c r="AS114">
        <v>231.32495767091899</v>
      </c>
      <c r="AT114">
        <v>244.248495968566</v>
      </c>
      <c r="AU114" s="13" t="s">
        <v>205</v>
      </c>
      <c r="AV114" s="5"/>
      <c r="BC114" s="13">
        <v>14000</v>
      </c>
      <c r="BD114">
        <v>78.405126189371401</v>
      </c>
      <c r="BE114">
        <v>85.070197432439898</v>
      </c>
      <c r="BF114">
        <v>92.062836226254504</v>
      </c>
      <c r="BG114">
        <v>99.303596341595494</v>
      </c>
      <c r="BH114">
        <v>106.715975083716</v>
      </c>
      <c r="BI114">
        <v>114.234142613055</v>
      </c>
      <c r="BJ114">
        <v>121.807100861745</v>
      </c>
      <c r="BK114">
        <v>129.28674484544899</v>
      </c>
      <c r="BL114">
        <v>136.32294867983899</v>
      </c>
      <c r="BM114">
        <v>143.14924932493</v>
      </c>
      <c r="BN114">
        <v>149.73481090188699</v>
      </c>
      <c r="BO114" s="13" t="s">
        <v>181</v>
      </c>
      <c r="BP114" s="5" t="s">
        <v>55</v>
      </c>
    </row>
    <row r="115" spans="3:68" x14ac:dyDescent="0.25">
      <c r="C115" s="176" t="s">
        <v>1599</v>
      </c>
      <c r="D115">
        <v>108.196154181355</v>
      </c>
      <c r="E115">
        <v>120.962394393004</v>
      </c>
      <c r="F115">
        <v>134.92406741344101</v>
      </c>
      <c r="G115">
        <v>149.94789039702499</v>
      </c>
      <c r="H115">
        <v>165.8677435287</v>
      </c>
      <c r="I115">
        <v>182.505492868657</v>
      </c>
      <c r="J115">
        <v>199.68815441514801</v>
      </c>
      <c r="K115">
        <v>217.225100444448</v>
      </c>
      <c r="L115">
        <v>233.95839948231799</v>
      </c>
      <c r="M115">
        <v>249.62282121872201</v>
      </c>
      <c r="N115">
        <v>264.42287397280398</v>
      </c>
      <c r="O115" s="163" t="s">
        <v>1585</v>
      </c>
      <c r="P115" s="61"/>
      <c r="AD115" t="s">
        <v>1586</v>
      </c>
      <c r="AI115" s="176" t="s">
        <v>1599</v>
      </c>
      <c r="AJ115">
        <v>103.62543246153901</v>
      </c>
      <c r="AK115">
        <v>115.395984538498</v>
      </c>
      <c r="AL115">
        <v>128.169555674967</v>
      </c>
      <c r="AM115">
        <v>141.802983467264</v>
      </c>
      <c r="AN115">
        <v>156.127147613251</v>
      </c>
      <c r="AO115">
        <v>170.9671393575</v>
      </c>
      <c r="AP115">
        <v>186.15810236446001</v>
      </c>
      <c r="AQ115">
        <v>201.51675537662601</v>
      </c>
      <c r="AR115">
        <v>216.14467101236099</v>
      </c>
      <c r="AS115">
        <v>229.87108454036701</v>
      </c>
      <c r="AT115">
        <v>242.85919195614801</v>
      </c>
      <c r="AU115" s="13" t="s">
        <v>181</v>
      </c>
      <c r="AV115" s="5">
        <v>0.98203068811702499</v>
      </c>
      <c r="BC115" s="13"/>
      <c r="BO115" s="13"/>
      <c r="BP115" s="5"/>
    </row>
    <row r="116" spans="3:68" x14ac:dyDescent="0.25">
      <c r="C116" s="176" t="s">
        <v>1600</v>
      </c>
      <c r="D116">
        <v>108.461183287759</v>
      </c>
      <c r="E116">
        <v>121.01986259094301</v>
      </c>
      <c r="F116">
        <v>134.73660233034599</v>
      </c>
      <c r="G116">
        <v>149.48553413410701</v>
      </c>
      <c r="H116">
        <v>165.10909524472299</v>
      </c>
      <c r="I116">
        <v>181.437142649056</v>
      </c>
      <c r="J116">
        <v>198.30301527511401</v>
      </c>
      <c r="K116">
        <v>215.55421441426299</v>
      </c>
      <c r="L116">
        <v>231.98425735632401</v>
      </c>
      <c r="M116">
        <v>247.664773674722</v>
      </c>
      <c r="N116">
        <v>262.55260649261498</v>
      </c>
      <c r="O116" s="163"/>
      <c r="P116" s="169"/>
      <c r="AD116" t="s">
        <v>1587</v>
      </c>
      <c r="AI116" s="176" t="s">
        <v>1600</v>
      </c>
      <c r="AJ116">
        <v>103.990689404373</v>
      </c>
      <c r="AK116">
        <v>115.59281783512399</v>
      </c>
      <c r="AL116">
        <v>128.17024273043</v>
      </c>
      <c r="AM116">
        <v>141.58721864314899</v>
      </c>
      <c r="AN116">
        <v>155.682530621707</v>
      </c>
      <c r="AO116">
        <v>170.28810543166</v>
      </c>
      <c r="AP116">
        <v>185.24395673112099</v>
      </c>
      <c r="AQ116">
        <v>200.40756637027201</v>
      </c>
      <c r="AR116">
        <v>214.85292330136801</v>
      </c>
      <c r="AS116">
        <v>228.60568866450799</v>
      </c>
      <c r="AT116">
        <v>241.64514556228099</v>
      </c>
      <c r="AU116" s="13"/>
      <c r="AV116" s="5"/>
      <c r="BC116" s="13"/>
      <c r="BO116" s="13" t="s">
        <v>182</v>
      </c>
      <c r="BP116" s="5">
        <v>51</v>
      </c>
    </row>
    <row r="117" spans="3:68" x14ac:dyDescent="0.25">
      <c r="C117" s="176" t="s">
        <v>1601</v>
      </c>
      <c r="D117">
        <v>108.76592234123299</v>
      </c>
      <c r="E117">
        <v>121.119887586945</v>
      </c>
      <c r="F117">
        <v>134.59597412094601</v>
      </c>
      <c r="G117">
        <v>149.07581744163301</v>
      </c>
      <c r="H117">
        <v>164.410521595251</v>
      </c>
      <c r="I117">
        <v>180.438120660571</v>
      </c>
      <c r="J117">
        <v>196.99854182041599</v>
      </c>
      <c r="K117">
        <v>213.90625831411799</v>
      </c>
      <c r="L117">
        <v>230.01239732312001</v>
      </c>
      <c r="M117">
        <v>245.72949768493299</v>
      </c>
      <c r="N117">
        <v>260.81938839712001</v>
      </c>
      <c r="O117" s="163"/>
      <c r="P117" s="61"/>
      <c r="AD117" t="s">
        <v>1588</v>
      </c>
      <c r="AI117" s="176" t="s">
        <v>1601</v>
      </c>
      <c r="AJ117">
        <v>104.40694036739799</v>
      </c>
      <c r="AK117">
        <v>115.845011312444</v>
      </c>
      <c r="AL117">
        <v>128.23213000947899</v>
      </c>
      <c r="AM117">
        <v>141.440060864934</v>
      </c>
      <c r="AN117">
        <v>155.31562029064099</v>
      </c>
      <c r="AO117">
        <v>169.69777011434201</v>
      </c>
      <c r="AP117">
        <v>184.431655076054</v>
      </c>
      <c r="AQ117">
        <v>199.349474163113</v>
      </c>
      <c r="AR117">
        <v>213.55737707046001</v>
      </c>
      <c r="AS117">
        <v>227.37384004843901</v>
      </c>
      <c r="AT117">
        <v>240.613320461516</v>
      </c>
      <c r="AU117" s="13" t="s">
        <v>182</v>
      </c>
      <c r="AV117" s="5">
        <v>57</v>
      </c>
      <c r="BC117" s="13" t="s">
        <v>256</v>
      </c>
      <c r="BD117">
        <v>0</v>
      </c>
      <c r="BE117">
        <v>0.09</v>
      </c>
      <c r="BF117">
        <v>0.18</v>
      </c>
      <c r="BG117">
        <v>0.27</v>
      </c>
      <c r="BH117">
        <v>0.36</v>
      </c>
      <c r="BI117">
        <v>0.45</v>
      </c>
      <c r="BJ117">
        <v>0.54</v>
      </c>
      <c r="BK117">
        <v>0.63</v>
      </c>
      <c r="BL117">
        <v>0.72</v>
      </c>
      <c r="BM117">
        <v>0.80999999999999905</v>
      </c>
      <c r="BN117">
        <v>0.9</v>
      </c>
      <c r="BO117" s="13" t="s">
        <v>183</v>
      </c>
      <c r="BP117" s="5">
        <v>16.5721468198869</v>
      </c>
    </row>
    <row r="118" spans="3:68" x14ac:dyDescent="0.25">
      <c r="C118" s="176" t="s">
        <v>1602</v>
      </c>
      <c r="D118">
        <v>109.235574530281</v>
      </c>
      <c r="E118">
        <v>121.449076137725</v>
      </c>
      <c r="F118">
        <v>134.760897905685</v>
      </c>
      <c r="G118">
        <v>149.059484270334</v>
      </c>
      <c r="H118">
        <v>164.20354248464</v>
      </c>
      <c r="I118">
        <v>180.03813125242999</v>
      </c>
      <c r="J118">
        <v>196.408708093868</v>
      </c>
      <c r="K118">
        <v>212.98957755431201</v>
      </c>
      <c r="L118">
        <v>229.063554012434</v>
      </c>
      <c r="M118">
        <v>244.83385237594501</v>
      </c>
      <c r="N118">
        <v>260.09545885387598</v>
      </c>
      <c r="O118" s="163"/>
      <c r="P118" s="61"/>
      <c r="AD118" t="s">
        <v>1589</v>
      </c>
      <c r="AI118" s="176" t="s">
        <v>1602</v>
      </c>
      <c r="AJ118">
        <v>105.03399413352</v>
      </c>
      <c r="AK118">
        <v>116.37723371186399</v>
      </c>
      <c r="AL118">
        <v>128.655245981966</v>
      </c>
      <c r="AM118">
        <v>141.74644814114501</v>
      </c>
      <c r="AN118">
        <v>155.50447428781001</v>
      </c>
      <c r="AO118">
        <v>169.77401809033699</v>
      </c>
      <c r="AP118">
        <v>184.404131533759</v>
      </c>
      <c r="AQ118">
        <v>199.116465231212</v>
      </c>
      <c r="AR118">
        <v>213.340570459894</v>
      </c>
      <c r="AS118">
        <v>227.23295652067</v>
      </c>
      <c r="AT118">
        <v>240.636200667911</v>
      </c>
      <c r="AU118" s="13" t="s">
        <v>183</v>
      </c>
      <c r="AV118" s="5">
        <v>14.523114592491799</v>
      </c>
      <c r="BC118" s="13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 s="13" t="s">
        <v>184</v>
      </c>
      <c r="BP118" s="5">
        <v>118580.058179089</v>
      </c>
    </row>
    <row r="119" spans="3:68" x14ac:dyDescent="0.25">
      <c r="C119" s="176" t="s">
        <v>1603</v>
      </c>
      <c r="D119">
        <v>110.298768993907</v>
      </c>
      <c r="E119">
        <v>122.72871287609399</v>
      </c>
      <c r="F119">
        <v>136.296474732772</v>
      </c>
      <c r="G119">
        <v>150.892350496587</v>
      </c>
      <c r="H119">
        <v>166.37548390862</v>
      </c>
      <c r="I119">
        <v>182.59000793758099</v>
      </c>
      <c r="J119">
        <v>199.37927376509401</v>
      </c>
      <c r="K119">
        <v>216.432694622208</v>
      </c>
      <c r="L119">
        <v>233.08463951080901</v>
      </c>
      <c r="M119">
        <v>249.49662600473599</v>
      </c>
      <c r="N119">
        <v>265.46335060198999</v>
      </c>
      <c r="O119" s="163" t="s">
        <v>205</v>
      </c>
      <c r="P119" s="61"/>
      <c r="AD119" t="s">
        <v>1590</v>
      </c>
      <c r="AI119" s="176" t="s">
        <v>1603</v>
      </c>
      <c r="AJ119">
        <v>106.431537632478</v>
      </c>
      <c r="AK119">
        <v>118.052221084735</v>
      </c>
      <c r="AL119">
        <v>130.65496086335901</v>
      </c>
      <c r="AM119">
        <v>144.119070854527</v>
      </c>
      <c r="AN119">
        <v>158.29709505186</v>
      </c>
      <c r="AO119">
        <v>173.03080761362</v>
      </c>
      <c r="AP119">
        <v>188.164836018876</v>
      </c>
      <c r="AQ119">
        <v>203.42633026109999</v>
      </c>
      <c r="AR119">
        <v>218.270811572426</v>
      </c>
      <c r="AS119">
        <v>232.82302651912201</v>
      </c>
      <c r="AT119">
        <v>246.91945172046599</v>
      </c>
      <c r="AU119" s="13" t="s">
        <v>184</v>
      </c>
      <c r="AV119" s="5">
        <v>128454.37020038599</v>
      </c>
      <c r="BC119" s="13">
        <v>1400</v>
      </c>
      <c r="BD119" s="7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 s="13" t="s">
        <v>185</v>
      </c>
      <c r="BP119" s="14">
        <v>1.09026107598723E-5</v>
      </c>
    </row>
    <row r="120" spans="3:68" x14ac:dyDescent="0.25">
      <c r="C120" s="176" t="s">
        <v>1604</v>
      </c>
      <c r="D120">
        <v>111.305647258663</v>
      </c>
      <c r="E120">
        <v>123.94264485183</v>
      </c>
      <c r="F120">
        <v>137.75633137436901</v>
      </c>
      <c r="G120">
        <v>152.63929210055201</v>
      </c>
      <c r="H120">
        <v>168.45169699908601</v>
      </c>
      <c r="I120">
        <v>185.03747123936299</v>
      </c>
      <c r="J120">
        <v>202.238672756721</v>
      </c>
      <c r="K120">
        <v>219.760722825589</v>
      </c>
      <c r="L120">
        <v>236.99138590898301</v>
      </c>
      <c r="M120">
        <v>254.05262988248001</v>
      </c>
      <c r="N120">
        <v>270.74105036692299</v>
      </c>
      <c r="O120" s="163" t="s">
        <v>181</v>
      </c>
      <c r="P120" s="61">
        <v>0.98601436662470998</v>
      </c>
      <c r="AD120" t="s">
        <v>1591</v>
      </c>
      <c r="AI120" s="176" t="s">
        <v>1604</v>
      </c>
      <c r="AJ120">
        <v>107.797901563145</v>
      </c>
      <c r="AK120">
        <v>119.693603756888</v>
      </c>
      <c r="AL120">
        <v>132.61999099479499</v>
      </c>
      <c r="AM120">
        <v>146.45803148774201</v>
      </c>
      <c r="AN120">
        <v>161.060043322637</v>
      </c>
      <c r="AO120">
        <v>176.26580329866201</v>
      </c>
      <c r="AP120">
        <v>191.91644273896301</v>
      </c>
      <c r="AQ120">
        <v>207.74612021447899</v>
      </c>
      <c r="AR120">
        <v>223.23961752410099</v>
      </c>
      <c r="AS120">
        <v>238.49011513910699</v>
      </c>
      <c r="AT120">
        <v>253.329382322707</v>
      </c>
      <c r="AU120" s="13" t="s">
        <v>185</v>
      </c>
      <c r="AV120" s="14">
        <v>5.60680494011109E-6</v>
      </c>
      <c r="BC120" s="13">
        <v>2800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 s="13" t="s">
        <v>186</v>
      </c>
      <c r="BP120" s="5">
        <v>552.826498529996</v>
      </c>
    </row>
    <row r="121" spans="3:68" x14ac:dyDescent="0.25">
      <c r="C121" s="13"/>
      <c r="O121" s="163"/>
      <c r="P121" s="61"/>
      <c r="AD121" t="s">
        <v>1592</v>
      </c>
      <c r="AI121" s="13"/>
      <c r="AU121" s="13" t="s">
        <v>186</v>
      </c>
      <c r="AV121" s="14">
        <v>334.607872532557</v>
      </c>
      <c r="BC121" s="13">
        <v>4200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 s="13" t="s">
        <v>187</v>
      </c>
      <c r="BP121" s="5">
        <v>0</v>
      </c>
    </row>
    <row r="122" spans="3:68" x14ac:dyDescent="0.25">
      <c r="C122" s="13"/>
      <c r="O122" s="163" t="s">
        <v>182</v>
      </c>
      <c r="P122" s="61">
        <v>57</v>
      </c>
      <c r="AD122" t="s">
        <v>1593</v>
      </c>
      <c r="AI122" s="13"/>
      <c r="AU122" s="13" t="s">
        <v>187</v>
      </c>
      <c r="AV122" s="14">
        <v>46.788189202956701</v>
      </c>
      <c r="BC122" s="13">
        <v>5600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 s="13" t="s">
        <v>188</v>
      </c>
      <c r="BP122" s="5">
        <v>107.875475986013</v>
      </c>
    </row>
    <row r="123" spans="3:68" x14ac:dyDescent="0.25">
      <c r="C123" s="13" t="s">
        <v>256</v>
      </c>
      <c r="D123">
        <v>0</v>
      </c>
      <c r="E123">
        <v>0.09</v>
      </c>
      <c r="F123">
        <v>0.18</v>
      </c>
      <c r="G123">
        <v>0.27</v>
      </c>
      <c r="H123">
        <v>0.36</v>
      </c>
      <c r="I123">
        <v>0.45</v>
      </c>
      <c r="J123">
        <v>0.54</v>
      </c>
      <c r="K123">
        <v>0.63</v>
      </c>
      <c r="L123">
        <v>0.72</v>
      </c>
      <c r="M123">
        <v>0.80999999999999905</v>
      </c>
      <c r="N123">
        <v>0.9</v>
      </c>
      <c r="O123" s="163" t="s">
        <v>183</v>
      </c>
      <c r="P123" s="61">
        <v>13.9680034486473</v>
      </c>
      <c r="AI123" s="13" t="s">
        <v>256</v>
      </c>
      <c r="AJ123">
        <v>0</v>
      </c>
      <c r="AK123">
        <v>0.09</v>
      </c>
      <c r="AL123">
        <v>0.18</v>
      </c>
      <c r="AM123">
        <v>0.27</v>
      </c>
      <c r="AN123">
        <v>0.36</v>
      </c>
      <c r="AO123">
        <v>0.45</v>
      </c>
      <c r="AP123">
        <v>0.54</v>
      </c>
      <c r="AQ123">
        <v>0.63</v>
      </c>
      <c r="AR123">
        <v>0.72</v>
      </c>
      <c r="AS123">
        <v>0.80999999999999905</v>
      </c>
      <c r="AT123">
        <v>0.9</v>
      </c>
      <c r="AU123" s="13" t="s">
        <v>188</v>
      </c>
      <c r="AV123" s="5">
        <v>90.167019559521194</v>
      </c>
      <c r="BC123" s="13">
        <v>7000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 s="13" t="s">
        <v>189</v>
      </c>
      <c r="BP123" s="5">
        <v>107.875475986013</v>
      </c>
    </row>
    <row r="124" spans="3:68" x14ac:dyDescent="0.25">
      <c r="C124" s="176" t="s">
        <v>1594</v>
      </c>
      <c r="D124" s="177">
        <v>0.40070066484751499</v>
      </c>
      <c r="E124" s="177">
        <v>0.40014853446184201</v>
      </c>
      <c r="F124" s="177">
        <v>0.39849624224940899</v>
      </c>
      <c r="G124" s="177">
        <v>0.39575607501757798</v>
      </c>
      <c r="H124" s="177">
        <v>0.39194847460549298</v>
      </c>
      <c r="I124" s="177">
        <v>0.38710197417466802</v>
      </c>
      <c r="J124" s="177">
        <v>0.38125309077818598</v>
      </c>
      <c r="K124" s="177">
        <v>0.37444615753680899</v>
      </c>
      <c r="L124" s="177">
        <v>0.36673307625932899</v>
      </c>
      <c r="M124" s="177">
        <v>0.35817297056916197</v>
      </c>
      <c r="N124" s="177">
        <v>0.34883172084943498</v>
      </c>
      <c r="O124" s="163" t="s">
        <v>184</v>
      </c>
      <c r="P124" s="61">
        <v>103720.986696771</v>
      </c>
      <c r="AI124" s="176" t="s">
        <v>1594</v>
      </c>
      <c r="AJ124" s="125">
        <v>0.343984002019952</v>
      </c>
      <c r="AK124" s="125">
        <v>0.343465230389495</v>
      </c>
      <c r="AL124" s="125">
        <v>0.34191357467137401</v>
      </c>
      <c r="AM124" s="125">
        <v>0.339342969865918</v>
      </c>
      <c r="AN124" s="125">
        <v>0.33577649766977202</v>
      </c>
      <c r="AO124" s="125">
        <v>0.33124616621154701</v>
      </c>
      <c r="AP124" s="125">
        <v>0.32579259176422998</v>
      </c>
      <c r="AQ124" s="125">
        <v>0.31946457413260498</v>
      </c>
      <c r="AR124" s="125">
        <v>0.31231855729241598</v>
      </c>
      <c r="AS124" s="125">
        <v>0.30441796828692202</v>
      </c>
      <c r="AT124" s="125">
        <v>0.29583243050261399</v>
      </c>
      <c r="AU124" s="13" t="s">
        <v>189</v>
      </c>
      <c r="AV124" s="5">
        <v>136.95520876247701</v>
      </c>
      <c r="BC124" s="13">
        <v>8400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 s="13" t="s">
        <v>190</v>
      </c>
      <c r="BP124" s="5">
        <v>0</v>
      </c>
    </row>
    <row r="125" spans="3:68" x14ac:dyDescent="0.25">
      <c r="C125" s="176" t="s">
        <v>1595</v>
      </c>
      <c r="D125" s="177">
        <v>0.42512862845586602</v>
      </c>
      <c r="E125" s="177">
        <v>0.42458363478553901</v>
      </c>
      <c r="F125" s="177">
        <v>0.42295216245600997</v>
      </c>
      <c r="G125" s="177">
        <v>0.42024474459861</v>
      </c>
      <c r="H125" s="177">
        <v>0.41647895706495802</v>
      </c>
      <c r="I125" s="177">
        <v>0.41163956061839502</v>
      </c>
      <c r="J125" s="177">
        <v>0.40576274374702598</v>
      </c>
      <c r="K125" s="177">
        <v>0.398913208994846</v>
      </c>
      <c r="L125" s="177">
        <v>0.391138584573413</v>
      </c>
      <c r="M125" s="177">
        <v>0.38249345759082098</v>
      </c>
      <c r="N125" s="177">
        <v>0.37303906856720498</v>
      </c>
      <c r="O125" s="163" t="s">
        <v>185</v>
      </c>
      <c r="P125" s="169">
        <v>6.2063557377778797E-6</v>
      </c>
      <c r="AI125" s="176" t="s">
        <v>1595</v>
      </c>
      <c r="AJ125" s="125">
        <v>0.36707222276923701</v>
      </c>
      <c r="AK125" s="125">
        <v>0.36655419472501799</v>
      </c>
      <c r="AL125" s="125">
        <v>0.36500424706638301</v>
      </c>
      <c r="AM125" s="125">
        <v>0.36243476705433902</v>
      </c>
      <c r="AN125" s="125">
        <v>0.35886632401442797</v>
      </c>
      <c r="AO125" s="125">
        <v>0.35428988498702602</v>
      </c>
      <c r="AP125" s="125">
        <v>0.34874648320242202</v>
      </c>
      <c r="AQ125" s="125">
        <v>0.34230496176939301</v>
      </c>
      <c r="AR125" s="125">
        <v>0.33501865380776502</v>
      </c>
      <c r="AS125" s="125">
        <v>0.326947805433627</v>
      </c>
      <c r="AT125" s="125">
        <v>0.31815893952678997</v>
      </c>
      <c r="AU125" s="13" t="s">
        <v>190</v>
      </c>
      <c r="AV125" s="5">
        <v>3000000</v>
      </c>
      <c r="BC125" s="13">
        <v>9800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 s="13"/>
      <c r="BP125" s="5"/>
    </row>
    <row r="126" spans="3:68" x14ac:dyDescent="0.25">
      <c r="C126" s="176" t="s">
        <v>1596</v>
      </c>
      <c r="D126" s="177">
        <v>0.450548017441257</v>
      </c>
      <c r="E126" s="177">
        <v>0.45000584685849399</v>
      </c>
      <c r="F126" s="177">
        <v>0.44838241874860002</v>
      </c>
      <c r="G126" s="177">
        <v>0.44568700055862898</v>
      </c>
      <c r="H126" s="177">
        <v>0.44193509031092798</v>
      </c>
      <c r="I126" s="177">
        <v>0.43714848522949701</v>
      </c>
      <c r="J126" s="177">
        <v>0.43135535865124502</v>
      </c>
      <c r="K126" s="177">
        <v>0.42453383793237898</v>
      </c>
      <c r="L126" s="177">
        <v>0.41673921677251002</v>
      </c>
      <c r="M126" s="177">
        <v>0.408054811340611</v>
      </c>
      <c r="N126" s="177">
        <v>0.398536626296632</v>
      </c>
      <c r="O126" s="163" t="s">
        <v>186</v>
      </c>
      <c r="P126" s="169">
        <v>289.97615629431601</v>
      </c>
      <c r="AI126" s="176" t="s">
        <v>1596</v>
      </c>
      <c r="AJ126" s="125">
        <v>0.39138371832000302</v>
      </c>
      <c r="AK126" s="125">
        <v>0.390862093041422</v>
      </c>
      <c r="AL126" s="125">
        <v>0.38930099200127</v>
      </c>
      <c r="AM126" s="125">
        <v>0.38671172936381798</v>
      </c>
      <c r="AN126" s="125">
        <v>0.38311312563188998</v>
      </c>
      <c r="AO126" s="125">
        <v>0.37853144488898499</v>
      </c>
      <c r="AP126" s="125">
        <v>0.37300029134102602</v>
      </c>
      <c r="AQ126" s="125">
        <v>0.36650677324729097</v>
      </c>
      <c r="AR126" s="125">
        <v>0.35911266243411699</v>
      </c>
      <c r="AS126" s="125">
        <v>0.35090660692337799</v>
      </c>
      <c r="AT126" s="125">
        <v>0.341951344699093</v>
      </c>
      <c r="AU126" s="13"/>
      <c r="AV126" s="5"/>
      <c r="BC126" s="13">
        <v>11200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 s="13" t="s">
        <v>191</v>
      </c>
      <c r="BP126" s="5">
        <v>0</v>
      </c>
    </row>
    <row r="127" spans="3:68" x14ac:dyDescent="0.25">
      <c r="C127" s="176" t="s">
        <v>1597</v>
      </c>
      <c r="D127" s="177">
        <v>0.47689675708355</v>
      </c>
      <c r="E127" s="177">
        <v>0.47636059242314099</v>
      </c>
      <c r="F127" s="177">
        <v>0.47475474513039201</v>
      </c>
      <c r="G127" s="177">
        <v>0.472087179477505</v>
      </c>
      <c r="H127" s="177">
        <v>0.46837124736952002</v>
      </c>
      <c r="I127" s="177">
        <v>0.463625796588432</v>
      </c>
      <c r="J127" s="177">
        <v>0.45787530472099902</v>
      </c>
      <c r="K127" s="177">
        <v>0.451150021789125</v>
      </c>
      <c r="L127" s="177">
        <v>0.44348410325806298</v>
      </c>
      <c r="M127" s="177">
        <v>0.43481154162103303</v>
      </c>
      <c r="N127" s="177">
        <v>0.42528523608080099</v>
      </c>
      <c r="O127" s="163" t="s">
        <v>187</v>
      </c>
      <c r="P127" s="169">
        <v>57.959223619798699</v>
      </c>
      <c r="AI127" s="176" t="s">
        <v>1597</v>
      </c>
      <c r="AJ127" s="125">
        <v>0.41689782464002001</v>
      </c>
      <c r="AK127" s="125">
        <v>0.41637541856190302</v>
      </c>
      <c r="AL127" s="125">
        <v>0.41481158477812202</v>
      </c>
      <c r="AM127" s="125">
        <v>0.41221647719633597</v>
      </c>
      <c r="AN127" s="125">
        <v>0.40860701848304498</v>
      </c>
      <c r="AO127" s="125">
        <v>0.40400689114078497</v>
      </c>
      <c r="AP127" s="125">
        <v>0.398446509175713</v>
      </c>
      <c r="AQ127" s="125">
        <v>0.39196295562188399</v>
      </c>
      <c r="AR127" s="125">
        <v>0.38459795333088098</v>
      </c>
      <c r="AS127" s="125">
        <v>0.376298254791682</v>
      </c>
      <c r="AT127" s="125">
        <v>0.36722093330873301</v>
      </c>
      <c r="AU127" s="13" t="s">
        <v>191</v>
      </c>
      <c r="AV127" s="5">
        <v>0.150213371294422</v>
      </c>
      <c r="BC127" s="13">
        <v>12600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 s="13" t="s">
        <v>192</v>
      </c>
      <c r="BP127" s="5">
        <v>0</v>
      </c>
    </row>
    <row r="128" spans="3:68" x14ac:dyDescent="0.25">
      <c r="C128" s="176" t="s">
        <v>1598</v>
      </c>
      <c r="D128" s="177">
        <v>0.50269690934367395</v>
      </c>
      <c r="E128" s="177">
        <v>0.50224015812525902</v>
      </c>
      <c r="F128" s="177">
        <v>0.50087128028306904</v>
      </c>
      <c r="G128" s="177">
        <v>0.49859443339176102</v>
      </c>
      <c r="H128" s="177">
        <v>0.49541664570357302</v>
      </c>
      <c r="I128" s="177">
        <v>0.49102796203451499</v>
      </c>
      <c r="J128" s="177">
        <v>0.48535668420112998</v>
      </c>
      <c r="K128" s="177">
        <v>0.47871413366221099</v>
      </c>
      <c r="L128" s="177">
        <v>0.471131320886432</v>
      </c>
      <c r="M128" s="177">
        <v>0.46264470913313799</v>
      </c>
      <c r="N128" s="177">
        <v>0.45322038416868798</v>
      </c>
      <c r="O128" s="163" t="s">
        <v>188</v>
      </c>
      <c r="P128" s="61">
        <v>87.602739037383898</v>
      </c>
      <c r="AI128" s="176" t="s">
        <v>1598</v>
      </c>
      <c r="AJ128" s="125">
        <v>0.44219524601839499</v>
      </c>
      <c r="AK128" s="125">
        <v>0.44174463358381699</v>
      </c>
      <c r="AL128" s="125">
        <v>0.44039475002582901</v>
      </c>
      <c r="AM128" s="125">
        <v>0.43815147530714599</v>
      </c>
      <c r="AN128" s="125">
        <v>0.43502467011214901</v>
      </c>
      <c r="AO128" s="125">
        <v>0.43071501989205302</v>
      </c>
      <c r="AP128" s="125">
        <v>0.42515840848610098</v>
      </c>
      <c r="AQ128" s="125">
        <v>0.41866944629026598</v>
      </c>
      <c r="AR128" s="125">
        <v>0.41128727189408698</v>
      </c>
      <c r="AS128" s="125">
        <v>0.40305703653524699</v>
      </c>
      <c r="AT128" s="125">
        <v>0.39395657784454802</v>
      </c>
      <c r="AU128" s="13" t="s">
        <v>192</v>
      </c>
      <c r="AV128" s="5">
        <v>0.34163584708100903</v>
      </c>
      <c r="BC128" s="13">
        <v>14000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 s="13" t="s">
        <v>193</v>
      </c>
      <c r="BP128" s="5">
        <v>65.853931759302</v>
      </c>
    </row>
    <row r="129" spans="3:68" x14ac:dyDescent="0.25">
      <c r="C129" s="176" t="s">
        <v>1599</v>
      </c>
      <c r="D129" s="177">
        <v>0.52903067197361897</v>
      </c>
      <c r="E129" s="177">
        <v>0.52858680231271404</v>
      </c>
      <c r="F129" s="177">
        <v>0.52725625043735302</v>
      </c>
      <c r="G129" s="177">
        <v>0.52504221867912604</v>
      </c>
      <c r="H129" s="177">
        <v>0.52195014642469395</v>
      </c>
      <c r="I129" s="177">
        <v>0.51798785916193402</v>
      </c>
      <c r="J129" s="177">
        <v>0.51316576869636099</v>
      </c>
      <c r="K129" s="177">
        <v>0.50717977256826796</v>
      </c>
      <c r="L129" s="177">
        <v>0.49973015742371102</v>
      </c>
      <c r="M129" s="177">
        <v>0.49137614045595301</v>
      </c>
      <c r="N129" s="177">
        <v>0.48215342202032901</v>
      </c>
      <c r="O129" s="163" t="s">
        <v>189</v>
      </c>
      <c r="P129" s="61">
        <v>145.56196265718199</v>
      </c>
      <c r="AI129" s="176" t="s">
        <v>1599</v>
      </c>
      <c r="AJ129" s="125">
        <v>0.468344511621124</v>
      </c>
      <c r="AK129" s="125">
        <v>0.467900971057361</v>
      </c>
      <c r="AL129" s="125">
        <v>0.46657198007045703</v>
      </c>
      <c r="AM129" s="125">
        <v>0.46436245300989998</v>
      </c>
      <c r="AN129" s="125">
        <v>0.461280653125412</v>
      </c>
      <c r="AO129" s="125">
        <v>0.45733829649973901</v>
      </c>
      <c r="AP129" s="125">
        <v>0.45255068749868899</v>
      </c>
      <c r="AQ129" s="125">
        <v>0.446623802911502</v>
      </c>
      <c r="AR129" s="125">
        <v>0.43927077710296403</v>
      </c>
      <c r="AS129" s="125">
        <v>0.43105652761514202</v>
      </c>
      <c r="AT129" s="125">
        <v>0.42202649608530302</v>
      </c>
      <c r="AU129" s="13" t="s">
        <v>193</v>
      </c>
      <c r="AV129" s="5">
        <v>41.028544737788401</v>
      </c>
      <c r="BC129" s="13"/>
      <c r="BO129" s="13" t="s">
        <v>194</v>
      </c>
      <c r="BP129" s="5">
        <v>0</v>
      </c>
    </row>
    <row r="130" spans="3:68" x14ac:dyDescent="0.25">
      <c r="C130" s="176" t="s">
        <v>1600</v>
      </c>
      <c r="D130" s="177">
        <v>0.555928814807785</v>
      </c>
      <c r="E130" s="177">
        <v>0.55550051880420104</v>
      </c>
      <c r="F130" s="177">
        <v>0.55421638767091697</v>
      </c>
      <c r="G130" s="177">
        <v>0.55207872271216396</v>
      </c>
      <c r="H130" s="177">
        <v>0.54909146076111004</v>
      </c>
      <c r="I130" s="177">
        <v>0.54526032294908799</v>
      </c>
      <c r="J130" s="177">
        <v>0.54059301646430602</v>
      </c>
      <c r="K130" s="177">
        <v>0.53509948262093199</v>
      </c>
      <c r="L130" s="177">
        <v>0.52879218247481696</v>
      </c>
      <c r="M130" s="177">
        <v>0.52099547891072395</v>
      </c>
      <c r="N130" s="177">
        <v>0.51196696721744595</v>
      </c>
      <c r="O130" s="163" t="s">
        <v>190</v>
      </c>
      <c r="P130" s="61">
        <v>3000000</v>
      </c>
      <c r="AI130" s="176" t="s">
        <v>1600</v>
      </c>
      <c r="AJ130" s="125">
        <v>0.49540279057677999</v>
      </c>
      <c r="AK130" s="125">
        <v>0.49496914739248099</v>
      </c>
      <c r="AL130" s="125">
        <v>0.493669529800776</v>
      </c>
      <c r="AM130" s="125">
        <v>0.491507898151684</v>
      </c>
      <c r="AN130" s="125">
        <v>0.488490933371382</v>
      </c>
      <c r="AO130" s="125">
        <v>0.48462815323688802</v>
      </c>
      <c r="AP130" s="125">
        <v>0.47993206669681299</v>
      </c>
      <c r="AQ130" s="125">
        <v>0.47441835783189301</v>
      </c>
      <c r="AR130" s="125">
        <v>0.46810608878194698</v>
      </c>
      <c r="AS130" s="125">
        <v>0.46033073756402898</v>
      </c>
      <c r="AT130" s="125">
        <v>0.45136281984446802</v>
      </c>
      <c r="AU130" s="13" t="s">
        <v>194</v>
      </c>
      <c r="AV130" s="14">
        <v>367741935.48387003</v>
      </c>
      <c r="BC130" s="13"/>
      <c r="BD130" s="7"/>
      <c r="BO130" s="13" t="s">
        <v>195</v>
      </c>
      <c r="BP130" s="14">
        <v>3339181716.26578</v>
      </c>
    </row>
    <row r="131" spans="3:68" x14ac:dyDescent="0.25">
      <c r="C131" s="176" t="s">
        <v>1601</v>
      </c>
      <c r="D131" s="177">
        <v>0.58326748642235104</v>
      </c>
      <c r="E131" s="177">
        <v>0.58285737387332504</v>
      </c>
      <c r="F131" s="177">
        <v>0.58162751748960495</v>
      </c>
      <c r="G131" s="177">
        <v>0.57957939032580297</v>
      </c>
      <c r="H131" s="177">
        <v>0.57671554437069195</v>
      </c>
      <c r="I131" s="177">
        <v>0.57303975358693604</v>
      </c>
      <c r="J131" s="177">
        <v>0.56855720945162003</v>
      </c>
      <c r="K131" s="177">
        <v>0.56327476406435595</v>
      </c>
      <c r="L131" s="177">
        <v>0.55720121421359003</v>
      </c>
      <c r="M131" s="177">
        <v>0.55034761798925902</v>
      </c>
      <c r="N131" s="177">
        <v>0.54258519926607995</v>
      </c>
      <c r="O131" s="163"/>
      <c r="P131" s="61"/>
      <c r="AI131" s="176" t="s">
        <v>1601</v>
      </c>
      <c r="AJ131" s="125">
        <v>0.52327238372145601</v>
      </c>
      <c r="AK131" s="125">
        <v>0.52285152660323198</v>
      </c>
      <c r="AL131" s="125">
        <v>0.52158995978869604</v>
      </c>
      <c r="AM131" s="125">
        <v>0.51949072233576898</v>
      </c>
      <c r="AN131" s="125">
        <v>0.51655896317095296</v>
      </c>
      <c r="AO131" s="125">
        <v>0.51280206345713597</v>
      </c>
      <c r="AP131" s="125">
        <v>0.50822980112030502</v>
      </c>
      <c r="AQ131" s="125">
        <v>0.50285455068818496</v>
      </c>
      <c r="AR131" s="125">
        <v>0.496691509603158</v>
      </c>
      <c r="AS131" s="125">
        <v>0.48975894023451</v>
      </c>
      <c r="AT131" s="125">
        <v>0.48193587656411602</v>
      </c>
      <c r="AU131" s="13" t="s">
        <v>195</v>
      </c>
      <c r="AV131" s="14">
        <v>2448130498.07055</v>
      </c>
      <c r="BC131" s="13" t="s">
        <v>257</v>
      </c>
      <c r="BD131">
        <v>0</v>
      </c>
      <c r="BE131">
        <v>0.09</v>
      </c>
      <c r="BF131">
        <v>0.18</v>
      </c>
      <c r="BG131">
        <v>0.27</v>
      </c>
      <c r="BH131">
        <v>0.36</v>
      </c>
      <c r="BI131">
        <v>0.45</v>
      </c>
      <c r="BJ131">
        <v>0.54</v>
      </c>
      <c r="BK131">
        <v>0.63</v>
      </c>
      <c r="BL131">
        <v>0.72</v>
      </c>
      <c r="BM131">
        <v>0.80999999999999905</v>
      </c>
      <c r="BN131">
        <v>0.9</v>
      </c>
      <c r="BO131" s="13" t="s">
        <v>196</v>
      </c>
      <c r="BP131" s="5">
        <v>4617.3126622297896</v>
      </c>
    </row>
    <row r="132" spans="3:68" x14ac:dyDescent="0.25">
      <c r="C132" s="176" t="s">
        <v>1602</v>
      </c>
      <c r="D132" s="177">
        <v>0.61563668648246705</v>
      </c>
      <c r="E132" s="177">
        <v>0.61524740183490001</v>
      </c>
      <c r="F132" s="177">
        <v>0.61407974758200801</v>
      </c>
      <c r="G132" s="177">
        <v>0.61213435010477402</v>
      </c>
      <c r="H132" s="177">
        <v>0.60941234400615796</v>
      </c>
      <c r="I132" s="177">
        <v>0.60591550661678695</v>
      </c>
      <c r="J132" s="177">
        <v>0.60164644329690098</v>
      </c>
      <c r="K132" s="177">
        <v>0.59660882027818096</v>
      </c>
      <c r="L132" s="177">
        <v>0.59080764053683099</v>
      </c>
      <c r="M132" s="177">
        <v>0.58424955675447698</v>
      </c>
      <c r="N132" s="177">
        <v>0.57694321382460401</v>
      </c>
      <c r="O132" s="163" t="s">
        <v>191</v>
      </c>
      <c r="P132" s="61">
        <v>0.21471862420169299</v>
      </c>
      <c r="AI132" s="176" t="s">
        <v>1602</v>
      </c>
      <c r="AJ132" s="125">
        <v>0.55676039835683999</v>
      </c>
      <c r="AK132" s="125">
        <v>0.55635445232087699</v>
      </c>
      <c r="AL132" s="125">
        <v>0.55513729396204803</v>
      </c>
      <c r="AM132" s="125">
        <v>0.55311098838467099</v>
      </c>
      <c r="AN132" s="125">
        <v>0.550279062910904</v>
      </c>
      <c r="AO132" s="125">
        <v>0.54664663280078596</v>
      </c>
      <c r="AP132" s="125">
        <v>0.54222057218317699</v>
      </c>
      <c r="AQ132" s="125">
        <v>0.53700972496983401</v>
      </c>
      <c r="AR132" s="125">
        <v>0.53102514886015395</v>
      </c>
      <c r="AS132" s="125">
        <v>0.52428038382261899</v>
      </c>
      <c r="AT132" s="125">
        <v>0.51679173471697704</v>
      </c>
      <c r="AU132" s="13" t="s">
        <v>196</v>
      </c>
      <c r="AV132" s="5">
        <v>4637.3860721682804</v>
      </c>
      <c r="BC132" s="13">
        <v>0</v>
      </c>
      <c r="BD132">
        <v>0.57266178896577902</v>
      </c>
      <c r="BE132">
        <v>0.57284173916263303</v>
      </c>
      <c r="BF132">
        <v>0.57337871778045701</v>
      </c>
      <c r="BG132">
        <v>0.57426418423159897</v>
      </c>
      <c r="BH132">
        <v>0.57548415065002501</v>
      </c>
      <c r="BI132">
        <v>0.57701953576834097</v>
      </c>
      <c r="BJ132">
        <v>0.57884663047462304</v>
      </c>
      <c r="BK132">
        <v>0.58093764888783805</v>
      </c>
      <c r="BL132">
        <v>0.58326133593451102</v>
      </c>
      <c r="BM132">
        <v>0.58578360199431601</v>
      </c>
      <c r="BN132">
        <v>0.58846815689888599</v>
      </c>
      <c r="BO132" s="13" t="s">
        <v>197</v>
      </c>
      <c r="BP132" s="5">
        <v>2.8383044588259101</v>
      </c>
    </row>
    <row r="133" spans="3:68" x14ac:dyDescent="0.25">
      <c r="C133" s="176" t="s">
        <v>1603</v>
      </c>
      <c r="D133" s="177">
        <v>0.66637542182468901</v>
      </c>
      <c r="E133" s="177">
        <v>0.66600964674224095</v>
      </c>
      <c r="F133" s="177">
        <v>0.66491214272894394</v>
      </c>
      <c r="G133" s="177">
        <v>0.66308239920799295</v>
      </c>
      <c r="H133" s="177">
        <v>0.66051965081598796</v>
      </c>
      <c r="I133" s="177">
        <v>0.65722300527879696</v>
      </c>
      <c r="J133" s="177">
        <v>0.653191621273149</v>
      </c>
      <c r="K133" s="177">
        <v>0.64842493483349095</v>
      </c>
      <c r="L133" s="177">
        <v>0.64292293208312201</v>
      </c>
      <c r="M133" s="177">
        <v>0.63668646505287396</v>
      </c>
      <c r="N133" s="177">
        <v>0.62971760609007499</v>
      </c>
      <c r="O133" s="163" t="s">
        <v>192</v>
      </c>
      <c r="P133" s="61">
        <v>0.39818157697842699</v>
      </c>
      <c r="AI133" s="176" t="s">
        <v>1603</v>
      </c>
      <c r="AJ133" s="125">
        <v>0.61035212586616105</v>
      </c>
      <c r="AK133" s="125">
        <v>0.60996087755779305</v>
      </c>
      <c r="AL133" s="125">
        <v>0.60878737413148798</v>
      </c>
      <c r="AM133" s="125">
        <v>0.60683236741411095</v>
      </c>
      <c r="AN133" s="125">
        <v>0.60409720111966503</v>
      </c>
      <c r="AO133" s="125">
        <v>0.60058394530799297</v>
      </c>
      <c r="AP133" s="125">
        <v>0.59629558142555295</v>
      </c>
      <c r="AQ133" s="125">
        <v>0.59123623448253404</v>
      </c>
      <c r="AR133" s="125">
        <v>0.58541144762363395</v>
      </c>
      <c r="AS133" s="125">
        <v>0.57882849287910498</v>
      </c>
      <c r="AT133" s="125">
        <v>0.57149671025992599</v>
      </c>
      <c r="AU133" s="13" t="s">
        <v>197</v>
      </c>
      <c r="AV133" s="5">
        <v>1.7683302781986801</v>
      </c>
      <c r="BC133" s="13">
        <v>1400</v>
      </c>
      <c r="BD133">
        <v>0.58204054379616699</v>
      </c>
      <c r="BE133">
        <v>0.58219323290089797</v>
      </c>
      <c r="BF133">
        <v>0.58264895409053996</v>
      </c>
      <c r="BG133">
        <v>0.58340072160952705</v>
      </c>
      <c r="BH133">
        <v>0.58443706514319005</v>
      </c>
      <c r="BI133">
        <v>0.585862360640652</v>
      </c>
      <c r="BJ133">
        <v>0.58764559414902595</v>
      </c>
      <c r="BK133">
        <v>0.58968741916576195</v>
      </c>
      <c r="BL133">
        <v>0.59195780209750903</v>
      </c>
      <c r="BM133">
        <v>0.59442399440470906</v>
      </c>
      <c r="BN133">
        <v>0.59705114489100397</v>
      </c>
      <c r="BO133" s="13"/>
      <c r="BP133" s="5"/>
    </row>
    <row r="134" spans="3:68" x14ac:dyDescent="0.25">
      <c r="C134" s="176" t="s">
        <v>1604</v>
      </c>
      <c r="D134" s="177">
        <v>0.71353292407001701</v>
      </c>
      <c r="E134" s="177">
        <v>0.71319659877026798</v>
      </c>
      <c r="F134" s="177">
        <v>0.71218714517869797</v>
      </c>
      <c r="G134" s="177">
        <v>0.71050315240367701</v>
      </c>
      <c r="H134" s="177">
        <v>0.70814234297949796</v>
      </c>
      <c r="I134" s="177">
        <v>0.70510168410787899</v>
      </c>
      <c r="J134" s="177">
        <v>0.70137754370755701</v>
      </c>
      <c r="K134" s="177">
        <v>0.69696589133168296</v>
      </c>
      <c r="L134" s="177">
        <v>0.69186254368531097</v>
      </c>
      <c r="M134" s="177">
        <v>0.68606345391444401</v>
      </c>
      <c r="N134" s="177">
        <v>0.67956504301755305</v>
      </c>
      <c r="O134" s="163" t="s">
        <v>193</v>
      </c>
      <c r="P134" s="61">
        <v>36.6656455497317</v>
      </c>
      <c r="AI134" s="176" t="s">
        <v>1604</v>
      </c>
      <c r="AJ134" s="125">
        <v>0.66140478692163096</v>
      </c>
      <c r="AK134" s="125">
        <v>0.661036332031394</v>
      </c>
      <c r="AL134" s="125">
        <v>0.65993082344896703</v>
      </c>
      <c r="AM134" s="125">
        <v>0.658087855425047</v>
      </c>
      <c r="AN134" s="125">
        <v>0.65550683816662503</v>
      </c>
      <c r="AO134" s="125">
        <v>0.65218712691318403</v>
      </c>
      <c r="AP134" s="125">
        <v>0.64812820130552695</v>
      </c>
      <c r="AQ134" s="125">
        <v>0.64332989343358304</v>
      </c>
      <c r="AR134" s="125">
        <v>0.63779266212054697</v>
      </c>
      <c r="AS134" s="125">
        <v>0.63151790993925006</v>
      </c>
      <c r="AT134" s="125">
        <v>0.62450833815525297</v>
      </c>
      <c r="AU134" s="13"/>
      <c r="AV134" s="5"/>
      <c r="BC134" s="13">
        <v>2800</v>
      </c>
      <c r="BD134">
        <v>0.591693193482838</v>
      </c>
      <c r="BE134">
        <v>0.59184127813120702</v>
      </c>
      <c r="BF134">
        <v>0.59228329591468698</v>
      </c>
      <c r="BG134">
        <v>0.59301258844502802</v>
      </c>
      <c r="BH134">
        <v>0.59401822275889504</v>
      </c>
      <c r="BI134">
        <v>0.59528522885050805</v>
      </c>
      <c r="BJ134">
        <v>0.59679491506424098</v>
      </c>
      <c r="BK134">
        <v>0.59868866820989797</v>
      </c>
      <c r="BL134">
        <v>0.60090366046599897</v>
      </c>
      <c r="BM134">
        <v>0.60331136297021604</v>
      </c>
      <c r="BN134">
        <v>0.605878344761276</v>
      </c>
      <c r="BO134" s="13" t="s">
        <v>198</v>
      </c>
      <c r="BP134" s="5">
        <v>66723.829061403201</v>
      </c>
    </row>
    <row r="135" spans="3:68" x14ac:dyDescent="0.25">
      <c r="C135" s="13"/>
      <c r="O135" s="163" t="s">
        <v>194</v>
      </c>
      <c r="P135" s="169">
        <v>367741935.48387003</v>
      </c>
      <c r="AI135" s="13"/>
      <c r="AU135" s="13" t="s">
        <v>198</v>
      </c>
      <c r="AV135" s="5">
        <v>90843.870610647398</v>
      </c>
      <c r="BC135" s="13">
        <v>4200</v>
      </c>
      <c r="BD135">
        <v>0.60161611497883605</v>
      </c>
      <c r="BE135">
        <v>0.60175946412026504</v>
      </c>
      <c r="BF135">
        <v>0.60218738392034898</v>
      </c>
      <c r="BG135">
        <v>0.60289353911004495</v>
      </c>
      <c r="BH135">
        <v>0.60386752708782399</v>
      </c>
      <c r="BI135">
        <v>0.60509510367520003</v>
      </c>
      <c r="BJ135">
        <v>0.60655848293687697</v>
      </c>
      <c r="BK135">
        <v>0.60823669655769996</v>
      </c>
      <c r="BL135">
        <v>0.61011152634324095</v>
      </c>
      <c r="BM135">
        <v>0.61245835968286899</v>
      </c>
      <c r="BN135">
        <v>0.61496244928770805</v>
      </c>
      <c r="BO135" s="13" t="s">
        <v>199</v>
      </c>
      <c r="BP135" s="5">
        <v>0.30654172986373701</v>
      </c>
    </row>
    <row r="136" spans="3:68" x14ac:dyDescent="0.25">
      <c r="C136" s="13"/>
      <c r="O136" s="163" t="s">
        <v>195</v>
      </c>
      <c r="P136" s="169">
        <v>1712669019.0527501</v>
      </c>
      <c r="AI136" s="13"/>
      <c r="AU136" s="13" t="s">
        <v>199</v>
      </c>
      <c r="AV136" s="5">
        <v>0.26429060752497402</v>
      </c>
      <c r="BC136" s="13">
        <v>5600</v>
      </c>
      <c r="BD136">
        <v>0.612746369661747</v>
      </c>
      <c r="BE136">
        <v>0.61283809256533395</v>
      </c>
      <c r="BF136">
        <v>0.61311193773817396</v>
      </c>
      <c r="BG136">
        <v>0.61356395561300803</v>
      </c>
      <c r="BH136">
        <v>0.61418763284575595</v>
      </c>
      <c r="BI136">
        <v>0.61518548216562297</v>
      </c>
      <c r="BJ136">
        <v>0.61660107097627304</v>
      </c>
      <c r="BK136">
        <v>0.618225378457123</v>
      </c>
      <c r="BL136">
        <v>0.62003584743402096</v>
      </c>
      <c r="BM136">
        <v>0.62200768635108405</v>
      </c>
      <c r="BN136">
        <v>0.62431708609619996</v>
      </c>
      <c r="BO136" s="13" t="s">
        <v>200</v>
      </c>
      <c r="BP136" s="5">
        <v>122.14999331464701</v>
      </c>
    </row>
    <row r="137" spans="3:68" x14ac:dyDescent="0.25">
      <c r="C137" s="13" t="s">
        <v>257</v>
      </c>
      <c r="D137">
        <v>0</v>
      </c>
      <c r="E137">
        <v>0.09</v>
      </c>
      <c r="F137">
        <v>0.18</v>
      </c>
      <c r="G137">
        <v>0.27</v>
      </c>
      <c r="H137">
        <v>0.36</v>
      </c>
      <c r="I137">
        <v>0.45</v>
      </c>
      <c r="J137">
        <v>0.54</v>
      </c>
      <c r="K137">
        <v>0.63</v>
      </c>
      <c r="L137">
        <v>0.72</v>
      </c>
      <c r="M137">
        <v>0.80999999999999905</v>
      </c>
      <c r="N137">
        <v>0.9</v>
      </c>
      <c r="O137" s="163" t="s">
        <v>196</v>
      </c>
      <c r="P137" s="61">
        <v>4665.8002237504097</v>
      </c>
      <c r="AI137" s="13" t="s">
        <v>257</v>
      </c>
      <c r="AJ137">
        <v>0</v>
      </c>
      <c r="AK137">
        <v>0.09</v>
      </c>
      <c r="AL137">
        <v>0.18</v>
      </c>
      <c r="AM137">
        <v>0.27</v>
      </c>
      <c r="AN137">
        <v>0.36</v>
      </c>
      <c r="AO137">
        <v>0.45</v>
      </c>
      <c r="AP137">
        <v>0.54</v>
      </c>
      <c r="AQ137">
        <v>0.63</v>
      </c>
      <c r="AR137">
        <v>0.72</v>
      </c>
      <c r="AS137">
        <v>0.80999999999999905</v>
      </c>
      <c r="AT137">
        <v>0.9</v>
      </c>
      <c r="AU137" s="13" t="s">
        <v>200</v>
      </c>
      <c r="AV137" s="5">
        <v>123.39221877989</v>
      </c>
      <c r="BC137" s="13">
        <v>7000</v>
      </c>
      <c r="BD137">
        <v>0.62426438198293599</v>
      </c>
      <c r="BE137">
        <v>0.62435161958097996</v>
      </c>
      <c r="BF137">
        <v>0.62461209713506904</v>
      </c>
      <c r="BG137">
        <v>0.62504212848469898</v>
      </c>
      <c r="BH137">
        <v>0.625635634404483</v>
      </c>
      <c r="BI137">
        <v>0.62638423635262497</v>
      </c>
      <c r="BJ137">
        <v>0.62727738231929997</v>
      </c>
      <c r="BK137">
        <v>0.62850596366985001</v>
      </c>
      <c r="BL137">
        <v>0.63025554101567705</v>
      </c>
      <c r="BM137">
        <v>0.63216253646847897</v>
      </c>
      <c r="BN137">
        <v>0.63420172280862297</v>
      </c>
      <c r="BO137" s="13" t="s">
        <v>201</v>
      </c>
      <c r="BP137" s="5" t="s">
        <v>55</v>
      </c>
    </row>
    <row r="138" spans="3:68" x14ac:dyDescent="0.25">
      <c r="C138" s="13">
        <v>0</v>
      </c>
      <c r="D138">
        <v>0.65660160930482003</v>
      </c>
      <c r="E138">
        <v>0.65667420747997296</v>
      </c>
      <c r="F138">
        <v>0.65689274676407405</v>
      </c>
      <c r="G138">
        <v>0.657259420327025</v>
      </c>
      <c r="H138">
        <v>0.65777774902207098</v>
      </c>
      <c r="I138">
        <v>0.65845238862275002</v>
      </c>
      <c r="J138">
        <v>0.659288877073408</v>
      </c>
      <c r="K138">
        <v>0.66029333742916296</v>
      </c>
      <c r="L138">
        <v>0.66147215472776899</v>
      </c>
      <c r="M138">
        <v>0.66283164640793302</v>
      </c>
      <c r="N138">
        <v>0.66437774602865096</v>
      </c>
      <c r="O138" s="163" t="s">
        <v>197</v>
      </c>
      <c r="P138" s="61">
        <v>1.5802893231934301</v>
      </c>
      <c r="AI138">
        <v>0</v>
      </c>
      <c r="AJ138">
        <v>0.63379880543382605</v>
      </c>
      <c r="AK138">
        <v>0.63391560367602395</v>
      </c>
      <c r="AL138">
        <v>0.63426613203676296</v>
      </c>
      <c r="AM138">
        <v>0.63485076363499404</v>
      </c>
      <c r="AN138">
        <v>0.63567003010295597</v>
      </c>
      <c r="AO138">
        <v>0.63672449435094602</v>
      </c>
      <c r="AP138">
        <v>0.63801458792499599</v>
      </c>
      <c r="AQ138">
        <v>0.63954042680443601</v>
      </c>
      <c r="AR138">
        <v>0.64130162131165402</v>
      </c>
      <c r="AS138">
        <v>0.64329709636941401</v>
      </c>
      <c r="AT138">
        <v>0.64552493767196995</v>
      </c>
      <c r="AU138" s="13" t="s">
        <v>201</v>
      </c>
      <c r="AV138" s="5">
        <v>0.97611016339257695</v>
      </c>
      <c r="BC138" s="13">
        <v>8400</v>
      </c>
      <c r="BD138">
        <v>0.636090699174654</v>
      </c>
      <c r="BE138">
        <v>0.63617338415221103</v>
      </c>
      <c r="BF138">
        <v>0.63642028957593899</v>
      </c>
      <c r="BG138">
        <v>0.63682798504639404</v>
      </c>
      <c r="BH138">
        <v>0.63739081289218003</v>
      </c>
      <c r="BI138">
        <v>0.63810097505209795</v>
      </c>
      <c r="BJ138">
        <v>0.63894864970923704</v>
      </c>
      <c r="BK138">
        <v>0.63992213315093605</v>
      </c>
      <c r="BL138">
        <v>0.64100800163550598</v>
      </c>
      <c r="BM138">
        <v>0.64262075322898804</v>
      </c>
      <c r="BN138">
        <v>0.64458984191261004</v>
      </c>
      <c r="BO138" s="13" t="s">
        <v>202</v>
      </c>
      <c r="BP138" s="5">
        <v>6432.39067181887</v>
      </c>
    </row>
    <row r="139" spans="3:68" x14ac:dyDescent="0.25">
      <c r="C139" s="13">
        <v>1400</v>
      </c>
      <c r="D139">
        <v>0.66934238983158201</v>
      </c>
      <c r="E139">
        <v>0.66940111920195899</v>
      </c>
      <c r="F139">
        <v>0.66957811438874104</v>
      </c>
      <c r="G139">
        <v>0.66987575844123903</v>
      </c>
      <c r="H139">
        <v>0.67029789798154304</v>
      </c>
      <c r="I139">
        <v>0.67086277041729303</v>
      </c>
      <c r="J139">
        <v>0.67157590686584401</v>
      </c>
      <c r="K139">
        <v>0.67243637341762497</v>
      </c>
      <c r="L139">
        <v>0.67345147167354003</v>
      </c>
      <c r="M139">
        <v>0.67462858240714896</v>
      </c>
      <c r="N139">
        <v>0.67597484122344098</v>
      </c>
      <c r="O139" s="163"/>
      <c r="P139" s="61"/>
      <c r="AI139">
        <v>1400</v>
      </c>
      <c r="AJ139">
        <v>0.64577048984656005</v>
      </c>
      <c r="AK139">
        <v>0.64587226674112697</v>
      </c>
      <c r="AL139">
        <v>0.64617786252591702</v>
      </c>
      <c r="AM139">
        <v>0.64668804399994695</v>
      </c>
      <c r="AN139">
        <v>0.64740399629612999</v>
      </c>
      <c r="AO139">
        <v>0.64834447528275496</v>
      </c>
      <c r="AP139">
        <v>0.64950985246913295</v>
      </c>
      <c r="AQ139">
        <v>0.65089097076275904</v>
      </c>
      <c r="AR139">
        <v>0.65248871069710901</v>
      </c>
      <c r="AS139">
        <v>0.65430340844221901</v>
      </c>
      <c r="AT139">
        <v>0.65633467583515404</v>
      </c>
      <c r="AU139" s="13" t="s">
        <v>202</v>
      </c>
      <c r="AV139" s="5">
        <v>6713.4278161492502</v>
      </c>
      <c r="BC139" s="13">
        <v>9800</v>
      </c>
      <c r="BD139" s="7">
        <v>0.64824059170710202</v>
      </c>
      <c r="BE139">
        <v>0.64831866566845198</v>
      </c>
      <c r="BF139">
        <v>0.64855182114367804</v>
      </c>
      <c r="BG139">
        <v>0.64893687565860203</v>
      </c>
      <c r="BH139">
        <v>0.64946858022278198</v>
      </c>
      <c r="BI139">
        <v>0.65013969961180895</v>
      </c>
      <c r="BJ139">
        <v>0.65094112013388505</v>
      </c>
      <c r="BK139">
        <v>0.65186198070131496</v>
      </c>
      <c r="BL139">
        <v>0.65288982240048898</v>
      </c>
      <c r="BM139">
        <v>0.65401075143874099</v>
      </c>
      <c r="BN139">
        <v>0.65529591121634001</v>
      </c>
      <c r="BO139" s="13" t="s">
        <v>1605</v>
      </c>
      <c r="BP139" s="5"/>
    </row>
    <row r="140" spans="3:68" x14ac:dyDescent="0.25">
      <c r="C140" s="13">
        <v>2800</v>
      </c>
      <c r="D140">
        <v>0.68242684120774999</v>
      </c>
      <c r="E140">
        <v>0.68247462839448503</v>
      </c>
      <c r="F140">
        <v>0.68261884204250101</v>
      </c>
      <c r="G140">
        <v>0.68286200207915204</v>
      </c>
      <c r="H140">
        <v>0.68320818913925097</v>
      </c>
      <c r="I140">
        <v>0.683662872162349</v>
      </c>
      <c r="J140">
        <v>0.68423267959112</v>
      </c>
      <c r="K140">
        <v>0.68494247296991295</v>
      </c>
      <c r="L140">
        <v>0.68579737448412104</v>
      </c>
      <c r="M140">
        <v>0.68679557010596404</v>
      </c>
      <c r="N140">
        <v>0.68794524532101098</v>
      </c>
      <c r="O140" s="163" t="s">
        <v>198</v>
      </c>
      <c r="P140" s="61">
        <v>70679.5321192181</v>
      </c>
      <c r="AI140">
        <v>2800</v>
      </c>
      <c r="AJ140">
        <v>0.65813202368714896</v>
      </c>
      <c r="AK140">
        <v>0.65822219208888999</v>
      </c>
      <c r="AL140">
        <v>0.65849305401277602</v>
      </c>
      <c r="AM140">
        <v>0.65894565067737398</v>
      </c>
      <c r="AN140">
        <v>0.65958162300038903</v>
      </c>
      <c r="AO140">
        <v>0.66040307681730404</v>
      </c>
      <c r="AP140">
        <v>0.66141240743251895</v>
      </c>
      <c r="AQ140">
        <v>0.66263520245118002</v>
      </c>
      <c r="AR140">
        <v>0.66406920905400102</v>
      </c>
      <c r="AS140">
        <v>0.66570251024184701</v>
      </c>
      <c r="AT140">
        <v>0.66753616761161605</v>
      </c>
      <c r="AU140" s="13" t="s">
        <v>1606</v>
      </c>
      <c r="AV140" s="14"/>
      <c r="BC140" s="13">
        <v>11200</v>
      </c>
      <c r="BD140">
        <v>0.65903452305869503</v>
      </c>
      <c r="BE140">
        <v>0.6591085648767</v>
      </c>
      <c r="BF140">
        <v>0.65932969369564398</v>
      </c>
      <c r="BG140">
        <v>0.65969493521983602</v>
      </c>
      <c r="BH140">
        <v>0.66019938365904796</v>
      </c>
      <c r="BI140">
        <v>0.66083627652069599</v>
      </c>
      <c r="BJ140">
        <v>0.66159709499221997</v>
      </c>
      <c r="BK140">
        <v>0.66247168601531903</v>
      </c>
      <c r="BL140">
        <v>0.66344840157954199</v>
      </c>
      <c r="BM140">
        <v>0.66451425048450596</v>
      </c>
      <c r="BN140">
        <v>0.66565505781142198</v>
      </c>
      <c r="BO140" s="13" t="s">
        <v>329</v>
      </c>
      <c r="BP140" s="5"/>
    </row>
    <row r="141" spans="3:68" x14ac:dyDescent="0.25">
      <c r="C141" s="13">
        <v>4200</v>
      </c>
      <c r="D141">
        <v>0.69583742685429495</v>
      </c>
      <c r="E141">
        <v>0.69587474940062699</v>
      </c>
      <c r="F141">
        <v>0.69598759866377702</v>
      </c>
      <c r="G141">
        <v>0.696178585477225</v>
      </c>
      <c r="H141">
        <v>0.69645194938521704</v>
      </c>
      <c r="I141">
        <v>0.69681339645845897</v>
      </c>
      <c r="J141">
        <v>0.69726988311559701</v>
      </c>
      <c r="K141">
        <v>0.69782935617847197</v>
      </c>
      <c r="L141">
        <v>0.69850102217723697</v>
      </c>
      <c r="M141">
        <v>0.69932532875240605</v>
      </c>
      <c r="N141">
        <v>0.70028335464560398</v>
      </c>
      <c r="O141" s="163" t="s">
        <v>199</v>
      </c>
      <c r="P141" s="61">
        <v>0.26564150750250898</v>
      </c>
      <c r="AI141">
        <v>4200</v>
      </c>
      <c r="AJ141">
        <v>0.67088304310240099</v>
      </c>
      <c r="AK141">
        <v>0.670961756261094</v>
      </c>
      <c r="AL141">
        <v>0.67119833305561805</v>
      </c>
      <c r="AM141">
        <v>0.67159405656786497</v>
      </c>
      <c r="AN141">
        <v>0.67215097087704501</v>
      </c>
      <c r="AO141">
        <v>0.67287174583154996</v>
      </c>
      <c r="AP141">
        <v>0.67375949998295703</v>
      </c>
      <c r="AQ141">
        <v>0.67481759289996701</v>
      </c>
      <c r="AR141">
        <v>0.67605016025783005</v>
      </c>
      <c r="AS141">
        <v>0.67750244177332597</v>
      </c>
      <c r="AT141">
        <v>0.67913849654923197</v>
      </c>
      <c r="AU141" s="13" t="s">
        <v>1574</v>
      </c>
      <c r="AV141" s="5"/>
      <c r="BC141" s="13">
        <v>12600</v>
      </c>
      <c r="BD141">
        <v>0.65903452305869503</v>
      </c>
      <c r="BE141">
        <v>0.6591085648767</v>
      </c>
      <c r="BF141">
        <v>0.65932969369564398</v>
      </c>
      <c r="BG141">
        <v>0.65969493521983602</v>
      </c>
      <c r="BH141">
        <v>0.66019938365904796</v>
      </c>
      <c r="BI141">
        <v>0.66083627652069599</v>
      </c>
      <c r="BJ141">
        <v>0.66159709499221897</v>
      </c>
      <c r="BK141">
        <v>0.66247168601531903</v>
      </c>
      <c r="BL141">
        <v>0.66344840157954199</v>
      </c>
      <c r="BM141">
        <v>0.66451425048450596</v>
      </c>
      <c r="BN141">
        <v>0.66565505781142198</v>
      </c>
      <c r="BO141" s="13" t="s">
        <v>330</v>
      </c>
      <c r="BP141" s="5"/>
    </row>
    <row r="142" spans="3:68" ht="15.75" thickBot="1" x14ac:dyDescent="0.3">
      <c r="C142" s="13">
        <v>5600</v>
      </c>
      <c r="D142">
        <v>0.70985310049717198</v>
      </c>
      <c r="E142">
        <v>0.70986594182281404</v>
      </c>
      <c r="F142">
        <v>0.70990514978492403</v>
      </c>
      <c r="G142">
        <v>0.70997275936234205</v>
      </c>
      <c r="H142">
        <v>0.71007210608364901</v>
      </c>
      <c r="I142">
        <v>0.71028096944686503</v>
      </c>
      <c r="J142">
        <v>0.71062974057760098</v>
      </c>
      <c r="K142">
        <v>0.71106248360561297</v>
      </c>
      <c r="L142">
        <v>0.71158822135589095</v>
      </c>
      <c r="M142">
        <v>0.71221648099560797</v>
      </c>
      <c r="N142">
        <v>0.71297719343568799</v>
      </c>
      <c r="O142" s="163" t="s">
        <v>200</v>
      </c>
      <c r="P142" s="61">
        <v>124.036816393457</v>
      </c>
      <c r="AI142">
        <v>5600</v>
      </c>
      <c r="AJ142">
        <v>0.68446712858063397</v>
      </c>
      <c r="AK142">
        <v>0.684512672503791</v>
      </c>
      <c r="AL142">
        <v>0.68464974383242905</v>
      </c>
      <c r="AM142">
        <v>0.684879644604376</v>
      </c>
      <c r="AN142">
        <v>0.68520449013415197</v>
      </c>
      <c r="AO142">
        <v>0.68573270456750601</v>
      </c>
      <c r="AP142">
        <v>0.68650087251487002</v>
      </c>
      <c r="AQ142">
        <v>0.68741944618984296</v>
      </c>
      <c r="AR142">
        <v>0.68849271112224297</v>
      </c>
      <c r="AS142">
        <v>0.68972487505804903</v>
      </c>
      <c r="AT142">
        <v>0.69114736527686205</v>
      </c>
      <c r="AU142" s="13" t="s">
        <v>1607</v>
      </c>
      <c r="AV142" s="5"/>
      <c r="BC142" s="15">
        <v>14000</v>
      </c>
      <c r="BD142" s="18">
        <v>0.65903452305869403</v>
      </c>
      <c r="BE142" s="18">
        <v>0.659108564876701</v>
      </c>
      <c r="BF142" s="18">
        <v>0.65932969369564398</v>
      </c>
      <c r="BG142" s="18">
        <v>0.65969493521983602</v>
      </c>
      <c r="BH142" s="18">
        <v>0.66019938365904796</v>
      </c>
      <c r="BI142" s="18">
        <v>0.66083627652069599</v>
      </c>
      <c r="BJ142" s="18">
        <v>0.66159709499221897</v>
      </c>
      <c r="BK142" s="18">
        <v>0.66247168601531903</v>
      </c>
      <c r="BL142" s="18">
        <v>0.66344840157954199</v>
      </c>
      <c r="BM142" s="18">
        <v>0.66451425048450596</v>
      </c>
      <c r="BN142" s="18">
        <v>0.66565505781142198</v>
      </c>
      <c r="BO142" s="13"/>
      <c r="BP142" s="5"/>
    </row>
    <row r="143" spans="3:68" x14ac:dyDescent="0.25">
      <c r="C143" s="13">
        <v>7000</v>
      </c>
      <c r="D143">
        <v>0.72410371147865205</v>
      </c>
      <c r="E143">
        <v>0.72410987847425701</v>
      </c>
      <c r="F143">
        <v>0.72412904211412898</v>
      </c>
      <c r="G143">
        <v>0.72416317559303101</v>
      </c>
      <c r="H143">
        <v>0.72421551871827805</v>
      </c>
      <c r="I143">
        <v>0.72429050591049504</v>
      </c>
      <c r="J143">
        <v>0.72439366796512294</v>
      </c>
      <c r="K143">
        <v>0.72459856951809198</v>
      </c>
      <c r="L143">
        <v>0.72498730354049801</v>
      </c>
      <c r="M143">
        <v>0.72546088650775098</v>
      </c>
      <c r="N143">
        <v>0.72602945986045897</v>
      </c>
      <c r="O143" s="163" t="s">
        <v>201</v>
      </c>
      <c r="P143" s="61">
        <v>0.98006525392029598</v>
      </c>
      <c r="AI143">
        <v>7000</v>
      </c>
      <c r="AJ143">
        <v>0.69840853635144295</v>
      </c>
      <c r="AK143">
        <v>0.69844570632856395</v>
      </c>
      <c r="AL143">
        <v>0.69855767591367302</v>
      </c>
      <c r="AM143">
        <v>0.69874580866535896</v>
      </c>
      <c r="AN143">
        <v>0.69901232643926003</v>
      </c>
      <c r="AO143">
        <v>0.69936023535819902</v>
      </c>
      <c r="AP143">
        <v>0.69979322627364504</v>
      </c>
      <c r="AQ143">
        <v>0.70041376257042398</v>
      </c>
      <c r="AR143">
        <v>0.70133181930047594</v>
      </c>
      <c r="AS143">
        <v>0.70239076051417904</v>
      </c>
      <c r="AT143">
        <v>0.70359551915475305</v>
      </c>
      <c r="AU143" s="13"/>
      <c r="AV143" s="5"/>
      <c r="BC143" s="13"/>
      <c r="BD143" s="5"/>
      <c r="BO143" s="13"/>
      <c r="BP143" s="5"/>
    </row>
    <row r="144" spans="3:68" x14ac:dyDescent="0.25">
      <c r="C144" s="13">
        <v>8400</v>
      </c>
      <c r="D144">
        <v>0.73851449376402201</v>
      </c>
      <c r="E144">
        <v>0.73851472433160303</v>
      </c>
      <c r="F144">
        <v>0.73851604757423095</v>
      </c>
      <c r="G144">
        <v>0.73852034556216595</v>
      </c>
      <c r="H144">
        <v>0.73853071350659505</v>
      </c>
      <c r="I144">
        <v>0.73855139831133998</v>
      </c>
      <c r="J144">
        <v>0.73858771438364201</v>
      </c>
      <c r="K144">
        <v>0.73864593857821104</v>
      </c>
      <c r="L144">
        <v>0.73873318672458299</v>
      </c>
      <c r="M144">
        <v>0.73899355424466895</v>
      </c>
      <c r="N144">
        <v>0.73940144455714696</v>
      </c>
      <c r="O144" s="163" t="s">
        <v>202</v>
      </c>
      <c r="P144" s="61">
        <v>6633.4436784816098</v>
      </c>
      <c r="AI144">
        <v>8400</v>
      </c>
      <c r="AJ144">
        <v>0.71263982431833095</v>
      </c>
      <c r="AK144">
        <v>0.71266909949070201</v>
      </c>
      <c r="AL144">
        <v>0.71275739457996501</v>
      </c>
      <c r="AM144">
        <v>0.71290610431246904</v>
      </c>
      <c r="AN144">
        <v>0.71311750708719701</v>
      </c>
      <c r="AO144">
        <v>0.71339469745798201</v>
      </c>
      <c r="AP144">
        <v>0.713741494967428</v>
      </c>
      <c r="AQ144">
        <v>0.71416233259538398</v>
      </c>
      <c r="AR144">
        <v>0.71466212887587999</v>
      </c>
      <c r="AS144">
        <v>0.71544816917251497</v>
      </c>
      <c r="AT144">
        <v>0.71646758223061102</v>
      </c>
      <c r="AU144" s="13"/>
      <c r="AV144" s="5"/>
      <c r="BC144" s="13"/>
      <c r="BD144" s="5"/>
      <c r="BO144" s="13"/>
      <c r="BP144" s="5"/>
    </row>
    <row r="145" spans="3:68" x14ac:dyDescent="0.25">
      <c r="C145" s="13">
        <v>9800</v>
      </c>
      <c r="D145">
        <v>0.75303530136705599</v>
      </c>
      <c r="E145">
        <v>0.75303040195684101</v>
      </c>
      <c r="F145">
        <v>0.75301629537752701</v>
      </c>
      <c r="G145">
        <v>0.75299474618942797</v>
      </c>
      <c r="H145">
        <v>0.75296866085206304</v>
      </c>
      <c r="I145">
        <v>0.75294203661847603</v>
      </c>
      <c r="J145">
        <v>0.75291989122132896</v>
      </c>
      <c r="K145">
        <v>0.75290817463365001</v>
      </c>
      <c r="L145">
        <v>0.75291366461498399</v>
      </c>
      <c r="M145">
        <v>0.75294384821289795</v>
      </c>
      <c r="N145">
        <v>0.75303223611540704</v>
      </c>
      <c r="O145" s="163" t="s">
        <v>1608</v>
      </c>
      <c r="P145" s="169"/>
      <c r="AI145">
        <v>9800</v>
      </c>
      <c r="AJ145">
        <v>0.72713361438712998</v>
      </c>
      <c r="AK145">
        <v>0.727155556935836</v>
      </c>
      <c r="AL145">
        <v>0.72722185391841099</v>
      </c>
      <c r="AM145">
        <v>0.72733390089829997</v>
      </c>
      <c r="AN145">
        <v>0.72749398271358301</v>
      </c>
      <c r="AO145">
        <v>0.72770521316855696</v>
      </c>
      <c r="AP145">
        <v>0.72797145326573598</v>
      </c>
      <c r="AQ145">
        <v>0.72829721058779995</v>
      </c>
      <c r="AR145">
        <v>0.72868752310187601</v>
      </c>
      <c r="AS145">
        <v>0.72914783125132998</v>
      </c>
      <c r="AT145">
        <v>0.72972229888821205</v>
      </c>
      <c r="AU145" s="13"/>
      <c r="AV145" s="5"/>
      <c r="BC145" s="13"/>
      <c r="BD145" s="5"/>
      <c r="BO145" s="13" t="s">
        <v>206</v>
      </c>
      <c r="BP145" s="5"/>
    </row>
    <row r="146" spans="3:68" x14ac:dyDescent="0.25">
      <c r="C146" s="13">
        <v>11200</v>
      </c>
      <c r="D146">
        <v>0.76788156162534604</v>
      </c>
      <c r="E146">
        <v>0.76787105366622099</v>
      </c>
      <c r="F146">
        <v>0.76784008285024596</v>
      </c>
      <c r="G146">
        <v>0.76779030004714599</v>
      </c>
      <c r="H146">
        <v>0.76772442908595395</v>
      </c>
      <c r="I146">
        <v>0.76764622566190499</v>
      </c>
      <c r="J146">
        <v>0.76756042050662898</v>
      </c>
      <c r="K146">
        <v>0.76747264757870604</v>
      </c>
      <c r="L146">
        <v>0.76738935832265098</v>
      </c>
      <c r="M146">
        <v>0.76731772338056103</v>
      </c>
      <c r="N146">
        <v>0.76726552351967703</v>
      </c>
      <c r="O146" s="163" t="s">
        <v>1574</v>
      </c>
      <c r="P146" s="61"/>
      <c r="AI146">
        <v>11200</v>
      </c>
      <c r="AJ146">
        <v>0.74180070786969399</v>
      </c>
      <c r="AK146">
        <v>0.74181466675896301</v>
      </c>
      <c r="AL146">
        <v>0.741857016054425</v>
      </c>
      <c r="AM146">
        <v>0.74192916268753795</v>
      </c>
      <c r="AN146">
        <v>0.74203341532899003</v>
      </c>
      <c r="AO146">
        <v>0.74217293107926496</v>
      </c>
      <c r="AP146">
        <v>0.74235164285477295</v>
      </c>
      <c r="AQ146">
        <v>0.74257416947025301</v>
      </c>
      <c r="AR146">
        <v>0.74284571095751695</v>
      </c>
      <c r="AS146">
        <v>0.74317193216636901</v>
      </c>
      <c r="AT146">
        <v>0.74355883814942703</v>
      </c>
      <c r="AU146" s="13" t="s">
        <v>206</v>
      </c>
      <c r="AV146" s="5"/>
      <c r="BC146" s="13"/>
      <c r="BD146" s="5"/>
      <c r="BO146" s="13" t="s">
        <v>181</v>
      </c>
      <c r="BP146" s="5" t="s">
        <v>55</v>
      </c>
    </row>
    <row r="147" spans="3:68" x14ac:dyDescent="0.25">
      <c r="C147" s="13">
        <v>12600</v>
      </c>
      <c r="D147">
        <v>0.78207627839403704</v>
      </c>
      <c r="E147">
        <v>0.78205518846775002</v>
      </c>
      <c r="F147">
        <v>0.78199246611900997</v>
      </c>
      <c r="G147">
        <v>0.78188974744239703</v>
      </c>
      <c r="H147">
        <v>0.78174973861531805</v>
      </c>
      <c r="I147">
        <v>0.781576184956424</v>
      </c>
      <c r="J147">
        <v>0.78137382769573904</v>
      </c>
      <c r="K147">
        <v>0.78114834861542704</v>
      </c>
      <c r="L147">
        <v>0.78090630286259499</v>
      </c>
      <c r="M147">
        <v>0.78065504044334</v>
      </c>
      <c r="N147">
        <v>0.78040261718572002</v>
      </c>
      <c r="O147" s="163" t="s">
        <v>1609</v>
      </c>
      <c r="P147" s="61"/>
      <c r="AI147">
        <v>12600</v>
      </c>
      <c r="AJ147">
        <v>0.75442505769799195</v>
      </c>
      <c r="AK147">
        <v>0.754425959026224</v>
      </c>
      <c r="AL147">
        <v>0.75442919094068694</v>
      </c>
      <c r="AM147">
        <v>0.75443632729094201</v>
      </c>
      <c r="AN147">
        <v>0.75444995821938898</v>
      </c>
      <c r="AO147">
        <v>0.75447364142744</v>
      </c>
      <c r="AP147">
        <v>0.75451183531330901</v>
      </c>
      <c r="AQ147">
        <v>0.75456981537231305</v>
      </c>
      <c r="AR147">
        <v>0.75465357567796698</v>
      </c>
      <c r="AS147">
        <v>0.75476971770039103</v>
      </c>
      <c r="AT147">
        <v>0.75492532915774402</v>
      </c>
      <c r="AU147" s="13" t="s">
        <v>181</v>
      </c>
      <c r="AV147" s="5">
        <v>0.97611016339257695</v>
      </c>
      <c r="BC147" s="13"/>
      <c r="BD147" s="5"/>
      <c r="BO147" s="13"/>
      <c r="BP147" s="5"/>
    </row>
    <row r="148" spans="3:68" ht="15.75" thickBot="1" x14ac:dyDescent="0.3">
      <c r="C148" s="15">
        <v>14000</v>
      </c>
      <c r="D148" s="18">
        <v>0.79663776013815701</v>
      </c>
      <c r="E148" s="18">
        <v>0.79660810690347394</v>
      </c>
      <c r="F148" s="18">
        <v>0.79651966025901699</v>
      </c>
      <c r="G148" s="18">
        <v>0.79637395544990797</v>
      </c>
      <c r="H148" s="18">
        <v>0.79617353804739199</v>
      </c>
      <c r="I148" s="18">
        <v>0.79592194399629901</v>
      </c>
      <c r="J148" s="18">
        <v>0.79562367131726996</v>
      </c>
      <c r="K148" s="18">
        <v>0.79528414316681595</v>
      </c>
      <c r="L148" s="18">
        <v>0.79490966196873902</v>
      </c>
      <c r="M148" s="18">
        <v>0.794507354409692</v>
      </c>
      <c r="N148" s="18">
        <v>0.79408510725029302</v>
      </c>
      <c r="O148" s="163"/>
      <c r="P148" s="61"/>
      <c r="AI148">
        <v>14000</v>
      </c>
      <c r="AJ148">
        <v>0.76797828233108201</v>
      </c>
      <c r="AK148">
        <v>0.76796710382803701</v>
      </c>
      <c r="AL148">
        <v>0.76793412114756399</v>
      </c>
      <c r="AM148">
        <v>0.76788098452434195</v>
      </c>
      <c r="AN148">
        <v>0.76781041693653895</v>
      </c>
      <c r="AO148">
        <v>0.76772617331350002</v>
      </c>
      <c r="AP148">
        <v>0.76763298410617997</v>
      </c>
      <c r="AQ148">
        <v>0.76753648395714202</v>
      </c>
      <c r="AR148">
        <v>0.76744312649295598</v>
      </c>
      <c r="AS148">
        <v>0.76736008659388999</v>
      </c>
      <c r="AT148">
        <v>0.76729515187158703</v>
      </c>
      <c r="AU148" s="13"/>
      <c r="AV148" s="5"/>
      <c r="BC148" s="13"/>
      <c r="BD148" s="5"/>
      <c r="BO148" s="13" t="s">
        <v>182</v>
      </c>
      <c r="BP148" s="5">
        <v>5</v>
      </c>
    </row>
    <row r="149" spans="3:68" x14ac:dyDescent="0.25">
      <c r="C149" s="13"/>
      <c r="O149" s="163"/>
      <c r="P149" s="61"/>
      <c r="AI149" s="13"/>
      <c r="AU149" s="13" t="s">
        <v>182</v>
      </c>
      <c r="AV149" s="5">
        <v>24</v>
      </c>
      <c r="BC149" s="13"/>
      <c r="BD149" s="5"/>
      <c r="BO149" s="13" t="s">
        <v>183</v>
      </c>
      <c r="BP149" s="5">
        <v>15.660579159055599</v>
      </c>
    </row>
    <row r="150" spans="3:68" x14ac:dyDescent="0.25">
      <c r="C150" s="13"/>
      <c r="O150" s="163"/>
      <c r="P150" s="61"/>
      <c r="AI150" s="13"/>
      <c r="AU150" s="13" t="s">
        <v>183</v>
      </c>
      <c r="AV150" s="5">
        <v>8.8102212612543607</v>
      </c>
      <c r="BC150" s="13"/>
      <c r="BD150" s="5"/>
      <c r="BO150" s="13" t="s">
        <v>184</v>
      </c>
      <c r="BP150" s="5">
        <v>112767.02826961401</v>
      </c>
    </row>
    <row r="151" spans="3:68" x14ac:dyDescent="0.25">
      <c r="C151" s="13" t="s">
        <v>258</v>
      </c>
      <c r="D151">
        <v>0</v>
      </c>
      <c r="E151">
        <v>0.09</v>
      </c>
      <c r="F151">
        <v>0.18</v>
      </c>
      <c r="G151">
        <v>0.27</v>
      </c>
      <c r="H151">
        <v>0.36</v>
      </c>
      <c r="I151">
        <v>0.45</v>
      </c>
      <c r="J151">
        <v>0.54</v>
      </c>
      <c r="K151">
        <v>0.63</v>
      </c>
      <c r="L151">
        <v>0.72</v>
      </c>
      <c r="M151">
        <v>0.80999999999999905</v>
      </c>
      <c r="N151">
        <v>0.9</v>
      </c>
      <c r="O151" s="163" t="s">
        <v>206</v>
      </c>
      <c r="P151" s="61"/>
      <c r="AI151" s="13" t="s">
        <v>258</v>
      </c>
      <c r="AJ151">
        <v>0</v>
      </c>
      <c r="AK151">
        <v>0.09</v>
      </c>
      <c r="AL151">
        <v>0.18</v>
      </c>
      <c r="AM151">
        <v>0.27</v>
      </c>
      <c r="AN151">
        <v>0.36</v>
      </c>
      <c r="AO151">
        <v>0.45</v>
      </c>
      <c r="AP151">
        <v>0.54</v>
      </c>
      <c r="AQ151">
        <v>0.63</v>
      </c>
      <c r="AR151">
        <v>0.72</v>
      </c>
      <c r="AS151">
        <v>0.80999999999999905</v>
      </c>
      <c r="AT151">
        <v>0.9</v>
      </c>
      <c r="AU151" s="13" t="s">
        <v>184</v>
      </c>
      <c r="AV151" s="14">
        <v>122212.070969643</v>
      </c>
      <c r="BC151" s="13"/>
      <c r="BD151" s="14"/>
      <c r="BO151" s="13" t="s">
        <v>185</v>
      </c>
      <c r="BP151" s="14">
        <v>1.1482637374029199E-5</v>
      </c>
    </row>
    <row r="152" spans="3:68" x14ac:dyDescent="0.25">
      <c r="C152" t="s">
        <v>1581</v>
      </c>
      <c r="D152">
        <v>0</v>
      </c>
      <c r="E152">
        <v>0.135272906156686</v>
      </c>
      <c r="F152">
        <v>0.24820411836542799</v>
      </c>
      <c r="G152">
        <v>0.34486220978714599</v>
      </c>
      <c r="H152">
        <v>0.43062566336136499</v>
      </c>
      <c r="I152">
        <v>0.510482598625839</v>
      </c>
      <c r="J152">
        <v>0.58941475488613004</v>
      </c>
      <c r="K152">
        <v>0.67297112794919101</v>
      </c>
      <c r="L152">
        <v>0.76823847507805998</v>
      </c>
      <c r="M152">
        <v>0.89408251247810899</v>
      </c>
      <c r="N152">
        <v>1.06692714189768</v>
      </c>
      <c r="O152" s="163" t="s">
        <v>181</v>
      </c>
      <c r="P152" s="61">
        <v>0.98006525392029598</v>
      </c>
      <c r="AI152" t="s">
        <v>1610</v>
      </c>
      <c r="AJ152">
        <v>0</v>
      </c>
      <c r="AK152">
        <v>8.3995173264623801E-2</v>
      </c>
      <c r="AL152">
        <v>0.16013672022182199</v>
      </c>
      <c r="AM152">
        <v>0.23584510582401</v>
      </c>
      <c r="AN152">
        <v>0.32020626524402301</v>
      </c>
      <c r="AO152">
        <v>0.42785853048515099</v>
      </c>
      <c r="AP152">
        <v>0.58996214044277795</v>
      </c>
      <c r="AQ152">
        <v>0.89815727278426905</v>
      </c>
      <c r="AR152">
        <v>1.82498432295081</v>
      </c>
      <c r="AS152">
        <v>-34.455094448216798</v>
      </c>
      <c r="AT152">
        <v>-1.5891053175380201</v>
      </c>
      <c r="AU152" s="13" t="s">
        <v>185</v>
      </c>
      <c r="AV152" s="14">
        <v>5.8904237160620998E-6</v>
      </c>
      <c r="BC152" s="13"/>
      <c r="BD152" s="5"/>
      <c r="BO152" s="13" t="s">
        <v>186</v>
      </c>
      <c r="BP152" s="5">
        <v>582.23725978900995</v>
      </c>
    </row>
    <row r="153" spans="3:68" x14ac:dyDescent="0.25">
      <c r="C153" t="s">
        <v>1583</v>
      </c>
      <c r="D153">
        <v>0</v>
      </c>
      <c r="E153">
        <v>0.13063168916262599</v>
      </c>
      <c r="F153">
        <v>0.239935937870461</v>
      </c>
      <c r="G153">
        <v>0.333432291103201</v>
      </c>
      <c r="H153">
        <v>0.41600474645693197</v>
      </c>
      <c r="I153">
        <v>0.49213507592983802</v>
      </c>
      <c r="J153">
        <v>0.56619400521996299</v>
      </c>
      <c r="K153">
        <v>0.64285879191608197</v>
      </c>
      <c r="L153">
        <v>0.72810986032450098</v>
      </c>
      <c r="M153">
        <v>0.83636953101718603</v>
      </c>
      <c r="N153">
        <v>0.97805053681017495</v>
      </c>
      <c r="O153" s="163"/>
      <c r="P153" s="61"/>
      <c r="AI153" t="s">
        <v>1611</v>
      </c>
      <c r="AJ153">
        <v>0</v>
      </c>
      <c r="AK153">
        <v>8.1036976038297306E-2</v>
      </c>
      <c r="AL153">
        <v>0.154031140800621</v>
      </c>
      <c r="AM153">
        <v>0.22525179110292701</v>
      </c>
      <c r="AN153">
        <v>0.30193555627486501</v>
      </c>
      <c r="AO153">
        <v>0.39469745372724402</v>
      </c>
      <c r="AP153">
        <v>0.52346573382782002</v>
      </c>
      <c r="AQ153">
        <v>0.73692762062933903</v>
      </c>
      <c r="AR153">
        <v>1.2074215885647599</v>
      </c>
      <c r="AS153">
        <v>3.3876035708932499</v>
      </c>
      <c r="AT153">
        <v>-3.94961834833676</v>
      </c>
      <c r="AU153" s="13" t="s">
        <v>186</v>
      </c>
      <c r="AV153" s="5">
        <v>351.473068212876</v>
      </c>
      <c r="BC153" s="13"/>
      <c r="BD153" s="5"/>
      <c r="BO153" s="13" t="s">
        <v>187</v>
      </c>
      <c r="BP153" s="5">
        <v>0</v>
      </c>
    </row>
    <row r="154" spans="3:68" x14ac:dyDescent="0.25">
      <c r="C154" t="s">
        <v>1584</v>
      </c>
      <c r="D154">
        <v>0</v>
      </c>
      <c r="E154">
        <v>0.12608679342863099</v>
      </c>
      <c r="F154">
        <v>0.23184583275144499</v>
      </c>
      <c r="G154">
        <v>0.32229787450421399</v>
      </c>
      <c r="H154">
        <v>0.40188311222879203</v>
      </c>
      <c r="I154">
        <v>0.47464289856679398</v>
      </c>
      <c r="J154">
        <v>0.54444187829330803</v>
      </c>
      <c r="K154">
        <v>0.61527569592811904</v>
      </c>
      <c r="L154">
        <v>0.69256679519603004</v>
      </c>
      <c r="M154">
        <v>0.78663819948092795</v>
      </c>
      <c r="N154">
        <v>0.90496358198836002</v>
      </c>
      <c r="O154" s="163" t="s">
        <v>182</v>
      </c>
      <c r="P154" s="61">
        <v>24</v>
      </c>
      <c r="AI154" t="s">
        <v>1612</v>
      </c>
      <c r="AJ154">
        <v>0</v>
      </c>
      <c r="AK154">
        <v>7.8104724828677294E-2</v>
      </c>
      <c r="AL154">
        <v>0.14809603879309099</v>
      </c>
      <c r="AM154">
        <v>0.21529597889472399</v>
      </c>
      <c r="AN154">
        <v>0.28554746715488399</v>
      </c>
      <c r="AO154">
        <v>0.36673827582457602</v>
      </c>
      <c r="AP154">
        <v>0.47213046433352301</v>
      </c>
      <c r="AQ154">
        <v>0.62964498436282701</v>
      </c>
      <c r="AR154">
        <v>0.91723332445815897</v>
      </c>
      <c r="AS154">
        <v>1.6790316575261599</v>
      </c>
      <c r="AT154">
        <v>10.7968208430205</v>
      </c>
      <c r="AU154" s="13" t="s">
        <v>187</v>
      </c>
      <c r="AV154" s="5">
        <v>49.098360719249101</v>
      </c>
      <c r="BC154" s="13"/>
      <c r="BD154" s="5"/>
      <c r="BO154" s="13" t="s">
        <v>188</v>
      </c>
      <c r="BP154" s="5">
        <v>113.701956532746</v>
      </c>
    </row>
    <row r="155" spans="3:68" x14ac:dyDescent="0.25">
      <c r="C155" t="s">
        <v>1586</v>
      </c>
      <c r="D155">
        <v>0</v>
      </c>
      <c r="E155">
        <v>0.12163619522767299</v>
      </c>
      <c r="F155">
        <v>0.223926871653084</v>
      </c>
      <c r="G155">
        <v>0.31143880767451299</v>
      </c>
      <c r="H155">
        <v>0.38821205865347502</v>
      </c>
      <c r="I155">
        <v>0.45790139772614302</v>
      </c>
      <c r="J155">
        <v>0.52394654665853002</v>
      </c>
      <c r="K155">
        <v>0.58980135073185103</v>
      </c>
      <c r="L155">
        <v>0.66042651911219696</v>
      </c>
      <c r="M155">
        <v>0.743122728676191</v>
      </c>
      <c r="N155">
        <v>0.84353483629222104</v>
      </c>
      <c r="O155" s="163" t="s">
        <v>183</v>
      </c>
      <c r="P155" s="169">
        <v>8.4539330632193295</v>
      </c>
      <c r="AI155" t="s">
        <v>1613</v>
      </c>
      <c r="AJ155">
        <v>0</v>
      </c>
      <c r="AK155">
        <v>7.5193781750231906E-2</v>
      </c>
      <c r="AL155">
        <v>0.14230192636868999</v>
      </c>
      <c r="AM155">
        <v>0.205861010075745</v>
      </c>
      <c r="AN155">
        <v>0.27064698796113701</v>
      </c>
      <c r="AO155">
        <v>0.34265391246396298</v>
      </c>
      <c r="AP155">
        <v>0.43101899308726199</v>
      </c>
      <c r="AQ155">
        <v>0.55271619898143098</v>
      </c>
      <c r="AR155">
        <v>0.74798092075808298</v>
      </c>
      <c r="AS155">
        <v>1.1424432113380301</v>
      </c>
      <c r="AT155">
        <v>2.4280252340333899</v>
      </c>
      <c r="AU155" s="13" t="s">
        <v>188</v>
      </c>
      <c r="AV155" s="5">
        <v>94.771012373064906</v>
      </c>
      <c r="BC155" s="13"/>
      <c r="BD155" s="5"/>
      <c r="BO155" s="13" t="s">
        <v>189</v>
      </c>
      <c r="BP155" s="5">
        <v>113.701956532746</v>
      </c>
    </row>
    <row r="156" spans="3:68" x14ac:dyDescent="0.25">
      <c r="C156" t="s">
        <v>1587</v>
      </c>
      <c r="D156">
        <v>0</v>
      </c>
      <c r="E156">
        <v>0.117277555757442</v>
      </c>
      <c r="F156">
        <v>0.21617215187660899</v>
      </c>
      <c r="G156">
        <v>0.30083666096386402</v>
      </c>
      <c r="H156">
        <v>0.37494888615800798</v>
      </c>
      <c r="I156">
        <v>0.44182144279996999</v>
      </c>
      <c r="J156">
        <v>0.50453261409803296</v>
      </c>
      <c r="K156">
        <v>0.56609858716497696</v>
      </c>
      <c r="L156">
        <v>0.63107375637888796</v>
      </c>
      <c r="M156">
        <v>0.70453119180325596</v>
      </c>
      <c r="N156">
        <v>0.79094014848778904</v>
      </c>
      <c r="O156" s="163" t="s">
        <v>184</v>
      </c>
      <c r="P156" s="169">
        <v>98350.223633813905</v>
      </c>
      <c r="AI156" t="s">
        <v>1614</v>
      </c>
      <c r="AJ156">
        <v>0</v>
      </c>
      <c r="AK156">
        <v>7.2300048966075003E-2</v>
      </c>
      <c r="AL156">
        <v>0.13662342933416799</v>
      </c>
      <c r="AM156">
        <v>0.19685082263075099</v>
      </c>
      <c r="AN156">
        <v>0.25692902262089101</v>
      </c>
      <c r="AO156">
        <v>0.32150781781745802</v>
      </c>
      <c r="AP156">
        <v>0.39708203597349201</v>
      </c>
      <c r="AQ156">
        <v>0.49447393441076498</v>
      </c>
      <c r="AR156">
        <v>0.636556342868006</v>
      </c>
      <c r="AS156">
        <v>0.87914744153889701</v>
      </c>
      <c r="AT156">
        <v>1.41227623946547</v>
      </c>
      <c r="AU156" s="13" t="s">
        <v>189</v>
      </c>
      <c r="AV156" s="5">
        <v>143.86937309231399</v>
      </c>
      <c r="BC156" s="13"/>
      <c r="BD156" s="5"/>
      <c r="BO156" s="13" t="s">
        <v>190</v>
      </c>
      <c r="BP156" s="5">
        <v>0</v>
      </c>
    </row>
    <row r="157" spans="3:68" x14ac:dyDescent="0.25">
      <c r="C157" t="s">
        <v>1588</v>
      </c>
      <c r="D157">
        <v>0</v>
      </c>
      <c r="E157">
        <v>0.113008204641022</v>
      </c>
      <c r="F157">
        <v>0.208574679916077</v>
      </c>
      <c r="G157">
        <v>0.29047431286895797</v>
      </c>
      <c r="H157">
        <v>0.36205573934889401</v>
      </c>
      <c r="I157">
        <v>0.42632643647997798</v>
      </c>
      <c r="J157">
        <v>0.48605346606789601</v>
      </c>
      <c r="K157">
        <v>0.54389387547683998</v>
      </c>
      <c r="L157">
        <v>0.60402801273335005</v>
      </c>
      <c r="M157">
        <v>0.66989692481353902</v>
      </c>
      <c r="N157">
        <v>0.74518374635093099</v>
      </c>
      <c r="O157" s="163" t="s">
        <v>185</v>
      </c>
      <c r="P157" s="169">
        <v>6.5410702398096103E-6</v>
      </c>
      <c r="AI157" t="s">
        <v>1615</v>
      </c>
      <c r="AJ157">
        <v>0</v>
      </c>
      <c r="AK157">
        <v>6.9420000571957796E-2</v>
      </c>
      <c r="AL157">
        <v>0.13103884050033701</v>
      </c>
      <c r="AM157">
        <v>0.18818595945800901</v>
      </c>
      <c r="AN157">
        <v>0.24415447560287501</v>
      </c>
      <c r="AO157">
        <v>0.30261994459845998</v>
      </c>
      <c r="AP157">
        <v>0.36833300451546203</v>
      </c>
      <c r="AQ157">
        <v>0.44848210704147701</v>
      </c>
      <c r="AR157">
        <v>0.55713188614612996</v>
      </c>
      <c r="AS157">
        <v>0.72201718760867795</v>
      </c>
      <c r="AT157">
        <v>1.0155365989458001</v>
      </c>
      <c r="AU157" s="13" t="s">
        <v>190</v>
      </c>
      <c r="AV157" s="5">
        <v>3000000</v>
      </c>
      <c r="BC157" s="13"/>
      <c r="BD157" s="5"/>
      <c r="BO157" s="13"/>
      <c r="BP157" s="5"/>
    </row>
    <row r="158" spans="3:68" x14ac:dyDescent="0.25">
      <c r="C158" t="s">
        <v>1589</v>
      </c>
      <c r="D158">
        <v>0</v>
      </c>
      <c r="E158">
        <v>0.108825129087085</v>
      </c>
      <c r="F158">
        <v>0.201127270390695</v>
      </c>
      <c r="G158">
        <v>0.28033559360648402</v>
      </c>
      <c r="H158">
        <v>0.34949863295515299</v>
      </c>
      <c r="I158">
        <v>0.41134987875836998</v>
      </c>
      <c r="J158">
        <v>0.46838533557586398</v>
      </c>
      <c r="K158">
        <v>0.52296280644394999</v>
      </c>
      <c r="L158">
        <v>0.578908567724703</v>
      </c>
      <c r="M158">
        <v>0.63848223926575598</v>
      </c>
      <c r="N158">
        <v>0.70481515877349799</v>
      </c>
      <c r="O158" s="163" t="s">
        <v>186</v>
      </c>
      <c r="P158" s="61">
        <v>305.53538608248499</v>
      </c>
      <c r="AI158" t="s">
        <v>1616</v>
      </c>
      <c r="AJ158">
        <v>0</v>
      </c>
      <c r="AK158">
        <v>6.6550737848177693E-2</v>
      </c>
      <c r="AL158">
        <v>0.12552981573962499</v>
      </c>
      <c r="AM158">
        <v>0.179800649884408</v>
      </c>
      <c r="AN158">
        <v>0.232133900672921</v>
      </c>
      <c r="AO158">
        <v>0.28548485925218903</v>
      </c>
      <c r="AP158">
        <v>0.343421512585531</v>
      </c>
      <c r="AQ158">
        <v>0.41089666382227003</v>
      </c>
      <c r="AR158">
        <v>0.497166685737707</v>
      </c>
      <c r="AS158">
        <v>0.61695057305428203</v>
      </c>
      <c r="AT158">
        <v>0.803176687979404</v>
      </c>
      <c r="AU158" s="13"/>
      <c r="AV158" s="5"/>
      <c r="BC158" s="13"/>
      <c r="BD158" s="5"/>
      <c r="BO158" s="13" t="s">
        <v>191</v>
      </c>
      <c r="BP158" s="5">
        <v>0</v>
      </c>
    </row>
    <row r="159" spans="3:68" x14ac:dyDescent="0.25">
      <c r="C159" t="s">
        <v>1590</v>
      </c>
      <c r="D159">
        <v>0</v>
      </c>
      <c r="E159">
        <v>0.10472496863931099</v>
      </c>
      <c r="F159">
        <v>0.19382246260007099</v>
      </c>
      <c r="G159">
        <v>0.270404980527229</v>
      </c>
      <c r="H159">
        <v>0.33724663097310098</v>
      </c>
      <c r="I159">
        <v>0.39683337699224203</v>
      </c>
      <c r="J159">
        <v>0.45142264416599198</v>
      </c>
      <c r="K159">
        <v>0.503163933031467</v>
      </c>
      <c r="L159">
        <v>0.55540954662035102</v>
      </c>
      <c r="M159">
        <v>0.60971410125911396</v>
      </c>
      <c r="N159">
        <v>0.66875443742088603</v>
      </c>
      <c r="O159" s="163" t="s">
        <v>187</v>
      </c>
      <c r="P159" s="61">
        <v>61.011127420721202</v>
      </c>
      <c r="AI159" t="s">
        <v>1617</v>
      </c>
      <c r="AJ159">
        <v>0</v>
      </c>
      <c r="AK159">
        <v>6.36900686604292E-2</v>
      </c>
      <c r="AL159">
        <v>0.120081193927308</v>
      </c>
      <c r="AM159">
        <v>0.17164069154277001</v>
      </c>
      <c r="AN159">
        <v>0.22071614532259401</v>
      </c>
      <c r="AO159">
        <v>0.269719919267354</v>
      </c>
      <c r="AP159">
        <v>0.32139786057337</v>
      </c>
      <c r="AQ159">
        <v>0.37931862750282003</v>
      </c>
      <c r="AR159">
        <v>0.44983213244862802</v>
      </c>
      <c r="AS159">
        <v>0.54113222529935601</v>
      </c>
      <c r="AT159">
        <v>0.67005928603607601</v>
      </c>
      <c r="AU159" s="13" t="s">
        <v>191</v>
      </c>
      <c r="AV159" s="5">
        <v>0.15019644803857399</v>
      </c>
      <c r="BC159" s="13"/>
      <c r="BD159" s="5"/>
      <c r="BO159" s="13" t="s">
        <v>192</v>
      </c>
      <c r="BP159" s="5">
        <v>0</v>
      </c>
    </row>
    <row r="160" spans="3:68" x14ac:dyDescent="0.25">
      <c r="C160" t="s">
        <v>1591</v>
      </c>
      <c r="D160">
        <v>0</v>
      </c>
      <c r="E160">
        <v>0.10110501639474399</v>
      </c>
      <c r="F160">
        <v>0.18735964403867</v>
      </c>
      <c r="G160">
        <v>0.26160797254460599</v>
      </c>
      <c r="H160">
        <v>0.32639139812265699</v>
      </c>
      <c r="I160">
        <v>0.38398700353240001</v>
      </c>
      <c r="J160">
        <v>0.43645355157811999</v>
      </c>
      <c r="K160">
        <v>0.48588858505868598</v>
      </c>
      <c r="L160">
        <v>0.53483560604143598</v>
      </c>
      <c r="M160">
        <v>0.58479632487342503</v>
      </c>
      <c r="N160">
        <v>0.63795455040701299</v>
      </c>
      <c r="O160" s="163" t="s">
        <v>188</v>
      </c>
      <c r="P160" s="61">
        <v>92.369899000102095</v>
      </c>
      <c r="AI160" t="s">
        <v>1618</v>
      </c>
      <c r="AJ160">
        <v>0</v>
      </c>
      <c r="AK160">
        <v>6.1028060177610699E-2</v>
      </c>
      <c r="AL160">
        <v>0.115002998839668</v>
      </c>
      <c r="AM160">
        <v>0.16405973021929701</v>
      </c>
      <c r="AN160">
        <v>0.210202048666881</v>
      </c>
      <c r="AO160">
        <v>0.25542385965643999</v>
      </c>
      <c r="AP160">
        <v>0.30187749914712497</v>
      </c>
      <c r="AQ160">
        <v>0.35232209052839197</v>
      </c>
      <c r="AR160">
        <v>0.41091112206060898</v>
      </c>
      <c r="AS160">
        <v>0.482603168215328</v>
      </c>
      <c r="AT160">
        <v>0.57651212261193896</v>
      </c>
      <c r="AU160" s="13" t="s">
        <v>192</v>
      </c>
      <c r="AV160" s="5">
        <v>0.34127282867340802</v>
      </c>
      <c r="BC160" s="13"/>
      <c r="BD160" s="5"/>
      <c r="BO160" s="13" t="s">
        <v>193</v>
      </c>
      <c r="BP160" s="5">
        <v>6.4724227666193697</v>
      </c>
    </row>
    <row r="161" spans="3:68" x14ac:dyDescent="0.25">
      <c r="C161" t="s">
        <v>1592</v>
      </c>
      <c r="D161">
        <v>0</v>
      </c>
      <c r="E161">
        <v>0.10034580835935</v>
      </c>
      <c r="F161">
        <v>0.18596035340985501</v>
      </c>
      <c r="G161">
        <v>0.25960220444458998</v>
      </c>
      <c r="H161">
        <v>0.323737800871709</v>
      </c>
      <c r="I161">
        <v>0.38057316161027399</v>
      </c>
      <c r="J161">
        <v>0.43209283379964197</v>
      </c>
      <c r="K161">
        <v>0.48027282540893401</v>
      </c>
      <c r="L161">
        <v>0.52741544995009404</v>
      </c>
      <c r="M161">
        <v>0.57492971234275903</v>
      </c>
      <c r="N161">
        <v>0.62474247315901599</v>
      </c>
      <c r="O161" s="163" t="s">
        <v>189</v>
      </c>
      <c r="P161" s="61">
        <v>153.38102642082299</v>
      </c>
      <c r="AI161" t="s">
        <v>1619</v>
      </c>
      <c r="AJ161">
        <v>0</v>
      </c>
      <c r="AK161">
        <v>5.9789288264123802E-2</v>
      </c>
      <c r="AL161">
        <v>0.112445135956467</v>
      </c>
      <c r="AM161">
        <v>0.15990232603385701</v>
      </c>
      <c r="AN161">
        <v>0.20395287669133999</v>
      </c>
      <c r="AO161">
        <v>0.246326329693941</v>
      </c>
      <c r="AP161">
        <v>0.288797921371372</v>
      </c>
      <c r="AQ161">
        <v>0.33351587219050299</v>
      </c>
      <c r="AR161">
        <v>0.38354554537927199</v>
      </c>
      <c r="AS161">
        <v>0.44199610598093603</v>
      </c>
      <c r="AT161">
        <v>0.51421929952455903</v>
      </c>
      <c r="AU161" s="13" t="s">
        <v>193</v>
      </c>
      <c r="AV161" s="5">
        <v>17.277467266338999</v>
      </c>
      <c r="BC161" s="13"/>
      <c r="BD161" s="5"/>
      <c r="BO161" s="13" t="s">
        <v>194</v>
      </c>
      <c r="BP161" s="5">
        <v>0</v>
      </c>
    </row>
    <row r="162" spans="3:68" x14ac:dyDescent="0.25">
      <c r="C162" t="s">
        <v>1593</v>
      </c>
      <c r="D162">
        <v>0</v>
      </c>
      <c r="E162">
        <v>9.9702967081318705E-2</v>
      </c>
      <c r="F162">
        <v>0.184777174793195</v>
      </c>
      <c r="G162">
        <v>0.25791150766287202</v>
      </c>
      <c r="H162">
        <v>0.32151163021063101</v>
      </c>
      <c r="I162">
        <v>0.37772655194878701</v>
      </c>
      <c r="J162">
        <v>0.42848223547361702</v>
      </c>
      <c r="K162">
        <v>0.475658466386643</v>
      </c>
      <c r="L162">
        <v>0.52136516374781805</v>
      </c>
      <c r="M162">
        <v>0.56694901758516503</v>
      </c>
      <c r="N162">
        <v>0.61414803095481196</v>
      </c>
      <c r="O162" s="163" t="s">
        <v>190</v>
      </c>
      <c r="P162" s="61">
        <v>3000000</v>
      </c>
      <c r="AI162" t="s">
        <v>1620</v>
      </c>
      <c r="AJ162">
        <v>0</v>
      </c>
      <c r="AK162">
        <v>5.8471698349652199E-2</v>
      </c>
      <c r="AL162">
        <v>0.109775341493209</v>
      </c>
      <c r="AM162">
        <v>0.15568296138853899</v>
      </c>
      <c r="AN162">
        <v>0.19782176219359701</v>
      </c>
      <c r="AO162">
        <v>0.23772771303404899</v>
      </c>
      <c r="AP162">
        <v>0.27691714283802499</v>
      </c>
      <c r="AQ162">
        <v>0.31713919902012699</v>
      </c>
      <c r="AR162">
        <v>0.36078031988483</v>
      </c>
      <c r="AS162">
        <v>0.409924098900042</v>
      </c>
      <c r="AT162">
        <v>0.467990516476609</v>
      </c>
      <c r="AU162" s="13" t="s">
        <v>194</v>
      </c>
      <c r="AV162" s="14">
        <v>154838709.67741901</v>
      </c>
      <c r="BC162" s="13"/>
      <c r="BD162" s="14"/>
      <c r="BO162" s="13" t="s">
        <v>195</v>
      </c>
      <c r="BP162" s="14">
        <v>328189907.34269899</v>
      </c>
    </row>
    <row r="163" spans="3:68" x14ac:dyDescent="0.25">
      <c r="C163" s="13"/>
      <c r="O163" s="163"/>
      <c r="P163" s="61"/>
      <c r="AI163" s="13"/>
      <c r="AU163" s="13" t="s">
        <v>195</v>
      </c>
      <c r="AV163" s="14">
        <v>1030907932.2412</v>
      </c>
      <c r="BC163" s="13"/>
      <c r="BD163" s="5"/>
      <c r="BO163" s="13" t="s">
        <v>196</v>
      </c>
      <c r="BP163" s="5">
        <v>534.21329162176698</v>
      </c>
    </row>
    <row r="164" spans="3:68" x14ac:dyDescent="0.25">
      <c r="C164" s="13"/>
      <c r="O164" s="163" t="s">
        <v>191</v>
      </c>
      <c r="P164" s="61">
        <v>0.21470033040747399</v>
      </c>
      <c r="AI164" s="13"/>
      <c r="AU164" s="13" t="s">
        <v>196</v>
      </c>
      <c r="AV164" s="5">
        <v>2227.7431642771298</v>
      </c>
      <c r="BC164" s="13"/>
      <c r="BD164" s="5"/>
      <c r="BO164" s="13" t="s">
        <v>197</v>
      </c>
      <c r="BP164" s="5">
        <v>0.27896142124129403</v>
      </c>
    </row>
    <row r="165" spans="3:68" x14ac:dyDescent="0.25">
      <c r="C165" s="13" t="s">
        <v>259</v>
      </c>
      <c r="D165">
        <v>0</v>
      </c>
      <c r="E165">
        <v>0.09</v>
      </c>
      <c r="F165">
        <v>0.18</v>
      </c>
      <c r="G165">
        <v>0.27</v>
      </c>
      <c r="H165">
        <v>0.36</v>
      </c>
      <c r="I165">
        <v>0.45</v>
      </c>
      <c r="J165">
        <v>0.54</v>
      </c>
      <c r="K165">
        <v>0.63</v>
      </c>
      <c r="L165">
        <v>0.72</v>
      </c>
      <c r="M165">
        <v>0.80999999999999905</v>
      </c>
      <c r="N165">
        <v>0.9</v>
      </c>
      <c r="O165" s="163" t="s">
        <v>192</v>
      </c>
      <c r="P165" s="61">
        <v>0.39777760104992899</v>
      </c>
      <c r="AI165" s="13" t="s">
        <v>259</v>
      </c>
      <c r="AJ165">
        <v>0</v>
      </c>
      <c r="AK165">
        <v>0.09</v>
      </c>
      <c r="AL165">
        <v>0.18</v>
      </c>
      <c r="AM165">
        <v>0.27</v>
      </c>
      <c r="AN165">
        <v>0.36</v>
      </c>
      <c r="AO165">
        <v>0.45</v>
      </c>
      <c r="AP165">
        <v>0.54</v>
      </c>
      <c r="AQ165">
        <v>0.63</v>
      </c>
      <c r="AR165">
        <v>0.72</v>
      </c>
      <c r="AS165">
        <v>0.80999999999999905</v>
      </c>
      <c r="AT165">
        <v>0.9</v>
      </c>
      <c r="AU165" s="13" t="s">
        <v>197</v>
      </c>
      <c r="AV165" s="5">
        <v>0.74465883917921405</v>
      </c>
      <c r="BC165" s="13"/>
      <c r="BD165" s="5"/>
      <c r="BO165" s="13"/>
      <c r="BP165" s="5"/>
    </row>
    <row r="166" spans="3:68" x14ac:dyDescent="0.25">
      <c r="C166" t="s">
        <v>1581</v>
      </c>
      <c r="D166">
        <v>0</v>
      </c>
      <c r="E166">
        <v>0.11324106774039699</v>
      </c>
      <c r="F166">
        <v>0.20568392928082399</v>
      </c>
      <c r="G166">
        <v>0.28087360690008301</v>
      </c>
      <c r="H166">
        <v>0.34198755559802901</v>
      </c>
      <c r="I166">
        <v>0.39177516191483802</v>
      </c>
      <c r="J166">
        <v>0.43254378974086999</v>
      </c>
      <c r="K166">
        <v>0.46618233241776702</v>
      </c>
      <c r="L166">
        <v>0.49420809709784103</v>
      </c>
      <c r="M166">
        <v>0.52272320382621396</v>
      </c>
      <c r="N166">
        <v>0.55014023840761295</v>
      </c>
      <c r="O166" s="163" t="s">
        <v>193</v>
      </c>
      <c r="P166" s="61">
        <v>15.439841650195801</v>
      </c>
      <c r="AI166" t="s">
        <v>1610</v>
      </c>
      <c r="AJ166">
        <v>0</v>
      </c>
      <c r="AK166">
        <v>4.9167583300034602E-2</v>
      </c>
      <c r="AL166">
        <v>9.0787024745816999E-2</v>
      </c>
      <c r="AM166">
        <v>0.12631962988395401</v>
      </c>
      <c r="AN166">
        <v>0.157037611213168</v>
      </c>
      <c r="AO166">
        <v>0.18399676651144001</v>
      </c>
      <c r="AP166">
        <v>0.208041091629667</v>
      </c>
      <c r="AQ166">
        <v>0.22982759051377399</v>
      </c>
      <c r="AR166">
        <v>0.249859107993917</v>
      </c>
      <c r="AS166">
        <v>0.27024613601552899</v>
      </c>
      <c r="AT166">
        <v>0.29028987963407499</v>
      </c>
      <c r="AU166" s="13"/>
      <c r="AV166" s="5"/>
      <c r="BC166" s="13"/>
      <c r="BD166" s="5"/>
      <c r="BO166" s="13" t="s">
        <v>198</v>
      </c>
      <c r="BP166" s="5">
        <v>66717.3566386366</v>
      </c>
    </row>
    <row r="167" spans="3:68" x14ac:dyDescent="0.25">
      <c r="C167" t="s">
        <v>1583</v>
      </c>
      <c r="D167">
        <v>0</v>
      </c>
      <c r="E167">
        <v>0.11071301102341</v>
      </c>
      <c r="F167">
        <v>0.201495139366906</v>
      </c>
      <c r="G167">
        <v>0.27566667475482498</v>
      </c>
      <c r="H167">
        <v>0.33621605938818799</v>
      </c>
      <c r="I167">
        <v>0.38574320176232801</v>
      </c>
      <c r="J167">
        <v>0.42644385947568098</v>
      </c>
      <c r="K167">
        <v>0.46012788310658398</v>
      </c>
      <c r="L167">
        <v>0.48847949394751</v>
      </c>
      <c r="M167">
        <v>0.51669085702280904</v>
      </c>
      <c r="N167">
        <v>0.54326842760062399</v>
      </c>
      <c r="O167" s="163" t="s">
        <v>194</v>
      </c>
      <c r="P167" s="169">
        <v>154838709.67741901</v>
      </c>
      <c r="AI167" t="s">
        <v>1611</v>
      </c>
      <c r="AJ167">
        <v>0</v>
      </c>
      <c r="AK167">
        <v>4.82313994029668E-2</v>
      </c>
      <c r="AL167">
        <v>8.9195483595234104E-2</v>
      </c>
      <c r="AM167">
        <v>0.124273059111185</v>
      </c>
      <c r="AN167">
        <v>0.15467224352786901</v>
      </c>
      <c r="AO167">
        <v>0.18140225800971899</v>
      </c>
      <c r="AP167">
        <v>0.205275830397812</v>
      </c>
      <c r="AQ167">
        <v>0.226930335501837</v>
      </c>
      <c r="AR167">
        <v>0.24694111059358601</v>
      </c>
      <c r="AS167">
        <v>0.26718261461237103</v>
      </c>
      <c r="AT167">
        <v>0.28695141914339001</v>
      </c>
      <c r="AU167" s="13" t="s">
        <v>198</v>
      </c>
      <c r="AV167" s="5">
        <v>90826.593143381106</v>
      </c>
      <c r="BC167" s="13"/>
      <c r="BD167" s="5"/>
      <c r="BO167" s="13" t="s">
        <v>199</v>
      </c>
      <c r="BP167" s="5">
        <v>0.32177633429234598</v>
      </c>
    </row>
    <row r="168" spans="3:68" x14ac:dyDescent="0.25">
      <c r="C168" t="s">
        <v>1584</v>
      </c>
      <c r="D168">
        <v>0</v>
      </c>
      <c r="E168">
        <v>0.108183575892063</v>
      </c>
      <c r="F168">
        <v>0.19728236245799399</v>
      </c>
      <c r="G168">
        <v>0.27040229741660099</v>
      </c>
      <c r="H168">
        <v>0.33035038543189399</v>
      </c>
      <c r="I168">
        <v>0.37958174229269398</v>
      </c>
      <c r="J168">
        <v>0.42018277853822</v>
      </c>
      <c r="K168">
        <v>0.45388484666375101</v>
      </c>
      <c r="L168">
        <v>0.48267459570532001</v>
      </c>
      <c r="M168">
        <v>0.510380999876901</v>
      </c>
      <c r="N168">
        <v>0.53619538310500103</v>
      </c>
      <c r="O168" s="163" t="s">
        <v>195</v>
      </c>
      <c r="P168" s="169">
        <v>721185241.69736695</v>
      </c>
      <c r="AI168" t="s">
        <v>1612</v>
      </c>
      <c r="AJ168">
        <v>0</v>
      </c>
      <c r="AK168">
        <v>4.7263232445551098E-2</v>
      </c>
      <c r="AL168">
        <v>8.7539068951821897E-2</v>
      </c>
      <c r="AM168">
        <v>0.122129613116283</v>
      </c>
      <c r="AN168">
        <v>0.15217982987769901</v>
      </c>
      <c r="AO168">
        <v>0.178652578488534</v>
      </c>
      <c r="AP168">
        <v>0.20232910949022001</v>
      </c>
      <c r="AQ168">
        <v>0.22382682125492401</v>
      </c>
      <c r="AR168">
        <v>0.24385862853791301</v>
      </c>
      <c r="AS168">
        <v>0.26384948876466402</v>
      </c>
      <c r="AT168">
        <v>0.28333028623950302</v>
      </c>
      <c r="AU168" s="13" t="s">
        <v>199</v>
      </c>
      <c r="AV168" s="5">
        <v>0.27939403238129201</v>
      </c>
      <c r="BC168" s="13"/>
      <c r="BD168" s="14"/>
      <c r="BO168" s="13" t="s">
        <v>200</v>
      </c>
      <c r="BP168" s="5">
        <v>122.14999331464701</v>
      </c>
    </row>
    <row r="169" spans="3:68" x14ac:dyDescent="0.25">
      <c r="C169" t="s">
        <v>1586</v>
      </c>
      <c r="D169">
        <v>0</v>
      </c>
      <c r="E169">
        <v>0.10565479919693101</v>
      </c>
      <c r="F169">
        <v>0.19304991220984699</v>
      </c>
      <c r="G169">
        <v>0.26508698295076</v>
      </c>
      <c r="H169">
        <v>0.32439899826707203</v>
      </c>
      <c r="I169">
        <v>0.37330096267866902</v>
      </c>
      <c r="J169">
        <v>0.41377228720315301</v>
      </c>
      <c r="K169">
        <v>0.44746648787398602</v>
      </c>
      <c r="L169">
        <v>0.476575669767827</v>
      </c>
      <c r="M169">
        <v>0.50382065543413901</v>
      </c>
      <c r="N169">
        <v>0.528945655335892</v>
      </c>
      <c r="O169" s="163" t="s">
        <v>196</v>
      </c>
      <c r="P169" s="61">
        <v>2238.536585847</v>
      </c>
      <c r="AI169" t="s">
        <v>1613</v>
      </c>
      <c r="AJ169">
        <v>0</v>
      </c>
      <c r="AK169">
        <v>4.6260698881075597E-2</v>
      </c>
      <c r="AL169">
        <v>8.58130442116527E-2</v>
      </c>
      <c r="AM169">
        <v>0.119882255703189</v>
      </c>
      <c r="AN169">
        <v>0.14955111354896</v>
      </c>
      <c r="AO169">
        <v>0.17573634069042601</v>
      </c>
      <c r="AP169">
        <v>0.19918748788482399</v>
      </c>
      <c r="AQ169">
        <v>0.220501596561511</v>
      </c>
      <c r="AR169">
        <v>0.24050621627282801</v>
      </c>
      <c r="AS169">
        <v>0.26022777484980802</v>
      </c>
      <c r="AT169">
        <v>0.27940546179523801</v>
      </c>
      <c r="AU169" s="13" t="s">
        <v>200</v>
      </c>
      <c r="AV169" s="14">
        <v>123.39221877989</v>
      </c>
      <c r="BC169" s="13"/>
      <c r="BD169" s="5"/>
      <c r="BO169" s="13" t="s">
        <v>201</v>
      </c>
      <c r="BP169" s="5" t="s">
        <v>55</v>
      </c>
    </row>
    <row r="170" spans="3:68" x14ac:dyDescent="0.25">
      <c r="C170" t="s">
        <v>1587</v>
      </c>
      <c r="D170">
        <v>0</v>
      </c>
      <c r="E170">
        <v>0.103128353570686</v>
      </c>
      <c r="F170">
        <v>0.188801493778576</v>
      </c>
      <c r="G170">
        <v>0.25972648924783298</v>
      </c>
      <c r="H170">
        <v>0.31836955152568402</v>
      </c>
      <c r="I170">
        <v>0.36691022922673799</v>
      </c>
      <c r="J170">
        <v>0.40722335237816398</v>
      </c>
      <c r="K170">
        <v>0.44088536960172398</v>
      </c>
      <c r="L170">
        <v>0.47021008423968702</v>
      </c>
      <c r="M170">
        <v>0.49703581209713898</v>
      </c>
      <c r="N170">
        <v>0.52154255076990896</v>
      </c>
      <c r="O170" s="163" t="s">
        <v>197</v>
      </c>
      <c r="P170" s="61">
        <v>0.66545717512343905</v>
      </c>
      <c r="AI170" t="s">
        <v>1614</v>
      </c>
      <c r="AJ170">
        <v>0</v>
      </c>
      <c r="AK170">
        <v>4.5221393874736997E-2</v>
      </c>
      <c r="AL170">
        <v>8.4012602709692394E-2</v>
      </c>
      <c r="AM170">
        <v>0.117523809854336</v>
      </c>
      <c r="AN170">
        <v>0.14677661037182199</v>
      </c>
      <c r="AO170">
        <v>0.17264183297300201</v>
      </c>
      <c r="AP170">
        <v>0.195837096142707</v>
      </c>
      <c r="AQ170">
        <v>0.21693867018122701</v>
      </c>
      <c r="AR170">
        <v>0.23686629131681</v>
      </c>
      <c r="AS170">
        <v>0.25629778424234401</v>
      </c>
      <c r="AT170">
        <v>0.275155071405771</v>
      </c>
      <c r="AU170" s="13" t="s">
        <v>201</v>
      </c>
      <c r="AV170" s="5">
        <v>0.97361731087701997</v>
      </c>
      <c r="BC170" s="13"/>
      <c r="BD170" s="5"/>
      <c r="BO170" s="13" t="s">
        <v>202</v>
      </c>
      <c r="BP170" s="5">
        <v>6966.6039634406397</v>
      </c>
    </row>
    <row r="171" spans="3:68" x14ac:dyDescent="0.25">
      <c r="C171" t="s">
        <v>1588</v>
      </c>
      <c r="D171">
        <v>0</v>
      </c>
      <c r="E171">
        <v>0.10060549134822699</v>
      </c>
      <c r="F171">
        <v>0.184540088414713</v>
      </c>
      <c r="G171">
        <v>0.25432564928468998</v>
      </c>
      <c r="H171">
        <v>0.31226865647878199</v>
      </c>
      <c r="I171">
        <v>0.36041781119307997</v>
      </c>
      <c r="J171">
        <v>0.40054583460783699</v>
      </c>
      <c r="K171">
        <v>0.43415297376640399</v>
      </c>
      <c r="L171">
        <v>0.46360369953029701</v>
      </c>
      <c r="M171">
        <v>0.49005082829123697</v>
      </c>
      <c r="N171">
        <v>0.51400754282119498</v>
      </c>
      <c r="O171" s="163"/>
      <c r="P171" s="61"/>
      <c r="AI171" t="s">
        <v>1615</v>
      </c>
      <c r="AJ171">
        <v>0</v>
      </c>
      <c r="AK171">
        <v>4.4142948601979801E-2</v>
      </c>
      <c r="AL171">
        <v>8.2132976054185694E-2</v>
      </c>
      <c r="AM171">
        <v>0.115047110793566</v>
      </c>
      <c r="AN171">
        <v>0.14384680063854799</v>
      </c>
      <c r="AO171">
        <v>0.16935724515865699</v>
      </c>
      <c r="AP171">
        <v>0.19226389246454301</v>
      </c>
      <c r="AQ171">
        <v>0.21312179437095699</v>
      </c>
      <c r="AR171">
        <v>0.23292102134562601</v>
      </c>
      <c r="AS171">
        <v>0.25203947218489497</v>
      </c>
      <c r="AT171">
        <v>0.27055675269122398</v>
      </c>
      <c r="AU171" s="13" t="s">
        <v>202</v>
      </c>
      <c r="AV171" s="5">
        <v>8941.1709804263792</v>
      </c>
      <c r="BC171" s="13"/>
      <c r="BD171" s="5"/>
      <c r="BO171" s="13" t="s">
        <v>1621</v>
      </c>
      <c r="BP171" s="5"/>
    </row>
    <row r="172" spans="3:68" x14ac:dyDescent="0.25">
      <c r="C172" t="s">
        <v>1589</v>
      </c>
      <c r="D172">
        <v>0</v>
      </c>
      <c r="E172">
        <v>9.8086991095569898E-2</v>
      </c>
      <c r="F172">
        <v>0.18026784080289901</v>
      </c>
      <c r="G172">
        <v>0.248888197080814</v>
      </c>
      <c r="H172">
        <v>0.30610164740996298</v>
      </c>
      <c r="I172">
        <v>0.35383058822313601</v>
      </c>
      <c r="J172">
        <v>0.39374814065059999</v>
      </c>
      <c r="K172">
        <v>0.42727930136624198</v>
      </c>
      <c r="L172">
        <v>0.45678026634755597</v>
      </c>
      <c r="M172">
        <v>0.48288781820660598</v>
      </c>
      <c r="N172">
        <v>0.50635966509237296</v>
      </c>
      <c r="O172" s="163" t="s">
        <v>198</v>
      </c>
      <c r="P172" s="61">
        <v>70664.092277567805</v>
      </c>
      <c r="AI172" t="s">
        <v>1616</v>
      </c>
      <c r="AJ172">
        <v>0</v>
      </c>
      <c r="AK172">
        <v>4.3023106798544E-2</v>
      </c>
      <c r="AL172">
        <v>8.0169580271656493E-2</v>
      </c>
      <c r="AM172">
        <v>0.112445214589558</v>
      </c>
      <c r="AN172">
        <v>0.140752393379699</v>
      </c>
      <c r="AO172">
        <v>0.16587098269561701</v>
      </c>
      <c r="AP172">
        <v>0.18845402236851699</v>
      </c>
      <c r="AQ172">
        <v>0.20903486705211499</v>
      </c>
      <c r="AR172">
        <v>0.228652786043339</v>
      </c>
      <c r="AS172">
        <v>0.24743293723578</v>
      </c>
      <c r="AT172">
        <v>0.26558818847225701</v>
      </c>
      <c r="AU172" s="13" t="s">
        <v>1622</v>
      </c>
      <c r="AV172" s="5"/>
      <c r="BC172" s="13"/>
      <c r="BD172" s="5"/>
      <c r="BO172" s="13" t="s">
        <v>329</v>
      </c>
      <c r="BP172" s="5"/>
    </row>
    <row r="173" spans="3:68" x14ac:dyDescent="0.25">
      <c r="C173" t="s">
        <v>1590</v>
      </c>
      <c r="D173">
        <v>0</v>
      </c>
      <c r="E173">
        <v>9.5573107583530006E-2</v>
      </c>
      <c r="F173">
        <v>0.175985951027332</v>
      </c>
      <c r="G173">
        <v>0.24341659738847099</v>
      </c>
      <c r="H173">
        <v>0.29987234803357798</v>
      </c>
      <c r="I173">
        <v>0.34715375475200599</v>
      </c>
      <c r="J173">
        <v>0.38683686799940198</v>
      </c>
      <c r="K173">
        <v>0.42030982360909203</v>
      </c>
      <c r="L173">
        <v>0.44976082003352702</v>
      </c>
      <c r="M173">
        <v>0.47556603193118202</v>
      </c>
      <c r="N173">
        <v>0.49861489965417399</v>
      </c>
      <c r="O173" s="163" t="s">
        <v>199</v>
      </c>
      <c r="P173" s="61">
        <v>0.28061221451064</v>
      </c>
      <c r="AI173" t="s">
        <v>1617</v>
      </c>
      <c r="AJ173">
        <v>0</v>
      </c>
      <c r="AK173">
        <v>4.1859823649069997E-2</v>
      </c>
      <c r="AL173">
        <v>7.8118206165203805E-2</v>
      </c>
      <c r="AM173">
        <v>0.10971167223861</v>
      </c>
      <c r="AN173">
        <v>0.137484676660591</v>
      </c>
      <c r="AO173">
        <v>0.16217208666465899</v>
      </c>
      <c r="AP173">
        <v>0.18439430353432301</v>
      </c>
      <c r="AQ173">
        <v>0.204683923312898</v>
      </c>
      <c r="AR173">
        <v>0.22404480426135501</v>
      </c>
      <c r="AS173">
        <v>0.242459105796797</v>
      </c>
      <c r="AT173">
        <v>0.260227845571745</v>
      </c>
      <c r="AU173" s="13" t="s">
        <v>1574</v>
      </c>
      <c r="AV173" s="5"/>
      <c r="BC173" s="13"/>
      <c r="BD173" s="5"/>
      <c r="BO173" s="13" t="s">
        <v>330</v>
      </c>
      <c r="BP173" s="5"/>
    </row>
    <row r="174" spans="3:68" x14ac:dyDescent="0.25">
      <c r="C174" t="s">
        <v>1591</v>
      </c>
      <c r="D174">
        <v>0</v>
      </c>
      <c r="E174">
        <v>9.3269828481870001E-2</v>
      </c>
      <c r="F174">
        <v>0.17203981405560001</v>
      </c>
      <c r="G174">
        <v>0.23834221047969401</v>
      </c>
      <c r="H174">
        <v>0.29405649838493803</v>
      </c>
      <c r="I174">
        <v>0.34087606563359102</v>
      </c>
      <c r="J174">
        <v>0.38029084983382699</v>
      </c>
      <c r="K174">
        <v>0.41375412275980999</v>
      </c>
      <c r="L174">
        <v>0.44294384836457601</v>
      </c>
      <c r="M174">
        <v>0.46843035017800499</v>
      </c>
      <c r="N174">
        <v>0.49105747448054599</v>
      </c>
      <c r="O174" s="163" t="s">
        <v>200</v>
      </c>
      <c r="P174" s="169">
        <v>124.036816393457</v>
      </c>
      <c r="AI174" t="s">
        <v>1618</v>
      </c>
      <c r="AJ174">
        <v>0</v>
      </c>
      <c r="AK174">
        <v>4.0687347905161902E-2</v>
      </c>
      <c r="AL174">
        <v>7.6022229247468695E-2</v>
      </c>
      <c r="AM174">
        <v>0.10687981687788101</v>
      </c>
      <c r="AN174">
        <v>0.13405298112265099</v>
      </c>
      <c r="AO174">
        <v>0.158236282234962</v>
      </c>
      <c r="AP174">
        <v>0.18002074974575899</v>
      </c>
      <c r="AQ174">
        <v>0.200002417205733</v>
      </c>
      <c r="AR174">
        <v>0.21893730329605801</v>
      </c>
      <c r="AS174">
        <v>0.23691985322102399</v>
      </c>
      <c r="AT174">
        <v>0.25424334703322998</v>
      </c>
      <c r="AU174" s="13" t="s">
        <v>1623</v>
      </c>
      <c r="AV174" s="5"/>
      <c r="BC174" s="13"/>
      <c r="BD174" s="5"/>
      <c r="BO174" s="13"/>
      <c r="BP174" s="5"/>
    </row>
    <row r="175" spans="3:68" x14ac:dyDescent="0.25">
      <c r="C175" t="s">
        <v>1592</v>
      </c>
      <c r="D175">
        <v>0</v>
      </c>
      <c r="E175">
        <v>9.2532561058234E-2</v>
      </c>
      <c r="F175">
        <v>0.170730065100405</v>
      </c>
      <c r="G175">
        <v>0.236583125169434</v>
      </c>
      <c r="H175">
        <v>0.291935656647483</v>
      </c>
      <c r="I175">
        <v>0.33845177779714503</v>
      </c>
      <c r="J175">
        <v>0.37759819837553399</v>
      </c>
      <c r="K175">
        <v>0.41078058915680399</v>
      </c>
      <c r="L175">
        <v>0.43956034481754303</v>
      </c>
      <c r="M175">
        <v>0.464559074273654</v>
      </c>
      <c r="N175">
        <v>0.486599152597262</v>
      </c>
      <c r="O175" s="163" t="s">
        <v>201</v>
      </c>
      <c r="P175" s="61">
        <v>0.97756036436054194</v>
      </c>
      <c r="AI175" t="s">
        <v>1619</v>
      </c>
      <c r="AJ175">
        <v>0</v>
      </c>
      <c r="AK175">
        <v>3.9848194318727603E-2</v>
      </c>
      <c r="AL175">
        <v>7.4419709850186005E-2</v>
      </c>
      <c r="AM175">
        <v>0.104570250713066</v>
      </c>
      <c r="AN175">
        <v>0.13107705063894601</v>
      </c>
      <c r="AO175">
        <v>0.15462366895951701</v>
      </c>
      <c r="AP175">
        <v>0.17579465749833501</v>
      </c>
      <c r="AQ175">
        <v>0.19517602806439899</v>
      </c>
      <c r="AR175">
        <v>0.21349991134156901</v>
      </c>
      <c r="AS175">
        <v>0.23088014623832501</v>
      </c>
      <c r="AT175">
        <v>0.24761204374811299</v>
      </c>
      <c r="AU175" s="13"/>
      <c r="AV175" s="5"/>
      <c r="BC175" s="13"/>
      <c r="BD175" s="5"/>
      <c r="BO175" s="13"/>
      <c r="BP175" s="5"/>
    </row>
    <row r="176" spans="3:68" ht="15.75" thickBot="1" x14ac:dyDescent="0.3">
      <c r="C176" t="s">
        <v>1593</v>
      </c>
      <c r="D176" s="18">
        <v>0</v>
      </c>
      <c r="E176" s="18">
        <v>9.1908678295776702E-2</v>
      </c>
      <c r="F176" s="18">
        <v>0.169620527863623</v>
      </c>
      <c r="G176" s="18">
        <v>0.23509125309692999</v>
      </c>
      <c r="H176" s="18">
        <v>0.29013495924810001</v>
      </c>
      <c r="I176" s="18">
        <v>0.33639119270835299</v>
      </c>
      <c r="J176" s="18">
        <v>0.37530709683422703</v>
      </c>
      <c r="K176" s="18">
        <v>0.40824816505659201</v>
      </c>
      <c r="L176" s="18">
        <v>0.43667725906587201</v>
      </c>
      <c r="M176" s="18">
        <v>0.461258624105572</v>
      </c>
      <c r="N176" s="18">
        <v>0.48279588054641198</v>
      </c>
      <c r="O176" s="163" t="s">
        <v>202</v>
      </c>
      <c r="P176" s="61">
        <v>8871.9802643286203</v>
      </c>
      <c r="AI176" t="s">
        <v>1620</v>
      </c>
      <c r="AJ176" s="18">
        <v>0</v>
      </c>
      <c r="AK176" s="18">
        <v>3.8951322372376598E-2</v>
      </c>
      <c r="AL176" s="18">
        <v>7.27058966645827E-2</v>
      </c>
      <c r="AM176" s="18">
        <v>0.102098694638959</v>
      </c>
      <c r="AN176" s="18">
        <v>0.12789007797954499</v>
      </c>
      <c r="AO176" s="18">
        <v>0.150751396724777</v>
      </c>
      <c r="AP176" s="18">
        <v>0.17125959734938201</v>
      </c>
      <c r="AQ176" s="18">
        <v>0.18998920670383199</v>
      </c>
      <c r="AR176" s="18">
        <v>0.20764596985351</v>
      </c>
      <c r="AS176" s="18">
        <v>0.22436354948297199</v>
      </c>
      <c r="AT176" s="18">
        <v>0.240438760170086</v>
      </c>
      <c r="AU176" s="13"/>
      <c r="AV176" s="5"/>
      <c r="BC176" s="13"/>
      <c r="BD176" s="5"/>
      <c r="BO176" s="13"/>
      <c r="BP176" s="5"/>
    </row>
    <row r="177" spans="1:68" x14ac:dyDescent="0.25">
      <c r="O177" s="163" t="s">
        <v>1624</v>
      </c>
      <c r="P177" s="61"/>
      <c r="AU177" s="13"/>
      <c r="AV177" s="5"/>
      <c r="BC177" s="13"/>
      <c r="BD177" s="5"/>
      <c r="BO177" s="13" t="s">
        <v>207</v>
      </c>
      <c r="BP177" s="5"/>
    </row>
    <row r="178" spans="1:68" x14ac:dyDescent="0.25">
      <c r="O178" s="163" t="s">
        <v>1574</v>
      </c>
      <c r="P178" s="61"/>
      <c r="AU178" s="13" t="s">
        <v>207</v>
      </c>
      <c r="AV178" s="5"/>
      <c r="BC178" s="13"/>
      <c r="BD178" s="5"/>
      <c r="BO178" s="13" t="s">
        <v>181</v>
      </c>
      <c r="BP178" s="5" t="s">
        <v>55</v>
      </c>
    </row>
    <row r="179" spans="1:68" x14ac:dyDescent="0.25">
      <c r="O179" s="163" t="s">
        <v>1625</v>
      </c>
      <c r="P179" s="61"/>
      <c r="AU179" s="13" t="s">
        <v>181</v>
      </c>
      <c r="AV179" s="14">
        <v>0.97361731087701997</v>
      </c>
      <c r="BC179" s="13"/>
      <c r="BD179" s="5"/>
      <c r="BO179" s="13"/>
      <c r="BP179" s="5"/>
    </row>
    <row r="180" spans="1:68" x14ac:dyDescent="0.25">
      <c r="O180" s="163"/>
      <c r="P180" s="61"/>
      <c r="AU180" s="13"/>
      <c r="AV180" s="14"/>
      <c r="BC180" s="13"/>
      <c r="BD180" s="5"/>
      <c r="BO180" s="13" t="s">
        <v>182</v>
      </c>
      <c r="BP180" s="5">
        <v>1500</v>
      </c>
    </row>
    <row r="181" spans="1:68" x14ac:dyDescent="0.25">
      <c r="A181" t="s">
        <v>1626</v>
      </c>
      <c r="O181" s="163"/>
      <c r="P181" s="61"/>
      <c r="AU181" s="13" t="s">
        <v>182</v>
      </c>
      <c r="AV181" s="5">
        <v>1500</v>
      </c>
      <c r="BC181" s="13"/>
      <c r="BD181" s="5"/>
      <c r="BO181" s="13" t="s">
        <v>183</v>
      </c>
      <c r="BP181" s="5">
        <v>14.913801622965099</v>
      </c>
    </row>
    <row r="182" spans="1:68" x14ac:dyDescent="0.25">
      <c r="B182" s="13"/>
      <c r="C182">
        <v>0</v>
      </c>
      <c r="D182">
        <v>0.09</v>
      </c>
      <c r="E182">
        <v>0.18</v>
      </c>
      <c r="F182">
        <v>0.27</v>
      </c>
      <c r="G182">
        <v>0.36</v>
      </c>
      <c r="H182">
        <v>0.45</v>
      </c>
      <c r="I182">
        <v>0.54</v>
      </c>
      <c r="J182">
        <v>0.63</v>
      </c>
      <c r="K182">
        <v>0.72</v>
      </c>
      <c r="L182">
        <v>0.80999999999999905</v>
      </c>
      <c r="M182">
        <v>0.9</v>
      </c>
      <c r="O182" s="163"/>
      <c r="P182" s="61"/>
      <c r="AU182" s="13" t="s">
        <v>183</v>
      </c>
      <c r="AV182" s="5">
        <v>12.0892359544588</v>
      </c>
      <c r="BC182" s="13"/>
      <c r="BD182" s="5"/>
      <c r="BO182" s="13" t="s">
        <v>184</v>
      </c>
      <c r="BP182" s="5">
        <v>31481.657260960801</v>
      </c>
    </row>
    <row r="183" spans="1:68" x14ac:dyDescent="0.25">
      <c r="A183" s="264" t="s">
        <v>1581</v>
      </c>
      <c r="B183" s="13" t="s">
        <v>1627</v>
      </c>
      <c r="C183">
        <f>D82</f>
        <v>43.016266397531503</v>
      </c>
      <c r="D183">
        <f t="shared" ref="D183:M183" si="0">E82</f>
        <v>48.495678571110901</v>
      </c>
      <c r="E183">
        <f t="shared" si="0"/>
        <v>54.366962102103301</v>
      </c>
      <c r="F183">
        <f t="shared" si="0"/>
        <v>60.505645974797602</v>
      </c>
      <c r="G183">
        <f t="shared" si="0"/>
        <v>66.7673965842543</v>
      </c>
      <c r="H183">
        <f t="shared" si="0"/>
        <v>73.003556993761705</v>
      </c>
      <c r="I183">
        <f t="shared" si="0"/>
        <v>79.073441837950895</v>
      </c>
      <c r="J183">
        <f t="shared" si="0"/>
        <v>84.852026792919702</v>
      </c>
      <c r="K183">
        <f t="shared" si="0"/>
        <v>90.233676782541906</v>
      </c>
      <c r="L183">
        <f t="shared" si="0"/>
        <v>93.869490446998896</v>
      </c>
      <c r="M183">
        <f t="shared" si="0"/>
        <v>96.3688975229786</v>
      </c>
      <c r="O183" s="163" t="s">
        <v>207</v>
      </c>
      <c r="P183" s="61"/>
      <c r="AU183" s="13" t="s">
        <v>184</v>
      </c>
      <c r="AV183" s="5">
        <v>51844.6514690326</v>
      </c>
      <c r="BC183" s="13"/>
      <c r="BD183" s="14"/>
      <c r="BO183" s="13" t="s">
        <v>185</v>
      </c>
      <c r="BP183" s="14">
        <v>1.1591378119757599E-5</v>
      </c>
    </row>
    <row r="184" spans="1:68" x14ac:dyDescent="0.25">
      <c r="A184" s="264"/>
      <c r="B184" s="13" t="s">
        <v>1628</v>
      </c>
      <c r="C184">
        <f>D96</f>
        <v>64.3363540776582</v>
      </c>
      <c r="D184">
        <f t="shared" ref="D184:M184" si="1">E96</f>
        <v>72.6985140712099</v>
      </c>
      <c r="E184">
        <f t="shared" si="1"/>
        <v>82.063338457861093</v>
      </c>
      <c r="F184">
        <f t="shared" si="1"/>
        <v>92.380562966177195</v>
      </c>
      <c r="G184">
        <f t="shared" si="1"/>
        <v>103.579985559425</v>
      </c>
      <c r="H184">
        <f t="shared" si="1"/>
        <v>115.586431857137</v>
      </c>
      <c r="I184">
        <f t="shared" si="1"/>
        <v>128.330625828889</v>
      </c>
      <c r="J184">
        <f t="shared" si="1"/>
        <v>141.75472316305499</v>
      </c>
      <c r="K184">
        <f t="shared" si="1"/>
        <v>155.81360562493501</v>
      </c>
      <c r="L184">
        <f t="shared" si="1"/>
        <v>168.20916472855299</v>
      </c>
      <c r="M184">
        <f t="shared" si="1"/>
        <v>179.89295529336499</v>
      </c>
      <c r="O184" s="163" t="s">
        <v>181</v>
      </c>
      <c r="P184" s="169">
        <v>0.97756036436054194</v>
      </c>
      <c r="AU184" s="13" t="s">
        <v>185</v>
      </c>
      <c r="AV184" s="14">
        <v>3.6665023533606301E-6</v>
      </c>
      <c r="BC184" s="13"/>
      <c r="BD184" s="5"/>
      <c r="BO184" s="13" t="s">
        <v>186</v>
      </c>
      <c r="BP184" s="5">
        <v>587.75105524888897</v>
      </c>
    </row>
    <row r="185" spans="1:68" x14ac:dyDescent="0.25">
      <c r="A185" s="274" t="s">
        <v>1584</v>
      </c>
      <c r="B185" s="13" t="s">
        <v>1627</v>
      </c>
      <c r="C185">
        <f>D84</f>
        <v>48.478432039058099</v>
      </c>
      <c r="D185">
        <f t="shared" ref="D185:M185" si="2">E84</f>
        <v>54.450753083604504</v>
      </c>
      <c r="E185">
        <f t="shared" si="2"/>
        <v>60.849656766156102</v>
      </c>
      <c r="F185">
        <f t="shared" si="2"/>
        <v>67.551283347543404</v>
      </c>
      <c r="G185">
        <f t="shared" si="2"/>
        <v>74.410892027714198</v>
      </c>
      <c r="H185">
        <f t="shared" si="2"/>
        <v>81.277716833716099</v>
      </c>
      <c r="I185">
        <f t="shared" si="2"/>
        <v>88.007056143384105</v>
      </c>
      <c r="J185">
        <f t="shared" si="2"/>
        <v>94.452648420939497</v>
      </c>
      <c r="K185">
        <f t="shared" si="2"/>
        <v>100.34851079662501</v>
      </c>
      <c r="L185">
        <f t="shared" si="2"/>
        <v>104.664327112191</v>
      </c>
      <c r="M185">
        <f t="shared" si="2"/>
        <v>107.97964846515001</v>
      </c>
      <c r="O185" s="163"/>
      <c r="P185" s="169"/>
      <c r="AU185" s="13" t="s">
        <v>186</v>
      </c>
      <c r="AV185" s="5">
        <v>329.39235587239301</v>
      </c>
      <c r="BC185" s="13"/>
      <c r="BD185" s="5"/>
      <c r="BO185" s="13" t="s">
        <v>187</v>
      </c>
      <c r="BP185" s="5">
        <v>0</v>
      </c>
    </row>
    <row r="186" spans="1:68" x14ac:dyDescent="0.25">
      <c r="A186" s="274"/>
      <c r="B186" s="13" t="s">
        <v>1628</v>
      </c>
      <c r="C186">
        <f>D98</f>
        <v>59.120381322447102</v>
      </c>
      <c r="D186">
        <f t="shared" ref="D186:M186" si="3">E98</f>
        <v>66.549348278915602</v>
      </c>
      <c r="E186">
        <f t="shared" si="3"/>
        <v>74.859626697684106</v>
      </c>
      <c r="F186">
        <f t="shared" si="3"/>
        <v>84.015361546460397</v>
      </c>
      <c r="G186">
        <f t="shared" si="3"/>
        <v>93.964269074251405</v>
      </c>
      <c r="H186">
        <f t="shared" si="3"/>
        <v>104.64930700361001</v>
      </c>
      <c r="I186">
        <f t="shared" si="3"/>
        <v>116.017431737241</v>
      </c>
      <c r="J186">
        <f t="shared" si="3"/>
        <v>128.03291098924799</v>
      </c>
      <c r="K186">
        <f t="shared" si="3"/>
        <v>140.44598791599199</v>
      </c>
      <c r="L186">
        <f t="shared" si="3"/>
        <v>151.831428368133</v>
      </c>
      <c r="M186">
        <f t="shared" si="3"/>
        <v>162.960690114372</v>
      </c>
      <c r="O186" s="163" t="s">
        <v>182</v>
      </c>
      <c r="P186" s="61">
        <v>1500</v>
      </c>
      <c r="AU186" s="13" t="s">
        <v>187</v>
      </c>
      <c r="AV186" s="5">
        <v>133.43558057337901</v>
      </c>
      <c r="BC186" s="13"/>
      <c r="BD186" s="5"/>
      <c r="BO186" s="13" t="s">
        <v>188</v>
      </c>
      <c r="BP186" s="5">
        <v>128.12304989666501</v>
      </c>
    </row>
    <row r="187" spans="1:68" x14ac:dyDescent="0.25">
      <c r="A187" s="274" t="s">
        <v>1587</v>
      </c>
      <c r="B187" s="13" t="s">
        <v>1627</v>
      </c>
      <c r="C187">
        <f>D86</f>
        <v>54.277256941080402</v>
      </c>
      <c r="D187">
        <f t="shared" ref="D187:M187" si="4">E86</f>
        <v>60.745883907864197</v>
      </c>
      <c r="E187">
        <f t="shared" si="4"/>
        <v>67.698809695385904</v>
      </c>
      <c r="F187">
        <f t="shared" si="4"/>
        <v>75.022599756582494</v>
      </c>
      <c r="G187">
        <f t="shared" si="4"/>
        <v>82.582776649493198</v>
      </c>
      <c r="H187">
        <f t="shared" si="4"/>
        <v>90.165695599064705</v>
      </c>
      <c r="I187">
        <f t="shared" si="4"/>
        <v>97.588532859491494</v>
      </c>
      <c r="J187">
        <f t="shared" si="4"/>
        <v>104.77275204451099</v>
      </c>
      <c r="K187">
        <f t="shared" si="4"/>
        <v>111.21483224981201</v>
      </c>
      <c r="L187">
        <f t="shared" si="4"/>
        <v>116.470127991328</v>
      </c>
      <c r="M187">
        <f t="shared" si="4"/>
        <v>120.752205006238</v>
      </c>
      <c r="O187" s="163" t="s">
        <v>183</v>
      </c>
      <c r="P187" s="61">
        <v>11.1547522232188</v>
      </c>
      <c r="AU187" s="13" t="s">
        <v>188</v>
      </c>
      <c r="AV187" s="5">
        <v>65.862999072528098</v>
      </c>
      <c r="BC187" s="13"/>
      <c r="BD187" s="5"/>
      <c r="BO187" s="13" t="s">
        <v>189</v>
      </c>
      <c r="BP187" s="5">
        <v>128.12304989666501</v>
      </c>
    </row>
    <row r="188" spans="1:68" x14ac:dyDescent="0.25">
      <c r="A188" s="274"/>
      <c r="B188" s="13" t="s">
        <v>1628</v>
      </c>
      <c r="C188">
        <f>D100</f>
        <v>53.694874838972297</v>
      </c>
      <c r="D188">
        <f t="shared" ref="D188:M188" si="5">E100</f>
        <v>60.203990221304998</v>
      </c>
      <c r="E188">
        <f t="shared" si="5"/>
        <v>67.463281565118507</v>
      </c>
      <c r="F188">
        <f t="shared" si="5"/>
        <v>75.445585871223997</v>
      </c>
      <c r="G188">
        <f t="shared" si="5"/>
        <v>84.110808165792804</v>
      </c>
      <c r="H188">
        <f t="shared" si="5"/>
        <v>93.460701613578806</v>
      </c>
      <c r="I188">
        <f t="shared" si="5"/>
        <v>103.477067009843</v>
      </c>
      <c r="J188">
        <f t="shared" si="5"/>
        <v>114.090123891465</v>
      </c>
      <c r="K188">
        <f t="shared" si="5"/>
        <v>124.844260659913</v>
      </c>
      <c r="L188">
        <f t="shared" si="5"/>
        <v>135.278407530799</v>
      </c>
      <c r="M188">
        <f t="shared" si="5"/>
        <v>145.679335198481</v>
      </c>
      <c r="O188" s="163" t="s">
        <v>184</v>
      </c>
      <c r="P188" s="61">
        <v>44949.012838350201</v>
      </c>
      <c r="AU188" s="13" t="s">
        <v>189</v>
      </c>
      <c r="AV188" s="5">
        <v>199.29857964590701</v>
      </c>
      <c r="BC188" s="13"/>
      <c r="BD188" s="5"/>
      <c r="BO188" s="13" t="s">
        <v>190</v>
      </c>
      <c r="BP188" s="5">
        <v>0</v>
      </c>
    </row>
    <row r="189" spans="1:68" x14ac:dyDescent="0.25">
      <c r="A189" s="264" t="s">
        <v>1589</v>
      </c>
      <c r="B189" s="13" t="s">
        <v>1627</v>
      </c>
      <c r="C189">
        <f>D88</f>
        <v>60.296697077814102</v>
      </c>
      <c r="D189">
        <f t="shared" ref="D189:M189" si="6">E88</f>
        <v>67.226596454881999</v>
      </c>
      <c r="E189">
        <f t="shared" si="6"/>
        <v>74.673233030577506</v>
      </c>
      <c r="F189">
        <f t="shared" si="6"/>
        <v>82.527782748703999</v>
      </c>
      <c r="G189">
        <f t="shared" si="6"/>
        <v>90.659994292870607</v>
      </c>
      <c r="H189">
        <f t="shared" si="6"/>
        <v>98.930474995784294</v>
      </c>
      <c r="I189">
        <f t="shared" si="6"/>
        <v>107.20122520154101</v>
      </c>
      <c r="J189">
        <f t="shared" si="6"/>
        <v>115.342948609833</v>
      </c>
      <c r="K189">
        <f t="shared" si="6"/>
        <v>122.67146174725001</v>
      </c>
      <c r="L189">
        <f t="shared" si="6"/>
        <v>129.03222736997799</v>
      </c>
      <c r="M189">
        <f t="shared" si="6"/>
        <v>134.41826168105899</v>
      </c>
      <c r="O189" s="163" t="s">
        <v>185</v>
      </c>
      <c r="P189" s="169">
        <v>3.7447256198515601E-6</v>
      </c>
      <c r="AU189" s="13" t="s">
        <v>190</v>
      </c>
      <c r="AV189" s="5">
        <v>3000000</v>
      </c>
      <c r="BC189" s="13"/>
      <c r="BD189" s="5"/>
      <c r="BO189" s="13"/>
      <c r="BP189" s="5"/>
    </row>
    <row r="190" spans="1:68" x14ac:dyDescent="0.25">
      <c r="A190" s="264"/>
      <c r="B190" s="13" t="s">
        <v>1628</v>
      </c>
      <c r="C190">
        <f>D102</f>
        <v>48.164486209945302</v>
      </c>
      <c r="D190">
        <f t="shared" ref="D190:M190" si="7">E102</f>
        <v>53.793266136061</v>
      </c>
      <c r="E190">
        <f t="shared" si="7"/>
        <v>60.063369299768802</v>
      </c>
      <c r="F190">
        <f t="shared" si="7"/>
        <v>66.957751385403895</v>
      </c>
      <c r="G190">
        <f t="shared" si="7"/>
        <v>74.449100951853097</v>
      </c>
      <c r="H190">
        <f t="shared" si="7"/>
        <v>82.506667653272103</v>
      </c>
      <c r="I190">
        <f t="shared" si="7"/>
        <v>91.101790073572801</v>
      </c>
      <c r="J190">
        <f t="shared" si="7"/>
        <v>100.211265804429</v>
      </c>
      <c r="K190">
        <f t="shared" si="7"/>
        <v>109.312795609074</v>
      </c>
      <c r="L190">
        <f t="shared" si="7"/>
        <v>118.632546304744</v>
      </c>
      <c r="M190">
        <f t="shared" si="7"/>
        <v>128.134344811555</v>
      </c>
      <c r="O190" s="163" t="s">
        <v>186</v>
      </c>
      <c r="P190" s="61">
        <v>300.02602521200902</v>
      </c>
      <c r="AU190" s="13"/>
      <c r="AV190" s="5"/>
      <c r="BC190" s="13"/>
      <c r="BD190" s="5"/>
      <c r="BO190" s="13" t="s">
        <v>191</v>
      </c>
      <c r="BP190" s="5">
        <v>0</v>
      </c>
    </row>
    <row r="191" spans="1:68" x14ac:dyDescent="0.25">
      <c r="A191" s="264" t="s">
        <v>1591</v>
      </c>
      <c r="B191" s="13" t="s">
        <v>1627</v>
      </c>
      <c r="C191">
        <f>D90</f>
        <v>67.249427149830694</v>
      </c>
      <c r="D191">
        <f t="shared" ref="D191:M191" si="8">E90</f>
        <v>74.721228548984698</v>
      </c>
      <c r="E191">
        <f t="shared" si="8"/>
        <v>82.753938169848297</v>
      </c>
      <c r="F191">
        <f t="shared" si="8"/>
        <v>91.244430530773897</v>
      </c>
      <c r="G191">
        <f t="shared" si="8"/>
        <v>100.067665719679</v>
      </c>
      <c r="H191">
        <f t="shared" si="8"/>
        <v>109.087895508155</v>
      </c>
      <c r="I191">
        <f t="shared" si="8"/>
        <v>118.16860065721499</v>
      </c>
      <c r="J191">
        <f t="shared" si="8"/>
        <v>127.071460596226</v>
      </c>
      <c r="K191">
        <f t="shared" si="8"/>
        <v>135.33249787906701</v>
      </c>
      <c r="L191">
        <f t="shared" si="8"/>
        <v>143.04406972913699</v>
      </c>
      <c r="M191">
        <f t="shared" si="8"/>
        <v>150.06030993234</v>
      </c>
      <c r="O191" s="163" t="s">
        <v>187</v>
      </c>
      <c r="P191" s="61">
        <v>151.279661302053</v>
      </c>
      <c r="AU191" s="13" t="s">
        <v>191</v>
      </c>
      <c r="AV191" s="5">
        <v>0.40275674109028903</v>
      </c>
      <c r="BC191" s="13"/>
      <c r="BD191" s="5"/>
      <c r="BO191" s="13" t="s">
        <v>192</v>
      </c>
      <c r="BP191" s="5">
        <v>0</v>
      </c>
    </row>
    <row r="192" spans="1:68" x14ac:dyDescent="0.25">
      <c r="A192" s="264"/>
      <c r="B192" s="13" t="s">
        <v>1628</v>
      </c>
      <c r="C192">
        <f>D104</f>
        <v>41.986147380450198</v>
      </c>
      <c r="D192">
        <f t="shared" ref="D192:M192" si="9">E104</f>
        <v>46.7278475887409</v>
      </c>
      <c r="E192">
        <f t="shared" si="9"/>
        <v>52.006959735837498</v>
      </c>
      <c r="F192">
        <f t="shared" si="9"/>
        <v>57.815053739560298</v>
      </c>
      <c r="G192">
        <f t="shared" si="9"/>
        <v>64.135876764960898</v>
      </c>
      <c r="H192">
        <f t="shared" si="9"/>
        <v>70.950235744274295</v>
      </c>
      <c r="I192">
        <f t="shared" si="9"/>
        <v>78.240107436653204</v>
      </c>
      <c r="J192">
        <f t="shared" si="9"/>
        <v>85.918116958086102</v>
      </c>
      <c r="K192">
        <f t="shared" si="9"/>
        <v>93.731056133367204</v>
      </c>
      <c r="L192">
        <f t="shared" si="9"/>
        <v>101.78978264680801</v>
      </c>
      <c r="M192">
        <f t="shared" si="9"/>
        <v>110.035148921535</v>
      </c>
      <c r="O192" s="163" t="s">
        <v>188</v>
      </c>
      <c r="P192" s="61">
        <v>58.971703291906998</v>
      </c>
      <c r="AU192" s="13" t="s">
        <v>192</v>
      </c>
      <c r="AV192" s="5">
        <v>0.64846573973851396</v>
      </c>
      <c r="BC192" s="13"/>
      <c r="BD192" s="5"/>
      <c r="BO192" s="13" t="s">
        <v>193</v>
      </c>
      <c r="BP192" s="5">
        <v>508.97591988491303</v>
      </c>
    </row>
    <row r="193" spans="1:68" x14ac:dyDescent="0.25">
      <c r="A193" s="264" t="s">
        <v>1593</v>
      </c>
      <c r="B193" s="13" t="s">
        <v>1627</v>
      </c>
      <c r="C193">
        <f>D92</f>
        <v>79.420243953980204</v>
      </c>
      <c r="D193">
        <f t="shared" ref="D193:M193" si="10">E92</f>
        <v>88.395472750916497</v>
      </c>
      <c r="E193">
        <f t="shared" si="10"/>
        <v>98.108288371802999</v>
      </c>
      <c r="F193">
        <f t="shared" si="10"/>
        <v>108.450698218108</v>
      </c>
      <c r="G193">
        <f t="shared" si="10"/>
        <v>119.287779391805</v>
      </c>
      <c r="H193">
        <f t="shared" si="10"/>
        <v>130.47023259393799</v>
      </c>
      <c r="I193">
        <f t="shared" si="10"/>
        <v>141.84566354078501</v>
      </c>
      <c r="J193">
        <f t="shared" si="10"/>
        <v>153.16572806383201</v>
      </c>
      <c r="K193">
        <f t="shared" si="10"/>
        <v>163.96546308649599</v>
      </c>
      <c r="L193">
        <f t="shared" si="10"/>
        <v>174.296224733222</v>
      </c>
      <c r="M193">
        <f t="shared" si="10"/>
        <v>183.986153539215</v>
      </c>
      <c r="O193" s="163" t="s">
        <v>189</v>
      </c>
      <c r="P193" s="61">
        <v>210.25136459396001</v>
      </c>
      <c r="AU193" s="13" t="s">
        <v>193</v>
      </c>
      <c r="AV193" s="5">
        <v>283.01513088382097</v>
      </c>
      <c r="BC193" s="13"/>
      <c r="BD193" s="5"/>
      <c r="BO193" s="13" t="s">
        <v>194</v>
      </c>
      <c r="BP193" s="5">
        <v>0</v>
      </c>
    </row>
    <row r="194" spans="1:68" x14ac:dyDescent="0.25">
      <c r="A194" s="264"/>
      <c r="B194" s="13" t="s">
        <v>1628</v>
      </c>
      <c r="C194">
        <f>D106</f>
        <v>31.8854033046834</v>
      </c>
      <c r="D194">
        <f t="shared" ref="D194:M194" si="11">E106</f>
        <v>35.5471721009135</v>
      </c>
      <c r="E194">
        <f t="shared" si="11"/>
        <v>39.648043002566503</v>
      </c>
      <c r="F194">
        <f t="shared" si="11"/>
        <v>44.188593882444103</v>
      </c>
      <c r="G194">
        <f t="shared" si="11"/>
        <v>49.163917607280702</v>
      </c>
      <c r="H194">
        <f t="shared" si="11"/>
        <v>54.567238645425</v>
      </c>
      <c r="I194">
        <f t="shared" si="11"/>
        <v>60.3930092159355</v>
      </c>
      <c r="J194">
        <f t="shared" si="11"/>
        <v>66.594994761757505</v>
      </c>
      <c r="K194">
        <f t="shared" si="11"/>
        <v>73.025922822486805</v>
      </c>
      <c r="L194">
        <f t="shared" si="11"/>
        <v>79.756405149257901</v>
      </c>
      <c r="M194">
        <f t="shared" si="11"/>
        <v>86.754896827707199</v>
      </c>
      <c r="O194" s="163" t="s">
        <v>190</v>
      </c>
      <c r="P194" s="61">
        <v>3000000</v>
      </c>
      <c r="AU194" s="13" t="s">
        <v>194</v>
      </c>
      <c r="AV194" s="14">
        <v>9677419354.8387108</v>
      </c>
      <c r="BC194" s="13"/>
      <c r="BD194" s="14"/>
      <c r="BO194" s="13" t="s">
        <v>195</v>
      </c>
      <c r="BP194" s="14">
        <v>25808073114.164398</v>
      </c>
    </row>
    <row r="195" spans="1:68" x14ac:dyDescent="0.25">
      <c r="A195" s="13"/>
      <c r="B195" s="13"/>
      <c r="O195" s="163"/>
      <c r="P195" s="61"/>
      <c r="AU195" s="13" t="s">
        <v>195</v>
      </c>
      <c r="AV195" s="14">
        <v>24027951285.535999</v>
      </c>
      <c r="BC195" s="13"/>
      <c r="BD195" s="5"/>
      <c r="BO195" s="13" t="s">
        <v>196</v>
      </c>
      <c r="BP195" s="5">
        <v>261309.62590396299</v>
      </c>
    </row>
    <row r="196" spans="1:68" x14ac:dyDescent="0.25">
      <c r="A196" s="13"/>
      <c r="B196" s="13"/>
      <c r="O196" s="163" t="s">
        <v>191</v>
      </c>
      <c r="P196" s="61">
        <v>0.51064614155881805</v>
      </c>
      <c r="AU196" s="13" t="s">
        <v>196</v>
      </c>
      <c r="AV196" s="5">
        <v>250959.39848481101</v>
      </c>
      <c r="BC196" s="13"/>
      <c r="BD196" s="5"/>
      <c r="BO196" s="13" t="s">
        <v>197</v>
      </c>
      <c r="BP196" s="5">
        <v>21.936862147039701</v>
      </c>
    </row>
    <row r="197" spans="1:68" x14ac:dyDescent="0.25">
      <c r="A197" s="13"/>
      <c r="O197" s="163" t="s">
        <v>192</v>
      </c>
      <c r="P197" s="61">
        <v>0.70047360739947795</v>
      </c>
      <c r="AU197" s="13" t="s">
        <v>197</v>
      </c>
      <c r="AV197" s="5">
        <v>12.197952141092699</v>
      </c>
      <c r="BC197" s="13"/>
      <c r="BD197" s="14"/>
      <c r="BO197" s="13"/>
      <c r="BP197" s="5"/>
    </row>
    <row r="198" spans="1:68" ht="15.75" thickBot="1" x14ac:dyDescent="0.3">
      <c r="A198" s="13"/>
      <c r="O198" s="163" t="s">
        <v>193</v>
      </c>
      <c r="P198" s="61">
        <v>252.826806811876</v>
      </c>
      <c r="AU198" s="13"/>
      <c r="AV198" s="14"/>
      <c r="BC198" s="13"/>
      <c r="BD198" s="5"/>
      <c r="BO198" s="13" t="s">
        <v>198</v>
      </c>
      <c r="BP198" s="5">
        <v>66208.380718751694</v>
      </c>
    </row>
    <row r="199" spans="1:68" ht="15.75" thickBot="1" x14ac:dyDescent="0.3">
      <c r="B199" t="s">
        <v>24</v>
      </c>
      <c r="C199" s="106" t="s">
        <v>1629</v>
      </c>
      <c r="D199" t="s">
        <v>177</v>
      </c>
      <c r="E199" t="s">
        <v>1630</v>
      </c>
      <c r="F199" t="s">
        <v>13</v>
      </c>
      <c r="G199" t="s">
        <v>1631</v>
      </c>
      <c r="H199" t="s">
        <v>1628</v>
      </c>
      <c r="I199" t="s">
        <v>1627</v>
      </c>
      <c r="J199" t="s">
        <v>1632</v>
      </c>
      <c r="K199" t="s">
        <v>1633</v>
      </c>
      <c r="L199" t="s">
        <v>1634</v>
      </c>
      <c r="M199" t="s">
        <v>1560</v>
      </c>
      <c r="N199" t="s">
        <v>1635</v>
      </c>
      <c r="O199" s="163" t="s">
        <v>194</v>
      </c>
      <c r="P199" s="169">
        <v>9677419354.8387108</v>
      </c>
      <c r="AU199" s="13" t="s">
        <v>198</v>
      </c>
      <c r="AV199" s="5">
        <v>90543.578012497295</v>
      </c>
      <c r="BC199" s="13"/>
      <c r="BD199" s="5"/>
      <c r="BO199" s="13" t="s">
        <v>199</v>
      </c>
      <c r="BP199" s="5">
        <v>0.78500000000000003</v>
      </c>
    </row>
    <row r="200" spans="1:68" x14ac:dyDescent="0.25">
      <c r="A200" s="13"/>
      <c r="B200">
        <v>0</v>
      </c>
      <c r="C200">
        <f>P46</f>
        <v>0</v>
      </c>
      <c r="D200">
        <v>0</v>
      </c>
      <c r="E200">
        <f>0</f>
        <v>0</v>
      </c>
      <c r="F200">
        <f>0</f>
        <v>0</v>
      </c>
      <c r="G200">
        <v>1</v>
      </c>
      <c r="H200">
        <v>0</v>
      </c>
      <c r="I200">
        <f>0</f>
        <v>0</v>
      </c>
      <c r="J200">
        <v>0</v>
      </c>
      <c r="K200">
        <f>0</f>
        <v>0</v>
      </c>
      <c r="L200">
        <v>0</v>
      </c>
      <c r="M200">
        <f>0</f>
        <v>0</v>
      </c>
      <c r="N200">
        <f>M200-L200</f>
        <v>0</v>
      </c>
      <c r="O200" s="163" t="s">
        <v>195</v>
      </c>
      <c r="P200" s="169">
        <v>18951321800.448799</v>
      </c>
      <c r="AU200" s="13" t="s">
        <v>199</v>
      </c>
      <c r="AV200" s="5">
        <v>0.78500000000000003</v>
      </c>
      <c r="BC200" s="13"/>
      <c r="BD200" s="5"/>
      <c r="BO200" s="13" t="s">
        <v>200</v>
      </c>
      <c r="BP200" s="5">
        <v>11000</v>
      </c>
    </row>
    <row r="201" spans="1:68" x14ac:dyDescent="0.25">
      <c r="A201" s="13" t="s">
        <v>21</v>
      </c>
      <c r="B201">
        <v>300</v>
      </c>
      <c r="C201">
        <f>C200</f>
        <v>0</v>
      </c>
      <c r="D201">
        <f>P45</f>
        <v>2.9386092604344102E-2</v>
      </c>
      <c r="E201">
        <v>3000</v>
      </c>
      <c r="F201">
        <f>P38</f>
        <v>0</v>
      </c>
      <c r="G201">
        <f>P47</f>
        <v>0.98684932981129503</v>
      </c>
      <c r="H201">
        <f>P32</f>
        <v>0</v>
      </c>
      <c r="I201">
        <f>P31</f>
        <v>122.94813714512399</v>
      </c>
      <c r="J201">
        <f>1</f>
        <v>1</v>
      </c>
      <c r="K201">
        <f>1</f>
        <v>1</v>
      </c>
      <c r="L201" s="7">
        <f>P39</f>
        <v>812903225.80644798</v>
      </c>
      <c r="M201" s="7">
        <f>P40</f>
        <v>812903225.80644798</v>
      </c>
      <c r="N201">
        <f t="shared" ref="N201:N211" si="12">M201-L201</f>
        <v>0</v>
      </c>
      <c r="O201" s="163" t="s">
        <v>196</v>
      </c>
      <c r="P201" s="61">
        <v>251255.96649121901</v>
      </c>
      <c r="AU201" s="13" t="s">
        <v>200</v>
      </c>
      <c r="AV201" s="5">
        <v>11000</v>
      </c>
      <c r="BC201" s="13"/>
      <c r="BD201" s="5"/>
      <c r="BO201" s="13" t="s">
        <v>201</v>
      </c>
      <c r="BP201" s="5" t="s">
        <v>55</v>
      </c>
    </row>
    <row r="202" spans="1:68" x14ac:dyDescent="0.25">
      <c r="A202" s="13" t="s">
        <v>22</v>
      </c>
      <c r="B202">
        <v>330</v>
      </c>
      <c r="C202">
        <f>C201</f>
        <v>0</v>
      </c>
      <c r="D202">
        <f>P74</f>
        <v>1.2385816701819099</v>
      </c>
      <c r="E202">
        <v>3964.8700947221701</v>
      </c>
      <c r="F202">
        <f>P67</f>
        <v>0</v>
      </c>
      <c r="G202">
        <f>P76</f>
        <v>70721.332940052205</v>
      </c>
      <c r="H202">
        <f>P61</f>
        <v>5.1720653377579199E-6</v>
      </c>
      <c r="I202">
        <f>P60</f>
        <v>125260.883557885</v>
      </c>
      <c r="J202">
        <f>I202/(I202+H202)</f>
        <v>0.99999999995870958</v>
      </c>
      <c r="K202">
        <f>P65</f>
        <v>121.454276836056</v>
      </c>
      <c r="L202" s="7">
        <f>P68</f>
        <v>0.21594399008069401</v>
      </c>
      <c r="M202" s="7">
        <f>P69</f>
        <v>0.39965829417288601</v>
      </c>
      <c r="N202">
        <f t="shared" si="12"/>
        <v>0.183714304092192</v>
      </c>
      <c r="O202" s="163" t="s">
        <v>197</v>
      </c>
      <c r="P202" s="61">
        <v>10.8968353735918</v>
      </c>
      <c r="AU202" s="13" t="s">
        <v>201</v>
      </c>
      <c r="AV202" s="5">
        <v>0.81781402865469799</v>
      </c>
      <c r="BC202" s="13"/>
      <c r="BD202" s="5"/>
      <c r="BO202" s="13" t="s">
        <v>202</v>
      </c>
      <c r="BP202" s="5">
        <v>268257.41489697498</v>
      </c>
    </row>
    <row r="203" spans="1:68" x14ac:dyDescent="0.25">
      <c r="A203" s="13" t="s">
        <v>1636</v>
      </c>
      <c r="B203">
        <v>338</v>
      </c>
      <c r="C203">
        <f>P104</f>
        <v>239975503.01828799</v>
      </c>
      <c r="D203">
        <f>P74</f>
        <v>1.2385816701819099</v>
      </c>
      <c r="E203">
        <v>4424.4150531229498</v>
      </c>
      <c r="F203">
        <f>P96</f>
        <v>82.6142964625313</v>
      </c>
      <c r="G203">
        <v>0.98864150246857696</v>
      </c>
      <c r="H203">
        <f>P90</f>
        <v>9</v>
      </c>
      <c r="I203">
        <f>P89</f>
        <v>0</v>
      </c>
      <c r="J203">
        <f t="shared" ref="J203:J211" si="13">I203/(I203+H203)</f>
        <v>0</v>
      </c>
      <c r="K203">
        <f>P94</f>
        <v>273.63270712844701</v>
      </c>
      <c r="L203" s="7">
        <f>P97</f>
        <v>137.33895544712101</v>
      </c>
      <c r="M203" s="7">
        <f>P98</f>
        <v>3000000</v>
      </c>
      <c r="N203">
        <f t="shared" si="12"/>
        <v>2999862.6610445529</v>
      </c>
      <c r="O203" s="163"/>
      <c r="P203" s="169"/>
      <c r="AU203" s="13" t="s">
        <v>202</v>
      </c>
      <c r="AV203" s="5">
        <v>259882.49973801299</v>
      </c>
      <c r="BC203" s="13"/>
      <c r="BD203" s="5"/>
      <c r="BO203" s="13" t="s">
        <v>1637</v>
      </c>
      <c r="BP203" s="5"/>
    </row>
    <row r="204" spans="1:68" x14ac:dyDescent="0.25">
      <c r="A204" s="13" t="s">
        <v>1638</v>
      </c>
      <c r="B204">
        <v>385</v>
      </c>
      <c r="C204">
        <f>P133</f>
        <v>0.39818157697842699</v>
      </c>
      <c r="D204">
        <f>P132</f>
        <v>0.21471862420169299</v>
      </c>
      <c r="E204">
        <v>9122.2851601375187</v>
      </c>
      <c r="F204">
        <f>P125</f>
        <v>6.2063557377778797E-6</v>
      </c>
      <c r="G204">
        <v>0.98614054888367697</v>
      </c>
      <c r="H204">
        <f>P119</f>
        <v>0</v>
      </c>
      <c r="I204">
        <f>P118</f>
        <v>0</v>
      </c>
      <c r="J204" t="e">
        <f t="shared" si="13"/>
        <v>#DIV/0!</v>
      </c>
      <c r="K204">
        <f>P123</f>
        <v>13.9680034486473</v>
      </c>
      <c r="L204" s="7">
        <f>P126</f>
        <v>289.97615629431601</v>
      </c>
      <c r="M204" s="7">
        <f>P127</f>
        <v>57.959223619798699</v>
      </c>
      <c r="N204">
        <f t="shared" si="12"/>
        <v>-232.01693267451731</v>
      </c>
      <c r="O204" s="163" t="s">
        <v>198</v>
      </c>
      <c r="P204" s="61">
        <v>70411.265470756</v>
      </c>
      <c r="AU204" s="13" t="s">
        <v>1639</v>
      </c>
      <c r="AV204" s="5"/>
      <c r="BC204" s="13"/>
      <c r="BD204" s="5"/>
      <c r="BO204" s="13" t="s">
        <v>329</v>
      </c>
      <c r="BP204" s="5"/>
    </row>
    <row r="205" spans="1:68" x14ac:dyDescent="0.25">
      <c r="A205" s="13" t="s">
        <v>1640</v>
      </c>
      <c r="B205">
        <v>390</v>
      </c>
      <c r="C205">
        <f>P162</f>
        <v>3000000</v>
      </c>
      <c r="D205">
        <f>P161</f>
        <v>153.38102642082299</v>
      </c>
      <c r="E205">
        <v>9763.3996066867694</v>
      </c>
      <c r="F205">
        <f>P154</f>
        <v>24</v>
      </c>
      <c r="G205">
        <v>0.98561951688682303</v>
      </c>
      <c r="H205">
        <f>P148</f>
        <v>0</v>
      </c>
      <c r="I205">
        <f>P147</f>
        <v>0</v>
      </c>
      <c r="J205" t="e">
        <f t="shared" si="13"/>
        <v>#DIV/0!</v>
      </c>
      <c r="K205">
        <f>P152</f>
        <v>0.98006525392029598</v>
      </c>
      <c r="L205" s="7">
        <f>P155</f>
        <v>8.4539330632193295</v>
      </c>
      <c r="M205" s="7">
        <f>P156</f>
        <v>98350.223633813905</v>
      </c>
      <c r="N205">
        <f t="shared" si="12"/>
        <v>98341.769700750679</v>
      </c>
      <c r="O205" s="163" t="s">
        <v>199</v>
      </c>
      <c r="P205" s="61">
        <v>0.78500000000000003</v>
      </c>
      <c r="AU205" s="13" t="s">
        <v>1574</v>
      </c>
      <c r="AV205" s="5"/>
      <c r="BC205" s="13"/>
      <c r="BD205" s="5"/>
      <c r="BO205" s="13" t="s">
        <v>330</v>
      </c>
      <c r="BP205" s="5"/>
    </row>
    <row r="206" spans="1:68" x14ac:dyDescent="0.25">
      <c r="A206" t="s">
        <v>1641</v>
      </c>
      <c r="B206">
        <v>1290</v>
      </c>
      <c r="C206">
        <f>P191</f>
        <v>151.279661302053</v>
      </c>
      <c r="D206">
        <f>P190</f>
        <v>300.02602521200902</v>
      </c>
      <c r="E206">
        <v>175850.52905740001</v>
      </c>
      <c r="F206">
        <f>P183</f>
        <v>0</v>
      </c>
      <c r="G206">
        <v>0.89183375745306004</v>
      </c>
      <c r="H206">
        <f>P177</f>
        <v>0</v>
      </c>
      <c r="I206">
        <f>P176</f>
        <v>8871.9802643286203</v>
      </c>
      <c r="J206">
        <f t="shared" si="13"/>
        <v>1</v>
      </c>
      <c r="K206">
        <f>P181</f>
        <v>0</v>
      </c>
      <c r="L206" s="7">
        <f>P184</f>
        <v>0.97756036436054194</v>
      </c>
      <c r="M206" s="7">
        <f>P185</f>
        <v>0</v>
      </c>
      <c r="N206">
        <f t="shared" si="12"/>
        <v>-0.97756036436054194</v>
      </c>
      <c r="O206" s="163" t="s">
        <v>200</v>
      </c>
      <c r="P206" s="61">
        <v>11000</v>
      </c>
      <c r="AU206" s="13" t="s">
        <v>1642</v>
      </c>
      <c r="AV206" s="5"/>
      <c r="BC206" s="13"/>
      <c r="BD206" s="5"/>
      <c r="BO206" s="13"/>
      <c r="BP206" s="5"/>
    </row>
    <row r="207" spans="1:68" x14ac:dyDescent="0.25">
      <c r="A207" t="s">
        <v>170</v>
      </c>
      <c r="B207">
        <v>6810</v>
      </c>
      <c r="C207">
        <f>P220</f>
        <v>43348.079659023002</v>
      </c>
      <c r="D207">
        <f>P219</f>
        <v>14.3767357246929</v>
      </c>
      <c r="E207">
        <v>1468354.9806698801</v>
      </c>
      <c r="F207">
        <f>P212</f>
        <v>0</v>
      </c>
      <c r="G207">
        <v>0.31661443292598102</v>
      </c>
      <c r="H207">
        <f>P206</f>
        <v>11000</v>
      </c>
      <c r="I207">
        <f>P205</f>
        <v>0.78500000000000003</v>
      </c>
      <c r="J207">
        <f t="shared" si="13"/>
        <v>7.1358543958453872E-5</v>
      </c>
      <c r="K207">
        <f>P210</f>
        <v>0</v>
      </c>
      <c r="L207" s="7">
        <f>P213</f>
        <v>0</v>
      </c>
      <c r="M207" s="7">
        <f>P214</f>
        <v>0</v>
      </c>
      <c r="N207">
        <f t="shared" si="12"/>
        <v>0</v>
      </c>
      <c r="O207" s="163" t="s">
        <v>201</v>
      </c>
      <c r="P207" s="61">
        <v>0.82100476687595803</v>
      </c>
      <c r="AU207" s="13"/>
      <c r="AV207" s="5"/>
      <c r="BC207" s="13"/>
      <c r="BD207" s="5"/>
      <c r="BO207" s="13"/>
      <c r="BP207" s="5"/>
    </row>
    <row r="208" spans="1:68" x14ac:dyDescent="0.25">
      <c r="A208" t="s">
        <v>1643</v>
      </c>
      <c r="B208">
        <v>7791</v>
      </c>
      <c r="C208">
        <f>P249</f>
        <v>0</v>
      </c>
      <c r="D208">
        <f>P248</f>
        <v>0.132160137943787</v>
      </c>
      <c r="E208">
        <v>1646895.7305554</v>
      </c>
      <c r="F208">
        <f>P241</f>
        <v>0</v>
      </c>
      <c r="G208">
        <v>0.21703420008086299</v>
      </c>
      <c r="H208">
        <f>P235</f>
        <v>0</v>
      </c>
      <c r="I208">
        <f>P234</f>
        <v>6508.7501055876301</v>
      </c>
      <c r="J208">
        <f t="shared" si="13"/>
        <v>1</v>
      </c>
      <c r="K208">
        <f>P239</f>
        <v>0.132160137943787</v>
      </c>
      <c r="L208" s="7">
        <f>P242</f>
        <v>0</v>
      </c>
      <c r="M208" s="7">
        <f>P243</f>
        <v>0</v>
      </c>
      <c r="N208">
        <f t="shared" si="12"/>
        <v>0</v>
      </c>
      <c r="O208" s="163" t="s">
        <v>202</v>
      </c>
      <c r="P208" s="61">
        <v>260109.855674658</v>
      </c>
      <c r="AU208" s="13"/>
      <c r="AV208" s="14"/>
      <c r="BC208" s="13"/>
      <c r="BD208" s="5"/>
      <c r="BO208" s="13"/>
      <c r="BP208" s="5"/>
    </row>
    <row r="209" spans="1:68" x14ac:dyDescent="0.25">
      <c r="A209" t="s">
        <v>1644</v>
      </c>
      <c r="B209">
        <v>7872</v>
      </c>
      <c r="C209">
        <f>P278</f>
        <v>0</v>
      </c>
      <c r="D209">
        <f>P277</f>
        <v>0</v>
      </c>
      <c r="E209">
        <v>1657211.3091339299</v>
      </c>
      <c r="F209">
        <f>P270</f>
        <v>609.6</v>
      </c>
      <c r="G209">
        <v>0.21039714693391601</v>
      </c>
      <c r="H209">
        <f>P264</f>
        <v>15559370034.4072</v>
      </c>
      <c r="I209">
        <f>P263</f>
        <v>6982174944.9992504</v>
      </c>
      <c r="J209">
        <f t="shared" si="13"/>
        <v>0.30974695618148801</v>
      </c>
      <c r="K209">
        <f>P268</f>
        <v>68065.333353858703</v>
      </c>
      <c r="L209" s="7">
        <f>P271</f>
        <v>1.9206619017307601E-2</v>
      </c>
      <c r="M209" s="7">
        <f>P272</f>
        <v>1981302.5166353099</v>
      </c>
      <c r="N209">
        <f t="shared" si="12"/>
        <v>1981302.4974286908</v>
      </c>
      <c r="O209" s="163" t="s">
        <v>1645</v>
      </c>
      <c r="P209" s="61"/>
      <c r="AU209" s="13"/>
      <c r="AV209" s="14"/>
      <c r="BC209" s="13"/>
      <c r="BD209" s="5"/>
      <c r="BO209" s="13" t="s">
        <v>208</v>
      </c>
      <c r="BP209" s="5"/>
    </row>
    <row r="210" spans="1:68" x14ac:dyDescent="0.25">
      <c r="A210" t="s">
        <v>1646</v>
      </c>
      <c r="B210">
        <v>7875</v>
      </c>
      <c r="C210">
        <f>0</f>
        <v>0</v>
      </c>
      <c r="D210">
        <f>P306</f>
        <v>0</v>
      </c>
      <c r="E210">
        <v>1657550.97761703</v>
      </c>
      <c r="F210">
        <f>P299</f>
        <v>0</v>
      </c>
      <c r="G210">
        <v>0.21008452773580399</v>
      </c>
      <c r="H210">
        <f>P293</f>
        <v>0.54651164381171502</v>
      </c>
      <c r="I210">
        <f>P292</f>
        <v>0.28038553967457502</v>
      </c>
      <c r="J210">
        <f t="shared" si="13"/>
        <v>0.33908150284469291</v>
      </c>
      <c r="K210">
        <f>P297</f>
        <v>10303.2204475813</v>
      </c>
      <c r="L210" s="7">
        <f>P300</f>
        <v>68015.0745122144</v>
      </c>
      <c r="M210" s="7">
        <f>P301</f>
        <v>0.25345379733087398</v>
      </c>
      <c r="N210">
        <f t="shared" si="12"/>
        <v>-68014.821058417074</v>
      </c>
      <c r="O210" s="163" t="s">
        <v>1574</v>
      </c>
      <c r="P210" s="61"/>
      <c r="AU210" s="13" t="s">
        <v>208</v>
      </c>
      <c r="AV210" s="5"/>
      <c r="BC210" s="13"/>
      <c r="BD210" s="5"/>
      <c r="BO210" s="13" t="s">
        <v>181</v>
      </c>
      <c r="BP210" s="5" t="s">
        <v>55</v>
      </c>
    </row>
    <row r="211" spans="1:68" x14ac:dyDescent="0.25">
      <c r="A211" t="s">
        <v>1647</v>
      </c>
      <c r="B211">
        <v>7889</v>
      </c>
      <c r="C211">
        <v>0</v>
      </c>
      <c r="D211">
        <v>0</v>
      </c>
      <c r="E211">
        <v>1658463.1405954501</v>
      </c>
      <c r="F211">
        <f>P328</f>
        <v>43439076.863634497</v>
      </c>
      <c r="G211">
        <v>0.20862563814461199</v>
      </c>
      <c r="H211">
        <f>P322</f>
        <v>3000000</v>
      </c>
      <c r="I211">
        <f>P321</f>
        <v>160.614895266627</v>
      </c>
      <c r="J211">
        <f t="shared" si="13"/>
        <v>5.3535432226262311E-5</v>
      </c>
      <c r="K211">
        <f>P326</f>
        <v>0.48773922218238602</v>
      </c>
      <c r="L211" s="7">
        <f>P329</f>
        <v>326.87000611473701</v>
      </c>
      <c r="M211" s="7">
        <f>P330</f>
        <v>2.10215604760608E-2</v>
      </c>
      <c r="N211">
        <f t="shared" si="12"/>
        <v>-326.84898455426094</v>
      </c>
      <c r="O211" s="163" t="s">
        <v>1648</v>
      </c>
      <c r="P211" s="61"/>
      <c r="AU211" s="13" t="s">
        <v>181</v>
      </c>
      <c r="AV211" s="5">
        <v>0.81781402865469799</v>
      </c>
      <c r="BC211" s="13"/>
      <c r="BD211" s="5"/>
      <c r="BO211" s="13"/>
      <c r="BP211" s="5"/>
    </row>
    <row r="212" spans="1:68" x14ac:dyDescent="0.25">
      <c r="O212" s="163"/>
      <c r="P212" s="61"/>
      <c r="AU212" s="13"/>
      <c r="AV212" s="5"/>
      <c r="BC212" s="13"/>
      <c r="BD212" s="5"/>
      <c r="BO212" s="13" t="s">
        <v>182</v>
      </c>
      <c r="BP212" s="5">
        <v>6540</v>
      </c>
    </row>
    <row r="213" spans="1:68" x14ac:dyDescent="0.25">
      <c r="O213" s="163"/>
      <c r="P213" s="169"/>
      <c r="AU213" s="13" t="s">
        <v>182</v>
      </c>
      <c r="AV213" s="5">
        <v>6600</v>
      </c>
      <c r="BC213" s="13"/>
      <c r="BD213" s="5"/>
      <c r="BO213" s="13" t="s">
        <v>183</v>
      </c>
      <c r="BP213" s="5">
        <v>14.138751870251101</v>
      </c>
    </row>
    <row r="214" spans="1:68" x14ac:dyDescent="0.25">
      <c r="O214" s="163"/>
      <c r="P214" s="169"/>
      <c r="AU214" s="13" t="s">
        <v>183</v>
      </c>
      <c r="AV214" s="5">
        <v>15.9400162757976</v>
      </c>
      <c r="BC214" s="13"/>
      <c r="BD214" s="5"/>
      <c r="BO214" s="13" t="s">
        <v>184</v>
      </c>
      <c r="BP214" s="5">
        <v>43592.200400703201</v>
      </c>
    </row>
    <row r="215" spans="1:68" x14ac:dyDescent="0.25">
      <c r="O215" s="163" t="s">
        <v>208</v>
      </c>
      <c r="P215" s="61"/>
      <c r="AU215" s="13" t="s">
        <v>184</v>
      </c>
      <c r="AV215" s="5">
        <v>52133.139185208202</v>
      </c>
      <c r="BC215" s="13"/>
      <c r="BD215" s="14"/>
      <c r="BO215" s="13" t="s">
        <v>185</v>
      </c>
      <c r="BP215" s="14">
        <v>1.4687332002587199E-5</v>
      </c>
    </row>
    <row r="216" spans="1:68" x14ac:dyDescent="0.25">
      <c r="O216" s="163" t="s">
        <v>181</v>
      </c>
      <c r="P216" s="61">
        <v>0.82100476687595803</v>
      </c>
      <c r="AU216" s="13" t="s">
        <v>185</v>
      </c>
      <c r="AV216" s="14">
        <v>6.8699389548281599E-6</v>
      </c>
      <c r="BC216" s="13"/>
      <c r="BD216" s="5"/>
      <c r="BO216" s="13" t="s">
        <v>186</v>
      </c>
      <c r="BP216" s="5">
        <v>744.734128601777</v>
      </c>
    </row>
    <row r="217" spans="1:68" x14ac:dyDescent="0.25">
      <c r="O217" s="163"/>
      <c r="P217" s="61"/>
      <c r="AU217" s="13" t="s">
        <v>186</v>
      </c>
      <c r="AV217" s="5">
        <v>472.09894294161001</v>
      </c>
      <c r="BC217" s="13"/>
      <c r="BD217" s="5"/>
      <c r="BO217" s="13" t="s">
        <v>187</v>
      </c>
      <c r="BP217" s="5">
        <v>0</v>
      </c>
    </row>
    <row r="218" spans="1:68" x14ac:dyDescent="0.25">
      <c r="O218" s="163" t="s">
        <v>182</v>
      </c>
      <c r="P218" s="61">
        <v>6600</v>
      </c>
      <c r="AU218" s="13" t="s">
        <v>187</v>
      </c>
      <c r="AV218" s="5">
        <v>115.089942669371</v>
      </c>
      <c r="BC218" s="13"/>
      <c r="BD218" s="5"/>
      <c r="BO218" s="13" t="s">
        <v>188</v>
      </c>
      <c r="BP218" s="5">
        <v>141.30111377279701</v>
      </c>
    </row>
    <row r="219" spans="1:68" x14ac:dyDescent="0.25">
      <c r="O219" s="163" t="s">
        <v>183</v>
      </c>
      <c r="P219" s="61">
        <v>14.3767357246929</v>
      </c>
      <c r="AU219" s="13" t="s">
        <v>188</v>
      </c>
      <c r="AV219" s="5">
        <v>107.480618253591</v>
      </c>
      <c r="BC219" s="13"/>
      <c r="BD219" s="5"/>
      <c r="BO219" s="13" t="s">
        <v>189</v>
      </c>
      <c r="BP219" s="5">
        <v>141.30111377279701</v>
      </c>
    </row>
    <row r="220" spans="1:68" x14ac:dyDescent="0.25">
      <c r="O220" s="163" t="s">
        <v>184</v>
      </c>
      <c r="P220" s="61">
        <v>43348.079659023002</v>
      </c>
      <c r="AU220" s="13" t="s">
        <v>189</v>
      </c>
      <c r="AV220" s="5">
        <v>222.57056092296199</v>
      </c>
      <c r="BC220" s="13"/>
      <c r="BD220" s="5"/>
      <c r="BO220" s="13" t="s">
        <v>190</v>
      </c>
      <c r="BP220" s="5">
        <v>0</v>
      </c>
    </row>
    <row r="221" spans="1:68" x14ac:dyDescent="0.25">
      <c r="O221" s="163" t="s">
        <v>185</v>
      </c>
      <c r="P221" s="169">
        <v>7.3824495443391698E-6</v>
      </c>
      <c r="AU221" s="13" t="s">
        <v>190</v>
      </c>
      <c r="AV221" s="5">
        <v>3000000</v>
      </c>
      <c r="BC221" s="13"/>
      <c r="BD221" s="5"/>
      <c r="BO221" s="13"/>
      <c r="BP221" s="5"/>
    </row>
    <row r="222" spans="1:68" x14ac:dyDescent="0.25">
      <c r="O222" s="163" t="s">
        <v>186</v>
      </c>
      <c r="P222" s="61">
        <v>419.62725916124498</v>
      </c>
      <c r="AU222" s="13"/>
      <c r="AV222" s="5"/>
      <c r="BC222" s="13"/>
      <c r="BD222" s="5"/>
      <c r="BO222" s="13" t="s">
        <v>191</v>
      </c>
      <c r="BP222" s="5">
        <v>0</v>
      </c>
    </row>
    <row r="223" spans="1:68" x14ac:dyDescent="0.25">
      <c r="O223" s="163" t="s">
        <v>187</v>
      </c>
      <c r="P223" s="61">
        <v>138.414436053364</v>
      </c>
      <c r="AU223" s="13" t="s">
        <v>191</v>
      </c>
      <c r="AV223" s="5">
        <v>0.262132818504345</v>
      </c>
      <c r="BC223" s="13"/>
      <c r="BD223" s="5"/>
      <c r="BO223" s="13" t="s">
        <v>192</v>
      </c>
      <c r="BP223" s="5">
        <v>0</v>
      </c>
    </row>
    <row r="224" spans="1:68" x14ac:dyDescent="0.25">
      <c r="O224" s="163" t="s">
        <v>188</v>
      </c>
      <c r="P224" s="61">
        <v>101.372712431125</v>
      </c>
      <c r="AU224" s="13" t="s">
        <v>192</v>
      </c>
      <c r="AV224" s="5">
        <v>0.517094184388596</v>
      </c>
      <c r="BC224" s="13"/>
      <c r="BD224" s="5"/>
      <c r="BO224" s="13" t="s">
        <v>193</v>
      </c>
      <c r="BP224" s="5">
        <v>4187.2554048552402</v>
      </c>
    </row>
    <row r="225" spans="15:68" x14ac:dyDescent="0.25">
      <c r="O225" s="163" t="s">
        <v>189</v>
      </c>
      <c r="P225" s="61">
        <v>239.78714848448999</v>
      </c>
      <c r="AU225" s="13" t="s">
        <v>193</v>
      </c>
      <c r="AV225" s="5">
        <v>2363.79979259121</v>
      </c>
      <c r="BC225" s="13"/>
      <c r="BD225" s="5"/>
      <c r="BO225" s="13" t="s">
        <v>194</v>
      </c>
      <c r="BP225" s="5">
        <v>0</v>
      </c>
    </row>
    <row r="226" spans="15:68" x14ac:dyDescent="0.25">
      <c r="O226" s="163" t="s">
        <v>190</v>
      </c>
      <c r="P226" s="61">
        <v>3000000</v>
      </c>
      <c r="AU226" s="13" t="s">
        <v>194</v>
      </c>
      <c r="AV226" s="14">
        <v>42580645161.290398</v>
      </c>
      <c r="BC226" s="13"/>
      <c r="BD226" s="14"/>
      <c r="BO226" s="13" t="s">
        <v>195</v>
      </c>
      <c r="BP226" s="14">
        <v>212318479940.306</v>
      </c>
    </row>
    <row r="227" spans="15:68" x14ac:dyDescent="0.25">
      <c r="O227" s="163"/>
      <c r="P227" s="61"/>
      <c r="AU227" s="13" t="s">
        <v>195</v>
      </c>
      <c r="AV227" s="14">
        <v>162439199350.327</v>
      </c>
      <c r="BC227" s="13"/>
      <c r="BD227" s="5"/>
      <c r="BO227" s="13" t="s">
        <v>196</v>
      </c>
      <c r="BP227" s="5">
        <v>1528768.7062083101</v>
      </c>
    </row>
    <row r="228" spans="15:68" x14ac:dyDescent="0.25">
      <c r="O228" s="163" t="s">
        <v>191</v>
      </c>
      <c r="P228" s="61">
        <v>0.35467840491723501</v>
      </c>
      <c r="AU228" s="13" t="s">
        <v>196</v>
      </c>
      <c r="AV228" s="5">
        <v>1542666.6035374701</v>
      </c>
      <c r="BC228" s="13"/>
      <c r="BD228" s="5"/>
      <c r="BO228" s="13" t="s">
        <v>197</v>
      </c>
      <c r="BP228" s="5">
        <v>12903.6556183721</v>
      </c>
    </row>
    <row r="229" spans="15:68" x14ac:dyDescent="0.25">
      <c r="O229" s="163" t="s">
        <v>192</v>
      </c>
      <c r="P229" s="61">
        <v>0.57723875915859202</v>
      </c>
      <c r="AU229" s="13" t="s">
        <v>197</v>
      </c>
      <c r="AV229" s="5">
        <v>7284.4036308387003</v>
      </c>
      <c r="BC229" s="13"/>
      <c r="BD229" s="5"/>
      <c r="BO229" s="13"/>
      <c r="BP229" s="5"/>
    </row>
    <row r="230" spans="15:68" x14ac:dyDescent="0.25">
      <c r="O230" s="163" t="s">
        <v>193</v>
      </c>
      <c r="P230" s="61">
        <v>2112.0990721164399</v>
      </c>
      <c r="AU230" s="13"/>
      <c r="AV230" s="5"/>
      <c r="BC230" s="13"/>
      <c r="BD230" s="5"/>
      <c r="BO230" s="13" t="s">
        <v>198</v>
      </c>
      <c r="BP230" s="5">
        <v>62021.125313896198</v>
      </c>
    </row>
    <row r="231" spans="15:68" x14ac:dyDescent="0.25">
      <c r="O231" s="163" t="s">
        <v>194</v>
      </c>
      <c r="P231" s="169">
        <v>42580645161.290398</v>
      </c>
      <c r="AU231" s="13" t="s">
        <v>198</v>
      </c>
      <c r="AV231" s="5">
        <v>88179.778219906206</v>
      </c>
      <c r="BC231" s="13"/>
      <c r="BD231" s="5"/>
      <c r="BO231" s="13" t="s">
        <v>199</v>
      </c>
      <c r="BP231" s="5">
        <v>0.78500000000000003</v>
      </c>
    </row>
    <row r="232" spans="15:68" x14ac:dyDescent="0.25">
      <c r="O232" s="163" t="s">
        <v>195</v>
      </c>
      <c r="P232" s="169">
        <v>120054236657.646</v>
      </c>
      <c r="AU232" s="13" t="s">
        <v>199</v>
      </c>
      <c r="AV232" s="5">
        <v>0.78500000000000003</v>
      </c>
      <c r="BC232" s="13"/>
      <c r="BD232" s="5"/>
      <c r="BO232" s="13" t="s">
        <v>200</v>
      </c>
      <c r="BP232" s="5">
        <v>11000</v>
      </c>
    </row>
    <row r="233" spans="15:68" x14ac:dyDescent="0.25">
      <c r="O233" s="163" t="s">
        <v>196</v>
      </c>
      <c r="P233" s="61">
        <v>1542666.6035374701</v>
      </c>
      <c r="AU233" s="13" t="s">
        <v>200</v>
      </c>
      <c r="AV233" s="5">
        <v>11000</v>
      </c>
      <c r="BC233" s="13"/>
      <c r="BD233" s="5"/>
      <c r="BO233" s="13" t="s">
        <v>201</v>
      </c>
      <c r="BP233" s="5" t="s">
        <v>55</v>
      </c>
    </row>
    <row r="234" spans="15:68" x14ac:dyDescent="0.25">
      <c r="O234" s="163" t="s">
        <v>197</v>
      </c>
      <c r="P234" s="61">
        <v>6508.7501055876301</v>
      </c>
      <c r="AU234" s="13" t="s">
        <v>201</v>
      </c>
      <c r="AV234" s="5">
        <v>0.13227958687647901</v>
      </c>
      <c r="BC234" s="13"/>
      <c r="BD234" s="5"/>
      <c r="BO234" s="13" t="s">
        <v>202</v>
      </c>
      <c r="BP234" s="5">
        <v>1797026.12110528</v>
      </c>
    </row>
    <row r="235" spans="15:68" x14ac:dyDescent="0.25">
      <c r="O235" s="163"/>
      <c r="P235" s="61"/>
      <c r="AU235" s="13" t="s">
        <v>202</v>
      </c>
      <c r="AV235" s="5">
        <v>1802549.10327549</v>
      </c>
      <c r="BC235" s="13"/>
      <c r="BD235" s="5"/>
      <c r="BO235" s="13" t="s">
        <v>1649</v>
      </c>
      <c r="BP235" s="5"/>
    </row>
    <row r="236" spans="15:68" x14ac:dyDescent="0.25">
      <c r="O236" s="163" t="s">
        <v>198</v>
      </c>
      <c r="P236" s="61">
        <v>68299.166398639602</v>
      </c>
      <c r="AU236" s="13" t="s">
        <v>1650</v>
      </c>
      <c r="AV236" s="5"/>
      <c r="BC236" s="13"/>
      <c r="BD236" s="5"/>
      <c r="BO236" s="13" t="s">
        <v>329</v>
      </c>
      <c r="BP236" s="5"/>
    </row>
    <row r="237" spans="15:68" x14ac:dyDescent="0.25">
      <c r="O237" s="163" t="s">
        <v>199</v>
      </c>
      <c r="P237" s="61">
        <v>0.78500000000000003</v>
      </c>
      <c r="AU237" s="13" t="s">
        <v>1574</v>
      </c>
      <c r="AV237" s="14"/>
      <c r="BC237" s="13"/>
      <c r="BD237" s="5"/>
      <c r="BO237" s="13" t="s">
        <v>330</v>
      </c>
      <c r="BP237" s="5"/>
    </row>
    <row r="238" spans="15:68" x14ac:dyDescent="0.25">
      <c r="O238" s="163" t="s">
        <v>200</v>
      </c>
      <c r="P238" s="61">
        <v>11000</v>
      </c>
      <c r="AU238" s="13" t="s">
        <v>1651</v>
      </c>
      <c r="AV238" s="14"/>
      <c r="BC238" s="13"/>
      <c r="BD238" s="5"/>
      <c r="BO238" s="13"/>
      <c r="BP238" s="5"/>
    </row>
    <row r="239" spans="15:68" x14ac:dyDescent="0.25">
      <c r="O239" s="163" t="s">
        <v>201</v>
      </c>
      <c r="P239" s="61">
        <v>0.132160137943787</v>
      </c>
      <c r="AU239" s="13"/>
      <c r="AV239" s="5"/>
      <c r="BC239" s="13"/>
      <c r="BD239" s="5"/>
      <c r="BO239" s="13"/>
      <c r="BP239" s="5"/>
    </row>
    <row r="240" spans="15:68" x14ac:dyDescent="0.25">
      <c r="O240" s="163" t="s">
        <v>202</v>
      </c>
      <c r="P240" s="61">
        <v>1802776.4592121299</v>
      </c>
      <c r="AU240" s="13"/>
      <c r="AV240" s="5"/>
      <c r="BC240" s="13"/>
      <c r="BD240" s="5"/>
      <c r="BO240" s="13"/>
      <c r="BP240" s="5"/>
    </row>
    <row r="241" spans="15:68" x14ac:dyDescent="0.25">
      <c r="O241" s="163" t="s">
        <v>1652</v>
      </c>
      <c r="P241" s="61"/>
      <c r="AU241" s="13"/>
      <c r="AV241" s="5"/>
      <c r="BC241" s="13"/>
      <c r="BD241" s="5"/>
      <c r="BO241" s="13" t="s">
        <v>209</v>
      </c>
      <c r="BP241" s="5"/>
    </row>
    <row r="242" spans="15:68" x14ac:dyDescent="0.25">
      <c r="O242" s="163" t="s">
        <v>1574</v>
      </c>
      <c r="P242" s="169"/>
      <c r="AU242" s="13" t="s">
        <v>209</v>
      </c>
      <c r="AV242" s="5"/>
      <c r="BC242" s="13"/>
      <c r="BD242" s="5"/>
      <c r="BO242" s="13" t="s">
        <v>181</v>
      </c>
      <c r="BP242" s="5" t="s">
        <v>55</v>
      </c>
    </row>
    <row r="243" spans="15:68" x14ac:dyDescent="0.25">
      <c r="O243" s="163" t="s">
        <v>1653</v>
      </c>
      <c r="P243" s="169"/>
      <c r="AU243" s="13" t="s">
        <v>181</v>
      </c>
      <c r="AV243" s="5">
        <v>0.13227958687647901</v>
      </c>
      <c r="BC243" s="13"/>
      <c r="BD243" s="5"/>
      <c r="BO243" s="13"/>
      <c r="BP243" s="5"/>
    </row>
    <row r="244" spans="15:68" x14ac:dyDescent="0.25">
      <c r="O244" s="163"/>
      <c r="P244" s="61"/>
      <c r="AU244" s="13"/>
      <c r="AV244" s="5"/>
      <c r="BC244" s="13"/>
      <c r="BD244" s="5"/>
      <c r="BO244" s="13" t="s">
        <v>182</v>
      </c>
      <c r="BP244" s="5">
        <v>1071</v>
      </c>
    </row>
    <row r="245" spans="15:68" x14ac:dyDescent="0.25">
      <c r="O245" s="163"/>
      <c r="P245" s="61"/>
      <c r="AU245" s="13" t="s">
        <v>182</v>
      </c>
      <c r="AV245" s="5">
        <v>1080</v>
      </c>
      <c r="BC245" s="13"/>
      <c r="BD245" s="5"/>
      <c r="BO245" s="13" t="s">
        <v>183</v>
      </c>
      <c r="BP245" s="5">
        <v>14.674448174459799</v>
      </c>
    </row>
    <row r="246" spans="15:68" x14ac:dyDescent="0.25">
      <c r="O246" s="163"/>
      <c r="P246" s="61"/>
      <c r="AU246" s="13" t="s">
        <v>183</v>
      </c>
      <c r="AV246" s="5">
        <v>11.7977201455552</v>
      </c>
      <c r="BC246" s="13"/>
      <c r="BD246" s="5"/>
      <c r="BO246" s="13" t="s">
        <v>184</v>
      </c>
      <c r="BP246" s="5">
        <v>42318.618424511697</v>
      </c>
    </row>
    <row r="247" spans="15:68" x14ac:dyDescent="0.25">
      <c r="O247" s="163" t="s">
        <v>209</v>
      </c>
      <c r="P247" s="61"/>
      <c r="AU247" s="13" t="s">
        <v>184</v>
      </c>
      <c r="AV247" s="5">
        <v>82391.597283204595</v>
      </c>
      <c r="BC247" s="13"/>
      <c r="BD247" s="14"/>
      <c r="BO247" s="13" t="s">
        <v>185</v>
      </c>
      <c r="BP247" s="14">
        <v>1.2063855733482101E-5</v>
      </c>
    </row>
    <row r="248" spans="15:68" x14ac:dyDescent="0.25">
      <c r="O248" s="163" t="s">
        <v>181</v>
      </c>
      <c r="P248" s="61">
        <v>0.132160137943787</v>
      </c>
      <c r="AU248" s="13" t="s">
        <v>185</v>
      </c>
      <c r="AV248" s="14">
        <v>6.3508641265595196E-6</v>
      </c>
      <c r="BC248" s="13"/>
      <c r="BD248" s="5"/>
      <c r="BO248" s="13" t="s">
        <v>186</v>
      </c>
      <c r="BP248" s="5">
        <v>611.70844954479901</v>
      </c>
    </row>
    <row r="249" spans="15:68" x14ac:dyDescent="0.25">
      <c r="O249" s="163"/>
      <c r="P249" s="61"/>
      <c r="AU249" s="13" t="s">
        <v>186</v>
      </c>
      <c r="AV249" s="5">
        <v>412.53231499089901</v>
      </c>
      <c r="BC249" s="13"/>
      <c r="BD249" s="5"/>
      <c r="BO249" s="13" t="s">
        <v>187</v>
      </c>
      <c r="BP249" s="5">
        <v>0</v>
      </c>
    </row>
    <row r="250" spans="15:68" x14ac:dyDescent="0.25">
      <c r="O250" s="163" t="s">
        <v>182</v>
      </c>
      <c r="P250" s="61">
        <v>1080</v>
      </c>
      <c r="AU250" s="13" t="s">
        <v>187</v>
      </c>
      <c r="AV250" s="5">
        <v>84.170715547553996</v>
      </c>
      <c r="BC250" s="13"/>
      <c r="BD250" s="5"/>
      <c r="BO250" s="13" t="s">
        <v>188</v>
      </c>
      <c r="BP250" s="5">
        <v>125.357720115844</v>
      </c>
    </row>
    <row r="251" spans="15:68" x14ac:dyDescent="0.25">
      <c r="O251" s="163" t="s">
        <v>183</v>
      </c>
      <c r="P251" s="61">
        <v>10.8902630806408</v>
      </c>
      <c r="AU251" s="13" t="s">
        <v>188</v>
      </c>
      <c r="AV251" s="5">
        <v>100.904935941068</v>
      </c>
      <c r="BC251" s="13"/>
      <c r="BD251" s="5"/>
      <c r="BO251" s="13" t="s">
        <v>189</v>
      </c>
      <c r="BP251" s="5">
        <v>125.357720115844</v>
      </c>
    </row>
    <row r="252" spans="15:68" x14ac:dyDescent="0.25">
      <c r="O252" s="163" t="s">
        <v>184</v>
      </c>
      <c r="P252" s="61">
        <v>66589.075055849506</v>
      </c>
      <c r="AU252" s="13" t="s">
        <v>189</v>
      </c>
      <c r="AV252" s="5">
        <v>185.07565148862199</v>
      </c>
      <c r="BC252" s="13"/>
      <c r="BD252" s="5"/>
      <c r="BO252" s="13" t="s">
        <v>190</v>
      </c>
      <c r="BP252" s="5">
        <v>0</v>
      </c>
    </row>
    <row r="253" spans="15:68" x14ac:dyDescent="0.25">
      <c r="O253" s="163" t="s">
        <v>185</v>
      </c>
      <c r="P253" s="169">
        <v>6.8583032560288101E-6</v>
      </c>
      <c r="AU253" s="13" t="s">
        <v>190</v>
      </c>
      <c r="AV253" s="5">
        <v>3000000</v>
      </c>
      <c r="BC253" s="13"/>
      <c r="BD253" s="5"/>
      <c r="BO253" s="13"/>
      <c r="BP253" s="5"/>
    </row>
    <row r="254" spans="15:68" x14ac:dyDescent="0.25">
      <c r="O254" s="163" t="s">
        <v>186</v>
      </c>
      <c r="P254" s="61">
        <v>361.88732138110299</v>
      </c>
      <c r="AU254" s="13"/>
      <c r="AV254" s="5"/>
      <c r="BC254" s="13"/>
      <c r="BD254" s="5"/>
      <c r="BO254" s="13" t="s">
        <v>191</v>
      </c>
      <c r="BP254" s="5">
        <v>0</v>
      </c>
    </row>
    <row r="255" spans="15:68" x14ac:dyDescent="0.25">
      <c r="O255" s="163" t="s">
        <v>187</v>
      </c>
      <c r="P255" s="61">
        <v>102.59659661940201</v>
      </c>
      <c r="AU255" s="13" t="s">
        <v>191</v>
      </c>
      <c r="AV255" s="5">
        <v>0.34805113074447303</v>
      </c>
      <c r="BC255" s="13"/>
      <c r="BD255" s="14"/>
      <c r="BO255" s="13" t="s">
        <v>192</v>
      </c>
      <c r="BP255" s="5">
        <v>0</v>
      </c>
    </row>
    <row r="256" spans="15:68" x14ac:dyDescent="0.25">
      <c r="O256" s="163" t="s">
        <v>188</v>
      </c>
      <c r="P256" s="61">
        <v>95.797369977169495</v>
      </c>
      <c r="AU256" s="13" t="s">
        <v>192</v>
      </c>
      <c r="AV256" s="14">
        <v>0.438975477934261</v>
      </c>
      <c r="BC256" s="13"/>
      <c r="BD256" s="5"/>
      <c r="BO256" s="13" t="s">
        <v>193</v>
      </c>
      <c r="BP256" s="5">
        <v>577.15945074782996</v>
      </c>
    </row>
    <row r="257" spans="15:68" x14ac:dyDescent="0.25">
      <c r="O257" s="163" t="s">
        <v>189</v>
      </c>
      <c r="P257" s="61">
        <v>198.393966596572</v>
      </c>
      <c r="AU257" s="13" t="s">
        <v>193</v>
      </c>
      <c r="AV257" s="5">
        <v>257.56909915999501</v>
      </c>
      <c r="BC257" s="13"/>
      <c r="BD257" s="5"/>
      <c r="BO257" s="13" t="s">
        <v>194</v>
      </c>
      <c r="BP257" s="5">
        <v>0</v>
      </c>
    </row>
    <row r="258" spans="15:68" x14ac:dyDescent="0.25">
      <c r="O258" s="163" t="s">
        <v>190</v>
      </c>
      <c r="P258" s="61">
        <v>3000000</v>
      </c>
      <c r="AU258" s="13" t="s">
        <v>194</v>
      </c>
      <c r="AV258" s="14">
        <v>6972389113.0841398</v>
      </c>
      <c r="BC258" s="13"/>
      <c r="BD258" s="14"/>
      <c r="BO258" s="13" t="s">
        <v>195</v>
      </c>
      <c r="BP258" s="14">
        <v>29265379208.507599</v>
      </c>
    </row>
    <row r="259" spans="15:68" x14ac:dyDescent="0.25">
      <c r="O259" s="163"/>
      <c r="P259" s="61"/>
      <c r="AU259" s="13" t="s">
        <v>195</v>
      </c>
      <c r="AV259" s="14">
        <v>20032657552.8438</v>
      </c>
      <c r="BC259" s="13"/>
      <c r="BD259" s="5"/>
      <c r="BO259" s="13" t="s">
        <v>196</v>
      </c>
      <c r="BP259" s="5">
        <v>178829.663877641</v>
      </c>
    </row>
    <row r="260" spans="15:68" x14ac:dyDescent="0.25">
      <c r="O260" s="163" t="s">
        <v>191</v>
      </c>
      <c r="P260" s="61">
        <v>0.44874406415935902</v>
      </c>
      <c r="AU260" s="13" t="s">
        <v>196</v>
      </c>
      <c r="AV260" s="5">
        <v>178828.376676933</v>
      </c>
      <c r="BC260" s="13"/>
      <c r="BD260" s="5"/>
      <c r="BO260" s="13" t="s">
        <v>197</v>
      </c>
      <c r="BP260" s="5">
        <v>24.875572327231399</v>
      </c>
    </row>
    <row r="261" spans="15:68" x14ac:dyDescent="0.25">
      <c r="O261" s="163" t="s">
        <v>192</v>
      </c>
      <c r="P261" s="61">
        <v>0.50130378408445797</v>
      </c>
      <c r="AU261" s="13" t="s">
        <v>197</v>
      </c>
      <c r="AV261" s="5">
        <v>11.1012281737957</v>
      </c>
      <c r="BC261" s="13"/>
      <c r="BD261" s="5"/>
      <c r="BO261" s="13"/>
      <c r="BP261" s="5"/>
    </row>
    <row r="262" spans="15:68" x14ac:dyDescent="0.25">
      <c r="O262" s="163" t="s">
        <v>193</v>
      </c>
      <c r="P262" s="61">
        <v>233.83304478084301</v>
      </c>
      <c r="AU262" s="13"/>
      <c r="AV262" s="5"/>
      <c r="BC262" s="13"/>
      <c r="BD262" s="5"/>
      <c r="BO262" s="13" t="s">
        <v>198</v>
      </c>
      <c r="BP262" s="5">
        <v>61443.965863148398</v>
      </c>
    </row>
    <row r="263" spans="15:68" x14ac:dyDescent="0.25">
      <c r="O263" s="163" t="s">
        <v>194</v>
      </c>
      <c r="P263" s="169">
        <v>6982174944.9992504</v>
      </c>
      <c r="AU263" s="13" t="s">
        <v>198</v>
      </c>
      <c r="AV263" s="5">
        <v>87922.209120746207</v>
      </c>
      <c r="BC263" s="13"/>
      <c r="BD263" s="5"/>
      <c r="BO263" s="13" t="s">
        <v>199</v>
      </c>
      <c r="BP263" s="5">
        <v>0.30232856135040298</v>
      </c>
    </row>
    <row r="264" spans="15:68" x14ac:dyDescent="0.25">
      <c r="O264" s="163" t="s">
        <v>195</v>
      </c>
      <c r="P264" s="169">
        <v>15559370034.4072</v>
      </c>
      <c r="AU264" s="13" t="s">
        <v>199</v>
      </c>
      <c r="AV264" s="5">
        <v>0.29386443653827998</v>
      </c>
      <c r="BC264" s="13"/>
      <c r="BD264" s="5"/>
      <c r="BO264" s="13" t="s">
        <v>200</v>
      </c>
      <c r="BP264" s="5">
        <v>609.6</v>
      </c>
    </row>
    <row r="265" spans="15:68" x14ac:dyDescent="0.25">
      <c r="O265" s="163" t="s">
        <v>196</v>
      </c>
      <c r="P265" s="61">
        <v>178828.167779084</v>
      </c>
      <c r="AU265" s="13" t="s">
        <v>200</v>
      </c>
      <c r="AV265" s="5">
        <v>609.6</v>
      </c>
      <c r="BC265" s="13"/>
      <c r="BD265" s="5"/>
      <c r="BO265" s="13" t="s">
        <v>201</v>
      </c>
      <c r="BP265" s="5" t="s">
        <v>55</v>
      </c>
    </row>
    <row r="266" spans="15:68" x14ac:dyDescent="0.25">
      <c r="O266" s="163" t="s">
        <v>197</v>
      </c>
      <c r="P266" s="61">
        <v>10.0782042300543</v>
      </c>
      <c r="AU266" s="13" t="s">
        <v>201</v>
      </c>
      <c r="AV266" s="14">
        <v>2.0026405639011299E-2</v>
      </c>
      <c r="BC266" s="13"/>
      <c r="BD266" s="5"/>
      <c r="BO266" s="13" t="s">
        <v>202</v>
      </c>
      <c r="BP266" s="5">
        <v>1975553.6771587699</v>
      </c>
    </row>
    <row r="267" spans="15:68" x14ac:dyDescent="0.25">
      <c r="O267" s="163"/>
      <c r="P267" s="61"/>
      <c r="AU267" s="13" t="s">
        <v>202</v>
      </c>
      <c r="AV267" s="14">
        <v>1981075.36995002</v>
      </c>
      <c r="BC267" s="13"/>
      <c r="BD267" s="5"/>
      <c r="BO267" s="13" t="s">
        <v>1654</v>
      </c>
      <c r="BP267" s="5"/>
    </row>
    <row r="268" spans="15:68" x14ac:dyDescent="0.25">
      <c r="O268" s="163" t="s">
        <v>198</v>
      </c>
      <c r="P268" s="61">
        <v>68065.333353858703</v>
      </c>
      <c r="AU268" s="13" t="s">
        <v>1655</v>
      </c>
      <c r="AV268" s="5"/>
      <c r="BC268" s="13"/>
      <c r="BD268" s="5"/>
      <c r="BO268" s="13" t="s">
        <v>329</v>
      </c>
      <c r="BP268" s="5"/>
    </row>
    <row r="269" spans="15:68" x14ac:dyDescent="0.25">
      <c r="O269" s="163" t="s">
        <v>199</v>
      </c>
      <c r="P269" s="61">
        <v>0.29249080656610799</v>
      </c>
      <c r="AU269" s="13" t="s">
        <v>1574</v>
      </c>
      <c r="AV269" s="5"/>
      <c r="BC269" s="13"/>
      <c r="BD269" s="5"/>
      <c r="BO269" s="13" t="s">
        <v>330</v>
      </c>
      <c r="BP269" s="5"/>
    </row>
    <row r="270" spans="15:68" x14ac:dyDescent="0.25">
      <c r="O270" s="163" t="s">
        <v>200</v>
      </c>
      <c r="P270" s="61">
        <v>609.6</v>
      </c>
      <c r="AU270" s="13" t="s">
        <v>1656</v>
      </c>
      <c r="AV270" s="5"/>
      <c r="BC270" s="13"/>
      <c r="BD270" s="5"/>
      <c r="BO270" s="13"/>
      <c r="BP270" s="5"/>
    </row>
    <row r="271" spans="15:68" x14ac:dyDescent="0.25">
      <c r="O271" s="163" t="s">
        <v>201</v>
      </c>
      <c r="P271" s="169">
        <v>1.9206619017307601E-2</v>
      </c>
      <c r="AU271" s="13"/>
      <c r="AV271" s="5"/>
      <c r="BC271" s="13"/>
      <c r="BD271" s="5"/>
      <c r="BO271" s="13"/>
      <c r="BP271" s="5"/>
    </row>
    <row r="272" spans="15:68" x14ac:dyDescent="0.25">
      <c r="O272" s="163" t="s">
        <v>202</v>
      </c>
      <c r="P272" s="169">
        <v>1981302.5166353099</v>
      </c>
      <c r="AU272" s="13"/>
      <c r="AV272" s="5"/>
      <c r="BC272" s="13"/>
      <c r="BD272" s="5"/>
      <c r="BO272" s="13"/>
      <c r="BP272" s="5"/>
    </row>
    <row r="273" spans="15:68" x14ac:dyDescent="0.25">
      <c r="O273" s="163" t="s">
        <v>1657</v>
      </c>
      <c r="P273" s="61"/>
      <c r="AU273" s="13"/>
      <c r="AV273" s="5"/>
      <c r="BC273" s="13"/>
      <c r="BD273" s="5"/>
      <c r="BO273" s="13" t="s">
        <v>209</v>
      </c>
      <c r="BP273" s="5"/>
    </row>
    <row r="274" spans="15:68" x14ac:dyDescent="0.25">
      <c r="O274" s="163" t="s">
        <v>1574</v>
      </c>
      <c r="P274" s="61"/>
      <c r="AU274" s="13" t="s">
        <v>209</v>
      </c>
      <c r="AV274" s="5"/>
      <c r="BC274" s="13"/>
      <c r="BD274" s="5"/>
      <c r="BO274" s="13" t="s">
        <v>181</v>
      </c>
      <c r="BP274" s="5" t="s">
        <v>55</v>
      </c>
    </row>
    <row r="275" spans="15:68" x14ac:dyDescent="0.25">
      <c r="O275" s="163" t="s">
        <v>1658</v>
      </c>
      <c r="P275" s="61"/>
      <c r="AU275" s="13" t="s">
        <v>181</v>
      </c>
      <c r="AV275" s="5">
        <v>2.0026405639011299E-2</v>
      </c>
      <c r="BC275" s="13"/>
      <c r="BD275" s="5"/>
      <c r="BO275" s="13"/>
      <c r="BP275" s="5"/>
    </row>
    <row r="276" spans="15:68" x14ac:dyDescent="0.25">
      <c r="O276" s="163"/>
      <c r="P276" s="61"/>
      <c r="AU276" s="13"/>
      <c r="AV276" s="5"/>
      <c r="BC276" s="13"/>
      <c r="BD276" s="5"/>
      <c r="BO276" s="13" t="s">
        <v>182</v>
      </c>
      <c r="BP276" s="5">
        <v>99</v>
      </c>
    </row>
    <row r="277" spans="15:68" x14ac:dyDescent="0.25">
      <c r="O277" s="163"/>
      <c r="P277" s="61"/>
      <c r="AU277" s="13" t="s">
        <v>182</v>
      </c>
      <c r="AV277" s="5">
        <v>108</v>
      </c>
      <c r="BC277" s="13"/>
      <c r="BD277" s="5"/>
      <c r="BO277" s="13" t="s">
        <v>183</v>
      </c>
      <c r="BP277" s="5">
        <v>12.2625231018725</v>
      </c>
    </row>
    <row r="278" spans="15:68" x14ac:dyDescent="0.25">
      <c r="O278" s="163"/>
      <c r="P278" s="61"/>
      <c r="AU278" s="13" t="s">
        <v>183</v>
      </c>
      <c r="AV278" s="5">
        <v>8.8873489215519008</v>
      </c>
      <c r="BC278" s="13"/>
      <c r="BD278" s="5"/>
      <c r="BO278" s="13" t="s">
        <v>184</v>
      </c>
      <c r="BP278" s="5">
        <v>53797.0815693267</v>
      </c>
    </row>
    <row r="279" spans="15:68" x14ac:dyDescent="0.25">
      <c r="O279" s="163" t="s">
        <v>209</v>
      </c>
      <c r="P279" s="61"/>
      <c r="AU279" s="13" t="s">
        <v>184</v>
      </c>
      <c r="AV279" s="5">
        <v>99963.850593458599</v>
      </c>
      <c r="BC279" s="13"/>
      <c r="BD279" s="14"/>
      <c r="BO279" s="13" t="s">
        <v>185</v>
      </c>
      <c r="BP279" s="14">
        <v>9.6393342965539605E-6</v>
      </c>
    </row>
    <row r="280" spans="15:68" x14ac:dyDescent="0.25">
      <c r="O280" s="163" t="s">
        <v>181</v>
      </c>
      <c r="P280" s="61">
        <v>1.9206619017307601E-2</v>
      </c>
      <c r="AU280" s="13" t="s">
        <v>185</v>
      </c>
      <c r="AV280" s="14">
        <v>5.05842036450703E-6</v>
      </c>
      <c r="BC280" s="13"/>
      <c r="BD280" s="5"/>
      <c r="BO280" s="13" t="s">
        <v>186</v>
      </c>
      <c r="BP280" s="5">
        <v>488.77095080173598</v>
      </c>
    </row>
    <row r="281" spans="15:68" x14ac:dyDescent="0.25">
      <c r="O281" s="163"/>
      <c r="P281" s="61"/>
      <c r="AU281" s="13" t="s">
        <v>186</v>
      </c>
      <c r="AV281" s="5">
        <v>322.08653667466501</v>
      </c>
      <c r="BC281" s="13"/>
      <c r="BD281" s="5"/>
      <c r="BO281" s="13" t="s">
        <v>187</v>
      </c>
      <c r="BP281" s="5">
        <v>0</v>
      </c>
    </row>
    <row r="282" spans="15:68" x14ac:dyDescent="0.25">
      <c r="O282" s="163" t="s">
        <v>182</v>
      </c>
      <c r="P282" s="61">
        <v>108</v>
      </c>
      <c r="AU282" s="13" t="s">
        <v>187</v>
      </c>
      <c r="AV282" s="5">
        <v>61.003227965632298</v>
      </c>
      <c r="BC282" s="13"/>
      <c r="BD282" s="5"/>
      <c r="BO282" s="13" t="s">
        <v>188</v>
      </c>
      <c r="BP282" s="5">
        <v>107.807880097419</v>
      </c>
    </row>
    <row r="283" spans="15:68" x14ac:dyDescent="0.25">
      <c r="O283" s="163" t="s">
        <v>183</v>
      </c>
      <c r="P283" s="61">
        <v>9.6005111624734294</v>
      </c>
      <c r="AU283" s="13" t="s">
        <v>188</v>
      </c>
      <c r="AV283" s="5">
        <v>84.517805062068803</v>
      </c>
      <c r="BC283" s="13"/>
      <c r="BD283" s="5"/>
      <c r="BO283" s="13" t="s">
        <v>189</v>
      </c>
      <c r="BP283" s="5">
        <v>107.807880097419</v>
      </c>
    </row>
    <row r="284" spans="15:68" x14ac:dyDescent="0.25">
      <c r="O284" s="163" t="s">
        <v>184</v>
      </c>
      <c r="P284" s="61">
        <v>73552.648895328006</v>
      </c>
      <c r="AU284" s="13" t="s">
        <v>189</v>
      </c>
      <c r="AV284" s="5">
        <v>145.52103302770101</v>
      </c>
      <c r="BC284" s="13"/>
      <c r="BD284" s="14"/>
      <c r="BO284" s="13" t="s">
        <v>190</v>
      </c>
      <c r="BP284" s="5">
        <v>0</v>
      </c>
    </row>
    <row r="285" spans="15:68" x14ac:dyDescent="0.25">
      <c r="O285" s="163" t="s">
        <v>185</v>
      </c>
      <c r="P285" s="169">
        <v>4.7184171632653696E-6</v>
      </c>
      <c r="AU285" s="13" t="s">
        <v>190</v>
      </c>
      <c r="AV285" s="14">
        <v>3000000</v>
      </c>
      <c r="BC285" s="13"/>
      <c r="BD285" s="5"/>
      <c r="BO285" s="13"/>
      <c r="BP285" s="5"/>
    </row>
    <row r="286" spans="15:68" x14ac:dyDescent="0.25">
      <c r="O286" s="163" t="s">
        <v>186</v>
      </c>
      <c r="P286" s="61">
        <v>265.30345897448501</v>
      </c>
      <c r="AU286" s="13"/>
      <c r="AV286" s="5"/>
      <c r="BC286" s="13"/>
      <c r="BD286" s="5"/>
      <c r="BO286" s="13" t="s">
        <v>191</v>
      </c>
      <c r="BP286" s="5">
        <v>0</v>
      </c>
    </row>
    <row r="287" spans="15:68" x14ac:dyDescent="0.25">
      <c r="O287" s="163" t="s">
        <v>187</v>
      </c>
      <c r="P287" s="61">
        <v>85.771948629108493</v>
      </c>
      <c r="AU287" s="13" t="s">
        <v>191</v>
      </c>
      <c r="AV287" s="5">
        <v>0.19070949720055699</v>
      </c>
      <c r="BC287" s="13"/>
      <c r="BD287" s="5"/>
      <c r="BO287" s="13" t="s">
        <v>192</v>
      </c>
      <c r="BP287" s="5">
        <v>0</v>
      </c>
    </row>
    <row r="288" spans="15:68" x14ac:dyDescent="0.25">
      <c r="O288" s="163" t="s">
        <v>188</v>
      </c>
      <c r="P288" s="61">
        <v>71.189703996725498</v>
      </c>
      <c r="AU288" s="13" t="s">
        <v>192</v>
      </c>
      <c r="AV288" s="5">
        <v>0.42005757083019502</v>
      </c>
      <c r="BC288" s="13"/>
      <c r="BD288" s="5"/>
      <c r="BO288" s="13" t="s">
        <v>193</v>
      </c>
      <c r="BP288" s="5">
        <v>60.750193194133402</v>
      </c>
    </row>
    <row r="289" spans="15:68" x14ac:dyDescent="0.25">
      <c r="O289" s="163" t="s">
        <v>189</v>
      </c>
      <c r="P289" s="61">
        <v>156.96165262583401</v>
      </c>
      <c r="AU289" s="13" t="s">
        <v>193</v>
      </c>
      <c r="AV289" s="5">
        <v>59.861396210321999</v>
      </c>
      <c r="BC289" s="13"/>
      <c r="BD289" s="5"/>
      <c r="BO289" s="13" t="s">
        <v>194</v>
      </c>
      <c r="BP289" s="5">
        <v>0</v>
      </c>
    </row>
    <row r="290" spans="15:68" x14ac:dyDescent="0.25">
      <c r="O290" s="163" t="s">
        <v>190</v>
      </c>
      <c r="P290" s="169">
        <v>3000000</v>
      </c>
      <c r="AU290" s="13" t="s">
        <v>194</v>
      </c>
      <c r="AV290" s="14">
        <v>715275029.34254205</v>
      </c>
      <c r="BC290" s="13"/>
      <c r="BD290" s="14"/>
      <c r="BO290" s="13" t="s">
        <v>195</v>
      </c>
      <c r="BP290" s="14">
        <v>3080392149.0201702</v>
      </c>
    </row>
    <row r="291" spans="15:68" x14ac:dyDescent="0.25">
      <c r="O291" s="163"/>
      <c r="P291" s="61"/>
      <c r="AU291" s="13" t="s">
        <v>195</v>
      </c>
      <c r="AV291" s="14">
        <v>3750599943.0659299</v>
      </c>
      <c r="BC291" s="13"/>
      <c r="BD291" s="5"/>
      <c r="BO291" s="13" t="s">
        <v>196</v>
      </c>
      <c r="BP291" s="5">
        <v>10307.185099413</v>
      </c>
    </row>
    <row r="292" spans="15:68" x14ac:dyDescent="0.25">
      <c r="O292" s="163" t="s">
        <v>191</v>
      </c>
      <c r="P292" s="61">
        <v>0.28038553967457502</v>
      </c>
      <c r="AU292" s="13" t="s">
        <v>196</v>
      </c>
      <c r="AV292" s="5">
        <v>10303.575896918101</v>
      </c>
      <c r="BC292" s="13"/>
      <c r="BD292" s="5"/>
      <c r="BO292" s="13" t="s">
        <v>197</v>
      </c>
      <c r="BP292" s="5">
        <v>2.61833332666715</v>
      </c>
    </row>
    <row r="293" spans="15:68" x14ac:dyDescent="0.25">
      <c r="O293" s="163" t="s">
        <v>192</v>
      </c>
      <c r="P293" s="61">
        <v>0.54651164381171502</v>
      </c>
      <c r="AU293" s="13" t="s">
        <v>197</v>
      </c>
      <c r="AV293" s="5">
        <v>2.5800261766648802</v>
      </c>
      <c r="BC293" s="13"/>
      <c r="BD293" s="5"/>
      <c r="BO293" s="13"/>
      <c r="BP293" s="5"/>
    </row>
    <row r="294" spans="15:68" x14ac:dyDescent="0.25">
      <c r="O294" s="163" t="s">
        <v>193</v>
      </c>
      <c r="P294" s="61">
        <v>50.258841644305299</v>
      </c>
      <c r="AU294" s="13"/>
      <c r="AV294" s="5"/>
      <c r="BC294" s="13"/>
      <c r="BD294" s="5"/>
      <c r="BO294" s="13" t="s">
        <v>198</v>
      </c>
      <c r="BP294" s="5">
        <v>61383.215669954297</v>
      </c>
    </row>
    <row r="295" spans="15:68" x14ac:dyDescent="0.25">
      <c r="O295" s="163" t="s">
        <v>194</v>
      </c>
      <c r="P295" s="169">
        <v>718302881.59130204</v>
      </c>
      <c r="AU295" s="13" t="s">
        <v>198</v>
      </c>
      <c r="AV295" s="5">
        <v>87862.347724535895</v>
      </c>
      <c r="BC295" s="13"/>
      <c r="BD295" s="5"/>
      <c r="BO295" s="13" t="s">
        <v>199</v>
      </c>
      <c r="BP295" s="5">
        <v>0.26957683211063299</v>
      </c>
    </row>
    <row r="296" spans="15:68" x14ac:dyDescent="0.25">
      <c r="O296" s="163" t="s">
        <v>195</v>
      </c>
      <c r="P296" s="169">
        <v>2561839966.5866699</v>
      </c>
      <c r="AU296" s="13" t="s">
        <v>199</v>
      </c>
      <c r="AV296" s="14">
        <v>0.25441097931657902</v>
      </c>
      <c r="BC296" s="13"/>
      <c r="BD296" s="5"/>
      <c r="BO296" s="13" t="s">
        <v>200</v>
      </c>
      <c r="BP296" s="5">
        <v>15.299999999999899</v>
      </c>
    </row>
    <row r="297" spans="15:68" x14ac:dyDescent="0.25">
      <c r="O297" s="163" t="s">
        <v>196</v>
      </c>
      <c r="P297" s="61">
        <v>10303.2204475813</v>
      </c>
      <c r="AU297" s="13" t="s">
        <v>200</v>
      </c>
      <c r="AV297" s="5">
        <v>15.299999999999899</v>
      </c>
      <c r="BC297" s="13"/>
      <c r="BD297" s="5"/>
      <c r="BO297" s="13" t="s">
        <v>201</v>
      </c>
      <c r="BP297" s="5" t="s">
        <v>55</v>
      </c>
    </row>
    <row r="298" spans="15:68" x14ac:dyDescent="0.25">
      <c r="O298" s="163" t="s">
        <v>197</v>
      </c>
      <c r="P298" s="61">
        <v>2.1661560748695599</v>
      </c>
      <c r="AU298" s="13" t="s">
        <v>201</v>
      </c>
      <c r="AV298" s="5">
        <v>8.5107119218103197E-3</v>
      </c>
      <c r="BC298" s="13"/>
      <c r="BD298" s="5"/>
      <c r="BO298" s="13" t="s">
        <v>202</v>
      </c>
      <c r="BP298" s="5">
        <v>1985843.7146797599</v>
      </c>
    </row>
    <row r="299" spans="15:68" x14ac:dyDescent="0.25">
      <c r="O299" s="163"/>
      <c r="P299" s="61"/>
      <c r="AU299" s="13" t="s">
        <v>202</v>
      </c>
      <c r="AV299" s="5">
        <v>1991361.7922519499</v>
      </c>
      <c r="BC299" s="13"/>
      <c r="BD299" s="5"/>
      <c r="BO299" s="13" t="s">
        <v>1659</v>
      </c>
      <c r="BP299" s="5"/>
    </row>
    <row r="300" spans="15:68" x14ac:dyDescent="0.25">
      <c r="O300" s="163" t="s">
        <v>198</v>
      </c>
      <c r="P300" s="169">
        <v>68015.0745122144</v>
      </c>
      <c r="AU300" s="13" t="s">
        <v>1660</v>
      </c>
      <c r="AV300" s="5"/>
      <c r="BC300" s="13"/>
      <c r="BD300" s="5"/>
      <c r="BO300" s="13" t="s">
        <v>329</v>
      </c>
      <c r="BP300" s="5"/>
    </row>
    <row r="301" spans="15:68" x14ac:dyDescent="0.25">
      <c r="O301" s="163" t="s">
        <v>199</v>
      </c>
      <c r="P301" s="169">
        <v>0.25345379733087398</v>
      </c>
      <c r="AU301" s="13" t="s">
        <v>1574</v>
      </c>
      <c r="AV301" s="5"/>
      <c r="BC301" s="13"/>
      <c r="BD301" s="5"/>
      <c r="BO301" s="13" t="s">
        <v>330</v>
      </c>
      <c r="BP301" s="5"/>
    </row>
    <row r="302" spans="15:68" x14ac:dyDescent="0.25">
      <c r="O302" s="163" t="s">
        <v>200</v>
      </c>
      <c r="P302" s="61">
        <v>15.299999999999899</v>
      </c>
      <c r="AU302" s="13" t="s">
        <v>1661</v>
      </c>
      <c r="AV302" s="5"/>
      <c r="BC302" s="13"/>
      <c r="BD302" s="5"/>
      <c r="BO302" s="13"/>
      <c r="BP302" s="5"/>
    </row>
    <row r="303" spans="15:68" x14ac:dyDescent="0.25">
      <c r="O303" s="163" t="s">
        <v>201</v>
      </c>
      <c r="P303" s="61">
        <v>7.5863375477237703E-3</v>
      </c>
      <c r="AU303" s="13"/>
      <c r="AV303" s="5"/>
      <c r="BC303" s="13"/>
      <c r="BD303" s="5"/>
      <c r="BO303" s="13"/>
      <c r="BP303" s="5"/>
    </row>
    <row r="304" spans="15:68" x14ac:dyDescent="0.25">
      <c r="O304" s="163" t="s">
        <v>202</v>
      </c>
      <c r="P304" s="61">
        <v>1991588.5828951299</v>
      </c>
      <c r="AU304" s="13"/>
      <c r="AV304" s="5"/>
      <c r="BC304" s="13"/>
      <c r="BD304" s="5"/>
      <c r="BO304" s="13"/>
      <c r="BP304" s="5"/>
    </row>
    <row r="305" spans="15:68" x14ac:dyDescent="0.25">
      <c r="O305" s="163" t="s">
        <v>1662</v>
      </c>
      <c r="P305" s="61"/>
      <c r="AU305" s="13"/>
      <c r="AV305" s="5"/>
      <c r="BC305" s="13"/>
      <c r="BD305" s="5"/>
      <c r="BO305" s="13" t="s">
        <v>209</v>
      </c>
      <c r="BP305" s="5"/>
    </row>
    <row r="306" spans="15:68" x14ac:dyDescent="0.25">
      <c r="O306" s="163" t="s">
        <v>1574</v>
      </c>
      <c r="P306" s="61"/>
      <c r="AU306" s="13" t="s">
        <v>209</v>
      </c>
      <c r="AV306" s="5"/>
      <c r="BC306" s="13"/>
      <c r="BD306" s="5"/>
      <c r="BO306" s="13" t="s">
        <v>181</v>
      </c>
      <c r="BP306" s="5" t="s">
        <v>55</v>
      </c>
    </row>
    <row r="307" spans="15:68" x14ac:dyDescent="0.25">
      <c r="O307" s="163" t="s">
        <v>1663</v>
      </c>
      <c r="P307" s="61"/>
      <c r="AU307" s="13" t="s">
        <v>181</v>
      </c>
      <c r="AV307" s="5">
        <v>8.5107119218103197E-3</v>
      </c>
      <c r="BC307" s="13"/>
      <c r="BD307" s="5"/>
      <c r="BO307" s="13"/>
      <c r="BP307" s="5"/>
    </row>
    <row r="308" spans="15:68" x14ac:dyDescent="0.25">
      <c r="O308" s="163"/>
      <c r="P308" s="61"/>
      <c r="AU308" s="13"/>
      <c r="AV308" s="5"/>
      <c r="BC308" s="13"/>
      <c r="BD308" s="5"/>
      <c r="BO308" s="13" t="s">
        <v>182</v>
      </c>
      <c r="BP308" s="5">
        <v>4</v>
      </c>
    </row>
    <row r="309" spans="15:68" x14ac:dyDescent="0.25">
      <c r="O309" s="163"/>
      <c r="P309" s="61"/>
      <c r="AU309" s="13" t="s">
        <v>182</v>
      </c>
      <c r="AV309" s="5">
        <v>4</v>
      </c>
      <c r="BC309" s="13"/>
      <c r="BD309" s="5"/>
      <c r="BO309" s="13" t="s">
        <v>183</v>
      </c>
      <c r="BP309" s="5">
        <v>8.6303568952170995</v>
      </c>
    </row>
    <row r="310" spans="15:68" x14ac:dyDescent="0.25">
      <c r="O310" s="163"/>
      <c r="P310" s="61"/>
      <c r="AU310" s="13" t="s">
        <v>183</v>
      </c>
      <c r="AV310" s="5">
        <v>10.191754025430299</v>
      </c>
      <c r="BC310" s="13"/>
      <c r="BD310" s="5"/>
      <c r="BO310" s="13" t="s">
        <v>184</v>
      </c>
      <c r="BP310" s="5">
        <v>35895.8961015393</v>
      </c>
    </row>
    <row r="311" spans="15:68" x14ac:dyDescent="0.25">
      <c r="O311" s="163" t="s">
        <v>209</v>
      </c>
      <c r="P311" s="61"/>
      <c r="AU311" s="13" t="s">
        <v>184</v>
      </c>
      <c r="AV311" s="5">
        <v>54844.952217968203</v>
      </c>
      <c r="BC311" s="13"/>
      <c r="BD311" s="14"/>
      <c r="BO311" s="13" t="s">
        <v>185</v>
      </c>
      <c r="BP311" s="14">
        <v>8.5172471858255699E-6</v>
      </c>
    </row>
    <row r="312" spans="15:68" x14ac:dyDescent="0.25">
      <c r="O312" s="163" t="s">
        <v>181</v>
      </c>
      <c r="P312" s="61">
        <v>7.5863375477237703E-3</v>
      </c>
      <c r="AU312" s="13" t="s">
        <v>185</v>
      </c>
      <c r="AV312" s="14">
        <v>2.0468346346715702E-6</v>
      </c>
      <c r="BC312" s="13"/>
      <c r="BD312" s="5"/>
      <c r="BO312" s="13" t="s">
        <v>186</v>
      </c>
      <c r="BP312" s="5">
        <v>431.87453377538998</v>
      </c>
    </row>
    <row r="313" spans="15:68" x14ac:dyDescent="0.25">
      <c r="O313" s="163"/>
      <c r="P313" s="61"/>
      <c r="AU313" s="13" t="s">
        <v>186</v>
      </c>
      <c r="AV313" s="5">
        <v>221.46352467101599</v>
      </c>
      <c r="BC313" s="13"/>
      <c r="BD313" s="14"/>
      <c r="BO313" s="13" t="s">
        <v>187</v>
      </c>
      <c r="BP313" s="5">
        <v>0</v>
      </c>
    </row>
    <row r="314" spans="15:68" x14ac:dyDescent="0.25">
      <c r="O314" s="163" t="s">
        <v>182</v>
      </c>
      <c r="P314" s="61">
        <v>4</v>
      </c>
      <c r="AU314" s="13" t="s">
        <v>187</v>
      </c>
      <c r="AV314" s="14">
        <v>109.43958069517301</v>
      </c>
      <c r="BC314" s="13"/>
      <c r="BD314" s="5"/>
      <c r="BO314" s="13" t="s">
        <v>188</v>
      </c>
      <c r="BP314" s="5">
        <v>104.037026433609</v>
      </c>
    </row>
    <row r="315" spans="15:68" x14ac:dyDescent="0.25">
      <c r="O315" s="163" t="s">
        <v>183</v>
      </c>
      <c r="P315" s="61">
        <v>9.6900810562705697</v>
      </c>
      <c r="AU315" s="13" t="s">
        <v>188</v>
      </c>
      <c r="AV315" s="5">
        <v>44.086494438884401</v>
      </c>
      <c r="BC315" s="13"/>
      <c r="BD315" s="5"/>
      <c r="BO315" s="13" t="s">
        <v>189</v>
      </c>
      <c r="BP315" s="5">
        <v>104.037026433609</v>
      </c>
    </row>
    <row r="316" spans="15:68" x14ac:dyDescent="0.25">
      <c r="O316" s="163" t="s">
        <v>184</v>
      </c>
      <c r="P316" s="61">
        <v>44273.943507320102</v>
      </c>
      <c r="AU316" s="13" t="s">
        <v>189</v>
      </c>
      <c r="AV316" s="5">
        <v>153.526075134058</v>
      </c>
      <c r="BC316" s="13"/>
      <c r="BD316" s="5"/>
      <c r="BO316" s="13" t="s">
        <v>190</v>
      </c>
      <c r="BP316" s="5">
        <v>0</v>
      </c>
    </row>
    <row r="317" spans="15:68" x14ac:dyDescent="0.25">
      <c r="O317" s="163" t="s">
        <v>185</v>
      </c>
      <c r="P317" s="169">
        <v>1.4697900301852901E-6</v>
      </c>
      <c r="AU317" s="13" t="s">
        <v>190</v>
      </c>
      <c r="AV317" s="5">
        <v>3000000</v>
      </c>
      <c r="BC317" s="13"/>
      <c r="BD317" s="5"/>
      <c r="BO317" s="13"/>
      <c r="BP317" s="5"/>
    </row>
    <row r="318" spans="15:68" x14ac:dyDescent="0.25">
      <c r="O318" s="163" t="s">
        <v>186</v>
      </c>
      <c r="P318" s="61">
        <v>199.632163663705</v>
      </c>
      <c r="AU318" s="13"/>
      <c r="AV318" s="5"/>
      <c r="BC318" s="13"/>
      <c r="BD318" s="5"/>
      <c r="BO318" s="13" t="s">
        <v>191</v>
      </c>
      <c r="BP318" s="5">
        <v>0</v>
      </c>
    </row>
    <row r="319" spans="15:68" x14ac:dyDescent="0.25">
      <c r="O319" s="163" t="s">
        <v>187</v>
      </c>
      <c r="P319" s="169">
        <v>135.51868345838</v>
      </c>
      <c r="AU319" s="13" t="s">
        <v>191</v>
      </c>
      <c r="AV319" s="5">
        <v>0.531299040495397</v>
      </c>
      <c r="BC319" s="13"/>
      <c r="BD319" s="5"/>
      <c r="BO319" s="13" t="s">
        <v>192</v>
      </c>
      <c r="BP319" s="5">
        <v>0</v>
      </c>
    </row>
    <row r="320" spans="15:68" x14ac:dyDescent="0.25">
      <c r="O320" s="163" t="s">
        <v>188</v>
      </c>
      <c r="P320" s="61">
        <v>25.096211808246998</v>
      </c>
      <c r="AU320" s="13" t="s">
        <v>192</v>
      </c>
      <c r="AV320" s="5">
        <v>0.712847488925336</v>
      </c>
      <c r="BC320" s="13"/>
      <c r="BD320" s="5"/>
      <c r="BO320" s="13" t="s">
        <v>193</v>
      </c>
      <c r="BP320" s="5">
        <v>1.2784848225107099</v>
      </c>
    </row>
    <row r="321" spans="15:68" x14ac:dyDescent="0.25">
      <c r="O321" s="163" t="s">
        <v>189</v>
      </c>
      <c r="P321" s="61">
        <v>160.614895266627</v>
      </c>
      <c r="AU321" s="13" t="s">
        <v>193</v>
      </c>
      <c r="AV321" s="5">
        <v>0.448979756125925</v>
      </c>
      <c r="BC321" s="13"/>
      <c r="BD321" s="5"/>
      <c r="BO321" s="13" t="s">
        <v>194</v>
      </c>
      <c r="BP321" s="5">
        <v>0</v>
      </c>
    </row>
    <row r="322" spans="15:68" x14ac:dyDescent="0.25">
      <c r="O322" s="163" t="s">
        <v>190</v>
      </c>
      <c r="P322" s="61">
        <v>3000000</v>
      </c>
      <c r="AU322" s="13" t="s">
        <v>194</v>
      </c>
      <c r="AV322" s="14">
        <v>25806451.6129032</v>
      </c>
      <c r="BC322" s="13"/>
      <c r="BD322" s="14"/>
      <c r="BO322" s="13" t="s">
        <v>195</v>
      </c>
      <c r="BP322" s="14">
        <v>64826701.000248902</v>
      </c>
    </row>
    <row r="323" spans="15:68" x14ac:dyDescent="0.25">
      <c r="O323" s="163"/>
      <c r="P323" s="61"/>
      <c r="AU323" s="13" t="s">
        <v>195</v>
      </c>
      <c r="AV323" s="14">
        <v>48572366.305876598</v>
      </c>
      <c r="BC323" s="13"/>
      <c r="BD323" s="5"/>
      <c r="BO323" s="13" t="s">
        <v>196</v>
      </c>
      <c r="BP323" s="5">
        <v>346.84068322792598</v>
      </c>
    </row>
    <row r="324" spans="15:68" x14ac:dyDescent="0.25">
      <c r="O324" s="163" t="s">
        <v>191</v>
      </c>
      <c r="P324" s="61">
        <v>0.58814295655905802</v>
      </c>
      <c r="AU324" s="13" t="s">
        <v>196</v>
      </c>
      <c r="AV324" s="14">
        <v>328.10567228459502</v>
      </c>
      <c r="BC324" s="13"/>
      <c r="BD324" s="5"/>
      <c r="BO324" s="13" t="s">
        <v>197</v>
      </c>
      <c r="BP324" s="5">
        <v>5.5102695850211499E-2</v>
      </c>
    </row>
    <row r="325" spans="15:68" x14ac:dyDescent="0.25">
      <c r="O325" s="163" t="s">
        <v>192</v>
      </c>
      <c r="P325" s="61">
        <v>0.84177403538474205</v>
      </c>
      <c r="AU325" s="13" t="s">
        <v>197</v>
      </c>
      <c r="AV325" s="14">
        <v>1.9351027489027301E-2</v>
      </c>
      <c r="BC325" s="13"/>
      <c r="BD325" s="5"/>
      <c r="BO325" s="13"/>
      <c r="BP325" s="5"/>
    </row>
    <row r="326" spans="15:68" x14ac:dyDescent="0.25">
      <c r="O326" s="163" t="s">
        <v>193</v>
      </c>
      <c r="P326" s="61">
        <v>0.48773922218238602</v>
      </c>
      <c r="AU326" s="13"/>
      <c r="AV326" s="5"/>
      <c r="BC326" s="13"/>
      <c r="BD326" s="5"/>
      <c r="BO326" s="13" t="s">
        <v>198</v>
      </c>
      <c r="BP326" s="5">
        <v>61381.937185131799</v>
      </c>
    </row>
    <row r="327" spans="15:68" x14ac:dyDescent="0.25">
      <c r="O327" s="163" t="s">
        <v>194</v>
      </c>
      <c r="P327" s="169">
        <v>25548387.096774101</v>
      </c>
      <c r="AU327" s="13" t="s">
        <v>198</v>
      </c>
      <c r="AV327" s="5">
        <v>87861.898744779799</v>
      </c>
      <c r="BC327" s="13"/>
      <c r="BD327" s="5"/>
      <c r="BO327" s="13" t="s">
        <v>199</v>
      </c>
      <c r="BP327" s="5">
        <v>0.240084313502506</v>
      </c>
    </row>
    <row r="328" spans="15:68" x14ac:dyDescent="0.25">
      <c r="O328" s="163" t="s">
        <v>195</v>
      </c>
      <c r="P328" s="169">
        <v>43439076.863634497</v>
      </c>
      <c r="AU328" s="13" t="s">
        <v>199</v>
      </c>
      <c r="AV328" s="5">
        <v>0.22772011063459699</v>
      </c>
      <c r="BC328" s="13"/>
      <c r="BD328" s="5"/>
      <c r="BO328" s="13" t="s">
        <v>200</v>
      </c>
      <c r="BP328" s="5">
        <v>-3.0253972164478902</v>
      </c>
    </row>
    <row r="329" spans="15:68" x14ac:dyDescent="0.25">
      <c r="O329" s="163" t="s">
        <v>196</v>
      </c>
      <c r="P329" s="169">
        <v>326.87000611473701</v>
      </c>
      <c r="AU329" s="13" t="s">
        <v>200</v>
      </c>
      <c r="AV329" s="5">
        <v>-1.98050576854805</v>
      </c>
      <c r="BC329" s="13"/>
      <c r="BD329" s="5"/>
      <c r="BO329" s="13" t="s">
        <v>201</v>
      </c>
      <c r="BP329" s="5" t="s">
        <v>55</v>
      </c>
    </row>
    <row r="330" spans="15:68" x14ac:dyDescent="0.25">
      <c r="O330" s="163" t="s">
        <v>197</v>
      </c>
      <c r="P330" s="169">
        <v>2.10215604760608E-2</v>
      </c>
      <c r="AU330" s="13" t="s">
        <v>201</v>
      </c>
      <c r="AV330" s="5">
        <v>8.0952365025508E-3</v>
      </c>
      <c r="BC330" s="13"/>
      <c r="BD330" s="5"/>
      <c r="BO330" s="13" t="s">
        <v>202</v>
      </c>
      <c r="BP330" s="5">
        <v>1986190.21773825</v>
      </c>
    </row>
    <row r="331" spans="15:68" x14ac:dyDescent="0.25">
      <c r="O331" s="163"/>
      <c r="P331" s="61"/>
      <c r="AU331" s="13" t="s">
        <v>202</v>
      </c>
      <c r="AV331" s="5">
        <v>1991689.5410005101</v>
      </c>
      <c r="BC331" s="13"/>
      <c r="BD331" s="5"/>
      <c r="BO331" s="13" t="s">
        <v>1664</v>
      </c>
      <c r="BP331" s="5"/>
    </row>
    <row r="332" spans="15:68" x14ac:dyDescent="0.25">
      <c r="O332" s="163" t="s">
        <v>198</v>
      </c>
      <c r="P332" s="61">
        <v>68014.586772992203</v>
      </c>
      <c r="AU332" s="13" t="s">
        <v>1665</v>
      </c>
      <c r="AV332" s="5"/>
      <c r="BC332" s="13"/>
      <c r="BD332" s="5"/>
      <c r="BO332" s="13" t="s">
        <v>329</v>
      </c>
      <c r="BP332" s="5"/>
    </row>
    <row r="333" spans="15:68" x14ac:dyDescent="0.25">
      <c r="O333" s="163" t="s">
        <v>199</v>
      </c>
      <c r="P333" s="61">
        <v>0.22686155740424699</v>
      </c>
      <c r="AU333" s="13" t="s">
        <v>1574</v>
      </c>
      <c r="AV333" s="5"/>
      <c r="BC333" s="13"/>
      <c r="BD333" s="5"/>
      <c r="BO333" s="13" t="s">
        <v>330</v>
      </c>
      <c r="BP333" s="5"/>
    </row>
    <row r="334" spans="15:68" x14ac:dyDescent="0.25">
      <c r="O334" s="163" t="s">
        <v>200</v>
      </c>
      <c r="P334" s="61">
        <v>-1.9121068402132899</v>
      </c>
      <c r="AU334" s="13" t="s">
        <v>1666</v>
      </c>
      <c r="AV334" s="5"/>
      <c r="BC334" s="13"/>
      <c r="BD334" s="5"/>
      <c r="BO334" s="13"/>
      <c r="BP334" s="5"/>
    </row>
    <row r="335" spans="15:68" x14ac:dyDescent="0.25">
      <c r="O335" s="163" t="s">
        <v>201</v>
      </c>
      <c r="P335" s="61">
        <v>7.1730307703644696E-3</v>
      </c>
      <c r="AU335" s="13"/>
      <c r="AV335" s="5"/>
      <c r="BC335" s="13"/>
      <c r="BD335" s="5"/>
      <c r="BO335" s="13"/>
      <c r="BP335" s="5"/>
    </row>
    <row r="336" spans="15:68" x14ac:dyDescent="0.25">
      <c r="O336" s="163" t="s">
        <v>202</v>
      </c>
      <c r="P336" s="61">
        <v>1991915.0946267699</v>
      </c>
      <c r="AU336" s="13"/>
      <c r="AV336" s="5"/>
      <c r="BC336" s="13"/>
      <c r="BD336" s="5"/>
      <c r="BO336" s="13"/>
      <c r="BP336" s="5"/>
    </row>
    <row r="337" spans="15:68" x14ac:dyDescent="0.25">
      <c r="O337" s="163" t="s">
        <v>1667</v>
      </c>
      <c r="P337" s="61"/>
      <c r="AU337" s="13"/>
      <c r="AV337" s="5"/>
      <c r="BC337" s="13"/>
      <c r="BD337" s="5"/>
      <c r="BO337" s="13" t="s">
        <v>210</v>
      </c>
      <c r="BP337" s="5"/>
    </row>
    <row r="338" spans="15:68" x14ac:dyDescent="0.25">
      <c r="O338" s="163" t="s">
        <v>1668</v>
      </c>
      <c r="P338" s="61"/>
      <c r="AU338" s="13" t="s">
        <v>210</v>
      </c>
      <c r="AV338" s="5"/>
      <c r="BC338" s="13"/>
      <c r="BD338" s="5"/>
      <c r="BO338" s="13" t="s">
        <v>181</v>
      </c>
      <c r="BP338" s="5" t="s">
        <v>55</v>
      </c>
    </row>
    <row r="339" spans="15:68" x14ac:dyDescent="0.25">
      <c r="O339" s="163" t="s">
        <v>1669</v>
      </c>
      <c r="P339" s="61"/>
      <c r="AU339" s="13" t="s">
        <v>181</v>
      </c>
      <c r="AV339" s="5">
        <v>8.0952365025508E-3</v>
      </c>
      <c r="BC339" s="13"/>
      <c r="BD339" s="5"/>
      <c r="BO339" s="13"/>
      <c r="BP339" s="5"/>
    </row>
    <row r="340" spans="15:68" x14ac:dyDescent="0.25">
      <c r="O340" s="163"/>
      <c r="P340" s="61"/>
      <c r="AU340" s="13"/>
      <c r="AV340" s="5"/>
      <c r="BC340" s="13"/>
      <c r="BD340" s="5"/>
      <c r="BO340" s="13" t="s">
        <v>182</v>
      </c>
      <c r="BP340" s="5">
        <v>11</v>
      </c>
    </row>
    <row r="341" spans="15:68" x14ac:dyDescent="0.25">
      <c r="O341" s="163"/>
      <c r="P341" s="61"/>
      <c r="AU341" s="13" t="s">
        <v>182</v>
      </c>
      <c r="AV341" s="14">
        <v>11</v>
      </c>
      <c r="BC341" s="13"/>
      <c r="BD341" s="5"/>
      <c r="BO341" s="13" t="s">
        <v>183</v>
      </c>
      <c r="BP341" s="5">
        <v>11.580485777487899</v>
      </c>
    </row>
    <row r="342" spans="15:68" x14ac:dyDescent="0.25">
      <c r="O342" s="163"/>
      <c r="P342" s="61"/>
      <c r="AU342" s="13" t="s">
        <v>183</v>
      </c>
      <c r="AV342" s="5">
        <v>-10.049464396762801</v>
      </c>
      <c r="BC342" s="13"/>
      <c r="BD342" s="14"/>
      <c r="BO342" s="13" t="s">
        <v>184</v>
      </c>
      <c r="BP342" s="5">
        <v>138685.311103254</v>
      </c>
    </row>
    <row r="343" spans="15:68" x14ac:dyDescent="0.25">
      <c r="O343" s="163" t="s">
        <v>210</v>
      </c>
      <c r="P343" s="61"/>
      <c r="AU343" s="13" t="s">
        <v>184</v>
      </c>
      <c r="AV343" s="14">
        <v>149709.46358706901</v>
      </c>
      <c r="BC343" s="13"/>
      <c r="BD343" s="14"/>
      <c r="BO343" s="13" t="s">
        <v>185</v>
      </c>
      <c r="BP343" s="14">
        <v>9.4209113790337998E-6</v>
      </c>
    </row>
    <row r="344" spans="15:68" x14ac:dyDescent="0.25">
      <c r="O344" s="163" t="s">
        <v>181</v>
      </c>
      <c r="P344" s="61">
        <v>7.1730307703644696E-3</v>
      </c>
      <c r="AU344" s="13" t="s">
        <v>185</v>
      </c>
      <c r="AV344" s="14">
        <v>4.8896402822431602E-6</v>
      </c>
      <c r="BC344" s="13"/>
      <c r="BD344" s="5"/>
      <c r="BO344" s="13" t="s">
        <v>186</v>
      </c>
      <c r="BP344" s="5">
        <v>477.69562404277201</v>
      </c>
    </row>
    <row r="345" spans="15:68" x14ac:dyDescent="0.25">
      <c r="O345" s="163"/>
      <c r="P345" s="61"/>
      <c r="AU345" s="13" t="s">
        <v>186</v>
      </c>
      <c r="AV345" s="5">
        <v>291.87280758370201</v>
      </c>
      <c r="BC345" s="13"/>
      <c r="BD345" s="5"/>
      <c r="BO345" s="13" t="s">
        <v>187</v>
      </c>
      <c r="BP345" s="5">
        <v>0</v>
      </c>
    </row>
    <row r="346" spans="15:68" x14ac:dyDescent="0.25">
      <c r="O346" s="163" t="s">
        <v>182</v>
      </c>
      <c r="P346" s="169">
        <v>11</v>
      </c>
      <c r="AU346" s="13" t="s">
        <v>187</v>
      </c>
      <c r="AV346" s="5">
        <v>40.863532896192403</v>
      </c>
      <c r="BC346" s="13"/>
      <c r="BD346" s="5"/>
      <c r="BO346" s="13" t="s">
        <v>188</v>
      </c>
      <c r="BP346" s="5">
        <v>93.120814285185105</v>
      </c>
    </row>
    <row r="347" spans="15:68" x14ac:dyDescent="0.25">
      <c r="O347" s="163" t="s">
        <v>183</v>
      </c>
      <c r="P347" s="61">
        <v>-10.6162000028864</v>
      </c>
      <c r="AU347" s="13" t="s">
        <v>188</v>
      </c>
      <c r="AV347" s="5">
        <v>78.588028772063097</v>
      </c>
      <c r="BC347" s="13"/>
      <c r="BD347" s="5"/>
      <c r="BO347" s="13" t="s">
        <v>189</v>
      </c>
      <c r="BP347" s="5">
        <v>93.120814285185105</v>
      </c>
    </row>
    <row r="348" spans="15:68" x14ac:dyDescent="0.25">
      <c r="O348" s="163" t="s">
        <v>184</v>
      </c>
      <c r="P348" s="169">
        <v>122473.874130125</v>
      </c>
      <c r="AU348" s="13" t="s">
        <v>189</v>
      </c>
      <c r="AV348" s="5">
        <v>119.451561668255</v>
      </c>
      <c r="BC348" s="13"/>
      <c r="BD348" s="5"/>
      <c r="BO348" s="13" t="s">
        <v>190</v>
      </c>
      <c r="BP348" s="5">
        <v>0</v>
      </c>
    </row>
    <row r="349" spans="15:68" x14ac:dyDescent="0.25">
      <c r="O349" s="163" t="s">
        <v>185</v>
      </c>
      <c r="P349" s="169">
        <v>5.35614337470916E-6</v>
      </c>
      <c r="AU349" s="13" t="s">
        <v>190</v>
      </c>
      <c r="AV349" s="5">
        <v>3000000</v>
      </c>
      <c r="BC349" s="13"/>
      <c r="BD349" s="5"/>
      <c r="BO349" s="13"/>
      <c r="BP349" s="5"/>
    </row>
    <row r="350" spans="15:68" x14ac:dyDescent="0.25">
      <c r="O350" s="163" t="s">
        <v>186</v>
      </c>
      <c r="P350" s="61">
        <v>250.334410949958</v>
      </c>
      <c r="AU350" s="13"/>
      <c r="AV350" s="5"/>
      <c r="BC350" s="13"/>
      <c r="BD350" s="5"/>
      <c r="BO350" s="13" t="s">
        <v>191</v>
      </c>
      <c r="BP350" s="5">
        <v>0</v>
      </c>
    </row>
    <row r="351" spans="15:68" x14ac:dyDescent="0.25">
      <c r="O351" s="163" t="s">
        <v>187</v>
      </c>
      <c r="P351" s="61">
        <v>50.095857597531797</v>
      </c>
      <c r="AU351" s="13" t="s">
        <v>191</v>
      </c>
      <c r="AV351" s="5">
        <v>0.15053700349179999</v>
      </c>
      <c r="BC351" s="13"/>
      <c r="BD351" s="5"/>
      <c r="BO351" s="13" t="s">
        <v>192</v>
      </c>
      <c r="BP351" s="5">
        <v>0</v>
      </c>
    </row>
    <row r="352" spans="15:68" x14ac:dyDescent="0.25">
      <c r="O352" s="163" t="s">
        <v>188</v>
      </c>
      <c r="P352" s="61">
        <v>75.557171650127003</v>
      </c>
      <c r="AU352" s="13" t="s">
        <v>192</v>
      </c>
      <c r="AV352" s="5">
        <v>0.34233010803002401</v>
      </c>
      <c r="BC352" s="13"/>
      <c r="BD352" s="5"/>
      <c r="BO352" s="13" t="s">
        <v>193</v>
      </c>
      <c r="BP352" s="5">
        <v>14.117747427392001</v>
      </c>
    </row>
    <row r="353" spans="15:68" x14ac:dyDescent="0.25">
      <c r="O353" s="163" t="s">
        <v>189</v>
      </c>
      <c r="P353" s="61">
        <v>125.653029247658</v>
      </c>
      <c r="AU353" s="13" t="s">
        <v>193</v>
      </c>
      <c r="AV353" s="5">
        <v>7.8977583412035504</v>
      </c>
      <c r="BC353" s="13"/>
      <c r="BD353" s="5"/>
      <c r="BO353" s="13" t="s">
        <v>194</v>
      </c>
      <c r="BP353" s="5">
        <v>0</v>
      </c>
    </row>
    <row r="354" spans="15:68" x14ac:dyDescent="0.25">
      <c r="O354" s="163" t="s">
        <v>190</v>
      </c>
      <c r="P354" s="61">
        <v>3000000</v>
      </c>
      <c r="AU354" s="13" t="s">
        <v>194</v>
      </c>
      <c r="AV354" s="14">
        <v>70967741.935483798</v>
      </c>
      <c r="BC354" s="13"/>
      <c r="BD354" s="14"/>
      <c r="BO354" s="13" t="s">
        <v>195</v>
      </c>
      <c r="BP354" s="14">
        <v>715852840.14187706</v>
      </c>
    </row>
    <row r="355" spans="15:68" x14ac:dyDescent="0.25">
      <c r="O355" s="163"/>
      <c r="P355" s="61"/>
      <c r="AU355" s="13" t="s">
        <v>195</v>
      </c>
      <c r="AV355" s="14">
        <v>471430547.23651099</v>
      </c>
      <c r="BC355" s="13"/>
      <c r="BD355" s="5"/>
      <c r="BO355" s="13" t="s">
        <v>196</v>
      </c>
      <c r="BP355" s="5">
        <v>533.87444611868602</v>
      </c>
    </row>
    <row r="356" spans="15:68" x14ac:dyDescent="0.25">
      <c r="O356" s="163" t="s">
        <v>191</v>
      </c>
      <c r="P356" s="61">
        <v>0.215203892943132</v>
      </c>
      <c r="AU356" s="13" t="s">
        <v>196</v>
      </c>
      <c r="AV356" s="5">
        <v>557.26419754798997</v>
      </c>
      <c r="BC356" s="13"/>
      <c r="BD356" s="5"/>
      <c r="BO356" s="13" t="s">
        <v>197</v>
      </c>
      <c r="BP356" s="5">
        <v>0.60847491412059596</v>
      </c>
    </row>
    <row r="357" spans="15:68" x14ac:dyDescent="0.25">
      <c r="O357" s="163" t="s">
        <v>192</v>
      </c>
      <c r="P357" s="61">
        <v>0.39895106594621699</v>
      </c>
      <c r="AU357" s="13" t="s">
        <v>197</v>
      </c>
      <c r="AV357" s="5">
        <v>0.34039338450587298</v>
      </c>
      <c r="BC357" s="13"/>
      <c r="BD357" s="5"/>
      <c r="BO357" s="13"/>
      <c r="BP357" s="5"/>
    </row>
    <row r="358" spans="15:68" x14ac:dyDescent="0.25">
      <c r="O358" s="163" t="s">
        <v>193</v>
      </c>
      <c r="P358" s="61">
        <v>7.0555081888676199</v>
      </c>
      <c r="AU358" s="13"/>
      <c r="AV358" s="5"/>
      <c r="BC358" s="13"/>
      <c r="BD358" s="5"/>
      <c r="BO358" s="13" t="s">
        <v>198</v>
      </c>
      <c r="BP358" s="5">
        <v>61367.819437704398</v>
      </c>
    </row>
    <row r="359" spans="15:68" x14ac:dyDescent="0.25">
      <c r="O359" s="163" t="s">
        <v>194</v>
      </c>
      <c r="P359" s="169">
        <v>70967741.935483798</v>
      </c>
      <c r="AU359" s="13" t="s">
        <v>198</v>
      </c>
      <c r="AV359" s="5">
        <v>87854.000986438594</v>
      </c>
      <c r="BC359" s="13"/>
      <c r="BD359" s="5"/>
      <c r="BO359" s="13" t="s">
        <v>199</v>
      </c>
      <c r="BP359" s="5">
        <v>-2.10386856040559E-2</v>
      </c>
    </row>
    <row r="360" spans="15:68" x14ac:dyDescent="0.25">
      <c r="O360" s="163" t="s">
        <v>195</v>
      </c>
      <c r="P360" s="169">
        <v>329769786.99096799</v>
      </c>
      <c r="AU360" s="13" t="s">
        <v>199</v>
      </c>
      <c r="AV360" s="14">
        <v>-4.6732575550514102E-4</v>
      </c>
      <c r="BC360" s="13"/>
      <c r="BD360" s="5"/>
      <c r="BO360" s="13" t="s">
        <v>200</v>
      </c>
      <c r="BP360" s="5">
        <v>0</v>
      </c>
    </row>
    <row r="361" spans="15:68" x14ac:dyDescent="0.25">
      <c r="O361" s="163" t="s">
        <v>196</v>
      </c>
      <c r="P361" s="61">
        <v>545.40781090710095</v>
      </c>
      <c r="AU361" s="13" t="s">
        <v>200</v>
      </c>
      <c r="AV361" s="5">
        <v>0</v>
      </c>
      <c r="BC361" s="13"/>
      <c r="BD361" s="5"/>
      <c r="BO361" s="13" t="s">
        <v>201</v>
      </c>
      <c r="BP361" s="5" t="s">
        <v>55</v>
      </c>
    </row>
    <row r="362" spans="15:68" x14ac:dyDescent="0.25">
      <c r="O362" s="163" t="s">
        <v>197</v>
      </c>
      <c r="P362" s="61">
        <v>0.30409240294019402</v>
      </c>
      <c r="AU362" s="13" t="s">
        <v>201</v>
      </c>
      <c r="AV362" s="5">
        <v>6.9526790995870997E-3</v>
      </c>
      <c r="BC362" s="13"/>
      <c r="BD362" s="5"/>
      <c r="BO362" s="13" t="s">
        <v>202</v>
      </c>
      <c r="BP362" s="5">
        <v>1986724.0921843699</v>
      </c>
    </row>
    <row r="363" spans="15:68" x14ac:dyDescent="0.25">
      <c r="O363" s="163"/>
      <c r="P363" s="61"/>
      <c r="AU363" s="13" t="s">
        <v>202</v>
      </c>
      <c r="AV363" s="5">
        <v>1992246.8051980601</v>
      </c>
      <c r="BC363" s="13"/>
      <c r="BD363" s="5"/>
      <c r="BO363" s="13" t="s">
        <v>1670</v>
      </c>
      <c r="BP363" s="5"/>
    </row>
    <row r="364" spans="15:68" x14ac:dyDescent="0.25">
      <c r="O364" s="163" t="s">
        <v>198</v>
      </c>
      <c r="P364" s="61">
        <v>68007.531264803401</v>
      </c>
      <c r="AU364" s="13" t="s">
        <v>1671</v>
      </c>
      <c r="AV364" s="5"/>
      <c r="BC364" s="13"/>
      <c r="BD364" s="5"/>
      <c r="BO364" s="13" t="s">
        <v>329</v>
      </c>
      <c r="BP364" s="5"/>
    </row>
    <row r="365" spans="15:68" x14ac:dyDescent="0.25">
      <c r="O365" s="163" t="s">
        <v>199</v>
      </c>
      <c r="P365" s="61">
        <v>-6.2483455662301597E-3</v>
      </c>
      <c r="AU365" s="13" t="s">
        <v>1574</v>
      </c>
      <c r="AV365" s="5"/>
      <c r="BC365" s="13"/>
      <c r="BD365" s="5"/>
      <c r="BO365" s="13" t="s">
        <v>330</v>
      </c>
      <c r="BP365" s="5"/>
    </row>
    <row r="366" spans="15:68" x14ac:dyDescent="0.25">
      <c r="O366" s="163" t="s">
        <v>200</v>
      </c>
      <c r="P366" s="61">
        <v>0</v>
      </c>
      <c r="AU366" s="13" t="s">
        <v>1672</v>
      </c>
      <c r="AV366" s="5"/>
      <c r="BC366" s="13"/>
      <c r="BD366" s="5"/>
      <c r="BO366" s="13"/>
      <c r="BP366" s="5"/>
    </row>
    <row r="367" spans="15:68" x14ac:dyDescent="0.25">
      <c r="O367" s="163" t="s">
        <v>201</v>
      </c>
      <c r="P367" s="61">
        <v>6.0249563888108504E-3</v>
      </c>
      <c r="AU367" s="13"/>
      <c r="AV367" s="5"/>
      <c r="BC367" s="13"/>
      <c r="BD367" s="5"/>
      <c r="BO367" s="13"/>
      <c r="BP367" s="5"/>
    </row>
    <row r="368" spans="15:68" x14ac:dyDescent="0.25">
      <c r="O368" s="163" t="s">
        <v>202</v>
      </c>
      <c r="P368" s="61">
        <v>1992460.50243768</v>
      </c>
      <c r="AU368" s="13"/>
      <c r="AV368" s="5"/>
      <c r="BC368" s="13"/>
      <c r="BD368" s="5"/>
      <c r="BO368" s="13"/>
      <c r="BP368" s="5"/>
    </row>
    <row r="369" spans="15:68" x14ac:dyDescent="0.25">
      <c r="O369" s="163" t="s">
        <v>1673</v>
      </c>
      <c r="P369" s="61"/>
      <c r="AU369" s="13"/>
      <c r="AV369" s="5"/>
      <c r="BC369" s="13"/>
      <c r="BD369" s="5"/>
      <c r="BO369" s="13" t="s">
        <v>211</v>
      </c>
      <c r="BP369" s="5" t="s">
        <v>212</v>
      </c>
    </row>
    <row r="370" spans="15:68" x14ac:dyDescent="0.25">
      <c r="O370" s="163" t="s">
        <v>1574</v>
      </c>
      <c r="P370" s="61"/>
      <c r="AU370" s="13" t="s">
        <v>211</v>
      </c>
      <c r="AV370" s="5" t="s">
        <v>212</v>
      </c>
      <c r="BC370" s="13"/>
      <c r="BD370" s="5"/>
      <c r="BO370" s="13" t="s">
        <v>213</v>
      </c>
      <c r="BP370" s="5">
        <v>8356.2939596530505</v>
      </c>
    </row>
    <row r="371" spans="15:68" x14ac:dyDescent="0.25">
      <c r="O371" s="163" t="s">
        <v>1674</v>
      </c>
      <c r="P371" s="61"/>
      <c r="AU371" s="13" t="s">
        <v>213</v>
      </c>
      <c r="AV371" s="5">
        <v>6085.1927273453302</v>
      </c>
      <c r="BC371" s="13"/>
      <c r="BD371" s="5"/>
      <c r="BO371" s="13" t="s">
        <v>214</v>
      </c>
      <c r="BP371" s="5">
        <v>0</v>
      </c>
    </row>
    <row r="372" spans="15:68" x14ac:dyDescent="0.25">
      <c r="O372" s="163"/>
      <c r="P372" s="61"/>
      <c r="AU372" s="13" t="s">
        <v>214</v>
      </c>
      <c r="AV372" s="5">
        <v>19132.990724962401</v>
      </c>
      <c r="BC372" s="13"/>
      <c r="BD372" s="5"/>
      <c r="BO372" s="13" t="s">
        <v>331</v>
      </c>
      <c r="BP372" s="5"/>
    </row>
    <row r="373" spans="15:68" x14ac:dyDescent="0.25">
      <c r="O373" s="163"/>
      <c r="P373" s="61"/>
      <c r="AU373" s="13" t="s">
        <v>1675</v>
      </c>
      <c r="AV373" s="5"/>
      <c r="BC373" s="13"/>
      <c r="BD373" s="5"/>
      <c r="BO373" s="13" t="s">
        <v>215</v>
      </c>
      <c r="BP373" s="5">
        <v>0</v>
      </c>
    </row>
    <row r="374" spans="15:68" x14ac:dyDescent="0.25">
      <c r="O374" s="163"/>
      <c r="P374" s="61"/>
      <c r="AU374" s="13" t="s">
        <v>215</v>
      </c>
      <c r="AV374" s="14">
        <v>61990889948.878403</v>
      </c>
      <c r="BC374" s="13"/>
      <c r="BD374" s="5"/>
      <c r="BO374" s="13" t="s">
        <v>216</v>
      </c>
      <c r="BP374" s="5">
        <v>0</v>
      </c>
    </row>
    <row r="375" spans="15:68" x14ac:dyDescent="0.25">
      <c r="O375" s="163" t="s">
        <v>211</v>
      </c>
      <c r="P375" s="61" t="s">
        <v>212</v>
      </c>
      <c r="AU375" s="13" t="s">
        <v>216</v>
      </c>
      <c r="AV375" s="5">
        <v>0</v>
      </c>
      <c r="BC375" s="13"/>
      <c r="BD375" s="14"/>
      <c r="BO375" s="13" t="s">
        <v>217</v>
      </c>
      <c r="BP375" s="14">
        <v>360156269661.04602</v>
      </c>
    </row>
    <row r="376" spans="15:68" x14ac:dyDescent="0.25">
      <c r="O376" s="163" t="s">
        <v>213</v>
      </c>
      <c r="P376" s="61">
        <v>5083.2443401723003</v>
      </c>
      <c r="AU376" s="13" t="s">
        <v>217</v>
      </c>
      <c r="AV376" s="14">
        <v>324262696497.46198</v>
      </c>
      <c r="BC376" s="13"/>
      <c r="BD376" s="5"/>
      <c r="BO376" s="13" t="s">
        <v>218</v>
      </c>
      <c r="BP376" s="5">
        <v>9628</v>
      </c>
    </row>
    <row r="377" spans="15:68" x14ac:dyDescent="0.25">
      <c r="O377" s="163" t="s">
        <v>214</v>
      </c>
      <c r="P377" s="61">
        <v>11431.9403382575</v>
      </c>
      <c r="AU377" s="13" t="s">
        <v>218</v>
      </c>
      <c r="AV377" s="5">
        <v>9741</v>
      </c>
      <c r="BC377" s="13"/>
      <c r="BD377" s="5"/>
      <c r="BO377" s="13" t="s">
        <v>219</v>
      </c>
      <c r="BP377" s="5">
        <v>1986724.0921843699</v>
      </c>
    </row>
    <row r="378" spans="15:68" x14ac:dyDescent="0.25">
      <c r="O378" s="163" t="s">
        <v>1676</v>
      </c>
      <c r="P378" s="61"/>
      <c r="AU378" s="13" t="s">
        <v>219</v>
      </c>
      <c r="AV378" s="5">
        <v>1992246.8051980601</v>
      </c>
      <c r="BC378" s="13"/>
      <c r="BD378" s="5"/>
      <c r="BO378" s="13" t="s">
        <v>220</v>
      </c>
      <c r="BP378" s="5">
        <v>12960.5522004627</v>
      </c>
    </row>
    <row r="379" spans="15:68" x14ac:dyDescent="0.25">
      <c r="O379" s="163" t="s">
        <v>215</v>
      </c>
      <c r="P379" s="169">
        <v>61732477826.590599</v>
      </c>
      <c r="AU379" s="13" t="s">
        <v>220</v>
      </c>
      <c r="AV379" s="5">
        <v>7314.8819378578501</v>
      </c>
      <c r="BC379" s="13"/>
      <c r="BD379" s="5"/>
      <c r="BO379" s="13" t="s">
        <v>221</v>
      </c>
      <c r="BP379" s="5">
        <v>1816.5435983728501</v>
      </c>
    </row>
    <row r="380" spans="15:68" x14ac:dyDescent="0.25">
      <c r="O380" s="163" t="s">
        <v>216</v>
      </c>
      <c r="P380" s="61">
        <v>0</v>
      </c>
      <c r="AU380" s="13" t="s">
        <v>221</v>
      </c>
      <c r="AV380" s="5">
        <v>2077.52223732314</v>
      </c>
      <c r="BC380" s="13"/>
      <c r="BD380" s="5"/>
      <c r="BO380" s="13" t="s">
        <v>222</v>
      </c>
      <c r="BP380" s="5">
        <v>880.715129346612</v>
      </c>
    </row>
    <row r="381" spans="15:68" x14ac:dyDescent="0.25">
      <c r="O381" s="163" t="s">
        <v>217</v>
      </c>
      <c r="P381" s="169">
        <v>280820308888.01599</v>
      </c>
      <c r="AU381" s="13" t="s">
        <v>222</v>
      </c>
      <c r="AV381" s="5">
        <v>885.36986983258498</v>
      </c>
      <c r="BC381" s="13"/>
      <c r="BD381" s="5"/>
      <c r="BO381" s="13" t="s">
        <v>223</v>
      </c>
      <c r="BP381" s="5" t="s">
        <v>55</v>
      </c>
    </row>
    <row r="382" spans="15:68" x14ac:dyDescent="0.25">
      <c r="O382" s="163" t="s">
        <v>218</v>
      </c>
      <c r="P382" s="61">
        <v>9738</v>
      </c>
      <c r="AU382" s="13" t="s">
        <v>223</v>
      </c>
      <c r="AV382" s="5">
        <v>6.9526790995870997E-3</v>
      </c>
      <c r="BC382" s="13"/>
      <c r="BD382" s="5"/>
      <c r="BO382" s="13" t="s">
        <v>224</v>
      </c>
      <c r="BP382" s="5">
        <v>0</v>
      </c>
    </row>
    <row r="383" spans="15:68" ht="15.75" thickBot="1" x14ac:dyDescent="0.3">
      <c r="O383" s="163" t="s">
        <v>219</v>
      </c>
      <c r="P383" s="61">
        <v>1992460.50243768</v>
      </c>
      <c r="AU383" s="13" t="s">
        <v>224</v>
      </c>
      <c r="AV383" s="5">
        <v>0.19117490423189501</v>
      </c>
      <c r="BC383" s="15"/>
      <c r="BD383" s="6"/>
      <c r="BO383" s="13"/>
      <c r="BP383" s="5"/>
    </row>
    <row r="384" spans="15:68" x14ac:dyDescent="0.25">
      <c r="O384" s="163" t="s">
        <v>220</v>
      </c>
      <c r="P384" s="61">
        <v>6535.9220694528203</v>
      </c>
      <c r="AU384" s="13"/>
      <c r="AV384" s="5"/>
      <c r="BC384" s="13"/>
      <c r="BD384" s="5"/>
      <c r="BO384" s="13"/>
      <c r="BP384" s="5"/>
    </row>
    <row r="385" spans="15:68" x14ac:dyDescent="0.25">
      <c r="O385" s="163" t="s">
        <v>221</v>
      </c>
      <c r="P385" s="61">
        <v>1969.13168213054</v>
      </c>
      <c r="AU385" s="13"/>
      <c r="AV385" s="5"/>
      <c r="BC385" s="13"/>
      <c r="BD385" s="5"/>
      <c r="BO385" s="13"/>
      <c r="BP385" s="5"/>
    </row>
    <row r="386" spans="15:68" x14ac:dyDescent="0.25">
      <c r="O386" s="163" t="s">
        <v>222</v>
      </c>
      <c r="P386" s="61">
        <v>872.27781702183802</v>
      </c>
      <c r="AU386" s="13"/>
      <c r="AV386" s="5"/>
      <c r="BC386" s="13"/>
      <c r="BD386" s="5"/>
      <c r="BO386" s="13" t="s">
        <v>225</v>
      </c>
      <c r="BP386" s="5"/>
    </row>
    <row r="387" spans="15:68" x14ac:dyDescent="0.25">
      <c r="O387" s="163" t="s">
        <v>223</v>
      </c>
      <c r="P387" s="61">
        <v>6.0249563888108504E-3</v>
      </c>
      <c r="AU387" s="13" t="s">
        <v>225</v>
      </c>
      <c r="AV387" s="14"/>
      <c r="BC387" s="13"/>
      <c r="BD387" s="5"/>
      <c r="BO387" s="13" t="s">
        <v>226</v>
      </c>
      <c r="BP387" s="5">
        <v>-2.33620460921884E-2</v>
      </c>
    </row>
    <row r="388" spans="15:68" x14ac:dyDescent="0.25">
      <c r="O388" s="163" t="s">
        <v>224</v>
      </c>
      <c r="P388" s="61">
        <v>0.21982910734283001</v>
      </c>
      <c r="AU388" s="13" t="s">
        <v>226</v>
      </c>
      <c r="AV388" s="5">
        <v>-2.6123402599031498E-2</v>
      </c>
      <c r="BC388" s="13"/>
      <c r="BD388" s="14"/>
      <c r="BO388" s="13" t="s">
        <v>227</v>
      </c>
      <c r="BP388" s="14">
        <v>-9.5454086831581395E-2</v>
      </c>
    </row>
    <row r="389" spans="15:68" x14ac:dyDescent="0.25">
      <c r="O389" s="163"/>
      <c r="P389" s="61"/>
      <c r="AU389" s="13" t="s">
        <v>227</v>
      </c>
      <c r="AV389" s="5">
        <v>-0.13160764246019499</v>
      </c>
      <c r="BC389" s="13"/>
      <c r="BD389" s="5"/>
      <c r="BO389" s="13" t="s">
        <v>228</v>
      </c>
      <c r="BP389" s="5" t="s">
        <v>55</v>
      </c>
    </row>
    <row r="390" spans="15:68" x14ac:dyDescent="0.25">
      <c r="O390" s="163"/>
      <c r="P390" s="61"/>
      <c r="AU390" s="13" t="s">
        <v>228</v>
      </c>
      <c r="AV390" s="5">
        <v>-1.9669740684730101E-3</v>
      </c>
      <c r="BC390" s="13"/>
      <c r="BD390" s="5"/>
      <c r="BO390" s="13" t="s">
        <v>229</v>
      </c>
      <c r="BP390" s="5">
        <v>-0.52965603900684899</v>
      </c>
    </row>
    <row r="391" spans="15:68" x14ac:dyDescent="0.25">
      <c r="O391" s="163"/>
      <c r="P391" s="61"/>
      <c r="AU391" s="13" t="s">
        <v>229</v>
      </c>
      <c r="AV391" s="5">
        <v>-0.81087846825856802</v>
      </c>
      <c r="BC391" s="13"/>
      <c r="BD391" s="5"/>
      <c r="BO391" s="13" t="s">
        <v>230</v>
      </c>
      <c r="BP391" s="5">
        <v>-1</v>
      </c>
    </row>
    <row r="392" spans="15:68" x14ac:dyDescent="0.25">
      <c r="O392" s="163" t="s">
        <v>225</v>
      </c>
      <c r="P392" s="169"/>
      <c r="AU392" s="13" t="s">
        <v>230</v>
      </c>
      <c r="AV392" s="5">
        <v>-0.14849173889130601</v>
      </c>
      <c r="BC392" s="13"/>
      <c r="BD392" s="5"/>
      <c r="BO392" s="13" t="s">
        <v>231</v>
      </c>
      <c r="BP392" s="5" t="s">
        <v>55</v>
      </c>
    </row>
    <row r="393" spans="15:68" x14ac:dyDescent="0.25">
      <c r="O393" s="163" t="s">
        <v>226</v>
      </c>
      <c r="P393" s="61">
        <v>-2.6230251218841101E-2</v>
      </c>
      <c r="AU393" s="13" t="s">
        <v>231</v>
      </c>
      <c r="AV393" s="5" t="s">
        <v>366</v>
      </c>
      <c r="BC393" s="13"/>
      <c r="BD393" s="5"/>
      <c r="BO393" s="13" t="s">
        <v>232</v>
      </c>
      <c r="BP393" s="5">
        <v>-910.97486187122104</v>
      </c>
    </row>
    <row r="394" spans="15:68" x14ac:dyDescent="0.25">
      <c r="O394" s="163" t="s">
        <v>227</v>
      </c>
      <c r="P394" s="169">
        <v>-7.2297860075763399E-3</v>
      </c>
      <c r="AU394" s="13" t="s">
        <v>232</v>
      </c>
      <c r="AV394" s="5">
        <v>-610.84942707838002</v>
      </c>
      <c r="BC394" s="13"/>
      <c r="BD394" s="5"/>
      <c r="BO394" s="13" t="s">
        <v>233</v>
      </c>
      <c r="BP394" s="5">
        <v>-2119.28487065338</v>
      </c>
    </row>
    <row r="395" spans="15:68" x14ac:dyDescent="0.25">
      <c r="O395" s="163" t="s">
        <v>228</v>
      </c>
      <c r="P395" s="61">
        <v>-1.32828846427333E-3</v>
      </c>
      <c r="AU395" s="13" t="s">
        <v>233</v>
      </c>
      <c r="AV395" s="5">
        <v>-2114.6301301674098</v>
      </c>
      <c r="BC395" s="13"/>
      <c r="BD395" s="5"/>
      <c r="BO395" s="13"/>
      <c r="BP395" s="5"/>
    </row>
    <row r="396" spans="15:68" x14ac:dyDescent="0.25">
      <c r="O396" s="163" t="s">
        <v>229</v>
      </c>
      <c r="P396" s="61">
        <v>-0.77632969731234502</v>
      </c>
      <c r="AU396" s="13"/>
      <c r="AV396" s="5"/>
      <c r="BC396" s="13"/>
      <c r="BD396" s="5"/>
      <c r="BO396" s="13"/>
      <c r="BP396" s="5"/>
    </row>
    <row r="397" spans="15:68" x14ac:dyDescent="0.25">
      <c r="O397" s="163" t="s">
        <v>230</v>
      </c>
      <c r="P397" s="61">
        <v>-0.85065041613550696</v>
      </c>
      <c r="AU397" s="13"/>
      <c r="AV397" s="5"/>
      <c r="BC397" s="13"/>
      <c r="BD397" s="5"/>
      <c r="BO397" s="13"/>
      <c r="BP397" s="5"/>
    </row>
    <row r="398" spans="15:68" x14ac:dyDescent="0.25">
      <c r="O398" s="163" t="s">
        <v>231</v>
      </c>
      <c r="P398" s="61" t="s">
        <v>366</v>
      </c>
      <c r="AU398" s="13"/>
      <c r="AV398" s="5"/>
      <c r="BC398" s="13"/>
      <c r="BD398" s="5"/>
      <c r="BO398" s="13" t="s">
        <v>234</v>
      </c>
      <c r="BP398" s="5"/>
    </row>
    <row r="399" spans="15:68" x14ac:dyDescent="0.25">
      <c r="O399" s="163" t="s">
        <v>232</v>
      </c>
      <c r="P399" s="61">
        <v>-735.49856554987298</v>
      </c>
      <c r="AU399" s="13" t="s">
        <v>234</v>
      </c>
      <c r="AV399" s="5"/>
      <c r="BC399" s="13"/>
      <c r="BD399" s="5"/>
      <c r="BO399" s="13" t="s">
        <v>235</v>
      </c>
      <c r="BP399" s="5">
        <v>0</v>
      </c>
    </row>
    <row r="400" spans="15:68" x14ac:dyDescent="0.25">
      <c r="O400" s="163" t="s">
        <v>233</v>
      </c>
      <c r="P400" s="61">
        <v>-2127.7221829781602</v>
      </c>
      <c r="AU400" s="13" t="s">
        <v>235</v>
      </c>
      <c r="AV400" s="5">
        <v>1650000</v>
      </c>
      <c r="BC400" s="13"/>
      <c r="BD400" s="5"/>
      <c r="BO400" s="13" t="s">
        <v>236</v>
      </c>
      <c r="BP400" s="5">
        <v>0</v>
      </c>
    </row>
    <row r="401" spans="15:68" x14ac:dyDescent="0.25">
      <c r="O401" s="163"/>
      <c r="P401" s="61"/>
      <c r="AU401" s="13" t="s">
        <v>236</v>
      </c>
      <c r="AV401" s="5">
        <v>3000000</v>
      </c>
      <c r="BC401" s="13"/>
      <c r="BD401" s="5"/>
      <c r="BO401" s="13" t="s">
        <v>237</v>
      </c>
      <c r="BP401" s="5">
        <v>0</v>
      </c>
    </row>
    <row r="402" spans="15:68" x14ac:dyDescent="0.25">
      <c r="O402" s="163"/>
      <c r="P402" s="61"/>
      <c r="AU402" s="13" t="s">
        <v>237</v>
      </c>
      <c r="AV402" s="5">
        <v>3000000</v>
      </c>
      <c r="BC402" s="13"/>
      <c r="BD402" s="5"/>
      <c r="BO402" s="13" t="s">
        <v>238</v>
      </c>
      <c r="BP402" s="5">
        <v>0</v>
      </c>
    </row>
    <row r="403" spans="15:68" x14ac:dyDescent="0.25">
      <c r="O403" s="163"/>
      <c r="P403" s="61"/>
      <c r="AU403" s="13" t="s">
        <v>238</v>
      </c>
      <c r="AV403" s="5">
        <v>3000000</v>
      </c>
      <c r="BC403" s="13"/>
      <c r="BD403" s="5"/>
      <c r="BO403" s="13" t="s">
        <v>239</v>
      </c>
      <c r="BP403" s="5">
        <v>0</v>
      </c>
    </row>
    <row r="404" spans="15:68" x14ac:dyDescent="0.25">
      <c r="O404" s="163" t="s">
        <v>234</v>
      </c>
      <c r="P404" s="61"/>
      <c r="AU404" s="13" t="s">
        <v>239</v>
      </c>
      <c r="AV404" s="5">
        <v>3000000</v>
      </c>
      <c r="BC404" s="13"/>
      <c r="BD404" s="5"/>
      <c r="BO404" s="13" t="s">
        <v>240</v>
      </c>
      <c r="BP404" s="5">
        <v>0</v>
      </c>
    </row>
    <row r="405" spans="15:68" x14ac:dyDescent="0.25">
      <c r="O405" s="163" t="s">
        <v>235</v>
      </c>
      <c r="P405" s="61">
        <v>1260000</v>
      </c>
      <c r="AU405" s="13" t="s">
        <v>240</v>
      </c>
      <c r="AV405" s="5">
        <v>0</v>
      </c>
      <c r="BC405" s="13"/>
      <c r="BD405" s="5"/>
      <c r="BO405" s="13" t="s">
        <v>241</v>
      </c>
      <c r="BP405" s="5">
        <v>0</v>
      </c>
    </row>
    <row r="406" spans="15:68" x14ac:dyDescent="0.25">
      <c r="O406" s="163" t="s">
        <v>236</v>
      </c>
      <c r="P406" s="61">
        <v>3000000</v>
      </c>
      <c r="AU406" s="13" t="s">
        <v>241</v>
      </c>
      <c r="AV406" s="14">
        <v>3000000</v>
      </c>
      <c r="BC406" s="13"/>
      <c r="BD406" s="5"/>
      <c r="BO406" s="13"/>
      <c r="BP406" s="5"/>
    </row>
    <row r="407" spans="15:68" x14ac:dyDescent="0.25">
      <c r="O407" s="163" t="s">
        <v>237</v>
      </c>
      <c r="P407" s="61">
        <v>3000000</v>
      </c>
      <c r="AU407" s="13"/>
      <c r="AV407" s="5"/>
      <c r="BC407" s="13"/>
      <c r="BD407" s="5"/>
      <c r="BO407" s="13"/>
      <c r="BP407" s="5"/>
    </row>
    <row r="408" spans="15:68" x14ac:dyDescent="0.25">
      <c r="O408" s="163" t="s">
        <v>238</v>
      </c>
      <c r="P408" s="61">
        <v>3000000</v>
      </c>
      <c r="AU408" s="13"/>
      <c r="AV408" s="14"/>
      <c r="BC408" s="13"/>
      <c r="BD408" s="5"/>
      <c r="BO408" s="13"/>
      <c r="BP408" s="5"/>
    </row>
    <row r="409" spans="15:68" x14ac:dyDescent="0.25">
      <c r="O409" s="163" t="s">
        <v>239</v>
      </c>
      <c r="P409" s="61">
        <v>3000000</v>
      </c>
      <c r="AU409" s="13"/>
      <c r="AV409" s="5"/>
      <c r="BC409" s="13"/>
      <c r="BD409" s="5"/>
      <c r="BO409" s="13" t="s">
        <v>242</v>
      </c>
      <c r="BP409" s="5"/>
    </row>
    <row r="410" spans="15:68" x14ac:dyDescent="0.25">
      <c r="O410" s="163" t="s">
        <v>240</v>
      </c>
      <c r="P410" s="61">
        <v>0</v>
      </c>
      <c r="AU410" s="13" t="s">
        <v>242</v>
      </c>
      <c r="AV410" s="5"/>
      <c r="BC410" s="13"/>
      <c r="BD410" s="5"/>
      <c r="BO410" s="13" t="s">
        <v>243</v>
      </c>
      <c r="BP410" s="5">
        <v>0</v>
      </c>
    </row>
    <row r="411" spans="15:68" x14ac:dyDescent="0.25">
      <c r="O411" s="163" t="s">
        <v>241</v>
      </c>
      <c r="P411" s="169">
        <v>3000000</v>
      </c>
      <c r="AU411" s="13" t="s">
        <v>243</v>
      </c>
      <c r="AV411" s="5">
        <v>0</v>
      </c>
      <c r="BC411" s="13"/>
      <c r="BD411" s="5"/>
      <c r="BO411" s="13" t="s">
        <v>244</v>
      </c>
      <c r="BP411" s="5">
        <v>6419486.3286397103</v>
      </c>
    </row>
    <row r="412" spans="15:68" x14ac:dyDescent="0.25">
      <c r="O412" s="163"/>
      <c r="P412" s="61"/>
      <c r="AU412" s="13" t="s">
        <v>244</v>
      </c>
      <c r="AV412" s="5">
        <v>5806015.0756024402</v>
      </c>
      <c r="BC412" s="13"/>
      <c r="BD412" s="5"/>
      <c r="BO412" s="13" t="s">
        <v>245</v>
      </c>
      <c r="BP412" s="5">
        <v>0</v>
      </c>
    </row>
    <row r="413" spans="15:68" x14ac:dyDescent="0.25">
      <c r="O413" s="163"/>
      <c r="P413" s="169"/>
      <c r="AU413" s="13" t="s">
        <v>245</v>
      </c>
      <c r="AV413" s="5">
        <v>3000000</v>
      </c>
      <c r="BC413" s="13"/>
      <c r="BD413" s="5"/>
      <c r="BO413" s="13" t="s">
        <v>246</v>
      </c>
      <c r="BP413" s="5">
        <v>0</v>
      </c>
    </row>
    <row r="414" spans="15:68" x14ac:dyDescent="0.25">
      <c r="O414" s="163"/>
      <c r="P414" s="61"/>
      <c r="AU414" s="13" t="s">
        <v>246</v>
      </c>
      <c r="AV414" s="5">
        <v>0</v>
      </c>
      <c r="BC414" s="13"/>
      <c r="BD414" s="5"/>
      <c r="BO414" s="13" t="s">
        <v>247</v>
      </c>
      <c r="BP414" s="5" t="s">
        <v>55</v>
      </c>
    </row>
    <row r="415" spans="15:68" x14ac:dyDescent="0.25">
      <c r="O415" s="163" t="s">
        <v>242</v>
      </c>
      <c r="P415" s="61"/>
      <c r="AU415" s="13" t="s">
        <v>247</v>
      </c>
      <c r="AV415" s="5">
        <v>0.808181818181817</v>
      </c>
      <c r="BC415" s="13"/>
      <c r="BD415" s="5"/>
      <c r="BO415" s="13" t="s">
        <v>248</v>
      </c>
      <c r="BP415" s="5" t="s">
        <v>55</v>
      </c>
    </row>
    <row r="416" spans="15:68" ht="15.75" thickBot="1" x14ac:dyDescent="0.3">
      <c r="O416" s="163" t="s">
        <v>243</v>
      </c>
      <c r="P416" s="61">
        <v>0</v>
      </c>
      <c r="AU416" s="13" t="s">
        <v>248</v>
      </c>
      <c r="AV416" s="14">
        <v>-1E-4</v>
      </c>
      <c r="BC416" s="15"/>
      <c r="BD416" s="6"/>
      <c r="BO416" s="15" t="s">
        <v>249</v>
      </c>
      <c r="BP416" s="6"/>
    </row>
    <row r="417" spans="15:48" ht="15.75" thickBot="1" x14ac:dyDescent="0.3">
      <c r="O417" s="163" t="s">
        <v>244</v>
      </c>
      <c r="P417" s="61">
        <v>4552791.5594717599</v>
      </c>
      <c r="AU417" s="15" t="s">
        <v>249</v>
      </c>
      <c r="AV417" s="6"/>
    </row>
    <row r="418" spans="15:48" x14ac:dyDescent="0.25">
      <c r="O418" s="163" t="s">
        <v>245</v>
      </c>
      <c r="P418" s="61">
        <v>3000000</v>
      </c>
    </row>
    <row r="419" spans="15:48" x14ac:dyDescent="0.25">
      <c r="O419" s="163" t="s">
        <v>246</v>
      </c>
      <c r="P419" s="61">
        <v>0</v>
      </c>
    </row>
    <row r="420" spans="15:48" x14ac:dyDescent="0.25">
      <c r="O420" s="163" t="s">
        <v>247</v>
      </c>
      <c r="P420" s="61">
        <v>1.37095238095238</v>
      </c>
    </row>
    <row r="421" spans="15:48" x14ac:dyDescent="0.25">
      <c r="O421" s="163" t="s">
        <v>248</v>
      </c>
      <c r="P421" s="169">
        <v>-1E-4</v>
      </c>
      <c r="AV421" s="7"/>
    </row>
    <row r="422" spans="15:48" ht="15.75" thickBot="1" x14ac:dyDescent="0.3">
      <c r="O422" s="178" t="s">
        <v>249</v>
      </c>
      <c r="P422" s="179"/>
    </row>
    <row r="426" spans="15:48" x14ac:dyDescent="0.25">
      <c r="P426" s="7"/>
    </row>
    <row r="448" spans="48:48" x14ac:dyDescent="0.25">
      <c r="AV448" s="7"/>
    </row>
    <row r="449" spans="16:16" x14ac:dyDescent="0.25">
      <c r="P449" s="7"/>
    </row>
    <row r="453" spans="16:16" x14ac:dyDescent="0.25">
      <c r="P453" s="7"/>
    </row>
  </sheetData>
  <mergeCells count="16">
    <mergeCell ref="A193:A194"/>
    <mergeCell ref="AJ3:AK9"/>
    <mergeCell ref="AC14:AF14"/>
    <mergeCell ref="AG14:AH14"/>
    <mergeCell ref="AU14:AV14"/>
    <mergeCell ref="A183:A184"/>
    <mergeCell ref="A185:A186"/>
    <mergeCell ref="A187:A188"/>
    <mergeCell ref="A189:A190"/>
    <mergeCell ref="A191:A192"/>
    <mergeCell ref="AW14:AX14"/>
    <mergeCell ref="A19:B19"/>
    <mergeCell ref="C19:N19"/>
    <mergeCell ref="O19:P19"/>
    <mergeCell ref="Q19:R19"/>
    <mergeCell ref="AI19:AT19"/>
  </mergeCells>
  <hyperlinks>
    <hyperlink ref="A1" location="Entrance!A1" display="Entrance" xr:uid="{C4A213B1-3D57-4139-9061-9B8DDF5C6EC0}"/>
  </hyperlinks>
  <pageMargins left="0.7" right="0.7" top="0.75" bottom="0.75" header="0.3" footer="0.3"/>
  <pageSetup paperSize="9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CD3EAC21452E41B21664C1CEE0122B" ma:contentTypeVersion="13" ma:contentTypeDescription="Create a new document." ma:contentTypeScope="" ma:versionID="47cacd234f7dc86b891b2910abc7dfbc">
  <xsd:schema xmlns:xsd="http://www.w3.org/2001/XMLSchema" xmlns:xs="http://www.w3.org/2001/XMLSchema" xmlns:p="http://schemas.microsoft.com/office/2006/metadata/properties" xmlns:ns3="514752ca-b80a-449f-8668-f75273954230" xmlns:ns4="15f04063-4e1e-44fe-adcd-9842e43cf927" targetNamespace="http://schemas.microsoft.com/office/2006/metadata/properties" ma:root="true" ma:fieldsID="da7eafe63e65cb28ad0b39e1181335ae" ns3:_="" ns4:_="">
    <xsd:import namespace="514752ca-b80a-449f-8668-f75273954230"/>
    <xsd:import namespace="15f04063-4e1e-44fe-adcd-9842e43cf92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Location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4752ca-b80a-449f-8668-f7527395423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f04063-4e1e-44fe-adcd-9842e43cf9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D4B5D8-A5BD-4D75-A729-6498849ED50B}">
  <ds:schemaRefs>
    <ds:schemaRef ds:uri="http://schemas.microsoft.com/office/2006/documentManagement/types"/>
    <ds:schemaRef ds:uri="http://schemas.openxmlformats.org/package/2006/metadata/core-properties"/>
    <ds:schemaRef ds:uri="http://purl.org/dc/terms/"/>
    <ds:schemaRef ds:uri="514752ca-b80a-449f-8668-f75273954230"/>
    <ds:schemaRef ds:uri="15f04063-4e1e-44fe-adcd-9842e43cf927"/>
    <ds:schemaRef ds:uri="http://schemas.microsoft.com/office/infopath/2007/PartnerControls"/>
    <ds:schemaRef ds:uri="http://schemas.microsoft.com/office/2006/metadata/properties"/>
    <ds:schemaRef ds:uri="http://www.w3.org/XML/1998/namespace"/>
    <ds:schemaRef ds:uri="http://purl.org/dc/dcmitype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7DCE5D02-AAC4-41E6-AC0C-727C910118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E47EF96-BFF2-4CDC-B1BA-BA38A905D2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14752ca-b80a-449f-8668-f75273954230"/>
    <ds:schemaRef ds:uri="15f04063-4e1e-44fe-adcd-9842e43cf92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Unit Change</vt:lpstr>
      <vt:lpstr>Mass Validation</vt:lpstr>
      <vt:lpstr>Multi-Propulsion Validation</vt:lpstr>
      <vt:lpstr>Curve validation</vt:lpstr>
      <vt:lpstr>0.85</vt:lpstr>
      <vt:lpstr>Propulsion---CFM56</vt:lpstr>
      <vt:lpstr>Propulsion--CF650D</vt:lpstr>
      <vt:lpstr>Propulsion--Garrett-FE731-2</vt:lpstr>
      <vt:lpstr>B737-900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2021-10-29T07:40:14Z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0x0101004CCD3EAC21452E41B21664C1CEE0122B</vt:lpwstr>
  </property>
</Properties>
</file>